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EstaPasta_de_trabalho" defaultThemeVersion="124226"/>
  <bookViews>
    <workbookView xWindow="1335" yWindow="1335" windowWidth="17040" windowHeight="11640" tabRatio="947" firstSheet="3" activeTab="3"/>
  </bookViews>
  <sheets>
    <sheet name="1 - ENERGIA_exp" sheetId="13" state="hidden" r:id="rId1"/>
    <sheet name="2 - TELECOM_exp" sheetId="8" state="hidden" r:id="rId2"/>
    <sheet name="4 - ENERGIA_MOD" sheetId="14" state="hidden" r:id="rId3"/>
    <sheet name="Adequação Fibra" sheetId="15" r:id="rId4"/>
    <sheet name="3 - SINALIZAÇÃO E CONTROLE_EXP" sheetId="9" state="hidden" r:id="rId5"/>
  </sheets>
  <externalReferences>
    <externalReference r:id="rId6"/>
    <externalReference r:id="rId7"/>
  </externalReferences>
  <definedNames>
    <definedName name="_xlnm._FilterDatabase" localSheetId="0" hidden="1">'1 - ENERGIA_exp'!$A$5:$AX$510</definedName>
    <definedName name="_xlnm._FilterDatabase" localSheetId="1" hidden="1">'2 - TELECOM_exp'!$A$5:$XFC$286</definedName>
    <definedName name="_xlnm._FilterDatabase" localSheetId="4" hidden="1">'3 - SINALIZAÇÃO E CONTROLE_EXP'!$A$5:$XFC$226</definedName>
    <definedName name="_xlnm._FilterDatabase" localSheetId="2" hidden="1">'4 - ENERGIA_MOD'!$A$6:$AW$122</definedName>
    <definedName name="_xlnm._FilterDatabase" localSheetId="3" hidden="1">'Adequação Fibra'!$A$5:$AV$20</definedName>
    <definedName name="_Order2" hidden="1">255</definedName>
    <definedName name="a" localSheetId="0">#REF!,#REF!,#REF!,#REF!,#REF!</definedName>
    <definedName name="a" localSheetId="1">#REF!,#REF!,#REF!,#REF!,#REF!</definedName>
    <definedName name="a" localSheetId="4">#REF!,#REF!,#REF!,#REF!,#REF!</definedName>
    <definedName name="a" localSheetId="2">#REF!,#REF!,#REF!,#REF!,#REF!</definedName>
    <definedName name="a" localSheetId="3">#REF!,#REF!,#REF!,#REF!,#REF!</definedName>
    <definedName name="a">#REF!,#REF!,#REF!,#REF!,#REF!</definedName>
    <definedName name="aaa" hidden="1">{"'Índice'!$A$1:$K$49"}</definedName>
    <definedName name="aac">#REF!</definedName>
    <definedName name="AC">#REF!</definedName>
    <definedName name="acc">#REF!</definedName>
    <definedName name="anscount" hidden="1">1</definedName>
    <definedName name="_xlnm.Print_Area" localSheetId="0">'1 - ENERGIA_exp'!$A$1:$J$510</definedName>
    <definedName name="_xlnm.Print_Area" localSheetId="1">'2 - TELECOM_exp'!$A$1:$J$286</definedName>
    <definedName name="_xlnm.Print_Area" localSheetId="4">'3 - SINALIZAÇÃO E CONTROLE_EXP'!$A$1:$J$237</definedName>
    <definedName name="_xlnm.Print_Area" localSheetId="2">'4 - ENERGIA_MOD'!$A$1:$J$122</definedName>
    <definedName name="_xlnm.Print_Area" localSheetId="3">'Adequação Fibra'!$A$1:$K$35</definedName>
    <definedName name="bbbb" hidden="1">{"'Índice'!$A$1:$K$49"}</definedName>
    <definedName name="BDI">[1]PREMISSAS!$C$5</definedName>
    <definedName name="ccc">#REF!</definedName>
    <definedName name="CdaCto">2</definedName>
    <definedName name="CdaCun">2</definedName>
    <definedName name="CdaQtd">5</definedName>
    <definedName name="CdCto">2</definedName>
    <definedName name="CdCun">2</definedName>
    <definedName name="CdDersa">5</definedName>
    <definedName name="CdEmop">6</definedName>
    <definedName name="CdQtd">5</definedName>
    <definedName name="CdQtEqA">2</definedName>
    <definedName name="CdQtEqP">2</definedName>
    <definedName name="CdQtMoA">2</definedName>
    <definedName name="CdQtMoP">2</definedName>
    <definedName name="CdQtMpA">5</definedName>
    <definedName name="CdQtMpP">5</definedName>
    <definedName name="CdQtTrA">2</definedName>
    <definedName name="CdQtTrP">2</definedName>
    <definedName name="DATA">[1]PREMISSAS!$C$3</definedName>
    <definedName name="ddf">#REF!</definedName>
    <definedName name="DF">#REF!</definedName>
    <definedName name="dff">#REF!</definedName>
    <definedName name="DMT">2</definedName>
    <definedName name="eeca2">'[2]Adm. Local'!#REF!</definedName>
    <definedName name="eenca">'[2]Adm. Local'!#REF!</definedName>
    <definedName name="EmpAux">""</definedName>
    <definedName name="enca">'[2]Adm. Local'!#REF!</definedName>
    <definedName name="ENCA1">'[2]Adm. Local'!#REF!</definedName>
    <definedName name="enca2">'[2]Adm. Local'!#REF!</definedName>
    <definedName name="encaa">'[2]Adm. Local'!#REF!</definedName>
    <definedName name="encab">'[2]Adm. Local'!#REF!</definedName>
    <definedName name="encac">'[2]Adm. Local'!#REF!</definedName>
    <definedName name="ENCARGOS">[1]PREMISSAS!$C$4</definedName>
    <definedName name="Energia_Unificado">#REF!,#REF!,#REF!,#REF!,#REF!</definedName>
    <definedName name="G">#REF!</definedName>
    <definedName name="GARANTIA">#REF!</definedName>
    <definedName name="GARANTIAS">#REF!</definedName>
    <definedName name="gg">#REF!</definedName>
    <definedName name="ggg">#REF!</definedName>
    <definedName name="HTML_CodePage" hidden="1">1252</definedName>
    <definedName name="HTML_Control" localSheetId="0" hidden="1">{"'Índice'!$A$1:$K$49"}</definedName>
    <definedName name="HTML_Control" localSheetId="1" hidden="1">{"'Índice'!$A$1:$K$49"}</definedName>
    <definedName name="HTML_Control" localSheetId="4" hidden="1">{"'Índice'!$A$1:$K$49"}</definedName>
    <definedName name="HTML_Control" localSheetId="2" hidden="1">{"'Índice'!$A$1:$K$49"}</definedName>
    <definedName name="HTML_Control" localSheetId="3" hidden="1">{"'Índice'!$A$1:$K$49"}</definedName>
    <definedName name="HTML_Control" hidden="1">{"'Índice'!$A$1:$K$49"}</definedName>
    <definedName name="HTML_Description" hidden="1">""</definedName>
    <definedName name="HTML_Email" hidden="1">""</definedName>
    <definedName name="HTML_Header" hidden="1">"Índice"</definedName>
    <definedName name="HTML_LastUpdate" hidden="1">"12/08/1999"</definedName>
    <definedName name="HTML_LineAfter" hidden="1">FALSE</definedName>
    <definedName name="HTML_LineBefore" hidden="1">FALSE</definedName>
    <definedName name="HTML_Name" hidden="1">"Rodovia das Cataratas"</definedName>
    <definedName name="HTML_OBDlg2" hidden="1">TRUE</definedName>
    <definedName name="HTML_OBDlg4" hidden="1">TRUE</definedName>
    <definedName name="HTML_OS" hidden="1">0</definedName>
    <definedName name="HTML_PathFile" hidden="1">"\\Server_1\sig\07 Julho\Informe\MeuHTML.htm"</definedName>
    <definedName name="HTML_Title" hidden="1">"Gerência de Administração e Controle de Gestão"</definedName>
    <definedName name="I">#REF!</definedName>
    <definedName name="ii">#REF!</definedName>
    <definedName name="iii">#REF!</definedName>
    <definedName name="IMPOSTO">#REF!</definedName>
    <definedName name="LS">"S"</definedName>
    <definedName name="LUCRO">#REF!</definedName>
    <definedName name="lucro1">#REF!</definedName>
    <definedName name="Máximo" localSheetId="0" hidden="1">{"'Índice'!$A$1:$K$49"}</definedName>
    <definedName name="Máximo" localSheetId="1" hidden="1">{"'Índice'!$A$1:$K$49"}</definedName>
    <definedName name="Máximo" localSheetId="4" hidden="1">{"'Índice'!$A$1:$K$49"}</definedName>
    <definedName name="Máximo" localSheetId="2" hidden="1">{"'Índice'!$A$1:$K$49"}</definedName>
    <definedName name="Máximo" localSheetId="3" hidden="1">{"'Índice'!$A$1:$K$49"}</definedName>
    <definedName name="Máximo" hidden="1">{"'Índice'!$A$1:$K$49"}</definedName>
    <definedName name="NLEq">4</definedName>
    <definedName name="NLmin">5</definedName>
    <definedName name="NLMo">6</definedName>
    <definedName name="NLMp">5</definedName>
    <definedName name="NLTr">3</definedName>
    <definedName name="OnOff">"ON"</definedName>
    <definedName name="RISCO">#REF!</definedName>
    <definedName name="risco1">#REF!</definedName>
    <definedName name="S">#REF!</definedName>
    <definedName name="SEGURO">#REF!</definedName>
    <definedName name="sencount" hidden="1">1</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19.66</definedName>
    <definedName name="SR63_" hidden="1">{"'Índice'!$A$1:$K$49"}</definedName>
    <definedName name="_xlnm.Print_Titles" localSheetId="0">'1 - ENERGIA_exp'!$1:$5</definedName>
    <definedName name="_xlnm.Print_Titles" localSheetId="1">'2 - TELECOM_exp'!$1:$5</definedName>
    <definedName name="_xlnm.Print_Titles" localSheetId="4">'3 - SINALIZAÇÃO E CONTROLE_EXP'!$1:$5</definedName>
    <definedName name="_xlnm.Print_Titles" localSheetId="2">'4 - ENERGIA_MOD'!$1:$6</definedName>
    <definedName name="_xlnm.Print_Titles" localSheetId="3">'Adequação Fibra'!$1:$5</definedName>
    <definedName name="Z_0E689D9E_AAD2_4A25_ACD9_1C4BDBC3ED6F_.wvu.FilterData" localSheetId="1" hidden="1">'2 - TELECOM_exp'!$A$5:$XFC$228</definedName>
    <definedName name="Z_0FAC517C_1E72_45B0_A362_D1F79EC6DBDB_.wvu.FilterData" localSheetId="1" hidden="1">'2 - TELECOM_exp'!$A$5:$XFC$251</definedName>
    <definedName name="Z_1027E011_E676_49C0_B260_278AD263364F_.wvu.FilterData" localSheetId="0" hidden="1">'1 - ENERGIA_exp'!$A$5:$AX$510</definedName>
    <definedName name="Z_1027E011_E676_49C0_B260_278AD263364F_.wvu.FilterData" localSheetId="1" hidden="1">'2 - TELECOM_exp'!$A$5:$XFC$286</definedName>
    <definedName name="Z_1027E011_E676_49C0_B260_278AD263364F_.wvu.FilterData" localSheetId="4" hidden="1">'3 - SINALIZAÇÃO E CONTROLE_EXP'!$A$5:$XFC$226</definedName>
    <definedName name="Z_1027E011_E676_49C0_B260_278AD263364F_.wvu.FilterData" localSheetId="2" hidden="1">'4 - ENERGIA_MOD'!$A$6:$AW$122</definedName>
    <definedName name="Z_1027E011_E676_49C0_B260_278AD263364F_.wvu.FilterData" localSheetId="3" hidden="1">'Adequação Fibra'!$A$5:$AV$20</definedName>
    <definedName name="Z_1027E011_E676_49C0_B260_278AD263364F_.wvu.PrintArea" localSheetId="0" hidden="1">'1 - ENERGIA_exp'!$A$1:$J$510</definedName>
    <definedName name="Z_1027E011_E676_49C0_B260_278AD263364F_.wvu.PrintArea" localSheetId="1" hidden="1">'2 - TELECOM_exp'!$A$1:$J$286</definedName>
    <definedName name="Z_1027E011_E676_49C0_B260_278AD263364F_.wvu.PrintArea" localSheetId="4" hidden="1">'3 - SINALIZAÇÃO E CONTROLE_EXP'!$A$1:$J$237</definedName>
    <definedName name="Z_1027E011_E676_49C0_B260_278AD263364F_.wvu.PrintArea" localSheetId="2" hidden="1">'4 - ENERGIA_MOD'!$A$1:$J$122</definedName>
    <definedName name="Z_1027E011_E676_49C0_B260_278AD263364F_.wvu.PrintArea" localSheetId="3" hidden="1">'Adequação Fibra'!$A$1:$J$20</definedName>
    <definedName name="Z_1027E011_E676_49C0_B260_278AD263364F_.wvu.PrintTitles" localSheetId="0" hidden="1">'1 - ENERGIA_exp'!$1:$5</definedName>
    <definedName name="Z_1027E011_E676_49C0_B260_278AD263364F_.wvu.PrintTitles" localSheetId="1" hidden="1">'2 - TELECOM_exp'!$1:$5</definedName>
    <definedName name="Z_1027E011_E676_49C0_B260_278AD263364F_.wvu.PrintTitles" localSheetId="4" hidden="1">'3 - SINALIZAÇÃO E CONTROLE_EXP'!$1:$5</definedName>
    <definedName name="Z_1027E011_E676_49C0_B260_278AD263364F_.wvu.PrintTitles" localSheetId="2" hidden="1">'4 - ENERGIA_MOD'!$1:$6</definedName>
    <definedName name="Z_1027E011_E676_49C0_B260_278AD263364F_.wvu.PrintTitles" localSheetId="3" hidden="1">'Adequação Fibra'!$1:$5</definedName>
    <definedName name="Z_12FED6D4_AD80_4898_AF13_9B3556DC996C_.wvu.FilterData" localSheetId="4" hidden="1">'3 - SINALIZAÇÃO E CONTROLE_EXP'!$A$5:$XFC$226</definedName>
    <definedName name="Z_2277D5E3_3122_4192_9E90_9BAD34318865_.wvu.FilterData" localSheetId="0" hidden="1">'1 - ENERGIA_exp'!$A$5:$AX$482</definedName>
    <definedName name="Z_2277D5E3_3122_4192_9E90_9BAD34318865_.wvu.FilterData" localSheetId="1" hidden="1">'2 - TELECOM_exp'!$A$5:$XFC$243</definedName>
    <definedName name="Z_2277D5E3_3122_4192_9E90_9BAD34318865_.wvu.FilterData" localSheetId="4" hidden="1">'3 - SINALIZAÇÃO E CONTROLE_EXP'!$A$5:$XFC$229</definedName>
    <definedName name="Z_2277D5E3_3122_4192_9E90_9BAD34318865_.wvu.FilterData" localSheetId="2" hidden="1">'4 - ENERGIA_MOD'!$A$6:$AW$70</definedName>
    <definedName name="Z_2277D5E3_3122_4192_9E90_9BAD34318865_.wvu.FilterData" localSheetId="3" hidden="1">'Adequação Fibra'!$A$5:$AV$20</definedName>
    <definedName name="Z_2277D5E3_3122_4192_9E90_9BAD34318865_.wvu.PrintArea" localSheetId="0" hidden="1">'1 - ENERGIA_exp'!$A$1:$J$482</definedName>
    <definedName name="Z_2277D5E3_3122_4192_9E90_9BAD34318865_.wvu.PrintArea" localSheetId="1" hidden="1">'2 - TELECOM_exp'!$A$1:$J$228</definedName>
    <definedName name="Z_2277D5E3_3122_4192_9E90_9BAD34318865_.wvu.PrintArea" localSheetId="4" hidden="1">'3 - SINALIZAÇÃO E CONTROLE_EXP'!$A$1:$J$226</definedName>
    <definedName name="Z_2277D5E3_3122_4192_9E90_9BAD34318865_.wvu.PrintArea" localSheetId="2" hidden="1">'4 - ENERGIA_MOD'!$A$1:$J$78</definedName>
    <definedName name="Z_2277D5E3_3122_4192_9E90_9BAD34318865_.wvu.PrintArea" localSheetId="3" hidden="1">'Adequação Fibra'!$A$1:$J$20</definedName>
    <definedName name="Z_2277D5E3_3122_4192_9E90_9BAD34318865_.wvu.PrintTitles" localSheetId="0" hidden="1">'1 - ENERGIA_exp'!$1:$5</definedName>
    <definedName name="Z_2277D5E3_3122_4192_9E90_9BAD34318865_.wvu.PrintTitles" localSheetId="1" hidden="1">'2 - TELECOM_exp'!$1:$5</definedName>
    <definedName name="Z_2277D5E3_3122_4192_9E90_9BAD34318865_.wvu.PrintTitles" localSheetId="4" hidden="1">'3 - SINALIZAÇÃO E CONTROLE_EXP'!$1:$5</definedName>
    <definedName name="Z_2277D5E3_3122_4192_9E90_9BAD34318865_.wvu.PrintTitles" localSheetId="2" hidden="1">'4 - ENERGIA_MOD'!$1:$6</definedName>
    <definedName name="Z_2277D5E3_3122_4192_9E90_9BAD34318865_.wvu.PrintTitles" localSheetId="3" hidden="1">'Adequação Fibra'!$1:$5</definedName>
    <definedName name="Z_33E65DA4_13B0_42EA_929E_4337B1906FC5_.wvu.FilterData" localSheetId="0" hidden="1">'1 - ENERGIA_exp'!$A$5:$AX$482</definedName>
    <definedName name="Z_33E65DA4_13B0_42EA_929E_4337B1906FC5_.wvu.FilterData" localSheetId="1" hidden="1">'2 - TELECOM_exp'!$A$5:$XFC$228</definedName>
    <definedName name="Z_33E65DA4_13B0_42EA_929E_4337B1906FC5_.wvu.FilterData" localSheetId="4" hidden="1">'3 - SINALIZAÇÃO E CONTROLE_EXP'!$5:$199</definedName>
    <definedName name="Z_33E65DA4_13B0_42EA_929E_4337B1906FC5_.wvu.FilterData" localSheetId="2" hidden="1">'4 - ENERGIA_MOD'!$6:$70</definedName>
    <definedName name="Z_33E65DA4_13B0_42EA_929E_4337B1906FC5_.wvu.FilterData" localSheetId="3" hidden="1">'Adequação Fibra'!$5:$20</definedName>
    <definedName name="Z_33E65DA4_13B0_42EA_929E_4337B1906FC5_.wvu.PrintArea" localSheetId="0" hidden="1">'1 - ENERGIA_exp'!$A$1:$J$482</definedName>
    <definedName name="Z_33E65DA4_13B0_42EA_929E_4337B1906FC5_.wvu.PrintArea" localSheetId="1" hidden="1">'2 - TELECOM_exp'!$A$1:$J$228</definedName>
    <definedName name="Z_33E65DA4_13B0_42EA_929E_4337B1906FC5_.wvu.PrintArea" localSheetId="4" hidden="1">'3 - SINALIZAÇÃO E CONTROLE_EXP'!$A$1:$J$199</definedName>
    <definedName name="Z_33E65DA4_13B0_42EA_929E_4337B1906FC5_.wvu.PrintArea" localSheetId="2" hidden="1">'4 - ENERGIA_MOD'!$A$1:$J$78</definedName>
    <definedName name="Z_33E65DA4_13B0_42EA_929E_4337B1906FC5_.wvu.PrintArea" localSheetId="3" hidden="1">'Adequação Fibra'!$A$1:$J$20</definedName>
    <definedName name="Z_33E65DA4_13B0_42EA_929E_4337B1906FC5_.wvu.PrintTitles" localSheetId="0" hidden="1">'1 - ENERGIA_exp'!$1:$5</definedName>
    <definedName name="Z_33E65DA4_13B0_42EA_929E_4337B1906FC5_.wvu.PrintTitles" localSheetId="1" hidden="1">'2 - TELECOM_exp'!$1:$5</definedName>
    <definedName name="Z_33E65DA4_13B0_42EA_929E_4337B1906FC5_.wvu.PrintTitles" localSheetId="4" hidden="1">'3 - SINALIZAÇÃO E CONTROLE_EXP'!$1:$5</definedName>
    <definedName name="Z_33E65DA4_13B0_42EA_929E_4337B1906FC5_.wvu.PrintTitles" localSheetId="2" hidden="1">'4 - ENERGIA_MOD'!$1:$6</definedName>
    <definedName name="Z_33E65DA4_13B0_42EA_929E_4337B1906FC5_.wvu.PrintTitles" localSheetId="3" hidden="1">'Adequação Fibra'!$1:$5</definedName>
    <definedName name="Z_33E65DA4_13B0_42EA_929E_4337B1906FC5_.wvu.Rows" localSheetId="2" hidden="1">'4 - ENERGIA_MOD'!$70:$70</definedName>
    <definedName name="Z_4139DA67_8D2D_4A24_859A_26C22E36C3C8_.wvu.FilterData" localSheetId="0" hidden="1">'1 - ENERGIA_exp'!$A$5:$AX$493</definedName>
    <definedName name="Z_4139DA67_8D2D_4A24_859A_26C22E36C3C8_.wvu.FilterData" localSheetId="2" hidden="1">'4 - ENERGIA_MOD'!$A$6:$AW$122</definedName>
    <definedName name="Z_47F15969_ECD1_4601_AED7_02DBC90E6E05_.wvu.FilterData" localSheetId="0" hidden="1">'1 - ENERGIA_exp'!$A$5:$AX$482</definedName>
    <definedName name="Z_4FB1757D_E781_40EF_9240_E3F0B53B3088_.wvu.FilterData" localSheetId="1" hidden="1">'2 - TELECOM_exp'!$A$5:$XFC$243</definedName>
    <definedName name="Z_57194B54_DEDB_4ACB_BFF4_FD945967EBF1_.wvu.FilterData" localSheetId="0" hidden="1">'1 - ENERGIA_exp'!$A$5:$AX$510</definedName>
    <definedName name="Z_57194B54_DEDB_4ACB_BFF4_FD945967EBF1_.wvu.FilterData" localSheetId="1" hidden="1">'2 - TELECOM_exp'!$A$5:$XFC$286</definedName>
    <definedName name="Z_57194B54_DEDB_4ACB_BFF4_FD945967EBF1_.wvu.FilterData" localSheetId="4" hidden="1">'3 - SINALIZAÇÃO E CONTROLE_EXP'!$A$5:$XFC$226</definedName>
    <definedName name="Z_57194B54_DEDB_4ACB_BFF4_FD945967EBF1_.wvu.FilterData" localSheetId="2" hidden="1">'4 - ENERGIA_MOD'!$A$6:$AW$122</definedName>
    <definedName name="Z_57194B54_DEDB_4ACB_BFF4_FD945967EBF1_.wvu.FilterData" localSheetId="3" hidden="1">'Adequação Fibra'!$A$5:$AV$20</definedName>
    <definedName name="Z_57194B54_DEDB_4ACB_BFF4_FD945967EBF1_.wvu.PrintArea" localSheetId="0" hidden="1">'1 - ENERGIA_exp'!$A$1:$J$482</definedName>
    <definedName name="Z_57194B54_DEDB_4ACB_BFF4_FD945967EBF1_.wvu.PrintArea" localSheetId="1" hidden="1">'2 - TELECOM_exp'!$A$1:$J$286</definedName>
    <definedName name="Z_57194B54_DEDB_4ACB_BFF4_FD945967EBF1_.wvu.PrintArea" localSheetId="4" hidden="1">'3 - SINALIZAÇÃO E CONTROLE_EXP'!$A$1:$J$229</definedName>
    <definedName name="Z_57194B54_DEDB_4ACB_BFF4_FD945967EBF1_.wvu.PrintArea" localSheetId="2" hidden="1">'4 - ENERGIA_MOD'!$A$1:$J$78</definedName>
    <definedName name="Z_57194B54_DEDB_4ACB_BFF4_FD945967EBF1_.wvu.PrintArea" localSheetId="3" hidden="1">'Adequação Fibra'!$A$1:$J$20</definedName>
    <definedName name="Z_57194B54_DEDB_4ACB_BFF4_FD945967EBF1_.wvu.PrintTitles" localSheetId="0" hidden="1">'1 - ENERGIA_exp'!$1:$5</definedName>
    <definedName name="Z_57194B54_DEDB_4ACB_BFF4_FD945967EBF1_.wvu.PrintTitles" localSheetId="1" hidden="1">'2 - TELECOM_exp'!$1:$5</definedName>
    <definedName name="Z_57194B54_DEDB_4ACB_BFF4_FD945967EBF1_.wvu.PrintTitles" localSheetId="4" hidden="1">'3 - SINALIZAÇÃO E CONTROLE_EXP'!$1:$5</definedName>
    <definedName name="Z_57194B54_DEDB_4ACB_BFF4_FD945967EBF1_.wvu.PrintTitles" localSheetId="2" hidden="1">'4 - ENERGIA_MOD'!$1:$6</definedName>
    <definedName name="Z_57194B54_DEDB_4ACB_BFF4_FD945967EBF1_.wvu.PrintTitles" localSheetId="3" hidden="1">'Adequação Fibra'!$1:$5</definedName>
    <definedName name="Z_575108D0_6D69_42AE_8923_8DF513D8A44A_.wvu.FilterData" localSheetId="0" hidden="1">'1 - ENERGIA_exp'!$A$5:$AX$482</definedName>
    <definedName name="Z_575108D0_6D69_42AE_8923_8DF513D8A44A_.wvu.FilterData" localSheetId="1" hidden="1">'2 - TELECOM_exp'!$A$5:$XFC$243</definedName>
    <definedName name="Z_575108D0_6D69_42AE_8923_8DF513D8A44A_.wvu.FilterData" localSheetId="4" hidden="1">'3 - SINALIZAÇÃO E CONTROLE_EXP'!$A$5:$XFC$226</definedName>
    <definedName name="Z_575108D0_6D69_42AE_8923_8DF513D8A44A_.wvu.FilterData" localSheetId="2" hidden="1">'4 - ENERGIA_MOD'!$A$6:$AW$70</definedName>
    <definedName name="Z_575108D0_6D69_42AE_8923_8DF513D8A44A_.wvu.FilterData" localSheetId="3" hidden="1">'Adequação Fibra'!$A$5:$AV$20</definedName>
    <definedName name="Z_575108D0_6D69_42AE_8923_8DF513D8A44A_.wvu.PrintArea" localSheetId="0" hidden="1">'1 - ENERGIA_exp'!$A$1:$J$482</definedName>
    <definedName name="Z_575108D0_6D69_42AE_8923_8DF513D8A44A_.wvu.PrintArea" localSheetId="1" hidden="1">'2 - TELECOM_exp'!$A$1:$J$228</definedName>
    <definedName name="Z_575108D0_6D69_42AE_8923_8DF513D8A44A_.wvu.PrintArea" localSheetId="4" hidden="1">'3 - SINALIZAÇÃO E CONTROLE_EXP'!$A$1:$J$226</definedName>
    <definedName name="Z_575108D0_6D69_42AE_8923_8DF513D8A44A_.wvu.PrintArea" localSheetId="2" hidden="1">'4 - ENERGIA_MOD'!$A$1:$J$122</definedName>
    <definedName name="Z_575108D0_6D69_42AE_8923_8DF513D8A44A_.wvu.PrintArea" localSheetId="3" hidden="1">'Adequação Fibra'!$A$1:$J$20</definedName>
    <definedName name="Z_575108D0_6D69_42AE_8923_8DF513D8A44A_.wvu.PrintTitles" localSheetId="0" hidden="1">'1 - ENERGIA_exp'!$1:$5</definedName>
    <definedName name="Z_575108D0_6D69_42AE_8923_8DF513D8A44A_.wvu.PrintTitles" localSheetId="1" hidden="1">'2 - TELECOM_exp'!$1:$5</definedName>
    <definedName name="Z_575108D0_6D69_42AE_8923_8DF513D8A44A_.wvu.PrintTitles" localSheetId="4" hidden="1">'3 - SINALIZAÇÃO E CONTROLE_EXP'!$1:$5</definedName>
    <definedName name="Z_575108D0_6D69_42AE_8923_8DF513D8A44A_.wvu.PrintTitles" localSheetId="2" hidden="1">'4 - ENERGIA_MOD'!$1:$6</definedName>
    <definedName name="Z_575108D0_6D69_42AE_8923_8DF513D8A44A_.wvu.PrintTitles" localSheetId="3" hidden="1">'Adequação Fibra'!$1:$5</definedName>
    <definedName name="Z_5C394638_9987_4563_A280_A7696CAF6F92_.wvu.FilterData" localSheetId="0" hidden="1">'1 - ENERGIA_exp'!$A$5:$AX$493</definedName>
    <definedName name="Z_5C394638_9987_4563_A280_A7696CAF6F92_.wvu.FilterData" localSheetId="2" hidden="1">'4 - ENERGIA_MOD'!$A$6:$AW$122</definedName>
    <definedName name="Z_6A35C473_7EE1_4B69_A0C7_DE02E7C9F9F4_.wvu.FilterData" localSheetId="0" hidden="1">'1 - ENERGIA_exp'!$A$5:$AX$510</definedName>
    <definedName name="Z_8AF88B9E_3713_48BE_8790_F395FEFAE435_.wvu.FilterData" localSheetId="0" hidden="1">'1 - ENERGIA_exp'!$A$5:$AX$510</definedName>
    <definedName name="Z_8AF88B9E_3713_48BE_8790_F395FEFAE435_.wvu.FilterData" localSheetId="1" hidden="1">'2 - TELECOM_exp'!$A$5:$XFC$286</definedName>
    <definedName name="Z_8AF88B9E_3713_48BE_8790_F395FEFAE435_.wvu.FilterData" localSheetId="2" hidden="1">'4 - ENERGIA_MOD'!$A$6:$AW$122</definedName>
    <definedName name="Z_8AF88B9E_3713_48BE_8790_F395FEFAE435_.wvu.FilterData" localSheetId="3" hidden="1">'Adequação Fibra'!$A$5:$AV$20</definedName>
    <definedName name="Z_8DC9FE0E_5402_4C0D_AF73_01762AC9FDA9_.wvu.FilterData" localSheetId="0" hidden="1">'1 - ENERGIA_exp'!$A$5:$AX$510</definedName>
    <definedName name="Z_8DC9FE0E_5402_4C0D_AF73_01762AC9FDA9_.wvu.FilterData" localSheetId="1" hidden="1">'2 - TELECOM_exp'!$A$5:$XFC$286</definedName>
    <definedName name="Z_8DC9FE0E_5402_4C0D_AF73_01762AC9FDA9_.wvu.FilterData" localSheetId="4" hidden="1">'3 - SINALIZAÇÃO E CONTROLE_EXP'!$A$5:$XFC$226</definedName>
    <definedName name="Z_8DC9FE0E_5402_4C0D_AF73_01762AC9FDA9_.wvu.FilterData" localSheetId="2" hidden="1">'4 - ENERGIA_MOD'!$A$6:$AW$122</definedName>
    <definedName name="Z_8DC9FE0E_5402_4C0D_AF73_01762AC9FDA9_.wvu.FilterData" localSheetId="3" hidden="1">'Adequação Fibra'!$A$5:$AV$20</definedName>
    <definedName name="Z_8DC9FE0E_5402_4C0D_AF73_01762AC9FDA9_.wvu.PrintArea" localSheetId="0" hidden="1">'1 - ENERGIA_exp'!$A$1:$J$510</definedName>
    <definedName name="Z_8DC9FE0E_5402_4C0D_AF73_01762AC9FDA9_.wvu.PrintArea" localSheetId="1" hidden="1">'2 - TELECOM_exp'!$A$1:$J$286</definedName>
    <definedName name="Z_8DC9FE0E_5402_4C0D_AF73_01762AC9FDA9_.wvu.PrintArea" localSheetId="4" hidden="1">'3 - SINALIZAÇÃO E CONTROLE_EXP'!$A$1:$J$237</definedName>
    <definedName name="Z_8DC9FE0E_5402_4C0D_AF73_01762AC9FDA9_.wvu.PrintArea" localSheetId="2" hidden="1">'4 - ENERGIA_MOD'!$A$1:$J$122</definedName>
    <definedName name="Z_8DC9FE0E_5402_4C0D_AF73_01762AC9FDA9_.wvu.PrintArea" localSheetId="3" hidden="1">'Adequação Fibra'!$A$1:$J$20</definedName>
    <definedName name="Z_8DC9FE0E_5402_4C0D_AF73_01762AC9FDA9_.wvu.PrintTitles" localSheetId="0" hidden="1">'1 - ENERGIA_exp'!$1:$5</definedName>
    <definedName name="Z_8DC9FE0E_5402_4C0D_AF73_01762AC9FDA9_.wvu.PrintTitles" localSheetId="1" hidden="1">'2 - TELECOM_exp'!$1:$5</definedName>
    <definedName name="Z_8DC9FE0E_5402_4C0D_AF73_01762AC9FDA9_.wvu.PrintTitles" localSheetId="4" hidden="1">'3 - SINALIZAÇÃO E CONTROLE_EXP'!$1:$5</definedName>
    <definedName name="Z_8DC9FE0E_5402_4C0D_AF73_01762AC9FDA9_.wvu.PrintTitles" localSheetId="2" hidden="1">'4 - ENERGIA_MOD'!$1:$6</definedName>
    <definedName name="Z_8DC9FE0E_5402_4C0D_AF73_01762AC9FDA9_.wvu.PrintTitles" localSheetId="3" hidden="1">'Adequação Fibra'!$1:$5</definedName>
    <definedName name="Z_911C2D0E_4FF8_47D4_926E_FEA54809EDB2_.wvu.FilterData" localSheetId="0" hidden="1">'1 - ENERGIA_exp'!$A$5:$AX$493</definedName>
    <definedName name="Z_911C2D0E_4FF8_47D4_926E_FEA54809EDB2_.wvu.FilterData" localSheetId="2" hidden="1">'4 - ENERGIA_MOD'!$A$6:$AW$122</definedName>
    <definedName name="Z_934827C5_2051_4557_B1DD_CD6F5FD61D72_.wvu.FilterData" localSheetId="1" hidden="1">'2 - TELECOM_exp'!$A$5:$XFC$228</definedName>
    <definedName name="Z_94E438CA_0912_4DCB_B8D0_50F703920340_.wvu.FilterData" localSheetId="2" hidden="1">'4 - ENERGIA_MOD'!$A$6:$AW$70</definedName>
    <definedName name="Z_94E438CA_0912_4DCB_B8D0_50F703920340_.wvu.FilterData" localSheetId="3" hidden="1">'Adequação Fibra'!$A$5:$AV$20</definedName>
    <definedName name="Z_9E0DE9D2_068F_4F85_984D_898DC360FF79_.wvu.FilterData" localSheetId="0" hidden="1">'1 - ENERGIA_exp'!$A$5:$AX$482</definedName>
    <definedName name="Z_9E0DE9D2_068F_4F85_984D_898DC360FF79_.wvu.FilterData" localSheetId="1" hidden="1">'2 - TELECOM_exp'!$A$5:$XFC$243</definedName>
    <definedName name="Z_9E0DE9D2_068F_4F85_984D_898DC360FF79_.wvu.FilterData" localSheetId="4" hidden="1">'3 - SINALIZAÇÃO E CONTROLE_EXP'!$A$5:$XFC$226</definedName>
    <definedName name="Z_9E0DE9D2_068F_4F85_984D_898DC360FF79_.wvu.FilterData" localSheetId="2" hidden="1">'4 - ENERGIA_MOD'!$A$6:$AW$122</definedName>
    <definedName name="Z_9E0DE9D2_068F_4F85_984D_898DC360FF79_.wvu.FilterData" localSheetId="3" hidden="1">'Adequação Fibra'!$A$5:$AV$20</definedName>
    <definedName name="Z_9E0DE9D2_068F_4F85_984D_898DC360FF79_.wvu.PrintArea" localSheetId="0" hidden="1">'1 - ENERGIA_exp'!$A$1:$J$482</definedName>
    <definedName name="Z_9E0DE9D2_068F_4F85_984D_898DC360FF79_.wvu.PrintArea" localSheetId="1" hidden="1">'2 - TELECOM_exp'!$A$1:$J$228</definedName>
    <definedName name="Z_9E0DE9D2_068F_4F85_984D_898DC360FF79_.wvu.PrintArea" localSheetId="4" hidden="1">'3 - SINALIZAÇÃO E CONTROLE_EXP'!$A$1:$J$199</definedName>
    <definedName name="Z_9E0DE9D2_068F_4F85_984D_898DC360FF79_.wvu.PrintArea" localSheetId="2" hidden="1">'4 - ENERGIA_MOD'!$A$1:$J$78</definedName>
    <definedName name="Z_9E0DE9D2_068F_4F85_984D_898DC360FF79_.wvu.PrintArea" localSheetId="3" hidden="1">'Adequação Fibra'!$A$1:$J$20</definedName>
    <definedName name="Z_9E0DE9D2_068F_4F85_984D_898DC360FF79_.wvu.PrintTitles" localSheetId="0" hidden="1">'1 - ENERGIA_exp'!$1:$5</definedName>
    <definedName name="Z_9E0DE9D2_068F_4F85_984D_898DC360FF79_.wvu.PrintTitles" localSheetId="1" hidden="1">'2 - TELECOM_exp'!$1:$5</definedName>
    <definedName name="Z_9E0DE9D2_068F_4F85_984D_898DC360FF79_.wvu.PrintTitles" localSheetId="4" hidden="1">'3 - SINALIZAÇÃO E CONTROLE_EXP'!$1:$5</definedName>
    <definedName name="Z_9E0DE9D2_068F_4F85_984D_898DC360FF79_.wvu.PrintTitles" localSheetId="2" hidden="1">'4 - ENERGIA_MOD'!$1:$6</definedName>
    <definedName name="Z_9E0DE9D2_068F_4F85_984D_898DC360FF79_.wvu.PrintTitles" localSheetId="3" hidden="1">'Adequação Fibra'!$1:$5</definedName>
    <definedName name="Z_A26664B8_668F_42F5_8149_1504E8D03DBB_.wvu.FilterData" localSheetId="0" hidden="1">'1 - ENERGIA_exp'!$A$5:$AX$493</definedName>
    <definedName name="Z_A26664B8_668F_42F5_8149_1504E8D03DBB_.wvu.FilterData" localSheetId="4" hidden="1">'3 - SINALIZAÇÃO E CONTROLE_EXP'!$A$5:$XFC$226</definedName>
    <definedName name="Z_A26664B8_668F_42F5_8149_1504E8D03DBB_.wvu.FilterData" localSheetId="2" hidden="1">'4 - ENERGIA_MOD'!$A$6:$AW$122</definedName>
    <definedName name="Z_A26BF07C_8974_41B3_AC61_3DC5C90E1510_.wvu.FilterData" localSheetId="0" hidden="1">'1 - ENERGIA_exp'!$A$5:$AX$510</definedName>
    <definedName name="Z_A26BF07C_8974_41B3_AC61_3DC5C90E1510_.wvu.FilterData" localSheetId="2" hidden="1">'4 - ENERGIA_MOD'!$A$6:$AW$122</definedName>
    <definedName name="Z_B307558D_CD45_4925_B00D_4D3ADEE5EFF5_.wvu.FilterData" localSheetId="2" hidden="1">'4 - ENERGIA_MOD'!$A$6:$AW$70</definedName>
    <definedName name="Z_C1E2F4A1_8D89_47AB_A142_384600C1E6C5_.wvu.FilterData" localSheetId="1" hidden="1">'2 - TELECOM_exp'!$A$5:$XFC$286</definedName>
    <definedName name="Z_C1E2F4A1_8D89_47AB_A142_384600C1E6C5_.wvu.FilterData" localSheetId="4" hidden="1">'3 - SINALIZAÇÃO E CONTROLE_EXP'!$A$5:$XFC$226</definedName>
    <definedName name="Z_C38FBB33_F6B3_4020_A9E6_0F626787870A_.wvu.FilterData" localSheetId="0" hidden="1">'1 - ENERGIA_exp'!$A$5:$AX$510</definedName>
    <definedName name="Z_C38FBB33_F6B3_4020_A9E6_0F626787870A_.wvu.FilterData" localSheetId="2" hidden="1">'4 - ENERGIA_MOD'!$A$6:$AW$122</definedName>
    <definedName name="Z_D8D53154_028A_4E74_B9DD_D3B301F7A093_.wvu.FilterData" localSheetId="0" hidden="1">'1 - ENERGIA_exp'!$A$5:$AX$493</definedName>
    <definedName name="Z_D8D53154_028A_4E74_B9DD_D3B301F7A093_.wvu.FilterData" localSheetId="2" hidden="1">'4 - ENERGIA_MOD'!$A$6:$AW$122</definedName>
    <definedName name="Z_DC7D3868_B2B3_4750_89BA_C1189C869BBF_.wvu.FilterData" localSheetId="0" hidden="1">'1 - ENERGIA_exp'!$A$5:$AX$482</definedName>
    <definedName name="Z_DC7D3868_B2B3_4750_89BA_C1189C869BBF_.wvu.FilterData" localSheetId="1" hidden="1">'2 - TELECOM_exp'!$A$5:$XFC$243</definedName>
    <definedName name="Z_DC7D3868_B2B3_4750_89BA_C1189C869BBF_.wvu.FilterData" localSheetId="4" hidden="1">'3 - SINALIZAÇÃO E CONTROLE_EXP'!$A$5:$XFC$226</definedName>
    <definedName name="Z_DC7D3868_B2B3_4750_89BA_C1189C869BBF_.wvu.FilterData" localSheetId="2" hidden="1">'4 - ENERGIA_MOD'!$A$6:$AW$122</definedName>
    <definedName name="Z_DC7D3868_B2B3_4750_89BA_C1189C869BBF_.wvu.FilterData" localSheetId="3" hidden="1">'Adequação Fibra'!$A$5:$AV$20</definedName>
    <definedName name="Z_DC7D3868_B2B3_4750_89BA_C1189C869BBF_.wvu.PrintArea" localSheetId="0" hidden="1">'1 - ENERGIA_exp'!$A$1:$J$493</definedName>
    <definedName name="Z_DC7D3868_B2B3_4750_89BA_C1189C869BBF_.wvu.PrintArea" localSheetId="1" hidden="1">'2 - TELECOM_exp'!$A$1:$J$228</definedName>
    <definedName name="Z_DC7D3868_B2B3_4750_89BA_C1189C869BBF_.wvu.PrintArea" localSheetId="4" hidden="1">'3 - SINALIZAÇÃO E CONTROLE_EXP'!$A$1:$J$199</definedName>
    <definedName name="Z_DC7D3868_B2B3_4750_89BA_C1189C869BBF_.wvu.PrintArea" localSheetId="2" hidden="1">'4 - ENERGIA_MOD'!$A$1:$J$78</definedName>
    <definedName name="Z_DC7D3868_B2B3_4750_89BA_C1189C869BBF_.wvu.PrintArea" localSheetId="3" hidden="1">'Adequação Fibra'!$A$1:$J$20</definedName>
    <definedName name="Z_DC7D3868_B2B3_4750_89BA_C1189C869BBF_.wvu.PrintTitles" localSheetId="0" hidden="1">'1 - ENERGIA_exp'!$1:$5</definedName>
    <definedName name="Z_DC7D3868_B2B3_4750_89BA_C1189C869BBF_.wvu.PrintTitles" localSheetId="1" hidden="1">'2 - TELECOM_exp'!$1:$5</definedName>
    <definedName name="Z_DC7D3868_B2B3_4750_89BA_C1189C869BBF_.wvu.PrintTitles" localSheetId="4" hidden="1">'3 - SINALIZAÇÃO E CONTROLE_EXP'!$1:$5</definedName>
    <definedName name="Z_DC7D3868_B2B3_4750_89BA_C1189C869BBF_.wvu.PrintTitles" localSheetId="2" hidden="1">'4 - ENERGIA_MOD'!$1:$6</definedName>
    <definedName name="Z_DC7D3868_B2B3_4750_89BA_C1189C869BBF_.wvu.PrintTitles" localSheetId="3" hidden="1">'Adequação Fibra'!$1:$5</definedName>
    <definedName name="Z_E02B9E0C_0ABD_493F_A963_5DA1AFE0657E_.wvu.FilterData" localSheetId="0" hidden="1">'1 - ENERGIA_exp'!$A$5:$AX$482</definedName>
    <definedName name="Z_E02B9E0C_0ABD_493F_A963_5DA1AFE0657E_.wvu.FilterData" localSheetId="1" hidden="1">'2 - TELECOM_exp'!$A$5:$XFC$243</definedName>
    <definedName name="Z_E02B9E0C_0ABD_493F_A963_5DA1AFE0657E_.wvu.FilterData" localSheetId="4" hidden="1">'3 - SINALIZAÇÃO E CONTROLE_EXP'!$A$5:$XFC$229</definedName>
    <definedName name="Z_E02B9E0C_0ABD_493F_A963_5DA1AFE0657E_.wvu.FilterData" localSheetId="2" hidden="1">'4 - ENERGIA_MOD'!$A$6:$AW$70</definedName>
    <definedName name="Z_E02B9E0C_0ABD_493F_A963_5DA1AFE0657E_.wvu.FilterData" localSheetId="3" hidden="1">'Adequação Fibra'!$A$5:$AV$20</definedName>
    <definedName name="Z_E02B9E0C_0ABD_493F_A963_5DA1AFE0657E_.wvu.PrintArea" localSheetId="0" hidden="1">'1 - ENERGIA_exp'!$A$1:$J$482</definedName>
    <definedName name="Z_E02B9E0C_0ABD_493F_A963_5DA1AFE0657E_.wvu.PrintArea" localSheetId="1" hidden="1">'2 - TELECOM_exp'!$A$1:$J$228</definedName>
    <definedName name="Z_E02B9E0C_0ABD_493F_A963_5DA1AFE0657E_.wvu.PrintArea" localSheetId="4" hidden="1">'3 - SINALIZAÇÃO E CONTROLE_EXP'!$A$1:$J$199</definedName>
    <definedName name="Z_E02B9E0C_0ABD_493F_A963_5DA1AFE0657E_.wvu.PrintArea" localSheetId="2" hidden="1">'4 - ENERGIA_MOD'!$A$1:$J$78</definedName>
    <definedName name="Z_E02B9E0C_0ABD_493F_A963_5DA1AFE0657E_.wvu.PrintArea" localSheetId="3" hidden="1">'Adequação Fibra'!$A$1:$J$20</definedName>
    <definedName name="Z_E02B9E0C_0ABD_493F_A963_5DA1AFE0657E_.wvu.PrintTitles" localSheetId="0" hidden="1">'1 - ENERGIA_exp'!$1:$5</definedName>
    <definedName name="Z_E02B9E0C_0ABD_493F_A963_5DA1AFE0657E_.wvu.PrintTitles" localSheetId="1" hidden="1">'2 - TELECOM_exp'!$1:$5</definedName>
    <definedName name="Z_E02B9E0C_0ABD_493F_A963_5DA1AFE0657E_.wvu.PrintTitles" localSheetId="4" hidden="1">'3 - SINALIZAÇÃO E CONTROLE_EXP'!$1:$5</definedName>
    <definedName name="Z_E02B9E0C_0ABD_493F_A963_5DA1AFE0657E_.wvu.PrintTitles" localSheetId="2" hidden="1">'4 - ENERGIA_MOD'!$1:$6</definedName>
    <definedName name="Z_E02B9E0C_0ABD_493F_A963_5DA1AFE0657E_.wvu.PrintTitles" localSheetId="3" hidden="1">'Adequação Fibra'!$1:$5</definedName>
    <definedName name="Z_E51D8109_D48D_4263_B135_635C954AC594_.wvu.FilterData" localSheetId="1" hidden="1">'2 - TELECOM_exp'!$A$5:$XFC$243</definedName>
    <definedName name="Z_E51D8109_D48D_4263_B135_635C954AC594_.wvu.FilterData" localSheetId="4" hidden="1">'3 - SINALIZAÇÃO E CONTROLE_EXP'!$A$5:$XFC$226</definedName>
    <definedName name="Z_FC9702AC_A367_44CE_A4EC_ACB335F80CE0_.wvu.FilterData" localSheetId="0" hidden="1">'1 - ENERGIA_exp'!$A$5:$AX$510</definedName>
    <definedName name="Z_FC9702AC_A367_44CE_A4EC_ACB335F80CE0_.wvu.FilterData" localSheetId="2" hidden="1">'4 - ENERGIA_MOD'!$A$6:$AW$122</definedName>
    <definedName name="Z_FC9702AC_A367_44CE_A4EC_ACB335F80CE0_.wvu.FilterData" localSheetId="3" hidden="1">'Adequação Fibra'!$A$5:$AV$20</definedName>
  </definedNames>
  <calcPr calcId="125725"/>
  <customWorkbookViews>
    <customWorkbookView name="OnisleyOl - Modo de exibição pessoal" guid="{8DC9FE0E-5402-4C0D-AF73-01762AC9FDA9}" mergeInterval="0" personalView="1" maximized="1" xWindow="1" yWindow="1" windowWidth="1436" windowHeight="670" tabRatio="947" activeSheetId="10"/>
    <customWorkbookView name="emmanuellu - Modo de exibição pessoal" guid="{DC7D3868-B2B3-4750-89BA-C1189C869BBF}" mergeInterval="0" personalView="1" maximized="1" xWindow="1" yWindow="1" windowWidth="1436" windowHeight="670" tabRatio="947" activeSheetId="14"/>
    <customWorkbookView name="GlaksonSilva - Modo de exibição pessoal" guid="{9E0DE9D2-068F-4F85-984D-898DC360FF79}" mergeInterval="0" personalView="1" maximized="1" xWindow="1" yWindow="1" windowWidth="1366" windowHeight="514" tabRatio="947" activeSheetId="19"/>
    <customWorkbookView name="Giovana Placido - Modo de exibição pessoal" guid="{575108D0-6D69-42AE-8923-8DF513D8A44A}" mergeInterval="0" personalView="1" maximized="1" windowWidth="1362" windowHeight="542" tabRatio="947" activeSheetId="15" showComments="commIndAndComment"/>
    <customWorkbookView name="glakson.moura - Modo de exibição pessoal" guid="{33E65DA4-13B0-42EA-929E-4337B1906FC5}" mergeInterval="0" personalView="1" maximized="1" xWindow="1" yWindow="1" windowWidth="1436" windowHeight="670" tabRatio="947" activeSheetId="10"/>
    <customWorkbookView name="ronaldo jorge ferreira machado - Modo de exibição pessoal" guid="{E02B9E0C-0ABD-493F-A963-5DA1AFE0657E}" mergeInterval="0" personalView="1" maximized="1" windowWidth="1916" windowHeight="855" tabRatio="947" activeSheetId="19"/>
    <customWorkbookView name="marcio.bernardo - Modo de exibição pessoal" guid="{2277D5E3-3122-4192-9E90-9BAD34318865}" mergeInterval="0" personalView="1" maximized="1" xWindow="1" yWindow="1" windowWidth="1596" windowHeight="628" tabRatio="947" activeSheetId="17"/>
    <customWorkbookView name="EMMANUEL - Modo de exibição pessoal" guid="{1027E011-E676-49C0-B260-278AD263364F}" mergeInterval="0" personalView="1" maximized="1" xWindow="1" yWindow="1" windowWidth="1440" windowHeight="679" tabRatio="947" activeSheetId="15"/>
    <customWorkbookView name="andersonat - Modo de exibição pessoal" guid="{57194B54-DEDB-4ACB-BFF4-FD945967EBF1}" mergeInterval="0" personalView="1" maximized="1" xWindow="1" yWindow="1" windowWidth="1596" windowHeight="670" tabRatio="947" activeSheetId="17"/>
  </customWorkbookViews>
</workbook>
</file>

<file path=xl/calcChain.xml><?xml version="1.0" encoding="utf-8"?>
<calcChain xmlns="http://schemas.openxmlformats.org/spreadsheetml/2006/main">
  <c r="N16" i="15"/>
  <c r="N17"/>
  <c r="N18"/>
  <c r="N19"/>
  <c r="N20"/>
  <c r="N15"/>
  <c r="N12"/>
  <c r="N13"/>
  <c r="N11"/>
  <c r="O13" l="1"/>
  <c r="O11"/>
  <c r="J7" l="1"/>
  <c r="O20" l="1"/>
  <c r="O19"/>
  <c r="O18"/>
  <c r="O17"/>
  <c r="O16"/>
  <c r="O15"/>
  <c r="J10"/>
  <c r="O12"/>
  <c r="J14" l="1"/>
  <c r="J6" s="1"/>
  <c r="M20"/>
  <c r="M13" l="1"/>
  <c r="M11" l="1"/>
  <c r="M82" i="14"/>
  <c r="M85"/>
  <c r="M86"/>
  <c r="M88"/>
  <c r="M90"/>
  <c r="M91"/>
  <c r="M94"/>
  <c r="M95"/>
  <c r="M96"/>
  <c r="M97"/>
  <c r="M98"/>
  <c r="M100"/>
  <c r="M103"/>
  <c r="M104"/>
  <c r="M106"/>
  <c r="M107"/>
  <c r="M108"/>
  <c r="M121"/>
  <c r="M41" i="9"/>
  <c r="M106"/>
  <c r="M171"/>
  <c r="M227"/>
  <c r="M234"/>
  <c r="M31" i="8"/>
  <c r="M37"/>
  <c r="M49"/>
  <c r="M62"/>
  <c r="M101"/>
  <c r="M107"/>
  <c r="M119"/>
  <c r="M132"/>
  <c r="M170"/>
  <c r="M176"/>
  <c r="M188"/>
  <c r="M201"/>
  <c r="D125" i="13" l="1"/>
  <c r="E125"/>
  <c r="D126"/>
  <c r="E126"/>
  <c r="D127"/>
  <c r="E127"/>
  <c r="J105" i="14"/>
  <c r="M105" s="1"/>
  <c r="J102"/>
  <c r="M102" s="1"/>
  <c r="J99"/>
  <c r="M99" s="1"/>
  <c r="J93"/>
  <c r="M93" s="1"/>
  <c r="J84"/>
  <c r="M84" s="1"/>
  <c r="J89"/>
  <c r="M89" s="1"/>
  <c r="J87"/>
  <c r="M87" s="1"/>
  <c r="D25" i="13"/>
  <c r="D24"/>
  <c r="J92" i="14" l="1"/>
  <c r="M92" s="1"/>
  <c r="J83"/>
  <c r="M83" s="1"/>
  <c r="J101"/>
  <c r="M101" s="1"/>
  <c r="D35" i="8" l="1"/>
  <c r="D34"/>
  <c r="D33"/>
  <c r="D32"/>
  <c r="J285" l="1"/>
  <c r="M285" s="1"/>
  <c r="J236" i="9"/>
  <c r="M236" s="1"/>
  <c r="H230" i="8"/>
  <c r="J122" i="14" l="1"/>
  <c r="M122" s="1"/>
  <c r="C491" i="13"/>
  <c r="C490"/>
  <c r="C489"/>
  <c r="E491"/>
  <c r="D491"/>
  <c r="E490"/>
  <c r="D490"/>
  <c r="E489"/>
  <c r="D489"/>
  <c r="J286" i="8" l="1"/>
  <c r="M286" s="1"/>
  <c r="J510" i="13"/>
  <c r="M510" s="1"/>
  <c r="J237" i="9"/>
  <c r="M237" s="1"/>
  <c r="H490" i="13"/>
  <c r="J235" i="9" l="1"/>
  <c r="M235" s="1"/>
  <c r="J508" i="13"/>
  <c r="M508" s="1"/>
  <c r="J120" i="14" l="1"/>
  <c r="M120" s="1"/>
  <c r="I20" i="8"/>
  <c r="I233" i="9"/>
  <c r="I232"/>
  <c r="I231"/>
  <c r="J233" l="1"/>
  <c r="M233" s="1"/>
  <c r="J231"/>
  <c r="J20" i="8"/>
  <c r="M20" s="1"/>
  <c r="J232" i="9"/>
  <c r="M232" s="1"/>
  <c r="H493" i="13"/>
  <c r="H229" i="9"/>
  <c r="H78" i="14"/>
  <c r="I267" i="8"/>
  <c r="I266"/>
  <c r="I265"/>
  <c r="I264"/>
  <c r="I263"/>
  <c r="I262"/>
  <c r="I261"/>
  <c r="I260"/>
  <c r="I259"/>
  <c r="I258"/>
  <c r="I257"/>
  <c r="I256"/>
  <c r="I255"/>
  <c r="I250"/>
  <c r="I249"/>
  <c r="I248"/>
  <c r="I252"/>
  <c r="I247"/>
  <c r="I246"/>
  <c r="I245"/>
  <c r="E53"/>
  <c r="D53"/>
  <c r="C53"/>
  <c r="E51"/>
  <c r="D51"/>
  <c r="C51"/>
  <c r="E50"/>
  <c r="D50"/>
  <c r="C50"/>
  <c r="E28"/>
  <c r="D28"/>
  <c r="C28"/>
  <c r="E24"/>
  <c r="D24"/>
  <c r="C24"/>
  <c r="D487" i="13"/>
  <c r="D486"/>
  <c r="D485"/>
  <c r="E487"/>
  <c r="C487"/>
  <c r="E486"/>
  <c r="C486"/>
  <c r="E485"/>
  <c r="I242" i="8"/>
  <c r="I234"/>
  <c r="I235"/>
  <c r="I236"/>
  <c r="I237"/>
  <c r="I238"/>
  <c r="I239"/>
  <c r="I240"/>
  <c r="I233"/>
  <c r="M231" i="9" l="1"/>
  <c r="J230"/>
  <c r="M230" s="1"/>
  <c r="J235" i="8"/>
  <c r="M235" s="1"/>
  <c r="J240"/>
  <c r="M240" s="1"/>
  <c r="J236"/>
  <c r="M236" s="1"/>
  <c r="J238"/>
  <c r="M238" s="1"/>
  <c r="J234"/>
  <c r="M234" s="1"/>
  <c r="J247"/>
  <c r="M247" s="1"/>
  <c r="J250"/>
  <c r="M250" s="1"/>
  <c r="J258"/>
  <c r="M258" s="1"/>
  <c r="J262"/>
  <c r="M262" s="1"/>
  <c r="J266"/>
  <c r="M266" s="1"/>
  <c r="J239"/>
  <c r="M239" s="1"/>
  <c r="J246"/>
  <c r="M246" s="1"/>
  <c r="J249"/>
  <c r="M249" s="1"/>
  <c r="J257"/>
  <c r="M257" s="1"/>
  <c r="J261"/>
  <c r="M261" s="1"/>
  <c r="J265"/>
  <c r="M265" s="1"/>
  <c r="J245"/>
  <c r="M245" s="1"/>
  <c r="J248"/>
  <c r="M248" s="1"/>
  <c r="J256"/>
  <c r="M256" s="1"/>
  <c r="J260"/>
  <c r="M260" s="1"/>
  <c r="J264"/>
  <c r="M264" s="1"/>
  <c r="J233"/>
  <c r="M233" s="1"/>
  <c r="J237"/>
  <c r="M237" s="1"/>
  <c r="J242"/>
  <c r="M242" s="1"/>
  <c r="J252"/>
  <c r="M252" s="1"/>
  <c r="J255"/>
  <c r="M255" s="1"/>
  <c r="J259"/>
  <c r="M259" s="1"/>
  <c r="J263"/>
  <c r="M263" s="1"/>
  <c r="J267"/>
  <c r="M267" s="1"/>
  <c r="J244" l="1"/>
  <c r="M244" s="1"/>
  <c r="J232"/>
  <c r="M232" s="1"/>
  <c r="J254"/>
  <c r="M254" s="1"/>
  <c r="J251"/>
  <c r="M251" s="1"/>
  <c r="J241"/>
  <c r="M241" s="1"/>
  <c r="I15"/>
  <c r="I10"/>
  <c r="I11"/>
  <c r="I12"/>
  <c r="I13"/>
  <c r="I9"/>
  <c r="J10" l="1"/>
  <c r="M10" s="1"/>
  <c r="J11"/>
  <c r="M11" s="1"/>
  <c r="J13"/>
  <c r="M13" s="1"/>
  <c r="J243"/>
  <c r="M243" s="1"/>
  <c r="J9"/>
  <c r="J231"/>
  <c r="M231" s="1"/>
  <c r="J12"/>
  <c r="M12" s="1"/>
  <c r="M9" l="1"/>
  <c r="J8"/>
  <c r="I283"/>
  <c r="I282"/>
  <c r="I280"/>
  <c r="I278"/>
  <c r="I276"/>
  <c r="I275"/>
  <c r="I274"/>
  <c r="I273"/>
  <c r="I272"/>
  <c r="I19"/>
  <c r="I269"/>
  <c r="J15"/>
  <c r="I17"/>
  <c r="I119" i="14"/>
  <c r="I118"/>
  <c r="I117"/>
  <c r="I116"/>
  <c r="I115"/>
  <c r="I113"/>
  <c r="I112"/>
  <c r="I111"/>
  <c r="I18"/>
  <c r="I17"/>
  <c r="I16"/>
  <c r="I15"/>
  <c r="I14"/>
  <c r="I12"/>
  <c r="I11"/>
  <c r="I10"/>
  <c r="I507" i="13"/>
  <c r="J81" i="14"/>
  <c r="I504" i="13"/>
  <c r="I503"/>
  <c r="I502"/>
  <c r="I501"/>
  <c r="I500"/>
  <c r="I499"/>
  <c r="I498"/>
  <c r="I497"/>
  <c r="I496"/>
  <c r="I506"/>
  <c r="I20"/>
  <c r="I19"/>
  <c r="M8" i="8" l="1"/>
  <c r="M81" i="14"/>
  <c r="J80"/>
  <c r="M80" s="1"/>
  <c r="M15" i="8"/>
  <c r="J14"/>
  <c r="M14" s="1"/>
  <c r="J12" i="14"/>
  <c r="M12" s="1"/>
  <c r="J113"/>
  <c r="M113" s="1"/>
  <c r="J19" i="8"/>
  <c r="J19" i="13"/>
  <c r="J497"/>
  <c r="M497" s="1"/>
  <c r="J501"/>
  <c r="M501" s="1"/>
  <c r="J16" i="14"/>
  <c r="M16" s="1"/>
  <c r="J112"/>
  <c r="M112" s="1"/>
  <c r="J117"/>
  <c r="M117" s="1"/>
  <c r="J269" i="8"/>
  <c r="M269" s="1"/>
  <c r="J274"/>
  <c r="M274" s="1"/>
  <c r="J280"/>
  <c r="M280" s="1"/>
  <c r="J496" i="13"/>
  <c r="J500"/>
  <c r="M500" s="1"/>
  <c r="J504"/>
  <c r="M504" s="1"/>
  <c r="J10" i="14"/>
  <c r="J15"/>
  <c r="M15" s="1"/>
  <c r="J111"/>
  <c r="J116"/>
  <c r="M116" s="1"/>
  <c r="J273" i="8"/>
  <c r="M273" s="1"/>
  <c r="J278"/>
  <c r="M278" s="1"/>
  <c r="J506" i="13"/>
  <c r="M506" s="1"/>
  <c r="J499"/>
  <c r="M499" s="1"/>
  <c r="J503"/>
  <c r="M503" s="1"/>
  <c r="J507"/>
  <c r="M507" s="1"/>
  <c r="J14" i="14"/>
  <c r="J18"/>
  <c r="M18" s="1"/>
  <c r="J115"/>
  <c r="J119"/>
  <c r="M119" s="1"/>
  <c r="J17" i="8"/>
  <c r="J272"/>
  <c r="M272" s="1"/>
  <c r="J276"/>
  <c r="M276" s="1"/>
  <c r="J283"/>
  <c r="M283" s="1"/>
  <c r="J20" i="13"/>
  <c r="M20" s="1"/>
  <c r="J498"/>
  <c r="M498" s="1"/>
  <c r="J502"/>
  <c r="M502" s="1"/>
  <c r="J17" i="14"/>
  <c r="M17" s="1"/>
  <c r="J118"/>
  <c r="M118" s="1"/>
  <c r="J275" i="8"/>
  <c r="M275" s="1"/>
  <c r="J282"/>
  <c r="M282" s="1"/>
  <c r="J11" i="14"/>
  <c r="M11" s="1"/>
  <c r="M17" i="8" l="1"/>
  <c r="J16"/>
  <c r="M16" s="1"/>
  <c r="M14" i="14"/>
  <c r="J13"/>
  <c r="M13" s="1"/>
  <c r="M111"/>
  <c r="J110"/>
  <c r="M110" s="1"/>
  <c r="J495" i="13"/>
  <c r="M495" s="1"/>
  <c r="M496"/>
  <c r="M19" i="8"/>
  <c r="J18"/>
  <c r="M18" s="1"/>
  <c r="M115" i="14"/>
  <c r="J114"/>
  <c r="M114" s="1"/>
  <c r="M10"/>
  <c r="J9"/>
  <c r="M19" i="13"/>
  <c r="J18"/>
  <c r="M18" s="1"/>
  <c r="J277" i="8"/>
  <c r="M277" s="1"/>
  <c r="J281"/>
  <c r="M281" s="1"/>
  <c r="J505" i="13"/>
  <c r="M505" s="1"/>
  <c r="J279" i="8"/>
  <c r="M279" s="1"/>
  <c r="J268"/>
  <c r="M268" s="1"/>
  <c r="J271"/>
  <c r="M271" s="1"/>
  <c r="J7" l="1"/>
  <c r="M7" s="1"/>
  <c r="M9" i="14"/>
  <c r="J8"/>
  <c r="M8" s="1"/>
  <c r="J270" i="8"/>
  <c r="M270" s="1"/>
  <c r="J253"/>
  <c r="M253" s="1"/>
  <c r="J494" i="13"/>
  <c r="M494" s="1"/>
  <c r="I10"/>
  <c r="I11"/>
  <c r="I12"/>
  <c r="I13"/>
  <c r="I14"/>
  <c r="I15"/>
  <c r="I16"/>
  <c r="I17"/>
  <c r="I9"/>
  <c r="J16" l="1"/>
  <c r="M16" s="1"/>
  <c r="J13"/>
  <c r="M13" s="1"/>
  <c r="J9"/>
  <c r="J15"/>
  <c r="M15" s="1"/>
  <c r="J11"/>
  <c r="M11" s="1"/>
  <c r="J12"/>
  <c r="M12" s="1"/>
  <c r="J17"/>
  <c r="M17" s="1"/>
  <c r="J14"/>
  <c r="M14" s="1"/>
  <c r="J10"/>
  <c r="M10" s="1"/>
  <c r="E230" i="8"/>
  <c r="D230"/>
  <c r="C230"/>
  <c r="D42" i="9"/>
  <c r="J8" i="13" l="1"/>
  <c r="M9"/>
  <c r="M8" l="1"/>
  <c r="J7"/>
  <c r="M7" s="1"/>
  <c r="D229" i="9" l="1"/>
  <c r="E229"/>
  <c r="C229"/>
  <c r="C59" i="14" l="1"/>
  <c r="D59"/>
  <c r="E59"/>
  <c r="C58"/>
  <c r="D58"/>
  <c r="E58"/>
  <c r="H58"/>
  <c r="H59" l="1"/>
  <c r="C39" l="1"/>
  <c r="D39"/>
  <c r="E39"/>
  <c r="C180" i="13" l="1"/>
  <c r="C179"/>
  <c r="E493"/>
  <c r="D493"/>
  <c r="C493"/>
  <c r="J109" i="14" l="1"/>
  <c r="M109" s="1"/>
  <c r="J79" l="1"/>
  <c r="M79" s="1"/>
  <c r="E84" i="8" l="1"/>
  <c r="C84"/>
  <c r="D84"/>
  <c r="H43" i="14" l="1"/>
  <c r="H226" i="9"/>
  <c r="H491" i="13"/>
  <c r="H76" i="14"/>
  <c r="H50"/>
  <c r="H52"/>
  <c r="H53"/>
  <c r="H219" i="9"/>
  <c r="H216"/>
  <c r="H217"/>
  <c r="H46" i="14"/>
  <c r="H224" i="9"/>
  <c r="H220"/>
  <c r="H56" i="14"/>
  <c r="H53" i="8"/>
  <c r="H51" i="14"/>
  <c r="H55"/>
  <c r="H42"/>
  <c r="H71"/>
  <c r="H48"/>
  <c r="H221" i="9"/>
  <c r="H54" i="14"/>
  <c r="H47"/>
  <c r="H41"/>
  <c r="H222" i="9"/>
  <c r="H489" i="13"/>
  <c r="H61" i="14"/>
  <c r="H44"/>
  <c r="H45"/>
  <c r="H223" i="9"/>
  <c r="H49" i="14"/>
  <c r="H70"/>
  <c r="H28" i="8"/>
  <c r="H57" i="14"/>
  <c r="H218" i="9"/>
  <c r="J284" i="8" l="1"/>
  <c r="M284" s="1"/>
  <c r="J509" i="13" l="1"/>
  <c r="M509" s="1"/>
  <c r="H202" i="9" l="1"/>
  <c r="H126" i="13" l="1"/>
  <c r="H125"/>
  <c r="H127"/>
  <c r="H68" i="14" l="1"/>
  <c r="H209" i="9"/>
  <c r="H29" i="14"/>
  <c r="H24" i="8"/>
  <c r="H34" i="14"/>
  <c r="H50" i="8"/>
  <c r="H212" i="9"/>
  <c r="H38" i="14"/>
  <c r="H67"/>
  <c r="H74"/>
  <c r="H65"/>
  <c r="H27"/>
  <c r="H485" i="13"/>
  <c r="H23" i="14"/>
  <c r="H35"/>
  <c r="H51" i="8"/>
  <c r="H24" i="14"/>
  <c r="H28"/>
  <c r="H25"/>
  <c r="H30"/>
  <c r="H66"/>
  <c r="H31"/>
  <c r="H36"/>
  <c r="H211" i="9"/>
  <c r="H32" i="14"/>
  <c r="H210" i="9"/>
  <c r="H204"/>
  <c r="H33" i="14"/>
  <c r="H37"/>
  <c r="H64"/>
  <c r="H207" i="9"/>
  <c r="H487" i="13"/>
  <c r="H26" i="14"/>
  <c r="H22"/>
  <c r="H208" i="9"/>
  <c r="H214"/>
  <c r="H213"/>
  <c r="H486" i="13"/>
  <c r="H39" i="14"/>
  <c r="H206" i="9"/>
  <c r="H205"/>
  <c r="C204" l="1"/>
  <c r="D205"/>
  <c r="D206"/>
  <c r="D207"/>
  <c r="D208"/>
  <c r="D209"/>
  <c r="D210"/>
  <c r="D211"/>
  <c r="D212"/>
  <c r="D213"/>
  <c r="E214"/>
  <c r="C217"/>
  <c r="C218"/>
  <c r="C219"/>
  <c r="C220"/>
  <c r="C221"/>
  <c r="C222"/>
  <c r="C223"/>
  <c r="C224"/>
  <c r="C226"/>
  <c r="C208"/>
  <c r="C210"/>
  <c r="C212"/>
  <c r="D214"/>
  <c r="D220" i="8"/>
  <c r="D202" i="9"/>
  <c r="E204"/>
  <c r="D216"/>
  <c r="E218"/>
  <c r="E220"/>
  <c r="E222"/>
  <c r="E224"/>
  <c r="E209"/>
  <c r="E212"/>
  <c r="C216"/>
  <c r="D218"/>
  <c r="D220"/>
  <c r="D222"/>
  <c r="D224"/>
  <c r="E202"/>
  <c r="C205"/>
  <c r="C206"/>
  <c r="C207"/>
  <c r="C209"/>
  <c r="C211"/>
  <c r="C213"/>
  <c r="E216"/>
  <c r="C214"/>
  <c r="E217"/>
  <c r="E219"/>
  <c r="E221"/>
  <c r="E223"/>
  <c r="E226"/>
  <c r="C202"/>
  <c r="D204"/>
  <c r="E205"/>
  <c r="E206"/>
  <c r="E207"/>
  <c r="E208"/>
  <c r="E210"/>
  <c r="E211"/>
  <c r="E213"/>
  <c r="D217"/>
  <c r="D219"/>
  <c r="D221"/>
  <c r="D223"/>
  <c r="D226"/>
  <c r="E147"/>
  <c r="E146"/>
  <c r="E145"/>
  <c r="E144"/>
  <c r="E143"/>
  <c r="E17"/>
  <c r="E16"/>
  <c r="E15"/>
  <c r="E14"/>
  <c r="E13"/>
  <c r="H146"/>
  <c r="H144"/>
  <c r="H17"/>
  <c r="H15"/>
  <c r="H13"/>
  <c r="C147"/>
  <c r="C146"/>
  <c r="C145"/>
  <c r="C144"/>
  <c r="C143"/>
  <c r="C16"/>
  <c r="C14"/>
  <c r="D147"/>
  <c r="D146"/>
  <c r="D145"/>
  <c r="D144"/>
  <c r="D143"/>
  <c r="D17"/>
  <c r="D16"/>
  <c r="D15"/>
  <c r="D14"/>
  <c r="D13"/>
  <c r="H147"/>
  <c r="H145"/>
  <c r="H143"/>
  <c r="H16"/>
  <c r="H14"/>
  <c r="C17"/>
  <c r="C15"/>
  <c r="C13"/>
  <c r="D28" i="13"/>
  <c r="D32"/>
  <c r="D31"/>
  <c r="D26"/>
  <c r="D30"/>
  <c r="D27"/>
  <c r="D35"/>
  <c r="D34"/>
  <c r="D29"/>
  <c r="D33"/>
  <c r="G70" i="8"/>
  <c r="G209"/>
  <c r="G140"/>
  <c r="H38"/>
  <c r="E155"/>
  <c r="D59"/>
  <c r="H108"/>
  <c r="E144"/>
  <c r="C46"/>
  <c r="C34"/>
  <c r="C155"/>
  <c r="D46"/>
  <c r="C35"/>
  <c r="H177"/>
  <c r="E114"/>
  <c r="D155"/>
  <c r="C144"/>
  <c r="E46"/>
  <c r="D79"/>
  <c r="C59"/>
  <c r="C32"/>
  <c r="D144"/>
  <c r="C112"/>
  <c r="E79"/>
  <c r="C33"/>
  <c r="C114"/>
  <c r="D112"/>
  <c r="E59"/>
  <c r="D114"/>
  <c r="E112"/>
  <c r="C79"/>
  <c r="D78" i="14"/>
  <c r="C76"/>
  <c r="E71"/>
  <c r="D70"/>
  <c r="C68"/>
  <c r="E66"/>
  <c r="D65"/>
  <c r="C64"/>
  <c r="E57"/>
  <c r="D56"/>
  <c r="C55"/>
  <c r="E53"/>
  <c r="D52"/>
  <c r="C51"/>
  <c r="E49"/>
  <c r="D48"/>
  <c r="C47"/>
  <c r="E45"/>
  <c r="D44"/>
  <c r="C43"/>
  <c r="E41"/>
  <c r="D38"/>
  <c r="C37"/>
  <c r="E35"/>
  <c r="D34"/>
  <c r="C33"/>
  <c r="E31"/>
  <c r="D30"/>
  <c r="C29"/>
  <c r="E27"/>
  <c r="D26"/>
  <c r="C25"/>
  <c r="E23"/>
  <c r="D22"/>
  <c r="C21"/>
  <c r="E159" i="9"/>
  <c r="D199"/>
  <c r="E197"/>
  <c r="D155"/>
  <c r="C195"/>
  <c r="E153"/>
  <c r="D152"/>
  <c r="C151"/>
  <c r="E149"/>
  <c r="D193"/>
  <c r="C192"/>
  <c r="E189"/>
  <c r="D188"/>
  <c r="C187"/>
  <c r="E164"/>
  <c r="D184"/>
  <c r="E181"/>
  <c r="D180"/>
  <c r="C179"/>
  <c r="E176"/>
  <c r="D175"/>
  <c r="C174"/>
  <c r="E172"/>
  <c r="D162"/>
  <c r="C141"/>
  <c r="E103"/>
  <c r="D94"/>
  <c r="C136"/>
  <c r="E92"/>
  <c r="D134"/>
  <c r="C90"/>
  <c r="E101"/>
  <c r="D88"/>
  <c r="C87"/>
  <c r="E85"/>
  <c r="D84"/>
  <c r="C130"/>
  <c r="E128"/>
  <c r="D126"/>
  <c r="C125"/>
  <c r="E123"/>
  <c r="D122"/>
  <c r="C99"/>
  <c r="E81"/>
  <c r="D80"/>
  <c r="C79"/>
  <c r="E120"/>
  <c r="C119"/>
  <c r="E116"/>
  <c r="D115"/>
  <c r="C114"/>
  <c r="E111"/>
  <c r="D110"/>
  <c r="C109"/>
  <c r="E107"/>
  <c r="D97"/>
  <c r="C76"/>
  <c r="E38"/>
  <c r="D29"/>
  <c r="C71"/>
  <c r="E27"/>
  <c r="D69"/>
  <c r="C25"/>
  <c r="E36"/>
  <c r="D23"/>
  <c r="C22"/>
  <c r="E20"/>
  <c r="D19"/>
  <c r="C65"/>
  <c r="E63"/>
  <c r="D61"/>
  <c r="C60"/>
  <c r="E58"/>
  <c r="D57"/>
  <c r="C34"/>
  <c r="D48"/>
  <c r="C55"/>
  <c r="E53"/>
  <c r="D52"/>
  <c r="C51"/>
  <c r="E45"/>
  <c r="D44"/>
  <c r="C43"/>
  <c r="E32"/>
  <c r="D11"/>
  <c r="C10"/>
  <c r="E185" i="8"/>
  <c r="D217"/>
  <c r="C198"/>
  <c r="E167"/>
  <c r="D215"/>
  <c r="C196"/>
  <c r="E194"/>
  <c r="D213"/>
  <c r="C181"/>
  <c r="E222"/>
  <c r="D211"/>
  <c r="C192"/>
  <c r="E178"/>
  <c r="D177"/>
  <c r="C165"/>
  <c r="D209"/>
  <c r="C208"/>
  <c r="E206"/>
  <c r="D205"/>
  <c r="C204"/>
  <c r="E202"/>
  <c r="D190"/>
  <c r="C189"/>
  <c r="E173"/>
  <c r="D172"/>
  <c r="C171"/>
  <c r="E157"/>
  <c r="D116"/>
  <c r="C148"/>
  <c r="E98"/>
  <c r="D146"/>
  <c r="C127"/>
  <c r="E159"/>
  <c r="D153"/>
  <c r="C142"/>
  <c r="E110"/>
  <c r="D109"/>
  <c r="C108"/>
  <c r="E151"/>
  <c r="D140"/>
  <c r="C139"/>
  <c r="E137"/>
  <c r="D136"/>
  <c r="C135"/>
  <c r="E133"/>
  <c r="C78" i="14"/>
  <c r="E74"/>
  <c r="D71"/>
  <c r="C70"/>
  <c r="E67"/>
  <c r="D66"/>
  <c r="C65"/>
  <c r="E61"/>
  <c r="D57"/>
  <c r="C56"/>
  <c r="E54"/>
  <c r="D53"/>
  <c r="C52"/>
  <c r="E50"/>
  <c r="D49"/>
  <c r="C48"/>
  <c r="E46"/>
  <c r="D45"/>
  <c r="C44"/>
  <c r="E42"/>
  <c r="D41"/>
  <c r="C38"/>
  <c r="E36"/>
  <c r="D35"/>
  <c r="C34"/>
  <c r="E32"/>
  <c r="D31"/>
  <c r="C30"/>
  <c r="E28"/>
  <c r="D27"/>
  <c r="C26"/>
  <c r="E24"/>
  <c r="D23"/>
  <c r="C22"/>
  <c r="E168" i="9"/>
  <c r="D159"/>
  <c r="C199"/>
  <c r="E157"/>
  <c r="D197"/>
  <c r="C155"/>
  <c r="E166"/>
  <c r="D153"/>
  <c r="C152"/>
  <c r="E150"/>
  <c r="D149"/>
  <c r="C193"/>
  <c r="E191"/>
  <c r="D189"/>
  <c r="C188"/>
  <c r="E186"/>
  <c r="D164"/>
  <c r="C184"/>
  <c r="E183"/>
  <c r="D181"/>
  <c r="C180"/>
  <c r="E178"/>
  <c r="D176"/>
  <c r="C175"/>
  <c r="E173"/>
  <c r="D172"/>
  <c r="C162"/>
  <c r="E140"/>
  <c r="D103"/>
  <c r="C94"/>
  <c r="D92"/>
  <c r="C134"/>
  <c r="E132"/>
  <c r="D101"/>
  <c r="C88"/>
  <c r="E86"/>
  <c r="D85"/>
  <c r="C84"/>
  <c r="E129"/>
  <c r="D128"/>
  <c r="C126"/>
  <c r="E124"/>
  <c r="D123"/>
  <c r="C122"/>
  <c r="E82"/>
  <c r="D81"/>
  <c r="C80"/>
  <c r="E78"/>
  <c r="D120"/>
  <c r="E117"/>
  <c r="D116"/>
  <c r="C115"/>
  <c r="E113"/>
  <c r="D111"/>
  <c r="C110"/>
  <c r="E108"/>
  <c r="D107"/>
  <c r="C97"/>
  <c r="E75"/>
  <c r="D38"/>
  <c r="C29"/>
  <c r="D27"/>
  <c r="C69"/>
  <c r="E67"/>
  <c r="D36"/>
  <c r="C23"/>
  <c r="E21"/>
  <c r="D20"/>
  <c r="C19"/>
  <c r="E64"/>
  <c r="D63"/>
  <c r="C61"/>
  <c r="E59"/>
  <c r="D58"/>
  <c r="C57"/>
  <c r="E49"/>
  <c r="C48"/>
  <c r="E54"/>
  <c r="D53"/>
  <c r="C52"/>
  <c r="E46"/>
  <c r="D45"/>
  <c r="C44"/>
  <c r="E42"/>
  <c r="D32"/>
  <c r="C11"/>
  <c r="E226" i="8"/>
  <c r="D185"/>
  <c r="C217"/>
  <c r="E224"/>
  <c r="D167"/>
  <c r="C215"/>
  <c r="E183"/>
  <c r="D194"/>
  <c r="C213"/>
  <c r="E228"/>
  <c r="D222"/>
  <c r="C211"/>
  <c r="E179"/>
  <c r="D178"/>
  <c r="C177"/>
  <c r="E220"/>
  <c r="C209"/>
  <c r="E207"/>
  <c r="D206"/>
  <c r="C205"/>
  <c r="E203"/>
  <c r="D202"/>
  <c r="C190"/>
  <c r="E174"/>
  <c r="D173"/>
  <c r="C172"/>
  <c r="E163"/>
  <c r="D157"/>
  <c r="C116"/>
  <c r="E129"/>
  <c r="D98"/>
  <c r="C146"/>
  <c r="E125"/>
  <c r="D159"/>
  <c r="C153"/>
  <c r="E123"/>
  <c r="D110"/>
  <c r="C109"/>
  <c r="E96"/>
  <c r="D151"/>
  <c r="C140"/>
  <c r="D76" i="14"/>
  <c r="E70"/>
  <c r="C67"/>
  <c r="D64"/>
  <c r="E56"/>
  <c r="C54"/>
  <c r="D51"/>
  <c r="E48"/>
  <c r="C46"/>
  <c r="D43"/>
  <c r="E38"/>
  <c r="C36"/>
  <c r="D33"/>
  <c r="E30"/>
  <c r="C28"/>
  <c r="D25"/>
  <c r="E22"/>
  <c r="C168" i="9"/>
  <c r="E155"/>
  <c r="C166"/>
  <c r="D151"/>
  <c r="E193"/>
  <c r="C191"/>
  <c r="D187"/>
  <c r="E184"/>
  <c r="C183"/>
  <c r="D179"/>
  <c r="E175"/>
  <c r="C173"/>
  <c r="D141"/>
  <c r="E94"/>
  <c r="D90"/>
  <c r="E88"/>
  <c r="C86"/>
  <c r="D130"/>
  <c r="E126"/>
  <c r="C124"/>
  <c r="D99"/>
  <c r="E80"/>
  <c r="C78"/>
  <c r="D119"/>
  <c r="E115"/>
  <c r="C113"/>
  <c r="D109"/>
  <c r="E97"/>
  <c r="C75"/>
  <c r="D71"/>
  <c r="E69"/>
  <c r="C67"/>
  <c r="D22"/>
  <c r="E19"/>
  <c r="C64"/>
  <c r="D60"/>
  <c r="E57"/>
  <c r="C49"/>
  <c r="D55"/>
  <c r="E52"/>
  <c r="C46"/>
  <c r="D43"/>
  <c r="E11"/>
  <c r="C226" i="8"/>
  <c r="D198"/>
  <c r="E215"/>
  <c r="C183"/>
  <c r="D181"/>
  <c r="E211"/>
  <c r="C179"/>
  <c r="D165"/>
  <c r="D208"/>
  <c r="E205"/>
  <c r="C203"/>
  <c r="D189"/>
  <c r="E172"/>
  <c r="C163"/>
  <c r="D148"/>
  <c r="E146"/>
  <c r="C125"/>
  <c r="D142"/>
  <c r="E109"/>
  <c r="C96"/>
  <c r="D139"/>
  <c r="D137"/>
  <c r="E135"/>
  <c r="C134"/>
  <c r="D121"/>
  <c r="C120"/>
  <c r="E104"/>
  <c r="D103"/>
  <c r="C102"/>
  <c r="E88"/>
  <c r="D86"/>
  <c r="E57"/>
  <c r="D44"/>
  <c r="C55"/>
  <c r="E42"/>
  <c r="D90"/>
  <c r="C73"/>
  <c r="E40"/>
  <c r="D39"/>
  <c r="C38"/>
  <c r="E82"/>
  <c r="D71"/>
  <c r="C70"/>
  <c r="E68"/>
  <c r="D67"/>
  <c r="C66"/>
  <c r="E64"/>
  <c r="D63"/>
  <c r="D482" i="13"/>
  <c r="C480"/>
  <c r="E478"/>
  <c r="D477"/>
  <c r="C476"/>
  <c r="E474"/>
  <c r="D473"/>
  <c r="C472"/>
  <c r="E470"/>
  <c r="D469"/>
  <c r="C468"/>
  <c r="E465"/>
  <c r="D464"/>
  <c r="C463"/>
  <c r="E461"/>
  <c r="D460"/>
  <c r="C459"/>
  <c r="E457"/>
  <c r="D456"/>
  <c r="C455"/>
  <c r="E451"/>
  <c r="D449"/>
  <c r="C446"/>
  <c r="E444"/>
  <c r="D442"/>
  <c r="C441"/>
  <c r="E439"/>
  <c r="D438"/>
  <c r="C437"/>
  <c r="E433"/>
  <c r="D431"/>
  <c r="C430"/>
  <c r="E428"/>
  <c r="D427"/>
  <c r="C426"/>
  <c r="E424"/>
  <c r="D422"/>
  <c r="C421"/>
  <c r="E419"/>
  <c r="D418"/>
  <c r="C417"/>
  <c r="E415"/>
  <c r="D412"/>
  <c r="C411"/>
  <c r="E409"/>
  <c r="D407"/>
  <c r="C406"/>
  <c r="E402"/>
  <c r="D401"/>
  <c r="C400"/>
  <c r="E398"/>
  <c r="D397"/>
  <c r="C396"/>
  <c r="E393"/>
  <c r="D392"/>
  <c r="C391"/>
  <c r="E389"/>
  <c r="D388"/>
  <c r="C387"/>
  <c r="E385"/>
  <c r="D384"/>
  <c r="C383"/>
  <c r="E381"/>
  <c r="D380"/>
  <c r="C377"/>
  <c r="D74" i="14"/>
  <c r="E68"/>
  <c r="C66"/>
  <c r="D61"/>
  <c r="E55"/>
  <c r="C53"/>
  <c r="D50"/>
  <c r="E47"/>
  <c r="C45"/>
  <c r="D42"/>
  <c r="E37"/>
  <c r="C35"/>
  <c r="D32"/>
  <c r="E29"/>
  <c r="C27"/>
  <c r="D24"/>
  <c r="E21"/>
  <c r="C159" i="9"/>
  <c r="D157"/>
  <c r="E195"/>
  <c r="C153"/>
  <c r="D150"/>
  <c r="E192"/>
  <c r="C189"/>
  <c r="D186"/>
  <c r="C181"/>
  <c r="D178"/>
  <c r="E174"/>
  <c r="C172"/>
  <c r="D140"/>
  <c r="E136"/>
  <c r="C92"/>
  <c r="D132"/>
  <c r="E87"/>
  <c r="C85"/>
  <c r="D129"/>
  <c r="E125"/>
  <c r="C123"/>
  <c r="D82"/>
  <c r="E79"/>
  <c r="C120"/>
  <c r="D117"/>
  <c r="E114"/>
  <c r="C111"/>
  <c r="D108"/>
  <c r="E76"/>
  <c r="C38"/>
  <c r="E25"/>
  <c r="C36"/>
  <c r="D21"/>
  <c r="E65"/>
  <c r="C63"/>
  <c r="D59"/>
  <c r="E34"/>
  <c r="D54"/>
  <c r="E51"/>
  <c r="C45"/>
  <c r="E10"/>
  <c r="C185" i="8"/>
  <c r="D224"/>
  <c r="E196"/>
  <c r="C194"/>
  <c r="D228"/>
  <c r="E192"/>
  <c r="C178"/>
  <c r="C220"/>
  <c r="D207"/>
  <c r="E204"/>
  <c r="C202"/>
  <c r="D174"/>
  <c r="E171"/>
  <c r="C157"/>
  <c r="D129"/>
  <c r="E127"/>
  <c r="C159"/>
  <c r="D123"/>
  <c r="E108"/>
  <c r="C151"/>
  <c r="E138"/>
  <c r="C137"/>
  <c r="D135"/>
  <c r="D133"/>
  <c r="C121"/>
  <c r="E105"/>
  <c r="D104"/>
  <c r="C103"/>
  <c r="E94"/>
  <c r="D88"/>
  <c r="C86"/>
  <c r="E77"/>
  <c r="D57"/>
  <c r="C44"/>
  <c r="E75"/>
  <c r="D42"/>
  <c r="C90"/>
  <c r="D40"/>
  <c r="C39"/>
  <c r="E26"/>
  <c r="D82"/>
  <c r="C71"/>
  <c r="E69"/>
  <c r="D68"/>
  <c r="C67"/>
  <c r="E65"/>
  <c r="D64"/>
  <c r="C63"/>
  <c r="C482" i="13"/>
  <c r="E479"/>
  <c r="D478"/>
  <c r="C477"/>
  <c r="E475"/>
  <c r="D474"/>
  <c r="C473"/>
  <c r="E471"/>
  <c r="D470"/>
  <c r="C469"/>
  <c r="E466"/>
  <c r="D465"/>
  <c r="C464"/>
  <c r="E462"/>
  <c r="D461"/>
  <c r="C460"/>
  <c r="E458"/>
  <c r="D457"/>
  <c r="C456"/>
  <c r="E454"/>
  <c r="D451"/>
  <c r="C449"/>
  <c r="E445"/>
  <c r="D444"/>
  <c r="C442"/>
  <c r="E440"/>
  <c r="D439"/>
  <c r="C438"/>
  <c r="E436"/>
  <c r="D433"/>
  <c r="C431"/>
  <c r="E429"/>
  <c r="D428"/>
  <c r="C427"/>
  <c r="E425"/>
  <c r="D424"/>
  <c r="C422"/>
  <c r="E420"/>
  <c r="D419"/>
  <c r="C418"/>
  <c r="E416"/>
  <c r="D415"/>
  <c r="C412"/>
  <c r="E410"/>
  <c r="D409"/>
  <c r="C407"/>
  <c r="E405"/>
  <c r="D402"/>
  <c r="C401"/>
  <c r="E399"/>
  <c r="D398"/>
  <c r="C397"/>
  <c r="E395"/>
  <c r="D393"/>
  <c r="C392"/>
  <c r="E390"/>
  <c r="D389"/>
  <c r="C388"/>
  <c r="E386"/>
  <c r="D385"/>
  <c r="C384"/>
  <c r="E382"/>
  <c r="D381"/>
  <c r="C380"/>
  <c r="E376"/>
  <c r="D375"/>
  <c r="C374"/>
  <c r="E372"/>
  <c r="D371"/>
  <c r="C370"/>
  <c r="E368"/>
  <c r="D367"/>
  <c r="C366"/>
  <c r="E364"/>
  <c r="D363"/>
  <c r="C362"/>
  <c r="E359"/>
  <c r="D358"/>
  <c r="C357"/>
  <c r="E355"/>
  <c r="D354"/>
  <c r="C353"/>
  <c r="E351"/>
  <c r="D350"/>
  <c r="C349"/>
  <c r="E347"/>
  <c r="D346"/>
  <c r="C345"/>
  <c r="E343"/>
  <c r="D342"/>
  <c r="C341"/>
  <c r="E339"/>
  <c r="D338"/>
  <c r="C337"/>
  <c r="E335"/>
  <c r="D331"/>
  <c r="C329"/>
  <c r="E327"/>
  <c r="D326"/>
  <c r="E76" i="14"/>
  <c r="D67"/>
  <c r="C57"/>
  <c r="E51"/>
  <c r="D46"/>
  <c r="C41"/>
  <c r="E33"/>
  <c r="D28"/>
  <c r="C23"/>
  <c r="D166" i="9"/>
  <c r="C149"/>
  <c r="E187"/>
  <c r="D183"/>
  <c r="C176"/>
  <c r="E141"/>
  <c r="C101"/>
  <c r="E130"/>
  <c r="D124"/>
  <c r="C81"/>
  <c r="E119"/>
  <c r="D113"/>
  <c r="C107"/>
  <c r="E71"/>
  <c r="D67"/>
  <c r="C20"/>
  <c r="E60"/>
  <c r="D49"/>
  <c r="C53"/>
  <c r="E43"/>
  <c r="D226" i="8"/>
  <c r="C167"/>
  <c r="E181"/>
  <c r="D179"/>
  <c r="E208"/>
  <c r="D203"/>
  <c r="C173"/>
  <c r="E148"/>
  <c r="D125"/>
  <c r="C110"/>
  <c r="E139"/>
  <c r="C136"/>
  <c r="E121"/>
  <c r="C105"/>
  <c r="D102"/>
  <c r="E86"/>
  <c r="C77"/>
  <c r="D55"/>
  <c r="E90"/>
  <c r="D38"/>
  <c r="E71"/>
  <c r="C69"/>
  <c r="D66"/>
  <c r="E63"/>
  <c r="D480" i="13"/>
  <c r="E477"/>
  <c r="C475"/>
  <c r="D472"/>
  <c r="E469"/>
  <c r="C466"/>
  <c r="D463"/>
  <c r="E460"/>
  <c r="C458"/>
  <c r="D455"/>
  <c r="E449"/>
  <c r="C445"/>
  <c r="D441"/>
  <c r="E438"/>
  <c r="C436"/>
  <c r="D430"/>
  <c r="E427"/>
  <c r="C425"/>
  <c r="D421"/>
  <c r="E418"/>
  <c r="C416"/>
  <c r="D411"/>
  <c r="E407"/>
  <c r="C405"/>
  <c r="D400"/>
  <c r="E397"/>
  <c r="C395"/>
  <c r="D391"/>
  <c r="E388"/>
  <c r="C386"/>
  <c r="D383"/>
  <c r="E380"/>
  <c r="C376"/>
  <c r="D374"/>
  <c r="D372"/>
  <c r="E370"/>
  <c r="C369"/>
  <c r="C367"/>
  <c r="D365"/>
  <c r="E363"/>
  <c r="E361"/>
  <c r="C359"/>
  <c r="D357"/>
  <c r="D355"/>
  <c r="E353"/>
  <c r="C352"/>
  <c r="C350"/>
  <c r="D348"/>
  <c r="E346"/>
  <c r="E344"/>
  <c r="C343"/>
  <c r="D341"/>
  <c r="D339"/>
  <c r="E337"/>
  <c r="C336"/>
  <c r="C331"/>
  <c r="D328"/>
  <c r="E326"/>
  <c r="C325"/>
  <c r="E323"/>
  <c r="D322"/>
  <c r="C321"/>
  <c r="E319"/>
  <c r="D318"/>
  <c r="C317"/>
  <c r="E314"/>
  <c r="D313"/>
  <c r="C312"/>
  <c r="E310"/>
  <c r="D309"/>
  <c r="C308"/>
  <c r="E306"/>
  <c r="D305"/>
  <c r="C304"/>
  <c r="E300"/>
  <c r="D298"/>
  <c r="C295"/>
  <c r="E293"/>
  <c r="D292"/>
  <c r="C290"/>
  <c r="E288"/>
  <c r="D287"/>
  <c r="C286"/>
  <c r="E284"/>
  <c r="D283"/>
  <c r="C282"/>
  <c r="E277"/>
  <c r="D276"/>
  <c r="C275"/>
  <c r="E273"/>
  <c r="D272"/>
  <c r="C271"/>
  <c r="E268"/>
  <c r="D267"/>
  <c r="C266"/>
  <c r="E264"/>
  <c r="D263"/>
  <c r="C262"/>
  <c r="E258"/>
  <c r="D257"/>
  <c r="C256"/>
  <c r="E254"/>
  <c r="D252"/>
  <c r="C251"/>
  <c r="E247"/>
  <c r="D246"/>
  <c r="C245"/>
  <c r="E243"/>
  <c r="D242"/>
  <c r="C241"/>
  <c r="E238"/>
  <c r="D237"/>
  <c r="C236"/>
  <c r="E234"/>
  <c r="D233"/>
  <c r="C232"/>
  <c r="E230"/>
  <c r="D229"/>
  <c r="C228"/>
  <c r="E226"/>
  <c r="D225"/>
  <c r="C222"/>
  <c r="E220"/>
  <c r="D219"/>
  <c r="C218"/>
  <c r="E216"/>
  <c r="D215"/>
  <c r="C214"/>
  <c r="E212"/>
  <c r="D211"/>
  <c r="C210"/>
  <c r="E208"/>
  <c r="D207"/>
  <c r="C206"/>
  <c r="E204"/>
  <c r="D202"/>
  <c r="C201"/>
  <c r="E199"/>
  <c r="D198"/>
  <c r="C197"/>
  <c r="E195"/>
  <c r="D194"/>
  <c r="C193"/>
  <c r="E191"/>
  <c r="D190"/>
  <c r="C189"/>
  <c r="E187"/>
  <c r="D186"/>
  <c r="C185"/>
  <c r="E183"/>
  <c r="D182"/>
  <c r="C181"/>
  <c r="E179"/>
  <c r="D178"/>
  <c r="C177"/>
  <c r="E171"/>
  <c r="D170"/>
  <c r="C169"/>
  <c r="E167"/>
  <c r="D166"/>
  <c r="C165"/>
  <c r="E163"/>
  <c r="D162"/>
  <c r="C161"/>
  <c r="E159"/>
  <c r="D157"/>
  <c r="C156"/>
  <c r="E154"/>
  <c r="D153"/>
  <c r="C152"/>
  <c r="E150"/>
  <c r="D149"/>
  <c r="C148"/>
  <c r="E146"/>
  <c r="D145"/>
  <c r="C142"/>
  <c r="E137"/>
  <c r="D136"/>
  <c r="C135"/>
  <c r="E133"/>
  <c r="D131"/>
  <c r="C130"/>
  <c r="E128"/>
  <c r="C126"/>
  <c r="E122"/>
  <c r="D120"/>
  <c r="C119"/>
  <c r="E117"/>
  <c r="D116"/>
  <c r="C115"/>
  <c r="E113"/>
  <c r="D111"/>
  <c r="C110"/>
  <c r="E108"/>
  <c r="D107"/>
  <c r="C106"/>
  <c r="E104"/>
  <c r="D101"/>
  <c r="C100"/>
  <c r="E98"/>
  <c r="D97"/>
  <c r="C95"/>
  <c r="E93"/>
  <c r="D90"/>
  <c r="C89"/>
  <c r="E87"/>
  <c r="D86"/>
  <c r="C85"/>
  <c r="E83"/>
  <c r="D81"/>
  <c r="C80"/>
  <c r="E78"/>
  <c r="D77"/>
  <c r="C76"/>
  <c r="E74"/>
  <c r="D73"/>
  <c r="C72"/>
  <c r="E70"/>
  <c r="D69"/>
  <c r="C68"/>
  <c r="E64"/>
  <c r="D63"/>
  <c r="C62"/>
  <c r="E60"/>
  <c r="D59"/>
  <c r="C58"/>
  <c r="E56"/>
  <c r="D55"/>
  <c r="C54"/>
  <c r="E52"/>
  <c r="D51"/>
  <c r="C50"/>
  <c r="C25"/>
  <c r="C27"/>
  <c r="C29"/>
  <c r="C33"/>
  <c r="C35"/>
  <c r="C38"/>
  <c r="E40"/>
  <c r="D43"/>
  <c r="C46"/>
  <c r="C24"/>
  <c r="D68" i="14"/>
  <c r="E52"/>
  <c r="C42"/>
  <c r="D29"/>
  <c r="E199" i="9"/>
  <c r="C150"/>
  <c r="E162"/>
  <c r="C132"/>
  <c r="D125"/>
  <c r="C108"/>
  <c r="D25"/>
  <c r="E61"/>
  <c r="C54"/>
  <c r="D10"/>
  <c r="E213" i="8"/>
  <c r="E209"/>
  <c r="C174"/>
  <c r="D127"/>
  <c r="E140"/>
  <c r="C133"/>
  <c r="E102"/>
  <c r="D77"/>
  <c r="C42"/>
  <c r="E38"/>
  <c r="D69"/>
  <c r="C64"/>
  <c r="E480" i="13"/>
  <c r="D475"/>
  <c r="C470"/>
  <c r="E463"/>
  <c r="D458"/>
  <c r="D445"/>
  <c r="C439"/>
  <c r="E430"/>
  <c r="D425"/>
  <c r="C419"/>
  <c r="E411"/>
  <c r="D405"/>
  <c r="C398"/>
  <c r="E391"/>
  <c r="D386"/>
  <c r="C381"/>
  <c r="E374"/>
  <c r="C373"/>
  <c r="C371"/>
  <c r="D369"/>
  <c r="E367"/>
  <c r="C364"/>
  <c r="D362"/>
  <c r="E357"/>
  <c r="C354"/>
  <c r="E350"/>
  <c r="C347"/>
  <c r="D343"/>
  <c r="C340"/>
  <c r="D336"/>
  <c r="E328"/>
  <c r="D325"/>
  <c r="E322"/>
  <c r="C320"/>
  <c r="D317"/>
  <c r="E313"/>
  <c r="C311"/>
  <c r="D308"/>
  <c r="E305"/>
  <c r="C303"/>
  <c r="D295"/>
  <c r="E292"/>
  <c r="C289"/>
  <c r="D286"/>
  <c r="E283"/>
  <c r="C279"/>
  <c r="D275"/>
  <c r="E272"/>
  <c r="C270"/>
  <c r="D266"/>
  <c r="E263"/>
  <c r="C261"/>
  <c r="D256"/>
  <c r="E252"/>
  <c r="C250"/>
  <c r="C244"/>
  <c r="D241"/>
  <c r="E237"/>
  <c r="C235"/>
  <c r="D232"/>
  <c r="E229"/>
  <c r="C227"/>
  <c r="D222"/>
  <c r="E219"/>
  <c r="C217"/>
  <c r="D214"/>
  <c r="E211"/>
  <c r="C209"/>
  <c r="D206"/>
  <c r="E202"/>
  <c r="C200"/>
  <c r="D197"/>
  <c r="C196"/>
  <c r="D193"/>
  <c r="E190"/>
  <c r="C188"/>
  <c r="D185"/>
  <c r="E182"/>
  <c r="D177"/>
  <c r="E170"/>
  <c r="C168"/>
  <c r="D165"/>
  <c r="D161"/>
  <c r="E157"/>
  <c r="C155"/>
  <c r="D152"/>
  <c r="E149"/>
  <c r="C147"/>
  <c r="D142"/>
  <c r="E136"/>
  <c r="C134"/>
  <c r="D130"/>
  <c r="C125"/>
  <c r="D119"/>
  <c r="E116"/>
  <c r="C114"/>
  <c r="D110"/>
  <c r="E107"/>
  <c r="C105"/>
  <c r="D100"/>
  <c r="E97"/>
  <c r="C94"/>
  <c r="D89"/>
  <c r="E86"/>
  <c r="C84"/>
  <c r="D80"/>
  <c r="E77"/>
  <c r="C75"/>
  <c r="D72"/>
  <c r="E69"/>
  <c r="C65"/>
  <c r="D62"/>
  <c r="E59"/>
  <c r="C57"/>
  <c r="D54"/>
  <c r="E51"/>
  <c r="C49"/>
  <c r="C74" i="14"/>
  <c r="E65"/>
  <c r="D55"/>
  <c r="C50"/>
  <c r="E44"/>
  <c r="D37"/>
  <c r="C32"/>
  <c r="E26"/>
  <c r="D21"/>
  <c r="C157" i="9"/>
  <c r="E152"/>
  <c r="D192"/>
  <c r="C186"/>
  <c r="E180"/>
  <c r="D174"/>
  <c r="C140"/>
  <c r="E134"/>
  <c r="D87"/>
  <c r="C129"/>
  <c r="E122"/>
  <c r="D79"/>
  <c r="C117"/>
  <c r="E110"/>
  <c r="D76"/>
  <c r="E23"/>
  <c r="D65"/>
  <c r="C59"/>
  <c r="E48"/>
  <c r="D51"/>
  <c r="C42"/>
  <c r="E217" i="8"/>
  <c r="D196"/>
  <c r="C228"/>
  <c r="E177"/>
  <c r="C207"/>
  <c r="E190"/>
  <c r="D171"/>
  <c r="C129"/>
  <c r="E153"/>
  <c r="D108"/>
  <c r="D138"/>
  <c r="E134"/>
  <c r="E120"/>
  <c r="C104"/>
  <c r="D94"/>
  <c r="C57"/>
  <c r="D75"/>
  <c r="E73"/>
  <c r="C40"/>
  <c r="D26"/>
  <c r="E70"/>
  <c r="C68"/>
  <c r="D65"/>
  <c r="D479" i="13"/>
  <c r="E476"/>
  <c r="C474"/>
  <c r="D471"/>
  <c r="E468"/>
  <c r="C465"/>
  <c r="D462"/>
  <c r="E459"/>
  <c r="C457"/>
  <c r="D454"/>
  <c r="E446"/>
  <c r="C444"/>
  <c r="D440"/>
  <c r="E437"/>
  <c r="C433"/>
  <c r="D429"/>
  <c r="E426"/>
  <c r="C424"/>
  <c r="D420"/>
  <c r="E417"/>
  <c r="C415"/>
  <c r="D410"/>
  <c r="E406"/>
  <c r="C402"/>
  <c r="D399"/>
  <c r="E396"/>
  <c r="C393"/>
  <c r="D390"/>
  <c r="E387"/>
  <c r="C385"/>
  <c r="D382"/>
  <c r="E377"/>
  <c r="E375"/>
  <c r="E373"/>
  <c r="C372"/>
  <c r="D370"/>
  <c r="D368"/>
  <c r="E366"/>
  <c r="C365"/>
  <c r="C363"/>
  <c r="D361"/>
  <c r="E358"/>
  <c r="E356"/>
  <c r="C355"/>
  <c r="D353"/>
  <c r="D351"/>
  <c r="E349"/>
  <c r="C348"/>
  <c r="C346"/>
  <c r="D344"/>
  <c r="E342"/>
  <c r="E340"/>
  <c r="C339"/>
  <c r="D337"/>
  <c r="D335"/>
  <c r="E329"/>
  <c r="C328"/>
  <c r="C326"/>
  <c r="E324"/>
  <c r="D323"/>
  <c r="C322"/>
  <c r="E320"/>
  <c r="D319"/>
  <c r="C318"/>
  <c r="E315"/>
  <c r="D314"/>
  <c r="C313"/>
  <c r="E311"/>
  <c r="D310"/>
  <c r="C309"/>
  <c r="E307"/>
  <c r="D306"/>
  <c r="C305"/>
  <c r="E303"/>
  <c r="D300"/>
  <c r="C298"/>
  <c r="E294"/>
  <c r="D293"/>
  <c r="C292"/>
  <c r="E289"/>
  <c r="D288"/>
  <c r="C287"/>
  <c r="E285"/>
  <c r="D284"/>
  <c r="C283"/>
  <c r="E279"/>
  <c r="D277"/>
  <c r="C276"/>
  <c r="E274"/>
  <c r="D273"/>
  <c r="C272"/>
  <c r="E270"/>
  <c r="D268"/>
  <c r="C267"/>
  <c r="E265"/>
  <c r="D264"/>
  <c r="C263"/>
  <c r="E261"/>
  <c r="D258"/>
  <c r="C257"/>
  <c r="E255"/>
  <c r="D254"/>
  <c r="C252"/>
  <c r="E250"/>
  <c r="D247"/>
  <c r="C246"/>
  <c r="E244"/>
  <c r="D243"/>
  <c r="C242"/>
  <c r="E240"/>
  <c r="D238"/>
  <c r="C237"/>
  <c r="E235"/>
  <c r="D234"/>
  <c r="C233"/>
  <c r="E231"/>
  <c r="D230"/>
  <c r="C229"/>
  <c r="E227"/>
  <c r="D226"/>
  <c r="C225"/>
  <c r="E221"/>
  <c r="D220"/>
  <c r="C219"/>
  <c r="E217"/>
  <c r="D216"/>
  <c r="C215"/>
  <c r="E213"/>
  <c r="D212"/>
  <c r="C211"/>
  <c r="E209"/>
  <c r="D208"/>
  <c r="C207"/>
  <c r="E205"/>
  <c r="D204"/>
  <c r="C202"/>
  <c r="E200"/>
  <c r="D199"/>
  <c r="C198"/>
  <c r="E196"/>
  <c r="D195"/>
  <c r="C194"/>
  <c r="E192"/>
  <c r="D191"/>
  <c r="C190"/>
  <c r="E188"/>
  <c r="D187"/>
  <c r="C186"/>
  <c r="E184"/>
  <c r="D183"/>
  <c r="C182"/>
  <c r="E180"/>
  <c r="D179"/>
  <c r="C178"/>
  <c r="E173"/>
  <c r="D171"/>
  <c r="C170"/>
  <c r="E168"/>
  <c r="D167"/>
  <c r="C166"/>
  <c r="E164"/>
  <c r="D163"/>
  <c r="C162"/>
  <c r="E160"/>
  <c r="D159"/>
  <c r="C157"/>
  <c r="E155"/>
  <c r="D154"/>
  <c r="C153"/>
  <c r="E151"/>
  <c r="D150"/>
  <c r="C149"/>
  <c r="E147"/>
  <c r="D146"/>
  <c r="C145"/>
  <c r="E140"/>
  <c r="D137"/>
  <c r="C136"/>
  <c r="E134"/>
  <c r="D133"/>
  <c r="C131"/>
  <c r="E129"/>
  <c r="D128"/>
  <c r="C127"/>
  <c r="D122"/>
  <c r="C120"/>
  <c r="E118"/>
  <c r="D117"/>
  <c r="C116"/>
  <c r="E114"/>
  <c r="D113"/>
  <c r="C111"/>
  <c r="E109"/>
  <c r="D108"/>
  <c r="C107"/>
  <c r="E105"/>
  <c r="D104"/>
  <c r="C101"/>
  <c r="E99"/>
  <c r="D98"/>
  <c r="C97"/>
  <c r="E94"/>
  <c r="D93"/>
  <c r="C90"/>
  <c r="E88"/>
  <c r="D87"/>
  <c r="C86"/>
  <c r="E84"/>
  <c r="D83"/>
  <c r="C81"/>
  <c r="E79"/>
  <c r="D78"/>
  <c r="C77"/>
  <c r="E75"/>
  <c r="D74"/>
  <c r="C73"/>
  <c r="E71"/>
  <c r="D70"/>
  <c r="C69"/>
  <c r="E65"/>
  <c r="D64"/>
  <c r="C63"/>
  <c r="E61"/>
  <c r="D60"/>
  <c r="C59"/>
  <c r="E57"/>
  <c r="D56"/>
  <c r="C55"/>
  <c r="E53"/>
  <c r="D52"/>
  <c r="C51"/>
  <c r="E49"/>
  <c r="E25"/>
  <c r="E27"/>
  <c r="E29"/>
  <c r="E31"/>
  <c r="E33"/>
  <c r="E35"/>
  <c r="C37"/>
  <c r="D38"/>
  <c r="E39"/>
  <c r="C41"/>
  <c r="D42"/>
  <c r="E43"/>
  <c r="C45"/>
  <c r="D46"/>
  <c r="E47"/>
  <c r="C31"/>
  <c r="E36"/>
  <c r="D39"/>
  <c r="C42"/>
  <c r="E44"/>
  <c r="D47"/>
  <c r="E78" i="14"/>
  <c r="C61"/>
  <c r="D47"/>
  <c r="E34"/>
  <c r="C24"/>
  <c r="D195" i="9"/>
  <c r="E188"/>
  <c r="C178"/>
  <c r="D136"/>
  <c r="E84"/>
  <c r="C82"/>
  <c r="D114"/>
  <c r="E29"/>
  <c r="C21"/>
  <c r="D34"/>
  <c r="E44"/>
  <c r="C224" i="8"/>
  <c r="D192"/>
  <c r="D204"/>
  <c r="E116"/>
  <c r="C123"/>
  <c r="E136"/>
  <c r="D105"/>
  <c r="C88"/>
  <c r="E55"/>
  <c r="C82"/>
  <c r="E66"/>
  <c r="C478" i="13"/>
  <c r="E472"/>
  <c r="D466"/>
  <c r="C461"/>
  <c r="E455"/>
  <c r="C451"/>
  <c r="E441"/>
  <c r="D436"/>
  <c r="C428"/>
  <c r="E421"/>
  <c r="D416"/>
  <c r="C409"/>
  <c r="E400"/>
  <c r="D395"/>
  <c r="C389"/>
  <c r="E383"/>
  <c r="D376"/>
  <c r="E365"/>
  <c r="D359"/>
  <c r="C356"/>
  <c r="D352"/>
  <c r="E348"/>
  <c r="D345"/>
  <c r="E341"/>
  <c r="C338"/>
  <c r="E331"/>
  <c r="C327"/>
  <c r="C324"/>
  <c r="D321"/>
  <c r="E318"/>
  <c r="C315"/>
  <c r="D312"/>
  <c r="E309"/>
  <c r="C307"/>
  <c r="D304"/>
  <c r="E298"/>
  <c r="C294"/>
  <c r="D290"/>
  <c r="E287"/>
  <c r="C285"/>
  <c r="D282"/>
  <c r="E276"/>
  <c r="C274"/>
  <c r="D271"/>
  <c r="E267"/>
  <c r="C265"/>
  <c r="D262"/>
  <c r="E257"/>
  <c r="C255"/>
  <c r="D251"/>
  <c r="E246"/>
  <c r="D245"/>
  <c r="E242"/>
  <c r="C240"/>
  <c r="D236"/>
  <c r="E233"/>
  <c r="C231"/>
  <c r="D228"/>
  <c r="E225"/>
  <c r="C221"/>
  <c r="D218"/>
  <c r="E215"/>
  <c r="C213"/>
  <c r="D210"/>
  <c r="E207"/>
  <c r="C205"/>
  <c r="D201"/>
  <c r="E198"/>
  <c r="E194"/>
  <c r="C192"/>
  <c r="D189"/>
  <c r="E186"/>
  <c r="C184"/>
  <c r="D181"/>
  <c r="E178"/>
  <c r="C173"/>
  <c r="D169"/>
  <c r="E166"/>
  <c r="C164"/>
  <c r="E162"/>
  <c r="C160"/>
  <c r="D156"/>
  <c r="E153"/>
  <c r="C151"/>
  <c r="D148"/>
  <c r="E145"/>
  <c r="C140"/>
  <c r="D135"/>
  <c r="E131"/>
  <c r="C129"/>
  <c r="E120"/>
  <c r="C118"/>
  <c r="D115"/>
  <c r="E111"/>
  <c r="C109"/>
  <c r="D106"/>
  <c r="E101"/>
  <c r="C99"/>
  <c r="D95"/>
  <c r="E90"/>
  <c r="C88"/>
  <c r="D85"/>
  <c r="E81"/>
  <c r="C79"/>
  <c r="D76"/>
  <c r="E73"/>
  <c r="C71"/>
  <c r="D68"/>
  <c r="E63"/>
  <c r="C61"/>
  <c r="D58"/>
  <c r="E55"/>
  <c r="C53"/>
  <c r="D50"/>
  <c r="C71" i="14"/>
  <c r="E43"/>
  <c r="D168" i="9"/>
  <c r="C164"/>
  <c r="E90"/>
  <c r="D78"/>
  <c r="C27"/>
  <c r="E55"/>
  <c r="D183" i="8"/>
  <c r="E189"/>
  <c r="D96"/>
  <c r="E103"/>
  <c r="C75"/>
  <c r="D70"/>
  <c r="E482" i="13"/>
  <c r="C471"/>
  <c r="D459"/>
  <c r="E442"/>
  <c r="C429"/>
  <c r="D417"/>
  <c r="E401"/>
  <c r="C390"/>
  <c r="D377"/>
  <c r="E369"/>
  <c r="E362"/>
  <c r="E354"/>
  <c r="D347"/>
  <c r="D340"/>
  <c r="D329"/>
  <c r="C323"/>
  <c r="E317"/>
  <c r="D311"/>
  <c r="C306"/>
  <c r="E295"/>
  <c r="D289"/>
  <c r="C284"/>
  <c r="E275"/>
  <c r="D270"/>
  <c r="C264"/>
  <c r="E256"/>
  <c r="D250"/>
  <c r="C243"/>
  <c r="E236"/>
  <c r="D231"/>
  <c r="C226"/>
  <c r="E218"/>
  <c r="D213"/>
  <c r="C208"/>
  <c r="E201"/>
  <c r="D196"/>
  <c r="C191"/>
  <c r="E185"/>
  <c r="D180"/>
  <c r="C171"/>
  <c r="E165"/>
  <c r="D160"/>
  <c r="C154"/>
  <c r="E148"/>
  <c r="D140"/>
  <c r="C133"/>
  <c r="D118"/>
  <c r="C113"/>
  <c r="E106"/>
  <c r="D99"/>
  <c r="C93"/>
  <c r="E85"/>
  <c r="D79"/>
  <c r="C74"/>
  <c r="E68"/>
  <c r="D61"/>
  <c r="E50"/>
  <c r="C28"/>
  <c r="C36"/>
  <c r="D41"/>
  <c r="E46"/>
  <c r="C49" i="14"/>
  <c r="D191" i="9"/>
  <c r="E99"/>
  <c r="C58"/>
  <c r="C206" i="8"/>
  <c r="D120"/>
  <c r="C26"/>
  <c r="E473" i="13"/>
  <c r="D446"/>
  <c r="C420"/>
  <c r="E392"/>
  <c r="E371"/>
  <c r="D356"/>
  <c r="C335"/>
  <c r="C319"/>
  <c r="D307"/>
  <c r="E290"/>
  <c r="C277"/>
  <c r="D265"/>
  <c r="E251"/>
  <c r="C238"/>
  <c r="D227"/>
  <c r="E214"/>
  <c r="C204"/>
  <c r="D192"/>
  <c r="E181"/>
  <c r="D173"/>
  <c r="E161"/>
  <c r="C150"/>
  <c r="D134"/>
  <c r="E119"/>
  <c r="C108"/>
  <c r="D94"/>
  <c r="E80"/>
  <c r="C70"/>
  <c r="D57"/>
  <c r="E26"/>
  <c r="E34"/>
  <c r="D40"/>
  <c r="E45"/>
  <c r="E151" i="9"/>
  <c r="C128"/>
  <c r="D64"/>
  <c r="C32"/>
  <c r="C98" i="8"/>
  <c r="C65"/>
  <c r="E464" i="13"/>
  <c r="D437"/>
  <c r="C410"/>
  <c r="D373"/>
  <c r="C358"/>
  <c r="C344"/>
  <c r="E325"/>
  <c r="C314"/>
  <c r="D303"/>
  <c r="E286"/>
  <c r="C273"/>
  <c r="D261"/>
  <c r="E245"/>
  <c r="C234"/>
  <c r="D221"/>
  <c r="E210"/>
  <c r="C199"/>
  <c r="D188"/>
  <c r="E177"/>
  <c r="C163"/>
  <c r="D151"/>
  <c r="E135"/>
  <c r="C122"/>
  <c r="D109"/>
  <c r="E95"/>
  <c r="C83"/>
  <c r="D71"/>
  <c r="E58"/>
  <c r="C26"/>
  <c r="C34"/>
  <c r="C40"/>
  <c r="D45"/>
  <c r="E64" i="14"/>
  <c r="D36"/>
  <c r="C197" i="9"/>
  <c r="E179"/>
  <c r="D86"/>
  <c r="C116"/>
  <c r="E22"/>
  <c r="D46"/>
  <c r="C222" i="8"/>
  <c r="D163"/>
  <c r="C138"/>
  <c r="C94"/>
  <c r="D73"/>
  <c r="E67"/>
  <c r="C479" i="13"/>
  <c r="D468"/>
  <c r="E456"/>
  <c r="C440"/>
  <c r="D426"/>
  <c r="E412"/>
  <c r="C399"/>
  <c r="D387"/>
  <c r="C375"/>
  <c r="C368"/>
  <c r="C361"/>
  <c r="E352"/>
  <c r="E345"/>
  <c r="E338"/>
  <c r="D327"/>
  <c r="E321"/>
  <c r="D315"/>
  <c r="C310"/>
  <c r="E304"/>
  <c r="D294"/>
  <c r="C288"/>
  <c r="E282"/>
  <c r="D274"/>
  <c r="C268"/>
  <c r="E262"/>
  <c r="D255"/>
  <c r="C247"/>
  <c r="E241"/>
  <c r="D235"/>
  <c r="C230"/>
  <c r="E222"/>
  <c r="D217"/>
  <c r="C212"/>
  <c r="E206"/>
  <c r="D200"/>
  <c r="C195"/>
  <c r="E189"/>
  <c r="D184"/>
  <c r="E169"/>
  <c r="D164"/>
  <c r="C159"/>
  <c r="E152"/>
  <c r="D147"/>
  <c r="C137"/>
  <c r="E130"/>
  <c r="C117"/>
  <c r="E110"/>
  <c r="D105"/>
  <c r="C98"/>
  <c r="E89"/>
  <c r="D84"/>
  <c r="C78"/>
  <c r="E72"/>
  <c r="D65"/>
  <c r="C60"/>
  <c r="E54"/>
  <c r="D49"/>
  <c r="E28"/>
  <c r="E32"/>
  <c r="D36"/>
  <c r="C39"/>
  <c r="E41"/>
  <c r="D44"/>
  <c r="C47"/>
  <c r="C56"/>
  <c r="C32"/>
  <c r="E38"/>
  <c r="C44"/>
  <c r="E25" i="14"/>
  <c r="C103" i="9"/>
  <c r="D75"/>
  <c r="E198" i="8"/>
  <c r="E142"/>
  <c r="E44"/>
  <c r="C462" i="13"/>
  <c r="E431"/>
  <c r="D406"/>
  <c r="C382"/>
  <c r="D364"/>
  <c r="D349"/>
  <c r="C342"/>
  <c r="D324"/>
  <c r="E312"/>
  <c r="C300"/>
  <c r="D285"/>
  <c r="E271"/>
  <c r="C258"/>
  <c r="D244"/>
  <c r="E232"/>
  <c r="C220"/>
  <c r="D209"/>
  <c r="E197"/>
  <c r="C187"/>
  <c r="C167"/>
  <c r="D155"/>
  <c r="E142"/>
  <c r="C128"/>
  <c r="D114"/>
  <c r="E100"/>
  <c r="C87"/>
  <c r="D75"/>
  <c r="E62"/>
  <c r="C52"/>
  <c r="E30"/>
  <c r="E37"/>
  <c r="C43"/>
  <c r="D54" i="14"/>
  <c r="C31"/>
  <c r="D173" i="9"/>
  <c r="E109"/>
  <c r="E165" i="8"/>
  <c r="D134"/>
  <c r="E39"/>
  <c r="D476" i="13"/>
  <c r="C454"/>
  <c r="E422"/>
  <c r="D396"/>
  <c r="E384"/>
  <c r="D366"/>
  <c r="C351"/>
  <c r="E336"/>
  <c r="D320"/>
  <c r="E308"/>
  <c r="C293"/>
  <c r="D279"/>
  <c r="E266"/>
  <c r="C254"/>
  <c r="D240"/>
  <c r="E228"/>
  <c r="C216"/>
  <c r="D205"/>
  <c r="E193"/>
  <c r="C183"/>
  <c r="D168"/>
  <c r="E156"/>
  <c r="C146"/>
  <c r="D129"/>
  <c r="E115"/>
  <c r="C104"/>
  <c r="D88"/>
  <c r="E76"/>
  <c r="C64"/>
  <c r="D53"/>
  <c r="C30"/>
  <c r="D37"/>
  <c r="E42"/>
  <c r="E24"/>
  <c r="H395"/>
  <c r="H189" i="9"/>
  <c r="H445" i="13"/>
  <c r="H213"/>
  <c r="H254"/>
  <c r="H210"/>
  <c r="H217"/>
  <c r="H211" i="8"/>
  <c r="H84" i="9"/>
  <c r="H193"/>
  <c r="H276" i="13"/>
  <c r="H181" i="8"/>
  <c r="H399" i="13"/>
  <c r="H241"/>
  <c r="H62"/>
  <c r="H215" i="8"/>
  <c r="H161" i="13"/>
  <c r="H478"/>
  <c r="H271"/>
  <c r="H427"/>
  <c r="H94" i="9"/>
  <c r="H188"/>
  <c r="H164" i="13"/>
  <c r="H216"/>
  <c r="H153" i="9"/>
  <c r="H21"/>
  <c r="H295" i="13"/>
  <c r="H117"/>
  <c r="H148" i="8"/>
  <c r="H85" i="9"/>
  <c r="H25"/>
  <c r="H475" i="13"/>
  <c r="H243"/>
  <c r="H178" i="8"/>
  <c r="H172"/>
  <c r="H114"/>
  <c r="H212" i="13"/>
  <c r="H328"/>
  <c r="H277"/>
  <c r="H63"/>
  <c r="H69" i="9"/>
  <c r="H90" i="8"/>
  <c r="H258" i="13"/>
  <c r="H173"/>
  <c r="H246"/>
  <c r="H372"/>
  <c r="H300"/>
  <c r="H133"/>
  <c r="H256"/>
  <c r="H326"/>
  <c r="H132" i="9"/>
  <c r="H157"/>
  <c r="H116" i="8"/>
  <c r="H242" i="13"/>
  <c r="H275"/>
  <c r="H58" i="9"/>
  <c r="H100" i="13"/>
  <c r="H168" i="9"/>
  <c r="H362" i="13"/>
  <c r="H165" i="8"/>
  <c r="H88"/>
  <c r="H171" i="13"/>
  <c r="H115"/>
  <c r="H244"/>
  <c r="H219"/>
  <c r="H365"/>
  <c r="H114"/>
  <c r="H159" i="9"/>
  <c r="H152"/>
  <c r="H23"/>
  <c r="H137" i="13"/>
  <c r="H79" i="8"/>
  <c r="H361" i="13"/>
  <c r="H57" i="8"/>
  <c r="H400" i="13"/>
  <c r="H402"/>
  <c r="H479"/>
  <c r="H476"/>
  <c r="H122" i="9"/>
  <c r="H192"/>
  <c r="H410" i="13"/>
  <c r="H218"/>
  <c r="H451"/>
  <c r="H99"/>
  <c r="H46" i="8"/>
  <c r="H118" i="13"/>
  <c r="H136" i="9"/>
  <c r="H128"/>
  <c r="H162" i="13"/>
  <c r="H198" i="8"/>
  <c r="H96"/>
  <c r="H57" i="13"/>
  <c r="H160"/>
  <c r="H272"/>
  <c r="H369"/>
  <c r="H153" i="8"/>
  <c r="H73"/>
  <c r="H149" i="9"/>
  <c r="H430" i="13"/>
  <c r="H87"/>
  <c r="H396"/>
  <c r="H54"/>
  <c r="H29" i="9"/>
  <c r="H22"/>
  <c r="H88"/>
  <c r="H86"/>
  <c r="H274" i="13"/>
  <c r="H204"/>
  <c r="H127" i="8"/>
  <c r="H245" i="13"/>
  <c r="H247"/>
  <c r="H170"/>
  <c r="H325"/>
  <c r="H186" i="9"/>
  <c r="H64"/>
  <c r="H255" i="13"/>
  <c r="H331"/>
  <c r="H142"/>
  <c r="H444"/>
  <c r="H185" i="8"/>
  <c r="H397" i="13"/>
  <c r="H199" i="9"/>
  <c r="H208" i="13"/>
  <c r="H59" i="8"/>
  <c r="H205" i="13"/>
  <c r="H167" i="8"/>
  <c r="H214" i="13"/>
  <c r="H480"/>
  <c r="H122"/>
  <c r="H376"/>
  <c r="H71" i="8"/>
  <c r="H59" i="9"/>
  <c r="H215" i="13"/>
  <c r="H294"/>
  <c r="H367"/>
  <c r="H222" i="8"/>
  <c r="H53" i="13"/>
  <c r="H371"/>
  <c r="H67" i="8"/>
  <c r="H19" i="9"/>
  <c r="H119" i="13"/>
  <c r="H192" i="8"/>
  <c r="H112"/>
  <c r="H64" i="13"/>
  <c r="H84"/>
  <c r="H373"/>
  <c r="H211"/>
  <c r="H470"/>
  <c r="H327"/>
  <c r="H425"/>
  <c r="H273"/>
  <c r="H87" i="9"/>
  <c r="H473" i="13"/>
  <c r="H370"/>
  <c r="H101" i="9"/>
  <c r="H151"/>
  <c r="H446" i="13"/>
  <c r="H428"/>
  <c r="H217" i="8"/>
  <c r="H49" i="13"/>
  <c r="H155" i="9"/>
  <c r="H324" i="13"/>
  <c r="H196" i="8"/>
  <c r="H88" i="13"/>
  <c r="H103" i="8"/>
  <c r="H90" i="13"/>
  <c r="H183" i="8"/>
  <c r="H366" i="13"/>
  <c r="H167"/>
  <c r="H220"/>
  <c r="H197" i="9"/>
  <c r="H57"/>
  <c r="H129"/>
  <c r="H159" i="8"/>
  <c r="H98" i="13"/>
  <c r="H55" i="8"/>
  <c r="H482" i="13"/>
  <c r="H61"/>
  <c r="H86" i="8"/>
  <c r="H292" i="13"/>
  <c r="H411"/>
  <c r="H67" i="9"/>
  <c r="H92"/>
  <c r="H68" i="8"/>
  <c r="H85" i="13"/>
  <c r="H429"/>
  <c r="H71" i="9"/>
  <c r="H187"/>
  <c r="H412" i="13"/>
  <c r="H191" i="9"/>
  <c r="H52" i="13"/>
  <c r="H320"/>
  <c r="H129" i="8"/>
  <c r="H474" i="13"/>
  <c r="H50"/>
  <c r="H144" i="8"/>
  <c r="H468" i="13"/>
  <c r="H321"/>
  <c r="H226" i="8"/>
  <c r="H222" i="13"/>
  <c r="H329"/>
  <c r="H318"/>
  <c r="H110" i="8"/>
  <c r="H426" i="13"/>
  <c r="H424"/>
  <c r="H63" i="9"/>
  <c r="H471" i="13"/>
  <c r="H165"/>
  <c r="H75" i="8"/>
  <c r="H317" i="13"/>
  <c r="H163"/>
  <c r="H368"/>
  <c r="H469"/>
  <c r="H179" i="8"/>
  <c r="H270" i="13"/>
  <c r="H433"/>
  <c r="H136"/>
  <c r="H61" i="9"/>
  <c r="H124"/>
  <c r="H135" i="13"/>
  <c r="H56"/>
  <c r="H409"/>
  <c r="H84" i="8"/>
  <c r="H60" i="13"/>
  <c r="H142" i="8"/>
  <c r="H137"/>
  <c r="H65" i="9"/>
  <c r="H42" i="8"/>
  <c r="H375" i="13"/>
  <c r="H146" i="8"/>
  <c r="H169" i="13"/>
  <c r="H116"/>
  <c r="H60" i="9"/>
  <c r="H59" i="13"/>
  <c r="H166" i="9"/>
  <c r="H240" i="13"/>
  <c r="H150" i="9"/>
  <c r="H166" i="13"/>
  <c r="H398"/>
  <c r="H39" i="8"/>
  <c r="H55" i="13"/>
  <c r="H431"/>
  <c r="H134" i="9"/>
  <c r="H363" i="13"/>
  <c r="H101"/>
  <c r="H194" i="8"/>
  <c r="H401" i="13"/>
  <c r="H155" i="8"/>
  <c r="H477" i="13"/>
  <c r="H27" i="9"/>
  <c r="H138" i="8"/>
  <c r="H293" i="13"/>
  <c r="H257"/>
  <c r="H38" i="9"/>
  <c r="H206" i="13"/>
  <c r="H207"/>
  <c r="H159"/>
  <c r="H98" i="8"/>
  <c r="H157"/>
  <c r="H377" i="13"/>
  <c r="H40" i="8"/>
  <c r="H113" i="13"/>
  <c r="H279"/>
  <c r="H126" i="9"/>
  <c r="H58" i="13"/>
  <c r="H97"/>
  <c r="H364"/>
  <c r="H206" i="8"/>
  <c r="H130" i="9"/>
  <c r="H123" i="8"/>
  <c r="H221" i="13"/>
  <c r="H77" i="8"/>
  <c r="H319" i="13"/>
  <c r="H125" i="9"/>
  <c r="H322" i="13"/>
  <c r="H36" i="9"/>
  <c r="H83" i="13"/>
  <c r="H20" i="9"/>
  <c r="H90"/>
  <c r="H86" i="13"/>
  <c r="H109" i="8"/>
  <c r="H44"/>
  <c r="H120" i="13"/>
  <c r="H374"/>
  <c r="H209"/>
  <c r="H228" i="8"/>
  <c r="H125"/>
  <c r="H89" i="13"/>
  <c r="H224" i="8"/>
  <c r="H168" i="13"/>
  <c r="H195" i="9"/>
  <c r="H207" i="8"/>
  <c r="H134" i="13"/>
  <c r="H123" i="9"/>
  <c r="H103"/>
  <c r="H51" i="13"/>
  <c r="H323"/>
  <c r="H213" i="8"/>
  <c r="H26"/>
  <c r="H472" i="13"/>
  <c r="H65"/>
  <c r="H46" i="9"/>
  <c r="H110"/>
  <c r="H111"/>
  <c r="H42"/>
  <c r="H32"/>
  <c r="H141"/>
  <c r="H97"/>
  <c r="H172"/>
  <c r="H162"/>
  <c r="H43"/>
  <c r="H45"/>
  <c r="H173"/>
  <c r="H10"/>
  <c r="H11"/>
  <c r="H108"/>
  <c r="H176"/>
  <c r="H107"/>
  <c r="H174"/>
  <c r="H140"/>
  <c r="H44"/>
  <c r="H175"/>
  <c r="H109"/>
  <c r="H75"/>
  <c r="H76"/>
  <c r="H380" i="13"/>
  <c r="H33" i="8"/>
  <c r="H441" i="13"/>
  <c r="H130"/>
  <c r="H150"/>
  <c r="H345"/>
  <c r="H417"/>
  <c r="H55" i="9"/>
  <c r="H30" i="13"/>
  <c r="H29"/>
  <c r="H186"/>
  <c r="H385"/>
  <c r="H43"/>
  <c r="H187"/>
  <c r="H311"/>
  <c r="H252"/>
  <c r="H407"/>
  <c r="H74"/>
  <c r="H391"/>
  <c r="H45"/>
  <c r="H107"/>
  <c r="H114" i="9"/>
  <c r="H189" i="13"/>
  <c r="H351"/>
  <c r="H234"/>
  <c r="H34" i="8"/>
  <c r="H202"/>
  <c r="H139"/>
  <c r="H178" i="9"/>
  <c r="H381" i="13"/>
  <c r="H44"/>
  <c r="H179"/>
  <c r="H93"/>
  <c r="H265"/>
  <c r="H382"/>
  <c r="H140"/>
  <c r="H188"/>
  <c r="H393"/>
  <c r="H457"/>
  <c r="H307"/>
  <c r="H344"/>
  <c r="H105" i="8"/>
  <c r="H237" i="13"/>
  <c r="H392"/>
  <c r="H335"/>
  <c r="H180" i="9"/>
  <c r="H437" i="13"/>
  <c r="H111"/>
  <c r="H386"/>
  <c r="H75"/>
  <c r="H34" i="9"/>
  <c r="H313" i="13"/>
  <c r="H261"/>
  <c r="H421"/>
  <c r="H190" i="8"/>
  <c r="H455" i="13"/>
  <c r="H64" i="8"/>
  <c r="H102"/>
  <c r="H49" i="9"/>
  <c r="H66" i="8"/>
  <c r="H463" i="13"/>
  <c r="H39"/>
  <c r="H235"/>
  <c r="H310"/>
  <c r="H68"/>
  <c r="H233"/>
  <c r="H105"/>
  <c r="H48" i="9"/>
  <c r="H440" i="13"/>
  <c r="H309"/>
  <c r="H156"/>
  <c r="H204" i="8"/>
  <c r="H180" i="13"/>
  <c r="H356"/>
  <c r="H387"/>
  <c r="H436"/>
  <c r="H343"/>
  <c r="H284"/>
  <c r="H106"/>
  <c r="H383"/>
  <c r="H27"/>
  <c r="H31"/>
  <c r="H230"/>
  <c r="H349"/>
  <c r="H32"/>
  <c r="H462"/>
  <c r="H384"/>
  <c r="H95"/>
  <c r="H79"/>
  <c r="H303"/>
  <c r="H52" i="9"/>
  <c r="H34" i="13"/>
  <c r="H193"/>
  <c r="H63" i="8"/>
  <c r="H113" i="9"/>
  <c r="H315" i="13"/>
  <c r="H108"/>
  <c r="H338"/>
  <c r="H238"/>
  <c r="H148"/>
  <c r="H458"/>
  <c r="H174" i="8"/>
  <c r="H24" i="13"/>
  <c r="H357"/>
  <c r="H285"/>
  <c r="H422"/>
  <c r="H99" i="9"/>
  <c r="H415" i="13"/>
  <c r="H121" i="8"/>
  <c r="H305" i="13"/>
  <c r="H312"/>
  <c r="H78"/>
  <c r="H225"/>
  <c r="H290"/>
  <c r="H420"/>
  <c r="H459"/>
  <c r="H263"/>
  <c r="H71"/>
  <c r="H339"/>
  <c r="H195"/>
  <c r="H153"/>
  <c r="H191"/>
  <c r="H236"/>
  <c r="H354"/>
  <c r="H189" i="8"/>
  <c r="H42" i="13"/>
  <c r="H347"/>
  <c r="H69" i="8"/>
  <c r="H69" i="13"/>
  <c r="H353"/>
  <c r="H405"/>
  <c r="H183"/>
  <c r="H81"/>
  <c r="H220" i="8"/>
  <c r="H149" i="13"/>
  <c r="H209" i="8"/>
  <c r="H177" i="13"/>
  <c r="H116" i="9"/>
  <c r="H288" i="13"/>
  <c r="H192"/>
  <c r="H25"/>
  <c r="H104"/>
  <c r="H456"/>
  <c r="H171" i="8"/>
  <c r="H154" i="13"/>
  <c r="H348"/>
  <c r="H337"/>
  <c r="H388"/>
  <c r="H131"/>
  <c r="H266"/>
  <c r="H442"/>
  <c r="H286"/>
  <c r="H359"/>
  <c r="H336"/>
  <c r="H21" i="14"/>
  <c r="H289" i="13"/>
  <c r="H308"/>
  <c r="H35"/>
  <c r="H181" i="9"/>
  <c r="H228" i="13"/>
  <c r="H185"/>
  <c r="H184"/>
  <c r="H340"/>
  <c r="H40"/>
  <c r="H198"/>
  <c r="H341"/>
  <c r="H229"/>
  <c r="H36"/>
  <c r="H346"/>
  <c r="H231"/>
  <c r="H145"/>
  <c r="H200"/>
  <c r="H264"/>
  <c r="H120" i="8"/>
  <c r="H179" i="9"/>
  <c r="H128" i="13"/>
  <c r="H38"/>
  <c r="H389"/>
  <c r="H173" i="8"/>
  <c r="H133"/>
  <c r="H79" i="9"/>
  <c r="H157" i="13"/>
  <c r="H199"/>
  <c r="H94"/>
  <c r="H250"/>
  <c r="H419"/>
  <c r="H28"/>
  <c r="H449"/>
  <c r="H342"/>
  <c r="H151" i="8"/>
  <c r="H53" i="9"/>
  <c r="H306" i="13"/>
  <c r="H70" i="8"/>
  <c r="H41" i="13"/>
  <c r="H350"/>
  <c r="H54" i="9"/>
  <c r="H47" i="13"/>
  <c r="H129"/>
  <c r="H37"/>
  <c r="H268"/>
  <c r="H178"/>
  <c r="H164" i="9"/>
  <c r="H78"/>
  <c r="H147" i="13"/>
  <c r="H203" i="8"/>
  <c r="H32"/>
  <c r="H184" i="9"/>
  <c r="H205" i="8"/>
  <c r="H94"/>
  <c r="H194" i="13"/>
  <c r="H390"/>
  <c r="H182"/>
  <c r="H46"/>
  <c r="H76"/>
  <c r="H416"/>
  <c r="H183" i="9"/>
  <c r="H80"/>
  <c r="H109" i="13"/>
  <c r="H465"/>
  <c r="H135" i="8"/>
  <c r="H197" i="13"/>
  <c r="H208" i="8"/>
  <c r="H226" i="13"/>
  <c r="H26"/>
  <c r="H406"/>
  <c r="H227"/>
  <c r="H33"/>
  <c r="H82" i="8"/>
  <c r="H438" i="13"/>
  <c r="H140" i="8"/>
  <c r="H196" i="13"/>
  <c r="H232"/>
  <c r="H464"/>
  <c r="H110"/>
  <c r="H304"/>
  <c r="H136" i="8"/>
  <c r="H461" i="13"/>
  <c r="H355"/>
  <c r="H119" i="9"/>
  <c r="H460" i="13"/>
  <c r="H65" i="8"/>
  <c r="H358" i="13"/>
  <c r="H439"/>
  <c r="H190"/>
  <c r="H117" i="9"/>
  <c r="H181" i="13"/>
  <c r="H73"/>
  <c r="H352"/>
  <c r="H72"/>
  <c r="H283"/>
  <c r="H454"/>
  <c r="H418"/>
  <c r="H82" i="9"/>
  <c r="H77" i="13"/>
  <c r="H104" i="8"/>
  <c r="H51" i="9"/>
  <c r="H466" i="13"/>
  <c r="H251"/>
  <c r="H70"/>
  <c r="H298"/>
  <c r="H115" i="9"/>
  <c r="H287" i="13"/>
  <c r="H35" i="8"/>
  <c r="H80" i="13"/>
  <c r="H202"/>
  <c r="H282"/>
  <c r="H81" i="9"/>
  <c r="H155" i="13"/>
  <c r="H267"/>
  <c r="H146"/>
  <c r="H134" i="8"/>
  <c r="H120" i="9"/>
  <c r="H163" i="8"/>
  <c r="H152" i="13"/>
  <c r="H201"/>
  <c r="H262"/>
  <c r="H151"/>
  <c r="H314"/>
  <c r="I140" i="8" l="1"/>
  <c r="I70"/>
  <c r="I209"/>
  <c r="J140" l="1"/>
  <c r="M140" s="1"/>
  <c r="J70"/>
  <c r="M70" s="1"/>
  <c r="G58" i="14" l="1"/>
  <c r="I58" s="1"/>
  <c r="G486" i="13"/>
  <c r="G490"/>
  <c r="I490" s="1"/>
  <c r="G230" i="8"/>
  <c r="I486" i="13"/>
  <c r="G59" i="14"/>
  <c r="G39"/>
  <c r="J58" l="1"/>
  <c r="M58" s="1"/>
  <c r="I59"/>
  <c r="I39"/>
  <c r="J486" i="13"/>
  <c r="M486" s="1"/>
  <c r="J490"/>
  <c r="M490" s="1"/>
  <c r="J59" i="14" l="1"/>
  <c r="M59" s="1"/>
  <c r="J39"/>
  <c r="M39" s="1"/>
  <c r="G127" i="13"/>
  <c r="G126"/>
  <c r="G27" i="9"/>
  <c r="G125" i="13"/>
  <c r="I125" l="1"/>
  <c r="J125" s="1"/>
  <c r="M125" s="1"/>
  <c r="I126"/>
  <c r="J126" s="1"/>
  <c r="M126" s="1"/>
  <c r="I127"/>
  <c r="J127" s="1"/>
  <c r="M127" s="1"/>
  <c r="G51" i="8"/>
  <c r="I51" s="1"/>
  <c r="G53"/>
  <c r="I53" s="1"/>
  <c r="G50"/>
  <c r="I50" s="1"/>
  <c r="G28"/>
  <c r="I28" s="1"/>
  <c r="G24"/>
  <c r="I24" s="1"/>
  <c r="G485" i="13"/>
  <c r="I485" s="1"/>
  <c r="G489"/>
  <c r="I489" s="1"/>
  <c r="G487"/>
  <c r="I487" s="1"/>
  <c r="G491"/>
  <c r="I491" s="1"/>
  <c r="G179"/>
  <c r="I179" s="1"/>
  <c r="G202"/>
  <c r="I202" s="1"/>
  <c r="G357"/>
  <c r="I357" s="1"/>
  <c r="G47"/>
  <c r="I47" s="1"/>
  <c r="I230" i="8"/>
  <c r="G493" i="13"/>
  <c r="G229" i="9"/>
  <c r="G226"/>
  <c r="G44"/>
  <c r="G38" i="14"/>
  <c r="G209" i="9"/>
  <c r="G44" i="14"/>
  <c r="G27"/>
  <c r="G222" i="9"/>
  <c r="G43" i="14"/>
  <c r="G208" i="9"/>
  <c r="G173"/>
  <c r="G74" i="14"/>
  <c r="G202" i="9"/>
  <c r="G33" i="8"/>
  <c r="G25" i="14"/>
  <c r="G45" i="9"/>
  <c r="G37" i="14"/>
  <c r="G223" i="9"/>
  <c r="G30" i="14"/>
  <c r="G217" i="9"/>
  <c r="G26" i="14"/>
  <c r="G211" i="9"/>
  <c r="G213"/>
  <c r="G219"/>
  <c r="G174"/>
  <c r="G42"/>
  <c r="G127" i="8"/>
  <c r="G41" i="14"/>
  <c r="G212" i="9"/>
  <c r="G218"/>
  <c r="G31" i="14"/>
  <c r="G221" i="9"/>
  <c r="G172"/>
  <c r="G107"/>
  <c r="G224"/>
  <c r="G220"/>
  <c r="G210"/>
  <c r="G46" i="14"/>
  <c r="G204" i="9"/>
  <c r="G50" i="14"/>
  <c r="G28"/>
  <c r="G111" i="9"/>
  <c r="G216"/>
  <c r="G49" i="14"/>
  <c r="G21"/>
  <c r="G42"/>
  <c r="G51"/>
  <c r="G29"/>
  <c r="G108" i="9"/>
  <c r="G24" i="14"/>
  <c r="G109" i="9"/>
  <c r="G48" i="14"/>
  <c r="G46" i="9"/>
  <c r="G61" i="14"/>
  <c r="G214" i="9"/>
  <c r="G64" i="14"/>
  <c r="G45"/>
  <c r="G71" i="8"/>
  <c r="G70" i="14"/>
  <c r="G175" i="9"/>
  <c r="G22" i="14"/>
  <c r="G52"/>
  <c r="G43" i="9"/>
  <c r="G176"/>
  <c r="G110"/>
  <c r="G410" i="13"/>
  <c r="G255"/>
  <c r="G98"/>
  <c r="G39"/>
  <c r="G194"/>
  <c r="G348"/>
  <c r="G391"/>
  <c r="G79"/>
  <c r="G236"/>
  <c r="G197"/>
  <c r="G42"/>
  <c r="G351"/>
  <c r="G178" i="9"/>
  <c r="G113"/>
  <c r="G51"/>
  <c r="G206"/>
  <c r="G114"/>
  <c r="G52"/>
  <c r="G179"/>
  <c r="G26" i="13"/>
  <c r="G30"/>
  <c r="G185"/>
  <c r="G128"/>
  <c r="G189"/>
  <c r="G34"/>
  <c r="G225"/>
  <c r="G68"/>
  <c r="G188"/>
  <c r="G342"/>
  <c r="G33"/>
  <c r="G29"/>
  <c r="G184"/>
  <c r="G339"/>
  <c r="G187"/>
  <c r="G32"/>
  <c r="G341"/>
  <c r="G227"/>
  <c r="G70"/>
  <c r="G382"/>
  <c r="G117" i="9"/>
  <c r="G181"/>
  <c r="G55"/>
  <c r="G183" i="13"/>
  <c r="G338"/>
  <c r="G28"/>
  <c r="G119" i="9"/>
  <c r="G183"/>
  <c r="G48"/>
  <c r="G284" i="13"/>
  <c r="G345"/>
  <c r="G65" i="14"/>
  <c r="G190" i="13"/>
  <c r="G35"/>
  <c r="G24"/>
  <c r="G335"/>
  <c r="G177"/>
  <c r="G405"/>
  <c r="G250"/>
  <c r="G93"/>
  <c r="G27"/>
  <c r="G181"/>
  <c r="G75"/>
  <c r="G232"/>
  <c r="G198"/>
  <c r="G43"/>
  <c r="G352"/>
  <c r="G268"/>
  <c r="G422"/>
  <c r="G192"/>
  <c r="G386"/>
  <c r="G37"/>
  <c r="G36" i="14"/>
  <c r="G111" i="13"/>
  <c r="G80"/>
  <c r="G237"/>
  <c r="G392"/>
  <c r="G196"/>
  <c r="G350"/>
  <c r="G41"/>
  <c r="G77"/>
  <c r="G234"/>
  <c r="G193"/>
  <c r="G389"/>
  <c r="G347"/>
  <c r="G38"/>
  <c r="G231"/>
  <c r="G74"/>
  <c r="G407"/>
  <c r="G36"/>
  <c r="G346"/>
  <c r="G95"/>
  <c r="G252"/>
  <c r="G191"/>
  <c r="G397"/>
  <c r="G242"/>
  <c r="G85"/>
  <c r="G72"/>
  <c r="G229"/>
  <c r="G384"/>
  <c r="G210"/>
  <c r="G364"/>
  <c r="G53"/>
  <c r="G400"/>
  <c r="G88"/>
  <c r="G245"/>
  <c r="G228"/>
  <c r="G383"/>
  <c r="G71"/>
  <c r="G372"/>
  <c r="G89"/>
  <c r="G218"/>
  <c r="G246"/>
  <c r="G401"/>
  <c r="G61"/>
  <c r="G385"/>
  <c r="G73"/>
  <c r="G230"/>
  <c r="G206"/>
  <c r="G51"/>
  <c r="G52"/>
  <c r="G208"/>
  <c r="G97"/>
  <c r="G254"/>
  <c r="G409"/>
  <c r="G212"/>
  <c r="G366"/>
  <c r="G55"/>
  <c r="G40"/>
  <c r="G349"/>
  <c r="G195"/>
  <c r="G256"/>
  <c r="G411"/>
  <c r="G99"/>
  <c r="G361"/>
  <c r="G49"/>
  <c r="G204"/>
  <c r="G399"/>
  <c r="G87"/>
  <c r="G244"/>
  <c r="G83"/>
  <c r="G240"/>
  <c r="G69"/>
  <c r="G226"/>
  <c r="G381"/>
  <c r="G369"/>
  <c r="G58"/>
  <c r="G71" i="14"/>
  <c r="G135" i="13"/>
  <c r="G445"/>
  <c r="G294"/>
  <c r="G215"/>
  <c r="G398"/>
  <c r="G86"/>
  <c r="G243"/>
  <c r="G57"/>
  <c r="G214"/>
  <c r="G368"/>
  <c r="G370"/>
  <c r="G59"/>
  <c r="G216"/>
  <c r="G251"/>
  <c r="G406"/>
  <c r="G94"/>
  <c r="G213"/>
  <c r="G56"/>
  <c r="G367"/>
  <c r="G54"/>
  <c r="G211"/>
  <c r="G365"/>
  <c r="G241"/>
  <c r="G396"/>
  <c r="G84"/>
  <c r="G412"/>
  <c r="G100"/>
  <c r="G257"/>
  <c r="G205" i="9"/>
  <c r="G207"/>
  <c r="G14"/>
  <c r="G144"/>
  <c r="G143"/>
  <c r="G13"/>
  <c r="G146"/>
  <c r="G16"/>
  <c r="G147"/>
  <c r="G17"/>
  <c r="G145"/>
  <c r="G15"/>
  <c r="G92"/>
  <c r="G157"/>
  <c r="G470" i="13"/>
  <c r="G319"/>
  <c r="G161"/>
  <c r="G63" i="9"/>
  <c r="G128"/>
  <c r="G191"/>
  <c r="G286" i="13"/>
  <c r="G387"/>
  <c r="G359"/>
  <c r="G455"/>
  <c r="G146"/>
  <c r="G304"/>
  <c r="G167" i="8"/>
  <c r="G98"/>
  <c r="G433" i="13"/>
  <c r="G67" i="14"/>
  <c r="G344" i="13"/>
  <c r="G438"/>
  <c r="G287"/>
  <c r="G363"/>
  <c r="G209"/>
  <c r="G196" i="8"/>
  <c r="G57"/>
  <c r="G375" i="13"/>
  <c r="G64"/>
  <c r="G221"/>
  <c r="G82" i="9"/>
  <c r="G441" i="13"/>
  <c r="G123" i="9"/>
  <c r="G58"/>
  <c r="G187"/>
  <c r="G473" i="13"/>
  <c r="G322"/>
  <c r="G164"/>
  <c r="G428"/>
  <c r="G117"/>
  <c r="G274"/>
  <c r="G73" i="8"/>
  <c r="G142"/>
  <c r="G211"/>
  <c r="G233" i="13"/>
  <c r="G388"/>
  <c r="G76"/>
  <c r="G47" i="14"/>
  <c r="G424" i="13"/>
  <c r="G113"/>
  <c r="G270"/>
  <c r="G125" i="9"/>
  <c r="G188"/>
  <c r="G60"/>
  <c r="G55" i="14"/>
  <c r="G427" i="13"/>
  <c r="G273"/>
  <c r="G116"/>
  <c r="G77" i="8"/>
  <c r="G146"/>
  <c r="G215"/>
  <c r="G324" i="13"/>
  <c r="G475"/>
  <c r="G166"/>
  <c r="G446"/>
  <c r="G137"/>
  <c r="G295"/>
  <c r="G320"/>
  <c r="G471"/>
  <c r="G162"/>
  <c r="G258"/>
  <c r="G101"/>
  <c r="G136"/>
  <c r="G468"/>
  <c r="G159"/>
  <c r="G317"/>
  <c r="G340"/>
  <c r="G31"/>
  <c r="G186"/>
  <c r="G54" i="14"/>
  <c r="G426" i="13"/>
  <c r="G272"/>
  <c r="G115"/>
  <c r="G456"/>
  <c r="G305"/>
  <c r="G147"/>
  <c r="G440"/>
  <c r="G131"/>
  <c r="G290"/>
  <c r="G465"/>
  <c r="G314"/>
  <c r="G156"/>
  <c r="G68" i="14"/>
  <c r="G439" i="13"/>
  <c r="G343"/>
  <c r="G130"/>
  <c r="G289"/>
  <c r="G442"/>
  <c r="G87" i="9"/>
  <c r="G152"/>
  <c r="G22"/>
  <c r="G157" i="8"/>
  <c r="G226"/>
  <c r="G88"/>
  <c r="G120"/>
  <c r="G189"/>
  <c r="G57" i="9"/>
  <c r="G186"/>
  <c r="G122"/>
  <c r="G69"/>
  <c r="G134"/>
  <c r="G197"/>
  <c r="G393" i="13"/>
  <c r="G238"/>
  <c r="G81"/>
  <c r="G35" i="14"/>
  <c r="G421" i="13"/>
  <c r="G267"/>
  <c r="G110"/>
  <c r="G122"/>
  <c r="G283"/>
  <c r="G66" i="14"/>
  <c r="G288" i="13"/>
  <c r="G129"/>
  <c r="G371"/>
  <c r="G60"/>
  <c r="G217"/>
  <c r="G68" i="8"/>
  <c r="G138"/>
  <c r="G207"/>
  <c r="G463" i="13"/>
  <c r="G154"/>
  <c r="G312"/>
  <c r="G33" i="14"/>
  <c r="G417" i="13"/>
  <c r="G263"/>
  <c r="G106"/>
  <c r="G120" i="9"/>
  <c r="G49"/>
  <c r="G184"/>
  <c r="G315" i="13"/>
  <c r="G466"/>
  <c r="G157"/>
  <c r="G46"/>
  <c r="G355"/>
  <c r="G201"/>
  <c r="G171" i="8"/>
  <c r="G32"/>
  <c r="G102"/>
  <c r="G478" i="13"/>
  <c r="G169"/>
  <c r="G327"/>
  <c r="G373"/>
  <c r="G219"/>
  <c r="G62"/>
  <c r="G57" i="14"/>
  <c r="G431" i="13"/>
  <c r="G277"/>
  <c r="G120"/>
  <c r="G444"/>
  <c r="G133"/>
  <c r="G292"/>
  <c r="G59" i="8"/>
  <c r="G129"/>
  <c r="G198"/>
  <c r="G419" i="13"/>
  <c r="G108"/>
  <c r="G265"/>
  <c r="G97" i="9"/>
  <c r="G32"/>
  <c r="G162"/>
  <c r="G457" i="13"/>
  <c r="G306"/>
  <c r="G148"/>
  <c r="G65" i="8"/>
  <c r="G135"/>
  <c r="G204"/>
  <c r="G65" i="9"/>
  <c r="G130"/>
  <c r="G193"/>
  <c r="G178" i="13"/>
  <c r="G25"/>
  <c r="G356"/>
  <c r="G56" i="14"/>
  <c r="G430" i="13"/>
  <c r="G276"/>
  <c r="G119"/>
  <c r="G94" i="9"/>
  <c r="G159"/>
  <c r="G29"/>
  <c r="G84" i="8"/>
  <c r="G222"/>
  <c r="G153"/>
  <c r="G82"/>
  <c r="G220"/>
  <c r="G151"/>
  <c r="G282" i="13"/>
  <c r="G79" i="9"/>
  <c r="G21"/>
  <c r="G86"/>
  <c r="G151"/>
  <c r="G78"/>
  <c r="G220" i="13"/>
  <c r="G374"/>
  <c r="G63"/>
  <c r="G461"/>
  <c r="G310"/>
  <c r="G152"/>
  <c r="G34" i="14"/>
  <c r="G418" i="13"/>
  <c r="G264"/>
  <c r="G107"/>
  <c r="G402"/>
  <c r="G247"/>
  <c r="G90"/>
  <c r="G165" i="8"/>
  <c r="G96"/>
  <c r="G26"/>
  <c r="G480" i="13"/>
  <c r="G171"/>
  <c r="G329"/>
  <c r="G482"/>
  <c r="G331"/>
  <c r="G173"/>
  <c r="G462"/>
  <c r="G153"/>
  <c r="G311"/>
  <c r="G474"/>
  <c r="G323"/>
  <c r="G165"/>
  <c r="G192" i="8"/>
  <c r="G123"/>
  <c r="G362" i="13"/>
  <c r="G207"/>
  <c r="G159" i="8"/>
  <c r="G228"/>
  <c r="G90"/>
  <c r="G42"/>
  <c r="G112"/>
  <c r="G181"/>
  <c r="G61" i="9"/>
  <c r="G126"/>
  <c r="G189"/>
  <c r="G75"/>
  <c r="G10"/>
  <c r="G140"/>
  <c r="G458" i="13"/>
  <c r="G149"/>
  <c r="G307"/>
  <c r="G36" i="9"/>
  <c r="G101"/>
  <c r="G166"/>
  <c r="G279" i="13"/>
  <c r="G32" i="14"/>
  <c r="G416" i="13"/>
  <c r="G262"/>
  <c r="G105"/>
  <c r="G44" i="8"/>
  <c r="G114"/>
  <c r="G183"/>
  <c r="G53" i="14"/>
  <c r="G425" i="13"/>
  <c r="G271"/>
  <c r="G114"/>
  <c r="G79" i="8"/>
  <c r="G148"/>
  <c r="G217"/>
  <c r="G85" i="9"/>
  <c r="G150"/>
  <c r="G20"/>
  <c r="G328" i="13"/>
  <c r="G479"/>
  <c r="G170"/>
  <c r="G23" i="9"/>
  <c r="G88"/>
  <c r="G153"/>
  <c r="G80"/>
  <c r="G53"/>
  <c r="G115"/>
  <c r="G39" i="8"/>
  <c r="G103"/>
  <c r="G109"/>
  <c r="G178"/>
  <c r="G172"/>
  <c r="G132" i="9"/>
  <c r="G195"/>
  <c r="G67"/>
  <c r="G75" i="8"/>
  <c r="G213"/>
  <c r="G144"/>
  <c r="G11" i="9"/>
  <c r="G141"/>
  <c r="G76"/>
  <c r="G429" i="13"/>
  <c r="G275"/>
  <c r="G118"/>
  <c r="G380"/>
  <c r="G23" i="14"/>
  <c r="G415" i="13"/>
  <c r="G104"/>
  <c r="G261"/>
  <c r="G59" i="9"/>
  <c r="G124"/>
  <c r="G336" i="13"/>
  <c r="G354"/>
  <c r="G45"/>
  <c r="G200"/>
  <c r="G477"/>
  <c r="G326"/>
  <c r="G168"/>
  <c r="G459"/>
  <c r="G150"/>
  <c r="G308"/>
  <c r="G173" i="8"/>
  <c r="G34"/>
  <c r="G104"/>
  <c r="G69"/>
  <c r="G139"/>
  <c r="G208"/>
  <c r="G460" i="13"/>
  <c r="G309"/>
  <c r="G151"/>
  <c r="G55" i="8"/>
  <c r="G125"/>
  <c r="G194"/>
  <c r="G180" i="9"/>
  <c r="G54"/>
  <c r="G116"/>
  <c r="G180" i="13"/>
  <c r="G78" i="14"/>
  <c r="G66" i="8"/>
  <c r="G136"/>
  <c r="G205"/>
  <c r="G293" i="13"/>
  <c r="G134"/>
  <c r="G190" i="8"/>
  <c r="G121"/>
  <c r="G64"/>
  <c r="G134"/>
  <c r="G203"/>
  <c r="G67"/>
  <c r="G137"/>
  <c r="G206"/>
  <c r="G395" i="13"/>
  <c r="G182"/>
  <c r="G337"/>
  <c r="G81" i="9"/>
  <c r="G449" i="13"/>
  <c r="G298"/>
  <c r="G140"/>
  <c r="G38" i="8"/>
  <c r="G108"/>
  <c r="G177"/>
  <c r="G71" i="9"/>
  <c r="G136"/>
  <c r="G199"/>
  <c r="G86" i="8"/>
  <c r="G155"/>
  <c r="G224"/>
  <c r="G199" i="13"/>
  <c r="G353"/>
  <c r="G44"/>
  <c r="G76" i="14"/>
  <c r="G451" i="13"/>
  <c r="G300"/>
  <c r="G142"/>
  <c r="G420"/>
  <c r="G266"/>
  <c r="G109"/>
  <c r="G358"/>
  <c r="G129" i="9"/>
  <c r="G192"/>
  <c r="G64"/>
  <c r="G133" i="8"/>
  <c r="G202"/>
  <c r="G63"/>
  <c r="G19" i="9"/>
  <c r="G84"/>
  <c r="G149"/>
  <c r="G469" i="13"/>
  <c r="G318"/>
  <c r="G160"/>
  <c r="G50"/>
  <c r="G205"/>
  <c r="G377"/>
  <c r="G222"/>
  <c r="G65"/>
  <c r="G464"/>
  <c r="G313"/>
  <c r="G155"/>
  <c r="G437"/>
  <c r="G285"/>
  <c r="G40" i="8"/>
  <c r="G110"/>
  <c r="G179"/>
  <c r="G25" i="9"/>
  <c r="G90"/>
  <c r="G155"/>
  <c r="G436" i="13"/>
  <c r="G163" i="8"/>
  <c r="G94"/>
  <c r="G99" i="9"/>
  <c r="G34"/>
  <c r="G164"/>
  <c r="G46" i="8"/>
  <c r="G116"/>
  <c r="G185"/>
  <c r="G476" i="13"/>
  <c r="G167"/>
  <c r="G325"/>
  <c r="G35" i="8"/>
  <c r="G105"/>
  <c r="G174"/>
  <c r="G376" i="13"/>
  <c r="G472"/>
  <c r="G321"/>
  <c r="G163"/>
  <c r="G38" i="9"/>
  <c r="G103"/>
  <c r="G168"/>
  <c r="G390" i="13"/>
  <c r="G78"/>
  <c r="G235"/>
  <c r="G454"/>
  <c r="G145"/>
  <c r="G303"/>
  <c r="I50" l="1"/>
  <c r="I451"/>
  <c r="I140"/>
  <c r="I460"/>
  <c r="I454"/>
  <c r="I321"/>
  <c r="J357"/>
  <c r="M357" s="1"/>
  <c r="I235"/>
  <c r="I472"/>
  <c r="I476"/>
  <c r="I313"/>
  <c r="I377"/>
  <c r="I318"/>
  <c r="I358"/>
  <c r="I142"/>
  <c r="I44"/>
  <c r="I449"/>
  <c r="I395"/>
  <c r="I151"/>
  <c r="I459"/>
  <c r="I200"/>
  <c r="I104"/>
  <c r="I118"/>
  <c r="I425"/>
  <c r="I474"/>
  <c r="I173"/>
  <c r="I171"/>
  <c r="I107"/>
  <c r="I152"/>
  <c r="I374"/>
  <c r="I282"/>
  <c r="I430"/>
  <c r="I178"/>
  <c r="I148"/>
  <c r="I419"/>
  <c r="I120"/>
  <c r="I62"/>
  <c r="I169"/>
  <c r="I46"/>
  <c r="I106"/>
  <c r="I312"/>
  <c r="I371"/>
  <c r="I267"/>
  <c r="I238"/>
  <c r="I130"/>
  <c r="I156"/>
  <c r="I131"/>
  <c r="I456"/>
  <c r="I54" i="14"/>
  <c r="I317" i="13"/>
  <c r="I101"/>
  <c r="I320"/>
  <c r="I166"/>
  <c r="I427"/>
  <c r="I424"/>
  <c r="I233"/>
  <c r="I274"/>
  <c r="I322"/>
  <c r="I64"/>
  <c r="I438"/>
  <c r="I455"/>
  <c r="I13" i="9"/>
  <c r="I207"/>
  <c r="I412" i="13"/>
  <c r="I365"/>
  <c r="I56"/>
  <c r="I251"/>
  <c r="I243"/>
  <c r="I294"/>
  <c r="I58"/>
  <c r="I69"/>
  <c r="I87"/>
  <c r="I361"/>
  <c r="I195"/>
  <c r="I366"/>
  <c r="I97"/>
  <c r="I206"/>
  <c r="I61"/>
  <c r="I89"/>
  <c r="I228"/>
  <c r="I53"/>
  <c r="I229"/>
  <c r="I397"/>
  <c r="I346"/>
  <c r="I231"/>
  <c r="I193"/>
  <c r="I350"/>
  <c r="I80"/>
  <c r="I386"/>
  <c r="I352"/>
  <c r="I75"/>
  <c r="I250"/>
  <c r="I24"/>
  <c r="I65" i="14"/>
  <c r="I183" i="9"/>
  <c r="I183" i="13"/>
  <c r="I117" i="9"/>
  <c r="I341" i="13"/>
  <c r="I184"/>
  <c r="I188"/>
  <c r="I189"/>
  <c r="J179"/>
  <c r="M179" s="1"/>
  <c r="I114" i="9"/>
  <c r="I178"/>
  <c r="I236" i="13"/>
  <c r="I194"/>
  <c r="I410"/>
  <c r="I43" i="9"/>
  <c r="I22" i="14"/>
  <c r="I45"/>
  <c r="I61"/>
  <c r="I21"/>
  <c r="I216" i="9"/>
  <c r="I107"/>
  <c r="I212"/>
  <c r="I174"/>
  <c r="I219"/>
  <c r="I30" i="14"/>
  <c r="I45" i="9"/>
  <c r="I74" i="14"/>
  <c r="I209" i="9"/>
  <c r="I38" i="14"/>
  <c r="J50" i="8"/>
  <c r="M50" s="1"/>
  <c r="J28"/>
  <c r="I163" i="13"/>
  <c r="I325"/>
  <c r="I65"/>
  <c r="I134"/>
  <c r="I326"/>
  <c r="J202"/>
  <c r="M202" s="1"/>
  <c r="I303"/>
  <c r="I78"/>
  <c r="I376"/>
  <c r="I436"/>
  <c r="I285"/>
  <c r="I464"/>
  <c r="I205"/>
  <c r="I469"/>
  <c r="I109"/>
  <c r="I300"/>
  <c r="I353"/>
  <c r="I309"/>
  <c r="I168"/>
  <c r="I45"/>
  <c r="I415"/>
  <c r="I275"/>
  <c r="I170"/>
  <c r="I53" i="14"/>
  <c r="I105" i="13"/>
  <c r="I279"/>
  <c r="I307"/>
  <c r="I207"/>
  <c r="I311"/>
  <c r="I331"/>
  <c r="I480"/>
  <c r="I90"/>
  <c r="I264"/>
  <c r="I310"/>
  <c r="I220"/>
  <c r="I56" i="14"/>
  <c r="I306" i="13"/>
  <c r="I277"/>
  <c r="I219"/>
  <c r="I478"/>
  <c r="I157"/>
  <c r="I263"/>
  <c r="I154"/>
  <c r="I129"/>
  <c r="I283"/>
  <c r="I421"/>
  <c r="I393"/>
  <c r="I343"/>
  <c r="I314"/>
  <c r="I440"/>
  <c r="I115"/>
  <c r="I186"/>
  <c r="I159"/>
  <c r="I258"/>
  <c r="I295"/>
  <c r="I475"/>
  <c r="I55" i="14"/>
  <c r="I47"/>
  <c r="I117" i="13"/>
  <c r="I473"/>
  <c r="I441"/>
  <c r="I375"/>
  <c r="I209"/>
  <c r="I344"/>
  <c r="I359"/>
  <c r="I161"/>
  <c r="I147" i="9"/>
  <c r="I143"/>
  <c r="I205"/>
  <c r="I84" i="13"/>
  <c r="I211"/>
  <c r="I213"/>
  <c r="I216"/>
  <c r="I368"/>
  <c r="I86"/>
  <c r="I445"/>
  <c r="I369"/>
  <c r="I240"/>
  <c r="I399"/>
  <c r="I99"/>
  <c r="I349"/>
  <c r="I212"/>
  <c r="I208"/>
  <c r="I230"/>
  <c r="I401"/>
  <c r="I372"/>
  <c r="I245"/>
  <c r="I364"/>
  <c r="I72"/>
  <c r="I191"/>
  <c r="I36"/>
  <c r="I38"/>
  <c r="I234"/>
  <c r="I196"/>
  <c r="I111"/>
  <c r="I192"/>
  <c r="I43"/>
  <c r="I181"/>
  <c r="I405"/>
  <c r="I35"/>
  <c r="I345"/>
  <c r="I119" i="9"/>
  <c r="I55"/>
  <c r="I382" i="13"/>
  <c r="I32"/>
  <c r="I29"/>
  <c r="I68"/>
  <c r="I128"/>
  <c r="I26"/>
  <c r="I206" i="9"/>
  <c r="I351" i="13"/>
  <c r="I79"/>
  <c r="I39"/>
  <c r="I176" i="9"/>
  <c r="I175"/>
  <c r="I48" i="14"/>
  <c r="I24"/>
  <c r="I29"/>
  <c r="I28"/>
  <c r="I204" i="9"/>
  <c r="I224"/>
  <c r="I202"/>
  <c r="I44" i="14"/>
  <c r="I44" i="9"/>
  <c r="J230" i="8"/>
  <c r="M230" s="1"/>
  <c r="J53"/>
  <c r="J489" i="13"/>
  <c r="M489" s="1"/>
  <c r="I145"/>
  <c r="I437"/>
  <c r="I266"/>
  <c r="I337"/>
  <c r="I23" i="14"/>
  <c r="I429" i="13"/>
  <c r="I479"/>
  <c r="I114"/>
  <c r="I262"/>
  <c r="I149"/>
  <c r="I362"/>
  <c r="I165"/>
  <c r="I153"/>
  <c r="I482"/>
  <c r="I247"/>
  <c r="I418"/>
  <c r="I461"/>
  <c r="I119"/>
  <c r="I356"/>
  <c r="I457"/>
  <c r="I265"/>
  <c r="I133"/>
  <c r="I431"/>
  <c r="I373"/>
  <c r="I201"/>
  <c r="I466"/>
  <c r="I417"/>
  <c r="I463"/>
  <c r="I217"/>
  <c r="I288"/>
  <c r="I122"/>
  <c r="I35" i="14"/>
  <c r="I442" i="13"/>
  <c r="I439"/>
  <c r="I465"/>
  <c r="I147"/>
  <c r="I272"/>
  <c r="I31"/>
  <c r="I468"/>
  <c r="I162"/>
  <c r="I137"/>
  <c r="I324"/>
  <c r="I116"/>
  <c r="I270"/>
  <c r="I76"/>
  <c r="I428"/>
  <c r="I363"/>
  <c r="I304"/>
  <c r="I387"/>
  <c r="I319"/>
  <c r="I15" i="9"/>
  <c r="I16"/>
  <c r="I144"/>
  <c r="I257" i="13"/>
  <c r="I396"/>
  <c r="I54"/>
  <c r="I94"/>
  <c r="I59"/>
  <c r="I214"/>
  <c r="I398"/>
  <c r="I135"/>
  <c r="I381"/>
  <c r="I83"/>
  <c r="I204"/>
  <c r="I411"/>
  <c r="I40"/>
  <c r="I409"/>
  <c r="I52"/>
  <c r="I73"/>
  <c r="I246"/>
  <c r="I71"/>
  <c r="I88"/>
  <c r="I210"/>
  <c r="I85"/>
  <c r="I252"/>
  <c r="I407"/>
  <c r="I347"/>
  <c r="I77"/>
  <c r="I392"/>
  <c r="I36" i="14"/>
  <c r="I422" i="13"/>
  <c r="I198"/>
  <c r="I27"/>
  <c r="I177"/>
  <c r="I190"/>
  <c r="I284"/>
  <c r="I28"/>
  <c r="I181" i="9"/>
  <c r="I70" i="13"/>
  <c r="I187"/>
  <c r="I33"/>
  <c r="I225"/>
  <c r="I185"/>
  <c r="I179" i="9"/>
  <c r="I51"/>
  <c r="I42" i="13"/>
  <c r="I391"/>
  <c r="I98"/>
  <c r="I110" i="9"/>
  <c r="I71" i="8"/>
  <c r="I214" i="9"/>
  <c r="I109"/>
  <c r="I108"/>
  <c r="I51" i="14"/>
  <c r="I111" i="9"/>
  <c r="I220"/>
  <c r="I221"/>
  <c r="I218"/>
  <c r="I211"/>
  <c r="I223"/>
  <c r="I33" i="8"/>
  <c r="I43" i="14"/>
  <c r="I222" i="9"/>
  <c r="I27" i="14"/>
  <c r="I226" i="9"/>
  <c r="J487" i="13"/>
  <c r="M487" s="1"/>
  <c r="J51" i="8"/>
  <c r="M51" s="1"/>
  <c r="J47" i="13"/>
  <c r="M47" s="1"/>
  <c r="I390"/>
  <c r="I199"/>
  <c r="I308"/>
  <c r="I354"/>
  <c r="I167"/>
  <c r="I155"/>
  <c r="I222"/>
  <c r="I160"/>
  <c r="I420"/>
  <c r="I76" i="14"/>
  <c r="I298" i="13"/>
  <c r="I182"/>
  <c r="I293"/>
  <c r="I78" i="14"/>
  <c r="I180" i="13"/>
  <c r="I150"/>
  <c r="I477"/>
  <c r="I336"/>
  <c r="I261"/>
  <c r="I380"/>
  <c r="I328"/>
  <c r="I271"/>
  <c r="I416"/>
  <c r="I458"/>
  <c r="I323"/>
  <c r="I462"/>
  <c r="I329"/>
  <c r="I402"/>
  <c r="I34" i="14"/>
  <c r="I63" i="13"/>
  <c r="I276"/>
  <c r="I25"/>
  <c r="I108"/>
  <c r="I444"/>
  <c r="I57" i="14"/>
  <c r="I327" i="13"/>
  <c r="I355"/>
  <c r="I315"/>
  <c r="I33" i="14"/>
  <c r="I60" i="13"/>
  <c r="I66" i="14"/>
  <c r="I110" i="13"/>
  <c r="I81"/>
  <c r="I289"/>
  <c r="I68" i="14"/>
  <c r="I290" i="13"/>
  <c r="I305"/>
  <c r="I426"/>
  <c r="I340"/>
  <c r="I136"/>
  <c r="I471"/>
  <c r="I446"/>
  <c r="I273"/>
  <c r="I113"/>
  <c r="I388"/>
  <c r="I164"/>
  <c r="I221"/>
  <c r="I287"/>
  <c r="I433"/>
  <c r="I146"/>
  <c r="I286"/>
  <c r="I470"/>
  <c r="I145" i="9"/>
  <c r="I14"/>
  <c r="I100" i="13"/>
  <c r="I241"/>
  <c r="I367"/>
  <c r="I406"/>
  <c r="I370"/>
  <c r="I57"/>
  <c r="I215"/>
  <c r="I71" i="14"/>
  <c r="I226" i="13"/>
  <c r="I244"/>
  <c r="I49"/>
  <c r="I256"/>
  <c r="I55"/>
  <c r="I254"/>
  <c r="I51"/>
  <c r="I385"/>
  <c r="I218"/>
  <c r="I383"/>
  <c r="I400"/>
  <c r="I384"/>
  <c r="I242"/>
  <c r="I95"/>
  <c r="I74"/>
  <c r="I389"/>
  <c r="I41"/>
  <c r="I237"/>
  <c r="I37"/>
  <c r="I268"/>
  <c r="I232"/>
  <c r="I93"/>
  <c r="I335"/>
  <c r="I48" i="9"/>
  <c r="I338" i="13"/>
  <c r="I227"/>
  <c r="I339"/>
  <c r="I342"/>
  <c r="I34"/>
  <c r="I30"/>
  <c r="I52" i="9"/>
  <c r="I113"/>
  <c r="I197" i="13"/>
  <c r="I348"/>
  <c r="I255"/>
  <c r="I52" i="14"/>
  <c r="I70"/>
  <c r="I64"/>
  <c r="I46" i="9"/>
  <c r="I49" i="14"/>
  <c r="I210" i="9"/>
  <c r="I172"/>
  <c r="I31" i="14"/>
  <c r="I41"/>
  <c r="I127" i="8"/>
  <c r="I42" i="9"/>
  <c r="I213"/>
  <c r="I26" i="14"/>
  <c r="I217" i="9"/>
  <c r="I25" i="14"/>
  <c r="I173" i="9"/>
  <c r="I208"/>
  <c r="I493" i="13"/>
  <c r="J485"/>
  <c r="M485" s="1"/>
  <c r="J24" i="8"/>
  <c r="J491" i="13"/>
  <c r="M491" s="1"/>
  <c r="I229" i="9"/>
  <c r="I67" i="14"/>
  <c r="I32"/>
  <c r="I46"/>
  <c r="I42"/>
  <c r="I50"/>
  <c r="I37"/>
  <c r="I17" i="9"/>
  <c r="I146"/>
  <c r="I103"/>
  <c r="I164"/>
  <c r="I90"/>
  <c r="I84"/>
  <c r="I129"/>
  <c r="I199"/>
  <c r="I76"/>
  <c r="I195"/>
  <c r="I53"/>
  <c r="I20"/>
  <c r="I101"/>
  <c r="I189"/>
  <c r="I151"/>
  <c r="I79"/>
  <c r="I159"/>
  <c r="I32"/>
  <c r="I184"/>
  <c r="I69"/>
  <c r="I128"/>
  <c r="I27"/>
  <c r="I38"/>
  <c r="I34"/>
  <c r="I25"/>
  <c r="I19"/>
  <c r="I136"/>
  <c r="I116"/>
  <c r="I124"/>
  <c r="I141"/>
  <c r="I132"/>
  <c r="I153"/>
  <c r="I150"/>
  <c r="I36"/>
  <c r="I140"/>
  <c r="I126"/>
  <c r="I86"/>
  <c r="I94"/>
  <c r="I193"/>
  <c r="I97"/>
  <c r="I49"/>
  <c r="I122"/>
  <c r="I22"/>
  <c r="I60"/>
  <c r="I187"/>
  <c r="I63"/>
  <c r="I157"/>
  <c r="I99"/>
  <c r="I64"/>
  <c r="I71"/>
  <c r="I54"/>
  <c r="I59"/>
  <c r="I11"/>
  <c r="I88"/>
  <c r="I85"/>
  <c r="I10"/>
  <c r="I61"/>
  <c r="I78"/>
  <c r="I21"/>
  <c r="I130"/>
  <c r="I120"/>
  <c r="I197"/>
  <c r="I186"/>
  <c r="I152"/>
  <c r="I188"/>
  <c r="I58"/>
  <c r="I92"/>
  <c r="I168"/>
  <c r="I155"/>
  <c r="I149"/>
  <c r="I192"/>
  <c r="I81"/>
  <c r="I180"/>
  <c r="I67"/>
  <c r="I115"/>
  <c r="I80"/>
  <c r="I23"/>
  <c r="I166"/>
  <c r="I75"/>
  <c r="I29"/>
  <c r="I65"/>
  <c r="I162"/>
  <c r="I134"/>
  <c r="I57"/>
  <c r="I87"/>
  <c r="I125"/>
  <c r="I123"/>
  <c r="I82"/>
  <c r="I191"/>
  <c r="I174" i="8"/>
  <c r="I116"/>
  <c r="I179"/>
  <c r="I155"/>
  <c r="I38"/>
  <c r="I206"/>
  <c r="I134"/>
  <c r="I190"/>
  <c r="I205"/>
  <c r="I194"/>
  <c r="I139"/>
  <c r="I173"/>
  <c r="I75"/>
  <c r="I103"/>
  <c r="I217"/>
  <c r="I114"/>
  <c r="I90"/>
  <c r="I220"/>
  <c r="I84"/>
  <c r="I135"/>
  <c r="I129"/>
  <c r="I102"/>
  <c r="I189"/>
  <c r="I88"/>
  <c r="I215"/>
  <c r="I73"/>
  <c r="I196"/>
  <c r="I105"/>
  <c r="I46"/>
  <c r="I110"/>
  <c r="I63"/>
  <c r="I86"/>
  <c r="I137"/>
  <c r="I64"/>
  <c r="I136"/>
  <c r="I125"/>
  <c r="I69"/>
  <c r="I172"/>
  <c r="I39"/>
  <c r="I148"/>
  <c r="I44"/>
  <c r="I181"/>
  <c r="I228"/>
  <c r="I123"/>
  <c r="I26"/>
  <c r="I82"/>
  <c r="I65"/>
  <c r="I59"/>
  <c r="I32"/>
  <c r="I207"/>
  <c r="I120"/>
  <c r="I226"/>
  <c r="I146"/>
  <c r="I98"/>
  <c r="I35"/>
  <c r="I94"/>
  <c r="I40"/>
  <c r="I202"/>
  <c r="I177"/>
  <c r="I67"/>
  <c r="I121"/>
  <c r="I66"/>
  <c r="I55"/>
  <c r="I104"/>
  <c r="I144"/>
  <c r="I178"/>
  <c r="I79"/>
  <c r="I112"/>
  <c r="I159"/>
  <c r="I96"/>
  <c r="I153"/>
  <c r="I171"/>
  <c r="I138"/>
  <c r="I157"/>
  <c r="I77"/>
  <c r="I211"/>
  <c r="I167"/>
  <c r="I185"/>
  <c r="I163"/>
  <c r="I133"/>
  <c r="I224"/>
  <c r="I108"/>
  <c r="I203"/>
  <c r="I208"/>
  <c r="I34"/>
  <c r="I213"/>
  <c r="I109"/>
  <c r="I183"/>
  <c r="I42"/>
  <c r="I192"/>
  <c r="I165"/>
  <c r="I151"/>
  <c r="I222"/>
  <c r="I204"/>
  <c r="I198"/>
  <c r="I68"/>
  <c r="I142"/>
  <c r="I57"/>
  <c r="I292" i="13"/>
  <c r="J27" i="8" l="1"/>
  <c r="M27" s="1"/>
  <c r="M28"/>
  <c r="J23"/>
  <c r="M23" s="1"/>
  <c r="M24"/>
  <c r="J52"/>
  <c r="M52" s="1"/>
  <c r="M53"/>
  <c r="J48"/>
  <c r="M48" s="1"/>
  <c r="J109"/>
  <c r="M109" s="1"/>
  <c r="J77"/>
  <c r="J55"/>
  <c r="J65"/>
  <c r="M65" s="1"/>
  <c r="J204"/>
  <c r="M204" s="1"/>
  <c r="J213"/>
  <c r="M213" s="1"/>
  <c r="J157"/>
  <c r="M157" s="1"/>
  <c r="J178"/>
  <c r="M178" s="1"/>
  <c r="J181"/>
  <c r="M181" s="1"/>
  <c r="J172"/>
  <c r="M172" s="1"/>
  <c r="J73"/>
  <c r="J116"/>
  <c r="J123" i="9"/>
  <c r="M123" s="1"/>
  <c r="J75"/>
  <c r="M75" s="1"/>
  <c r="J186"/>
  <c r="M186" s="1"/>
  <c r="J21"/>
  <c r="M21" s="1"/>
  <c r="J54"/>
  <c r="M54" s="1"/>
  <c r="J22"/>
  <c r="M22" s="1"/>
  <c r="J140"/>
  <c r="M140" s="1"/>
  <c r="J136"/>
  <c r="M136" s="1"/>
  <c r="J184"/>
  <c r="M184" s="1"/>
  <c r="J129"/>
  <c r="M129" s="1"/>
  <c r="J142" i="8"/>
  <c r="J222"/>
  <c r="M222" s="1"/>
  <c r="J42"/>
  <c r="J34"/>
  <c r="M34" s="1"/>
  <c r="J224"/>
  <c r="M224" s="1"/>
  <c r="J167"/>
  <c r="M167" s="1"/>
  <c r="J138"/>
  <c r="M138" s="1"/>
  <c r="J159"/>
  <c r="M159" s="1"/>
  <c r="J144"/>
  <c r="J121"/>
  <c r="M121" s="1"/>
  <c r="J40"/>
  <c r="M40" s="1"/>
  <c r="J146"/>
  <c r="J32"/>
  <c r="M32" s="1"/>
  <c r="J26"/>
  <c r="J44"/>
  <c r="J69"/>
  <c r="M69" s="1"/>
  <c r="J137"/>
  <c r="M137" s="1"/>
  <c r="J46"/>
  <c r="J215"/>
  <c r="M215" s="1"/>
  <c r="J129"/>
  <c r="J90"/>
  <c r="M90" s="1"/>
  <c r="J75"/>
  <c r="J38"/>
  <c r="M38" s="1"/>
  <c r="J174"/>
  <c r="M174" s="1"/>
  <c r="J125" i="9"/>
  <c r="M125" s="1"/>
  <c r="J162"/>
  <c r="J166"/>
  <c r="M166" s="1"/>
  <c r="J67"/>
  <c r="J149"/>
  <c r="M149" s="1"/>
  <c r="J58"/>
  <c r="M58" s="1"/>
  <c r="J197"/>
  <c r="M197" s="1"/>
  <c r="J78"/>
  <c r="M78" s="1"/>
  <c r="J88"/>
  <c r="M88" s="1"/>
  <c r="J71"/>
  <c r="J63"/>
  <c r="M63" s="1"/>
  <c r="J122"/>
  <c r="M122" s="1"/>
  <c r="J94"/>
  <c r="J36"/>
  <c r="M36" s="1"/>
  <c r="J141"/>
  <c r="M141" s="1"/>
  <c r="J19"/>
  <c r="M19" s="1"/>
  <c r="J27"/>
  <c r="J32"/>
  <c r="M32" s="1"/>
  <c r="J189"/>
  <c r="M189" s="1"/>
  <c r="J195"/>
  <c r="M195" s="1"/>
  <c r="J84"/>
  <c r="M84" s="1"/>
  <c r="J17"/>
  <c r="M17" s="1"/>
  <c r="J42" i="14"/>
  <c r="M42" s="1"/>
  <c r="J229" i="9"/>
  <c r="M229" s="1"/>
  <c r="J292" i="13"/>
  <c r="M292" s="1"/>
  <c r="J165" i="8"/>
  <c r="M165" s="1"/>
  <c r="J153"/>
  <c r="M153" s="1"/>
  <c r="J35"/>
  <c r="M35" s="1"/>
  <c r="J228"/>
  <c r="M228" s="1"/>
  <c r="J136"/>
  <c r="M136" s="1"/>
  <c r="J189"/>
  <c r="M189" s="1"/>
  <c r="J57"/>
  <c r="J108"/>
  <c r="M108" s="1"/>
  <c r="J185"/>
  <c r="M185" s="1"/>
  <c r="J96"/>
  <c r="J66"/>
  <c r="M66" s="1"/>
  <c r="J202"/>
  <c r="M202" s="1"/>
  <c r="J82"/>
  <c r="J64"/>
  <c r="M64" s="1"/>
  <c r="J110"/>
  <c r="M110" s="1"/>
  <c r="J102"/>
  <c r="M102" s="1"/>
  <c r="J103"/>
  <c r="M103" s="1"/>
  <c r="J206"/>
  <c r="M206" s="1"/>
  <c r="J134" i="9"/>
  <c r="M134" s="1"/>
  <c r="J115"/>
  <c r="M115" s="1"/>
  <c r="J92"/>
  <c r="J85"/>
  <c r="M85" s="1"/>
  <c r="J193"/>
  <c r="M193" s="1"/>
  <c r="J68" i="8"/>
  <c r="M68" s="1"/>
  <c r="J151"/>
  <c r="M151" s="1"/>
  <c r="J183"/>
  <c r="M183" s="1"/>
  <c r="J208"/>
  <c r="M208" s="1"/>
  <c r="J133"/>
  <c r="M133" s="1"/>
  <c r="J211"/>
  <c r="J171"/>
  <c r="M171" s="1"/>
  <c r="J112"/>
  <c r="J104"/>
  <c r="M104" s="1"/>
  <c r="J67"/>
  <c r="M67" s="1"/>
  <c r="J94"/>
  <c r="J226"/>
  <c r="M226" s="1"/>
  <c r="J59"/>
  <c r="J123"/>
  <c r="J148"/>
  <c r="J125"/>
  <c r="J86"/>
  <c r="J105"/>
  <c r="M105" s="1"/>
  <c r="J88"/>
  <c r="J135"/>
  <c r="M135" s="1"/>
  <c r="J114"/>
  <c r="J173"/>
  <c r="M173" s="1"/>
  <c r="J190"/>
  <c r="M190" s="1"/>
  <c r="J155"/>
  <c r="M155" s="1"/>
  <c r="J191" i="9"/>
  <c r="M191" s="1"/>
  <c r="J87"/>
  <c r="M87" s="1"/>
  <c r="J65"/>
  <c r="M65" s="1"/>
  <c r="J23"/>
  <c r="M23" s="1"/>
  <c r="J180"/>
  <c r="M180" s="1"/>
  <c r="J155"/>
  <c r="M155" s="1"/>
  <c r="J188"/>
  <c r="M188" s="1"/>
  <c r="J120"/>
  <c r="M120" s="1"/>
  <c r="J61"/>
  <c r="M61" s="1"/>
  <c r="J11"/>
  <c r="M11" s="1"/>
  <c r="J64"/>
  <c r="M64" s="1"/>
  <c r="J187"/>
  <c r="M187" s="1"/>
  <c r="J49"/>
  <c r="M49" s="1"/>
  <c r="J86"/>
  <c r="M86" s="1"/>
  <c r="J150"/>
  <c r="M150" s="1"/>
  <c r="J124"/>
  <c r="M124" s="1"/>
  <c r="J25"/>
  <c r="J128"/>
  <c r="M128" s="1"/>
  <c r="J159"/>
  <c r="M159" s="1"/>
  <c r="J101"/>
  <c r="M101" s="1"/>
  <c r="J76"/>
  <c r="M76" s="1"/>
  <c r="J90"/>
  <c r="J46" i="14"/>
  <c r="M46" s="1"/>
  <c r="J484" i="13"/>
  <c r="M484" s="1"/>
  <c r="J493"/>
  <c r="M493" s="1"/>
  <c r="J208" i="9"/>
  <c r="M208" s="1"/>
  <c r="J25" i="14"/>
  <c r="M25" s="1"/>
  <c r="J217" i="9"/>
  <c r="M217" s="1"/>
  <c r="J42"/>
  <c r="M42" s="1"/>
  <c r="J41" i="14"/>
  <c r="M41" s="1"/>
  <c r="J172" i="9"/>
  <c r="M172" s="1"/>
  <c r="J49" i="14"/>
  <c r="M49" s="1"/>
  <c r="J46" i="9"/>
  <c r="M46" s="1"/>
  <c r="J64" i="14"/>
  <c r="M64" s="1"/>
  <c r="J70"/>
  <c r="M70" s="1"/>
  <c r="J255" i="13"/>
  <c r="M255" s="1"/>
  <c r="J197"/>
  <c r="M197" s="1"/>
  <c r="J52" i="9"/>
  <c r="M52" s="1"/>
  <c r="J34" i="13"/>
  <c r="M34" s="1"/>
  <c r="J339"/>
  <c r="M339" s="1"/>
  <c r="J338"/>
  <c r="M338" s="1"/>
  <c r="J93"/>
  <c r="M93" s="1"/>
  <c r="J268"/>
  <c r="M268" s="1"/>
  <c r="J237"/>
  <c r="M237" s="1"/>
  <c r="J389"/>
  <c r="M389" s="1"/>
  <c r="J95"/>
  <c r="M95" s="1"/>
  <c r="J384"/>
  <c r="M384" s="1"/>
  <c r="J383"/>
  <c r="M383" s="1"/>
  <c r="J385"/>
  <c r="M385" s="1"/>
  <c r="J254"/>
  <c r="M254" s="1"/>
  <c r="J256"/>
  <c r="M256" s="1"/>
  <c r="J244"/>
  <c r="M244" s="1"/>
  <c r="J71" i="14"/>
  <c r="M71" s="1"/>
  <c r="J57" i="13"/>
  <c r="M57" s="1"/>
  <c r="J406"/>
  <c r="M406" s="1"/>
  <c r="J241"/>
  <c r="M241" s="1"/>
  <c r="J14" i="9"/>
  <c r="M14" s="1"/>
  <c r="J470" i="13"/>
  <c r="M470" s="1"/>
  <c r="J146"/>
  <c r="M146" s="1"/>
  <c r="J287"/>
  <c r="M287" s="1"/>
  <c r="J164"/>
  <c r="M164" s="1"/>
  <c r="J113"/>
  <c r="M113" s="1"/>
  <c r="J446"/>
  <c r="M446" s="1"/>
  <c r="J136"/>
  <c r="M136" s="1"/>
  <c r="J426"/>
  <c r="M426" s="1"/>
  <c r="J290"/>
  <c r="M290" s="1"/>
  <c r="J289"/>
  <c r="M289" s="1"/>
  <c r="J110"/>
  <c r="M110" s="1"/>
  <c r="J60"/>
  <c r="M60" s="1"/>
  <c r="J315"/>
  <c r="M315" s="1"/>
  <c r="J327"/>
  <c r="M327" s="1"/>
  <c r="J444"/>
  <c r="M444" s="1"/>
  <c r="J25"/>
  <c r="M25" s="1"/>
  <c r="J63"/>
  <c r="M63" s="1"/>
  <c r="J402"/>
  <c r="M402" s="1"/>
  <c r="J462"/>
  <c r="M462" s="1"/>
  <c r="J458"/>
  <c r="M458" s="1"/>
  <c r="J271"/>
  <c r="M271" s="1"/>
  <c r="J380"/>
  <c r="M380" s="1"/>
  <c r="J336"/>
  <c r="M336" s="1"/>
  <c r="J150"/>
  <c r="M150" s="1"/>
  <c r="J78" i="14"/>
  <c r="J182" i="13"/>
  <c r="M182" s="1"/>
  <c r="J76" i="14"/>
  <c r="J160" i="13"/>
  <c r="M160" s="1"/>
  <c r="J155"/>
  <c r="M155" s="1"/>
  <c r="J354"/>
  <c r="M354" s="1"/>
  <c r="J199"/>
  <c r="M199" s="1"/>
  <c r="J27" i="14"/>
  <c r="M27" s="1"/>
  <c r="J43"/>
  <c r="M43" s="1"/>
  <c r="J33" i="8"/>
  <c r="M33" s="1"/>
  <c r="J223" i="9"/>
  <c r="M223" s="1"/>
  <c r="J211"/>
  <c r="M211" s="1"/>
  <c r="J218"/>
  <c r="M218" s="1"/>
  <c r="J221"/>
  <c r="M221" s="1"/>
  <c r="J111"/>
  <c r="M111" s="1"/>
  <c r="J51" i="14"/>
  <c r="M51" s="1"/>
  <c r="J109" i="9"/>
  <c r="M109" s="1"/>
  <c r="J214"/>
  <c r="M214" s="1"/>
  <c r="J110"/>
  <c r="M110" s="1"/>
  <c r="J98" i="13"/>
  <c r="M98" s="1"/>
  <c r="J42"/>
  <c r="M42" s="1"/>
  <c r="J179" i="9"/>
  <c r="M179" s="1"/>
  <c r="J225" i="13"/>
  <c r="M225" s="1"/>
  <c r="J187"/>
  <c r="M187" s="1"/>
  <c r="J181" i="9"/>
  <c r="M181" s="1"/>
  <c r="J284" i="13"/>
  <c r="M284" s="1"/>
  <c r="J177"/>
  <c r="M177" s="1"/>
  <c r="J198"/>
  <c r="M198" s="1"/>
  <c r="J36" i="14"/>
  <c r="M36" s="1"/>
  <c r="J77" i="13"/>
  <c r="M77" s="1"/>
  <c r="J407"/>
  <c r="M407" s="1"/>
  <c r="J85"/>
  <c r="M85" s="1"/>
  <c r="J88"/>
  <c r="M88" s="1"/>
  <c r="J246"/>
  <c r="M246" s="1"/>
  <c r="J52"/>
  <c r="M52" s="1"/>
  <c r="J40"/>
  <c r="M40" s="1"/>
  <c r="J204"/>
  <c r="M204" s="1"/>
  <c r="J381"/>
  <c r="M381" s="1"/>
  <c r="J398"/>
  <c r="M398" s="1"/>
  <c r="J59"/>
  <c r="M59" s="1"/>
  <c r="J54"/>
  <c r="M54" s="1"/>
  <c r="J257"/>
  <c r="M257" s="1"/>
  <c r="J16" i="9"/>
  <c r="M16" s="1"/>
  <c r="J319" i="13"/>
  <c r="M319" s="1"/>
  <c r="J304"/>
  <c r="M304" s="1"/>
  <c r="J428"/>
  <c r="M428" s="1"/>
  <c r="J270"/>
  <c r="M270" s="1"/>
  <c r="J324"/>
  <c r="M324" s="1"/>
  <c r="J162"/>
  <c r="M162" s="1"/>
  <c r="J31"/>
  <c r="M31" s="1"/>
  <c r="J147"/>
  <c r="M147" s="1"/>
  <c r="J439"/>
  <c r="M439" s="1"/>
  <c r="J35" i="14"/>
  <c r="M35" s="1"/>
  <c r="J288" i="13"/>
  <c r="M288" s="1"/>
  <c r="J463"/>
  <c r="M463" s="1"/>
  <c r="J466"/>
  <c r="M466" s="1"/>
  <c r="J373"/>
  <c r="M373" s="1"/>
  <c r="J133"/>
  <c r="M133" s="1"/>
  <c r="J457"/>
  <c r="M457" s="1"/>
  <c r="J119"/>
  <c r="M119" s="1"/>
  <c r="J418"/>
  <c r="M418" s="1"/>
  <c r="J482"/>
  <c r="M482" s="1"/>
  <c r="J165"/>
  <c r="M165" s="1"/>
  <c r="J149"/>
  <c r="M149" s="1"/>
  <c r="J114"/>
  <c r="M114" s="1"/>
  <c r="J429"/>
  <c r="M429" s="1"/>
  <c r="J337"/>
  <c r="M337" s="1"/>
  <c r="J437"/>
  <c r="M437" s="1"/>
  <c r="J488"/>
  <c r="M488" s="1"/>
  <c r="J229" i="8"/>
  <c r="M229" s="1"/>
  <c r="J28" i="14"/>
  <c r="M28" s="1"/>
  <c r="J29"/>
  <c r="M29" s="1"/>
  <c r="J48"/>
  <c r="M48" s="1"/>
  <c r="J39" i="13"/>
  <c r="M39" s="1"/>
  <c r="J351"/>
  <c r="M351" s="1"/>
  <c r="J26"/>
  <c r="M26" s="1"/>
  <c r="J68"/>
  <c r="M68" s="1"/>
  <c r="J32"/>
  <c r="M32" s="1"/>
  <c r="J55" i="9"/>
  <c r="M55" s="1"/>
  <c r="J345" i="13"/>
  <c r="M345" s="1"/>
  <c r="J405"/>
  <c r="M405" s="1"/>
  <c r="J43"/>
  <c r="M43" s="1"/>
  <c r="J111"/>
  <c r="M111" s="1"/>
  <c r="J234"/>
  <c r="M234" s="1"/>
  <c r="J36"/>
  <c r="M36" s="1"/>
  <c r="J72"/>
  <c r="M72" s="1"/>
  <c r="J245"/>
  <c r="M245" s="1"/>
  <c r="J401"/>
  <c r="M401" s="1"/>
  <c r="J208"/>
  <c r="M208" s="1"/>
  <c r="J349"/>
  <c r="M349" s="1"/>
  <c r="J399"/>
  <c r="M399" s="1"/>
  <c r="J369"/>
  <c r="M369" s="1"/>
  <c r="J86"/>
  <c r="M86" s="1"/>
  <c r="J216"/>
  <c r="M216" s="1"/>
  <c r="J211"/>
  <c r="M211" s="1"/>
  <c r="J205" i="9"/>
  <c r="M205" s="1"/>
  <c r="J147"/>
  <c r="M147" s="1"/>
  <c r="J359" i="13"/>
  <c r="M359" s="1"/>
  <c r="J209"/>
  <c r="M209" s="1"/>
  <c r="J441"/>
  <c r="M441" s="1"/>
  <c r="J117"/>
  <c r="M117" s="1"/>
  <c r="J55" i="14"/>
  <c r="M55" s="1"/>
  <c r="J295" i="13"/>
  <c r="M295" s="1"/>
  <c r="J159"/>
  <c r="M159" s="1"/>
  <c r="J115"/>
  <c r="M115" s="1"/>
  <c r="J314"/>
  <c r="M314" s="1"/>
  <c r="J393"/>
  <c r="M393" s="1"/>
  <c r="J283"/>
  <c r="M283" s="1"/>
  <c r="J154"/>
  <c r="M154" s="1"/>
  <c r="J157"/>
  <c r="M157" s="1"/>
  <c r="J219"/>
  <c r="M219" s="1"/>
  <c r="J306"/>
  <c r="M306" s="1"/>
  <c r="J220"/>
  <c r="M220" s="1"/>
  <c r="J264"/>
  <c r="M264" s="1"/>
  <c r="J480"/>
  <c r="M480" s="1"/>
  <c r="J311"/>
  <c r="M311" s="1"/>
  <c r="J307"/>
  <c r="M307" s="1"/>
  <c r="J105"/>
  <c r="M105" s="1"/>
  <c r="J170"/>
  <c r="M170" s="1"/>
  <c r="J415"/>
  <c r="M415" s="1"/>
  <c r="J168"/>
  <c r="M168" s="1"/>
  <c r="J353"/>
  <c r="M353" s="1"/>
  <c r="J109"/>
  <c r="M109" s="1"/>
  <c r="J205"/>
  <c r="M205" s="1"/>
  <c r="J285"/>
  <c r="M285" s="1"/>
  <c r="J376"/>
  <c r="M376" s="1"/>
  <c r="J303"/>
  <c r="M303" s="1"/>
  <c r="J326"/>
  <c r="M326" s="1"/>
  <c r="J65"/>
  <c r="M65" s="1"/>
  <c r="J163"/>
  <c r="M163" s="1"/>
  <c r="J38" i="14"/>
  <c r="M38" s="1"/>
  <c r="J45" i="9"/>
  <c r="M45" s="1"/>
  <c r="J30" i="14"/>
  <c r="M30" s="1"/>
  <c r="J219" i="9"/>
  <c r="M219" s="1"/>
  <c r="J212"/>
  <c r="M212" s="1"/>
  <c r="J21" i="14"/>
  <c r="M21" s="1"/>
  <c r="J61"/>
  <c r="J22"/>
  <c r="M22" s="1"/>
  <c r="J410" i="13"/>
  <c r="M410" s="1"/>
  <c r="J236"/>
  <c r="M236" s="1"/>
  <c r="J114" i="9"/>
  <c r="M114" s="1"/>
  <c r="J189" i="13"/>
  <c r="M189" s="1"/>
  <c r="J184"/>
  <c r="M184" s="1"/>
  <c r="J117" i="9"/>
  <c r="M117" s="1"/>
  <c r="J183"/>
  <c r="M183" s="1"/>
  <c r="J24" i="13"/>
  <c r="M24" s="1"/>
  <c r="J75"/>
  <c r="M75" s="1"/>
  <c r="J386"/>
  <c r="M386" s="1"/>
  <c r="J350"/>
  <c r="M350" s="1"/>
  <c r="J231"/>
  <c r="M231" s="1"/>
  <c r="J397"/>
  <c r="M397" s="1"/>
  <c r="J53"/>
  <c r="M53" s="1"/>
  <c r="J89"/>
  <c r="M89" s="1"/>
  <c r="J206"/>
  <c r="M206" s="1"/>
  <c r="J366"/>
  <c r="M366" s="1"/>
  <c r="J361"/>
  <c r="M361" s="1"/>
  <c r="J69"/>
  <c r="M69" s="1"/>
  <c r="J294"/>
  <c r="M294" s="1"/>
  <c r="J251"/>
  <c r="M251" s="1"/>
  <c r="J365"/>
  <c r="M365" s="1"/>
  <c r="J207" i="9"/>
  <c r="M207" s="1"/>
  <c r="J455" i="13"/>
  <c r="M455" s="1"/>
  <c r="J64"/>
  <c r="M64" s="1"/>
  <c r="J274"/>
  <c r="M274" s="1"/>
  <c r="J424"/>
  <c r="M424" s="1"/>
  <c r="J166"/>
  <c r="M166" s="1"/>
  <c r="J101"/>
  <c r="M101" s="1"/>
  <c r="J54" i="14"/>
  <c r="M54" s="1"/>
  <c r="J131" i="13"/>
  <c r="M131" s="1"/>
  <c r="J130"/>
  <c r="M130" s="1"/>
  <c r="J267"/>
  <c r="M267" s="1"/>
  <c r="J371"/>
  <c r="M371" s="1"/>
  <c r="J106"/>
  <c r="M106" s="1"/>
  <c r="J169"/>
  <c r="M169" s="1"/>
  <c r="J120"/>
  <c r="M120" s="1"/>
  <c r="J148"/>
  <c r="M148" s="1"/>
  <c r="J430"/>
  <c r="M430" s="1"/>
  <c r="J374"/>
  <c r="M374" s="1"/>
  <c r="J107"/>
  <c r="M107" s="1"/>
  <c r="J173"/>
  <c r="M173" s="1"/>
  <c r="J425"/>
  <c r="M425" s="1"/>
  <c r="J104"/>
  <c r="M104" s="1"/>
  <c r="J459"/>
  <c r="M459" s="1"/>
  <c r="J395"/>
  <c r="M395" s="1"/>
  <c r="J44"/>
  <c r="M44" s="1"/>
  <c r="J358"/>
  <c r="M358" s="1"/>
  <c r="J377"/>
  <c r="M377" s="1"/>
  <c r="J476"/>
  <c r="M476" s="1"/>
  <c r="J235"/>
  <c r="M235" s="1"/>
  <c r="J321"/>
  <c r="M321" s="1"/>
  <c r="J460"/>
  <c r="M460" s="1"/>
  <c r="J451"/>
  <c r="M451" s="1"/>
  <c r="J79" i="8"/>
  <c r="J177"/>
  <c r="M177" s="1"/>
  <c r="J39"/>
  <c r="M39" s="1"/>
  <c r="J63"/>
  <c r="M63" s="1"/>
  <c r="J84"/>
  <c r="J217"/>
  <c r="M217" s="1"/>
  <c r="J139"/>
  <c r="M139" s="1"/>
  <c r="J134"/>
  <c r="M134" s="1"/>
  <c r="J179"/>
  <c r="M179" s="1"/>
  <c r="J82" i="9"/>
  <c r="M82" s="1"/>
  <c r="J57"/>
  <c r="M57" s="1"/>
  <c r="J29"/>
  <c r="J80"/>
  <c r="M80" s="1"/>
  <c r="J81"/>
  <c r="M81" s="1"/>
  <c r="J168"/>
  <c r="M168" s="1"/>
  <c r="J152"/>
  <c r="M152" s="1"/>
  <c r="J130"/>
  <c r="M130" s="1"/>
  <c r="J10"/>
  <c r="M10" s="1"/>
  <c r="J59"/>
  <c r="M59" s="1"/>
  <c r="J99"/>
  <c r="M99" s="1"/>
  <c r="J60"/>
  <c r="M60" s="1"/>
  <c r="J97"/>
  <c r="J126"/>
  <c r="M126" s="1"/>
  <c r="J153"/>
  <c r="M153" s="1"/>
  <c r="J116"/>
  <c r="M116" s="1"/>
  <c r="J34"/>
  <c r="M34" s="1"/>
  <c r="J69"/>
  <c r="J79"/>
  <c r="M79" s="1"/>
  <c r="J20"/>
  <c r="M20" s="1"/>
  <c r="J199"/>
  <c r="M199" s="1"/>
  <c r="J164"/>
  <c r="M164" s="1"/>
  <c r="J37" i="14"/>
  <c r="M37" s="1"/>
  <c r="J32"/>
  <c r="M32" s="1"/>
  <c r="J198" i="8"/>
  <c r="M198" s="1"/>
  <c r="J163"/>
  <c r="M163" s="1"/>
  <c r="J120"/>
  <c r="M120" s="1"/>
  <c r="J98"/>
  <c r="J220"/>
  <c r="M220" s="1"/>
  <c r="J192" i="9"/>
  <c r="M192" s="1"/>
  <c r="J157"/>
  <c r="M157" s="1"/>
  <c r="J132"/>
  <c r="M132" s="1"/>
  <c r="J38"/>
  <c r="M38" s="1"/>
  <c r="J151"/>
  <c r="M151" s="1"/>
  <c r="J53"/>
  <c r="M53" s="1"/>
  <c r="J103"/>
  <c r="M103" s="1"/>
  <c r="J146"/>
  <c r="M146" s="1"/>
  <c r="J50" i="14"/>
  <c r="M50" s="1"/>
  <c r="J67"/>
  <c r="M67" s="1"/>
  <c r="J173" i="9"/>
  <c r="M173" s="1"/>
  <c r="J26" i="14"/>
  <c r="M26" s="1"/>
  <c r="J213" i="9"/>
  <c r="M213" s="1"/>
  <c r="J127" i="8"/>
  <c r="J31" i="14"/>
  <c r="M31" s="1"/>
  <c r="J210" i="9"/>
  <c r="M210" s="1"/>
  <c r="J52" i="14"/>
  <c r="M52" s="1"/>
  <c r="J348" i="13"/>
  <c r="M348" s="1"/>
  <c r="J113" i="9"/>
  <c r="M113" s="1"/>
  <c r="J30" i="13"/>
  <c r="M30" s="1"/>
  <c r="J342"/>
  <c r="M342" s="1"/>
  <c r="J227"/>
  <c r="M227" s="1"/>
  <c r="J48" i="9"/>
  <c r="M48" s="1"/>
  <c r="J335" i="13"/>
  <c r="M335" s="1"/>
  <c r="J232"/>
  <c r="M232" s="1"/>
  <c r="J37"/>
  <c r="M37" s="1"/>
  <c r="J41"/>
  <c r="M41" s="1"/>
  <c r="J74"/>
  <c r="M74" s="1"/>
  <c r="J242"/>
  <c r="M242" s="1"/>
  <c r="J400"/>
  <c r="M400" s="1"/>
  <c r="J218"/>
  <c r="M218" s="1"/>
  <c r="J51"/>
  <c r="M51" s="1"/>
  <c r="J55"/>
  <c r="M55" s="1"/>
  <c r="J49"/>
  <c r="M49" s="1"/>
  <c r="J226"/>
  <c r="M226" s="1"/>
  <c r="J215"/>
  <c r="M215" s="1"/>
  <c r="J370"/>
  <c r="M370" s="1"/>
  <c r="J367"/>
  <c r="M367" s="1"/>
  <c r="J100"/>
  <c r="M100" s="1"/>
  <c r="J145" i="9"/>
  <c r="M145" s="1"/>
  <c r="J286" i="13"/>
  <c r="M286" s="1"/>
  <c r="J433"/>
  <c r="M433" s="1"/>
  <c r="J221"/>
  <c r="M221" s="1"/>
  <c r="J388"/>
  <c r="M388" s="1"/>
  <c r="J273"/>
  <c r="M273" s="1"/>
  <c r="J471"/>
  <c r="M471" s="1"/>
  <c r="J340"/>
  <c r="M340" s="1"/>
  <c r="J305"/>
  <c r="M305" s="1"/>
  <c r="J68" i="14"/>
  <c r="M68" s="1"/>
  <c r="J81" i="13"/>
  <c r="M81" s="1"/>
  <c r="J66" i="14"/>
  <c r="M66" s="1"/>
  <c r="J33"/>
  <c r="M33" s="1"/>
  <c r="J355" i="13"/>
  <c r="M355" s="1"/>
  <c r="J57" i="14"/>
  <c r="M57" s="1"/>
  <c r="J108" i="13"/>
  <c r="M108" s="1"/>
  <c r="J276"/>
  <c r="M276" s="1"/>
  <c r="J34" i="14"/>
  <c r="M34" s="1"/>
  <c r="J329" i="13"/>
  <c r="M329" s="1"/>
  <c r="J323"/>
  <c r="M323" s="1"/>
  <c r="J416"/>
  <c r="M416" s="1"/>
  <c r="J328"/>
  <c r="M328" s="1"/>
  <c r="J261"/>
  <c r="M261" s="1"/>
  <c r="J477"/>
  <c r="M477" s="1"/>
  <c r="J180"/>
  <c r="M180" s="1"/>
  <c r="J293"/>
  <c r="M293" s="1"/>
  <c r="J298"/>
  <c r="M298" s="1"/>
  <c r="J420"/>
  <c r="M420" s="1"/>
  <c r="J222"/>
  <c r="M222" s="1"/>
  <c r="J167"/>
  <c r="M167" s="1"/>
  <c r="J308"/>
  <c r="M308" s="1"/>
  <c r="J390"/>
  <c r="M390" s="1"/>
  <c r="J226" i="9"/>
  <c r="M226" s="1"/>
  <c r="J222"/>
  <c r="M222" s="1"/>
  <c r="J220"/>
  <c r="M220" s="1"/>
  <c r="J108"/>
  <c r="M108" s="1"/>
  <c r="J71" i="8"/>
  <c r="M71" s="1"/>
  <c r="J391" i="13"/>
  <c r="M391" s="1"/>
  <c r="J51" i="9"/>
  <c r="M51" s="1"/>
  <c r="J185" i="13"/>
  <c r="M185" s="1"/>
  <c r="J33"/>
  <c r="M33" s="1"/>
  <c r="J70"/>
  <c r="M70" s="1"/>
  <c r="J28"/>
  <c r="M28" s="1"/>
  <c r="J190"/>
  <c r="M190" s="1"/>
  <c r="J27"/>
  <c r="M27" s="1"/>
  <c r="J422"/>
  <c r="M422" s="1"/>
  <c r="J392"/>
  <c r="M392" s="1"/>
  <c r="J347"/>
  <c r="M347" s="1"/>
  <c r="J252"/>
  <c r="M252" s="1"/>
  <c r="J210"/>
  <c r="M210" s="1"/>
  <c r="J71"/>
  <c r="M71" s="1"/>
  <c r="J73"/>
  <c r="M73" s="1"/>
  <c r="J409"/>
  <c r="M409" s="1"/>
  <c r="J411"/>
  <c r="M411" s="1"/>
  <c r="J83"/>
  <c r="M83" s="1"/>
  <c r="J135"/>
  <c r="M135" s="1"/>
  <c r="J214"/>
  <c r="M214" s="1"/>
  <c r="J94"/>
  <c r="M94" s="1"/>
  <c r="J396"/>
  <c r="M396" s="1"/>
  <c r="J144" i="9"/>
  <c r="M144" s="1"/>
  <c r="J15"/>
  <c r="M15" s="1"/>
  <c r="J387" i="13"/>
  <c r="M387" s="1"/>
  <c r="J363"/>
  <c r="M363" s="1"/>
  <c r="J76"/>
  <c r="M76" s="1"/>
  <c r="J116"/>
  <c r="M116" s="1"/>
  <c r="J137"/>
  <c r="M137" s="1"/>
  <c r="J468"/>
  <c r="M468" s="1"/>
  <c r="J272"/>
  <c r="M272" s="1"/>
  <c r="J465"/>
  <c r="M465" s="1"/>
  <c r="J442"/>
  <c r="M442" s="1"/>
  <c r="J122"/>
  <c r="J217"/>
  <c r="M217" s="1"/>
  <c r="J417"/>
  <c r="M417" s="1"/>
  <c r="J201"/>
  <c r="M201" s="1"/>
  <c r="J431"/>
  <c r="M431" s="1"/>
  <c r="J265"/>
  <c r="M265" s="1"/>
  <c r="J356"/>
  <c r="M356" s="1"/>
  <c r="J461"/>
  <c r="M461" s="1"/>
  <c r="J247"/>
  <c r="M247" s="1"/>
  <c r="J153"/>
  <c r="M153" s="1"/>
  <c r="J362"/>
  <c r="M362" s="1"/>
  <c r="J262"/>
  <c r="M262" s="1"/>
  <c r="J479"/>
  <c r="M479" s="1"/>
  <c r="J23" i="14"/>
  <c r="M23" s="1"/>
  <c r="J266" i="13"/>
  <c r="M266" s="1"/>
  <c r="J145"/>
  <c r="M145" s="1"/>
  <c r="J44" i="9"/>
  <c r="M44" s="1"/>
  <c r="J44" i="14"/>
  <c r="M44" s="1"/>
  <c r="J202" i="9"/>
  <c r="M202" s="1"/>
  <c r="J224"/>
  <c r="M224" s="1"/>
  <c r="J204"/>
  <c r="M204" s="1"/>
  <c r="J24" i="14"/>
  <c r="M24" s="1"/>
  <c r="J175" i="9"/>
  <c r="M175" s="1"/>
  <c r="J176"/>
  <c r="M176" s="1"/>
  <c r="J79" i="13"/>
  <c r="M79" s="1"/>
  <c r="J206" i="9"/>
  <c r="M206" s="1"/>
  <c r="J128" i="13"/>
  <c r="M128" s="1"/>
  <c r="J29"/>
  <c r="M29" s="1"/>
  <c r="J382"/>
  <c r="M382" s="1"/>
  <c r="J119" i="9"/>
  <c r="M119" s="1"/>
  <c r="J35" i="13"/>
  <c r="M35" s="1"/>
  <c r="J181"/>
  <c r="M181" s="1"/>
  <c r="J192"/>
  <c r="M192" s="1"/>
  <c r="J196"/>
  <c r="M196" s="1"/>
  <c r="J38"/>
  <c r="M38" s="1"/>
  <c r="J191"/>
  <c r="M191" s="1"/>
  <c r="J364"/>
  <c r="M364" s="1"/>
  <c r="J372"/>
  <c r="M372" s="1"/>
  <c r="J230"/>
  <c r="M230" s="1"/>
  <c r="J212"/>
  <c r="M212" s="1"/>
  <c r="J99"/>
  <c r="M99" s="1"/>
  <c r="J240"/>
  <c r="M240" s="1"/>
  <c r="J445"/>
  <c r="M445" s="1"/>
  <c r="J368"/>
  <c r="M368" s="1"/>
  <c r="J213"/>
  <c r="M213" s="1"/>
  <c r="J84"/>
  <c r="M84" s="1"/>
  <c r="J143" i="9"/>
  <c r="M143" s="1"/>
  <c r="J161" i="13"/>
  <c r="M161" s="1"/>
  <c r="J344"/>
  <c r="M344" s="1"/>
  <c r="J375"/>
  <c r="M375" s="1"/>
  <c r="J473"/>
  <c r="M473" s="1"/>
  <c r="J47" i="14"/>
  <c r="M47" s="1"/>
  <c r="J475" i="13"/>
  <c r="M475" s="1"/>
  <c r="J258"/>
  <c r="M258" s="1"/>
  <c r="J186"/>
  <c r="M186" s="1"/>
  <c r="J440"/>
  <c r="M440" s="1"/>
  <c r="J343"/>
  <c r="M343" s="1"/>
  <c r="J421"/>
  <c r="M421" s="1"/>
  <c r="J129"/>
  <c r="M129" s="1"/>
  <c r="J263"/>
  <c r="M263" s="1"/>
  <c r="J478"/>
  <c r="M478" s="1"/>
  <c r="J277"/>
  <c r="M277" s="1"/>
  <c r="J56" i="14"/>
  <c r="M56" s="1"/>
  <c r="J310" i="13"/>
  <c r="M310" s="1"/>
  <c r="J90"/>
  <c r="M90" s="1"/>
  <c r="J331"/>
  <c r="M331" s="1"/>
  <c r="J207"/>
  <c r="M207" s="1"/>
  <c r="J279"/>
  <c r="M279" s="1"/>
  <c r="J53" i="14"/>
  <c r="M53" s="1"/>
  <c r="J275" i="13"/>
  <c r="M275" s="1"/>
  <c r="J45"/>
  <c r="M45" s="1"/>
  <c r="J309"/>
  <c r="M309" s="1"/>
  <c r="J300"/>
  <c r="M300" s="1"/>
  <c r="J469"/>
  <c r="M469" s="1"/>
  <c r="J464"/>
  <c r="M464" s="1"/>
  <c r="J436"/>
  <c r="M436" s="1"/>
  <c r="J78"/>
  <c r="M78" s="1"/>
  <c r="J134"/>
  <c r="M134" s="1"/>
  <c r="J325"/>
  <c r="M325" s="1"/>
  <c r="J209" i="9"/>
  <c r="M209" s="1"/>
  <c r="J74" i="14"/>
  <c r="J174" i="9"/>
  <c r="M174" s="1"/>
  <c r="J107"/>
  <c r="M107" s="1"/>
  <c r="J216"/>
  <c r="M216" s="1"/>
  <c r="J45" i="14"/>
  <c r="M45" s="1"/>
  <c r="J43" i="9"/>
  <c r="M43" s="1"/>
  <c r="J194" i="13"/>
  <c r="M194" s="1"/>
  <c r="J178" i="9"/>
  <c r="M178" s="1"/>
  <c r="J188" i="13"/>
  <c r="M188" s="1"/>
  <c r="J341"/>
  <c r="M341" s="1"/>
  <c r="J183"/>
  <c r="M183" s="1"/>
  <c r="J65" i="14"/>
  <c r="M65" s="1"/>
  <c r="J250" i="13"/>
  <c r="M250" s="1"/>
  <c r="J352"/>
  <c r="M352" s="1"/>
  <c r="J80"/>
  <c r="M80" s="1"/>
  <c r="J193"/>
  <c r="M193" s="1"/>
  <c r="J346"/>
  <c r="M346" s="1"/>
  <c r="J229"/>
  <c r="M229" s="1"/>
  <c r="J228"/>
  <c r="M228" s="1"/>
  <c r="J61"/>
  <c r="M61" s="1"/>
  <c r="J97"/>
  <c r="M97" s="1"/>
  <c r="J195"/>
  <c r="M195" s="1"/>
  <c r="J87"/>
  <c r="M87" s="1"/>
  <c r="J58"/>
  <c r="M58" s="1"/>
  <c r="J243"/>
  <c r="M243" s="1"/>
  <c r="J56"/>
  <c r="M56" s="1"/>
  <c r="J412"/>
  <c r="M412" s="1"/>
  <c r="J13" i="9"/>
  <c r="M13" s="1"/>
  <c r="J438" i="13"/>
  <c r="M438" s="1"/>
  <c r="J322"/>
  <c r="M322" s="1"/>
  <c r="J233"/>
  <c r="M233" s="1"/>
  <c r="J427"/>
  <c r="M427" s="1"/>
  <c r="J320"/>
  <c r="M320" s="1"/>
  <c r="J317"/>
  <c r="M317" s="1"/>
  <c r="J456"/>
  <c r="M456" s="1"/>
  <c r="J156"/>
  <c r="M156" s="1"/>
  <c r="J238"/>
  <c r="M238" s="1"/>
  <c r="J312"/>
  <c r="M312" s="1"/>
  <c r="J46"/>
  <c r="M46" s="1"/>
  <c r="J62"/>
  <c r="M62" s="1"/>
  <c r="J419"/>
  <c r="M419" s="1"/>
  <c r="J178"/>
  <c r="M178" s="1"/>
  <c r="J282"/>
  <c r="M282" s="1"/>
  <c r="J152"/>
  <c r="M152" s="1"/>
  <c r="J171"/>
  <c r="M171" s="1"/>
  <c r="J474"/>
  <c r="M474" s="1"/>
  <c r="J118"/>
  <c r="M118" s="1"/>
  <c r="J200"/>
  <c r="M200" s="1"/>
  <c r="J151"/>
  <c r="M151" s="1"/>
  <c r="J449"/>
  <c r="M449" s="1"/>
  <c r="J142"/>
  <c r="M142" s="1"/>
  <c r="J318"/>
  <c r="M318" s="1"/>
  <c r="J313"/>
  <c r="M313" s="1"/>
  <c r="J472"/>
  <c r="M472" s="1"/>
  <c r="J454"/>
  <c r="M454" s="1"/>
  <c r="J140"/>
  <c r="M140" s="1"/>
  <c r="J50"/>
  <c r="M50" s="1"/>
  <c r="J68" i="9" l="1"/>
  <c r="M68" s="1"/>
  <c r="M69"/>
  <c r="J60" i="14"/>
  <c r="M60" s="1"/>
  <c r="M61"/>
  <c r="J24" i="9"/>
  <c r="M24" s="1"/>
  <c r="M25"/>
  <c r="J113" i="8"/>
  <c r="M113" s="1"/>
  <c r="M114"/>
  <c r="J85"/>
  <c r="M85" s="1"/>
  <c r="M86"/>
  <c r="J58"/>
  <c r="M58" s="1"/>
  <c r="M59"/>
  <c r="J26" i="9"/>
  <c r="M26" s="1"/>
  <c r="M27"/>
  <c r="J93"/>
  <c r="M93" s="1"/>
  <c r="M94"/>
  <c r="J143" i="8"/>
  <c r="M143" s="1"/>
  <c r="M144"/>
  <c r="J141"/>
  <c r="M141" s="1"/>
  <c r="M142"/>
  <c r="J115"/>
  <c r="M115" s="1"/>
  <c r="M116"/>
  <c r="J97"/>
  <c r="M97" s="1"/>
  <c r="M98"/>
  <c r="J73" i="14"/>
  <c r="M73" s="1"/>
  <c r="M74"/>
  <c r="J28" i="9"/>
  <c r="M28" s="1"/>
  <c r="M29"/>
  <c r="J77" i="14"/>
  <c r="M77" s="1"/>
  <c r="M78"/>
  <c r="J89" i="9"/>
  <c r="M89" s="1"/>
  <c r="M90"/>
  <c r="J122" i="8"/>
  <c r="M122" s="1"/>
  <c r="M123"/>
  <c r="J209"/>
  <c r="M209" s="1"/>
  <c r="M211"/>
  <c r="J91" i="9"/>
  <c r="M91" s="1"/>
  <c r="M92"/>
  <c r="J81" i="8"/>
  <c r="M81" s="1"/>
  <c r="M82"/>
  <c r="J70" i="9"/>
  <c r="M70" s="1"/>
  <c r="M71"/>
  <c r="J161"/>
  <c r="M161" s="1"/>
  <c r="M162"/>
  <c r="J74" i="8"/>
  <c r="M74" s="1"/>
  <c r="M75"/>
  <c r="J45"/>
  <c r="M45" s="1"/>
  <c r="M46"/>
  <c r="J25"/>
  <c r="M26"/>
  <c r="J78"/>
  <c r="M78" s="1"/>
  <c r="M79"/>
  <c r="J87"/>
  <c r="M87" s="1"/>
  <c r="M88"/>
  <c r="J147"/>
  <c r="M147" s="1"/>
  <c r="M148"/>
  <c r="J93"/>
  <c r="M93" s="1"/>
  <c r="M94"/>
  <c r="J95"/>
  <c r="M95" s="1"/>
  <c r="M96"/>
  <c r="J43"/>
  <c r="M43" s="1"/>
  <c r="M44"/>
  <c r="J41"/>
  <c r="M41" s="1"/>
  <c r="M42"/>
  <c r="J76"/>
  <c r="M76" s="1"/>
  <c r="M77"/>
  <c r="M12" i="15"/>
  <c r="J83" i="8"/>
  <c r="M83" s="1"/>
  <c r="M84"/>
  <c r="J121" i="13"/>
  <c r="M121" s="1"/>
  <c r="M122"/>
  <c r="J126" i="8"/>
  <c r="M126" s="1"/>
  <c r="M127"/>
  <c r="J96" i="9"/>
  <c r="M96" s="1"/>
  <c r="M97"/>
  <c r="M19" i="15"/>
  <c r="J75" i="14"/>
  <c r="M75" s="1"/>
  <c r="M76"/>
  <c r="J124" i="8"/>
  <c r="M124" s="1"/>
  <c r="M125"/>
  <c r="J111"/>
  <c r="M111" s="1"/>
  <c r="M112"/>
  <c r="J56"/>
  <c r="M56" s="1"/>
  <c r="M57"/>
  <c r="J66" i="9"/>
  <c r="M66" s="1"/>
  <c r="M67"/>
  <c r="J128" i="8"/>
  <c r="M128" s="1"/>
  <c r="M129"/>
  <c r="J145"/>
  <c r="M145" s="1"/>
  <c r="M146"/>
  <c r="J72"/>
  <c r="M72" s="1"/>
  <c r="M73"/>
  <c r="J54"/>
  <c r="M54" s="1"/>
  <c r="M55"/>
  <c r="J74" i="9"/>
  <c r="M74" s="1"/>
  <c r="J47"/>
  <c r="M47" s="1"/>
  <c r="J63" i="14"/>
  <c r="M63" s="1"/>
  <c r="J56" i="9"/>
  <c r="M56" s="1"/>
  <c r="J12"/>
  <c r="M12" s="1"/>
  <c r="J48" i="13"/>
  <c r="M48" s="1"/>
  <c r="J18" i="9"/>
  <c r="M18" s="1"/>
  <c r="J77"/>
  <c r="M77" s="1"/>
  <c r="J40" i="14"/>
  <c r="M40" s="1"/>
  <c r="J61" i="8"/>
  <c r="M61" s="1"/>
  <c r="J96" i="13"/>
  <c r="M96" s="1"/>
  <c r="J82"/>
  <c r="M82" s="1"/>
  <c r="J50" i="9"/>
  <c r="M50" s="1"/>
  <c r="J118" i="8"/>
  <c r="M118" s="1"/>
  <c r="J9" i="9"/>
  <c r="M9" s="1"/>
  <c r="J103" i="13"/>
  <c r="M103" s="1"/>
  <c r="J40" i="9"/>
  <c r="M40" s="1"/>
  <c r="J131" i="8"/>
  <c r="M131" s="1"/>
  <c r="J100"/>
  <c r="M100" s="1"/>
  <c r="J106"/>
  <c r="M106" s="1"/>
  <c r="J83" i="9"/>
  <c r="M83" s="1"/>
  <c r="J30" i="8"/>
  <c r="M30" s="1"/>
  <c r="J20" i="14"/>
  <c r="M20" s="1"/>
  <c r="J67" i="13"/>
  <c r="J112"/>
  <c r="M112" s="1"/>
  <c r="J92"/>
  <c r="J69" i="14"/>
  <c r="M69" s="1"/>
  <c r="J62" i="9"/>
  <c r="M62" s="1"/>
  <c r="J36" i="8"/>
  <c r="M36" s="1"/>
  <c r="K6" i="13"/>
  <c r="J23"/>
  <c r="M23" s="1"/>
  <c r="J175" i="8"/>
  <c r="M175" s="1"/>
  <c r="J187"/>
  <c r="M187" s="1"/>
  <c r="J190" i="9"/>
  <c r="M190" s="1"/>
  <c r="J148"/>
  <c r="M148" s="1"/>
  <c r="J210" i="8"/>
  <c r="M210" s="1"/>
  <c r="J127" i="9"/>
  <c r="M127" s="1"/>
  <c r="J169" i="8"/>
  <c r="M169" s="1"/>
  <c r="J121" i="9"/>
  <c r="M121" s="1"/>
  <c r="J139"/>
  <c r="M139" s="1"/>
  <c r="J185"/>
  <c r="M185" s="1"/>
  <c r="K6"/>
  <c r="J139" i="13"/>
  <c r="M139" s="1"/>
  <c r="J249"/>
  <c r="M249" s="1"/>
  <c r="J299"/>
  <c r="M299" s="1"/>
  <c r="J467"/>
  <c r="M467" s="1"/>
  <c r="J142" i="9"/>
  <c r="M142" s="1"/>
  <c r="J156"/>
  <c r="M156" s="1"/>
  <c r="J219" i="8"/>
  <c r="M219" s="1"/>
  <c r="J197"/>
  <c r="M197" s="1"/>
  <c r="J198" i="9"/>
  <c r="M198" s="1"/>
  <c r="J33"/>
  <c r="M33" s="1"/>
  <c r="J98"/>
  <c r="M98" s="1"/>
  <c r="J216" i="8"/>
  <c r="M216" s="1"/>
  <c r="J450" i="13"/>
  <c r="M450" s="1"/>
  <c r="J394"/>
  <c r="M394" s="1"/>
  <c r="J172"/>
  <c r="M172" s="1"/>
  <c r="J360"/>
  <c r="M360" s="1"/>
  <c r="J302"/>
  <c r="M302" s="1"/>
  <c r="J404"/>
  <c r="M404" s="1"/>
  <c r="J269"/>
  <c r="M269" s="1"/>
  <c r="J203"/>
  <c r="M203" s="1"/>
  <c r="J176"/>
  <c r="M176" s="1"/>
  <c r="J224"/>
  <c r="M224" s="1"/>
  <c r="J443"/>
  <c r="M443" s="1"/>
  <c r="J253"/>
  <c r="M253" s="1"/>
  <c r="J448"/>
  <c r="M448" s="1"/>
  <c r="J215" i="9"/>
  <c r="M215" s="1"/>
  <c r="J105"/>
  <c r="M105" s="1"/>
  <c r="J408" i="13"/>
  <c r="M408" s="1"/>
  <c r="J37" i="9"/>
  <c r="M37" s="1"/>
  <c r="K7" i="14"/>
  <c r="J100" i="9"/>
  <c r="M100" s="1"/>
  <c r="J118"/>
  <c r="M118" s="1"/>
  <c r="J154"/>
  <c r="M154" s="1"/>
  <c r="J154" i="8"/>
  <c r="M154" s="1"/>
  <c r="J225"/>
  <c r="M225" s="1"/>
  <c r="J207"/>
  <c r="M207" s="1"/>
  <c r="J150"/>
  <c r="M150" s="1"/>
  <c r="J133" i="9"/>
  <c r="M133" s="1"/>
  <c r="J184" i="8"/>
  <c r="M184" s="1"/>
  <c r="J164"/>
  <c r="M164" s="1"/>
  <c r="J228" i="9"/>
  <c r="M228" s="1"/>
  <c r="J194"/>
  <c r="M194" s="1"/>
  <c r="J31"/>
  <c r="M31" s="1"/>
  <c r="J35"/>
  <c r="M35" s="1"/>
  <c r="J158" i="8"/>
  <c r="M158" s="1"/>
  <c r="J166"/>
  <c r="M166" s="1"/>
  <c r="J221"/>
  <c r="M221" s="1"/>
  <c r="J124" i="13"/>
  <c r="M124" s="1"/>
  <c r="J135" i="9"/>
  <c r="M135" s="1"/>
  <c r="J212" i="8"/>
  <c r="M212" s="1"/>
  <c r="J435" i="13"/>
  <c r="M435" s="1"/>
  <c r="J278"/>
  <c r="M278" s="1"/>
  <c r="J330"/>
  <c r="M330" s="1"/>
  <c r="J203" i="9"/>
  <c r="M203" s="1"/>
  <c r="J144" i="13"/>
  <c r="M144" s="1"/>
  <c r="J260"/>
  <c r="M260" s="1"/>
  <c r="J432"/>
  <c r="M432" s="1"/>
  <c r="J102" i="9"/>
  <c r="M102" s="1"/>
  <c r="J131"/>
  <c r="M131" s="1"/>
  <c r="J162" i="8"/>
  <c r="M162" s="1"/>
  <c r="J163" i="9"/>
  <c r="M163" s="1"/>
  <c r="J167"/>
  <c r="M167" s="1"/>
  <c r="J423" i="13"/>
  <c r="M423" s="1"/>
  <c r="J414"/>
  <c r="M414" s="1"/>
  <c r="J158"/>
  <c r="M158" s="1"/>
  <c r="J481"/>
  <c r="M481" s="1"/>
  <c r="J132"/>
  <c r="M132" s="1"/>
  <c r="J379"/>
  <c r="M379" s="1"/>
  <c r="J170" i="9"/>
  <c r="M170" s="1"/>
  <c r="J492" i="13"/>
  <c r="M492" s="1"/>
  <c r="J453"/>
  <c r="M453" s="1"/>
  <c r="J141"/>
  <c r="M141" s="1"/>
  <c r="J281"/>
  <c r="M281" s="1"/>
  <c r="J316"/>
  <c r="M316" s="1"/>
  <c r="J239"/>
  <c r="M239" s="1"/>
  <c r="J201" i="9"/>
  <c r="M201" s="1"/>
  <c r="J225"/>
  <c r="M225" s="1"/>
  <c r="J297" i="13"/>
  <c r="M297" s="1"/>
  <c r="J334"/>
  <c r="M334" s="1"/>
  <c r="J112" i="9"/>
  <c r="M112" s="1"/>
  <c r="J483" i="13"/>
  <c r="M483" s="1"/>
  <c r="J158" i="9"/>
  <c r="M158" s="1"/>
  <c r="J177"/>
  <c r="M177" s="1"/>
  <c r="J182" i="8"/>
  <c r="M182" s="1"/>
  <c r="J205"/>
  <c r="M205" s="1"/>
  <c r="J227"/>
  <c r="M227" s="1"/>
  <c r="J152"/>
  <c r="M152" s="1"/>
  <c r="J291" i="13"/>
  <c r="M291" s="1"/>
  <c r="J196" i="9"/>
  <c r="M196" s="1"/>
  <c r="J165"/>
  <c r="M165" s="1"/>
  <c r="J89" i="8"/>
  <c r="M89" s="1"/>
  <c r="J214"/>
  <c r="M214" s="1"/>
  <c r="J223"/>
  <c r="M223" s="1"/>
  <c r="J182" i="9"/>
  <c r="M182" s="1"/>
  <c r="J180" i="8"/>
  <c r="M180" s="1"/>
  <c r="J156"/>
  <c r="M156" s="1"/>
  <c r="J203"/>
  <c r="M203" s="1"/>
  <c r="M14" i="15" l="1"/>
  <c r="M10"/>
  <c r="J66" i="13"/>
  <c r="M66" s="1"/>
  <c r="M67"/>
  <c r="J22" i="8"/>
  <c r="M22" s="1"/>
  <c r="M25"/>
  <c r="J47"/>
  <c r="M47" s="1"/>
  <c r="J91" i="13"/>
  <c r="M91" s="1"/>
  <c r="M92"/>
  <c r="J22"/>
  <c r="M22" s="1"/>
  <c r="J102"/>
  <c r="M102" s="1"/>
  <c r="J19" i="14"/>
  <c r="M19" s="1"/>
  <c r="J99" i="8"/>
  <c r="M99" s="1"/>
  <c r="J8" i="9"/>
  <c r="M8" s="1"/>
  <c r="J169"/>
  <c r="M169" s="1"/>
  <c r="J39"/>
  <c r="M39" s="1"/>
  <c r="J160"/>
  <c r="M160" s="1"/>
  <c r="J168" i="8"/>
  <c r="M168" s="1"/>
  <c r="J138" i="9"/>
  <c r="M138" s="1"/>
  <c r="J104"/>
  <c r="M104" s="1"/>
  <c r="J280" i="13"/>
  <c r="M280" s="1"/>
  <c r="J452"/>
  <c r="M452" s="1"/>
  <c r="J378"/>
  <c r="M378" s="1"/>
  <c r="J259"/>
  <c r="M259" s="1"/>
  <c r="J143"/>
  <c r="M143" s="1"/>
  <c r="J72" i="14"/>
  <c r="M72" s="1"/>
  <c r="J223" i="13"/>
  <c r="M223" s="1"/>
  <c r="J403"/>
  <c r="M403" s="1"/>
  <c r="J248"/>
  <c r="M248" s="1"/>
  <c r="J62" i="14"/>
  <c r="M62" s="1"/>
  <c r="J123" i="13"/>
  <c r="M123" s="1"/>
  <c r="J149" i="8"/>
  <c r="M149" s="1"/>
  <c r="J196"/>
  <c r="M196" s="1"/>
  <c r="J138" i="13"/>
  <c r="M138" s="1"/>
  <c r="J92" i="8"/>
  <c r="M92" s="1"/>
  <c r="J60"/>
  <c r="M60" s="1"/>
  <c r="J333" i="13"/>
  <c r="M333" s="1"/>
  <c r="J413"/>
  <c r="M413" s="1"/>
  <c r="J434"/>
  <c r="M434" s="1"/>
  <c r="J130" i="8"/>
  <c r="M130" s="1"/>
  <c r="J175" i="13"/>
  <c r="M175" s="1"/>
  <c r="J301"/>
  <c r="M301" s="1"/>
  <c r="J29" i="8"/>
  <c r="M29" s="1"/>
  <c r="J296" i="13"/>
  <c r="M296" s="1"/>
  <c r="J200" i="9"/>
  <c r="M200" s="1"/>
  <c r="J200" i="8"/>
  <c r="M200" s="1"/>
  <c r="J161"/>
  <c r="M161" s="1"/>
  <c r="J30" i="9"/>
  <c r="M30" s="1"/>
  <c r="J80" i="8"/>
  <c r="M80" s="1"/>
  <c r="J117"/>
  <c r="M117" s="1"/>
  <c r="J447" i="13"/>
  <c r="M447" s="1"/>
  <c r="J218" i="8"/>
  <c r="M218" s="1"/>
  <c r="J95" i="9"/>
  <c r="M95" s="1"/>
  <c r="J21" i="13" l="1"/>
  <c r="M21" s="1"/>
  <c r="K6" i="15"/>
  <c r="J137" i="9"/>
  <c r="M137" s="1"/>
  <c r="J7" i="14"/>
  <c r="M7" s="1"/>
  <c r="J7" i="9"/>
  <c r="M7" s="1"/>
  <c r="J91" i="8"/>
  <c r="M91" s="1"/>
  <c r="J199"/>
  <c r="M199" s="1"/>
  <c r="J174" i="13"/>
  <c r="M174" s="1"/>
  <c r="J332"/>
  <c r="M332" s="1"/>
  <c r="J195" i="8"/>
  <c r="M195" s="1"/>
  <c r="J73" i="9"/>
  <c r="M73" s="1"/>
  <c r="M6" i="15" l="1"/>
  <c r="J194" i="8"/>
  <c r="M194" s="1"/>
  <c r="J6" i="13"/>
  <c r="M6" s="1"/>
  <c r="J72" i="9"/>
  <c r="M72" s="1"/>
  <c r="J193" i="8" l="1"/>
  <c r="M193" s="1"/>
  <c r="J6" i="9"/>
  <c r="M6" s="1"/>
  <c r="J21" i="8"/>
  <c r="M21" s="1"/>
  <c r="J192" l="1"/>
  <c r="M192" s="1"/>
  <c r="K6" l="1"/>
  <c r="J191"/>
  <c r="M191" s="1"/>
  <c r="J186" l="1"/>
  <c r="M186" s="1"/>
  <c r="J160" l="1"/>
  <c r="M160" s="1"/>
  <c r="J6" l="1"/>
  <c r="M6" s="1"/>
</calcChain>
</file>

<file path=xl/sharedStrings.xml><?xml version="1.0" encoding="utf-8"?>
<sst xmlns="http://schemas.openxmlformats.org/spreadsheetml/2006/main" count="3377" uniqueCount="1700">
  <si>
    <t>ITEM</t>
  </si>
  <si>
    <t>DESCRIÇÃO</t>
  </si>
  <si>
    <t>m</t>
  </si>
  <si>
    <t xml:space="preserve">Nº CODIFICAÇÃO METRÔ:                                         </t>
  </si>
  <si>
    <t>REVISÃO:</t>
  </si>
  <si>
    <t>UNIDADE</t>
  </si>
  <si>
    <t>QUANTIDADE</t>
  </si>
  <si>
    <t>un</t>
  </si>
  <si>
    <t>CÓDIGO</t>
  </si>
  <si>
    <t>PREÇO UNITÁRIO</t>
  </si>
  <si>
    <t>VALOR TOTAL</t>
  </si>
  <si>
    <r>
      <rPr>
        <b/>
        <sz val="10"/>
        <rFont val="Arial"/>
        <family val="2"/>
      </rPr>
      <t>OBRA/SERVIÇO:</t>
    </r>
    <r>
      <rPr>
        <sz val="10"/>
        <rFont val="Arial"/>
        <family val="2"/>
      </rPr>
      <t xml:space="preserve"> CONTRATAÇÃO DE SERVIÇOS TÉCNICOS ESPECIALIZADOS PARA A REVISÃO DO PROJETO FUNCIONAL – OPERACIONAL E PARA A ELABORAÇÃO DO PROJETO BÁSICO E EXECUTIVO DAS OBRAS CIVIS E DOS SISTEMAS FIXOS PARA A EXPANSÃO DO METRÔ-DF.</t>
    </r>
  </si>
  <si>
    <t>cj</t>
  </si>
  <si>
    <t xml:space="preserve">DATA BASE: </t>
  </si>
  <si>
    <t>PROJETO</t>
  </si>
  <si>
    <t>FORNECIMENTO DE EQUIPAMENTOS E MATERIAIS</t>
  </si>
  <si>
    <t>SUBESTAÇÕES AUXILIARES</t>
  </si>
  <si>
    <t>SISTEMA DE TERCEIRO TRILHO</t>
  </si>
  <si>
    <t xml:space="preserve">un </t>
  </si>
  <si>
    <t>FORNECIMENTO DE EQUIPAMENTOS E MATERIAIS,  CONFORME ET.4/EF.99/00.301 e ET.4/EF.99/0.302</t>
  </si>
  <si>
    <t>FORNECIMENTO DE EQUIPAMENTOS PARA ATP DE ESTAÇÕES</t>
  </si>
  <si>
    <t xml:space="preserve">FORNECIMENTO DE  EQUIPAMENTOS </t>
  </si>
  <si>
    <t xml:space="preserve">PRESTAÇÃO DE SERVIÇOS DE MONTAGEM </t>
  </si>
  <si>
    <t>COTAÇÃO</t>
  </si>
  <si>
    <t>REDE DE ALIMENTAÇÃO</t>
  </si>
  <si>
    <t>MDF00010S</t>
  </si>
  <si>
    <t>MDF00011S</t>
  </si>
  <si>
    <t>MDF00012S</t>
  </si>
  <si>
    <t>MDF00014S</t>
  </si>
  <si>
    <t>MDF00015S</t>
  </si>
  <si>
    <t>MDF00016S</t>
  </si>
  <si>
    <t>MDF00017S</t>
  </si>
  <si>
    <t>MDF00021S</t>
  </si>
  <si>
    <t>MDF00022S</t>
  </si>
  <si>
    <t>MDF00023S</t>
  </si>
  <si>
    <t>MDF00024S</t>
  </si>
  <si>
    <t>MDF00025S</t>
  </si>
  <si>
    <t>MDF00026S</t>
  </si>
  <si>
    <t>MDF00027S</t>
  </si>
  <si>
    <t>MDF00029S</t>
  </si>
  <si>
    <t>MDF00032S</t>
  </si>
  <si>
    <t>MDF00033S</t>
  </si>
  <si>
    <t>MDF00034S</t>
  </si>
  <si>
    <t>MDF00035S</t>
  </si>
  <si>
    <t>MDF00036S</t>
  </si>
  <si>
    <t>MDF00037S</t>
  </si>
  <si>
    <t>MDF00038S</t>
  </si>
  <si>
    <t>MDF00040S</t>
  </si>
  <si>
    <t>MDF00049S</t>
  </si>
  <si>
    <t>MDF00050S</t>
  </si>
  <si>
    <t>MDF00051S</t>
  </si>
  <si>
    <t>MDF00052S</t>
  </si>
  <si>
    <t>MDF00053S</t>
  </si>
  <si>
    <t>MDF00054S</t>
  </si>
  <si>
    <t>MDF00055S</t>
  </si>
  <si>
    <t>MDF00056S</t>
  </si>
  <si>
    <t>MDF00066S</t>
  </si>
  <si>
    <t>MDF00067S</t>
  </si>
  <si>
    <t>MDF00068S</t>
  </si>
  <si>
    <t>MDF00069S</t>
  </si>
  <si>
    <t>MDF00070S</t>
  </si>
  <si>
    <t>MDF00071S</t>
  </si>
  <si>
    <t>MDF00076S</t>
  </si>
  <si>
    <t>MDF00105S</t>
  </si>
  <si>
    <t>MDF00108S</t>
  </si>
  <si>
    <t>MDF00136S</t>
  </si>
  <si>
    <t>MDF00138S</t>
  </si>
  <si>
    <t>MDF00139S</t>
  </si>
  <si>
    <t>MDF00149S</t>
  </si>
  <si>
    <t>MDF00151S</t>
  </si>
  <si>
    <t>MDF00162S</t>
  </si>
  <si>
    <t>MDF00163S</t>
  </si>
  <si>
    <t>MDF00164S</t>
  </si>
  <si>
    <t>MDF00165S</t>
  </si>
  <si>
    <t>MDF00166S</t>
  </si>
  <si>
    <t>MDF00168S</t>
  </si>
  <si>
    <t>MDF00169S</t>
  </si>
  <si>
    <t>MDF00170S</t>
  </si>
  <si>
    <t>MDF00171S</t>
  </si>
  <si>
    <t>MDF00173S</t>
  </si>
  <si>
    <t>MDF00174S</t>
  </si>
  <si>
    <t>MDF00182S</t>
  </si>
  <si>
    <t>MDF00183S</t>
  </si>
  <si>
    <t>MDF00184S</t>
  </si>
  <si>
    <t>MDF00185S</t>
  </si>
  <si>
    <t>MDF00186S</t>
  </si>
  <si>
    <t>MDF00192S</t>
  </si>
  <si>
    <t>MDF00194S</t>
  </si>
  <si>
    <t>MDF00201S</t>
  </si>
  <si>
    <t>MDF00203S</t>
  </si>
  <si>
    <t>MDF00206S</t>
  </si>
  <si>
    <t>MDF00208S</t>
  </si>
  <si>
    <t>MDF00209S</t>
  </si>
  <si>
    <t>MDF00210S</t>
  </si>
  <si>
    <t>MDF00213S</t>
  </si>
  <si>
    <t>MDF00214S</t>
  </si>
  <si>
    <t>MDF00229S</t>
  </si>
  <si>
    <t>MDF00246S</t>
  </si>
  <si>
    <t>MDF00234AS</t>
  </si>
  <si>
    <t>MDF00250BS</t>
  </si>
  <si>
    <t>MDF00020S</t>
  </si>
  <si>
    <t>MDF00030AAS</t>
  </si>
  <si>
    <t>MDF00031AAS</t>
  </si>
  <si>
    <t>MDF00048AS</t>
  </si>
  <si>
    <t>MDF00172AS</t>
  </si>
  <si>
    <t>REFERÊNCIA</t>
  </si>
  <si>
    <t>ATESTAÇÃO EM FÁBRICA DE HARDWARE E SOFTWARE</t>
  </si>
  <si>
    <t>TESTE DE PARTIDA</t>
  </si>
  <si>
    <t>OPERAÇÃO ASSISTIDA</t>
  </si>
  <si>
    <t>FORNECIMENTO DE EQUIPAMENTOS DO ATP DE VIAS</t>
  </si>
  <si>
    <t>FORNECIMENTO DE EQUIPAMENTOS DO ATO - VIAS E ESTAÇÕES</t>
  </si>
  <si>
    <t>FORNECIMENTO DE EQUIPAMENTOS PARA ALIMENTAÇÃO ELÉTRICA AUXILIAR EM  ESTAÇÕES</t>
  </si>
  <si>
    <t>MONTAGEM E INSTALAÇÃO PARA ATP DE VIA</t>
  </si>
  <si>
    <t>MONTAGEM E INSTALAÇÃO PARA ATO -  VIA e ESTAÇÃO</t>
  </si>
  <si>
    <t>MONTAGEM E INSTALAÇÃO ALIMENTAÇÃO ELÉTRICA AUXILIAR</t>
  </si>
  <si>
    <t>COMISSIONAMENTO LOCAL</t>
  </si>
  <si>
    <t>MONTAGEM E INSTALAÇÃO PARA ATP DE ESTAÇÕES</t>
  </si>
  <si>
    <t>MDF00170S-1</t>
  </si>
  <si>
    <t>MDF00168S-1</t>
  </si>
  <si>
    <t>MDF00267S</t>
  </si>
  <si>
    <t>MDF00269S</t>
  </si>
  <si>
    <t>MDF00270S</t>
  </si>
  <si>
    <t>MDF00271S</t>
  </si>
  <si>
    <t>MDF00274S</t>
  </si>
  <si>
    <t>MDF00276S</t>
  </si>
  <si>
    <t>MDF00277S</t>
  </si>
  <si>
    <t>Montagem, comissionamento e testes da cablagem de 750 Vcc (400 mm²), conforme Projeto Básico (A montagem da cablagem de 750 Vcc deve considerar a interligação com o terceiro trilho e via).</t>
  </si>
  <si>
    <t>Montagem, comissionamento e testes do conjunto condutor do terceiro trilho com capacidade nominal de 2900 A.</t>
  </si>
  <si>
    <t>SISTEMAS DE PROTEÇÃO E CONTROLE</t>
  </si>
  <si>
    <t>PRESTAÇÃO DE SERVIÇOS DE MONTAGEM E INSTALAÇÃO DOS EQUIPAMENTOS E MATERIAIS, INCLUINDO ACESSÓRIOS PARA FIXAÇÃO E SUPORTAÇÃO  COMISSIONAMENTO E TESTES.</t>
  </si>
  <si>
    <t>TESTE INTEGRADO</t>
  </si>
  <si>
    <t>FILTRO DE HARMÔNICAS</t>
  </si>
  <si>
    <t>MDF00284S</t>
  </si>
  <si>
    <t>MDF00015S-1</t>
  </si>
  <si>
    <t>MDF00285S</t>
  </si>
  <si>
    <t>MDF00286S</t>
  </si>
  <si>
    <t>MDF00288S</t>
  </si>
  <si>
    <t>MDF00289S</t>
  </si>
  <si>
    <t>MDF00290S</t>
  </si>
  <si>
    <t>MDF00292S</t>
  </si>
  <si>
    <t>MDF00293S</t>
  </si>
  <si>
    <t>MDF00297S</t>
  </si>
  <si>
    <t>MDF00298S</t>
  </si>
  <si>
    <t>MDF00303S</t>
  </si>
  <si>
    <t>MDF00304S</t>
  </si>
  <si>
    <t>MDF00305S</t>
  </si>
  <si>
    <t>MDF00307S</t>
  </si>
  <si>
    <t>MDF00308S</t>
  </si>
  <si>
    <t>MDF00311S</t>
  </si>
  <si>
    <t>MDF00312S</t>
  </si>
  <si>
    <t>MDF00314S</t>
  </si>
  <si>
    <t>MDF00315S</t>
  </si>
  <si>
    <t>MDF00316S</t>
  </si>
  <si>
    <t>MDF00317S</t>
  </si>
  <si>
    <t>MDF - CONTRATO 001 - 1992</t>
  </si>
  <si>
    <t>MDF00318S</t>
  </si>
  <si>
    <t>MDF00319S</t>
  </si>
  <si>
    <t>1.1</t>
  </si>
  <si>
    <t>2.1</t>
  </si>
  <si>
    <t>T</t>
  </si>
  <si>
    <t>MDF00299S</t>
  </si>
  <si>
    <t>FORNECIMENTO DE EQUIPAMENTOS E MATERIAIS (SAs-28,29)</t>
  </si>
  <si>
    <t>PRESTAÇÃO DE SERVIÇOS DE MONTAGEM, INSTALAÇÃO, COMISSIONAMENTO E TESTES. Incluindo acessórios e miscelâneas (tais como parafusos, porcas, arruelas, chumbadores, buchas, calços, placas, argamassas, graxa e trava química), Conforme  Projeto Básico</t>
  </si>
  <si>
    <t>MDF00320S</t>
  </si>
  <si>
    <t>MDF00323S</t>
  </si>
  <si>
    <t>MDF00324S</t>
  </si>
  <si>
    <t>MDF00325S</t>
  </si>
  <si>
    <t>SUBESTAÇÕES RETIFICADORAS (SRs-15,16)</t>
  </si>
  <si>
    <t>MDF00330S</t>
  </si>
  <si>
    <t>MDF00573S</t>
  </si>
  <si>
    <t>MDF00578S</t>
  </si>
  <si>
    <t>MDF00572S</t>
  </si>
  <si>
    <t>MDF00558S</t>
  </si>
  <si>
    <t>MDF00559S</t>
  </si>
  <si>
    <t>MDF00560S</t>
  </si>
  <si>
    <t>SISTEMA DE PROTEÇÃO CATÓDICA POR CORRENTE IMPRESSA</t>
  </si>
  <si>
    <t>MDF02000S</t>
  </si>
  <si>
    <t>MDF02001S</t>
  </si>
  <si>
    <t>MDF02002S</t>
  </si>
  <si>
    <t>MDF02003S</t>
  </si>
  <si>
    <t>MDF02004S</t>
  </si>
  <si>
    <t>MDF02005S</t>
  </si>
  <si>
    <t>MDF02006S</t>
  </si>
  <si>
    <t>MDF02007S</t>
  </si>
  <si>
    <t>MDF02008S</t>
  </si>
  <si>
    <t>MDF02009S</t>
  </si>
  <si>
    <t>MDF02010S</t>
  </si>
  <si>
    <t>MDF02011S</t>
  </si>
  <si>
    <t>MDF02012S</t>
  </si>
  <si>
    <t xml:space="preserve">PRESTAÇÃO DE SERVIÇOS DE MONTAGEM E INSTALAÇÃO DOS EQUIPAMENTOS E MATERIAIS, INCLUINDO ACESSÓRIOS PARA FIXAÇÃO E SUPORTAÇÃO,  COMISSIONAMENTO, TESTES E OPERAÇÃO ASSISTIDA </t>
  </si>
  <si>
    <t>MDF02013S</t>
  </si>
  <si>
    <t>MDF02014S</t>
  </si>
  <si>
    <t>MDF02015S</t>
  </si>
  <si>
    <t>MDF02016S</t>
  </si>
  <si>
    <t>MDF02017S</t>
  </si>
  <si>
    <t>MDF02018S</t>
  </si>
  <si>
    <t>MDF02019S</t>
  </si>
  <si>
    <t>MDF02026S</t>
  </si>
  <si>
    <t>MDF02020S</t>
  </si>
  <si>
    <t>MDF02021S</t>
  </si>
  <si>
    <t>MDF02022S</t>
  </si>
  <si>
    <t>MDF02023S</t>
  </si>
  <si>
    <t>MDF02024S</t>
  </si>
  <si>
    <t>PRESTAÇÃO DE SERVIÇOS PARA LEVANTAMENTO DE CAMPO</t>
  </si>
  <si>
    <t>MDF02025S</t>
  </si>
  <si>
    <t>1.2</t>
  </si>
  <si>
    <t>1.3</t>
  </si>
  <si>
    <t>2.2</t>
  </si>
  <si>
    <t>2.3</t>
  </si>
  <si>
    <t>MDF00846S</t>
  </si>
  <si>
    <t>MDF03019S</t>
  </si>
  <si>
    <t>PRESTAÇÃO DE SERVIÇOS DE MONTAGEM E INSTALAÇÃO DOS EQUIPAMENTOS E MATERIAIS, INCLUINDO ACESSÓRIOS PARA FIXAÇÃO E SUPORTAÇÃO,  COMISSIONAMENTO E TESTES.</t>
  </si>
  <si>
    <t>MDF00013S-1</t>
  </si>
  <si>
    <t>MDF00287S-1</t>
  </si>
  <si>
    <t>MDF00300S-1</t>
  </si>
  <si>
    <t>MDF02028S-1</t>
  </si>
  <si>
    <t>MDF00303S-1</t>
  </si>
  <si>
    <t>MDF00521S-1</t>
  </si>
  <si>
    <t>MDF00505S-1</t>
  </si>
  <si>
    <t>MDF00504S-1</t>
  </si>
  <si>
    <t>MDF00150S-5</t>
  </si>
  <si>
    <t>Montagem, instalação, encaminhamento de cabos (com infraestrutura), regulagens, interligações e ajustes da instalação dos equipamentos do SISTEMA DE RADIOTELEFONIA TETRA, composto basicamente por:</t>
  </si>
  <si>
    <t>MDF04041S</t>
  </si>
  <si>
    <t>MDF06010S</t>
  </si>
  <si>
    <t>Fornecimento dos equipamentos para os PAINÉIS DE DESTINO DE TRENS (PDTs), constituído de três linhas de informações ao público (dupla face) através de LEDs ambar ou coloridos e de alto ganho (brilho). As linhas devem apresentar o destino e tempo de chegada do trem na plataforma, na ordem de 1º, 2º e 3º. Sendo que na 3ª linha será alternada com emissão de mensagens institucionais. Esse sistema deve provê padrão de comunicação ethernet (IP). Esse sistema estará interligado com o Sistema de Sinalização e Controle de onde retirará as informações necessárias com relação ao destino e tempo de chegada. Contempla ainda no fornecimento um paínel de relógio digital por estação a ser instalado no mezanino, sendo de uma face e LEDs de alto ganho (brilho) na cor ambar ou colorido, na mesma base tecnologica dos PDTs.  O sistema deverá ser fornecido com as parametrizações necessárias e acompanhado de manuais de operação e manutenção e descritivos técnicos, atendendo as diretrizes apresentadas nos documentos MD.4/TX.99/00.806, DE.4/35.7G/J3.001 e DE.4/35.7G/J3.002.</t>
  </si>
  <si>
    <t>MDF00203S-A</t>
  </si>
  <si>
    <t>MDF00217S</t>
  </si>
  <si>
    <t>MDF00301S</t>
  </si>
  <si>
    <t>MDF00252S</t>
  </si>
  <si>
    <t>MDF00205S-2</t>
  </si>
  <si>
    <t>MDF00019S</t>
  </si>
  <si>
    <t>MDF00235S-12</t>
  </si>
  <si>
    <t>SUBESTAÇÕES RETIFICADORAS (SRs-63, 64,65)</t>
  </si>
  <si>
    <t>MDF00011AS</t>
  </si>
  <si>
    <t>MDF00012AS</t>
  </si>
  <si>
    <t>MDF00030AS</t>
  </si>
  <si>
    <t>MDF00031AS</t>
  </si>
  <si>
    <t>FORNECIMENTO DE EQUIPAMENTOS E MATERIAIS (SAs-35,36)</t>
  </si>
  <si>
    <t>MDF00300S</t>
  </si>
  <si>
    <t>MDF00257S-1</t>
  </si>
  <si>
    <t>MDF00302S</t>
  </si>
  <si>
    <t>MDF00152AS</t>
  </si>
  <si>
    <t>Montagem, instalação, encaminhamento de cabos (com infraestrutura), regulagens, interligações e ajustes da instalação dos equipamentos do SISTEMA DE RADIOTELEFONIA, composto basicamente por:</t>
  </si>
  <si>
    <t>SUBESTAÇÕES RETIFICADORAS</t>
  </si>
  <si>
    <t>MDF00400S</t>
  </si>
  <si>
    <t>MDF00401S</t>
  </si>
  <si>
    <t>MDF00568S</t>
  </si>
  <si>
    <t>MDF00569S</t>
  </si>
  <si>
    <t>MDF00403S</t>
  </si>
  <si>
    <t>FORNECIMENTO DE EQUIPAMENTOS E MATERIAIS (SAs-41)</t>
  </si>
  <si>
    <t>MDF00842S</t>
  </si>
  <si>
    <t>MDF00844S</t>
  </si>
  <si>
    <t>MDF00843S</t>
  </si>
  <si>
    <t>MDF00845S</t>
  </si>
  <si>
    <t>MDF00584S</t>
  </si>
  <si>
    <t>MDF00585S</t>
  </si>
  <si>
    <t>MDF04007S</t>
  </si>
  <si>
    <t>MDF04008S</t>
  </si>
  <si>
    <t>MDF00218S-1</t>
  </si>
  <si>
    <t>MDF03000S</t>
  </si>
  <si>
    <t>MDF03001S</t>
  </si>
  <si>
    <t>MDF03002S</t>
  </si>
  <si>
    <t>MDF03003S</t>
  </si>
  <si>
    <t>MDF03004S</t>
  </si>
  <si>
    <t>MDF03005S</t>
  </si>
  <si>
    <t>MDF00570S</t>
  </si>
  <si>
    <t>MDF00226S</t>
  </si>
  <si>
    <t>MDF00571S</t>
  </si>
  <si>
    <t>MDF00231S</t>
  </si>
  <si>
    <t>MDF00227S</t>
  </si>
  <si>
    <t>MDF03110S</t>
  </si>
  <si>
    <t>MDF03011S</t>
  </si>
  <si>
    <t>MDF00580S</t>
  </si>
  <si>
    <t>MDF00581S</t>
  </si>
  <si>
    <t>MDF00582S</t>
  </si>
  <si>
    <t>MDF00583S</t>
  </si>
  <si>
    <t>MDF03012S</t>
  </si>
  <si>
    <t>MDF03014S</t>
  </si>
  <si>
    <t>MDF03015S</t>
  </si>
  <si>
    <t>MDF00243S</t>
  </si>
  <si>
    <t>MDF00576S</t>
  </si>
  <si>
    <t>MDF00300S-2</t>
  </si>
  <si>
    <t>MDF00587S</t>
  </si>
  <si>
    <t>MDF00259S-2</t>
  </si>
  <si>
    <t>MDF00307S-1</t>
  </si>
  <si>
    <t>MDF00503S</t>
  </si>
  <si>
    <t>MDF00508S</t>
  </si>
  <si>
    <t>FORNECIMENTO DE EQUIPAMENTOS DO ATP/ATO - Linha de Teste</t>
  </si>
  <si>
    <t>MDF00512S</t>
  </si>
  <si>
    <t>MDF00513S</t>
  </si>
  <si>
    <t>MDF00514S</t>
  </si>
  <si>
    <t>MONTAGEM DE EQUIPAMENTOS DO ATP/ATO - Linha de Teste</t>
  </si>
  <si>
    <t>MDF00525S</t>
  </si>
  <si>
    <t>MDF00531S</t>
  </si>
  <si>
    <t>COMISSIONAMENTO INTEGRADO</t>
  </si>
  <si>
    <t>MDF00539S</t>
  </si>
  <si>
    <t>MDF04024S</t>
  </si>
  <si>
    <t>MDF04031S</t>
  </si>
  <si>
    <t>MDF04034S</t>
  </si>
  <si>
    <t>MDF00555S</t>
  </si>
  <si>
    <t>MDF02027S-1</t>
  </si>
  <si>
    <t>MDF00259S</t>
  </si>
  <si>
    <t>MDF00300S-3</t>
  </si>
  <si>
    <t>Elaboração do Projeto Executivo de ATP das Estações e Via para a Extensão Ceilândia,  atendendo aos aspectos técnicos e operacionais especificados nos documentos RT.4/SX.99/00.904 e DE.4/SX.99/00.901, com base no PVS-aprovado pelo Metrô/DF (Cenário2 - Vias e Estações) que deve abranger toda a solução de hardware e software necessários ao ATP de Vias e Estações. Tal projeto deve  abranger também o projeto dos aplicativos necessários, incluindo as respectivas analises de segurança. Deverá também apresentar detalhamentos necessários à instalação dos equipamentos.</t>
  </si>
  <si>
    <t>MDF-SCT-0019</t>
  </si>
  <si>
    <t>MDF-SCT-0020</t>
  </si>
  <si>
    <t>MDF-SCT-0021</t>
  </si>
  <si>
    <t>MDF00204S-A</t>
  </si>
  <si>
    <t>MDF00204S-B</t>
  </si>
  <si>
    <t>MDF00204S-C</t>
  </si>
  <si>
    <t>MDF00204S-D</t>
  </si>
  <si>
    <t>MDF00204S-E</t>
  </si>
  <si>
    <t>MDF00204S-F</t>
  </si>
  <si>
    <t>MDF00204S-G</t>
  </si>
  <si>
    <t>MDF00204S-H</t>
  </si>
  <si>
    <t>MDF00204S-I</t>
  </si>
  <si>
    <t>Fornecimento dos equipamentos para o SISTEMA DE SONORIZAÇÃO. O sistema deverá permitir a emissão de avisos sonoros às pessoas presentes nas plataformas e dependências da estação de forma clara e intelegível, possibilitando ainda a seleção por regiões (plataforma, mezanino, copa e sala técnica). Entre as facilidades: Emissão de avisos sonoros emitido pelo SSO da estação(emissão descentralizado) e emissão de avisos sonoros pelo CCO (emissão centralizado). Esse sistema se utilizará da rede de transmissão de dados, padrão de comunicação ethernet(IP). Esse sistema provê o uso de  sonofletores/corneta nos padrões para aplicação metroferrovíária. O sistema deverá ser fornecido com as parametrizações necessárias e acompanhado de manuais de operação e manutenção e descritivos técnicos, atendendo as diretrizes apresentadas nos documentos MD.4/TE.99/00.805,  MC.4/TE.99/00.805 DE.4/28.1N/J3.001, DE.4/28.1N/J3.002, DE.4/29.1N/J3.001 e DE.4/29.1N/J3.002.</t>
  </si>
  <si>
    <t>Fornecimento dos equipamentos para o SISTEMA DE RADIOTELEFONIA no padrão de Rádio Comunicação Digital - TETRA, missão crítica, na faixa de frequência de 380MHz, constituindo-se de 1 (uma) ERB com 8 canais (duas portadoras) para atendimento da Rede 1(Trens), Rede 2 (Operação), Rede 3 (PAC), Rede 4 (PAS), Rede 5 (Segurança Operacional). Constituindo-se ainda de 1 (uma) Torre de sustentação das antenas. Essas Redes devem prover comunicação de voz e dados entre as equipes e CCO e entre equipes. Atender aos aspectos técnicos e operacionais especificados nos documentos MD.4/TX.99/00.804 e RT.4/TX.99/00.802</t>
  </si>
  <si>
    <t>MDF00557S-1</t>
  </si>
  <si>
    <t>MDF00561S-1</t>
  </si>
  <si>
    <t>Elaboração do Projeto Executivo de ATP das Estações e Via para a Extensão Samambaia,  atendendo aos aspectos técnicos e operacionais especificados nos documentos RT.4/SX.99/00.904 e DE.4/SX.99/00.901, com base no PVS-aprovado pelo Metrô/DF (Cenário2 - Vias e Estações) que deve abranger toda a solução de hardware e software necessários ao ATP de Vias e Estações. Tal projeto deve  abranger também o projeto dos aplicativos necessários, incluindo as respectivas analises de segurança. Deverá também apresentar detalhamentos necessários à instalação dos equipamentos.</t>
  </si>
  <si>
    <t>MDF-SCT-0014</t>
  </si>
  <si>
    <t>MDF-SCT-0015</t>
  </si>
  <si>
    <t>MDF-SCT-0016</t>
  </si>
  <si>
    <t>Fornecimento dos equipamentos para o SISTEMA DE SONORIZAÇÃO. O sistema deverá permitir a emissão de avisos sonoros às pessoas presentes nas plataformas e dependências da estação de forma clara e intelegível, possibilitando ainda a seleção por regiões (plataforma, mezanino, copa e sala técnica). Entre as facilidades: Emissão de avisos sonoros emitido pelo SSO da estação(emissão descentralizado) e emissão de avisos sonoros pelo CCO (emissão centralizado). Esse sistema se utilizará da rede de transmissão de dados, padrão de comunicação ethernet(IP). Esse sistema provê o uso de  sonofletores/corneta nos padrões para aplicação metroferrovíária. O sistema deverá ser fornecido totalmente com as parametrizações necessárias e acompanhado de manuais de operação e manutenção e descritivos técnicos, atendendo as diretrizes apresentadas nos documentos MD.4/TE.99/00.805, MC.4/TE.99/00.805, DE.4/35.7G/J3.001, DE.4/35.7G/J3.002, DE.4/36.7H/J3.001 e DE.4/36.7H/J3.002, composto basicamente por:</t>
  </si>
  <si>
    <t>Elaboração do Projeto Executivo de ATP das Estações e Via para a Extensão Asa Norte,  atendendo aos aspectos técnicos e operacionais especificados nos documentos RT.4/SX.99/00.904 e DE.4/SX.99/00.901, com base no PVS-aprovado pelo Metrô/DF (Cenário2 - Vias e Estações) que deve abranger toda a solução de hardware e software necessários ao ATP de Vias e Estações. Tal projeto deve  abranger também o projeto dos aplicativos necessários, incluindo as respectivas analises de segurança. Deverá também apresentar detalhamentos necessários à instalação dos equipamentos.</t>
  </si>
  <si>
    <t>MDF-SCT-0007</t>
  </si>
  <si>
    <t>MDF-SCT-0008</t>
  </si>
  <si>
    <t>MDF-SCT-0009</t>
  </si>
  <si>
    <t>MDF-SCT-0010</t>
  </si>
  <si>
    <t>MDF-SCT-0011</t>
  </si>
  <si>
    <t>Fornecimento do conjunto condutor de terceiro trilho, com capacidade nominal de 2900 A, completo, incluindo todos os componentes necessários  para montagem do conjunto (Viga I, barras de alumínio, suportes, tirefondes, capas, espaçadores, garras, dentre outros). O conjunto condutor deverá atender as características técnicas indicadas na especificação técnica ET.4/EF.99/00.301. Quantitativo conforme as Listas de Materiais LM.4/EF.99/00.301 (Ceilândia), LM.4/EF.99/00.302 (Samambaia) e LM.4/EF.99/00.303 (Asa Norte).</t>
  </si>
  <si>
    <t>pç</t>
  </si>
  <si>
    <t>Fornecimento de  Cabo com seção nominal de 400 mm² Unipolar/HEPR 90°C, isolação 0,6/1 kV, livre de halogenio e gases corrosivos. Conforme diagramas DG.4/EF.99/00.301 e DG.4/EF.99/00.302. Quantitativo conforme as Listas de Materiais LM.4/EF.99/00.301 (Ceilândia), LM.4/EF.99/00.302 (Samambaia), LM.4/EF.99/00.303 (Asa Norte) e LC.4/EB.XX/00.201.</t>
  </si>
  <si>
    <t xml:space="preserve"> OR.3/00.0Z/Z5.008</t>
  </si>
  <si>
    <t>MDF04027S</t>
  </si>
  <si>
    <t>SISTEMAS ASA NORTE</t>
  </si>
  <si>
    <t>EXPANSÃO</t>
  </si>
  <si>
    <t>ORÇAMENTO PARA SISTEMAS DE ENERGIA</t>
  </si>
  <si>
    <t>SISTEMA DE ENERGIA CEILÂNDIA</t>
  </si>
  <si>
    <t>SISTEMA DE ENERGIA SAMAMBAIA</t>
  </si>
  <si>
    <t>ORÇAMENTO PARA SISTEMAS DE TELECOMUNICAÇÕES</t>
  </si>
  <si>
    <t>SISTEMA DE ENERGIA - EXPANSÃO</t>
  </si>
  <si>
    <t>SISTEMA DE TELECOMUNICAÇÕES - EXPANSÃO</t>
  </si>
  <si>
    <t>SISTEMA DE SONORIZAÇÃO CEILÂNDIA</t>
  </si>
  <si>
    <t>SISTEMA DE RADIOTELEFONIA CEILÂNDIA</t>
  </si>
  <si>
    <t>SISTEMAS DE TELECOMUNICAÇÕES SAMAMBAIA</t>
  </si>
  <si>
    <t>SISTEMA DE TELEFONIA IP SAMAMBAIA</t>
  </si>
  <si>
    <t>SISTEMA DE RADIOTELEFONIA SAMAMBAIA</t>
  </si>
  <si>
    <t>SISTEMA DE PAINÉIS DE DESTINO DE TRENS SAMAMBAIA</t>
  </si>
  <si>
    <t>SISTEMA DE SONORIZAÇÃO SAMAMBAIA</t>
  </si>
  <si>
    <t>SISTEMA DE TRANSMISSÃO DE DADOS SAMAMBAIA</t>
  </si>
  <si>
    <t>SISTEMA DE CONTROLE DE ACESSO SAMAMBAIA</t>
  </si>
  <si>
    <t>PINI</t>
  </si>
  <si>
    <t>BDI (R$)</t>
  </si>
  <si>
    <t>BDI (%)</t>
  </si>
  <si>
    <t>1.1.1</t>
  </si>
  <si>
    <t>1.1.1.1</t>
  </si>
  <si>
    <t>1.1.1.2</t>
  </si>
  <si>
    <t>1.1.2</t>
  </si>
  <si>
    <t>1.1.2.1</t>
  </si>
  <si>
    <t>1.1.3</t>
  </si>
  <si>
    <t>1.2.1</t>
  </si>
  <si>
    <t>1.2.1.1</t>
  </si>
  <si>
    <t>1.2.1.1.1</t>
  </si>
  <si>
    <t>1.2.1.1.2</t>
  </si>
  <si>
    <t>1.2.1.1.3</t>
  </si>
  <si>
    <t>1.2.1.1.4</t>
  </si>
  <si>
    <t>1.2.1.1.5</t>
  </si>
  <si>
    <t>1.2.1.1.6</t>
  </si>
  <si>
    <t>1.2.1.1.7</t>
  </si>
  <si>
    <t>1.2.1.1.8</t>
  </si>
  <si>
    <t>1.2.1.1.9</t>
  </si>
  <si>
    <t>1.2.1.1.10</t>
  </si>
  <si>
    <t>1.2.1.1.11</t>
  </si>
  <si>
    <t>1.2.1.1.12</t>
  </si>
  <si>
    <t>1.2.1.1.13</t>
  </si>
  <si>
    <t>1.2.1.1.14</t>
  </si>
  <si>
    <t>1.2.1.1.15</t>
  </si>
  <si>
    <t>1.2.1.1.16</t>
  </si>
  <si>
    <t>1.2.1.1.17</t>
  </si>
  <si>
    <t>1.2.1.1.18</t>
  </si>
  <si>
    <t>1.2.1.1.19</t>
  </si>
  <si>
    <t>1.2.1.1.20</t>
  </si>
  <si>
    <t>1.2.1.1.21</t>
  </si>
  <si>
    <t>1.2.1.1.22</t>
  </si>
  <si>
    <t>1.2.1.1.23</t>
  </si>
  <si>
    <t>1.2.1.1.24</t>
  </si>
  <si>
    <t>1.2.1.2</t>
  </si>
  <si>
    <t>1.2.1.2.1</t>
  </si>
  <si>
    <t>1.2.1.2.2</t>
  </si>
  <si>
    <t>1.2.1.2.3</t>
  </si>
  <si>
    <t>1.2.1.2.4</t>
  </si>
  <si>
    <t>1.2.1.2.5</t>
  </si>
  <si>
    <t>1.2.1.2.6</t>
  </si>
  <si>
    <t>1.2.1.2.7</t>
  </si>
  <si>
    <t>1.2.1.2.8</t>
  </si>
  <si>
    <t>1.2.1.2.9</t>
  </si>
  <si>
    <t>1.2.1.2.10</t>
  </si>
  <si>
    <t>1.2.1.2.11</t>
  </si>
  <si>
    <t>1.2.1.2.12</t>
  </si>
  <si>
    <t>1.2.1.2.13</t>
  </si>
  <si>
    <t>1.2.1.2.14</t>
  </si>
  <si>
    <t>1.2.1.2.15</t>
  </si>
  <si>
    <t>1.2.1.2.16</t>
  </si>
  <si>
    <t>1.2.1.2.17</t>
  </si>
  <si>
    <t>1.2.2</t>
  </si>
  <si>
    <t>1.2.2.1</t>
  </si>
  <si>
    <t>1.2.2.1.1</t>
  </si>
  <si>
    <t>1.2.2.1.2</t>
  </si>
  <si>
    <t>1.2.2.1.3</t>
  </si>
  <si>
    <t>1.2.2.1.4</t>
  </si>
  <si>
    <t>1.2.2.1.5</t>
  </si>
  <si>
    <t>1.2.2.1.6</t>
  </si>
  <si>
    <t>1.2.2.1.7</t>
  </si>
  <si>
    <t>1.2.2.1.8</t>
  </si>
  <si>
    <t>1.2.2.1.9</t>
  </si>
  <si>
    <t>1.2.2.1.10</t>
  </si>
  <si>
    <t>1.2.2.1.11</t>
  </si>
  <si>
    <t>1.2.2.1.12</t>
  </si>
  <si>
    <t>1.2.2.1.13</t>
  </si>
  <si>
    <t>1.2.2.1.14</t>
  </si>
  <si>
    <t>1.2.2.2</t>
  </si>
  <si>
    <t>1.2.2.2.1</t>
  </si>
  <si>
    <t>1.2.2.2.2</t>
  </si>
  <si>
    <t>1.2.2.2.3</t>
  </si>
  <si>
    <t>1.2.2.2.4</t>
  </si>
  <si>
    <t>1.2.2.2.5</t>
  </si>
  <si>
    <t>1.2.2.2.6</t>
  </si>
  <si>
    <t>1.2.2.2.7</t>
  </si>
  <si>
    <t>1.2.2.2.8</t>
  </si>
  <si>
    <t>1.2.3</t>
  </si>
  <si>
    <t>1.2.3.1</t>
  </si>
  <si>
    <t>1.2.3.1.1</t>
  </si>
  <si>
    <t>1.2.3.1.2</t>
  </si>
  <si>
    <t>1.2.3.1.3</t>
  </si>
  <si>
    <t>1.2.3.2</t>
  </si>
  <si>
    <t>1.2.3.2.1</t>
  </si>
  <si>
    <t>1.2.3.2.2</t>
  </si>
  <si>
    <t>1.2.3.2.3</t>
  </si>
  <si>
    <t>1.2.3.2.4</t>
  </si>
  <si>
    <t>1.2.3.2.5</t>
  </si>
  <si>
    <t>1.2.4</t>
  </si>
  <si>
    <t>1.2.4.1</t>
  </si>
  <si>
    <t>1.2.4.1.1</t>
  </si>
  <si>
    <t>1.2.4.1.2</t>
  </si>
  <si>
    <t>1.2.4.1.3</t>
  </si>
  <si>
    <t>1.2.4.1.4</t>
  </si>
  <si>
    <t>1.2.4.1.5</t>
  </si>
  <si>
    <t>1.2.4.1.6</t>
  </si>
  <si>
    <t>1.2.4.1.7</t>
  </si>
  <si>
    <t>1.2.4.1.8</t>
  </si>
  <si>
    <t>1.2.4.2</t>
  </si>
  <si>
    <t>1.2.4.2.1</t>
  </si>
  <si>
    <t>1.2.4.2.2</t>
  </si>
  <si>
    <t>1.2.4.2.3</t>
  </si>
  <si>
    <t>1.2.4.2.4</t>
  </si>
  <si>
    <t>1.2.4.2.5</t>
  </si>
  <si>
    <t>1.2.4.2.6</t>
  </si>
  <si>
    <t>1.2.4.2.7</t>
  </si>
  <si>
    <t>1.2.4.2.8</t>
  </si>
  <si>
    <t>1.2.4.3</t>
  </si>
  <si>
    <t>1.2.4.3.1</t>
  </si>
  <si>
    <t>1.2.5</t>
  </si>
  <si>
    <t>1.2.5.1</t>
  </si>
  <si>
    <t>1.2.5.1.1</t>
  </si>
  <si>
    <t>1.2.5.1.2</t>
  </si>
  <si>
    <t>1.2.5.1.3</t>
  </si>
  <si>
    <t>1.2.5.1.4</t>
  </si>
  <si>
    <t>1.2.5.1.5</t>
  </si>
  <si>
    <t>1.2.5.1.6</t>
  </si>
  <si>
    <t>1.2.5.1.7</t>
  </si>
  <si>
    <t>1.2.5.2</t>
  </si>
  <si>
    <t>1.2.5.2.1</t>
  </si>
  <si>
    <t>1.2.5.2.2</t>
  </si>
  <si>
    <t>1.2.5.2.3</t>
  </si>
  <si>
    <t>1.2.5.2.4</t>
  </si>
  <si>
    <t>1.2.6</t>
  </si>
  <si>
    <t>1.2.6.1</t>
  </si>
  <si>
    <t>1.2.6.1.1</t>
  </si>
  <si>
    <t>1.2.6.2</t>
  </si>
  <si>
    <t>1.2.6.2.1</t>
  </si>
  <si>
    <t>1.2.7</t>
  </si>
  <si>
    <t>1.2.7.1</t>
  </si>
  <si>
    <t>1.2.7.1.1</t>
  </si>
  <si>
    <t>1.2.7.1.2</t>
  </si>
  <si>
    <t>1.2.7.1.3</t>
  </si>
  <si>
    <t>1.2.7.1.4</t>
  </si>
  <si>
    <t>1.2.7.1.5</t>
  </si>
  <si>
    <t>1.2.7.1.6</t>
  </si>
  <si>
    <t>1.2.7.1.7</t>
  </si>
  <si>
    <t>1.2.7.1.8</t>
  </si>
  <si>
    <t>1.2.7.1.9</t>
  </si>
  <si>
    <t>1.2.7.1.10</t>
  </si>
  <si>
    <t>1.2.7.1.11</t>
  </si>
  <si>
    <t>1.2.7.1.12</t>
  </si>
  <si>
    <t>1.2.7.1.13</t>
  </si>
  <si>
    <t>1.2.7.2</t>
  </si>
  <si>
    <t>1.2.7.2.1</t>
  </si>
  <si>
    <t>1.2.7.2.2</t>
  </si>
  <si>
    <t>1.2.7.2.3</t>
  </si>
  <si>
    <t>1.2.7.2.4</t>
  </si>
  <si>
    <t>1.2.7.2.5</t>
  </si>
  <si>
    <t>1.2.7.2.6</t>
  </si>
  <si>
    <t>1.2.7.2.7</t>
  </si>
  <si>
    <t>1.2.7.2.8</t>
  </si>
  <si>
    <t>1.2.7.2.9</t>
  </si>
  <si>
    <t>1.2.7.2.10</t>
  </si>
  <si>
    <t>1.2.7.2.11</t>
  </si>
  <si>
    <t>1.2.7.2.12</t>
  </si>
  <si>
    <t>1.2.7.2.13</t>
  </si>
  <si>
    <t>1.2.7.3</t>
  </si>
  <si>
    <t>1.2.7.3.1</t>
  </si>
  <si>
    <t>1.3.1</t>
  </si>
  <si>
    <t>1.3.1.1</t>
  </si>
  <si>
    <t>1.3.1.1.1</t>
  </si>
  <si>
    <t>1.3.1.1.2</t>
  </si>
  <si>
    <t>1.3.1.1.3</t>
  </si>
  <si>
    <t>1.3.1.1.4</t>
  </si>
  <si>
    <t>1.3.1.1.5</t>
  </si>
  <si>
    <t>1.3.1.1.6</t>
  </si>
  <si>
    <t>1.3.1.1.7</t>
  </si>
  <si>
    <t>1.3.1.1.8</t>
  </si>
  <si>
    <t>1.3.1.1.9</t>
  </si>
  <si>
    <t>1.3.1.1.10</t>
  </si>
  <si>
    <t>1.3.1.1.11</t>
  </si>
  <si>
    <t>1.3.1.1.12</t>
  </si>
  <si>
    <t>1.3.1.1.13</t>
  </si>
  <si>
    <t>1.3.1.1.14</t>
  </si>
  <si>
    <t>1.3.1.1.15</t>
  </si>
  <si>
    <t>1.3.1.1.16</t>
  </si>
  <si>
    <t>1.3.1.1.17</t>
  </si>
  <si>
    <t>1.3.1.1.18</t>
  </si>
  <si>
    <t>1.3.1.1.19</t>
  </si>
  <si>
    <t>1.3.1.1.20</t>
  </si>
  <si>
    <t>1.3.1.1.21</t>
  </si>
  <si>
    <t>1.3.1.1.22</t>
  </si>
  <si>
    <t>1.3.1.1.23</t>
  </si>
  <si>
    <t>1.3.1.1.24</t>
  </si>
  <si>
    <t>1.3.1.1.25</t>
  </si>
  <si>
    <t>1.3.1.2</t>
  </si>
  <si>
    <t>1.3.1.2.1</t>
  </si>
  <si>
    <t>1.3.1.2.2</t>
  </si>
  <si>
    <t>1.3.1.2.3</t>
  </si>
  <si>
    <t>1.3.1.2.4</t>
  </si>
  <si>
    <t>1.3.1.2.5</t>
  </si>
  <si>
    <t>1.3.1.2.6</t>
  </si>
  <si>
    <t>1.3.1.2.7</t>
  </si>
  <si>
    <t>1.3.1.2.8</t>
  </si>
  <si>
    <t>1.3.1.2.9</t>
  </si>
  <si>
    <t>1.3.1.2.10</t>
  </si>
  <si>
    <t>1.3.1.2.11</t>
  </si>
  <si>
    <t>1.3.1.2.12</t>
  </si>
  <si>
    <t>1.3.1.2.13</t>
  </si>
  <si>
    <t>1.3.1.2.14</t>
  </si>
  <si>
    <t>1.3.1.2.15</t>
  </si>
  <si>
    <t>1.3.1.2.16</t>
  </si>
  <si>
    <t>1.3.1.2.17</t>
  </si>
  <si>
    <t>1.3.2</t>
  </si>
  <si>
    <t>1.3.2.1</t>
  </si>
  <si>
    <t>1.3.2.1.1</t>
  </si>
  <si>
    <t>1.3.2.1.2</t>
  </si>
  <si>
    <t>1.3.2.1.3</t>
  </si>
  <si>
    <t>1.3.2.1.4</t>
  </si>
  <si>
    <t>1.3.2.1.5</t>
  </si>
  <si>
    <t>1.3.2.1.6</t>
  </si>
  <si>
    <t>1.3.2.1.7</t>
  </si>
  <si>
    <t>1.3.2.1.8</t>
  </si>
  <si>
    <t>1.3.2.1.9</t>
  </si>
  <si>
    <t>1.3.2.1.10</t>
  </si>
  <si>
    <t>1.3.2.1.11</t>
  </si>
  <si>
    <t>1.3.2.1.12</t>
  </si>
  <si>
    <t>1.3.2.1.13</t>
  </si>
  <si>
    <t>1.3.2.1.14</t>
  </si>
  <si>
    <t>1.3.2.2</t>
  </si>
  <si>
    <t>1.3.2.2.1</t>
  </si>
  <si>
    <t>1.3.2.2.2</t>
  </si>
  <si>
    <t>1.3.2.2.3</t>
  </si>
  <si>
    <t>1.3.2.2.4</t>
  </si>
  <si>
    <t>1.3.2.2.5</t>
  </si>
  <si>
    <t>1.3.2.2.6</t>
  </si>
  <si>
    <t>1.3.2.2.7</t>
  </si>
  <si>
    <t>1.3.2.2.8</t>
  </si>
  <si>
    <t>1.3.3</t>
  </si>
  <si>
    <t>1.3.3.1</t>
  </si>
  <si>
    <t>1.3.3.1.1</t>
  </si>
  <si>
    <t>1.3.3.1.2</t>
  </si>
  <si>
    <t>1.3.3.1.3</t>
  </si>
  <si>
    <t>1.3.3.2</t>
  </si>
  <si>
    <t>1.3.3.2.1</t>
  </si>
  <si>
    <t>1.3.3.2.2</t>
  </si>
  <si>
    <t>1.3.3.2.3</t>
  </si>
  <si>
    <t>1.3.3.2.4</t>
  </si>
  <si>
    <t>1.3.4</t>
  </si>
  <si>
    <t>1.3.4.1</t>
  </si>
  <si>
    <t>1.3.4.1.1</t>
  </si>
  <si>
    <t>1.3.4.1.2</t>
  </si>
  <si>
    <t>1.3.4.1.3</t>
  </si>
  <si>
    <t>1.3.4.1.4</t>
  </si>
  <si>
    <t>1.3.4.1.5</t>
  </si>
  <si>
    <t>1.3.4.1.6</t>
  </si>
  <si>
    <t>1.3.4.1.7</t>
  </si>
  <si>
    <t>1.3.4.1.8</t>
  </si>
  <si>
    <t>1.3.4.2</t>
  </si>
  <si>
    <t>1.3.4.2.1</t>
  </si>
  <si>
    <t>1.3.4.2.2</t>
  </si>
  <si>
    <t>1.3.4.2.3</t>
  </si>
  <si>
    <t>1.3.4.2.4</t>
  </si>
  <si>
    <t>1.3.4.2.5</t>
  </si>
  <si>
    <t>1.3.4.2.6</t>
  </si>
  <si>
    <t>1.3.4.2.7</t>
  </si>
  <si>
    <t>1.3.4.2.8</t>
  </si>
  <si>
    <t>1.3.4.3</t>
  </si>
  <si>
    <t>1.3.4.3.1</t>
  </si>
  <si>
    <t>1.3.5</t>
  </si>
  <si>
    <t>1.3.5.1</t>
  </si>
  <si>
    <t>1.3.5.1.1</t>
  </si>
  <si>
    <t>1.3.5.1.2</t>
  </si>
  <si>
    <t>1.3.5.1.3</t>
  </si>
  <si>
    <t>1.3.5.1.4</t>
  </si>
  <si>
    <t>1.3.5.1.5</t>
  </si>
  <si>
    <t>1.3.5.1.6</t>
  </si>
  <si>
    <t>1.3.5.1.7</t>
  </si>
  <si>
    <t>1.3.5.2</t>
  </si>
  <si>
    <t>1.3.5.2.1</t>
  </si>
  <si>
    <t>1.3.5.2.2</t>
  </si>
  <si>
    <t>1.3.5.2.3</t>
  </si>
  <si>
    <t>1.3.6</t>
  </si>
  <si>
    <t>1.3.6.1</t>
  </si>
  <si>
    <t>1.3.6.1.1</t>
  </si>
  <si>
    <t>1.3.6.2</t>
  </si>
  <si>
    <t>1.3.6.2.1</t>
  </si>
  <si>
    <t>1.3.7</t>
  </si>
  <si>
    <t>1.3.7.1</t>
  </si>
  <si>
    <t>1.3.7.1.1</t>
  </si>
  <si>
    <t>1.3.7.1.2</t>
  </si>
  <si>
    <t>1.3.7.1.3</t>
  </si>
  <si>
    <t>1.3.7.1.4</t>
  </si>
  <si>
    <t>1.3.7.1.5</t>
  </si>
  <si>
    <t>1.3.7.1.6</t>
  </si>
  <si>
    <t>1.3.7.1.7</t>
  </si>
  <si>
    <t>1.3.7.1.8</t>
  </si>
  <si>
    <t>1.3.7.1.9</t>
  </si>
  <si>
    <t>1.3.7.1.10</t>
  </si>
  <si>
    <t>1.3.7.1.11</t>
  </si>
  <si>
    <t>1.3.7.1.12</t>
  </si>
  <si>
    <t>1.3.7.1.13</t>
  </si>
  <si>
    <t>1.3.7.2</t>
  </si>
  <si>
    <t>1.3.7.2.1</t>
  </si>
  <si>
    <t>1.3.7.2.2</t>
  </si>
  <si>
    <t>1.3.7.2.3</t>
  </si>
  <si>
    <t>1.3.7.2.4</t>
  </si>
  <si>
    <t>1.3.7.2.5</t>
  </si>
  <si>
    <t>1.3.7.2.6</t>
  </si>
  <si>
    <t>1.3.7.2.7</t>
  </si>
  <si>
    <t>1.3.7.2.8</t>
  </si>
  <si>
    <t>1.3.7.2.9</t>
  </si>
  <si>
    <t>1.3.7.2.10</t>
  </si>
  <si>
    <t>1.3.7.2.11</t>
  </si>
  <si>
    <t>1.3.7.2.12</t>
  </si>
  <si>
    <t>1.3.7.2.13</t>
  </si>
  <si>
    <t>1.3.7.3</t>
  </si>
  <si>
    <t>2.1.1</t>
  </si>
  <si>
    <t>2.1.1.1</t>
  </si>
  <si>
    <t>2.1.1.2</t>
  </si>
  <si>
    <t>2.1.1.3</t>
  </si>
  <si>
    <t>2.1.2</t>
  </si>
  <si>
    <t>2.1.2.1</t>
  </si>
  <si>
    <t>2.1.3</t>
  </si>
  <si>
    <t>2.1.3.1</t>
  </si>
  <si>
    <t>SISTEMA DE TRANSMISSÃO DE DADOS CEILÂNDIA</t>
  </si>
  <si>
    <t>2.1.4</t>
  </si>
  <si>
    <t>2.1.4.1</t>
  </si>
  <si>
    <t>SISTEMA DE CONTROLE DE ACESSO CEILÂNDIA</t>
  </si>
  <si>
    <t>SISTEMAS DE TELECOMUNICAÇÕES ASA NORTE</t>
  </si>
  <si>
    <t>2.3.1</t>
  </si>
  <si>
    <t>SISTEMA DE TELEFONIA IP ASA NORTE</t>
  </si>
  <si>
    <t>2.2.1.1</t>
  </si>
  <si>
    <t>2.2.1.1.1</t>
  </si>
  <si>
    <t>2.2.1.2</t>
  </si>
  <si>
    <t>2.2.1.2.1</t>
  </si>
  <si>
    <t>2.2.1.3</t>
  </si>
  <si>
    <t>2.2.2</t>
  </si>
  <si>
    <t>2.2.2.1</t>
  </si>
  <si>
    <t>2.2.2.1.1</t>
  </si>
  <si>
    <t>2.2.2.1.2</t>
  </si>
  <si>
    <t>2.2.2.2</t>
  </si>
  <si>
    <t>2.2.2.2.1</t>
  </si>
  <si>
    <t>2.2.2.3</t>
  </si>
  <si>
    <t>2.2.2.3.1</t>
  </si>
  <si>
    <t>2.2.2.4</t>
  </si>
  <si>
    <t>2.2.2.4.1</t>
  </si>
  <si>
    <t>2.2.3</t>
  </si>
  <si>
    <t>2.2.3.1</t>
  </si>
  <si>
    <t>2.2.3.1.1</t>
  </si>
  <si>
    <t>2.2.3.1.2</t>
  </si>
  <si>
    <t>2.2.3.2</t>
  </si>
  <si>
    <t>2.2.3.2.1</t>
  </si>
  <si>
    <t>2.2.3.3</t>
  </si>
  <si>
    <t>2.2.3.3.1</t>
  </si>
  <si>
    <t>2.2.3.4</t>
  </si>
  <si>
    <t>2.2.3.4.1</t>
  </si>
  <si>
    <t>2.2.3.5</t>
  </si>
  <si>
    <t>2.2.3.5.1</t>
  </si>
  <si>
    <t>2.2.4</t>
  </si>
  <si>
    <t>2.2.4.1</t>
  </si>
  <si>
    <t>2.2.4.1.1</t>
  </si>
  <si>
    <t>2.2.4.2</t>
  </si>
  <si>
    <t>2.2.4.2.1</t>
  </si>
  <si>
    <t>2.2.4.3</t>
  </si>
  <si>
    <t>2.2.4.3.1</t>
  </si>
  <si>
    <t>2.2.4.4</t>
  </si>
  <si>
    <t>2.2.4.4.1</t>
  </si>
  <si>
    <t>2.2.5</t>
  </si>
  <si>
    <t>2.2.5.1</t>
  </si>
  <si>
    <t>2.2.5.1.1</t>
  </si>
  <si>
    <t>2.2.5.2</t>
  </si>
  <si>
    <t>2.2.5.2.1</t>
  </si>
  <si>
    <t>2.2.5.3</t>
  </si>
  <si>
    <t>2.2.5.3.1</t>
  </si>
  <si>
    <t>2.2.5.4</t>
  </si>
  <si>
    <t>2.2.5.4.1</t>
  </si>
  <si>
    <t>2.2.6</t>
  </si>
  <si>
    <t>2.2.6.1</t>
  </si>
  <si>
    <t>SISTEMA DE RADIOTELEFONIA ASA NORTE</t>
  </si>
  <si>
    <t>SISTEMA DE PAINÉIS DE DESTINO DE TRENS ASA NORTE</t>
  </si>
  <si>
    <t>SISTEMA DE SONORIZAÇÃO ASA NORTE</t>
  </si>
  <si>
    <t>SISTEMA DE TRANSMISSÃO DE DADOS ASA NORTE</t>
  </si>
  <si>
    <t>2.3.1.1</t>
  </si>
  <si>
    <t>2.3.1.1.1</t>
  </si>
  <si>
    <t>2.3.1.2</t>
  </si>
  <si>
    <t>2.3.1.2.1</t>
  </si>
  <si>
    <t>2.3.1.3</t>
  </si>
  <si>
    <t>2.3.1.3.1</t>
  </si>
  <si>
    <t>2.3.2</t>
  </si>
  <si>
    <t>2.3.2.1</t>
  </si>
  <si>
    <t>2.3.2.1.1</t>
  </si>
  <si>
    <t>2.3.2.1.2</t>
  </si>
  <si>
    <t>2.3.2.1.3</t>
  </si>
  <si>
    <t>2.3.2.1.4</t>
  </si>
  <si>
    <t>2.3.2.2</t>
  </si>
  <si>
    <t>2.3.2.2.1</t>
  </si>
  <si>
    <t>2.3.2.2.2</t>
  </si>
  <si>
    <t>2.3.2.2.3</t>
  </si>
  <si>
    <t>2.3.2.3</t>
  </si>
  <si>
    <t>2.3.2.3.1</t>
  </si>
  <si>
    <t>2.3.2.4</t>
  </si>
  <si>
    <t>2.3.2.4.1</t>
  </si>
  <si>
    <t>2.3.2.5</t>
  </si>
  <si>
    <t>2.3.2.5.1</t>
  </si>
  <si>
    <t>2.3.3</t>
  </si>
  <si>
    <t>2.3.3.1</t>
  </si>
  <si>
    <t>2.3.3.1.1</t>
  </si>
  <si>
    <t>2.3.3.1.2</t>
  </si>
  <si>
    <t>2.3.3.2</t>
  </si>
  <si>
    <t>2.3.3.2.1</t>
  </si>
  <si>
    <t>2.3.3.3</t>
  </si>
  <si>
    <t>2.3.3.3.1</t>
  </si>
  <si>
    <t>2.3.3.4</t>
  </si>
  <si>
    <t>2.3.3.4.1</t>
  </si>
  <si>
    <t>2.3.3.5</t>
  </si>
  <si>
    <t>2.3.3.5.1</t>
  </si>
  <si>
    <t>2.3.4</t>
  </si>
  <si>
    <t>2.3.4.1</t>
  </si>
  <si>
    <t>2.3.4.1.1</t>
  </si>
  <si>
    <t>2.3.4.1.2</t>
  </si>
  <si>
    <t>2.3.4.1.3</t>
  </si>
  <si>
    <t>2.3.4.1.4</t>
  </si>
  <si>
    <t>2.3.4.1.5</t>
  </si>
  <si>
    <t>2.3.4.1.6</t>
  </si>
  <si>
    <t>2.3.4.1.7</t>
  </si>
  <si>
    <t>2.3.4.1.8</t>
  </si>
  <si>
    <t>2.3.4.2</t>
  </si>
  <si>
    <t>2.3.4.2.1</t>
  </si>
  <si>
    <t>2.3.4.3</t>
  </si>
  <si>
    <t>2.3.4.3.1</t>
  </si>
  <si>
    <t>2.3.4.4</t>
  </si>
  <si>
    <t>2.3.4.4.1</t>
  </si>
  <si>
    <t>2.3.5</t>
  </si>
  <si>
    <t>2.3.5.1</t>
  </si>
  <si>
    <t>2.3.5.1.1</t>
  </si>
  <si>
    <t>2.3.5.2</t>
  </si>
  <si>
    <t>2.3.5.2.1</t>
  </si>
  <si>
    <t>2.3.5.3</t>
  </si>
  <si>
    <t>2.3.5.3.1</t>
  </si>
  <si>
    <t>2.3.5.4</t>
  </si>
  <si>
    <t>2.3.5.4.1</t>
  </si>
  <si>
    <t>2.3.6</t>
  </si>
  <si>
    <t>2.3.6.1</t>
  </si>
  <si>
    <t>SISTEMA DE CONTROLE DE ACESSO ASA NORTE</t>
  </si>
  <si>
    <t>SISTEMAS DE SINALIZAÇÃO E CONTROLE - EXPANSÃO</t>
  </si>
  <si>
    <t>SISTEMAS DE SINALIZAÇÃO E CONTROLE CEILÂNDIA</t>
  </si>
  <si>
    <t>3.1</t>
  </si>
  <si>
    <t>3.1.1</t>
  </si>
  <si>
    <t>3.1.1.1</t>
  </si>
  <si>
    <t>3.1.1.2</t>
  </si>
  <si>
    <t>3.1.1.3</t>
  </si>
  <si>
    <t>3.1.1.4</t>
  </si>
  <si>
    <t>3.1.1.5</t>
  </si>
  <si>
    <t>3.1.1.6</t>
  </si>
  <si>
    <t>SISTEMA ATO</t>
  </si>
  <si>
    <t>3.1.1.1.1</t>
  </si>
  <si>
    <t>3.1.1.1.2</t>
  </si>
  <si>
    <t>SISTEMA DE ALIMENTAÇÃO ININTERRUPTA (NO BREAK)</t>
  </si>
  <si>
    <t>SISTEMA ATP</t>
  </si>
  <si>
    <t>SISTEMAS DE SINALIZAÇÃO E CONTROLE ASA NORTE</t>
  </si>
  <si>
    <t>3.1.2</t>
  </si>
  <si>
    <t>3.1.3</t>
  </si>
  <si>
    <t>3.2</t>
  </si>
  <si>
    <t>3.2.1</t>
  </si>
  <si>
    <t>3.2.2</t>
  </si>
  <si>
    <t>3.2.3</t>
  </si>
  <si>
    <t>3.3</t>
  </si>
  <si>
    <t>3.3.1</t>
  </si>
  <si>
    <t>3.3.2</t>
  </si>
  <si>
    <t>3.3.3</t>
  </si>
  <si>
    <t>3.1.1.2.1</t>
  </si>
  <si>
    <t>3.1.1.2.2</t>
  </si>
  <si>
    <t>3.1.1.2.3</t>
  </si>
  <si>
    <t>3.1.1.2.4</t>
  </si>
  <si>
    <t>3.1.1.2.5</t>
  </si>
  <si>
    <t>3.1.1.3.1</t>
  </si>
  <si>
    <t>3.1.1.3.2</t>
  </si>
  <si>
    <t>3.1.1.3.3</t>
  </si>
  <si>
    <t>3.1.1.3.4</t>
  </si>
  <si>
    <t>3.1.1.3.5</t>
  </si>
  <si>
    <t>3.1.1.4.1</t>
  </si>
  <si>
    <t>3.1.1.5.1</t>
  </si>
  <si>
    <t>3.1.1.6.1</t>
  </si>
  <si>
    <t>3.1.2.1</t>
  </si>
  <si>
    <t>3.1.2.1.1</t>
  </si>
  <si>
    <t>3.1.2.2</t>
  </si>
  <si>
    <t>3.1.2.2.1</t>
  </si>
  <si>
    <t>3.1.2.3</t>
  </si>
  <si>
    <t>3.1.2.3.1</t>
  </si>
  <si>
    <t>3.1.2.4</t>
  </si>
  <si>
    <t>3.1.2.4.1</t>
  </si>
  <si>
    <t>3.1.3.1</t>
  </si>
  <si>
    <t>3.1.3.1.1</t>
  </si>
  <si>
    <t>3.1.3.1.2</t>
  </si>
  <si>
    <t>3.1.3.1.3</t>
  </si>
  <si>
    <t>3.1.3.1.4</t>
  </si>
  <si>
    <t>3.1.3.1.5</t>
  </si>
  <si>
    <t>3.1.3.2</t>
  </si>
  <si>
    <t>3.1.3.3</t>
  </si>
  <si>
    <t>3.1.3.4</t>
  </si>
  <si>
    <t>3.1.3.5</t>
  </si>
  <si>
    <t>3.1.3.6</t>
  </si>
  <si>
    <t>3.1.3.7</t>
  </si>
  <si>
    <t>3.1.3.8</t>
  </si>
  <si>
    <t>3.1.3.2.1</t>
  </si>
  <si>
    <t>3.1.3.2.3</t>
  </si>
  <si>
    <t>3.1.3.3.1</t>
  </si>
  <si>
    <t>3.1.3.3.2</t>
  </si>
  <si>
    <t>3.1.3.3.3</t>
  </si>
  <si>
    <t>3.1.3.3.4</t>
  </si>
  <si>
    <t>3.1.3.3.8</t>
  </si>
  <si>
    <t>3.1.3.4.1</t>
  </si>
  <si>
    <t>3.1.3.4.2</t>
  </si>
  <si>
    <t>3.1.3.4.3</t>
  </si>
  <si>
    <t>3.1.3.4.4</t>
  </si>
  <si>
    <t>3.1.3.4.5</t>
  </si>
  <si>
    <t>3.1.3.5.1</t>
  </si>
  <si>
    <t>3.1.3.5.2</t>
  </si>
  <si>
    <t>3.1.3.5.3</t>
  </si>
  <si>
    <t>3.1.3.6.1</t>
  </si>
  <si>
    <t>3.1.3.7.1</t>
  </si>
  <si>
    <t>3.1.3.8.1</t>
  </si>
  <si>
    <t>3.2.1.1</t>
  </si>
  <si>
    <t>3.2.1.1.1</t>
  </si>
  <si>
    <t>3.2.1.1.2</t>
  </si>
  <si>
    <t>3.2.1.2</t>
  </si>
  <si>
    <t>3.2.1.2.1</t>
  </si>
  <si>
    <t>3.2.1.2.2</t>
  </si>
  <si>
    <t>3.2.1.2.3</t>
  </si>
  <si>
    <t>3.2.1.2.4</t>
  </si>
  <si>
    <t>3.2.1.2.5</t>
  </si>
  <si>
    <t>3.2.1.3</t>
  </si>
  <si>
    <t>3.2.1.3.1</t>
  </si>
  <si>
    <t>3.2.1.3.2</t>
  </si>
  <si>
    <t>3.2.1.3.3</t>
  </si>
  <si>
    <t>3.2.1.3.4</t>
  </si>
  <si>
    <t>3.2.1.3.5</t>
  </si>
  <si>
    <t>3.2.1.4</t>
  </si>
  <si>
    <t>3.2.1.4.1</t>
  </si>
  <si>
    <t>3.2.1.5</t>
  </si>
  <si>
    <t>3.2.1.5.1</t>
  </si>
  <si>
    <t>3.2.2.1</t>
  </si>
  <si>
    <t>3.2.2.1.1</t>
  </si>
  <si>
    <t>3.2.2.2</t>
  </si>
  <si>
    <t>3.2.2.2.1</t>
  </si>
  <si>
    <t>3.2.2.3</t>
  </si>
  <si>
    <t>3.2.2.3.1</t>
  </si>
  <si>
    <t>3.2.2.4</t>
  </si>
  <si>
    <t>3.2.2.4.1</t>
  </si>
  <si>
    <t>3.2.3.1</t>
  </si>
  <si>
    <t>3.2.3.1.1</t>
  </si>
  <si>
    <t>3.2.3.1.2</t>
  </si>
  <si>
    <t>3.2.3.1.3</t>
  </si>
  <si>
    <t>3.2.3.1.4</t>
  </si>
  <si>
    <t>3.2.3.1.5</t>
  </si>
  <si>
    <t>3.2.3.2</t>
  </si>
  <si>
    <t>3.2.3.2.1</t>
  </si>
  <si>
    <t>3.2.3.2.2</t>
  </si>
  <si>
    <t>3.2.3.2.3</t>
  </si>
  <si>
    <t>3.2.3.2.4</t>
  </si>
  <si>
    <t>3.2.3.2.5</t>
  </si>
  <si>
    <t>3.2.3.3</t>
  </si>
  <si>
    <t>3.2.3.3.1</t>
  </si>
  <si>
    <t>3.2.3.3.3</t>
  </si>
  <si>
    <t>3.2.3.4</t>
  </si>
  <si>
    <t>3.2.3.4.1</t>
  </si>
  <si>
    <t>3.2.3.4.2</t>
  </si>
  <si>
    <t>3.2.3.4.3</t>
  </si>
  <si>
    <t>3.2.3.4.4</t>
  </si>
  <si>
    <t>3.2.3.4.5</t>
  </si>
  <si>
    <t>3.2.3.5</t>
  </si>
  <si>
    <t>3.2.3.5.1</t>
  </si>
  <si>
    <t>3.2.3.5.2</t>
  </si>
  <si>
    <t>3.2.3.5.3</t>
  </si>
  <si>
    <t>3.2.3.6</t>
  </si>
  <si>
    <t>3.2.3.6.1</t>
  </si>
  <si>
    <t>3.2.3.7</t>
  </si>
  <si>
    <t>3.2.3.7.1</t>
  </si>
  <si>
    <t>3.2.3.8</t>
  </si>
  <si>
    <t>3.2.3.8.1</t>
  </si>
  <si>
    <t>3.3.1.1</t>
  </si>
  <si>
    <t>3.3.1.1.1</t>
  </si>
  <si>
    <t>3.3.1.1.2</t>
  </si>
  <si>
    <t>3.3.1.2</t>
  </si>
  <si>
    <t>3.3.1.2.1</t>
  </si>
  <si>
    <t>3.3.1.2.2</t>
  </si>
  <si>
    <t>3.3.1.2.3</t>
  </si>
  <si>
    <t>3.3.1.2.4</t>
  </si>
  <si>
    <t>3.3.1.2.5</t>
  </si>
  <si>
    <t>3.3.1.3</t>
  </si>
  <si>
    <t>3.3.1.3.1</t>
  </si>
  <si>
    <t>3.3.1.3.2</t>
  </si>
  <si>
    <t>3.3.1.3.3</t>
  </si>
  <si>
    <t>3.3.1.3.4</t>
  </si>
  <si>
    <t>3.3.1.3.5</t>
  </si>
  <si>
    <t>3.3.1.4</t>
  </si>
  <si>
    <t>3.3.1.4.1</t>
  </si>
  <si>
    <t>3.3.1.5</t>
  </si>
  <si>
    <t>3.3.1.5.1</t>
  </si>
  <si>
    <t>3.3.1.6</t>
  </si>
  <si>
    <t>3.3.1.6.1</t>
  </si>
  <si>
    <t>3.3.2.1</t>
  </si>
  <si>
    <t>3.3.2.1.1</t>
  </si>
  <si>
    <t>3.3.2.2</t>
  </si>
  <si>
    <t>3.3.2.2.1</t>
  </si>
  <si>
    <t>3.3.2.3</t>
  </si>
  <si>
    <t>3.3.2.3.1</t>
  </si>
  <si>
    <t>3.3.2.5</t>
  </si>
  <si>
    <t>3.3.2..5.1</t>
  </si>
  <si>
    <t>3.3.3.1</t>
  </si>
  <si>
    <t>3.3.3.1.1</t>
  </si>
  <si>
    <t>3.3.3.1.2</t>
  </si>
  <si>
    <t>3.3.3.1.3</t>
  </si>
  <si>
    <t>3.3.3.1.4</t>
  </si>
  <si>
    <t>3.3.3.1.5</t>
  </si>
  <si>
    <t>3.3.3.2</t>
  </si>
  <si>
    <t>3.3.3.2.1</t>
  </si>
  <si>
    <t>3.3.3.2.2</t>
  </si>
  <si>
    <t>3.3.3.2.3</t>
  </si>
  <si>
    <t>3.3.3.2.4</t>
  </si>
  <si>
    <t>3.3.3.3</t>
  </si>
  <si>
    <t>3.3.3.3.1</t>
  </si>
  <si>
    <t>3.3.3.3.3</t>
  </si>
  <si>
    <t>3.3.3.4</t>
  </si>
  <si>
    <t>3.3.3.4.1</t>
  </si>
  <si>
    <t>3.3.3.4.2</t>
  </si>
  <si>
    <t>3.3.3.4.3</t>
  </si>
  <si>
    <t>3.3.3.4.4</t>
  </si>
  <si>
    <t>3.3.3.5</t>
  </si>
  <si>
    <t>3.3.3.5.1</t>
  </si>
  <si>
    <t>3.3.3.5.2</t>
  </si>
  <si>
    <t>3.3.3.5.3</t>
  </si>
  <si>
    <t>3.3.3.6</t>
  </si>
  <si>
    <t>3.3.3.6.1</t>
  </si>
  <si>
    <t>3.3.3.7</t>
  </si>
  <si>
    <t>3.3.3.7.1</t>
  </si>
  <si>
    <t>3.3.3.8</t>
  </si>
  <si>
    <t>3.3.3.8.1</t>
  </si>
  <si>
    <t>ORÇAMENTO PARA SISTEMAS DE SINALIZAÇÃO E CONTROLE</t>
  </si>
  <si>
    <t>MODERNIZAÇÃO</t>
  </si>
  <si>
    <t>SISTEMAS DE ENERGIA MODERNIZAÇÃO</t>
  </si>
  <si>
    <t>4.1</t>
  </si>
  <si>
    <t>4.1.1</t>
  </si>
  <si>
    <t>4.1.1.1</t>
  </si>
  <si>
    <t>4.1.1.2</t>
  </si>
  <si>
    <t>4.1.1.3</t>
  </si>
  <si>
    <t>4.1.2</t>
  </si>
  <si>
    <t>4.1.3</t>
  </si>
  <si>
    <t>4.2</t>
  </si>
  <si>
    <t>4.2.1</t>
  </si>
  <si>
    <t>4.2.1.1</t>
  </si>
  <si>
    <t>4.2.1.2</t>
  </si>
  <si>
    <t>4.2.1.3</t>
  </si>
  <si>
    <t>4.2.1.4</t>
  </si>
  <si>
    <t>4.2.1.5</t>
  </si>
  <si>
    <t>4.2.2</t>
  </si>
  <si>
    <t>4.2.2.1</t>
  </si>
  <si>
    <t>4.2.2.2</t>
  </si>
  <si>
    <t>4.3</t>
  </si>
  <si>
    <t>4.3.1</t>
  </si>
  <si>
    <t>4.3.1.1</t>
  </si>
  <si>
    <t>4.3.2</t>
  </si>
  <si>
    <t>4.3.2.1</t>
  </si>
  <si>
    <t>3.4</t>
  </si>
  <si>
    <t>3.4.1</t>
  </si>
  <si>
    <t>3.4.1.1</t>
  </si>
  <si>
    <t>LINHA DE TESTE ATO</t>
  </si>
  <si>
    <t>3.4.2</t>
  </si>
  <si>
    <t>3.4.2.1</t>
  </si>
  <si>
    <t>3.4.2.2</t>
  </si>
  <si>
    <t>3.4.2.3</t>
  </si>
  <si>
    <t>3.4.2.4</t>
  </si>
  <si>
    <t>3.4.2.5</t>
  </si>
  <si>
    <t>3.4.2.6</t>
  </si>
  <si>
    <t>3.4.2.7</t>
  </si>
  <si>
    <t>3.4.2.8</t>
  </si>
  <si>
    <t>3.4.2.9</t>
  </si>
  <si>
    <t>3.4.2.10</t>
  </si>
  <si>
    <t>3.4.2.11</t>
  </si>
  <si>
    <t>3.4.3</t>
  </si>
  <si>
    <t>3.4.3.1</t>
  </si>
  <si>
    <t>3.4.3.2</t>
  </si>
  <si>
    <t>3.4.3.3</t>
  </si>
  <si>
    <t>3.4.3.4</t>
  </si>
  <si>
    <t>3.4.3.5</t>
  </si>
  <si>
    <t>3.4.3.6</t>
  </si>
  <si>
    <t>3.4.3.7</t>
  </si>
  <si>
    <t>3.4.3.8</t>
  </si>
  <si>
    <t>3.4.3.9</t>
  </si>
  <si>
    <t>3.4.4</t>
  </si>
  <si>
    <t>3.4.4.1</t>
  </si>
  <si>
    <t>Isolação das SRs existentes</t>
  </si>
  <si>
    <t>SERVIÇOS PRELIMINARES</t>
  </si>
  <si>
    <t>DEMOLIÇÕES</t>
  </si>
  <si>
    <t>MDF-OC-01940</t>
  </si>
  <si>
    <t>ARQUITETURA E ELEMENTOS DE URBANISMO</t>
  </si>
  <si>
    <t>Paredes</t>
  </si>
  <si>
    <t/>
  </si>
  <si>
    <t>06.002.000016.SER Adaptado</t>
  </si>
  <si>
    <t>MDF-OC-01952</t>
  </si>
  <si>
    <t>Esquadrias</t>
  </si>
  <si>
    <t>MDF-OC-0518</t>
  </si>
  <si>
    <t>Revestimentos de forro</t>
  </si>
  <si>
    <t>MDF-OC-0088</t>
  </si>
  <si>
    <t>MDF-OC-0541</t>
  </si>
  <si>
    <t>INSTALAÇÕES ELÉTRICAS E ELETRÔNICAS</t>
  </si>
  <si>
    <t>Iluminação e tomadas</t>
  </si>
  <si>
    <t>MDF-OC-01524</t>
  </si>
  <si>
    <t>MDF-OC-01503</t>
  </si>
  <si>
    <t>MDF-OC-01511</t>
  </si>
  <si>
    <t>MDF-OC-01548</t>
  </si>
  <si>
    <t>MDF-OC-01999</t>
  </si>
  <si>
    <t>Instalações de Ar Condicionado</t>
  </si>
  <si>
    <t>MDF-OC-03418B</t>
  </si>
  <si>
    <t>SINAPI 73899/001</t>
  </si>
  <si>
    <t>Demolição de alvenaria de tijolos maciços sem reaproveitamento</t>
  </si>
  <si>
    <t>m³</t>
  </si>
  <si>
    <t xml:space="preserve"> Fornecimento e instalação de divisória em drywall "placa rosa", resistente a fogo,constituida por estrutura em perfis de aço galvanizado e chapas de gesso com espessura de 12,5 mm e altura variável,parafusadas dos dois lados. espessura total de 11,5 cm, ref.: Knauf-Sistema Knauf RF.</t>
  </si>
  <si>
    <t>m²</t>
  </si>
  <si>
    <t>SINAPI 73954/003</t>
  </si>
  <si>
    <t>Código 01 - Fornecimento e aplicação de pintura para parede em látex acrílico sobre massa, na cor branca</t>
  </si>
  <si>
    <t>SINAPI - 73632</t>
  </si>
  <si>
    <t>PCF01 - Fornecimento e instalação de porta corta-fogo 90 x 210 x 4 cm</t>
  </si>
  <si>
    <t>SINAPI 73986/001</t>
  </si>
  <si>
    <t>Codigo 02 - Forro de gesso em placas 60x60cm, espessura 1,2cm, inclusive fixação com arame</t>
  </si>
  <si>
    <t>SINAPI 73750/001</t>
  </si>
  <si>
    <t>Fornecimento e aplicação de pintura em PVA, duas demãos</t>
  </si>
  <si>
    <t xml:space="preserve">SINAPI 83477  Adaptado </t>
  </si>
  <si>
    <t>Fornecimento e Instalação de Luminária de embutir em forro para 4 lâmpadas fluorescentes tubulares de 16 W. Corpo e refletor em chapa de aço tratada com acabamento em pintura eletrostática epóxi-pó na cor branca e difusor em acrílico leitoso</t>
  </si>
  <si>
    <t>TCPO 16134.8.5.3 Adaptado + COTAÇÃO (Insumo Principal)</t>
  </si>
  <si>
    <t>Fornecimento e Instalação de Perfilado perfurado em chapa de aço galvanizado, dimensões 38 x 38 mm.</t>
  </si>
  <si>
    <t xml:space="preserve">SINAPI 83418 </t>
  </si>
  <si>
    <t>Fornecimento e Instalação de cabo de cobre isolamento anti-chama 0,6/1kv 4mm2 (1 condutor) tp sintenax pirelli ou equiv.</t>
  </si>
  <si>
    <t>SINAPI 85049  Adaptado</t>
  </si>
  <si>
    <t>Fornecimento e Instalação de interruptor simples (dois juntos) para caixa aparente em aluminio</t>
  </si>
  <si>
    <t xml:space="preserve">SINAPI 73613  Adaptado </t>
  </si>
  <si>
    <t>Fornecimento e Instalação de Eletroduto de PVC cinza, classe B, diâmetro nominal de Ø 3", barra de 3m</t>
  </si>
  <si>
    <t>CC nº 2007/30457(7418) BB</t>
  </si>
  <si>
    <t>Fornecimento, instalação e  comissionamento de condicionador de ar tipo SPLIT 24000 BTUs</t>
  </si>
  <si>
    <t>Fornecimento de Energia para os novos AMVs (X361, X311, X281 e X611)</t>
  </si>
  <si>
    <t>Fornecimento de Equipamentos e Materiais</t>
  </si>
  <si>
    <t>MDF00108AS</t>
  </si>
  <si>
    <t>Desmontagem, comissionamento e testes do conjunto condutor do terceiro trilho com capacidade nominal de 2900 A.</t>
  </si>
  <si>
    <t>4.2.1.6</t>
  </si>
  <si>
    <t>4.2.1.7</t>
  </si>
  <si>
    <t>4.2.1.8</t>
  </si>
  <si>
    <t>4.2.1.9</t>
  </si>
  <si>
    <t>4.2.1.10</t>
  </si>
  <si>
    <t>4.2.1.11</t>
  </si>
  <si>
    <t>4.2.1.12</t>
  </si>
  <si>
    <t>4.2.1.13</t>
  </si>
  <si>
    <t>4.2.1.14</t>
  </si>
  <si>
    <t>4.2.1.15</t>
  </si>
  <si>
    <t>4.2.1.16</t>
  </si>
  <si>
    <t>4.2.1.17</t>
  </si>
  <si>
    <t>4.2.1.18</t>
  </si>
  <si>
    <t>4.2.1.19</t>
  </si>
  <si>
    <t>4.4</t>
  </si>
  <si>
    <t>4.4.1</t>
  </si>
  <si>
    <t>4.4.2</t>
  </si>
  <si>
    <t>4.5</t>
  </si>
  <si>
    <t>4.5.1</t>
  </si>
  <si>
    <t>4.6</t>
  </si>
  <si>
    <t>4.6.1</t>
  </si>
  <si>
    <t>4.6.2</t>
  </si>
  <si>
    <t>4.6.3</t>
  </si>
  <si>
    <t>4.7</t>
  </si>
  <si>
    <t>4.7.1</t>
  </si>
  <si>
    <t>4.7.2</t>
  </si>
  <si>
    <t>4.8</t>
  </si>
  <si>
    <t>4.8.1</t>
  </si>
  <si>
    <t>4.8.2</t>
  </si>
  <si>
    <t>4.8.3</t>
  </si>
  <si>
    <t>4.9</t>
  </si>
  <si>
    <t>4.10</t>
  </si>
  <si>
    <t>4.11</t>
  </si>
  <si>
    <t>PE Modernizaçao - Isolaçao das Salas de Controle das SRs - Civil</t>
  </si>
  <si>
    <t>Projeto Arquitetõnico</t>
  </si>
  <si>
    <t>Projeto de Instalações Elétricas</t>
  </si>
  <si>
    <t>Projeto de Ar Condicionado</t>
  </si>
  <si>
    <t>2.6.2</t>
  </si>
  <si>
    <t>2.6.2.1</t>
  </si>
  <si>
    <t>PROJETOS EXECUTIVOS DA MODERNIZAÇÃO - ENERGIA</t>
  </si>
  <si>
    <t>Projeto Aterramento</t>
  </si>
  <si>
    <t>Projeto de Rede de Alimentação</t>
  </si>
  <si>
    <t>Projeto de Filtro de Harmônicas</t>
  </si>
  <si>
    <t>Projeto do Sistema de Proteção</t>
  </si>
  <si>
    <t>Projeto Telefonia</t>
  </si>
  <si>
    <t>Projeto Transmissão de Dados</t>
  </si>
  <si>
    <t>Projeto PDT</t>
  </si>
  <si>
    <t>Projeto Sonorização</t>
  </si>
  <si>
    <t>P "as built" - Isolaçao das Salas de Controle das SRs - Civil</t>
  </si>
  <si>
    <t>PROJETOS "as built" DA MODERNIZAÇÃO - ENERGIA</t>
  </si>
  <si>
    <t>Projeto "as built" de Aterramento</t>
  </si>
  <si>
    <t>Projeto "as built" de Rede de Alimentação</t>
  </si>
  <si>
    <t>Projeto "as built" de Filtro de Harmônicas</t>
  </si>
  <si>
    <t>Projeto "as built" do Sistema de Proteção</t>
  </si>
  <si>
    <t>Projeto "as built" Telefonia</t>
  </si>
  <si>
    <t>Projeto "as built" Transmissão de Dados</t>
  </si>
  <si>
    <t>Projeto "as built" PDT</t>
  </si>
  <si>
    <t>Projeto "as built" Sonorização</t>
  </si>
  <si>
    <t>Reprografia</t>
  </si>
  <si>
    <t>PE Modernização - Sistema de Energia</t>
  </si>
  <si>
    <t>4.2.3</t>
  </si>
  <si>
    <t>4.2.2.3</t>
  </si>
  <si>
    <t>4.2.2.4</t>
  </si>
  <si>
    <t>4.2.2.5</t>
  </si>
  <si>
    <t>4.2.2.6</t>
  </si>
  <si>
    <t>4.2.2.7</t>
  </si>
  <si>
    <t>4.2.2.8</t>
  </si>
  <si>
    <t>4.2.2.9</t>
  </si>
  <si>
    <t>4.2.2.10</t>
  </si>
  <si>
    <t>4.2.2.11</t>
  </si>
  <si>
    <t>4.2.2.12</t>
  </si>
  <si>
    <t>4.2.2.13</t>
  </si>
  <si>
    <t>4.2.2.14</t>
  </si>
  <si>
    <t>4.2.2.15</t>
  </si>
  <si>
    <t>4.2.2.16</t>
  </si>
  <si>
    <t>4.2.2.17</t>
  </si>
  <si>
    <t>4.2.3.1</t>
  </si>
  <si>
    <t>Projeto Arquitetônico</t>
  </si>
  <si>
    <t>4.3.1.2</t>
  </si>
  <si>
    <t>4.3.1.3</t>
  </si>
  <si>
    <t>4.3.1.4</t>
  </si>
  <si>
    <t>4.3.1.5</t>
  </si>
  <si>
    <t>4.3.2.2</t>
  </si>
  <si>
    <t>4.4.1.1</t>
  </si>
  <si>
    <t>4.4.2.1</t>
  </si>
  <si>
    <t>4.5.3.1</t>
  </si>
  <si>
    <t>4.6.1.1</t>
  </si>
  <si>
    <t>4.6.2.1</t>
  </si>
  <si>
    <t>4.6.2.2</t>
  </si>
  <si>
    <t>4.6.2.3</t>
  </si>
  <si>
    <t>4.7.1.1</t>
  </si>
  <si>
    <t>4.7.1.2</t>
  </si>
  <si>
    <t>4.7.2.1</t>
  </si>
  <si>
    <t>4.7.2.2</t>
  </si>
  <si>
    <t>4.7.2.3</t>
  </si>
  <si>
    <t>NVR para 12 câmeras com armazenamento de 3 Terabytes (3TB)</t>
  </si>
  <si>
    <t>Switch gerenciável de 24 portas com tecnologia PoE</t>
  </si>
  <si>
    <t>Rack 19” de 12 U’s</t>
  </si>
  <si>
    <t>Material de Cablagem</t>
  </si>
  <si>
    <t>DOCUMENTOS E SERVIÇOS</t>
  </si>
  <si>
    <t>Instalação dos Equipamentos e Infraestrutura</t>
  </si>
  <si>
    <t>Ponto de rede com infraestrutura</t>
  </si>
  <si>
    <t>Monitor LED de 23”</t>
  </si>
  <si>
    <t>Licença de software para Windows 8</t>
  </si>
  <si>
    <t>Microcomputador</t>
  </si>
  <si>
    <t>1.4</t>
  </si>
  <si>
    <t>1.4.1</t>
  </si>
  <si>
    <t>SISTEMA DE DETECÇÃO DE INCÊNDIO</t>
  </si>
  <si>
    <t>Base para Detector Endereçável - FDB181</t>
  </si>
  <si>
    <t>Módulo Isolador de Linha - FDCL181</t>
  </si>
  <si>
    <t>Módulo de Supervisão Saída - FDCIO181-2</t>
  </si>
  <si>
    <t>Fechadura Eletromagnética 500 Kgf com suporte LZ Ref. Vault ou similar</t>
  </si>
  <si>
    <t>Caixa de Emergência Quebre-o-Vidro</t>
  </si>
  <si>
    <t>Sensor IVP (Infra Vermelho Passivo)</t>
  </si>
  <si>
    <t>Sirene Eletrônica</t>
  </si>
  <si>
    <t>Cabos de lógica e energia</t>
  </si>
  <si>
    <t>Acessórios e materiais de fixação e acabamento elétrico</t>
  </si>
  <si>
    <t>Painel Elétrico ATIBRÁS (Supervisão de Alarmes Perimetral)</t>
  </si>
  <si>
    <t>Totem camuflado com altura H=2,20m e 3 níveis de IVA (Infra Vermelho Ativo)</t>
  </si>
  <si>
    <t>Sinalizador áudio-visual</t>
  </si>
  <si>
    <t>Cabos e fios</t>
  </si>
  <si>
    <t>Instalação, implantação, configuração do Sistema, testes e documentação técnica</t>
  </si>
  <si>
    <t>MDF00217S-1</t>
  </si>
  <si>
    <t>-</t>
  </si>
  <si>
    <t>4.2.2.18</t>
  </si>
  <si>
    <t>MDF00235S</t>
  </si>
  <si>
    <t>MDF00235S-1</t>
  </si>
  <si>
    <t>4.2.2.19</t>
  </si>
  <si>
    <t>3.5</t>
  </si>
  <si>
    <t>3.5.1</t>
  </si>
  <si>
    <t>4.6.1.1.1</t>
  </si>
  <si>
    <t>4.6.2.1.1</t>
  </si>
  <si>
    <t>4.6.2.1.2</t>
  </si>
  <si>
    <t>4.6.2.2.1</t>
  </si>
  <si>
    <t>4.6.2.3.1</t>
  </si>
  <si>
    <t>4.6.2.3.2</t>
  </si>
  <si>
    <t>4.6.3.1.1</t>
  </si>
  <si>
    <t>4.6.3.1.2</t>
  </si>
  <si>
    <t>4.6.3.1.3</t>
  </si>
  <si>
    <t>4.6.3.1.4</t>
  </si>
  <si>
    <t>4.6.3.1.5</t>
  </si>
  <si>
    <t>4.8.1.1</t>
  </si>
  <si>
    <t>4.8.1.2</t>
  </si>
  <si>
    <t>4.8.1.3</t>
  </si>
  <si>
    <t>4.8.2.1</t>
  </si>
  <si>
    <t>4.8.2.2</t>
  </si>
  <si>
    <t>4.8.2.3</t>
  </si>
  <si>
    <t>4.8.2.4</t>
  </si>
  <si>
    <t>2.4</t>
  </si>
  <si>
    <t>2.4.1</t>
  </si>
  <si>
    <t>MDF03019S-1</t>
  </si>
  <si>
    <t>Projeto Subestação Retificadora</t>
  </si>
  <si>
    <t>Projeto Subestação Auxiliar</t>
  </si>
  <si>
    <t>Projeto Terceiro Trilho</t>
  </si>
  <si>
    <t>Projeto de Aterramento</t>
  </si>
  <si>
    <t>Projeto de Correntes de Fuga</t>
  </si>
  <si>
    <t>Projeto de Proteção Catódica</t>
  </si>
  <si>
    <t>PROJETOS EXECUTIVOS DA EXPANSÃO - ENERGIA</t>
  </si>
  <si>
    <t>4.1.2.1</t>
  </si>
  <si>
    <t>4.1.2.2</t>
  </si>
  <si>
    <t>4.1.2.3</t>
  </si>
  <si>
    <t>4.1.2.4</t>
  </si>
  <si>
    <t>SISTEMA DE ENERGIA GERAL</t>
  </si>
  <si>
    <t>SISTEMA DE ENERGIA LINHA DO ATO - ENERGIA</t>
  </si>
  <si>
    <t>Projeto do Sistema de Proteção e Controle</t>
  </si>
  <si>
    <t>1.1.1.3</t>
  </si>
  <si>
    <t>1.1.1.4</t>
  </si>
  <si>
    <t>1.1.1.5</t>
  </si>
  <si>
    <t>1.1.1.6</t>
  </si>
  <si>
    <t>1.1.1.7</t>
  </si>
  <si>
    <t>1.1.1.8</t>
  </si>
  <si>
    <t>1.1.1.9</t>
  </si>
  <si>
    <t>PROJETO "As Built"  DA EXPANSÃO - ENERGIA</t>
  </si>
  <si>
    <t>PROJETOS "as built" EXPANSÃO - ENERGIA</t>
  </si>
  <si>
    <t>PROJETOS "as built" da Linha de Teste do ATO - Energia</t>
  </si>
  <si>
    <t>1.5</t>
  </si>
  <si>
    <t>1.5.1</t>
  </si>
  <si>
    <t>1.6</t>
  </si>
  <si>
    <t>1.7</t>
  </si>
  <si>
    <t>1.8</t>
  </si>
  <si>
    <t>Projeto "as built" da Subestação Retificadora</t>
  </si>
  <si>
    <t>Projeto "as built" da Subestação Auxiliar</t>
  </si>
  <si>
    <t>Projeto "as built" do Terceiro Trilho</t>
  </si>
  <si>
    <t>Projeto "as built" do Aterramento</t>
  </si>
  <si>
    <t>Projeto "as built" de Correntes de Fuga</t>
  </si>
  <si>
    <t>Projeto "as built" de Proteção Catódica</t>
  </si>
  <si>
    <t>Projeto "as built" da Rede de Alimentação</t>
  </si>
  <si>
    <t>1.2.5.2.5</t>
  </si>
  <si>
    <t>1.3.1.1.26</t>
  </si>
  <si>
    <t>1.3.1.2.18</t>
  </si>
  <si>
    <t>1.3.1.2.19</t>
  </si>
  <si>
    <t>1.3.3.2.5</t>
  </si>
  <si>
    <t>1.3.5.1.8</t>
  </si>
  <si>
    <t>1.3.5.1.9</t>
  </si>
  <si>
    <t>1.3.5.2.4</t>
  </si>
  <si>
    <t>1.3.7.3.1</t>
  </si>
  <si>
    <t>1.4.1.1</t>
  </si>
  <si>
    <t>1.4.1.1.1</t>
  </si>
  <si>
    <t>1.4.1.1.2</t>
  </si>
  <si>
    <t>1.4.1.1.3</t>
  </si>
  <si>
    <t>1.4.1.1.4</t>
  </si>
  <si>
    <t>1.4.1.1.5</t>
  </si>
  <si>
    <t>1.4.1.1.6</t>
  </si>
  <si>
    <t>1.4.1.1.7</t>
  </si>
  <si>
    <t>1.4.1.1.8</t>
  </si>
  <si>
    <t>1.4.1.1.9</t>
  </si>
  <si>
    <t>1.4.1.1.10</t>
  </si>
  <si>
    <t>1.4.1.1.11</t>
  </si>
  <si>
    <t>1.4.1.1.12</t>
  </si>
  <si>
    <t>1.4.1.1.13</t>
  </si>
  <si>
    <t>1.4.1.1.14</t>
  </si>
  <si>
    <t>1.4.1.1.15</t>
  </si>
  <si>
    <t>1.4.1.1.16</t>
  </si>
  <si>
    <t>1.4.1.1.17</t>
  </si>
  <si>
    <t>1.4.1.1.18</t>
  </si>
  <si>
    <t>1.4.1.1.19</t>
  </si>
  <si>
    <t>1.4.1.1.20</t>
  </si>
  <si>
    <t>1.4.1.1.21</t>
  </si>
  <si>
    <t>1.4.1.1.22</t>
  </si>
  <si>
    <t>1.4.1.1.23</t>
  </si>
  <si>
    <t>1.4.1.1.24</t>
  </si>
  <si>
    <t>1.4.1.1.25</t>
  </si>
  <si>
    <t>1.4.1.2</t>
  </si>
  <si>
    <t>1.4.1.2.1</t>
  </si>
  <si>
    <t>1.4.1.2.2</t>
  </si>
  <si>
    <t>1.4.1.2.3</t>
  </si>
  <si>
    <t>1.4.1.2.4</t>
  </si>
  <si>
    <t>1.4.1.2.5</t>
  </si>
  <si>
    <t>1.4.1.2.6</t>
  </si>
  <si>
    <t>1.4.1.2.7</t>
  </si>
  <si>
    <t>1.4.1.2.8</t>
  </si>
  <si>
    <t>1.4.1.2.9</t>
  </si>
  <si>
    <t>1.4.1.2.10</t>
  </si>
  <si>
    <t>1.4.1.2.11</t>
  </si>
  <si>
    <t>1.4.1.2.12</t>
  </si>
  <si>
    <t>1.4.1.2.13</t>
  </si>
  <si>
    <t>1.4.1.2.14</t>
  </si>
  <si>
    <t>1.4.1.2.15</t>
  </si>
  <si>
    <t>1.4.1.2.16</t>
  </si>
  <si>
    <t>1.4.1.2.17</t>
  </si>
  <si>
    <t>1.4.2</t>
  </si>
  <si>
    <t>1.4.2.1</t>
  </si>
  <si>
    <t>1.4.2.1.1</t>
  </si>
  <si>
    <t>1.4.2.1.2</t>
  </si>
  <si>
    <t>1.4.2.1.3</t>
  </si>
  <si>
    <t>1.4.2.1.4</t>
  </si>
  <si>
    <t>1.4.2.1.5</t>
  </si>
  <si>
    <t>1.4.2.1.6</t>
  </si>
  <si>
    <t>1.4.2.1.7</t>
  </si>
  <si>
    <t>1.4.2.1.8</t>
  </si>
  <si>
    <t>1.4.2.1.9</t>
  </si>
  <si>
    <t>1.4.2.1.10</t>
  </si>
  <si>
    <t>1.4.2.1.11</t>
  </si>
  <si>
    <t>1.4.2.1.12</t>
  </si>
  <si>
    <t>1.4.2.1.13</t>
  </si>
  <si>
    <t>1.4.2.1.14</t>
  </si>
  <si>
    <t>1.4.2.2</t>
  </si>
  <si>
    <t>1.4.2.2.1</t>
  </si>
  <si>
    <t>1.4.2.2.2</t>
  </si>
  <si>
    <t>1.4.2.2.3</t>
  </si>
  <si>
    <t>1.4.2.2.4</t>
  </si>
  <si>
    <t>1.4.2.2.5</t>
  </si>
  <si>
    <t>1.4.2.2.6</t>
  </si>
  <si>
    <t>1.4.2.2.7</t>
  </si>
  <si>
    <t>1.4.2.2.8</t>
  </si>
  <si>
    <t>1.4.3</t>
  </si>
  <si>
    <t>1.4.3.1</t>
  </si>
  <si>
    <t>1.4.3.1.1</t>
  </si>
  <si>
    <t>1.4.3.1.2</t>
  </si>
  <si>
    <t>1.4.3.1.3</t>
  </si>
  <si>
    <t>1.4.3.2</t>
  </si>
  <si>
    <t>1.4.3.2.1</t>
  </si>
  <si>
    <t>1.4.3.2.2</t>
  </si>
  <si>
    <t>1.4.3.2.3</t>
  </si>
  <si>
    <t>1.4.3.2.4</t>
  </si>
  <si>
    <t>1.4.4</t>
  </si>
  <si>
    <t>1.4.4.1</t>
  </si>
  <si>
    <t>1.4.4.1.1</t>
  </si>
  <si>
    <t>1.4.4.1.2</t>
  </si>
  <si>
    <t>1.4.4.1.3</t>
  </si>
  <si>
    <t>1.4.4.1.4</t>
  </si>
  <si>
    <t>1.4.4.1.5</t>
  </si>
  <si>
    <t>1.4.4.1.6</t>
  </si>
  <si>
    <t>1.4.4.1.7</t>
  </si>
  <si>
    <t>1.4.4.1.8</t>
  </si>
  <si>
    <t>1.4.4.2</t>
  </si>
  <si>
    <t>1.4.4.2.1</t>
  </si>
  <si>
    <t>1.4.4.2.2</t>
  </si>
  <si>
    <t>1.4.4.2.3</t>
  </si>
  <si>
    <t>1.4.4.2.4</t>
  </si>
  <si>
    <t>1.4.4.2.5</t>
  </si>
  <si>
    <t>1.4.4.2.6</t>
  </si>
  <si>
    <t>1.4.4.2.7</t>
  </si>
  <si>
    <t>1.4.4.2.8</t>
  </si>
  <si>
    <t>1.4.4.3</t>
  </si>
  <si>
    <t>1.4.4.3.1</t>
  </si>
  <si>
    <t>1.4.5</t>
  </si>
  <si>
    <t>1.4.5.1</t>
  </si>
  <si>
    <t>1.4.5.1.1</t>
  </si>
  <si>
    <t>1.4.5.1.2</t>
  </si>
  <si>
    <t>1.4.5.1.3</t>
  </si>
  <si>
    <t>1.4.5.1.4</t>
  </si>
  <si>
    <t>1.4.5.1.5</t>
  </si>
  <si>
    <t>1.4.5.1.6</t>
  </si>
  <si>
    <t>1.4.5.1.7</t>
  </si>
  <si>
    <t>1.4.5.2</t>
  </si>
  <si>
    <t>1.4.5.2.1</t>
  </si>
  <si>
    <t>1.4.5.2.2</t>
  </si>
  <si>
    <t>1.4.5.2.3</t>
  </si>
  <si>
    <t>1.4.6</t>
  </si>
  <si>
    <t>1.4.6.1</t>
  </si>
  <si>
    <t>1.4.6.1.1</t>
  </si>
  <si>
    <t>1.4.6.2</t>
  </si>
  <si>
    <t>1.4.6.2.1</t>
  </si>
  <si>
    <t>1.4.7</t>
  </si>
  <si>
    <t>1.4.7.1</t>
  </si>
  <si>
    <t>1.4.7.1.1</t>
  </si>
  <si>
    <t>1.4.7.1.2</t>
  </si>
  <si>
    <t>1.4.7.1.3</t>
  </si>
  <si>
    <t>1.4.7.1.4</t>
  </si>
  <si>
    <t>1.4.7.1.5</t>
  </si>
  <si>
    <t>1.4.7.1.6</t>
  </si>
  <si>
    <t>1.4.7.1.7</t>
  </si>
  <si>
    <t>1.4.7.1.8</t>
  </si>
  <si>
    <t>1.4.7.1.9</t>
  </si>
  <si>
    <t>1.4.7.1.10</t>
  </si>
  <si>
    <t>1.4.7.1.11</t>
  </si>
  <si>
    <t>1.4.7.1.12</t>
  </si>
  <si>
    <t>1.4.7.1.13</t>
  </si>
  <si>
    <t>1.4.7.2</t>
  </si>
  <si>
    <t>1.4.7.2.1</t>
  </si>
  <si>
    <t>1.4.7.2.2</t>
  </si>
  <si>
    <t>1.4.7.2.3</t>
  </si>
  <si>
    <t>1.4.7.2.4</t>
  </si>
  <si>
    <t>1.4.7.2.5</t>
  </si>
  <si>
    <t>1.4.7.2.6</t>
  </si>
  <si>
    <t>1.4.7.2.7</t>
  </si>
  <si>
    <t>1.4.7.2.8</t>
  </si>
  <si>
    <t>1.4.7.2.9</t>
  </si>
  <si>
    <t>1.4.7.2.10</t>
  </si>
  <si>
    <t>1.4.7.2.11</t>
  </si>
  <si>
    <t>1.4.7.2.12</t>
  </si>
  <si>
    <t>1.4.7.2.13</t>
  </si>
  <si>
    <t>1.4.7.3</t>
  </si>
  <si>
    <t>1.4.7..3.1</t>
  </si>
  <si>
    <t>1.6.1</t>
  </si>
  <si>
    <t>1.9</t>
  </si>
  <si>
    <t>Projeto Executivo de Modernização - Sistema de Energia</t>
  </si>
  <si>
    <t>Projeto Executivo da Linha de Teste do ATO</t>
  </si>
  <si>
    <t>Projeto  "as built" da Linha de Teste do ATO</t>
  </si>
  <si>
    <t>2.7.1.1</t>
  </si>
  <si>
    <t>2.7.1</t>
  </si>
  <si>
    <t>2.6.1.1</t>
  </si>
  <si>
    <t>CIRCUITO FECHADO DE TELEVISÃO (CFTV) - GERAL</t>
  </si>
  <si>
    <t>2.6.1</t>
  </si>
  <si>
    <t>2.6</t>
  </si>
  <si>
    <t>2.5.1</t>
  </si>
  <si>
    <t>2.5</t>
  </si>
  <si>
    <t>2.4.6.1</t>
  </si>
  <si>
    <t>2.4.6</t>
  </si>
  <si>
    <t>2.4.5.4.1</t>
  </si>
  <si>
    <t>2.4.5.4</t>
  </si>
  <si>
    <t>2.4.5.3.1</t>
  </si>
  <si>
    <t>2.4.5.3</t>
  </si>
  <si>
    <t>2.4.5.2</t>
  </si>
  <si>
    <t>2.4.5.1</t>
  </si>
  <si>
    <t>2.4.5</t>
  </si>
  <si>
    <t>2.4.4.4.1</t>
  </si>
  <si>
    <t>2.4.4.4</t>
  </si>
  <si>
    <t>2.4.4.3</t>
  </si>
  <si>
    <t>2.4.4.2</t>
  </si>
  <si>
    <t>2.4.4.1.8</t>
  </si>
  <si>
    <t>2.4.4.1.7</t>
  </si>
  <si>
    <t>2.4.4.1.6</t>
  </si>
  <si>
    <t>2.4.4.1.5</t>
  </si>
  <si>
    <t>2.4.4.1.4</t>
  </si>
  <si>
    <t>2.4.4.1.3</t>
  </si>
  <si>
    <t>2.4.4.1.2</t>
  </si>
  <si>
    <t>2.4.4.1.1</t>
  </si>
  <si>
    <t>2.4.4.1</t>
  </si>
  <si>
    <t>2.4.4</t>
  </si>
  <si>
    <t>2.4.3.5</t>
  </si>
  <si>
    <t>2.4.3.5.1</t>
  </si>
  <si>
    <t>2.4.3.4.1</t>
  </si>
  <si>
    <t>2.4.3.4</t>
  </si>
  <si>
    <t>2.4.3.3.1</t>
  </si>
  <si>
    <t>2.4.3.3</t>
  </si>
  <si>
    <t>2.4.3.2.1</t>
  </si>
  <si>
    <t>2.4.3.2</t>
  </si>
  <si>
    <t>2.4.3.1.2</t>
  </si>
  <si>
    <t>2.4.3.1.1</t>
  </si>
  <si>
    <t>2.4.3.1</t>
  </si>
  <si>
    <t>2.4.3</t>
  </si>
  <si>
    <t>2.4.2.5.1</t>
  </si>
  <si>
    <t>2.4.2.5</t>
  </si>
  <si>
    <t>2.4.2.4.1</t>
  </si>
  <si>
    <t>2.4.2.4</t>
  </si>
  <si>
    <t>2.4.2.3.1</t>
  </si>
  <si>
    <t>2.4.2.3</t>
  </si>
  <si>
    <t>2.4.2.2.3</t>
  </si>
  <si>
    <t>2.4.2.2.2</t>
  </si>
  <si>
    <t>2.4.2.2.1</t>
  </si>
  <si>
    <t>2.4.2.2</t>
  </si>
  <si>
    <t>2.4.2.1.4</t>
  </si>
  <si>
    <t>2.4.2.1.3</t>
  </si>
  <si>
    <t>2.4.2.1.2</t>
  </si>
  <si>
    <t>2.4.2.1.1</t>
  </si>
  <si>
    <t>2.4.2.1</t>
  </si>
  <si>
    <t>2.4.2</t>
  </si>
  <si>
    <t>2.4.1.3.1</t>
  </si>
  <si>
    <t>2.4.1.3</t>
  </si>
  <si>
    <t>2.4.1.2.1</t>
  </si>
  <si>
    <t>2.4.1.2</t>
  </si>
  <si>
    <t>2.4.1.1.1</t>
  </si>
  <si>
    <t>2.4.1.1</t>
  </si>
  <si>
    <t>2.3.4.5.1</t>
  </si>
  <si>
    <t>2.3.4.5</t>
  </si>
  <si>
    <t>2.2.2.5.1</t>
  </si>
  <si>
    <t>2.2.2.5</t>
  </si>
  <si>
    <t>Projeto Executivo de Detecção de incêndio</t>
  </si>
  <si>
    <t>REPROGRAFIA</t>
  </si>
  <si>
    <t>PROJETOS EXECUTIVO - SISTEMA DE DETECÇÃO DE INCÊNDIO</t>
  </si>
  <si>
    <t>Projeto Executivo do Sistema de CFTV</t>
  </si>
  <si>
    <t>PROJETOS EXECUTIVO - CIRCUITO FECHADO DE TV - CFTV</t>
  </si>
  <si>
    <t>PROJETO EXECUTIVO - SISTEMA DE TELECOMUNICAÇÕES E OUTROS</t>
  </si>
  <si>
    <t>2.1.1.5</t>
  </si>
  <si>
    <t>2.1.1.4</t>
  </si>
  <si>
    <t>Projeto Radiotelefonia</t>
  </si>
  <si>
    <t>2.8</t>
  </si>
  <si>
    <t>FORNECIMENTO DE  EQUIPAMENTOS SR-63</t>
  </si>
  <si>
    <t>2.8.1</t>
  </si>
  <si>
    <t xml:space="preserve">SISTEMA DE DETECÇÃO DE INTRUSÃO </t>
  </si>
  <si>
    <t>2.8.1.1</t>
  </si>
  <si>
    <t>2.8.1.2</t>
  </si>
  <si>
    <t>PROJETOS EXECUTIVO - SISTEMA DE DETECÇÃO DE INTRUSÃO</t>
  </si>
  <si>
    <t>Projeto Executivo Detecção de intrusão</t>
  </si>
  <si>
    <t>2.9</t>
  </si>
  <si>
    <t>2.9.1</t>
  </si>
  <si>
    <t>PROJETO AS BUILT - SISTEMA DE TELECOMUNICAÇÕES E OUTROS</t>
  </si>
  <si>
    <t>PROJETOS AS BUILT - SISTEMA DE TELECOMUNICAÇÕES</t>
  </si>
  <si>
    <t>Projeto "as built" Radiotelefonia</t>
  </si>
  <si>
    <t>PROJETOS AS BUILT - CIRCUITO FECHADO DE TV - CFTV</t>
  </si>
  <si>
    <t>Projeto "as built" do Sistema de CFTV</t>
  </si>
  <si>
    <t>PROJETOS AS BUILT - SISTEMA DE DETECÇÃO DE INCÊNDIO</t>
  </si>
  <si>
    <t>Projeto "as built" de Detecção de incêndio</t>
  </si>
  <si>
    <t>PROJETOS AS BUILT - SISTEMA DE DETECÇÃO DE INTRUSÃO</t>
  </si>
  <si>
    <t>Projeto "as built" Detecção de intrusão</t>
  </si>
  <si>
    <t>2.10</t>
  </si>
  <si>
    <t>2.11</t>
  </si>
  <si>
    <t>2.12</t>
  </si>
  <si>
    <t>2.9.1.1</t>
  </si>
  <si>
    <t>2.9.1.2</t>
  </si>
  <si>
    <t>2.9.1.3</t>
  </si>
  <si>
    <t>2.9.1.4</t>
  </si>
  <si>
    <t>2.9.1.5</t>
  </si>
  <si>
    <t>2.9.2</t>
  </si>
  <si>
    <t>2.9.2.1</t>
  </si>
  <si>
    <t>2.9.3</t>
  </si>
  <si>
    <t>2.9.3.1</t>
  </si>
  <si>
    <t>2.9.4</t>
  </si>
  <si>
    <t>2.9.4.1</t>
  </si>
  <si>
    <t>2.9.5</t>
  </si>
  <si>
    <t>2.1.5</t>
  </si>
  <si>
    <t xml:space="preserve">PROJETO EXECUTIVO - SISTEMA DE TELECOMUNICAÇÕES  </t>
  </si>
  <si>
    <t>um</t>
  </si>
  <si>
    <t>SISTEMAS DE TELECOMUNICAÇÕES CEILÂNDIA</t>
  </si>
  <si>
    <t>MDF00108BS</t>
  </si>
  <si>
    <t>Contrato nº 001/1992</t>
  </si>
  <si>
    <t>Linha de Teste do ATO - Energia</t>
  </si>
  <si>
    <t>1.5.2</t>
  </si>
  <si>
    <t>1.7.1</t>
  </si>
  <si>
    <t>1.7.1.1</t>
  </si>
  <si>
    <t>1.7.1.2</t>
  </si>
  <si>
    <t>1.7.1.3</t>
  </si>
  <si>
    <t>1.7.1.4</t>
  </si>
  <si>
    <t>1.7.1.5</t>
  </si>
  <si>
    <t>1.7.1.6</t>
  </si>
  <si>
    <t>1.7.1.7</t>
  </si>
  <si>
    <t>1.7.1.8</t>
  </si>
  <si>
    <t>1.7.1.9</t>
  </si>
  <si>
    <t>1.7.2</t>
  </si>
  <si>
    <t>1.7.2.2</t>
  </si>
  <si>
    <t>1.7.3</t>
  </si>
  <si>
    <t>1.10</t>
  </si>
  <si>
    <t>SISTEMA DE TELEFONIA IP CEILÂNDIA</t>
  </si>
  <si>
    <t>SISTEMA DE PAINÉIS DE DESTINO DE TRENS CEILÂNDIA</t>
  </si>
  <si>
    <t>2.2.1</t>
  </si>
  <si>
    <t>2.2.2.1.3</t>
  </si>
  <si>
    <t>2.2.2.1.4</t>
  </si>
  <si>
    <t>2.2.2.2.2</t>
  </si>
  <si>
    <t>2.2.2.2.3</t>
  </si>
  <si>
    <t>2.2.2.2.4</t>
  </si>
  <si>
    <t>2.2.4.1.2</t>
  </si>
  <si>
    <t>2.2.4.1.3</t>
  </si>
  <si>
    <t>2.2.4.1.4</t>
  </si>
  <si>
    <t>2.2.4.1.5</t>
  </si>
  <si>
    <t>2.2.4.1.6</t>
  </si>
  <si>
    <t>2.2.4.1.7</t>
  </si>
  <si>
    <t>2.2.4.1.8</t>
  </si>
  <si>
    <t>2.2.4.1.9</t>
  </si>
  <si>
    <t>2.2.4.5</t>
  </si>
  <si>
    <t>2.2.4.5.1</t>
  </si>
  <si>
    <t>2.3.2.2.4</t>
  </si>
  <si>
    <t>2.4.2.2.4</t>
  </si>
  <si>
    <t>2.4.5.1.1</t>
  </si>
  <si>
    <t>2.4.5.2.1</t>
  </si>
  <si>
    <t>Cabeamento, instalação, configuração, programação, start-up</t>
  </si>
  <si>
    <t>Central de Detecção com 1 Linha - FC1820 - Classe A e B</t>
  </si>
  <si>
    <t>Fonte de Alimentação 10A HBB FP1801-A2</t>
  </si>
  <si>
    <t>Bateria 12V x 7A - Unipower</t>
  </si>
  <si>
    <t>Painel Elétrico ATIBRÁS (Controle de Acesso)</t>
  </si>
  <si>
    <t>Leitor de Proximidade ProxPoint. Fabr. HID</t>
  </si>
  <si>
    <t>2.6.1.2</t>
  </si>
  <si>
    <t>2.6.1.3</t>
  </si>
  <si>
    <t>2.6.1.4</t>
  </si>
  <si>
    <t>2.6.1.5</t>
  </si>
  <si>
    <t>2.6.1.6</t>
  </si>
  <si>
    <t>2.6.1.7</t>
  </si>
  <si>
    <t>2.6.1.8</t>
  </si>
  <si>
    <t>2.7</t>
  </si>
  <si>
    <t>2.7.1.2</t>
  </si>
  <si>
    <t>2.7.1.3</t>
  </si>
  <si>
    <t>2.7.1.4</t>
  </si>
  <si>
    <t>2.7.1.5</t>
  </si>
  <si>
    <t>2.7.1.6</t>
  </si>
  <si>
    <t>2.7.2</t>
  </si>
  <si>
    <t>2.7.2.1</t>
  </si>
  <si>
    <t>2.8.1.3</t>
  </si>
  <si>
    <t>2.8.1.4</t>
  </si>
  <si>
    <t>2.8.1.5</t>
  </si>
  <si>
    <t>2.8.1.6</t>
  </si>
  <si>
    <t>2.8.1.7</t>
  </si>
  <si>
    <t>2.8.1.8</t>
  </si>
  <si>
    <t>2.8.1.9</t>
  </si>
  <si>
    <t>2.8.1.10</t>
  </si>
  <si>
    <t>2.8.1.11</t>
  </si>
  <si>
    <t>2.8.1.12</t>
  </si>
  <si>
    <t>2.8.1.13</t>
  </si>
  <si>
    <t>2.8.2</t>
  </si>
  <si>
    <t>2.8.2.1</t>
  </si>
  <si>
    <t>Sistema ATP de Estação e Via</t>
  </si>
  <si>
    <t>Sistema ATO de Estação e Via</t>
  </si>
  <si>
    <t>3.6.1</t>
  </si>
  <si>
    <t>3.6.2</t>
  </si>
  <si>
    <t>3.6.3</t>
  </si>
  <si>
    <t>3.6</t>
  </si>
  <si>
    <t>PROJETO "AS BUILT" DA EXPANSÃO - SINALIZAÇÃO E CONTROLE</t>
  </si>
  <si>
    <t>3.6.4</t>
  </si>
  <si>
    <t>3.7</t>
  </si>
  <si>
    <t>3.8</t>
  </si>
  <si>
    <t>3.9</t>
  </si>
  <si>
    <t>1.5.1.1</t>
  </si>
  <si>
    <t>1.5.1.2</t>
  </si>
  <si>
    <t>1.5.1.3</t>
  </si>
  <si>
    <t>MONTAGEM LINHA DE TESTE DO ATO</t>
  </si>
  <si>
    <t>FRORNECIMENTO LINHA DE TESTE DO ATO</t>
  </si>
  <si>
    <t>1.5.2.1</t>
  </si>
  <si>
    <t>1.5.2.2</t>
  </si>
  <si>
    <t>1.5.2.3</t>
  </si>
  <si>
    <t>MDF00138CS</t>
  </si>
  <si>
    <t>Administração Local Telecomunicações Expansão</t>
  </si>
  <si>
    <t>Manutenção do Canteiro Telecomunicações Expansão</t>
  </si>
  <si>
    <t>Administração Local Sinalização e Controle Expansão</t>
  </si>
  <si>
    <t>Manutenção do Canteiro  Sinalização e Controle Expansão</t>
  </si>
  <si>
    <t>2.4.4.2.1</t>
  </si>
  <si>
    <t>2..4.4.3.1</t>
  </si>
  <si>
    <t>2.4.4.5</t>
  </si>
  <si>
    <t>2.4.4.5.1</t>
  </si>
  <si>
    <t>Administração Local Sistema de Energia</t>
  </si>
  <si>
    <t>Mobilização/Desmobilização Sistema de Energia</t>
  </si>
  <si>
    <t>Manutenção do Canteiro Sistema de Energia</t>
  </si>
  <si>
    <t>Mobilização/Desmobilização Telecomunicações Expansão</t>
  </si>
  <si>
    <t>Linha de Teste do ATO Sinalização e Controle Expansão</t>
  </si>
  <si>
    <t>Mobilização/Desmobilização Sinalização e Controle Expansão</t>
  </si>
  <si>
    <t>Administração Local Sistema de Energia Modernização</t>
  </si>
  <si>
    <t>Mobilização/Desmobilização Sistema de Energia Modernização</t>
  </si>
  <si>
    <t>Manutenção do Canteiro Sistema de Energia Modernização</t>
  </si>
  <si>
    <t>SISTEMAS DE SINALIZAÇÃO E CONTROLE SAMAMBAIA</t>
  </si>
  <si>
    <t>4.6.4</t>
  </si>
  <si>
    <t>4.6.4.1</t>
  </si>
  <si>
    <t>CUSTO UNITÁRIO</t>
  </si>
  <si>
    <t>BDI (VALOR)</t>
  </si>
  <si>
    <t>DATA BASE</t>
  </si>
  <si>
    <t>Detalhamento do Plano de Execução da Adequação</t>
  </si>
  <si>
    <t>Certificação Vistoria Inicial (780 pontos)</t>
  </si>
  <si>
    <t>DOCUMENTAÇÃO TÉCNICA</t>
  </si>
  <si>
    <t>CJ</t>
  </si>
  <si>
    <t>UN</t>
  </si>
  <si>
    <t>M</t>
  </si>
  <si>
    <t>Fornecimento e instalação de cabo Óptico Monomodo 12 pares Furukawa</t>
  </si>
  <si>
    <t>Fornecimento e instalação de cabo Óptico Monomodo 6 pares Furukawa</t>
  </si>
  <si>
    <t>Fornecimento e instalação de Caixa de emenda 24 FO Externa FOSC ,inclusive fusão da Fibra Óptica.</t>
  </si>
  <si>
    <t>Fornecimento e instalação de extensão Óptica Conectorizada D0.9 (Pigtail) e Adaptador,inclusive fusão da Fibra Óptica.</t>
  </si>
  <si>
    <t>Fornecimento e instalação Bastidor 19'' 8U.</t>
  </si>
  <si>
    <t>Fornecimento e instalação DIO 19″ 1U TeraLan 12 fibras completo (2 Kits bandeja emenda e 2 Placa para adaptadores LC duplex).</t>
  </si>
  <si>
    <t>VISTORIA E ADEQUAÇÃO DA INFRAESTRUTURA DE COMUNICAÇÃO PARA REDE 10G</t>
  </si>
  <si>
    <t>FORNECIMENTO E IMPLATAÇÃO DE MATERIAIS/EQUIPAMENTOS</t>
  </si>
  <si>
    <t>SERVIÇOS INICIAIS/TÉCNICOS PROFISSIONAIS</t>
  </si>
  <si>
    <t xml:space="preserve"> PLACA DE OBRA EM CHAPA DE ACO GALVANIZADO </t>
  </si>
  <si>
    <t>M²</t>
  </si>
  <si>
    <t>ADMINISTRAÇÃO LOCAL</t>
  </si>
  <si>
    <t>MÊS</t>
  </si>
  <si>
    <t>SINAPI/74209/001</t>
  </si>
  <si>
    <t>prova real</t>
  </si>
  <si>
    <t>MDF/01</t>
  </si>
  <si>
    <t>MÊS/ANO</t>
  </si>
  <si>
    <t>Responsável Técnico</t>
  </si>
  <si>
    <t>Engenheiro(a)  - CREA 00000/D-DF</t>
  </si>
  <si>
    <t xml:space="preserve">Certificação Final </t>
  </si>
  <si>
    <t>PARTE VIII - MODELO DE PLANILHA ORÇAMENTÁRIA</t>
  </si>
  <si>
    <t>Termo de Referência para a contratação de empresa visando Vistoria e Adequação da Infraestrutura para Modernização dos Sistemas Fixos do METRÔ-DF</t>
  </si>
</sst>
</file>

<file path=xl/styles.xml><?xml version="1.0" encoding="utf-8"?>
<styleSheet xmlns="http://schemas.openxmlformats.org/spreadsheetml/2006/main">
  <numFmts count="47">
    <numFmt numFmtId="41" formatCode="_-* #,##0_-;\-* #,##0_-;_-* &quot;-&quot;_-;_-@_-"/>
    <numFmt numFmtId="44" formatCode="_-&quot;R$&quot;\ * #,##0.00_-;\-&quot;R$&quot;\ * #,##0.00_-;_-&quot;R$&quot;\ * &quot;-&quot;??_-;_-@_-"/>
    <numFmt numFmtId="43" formatCode="_-* #,##0.00_-;\-* #,##0.00_-;_-* &quot;-&quot;??_-;_-@_-"/>
    <numFmt numFmtId="164" formatCode="_-&quot;R$&quot;* #,##0_-;\-&quot;R$&quot;* #,##0_-;_-&quot;R$&quot;* &quot;-&quot;_-;_-@_-"/>
    <numFmt numFmtId="165" formatCode="_-&quot;R$&quot;* #,##0.00_-;\-&quot;R$&quot;* #,##0.00_-;_-&quot;R$&quot;* &quot;-&quot;??_-;_-@_-"/>
    <numFmt numFmtId="166" formatCode="_(* #,##0_);_(* \(#,##0\);_(* &quot;-&quot;_);_(@_)"/>
    <numFmt numFmtId="167" formatCode="_(&quot;R$ &quot;* #,##0.00_);_(&quot;R$ &quot;* \(#,##0.00\);_(&quot;R$ &quot;* &quot;-&quot;??_);_(@_)"/>
    <numFmt numFmtId="168" formatCode="_(* #,##0.00_);_(* \(#,##0.00\);_(* &quot;-&quot;??_);_(@_)"/>
    <numFmt numFmtId="169" formatCode="_([$€]* #,##0.00_);_([$€]* \(#,##0.00\);_([$€]* &quot;-&quot;??_);_(@_)"/>
    <numFmt numFmtId="170" formatCode="[$-416]mmm\-yy;@"/>
    <numFmt numFmtId="171" formatCode="General_)"/>
    <numFmt numFmtId="172" formatCode="0.0000"/>
    <numFmt numFmtId="173" formatCode="&quot;Cr$&quot;#,##0.00_);\(&quot;Cr$&quot;#,##0.00\)"/>
    <numFmt numFmtId="174" formatCode="0.000"/>
    <numFmt numFmtId="175" formatCode="&quot;R$&quot;\ #,##0.00_);[Red]\(&quot;R$&quot;\ #,##0.00\)"/>
    <numFmt numFmtId="176" formatCode="_([$€-2]* #,##0.00_);_([$€-2]* \(#,##0.00\);_([$€-2]* &quot;-&quot;??_)"/>
    <numFmt numFmtId="177" formatCode="_(#,##0_);\(#,##0\)"/>
    <numFmt numFmtId="178" formatCode="#,#00"/>
    <numFmt numFmtId="179" formatCode="\$#,"/>
    <numFmt numFmtId="180" formatCode="\$#,##0\ ;\(\$#,##0\)"/>
    <numFmt numFmtId="181" formatCode="_(&quot;$&quot;\ * #,##0_);_(&quot;$&quot;\ * \(#,##0\);_(&quot;$&quot;\ * &quot;-&quot;_);_(@_)"/>
    <numFmt numFmtId="182" formatCode="_(&quot;$&quot;\ * #,##0.00_);_(&quot;$&quot;\ * \(#,##0.00\);_(&quot;$&quot;\ * &quot;-&quot;??_);_(@_)"/>
    <numFmt numFmtId="183" formatCode="#,##0;\(0,000\)"/>
    <numFmt numFmtId="184" formatCode="_(&quot;Cr$&quot;* #,##0.00_);_(&quot;Cr$&quot;* \(#,##0.00\);_(&quot;Cr$&quot;* &quot;-&quot;??_);_(@_)"/>
    <numFmt numFmtId="185" formatCode="0.00%;\(0.00%\)"/>
    <numFmt numFmtId="186" formatCode="#,##0.00;\(#,##0.00\)"/>
    <numFmt numFmtId="187" formatCode="%#,#00"/>
    <numFmt numFmtId="188" formatCode="#.##000"/>
    <numFmt numFmtId="189" formatCode="_ * #,##0.00_ ;_ * \-#,##0.00_ ;_ * &quot;-&quot;??_ ;_ @_ "/>
    <numFmt numFmtId="190" formatCode="_(* #,##0.00_);_(* \(#,##0.00\);_(* &quot;-&quot;?????_);_(@_)"/>
    <numFmt numFmtId="191" formatCode=";;;"/>
    <numFmt numFmtId="192" formatCode="#.##0,"/>
    <numFmt numFmtId="193" formatCode="[$-416]dd\-mmm\-yy;@"/>
    <numFmt numFmtId="194" formatCode="0.0000000"/>
    <numFmt numFmtId="195" formatCode="#,##0.00\ \ \ \ "/>
    <numFmt numFmtId="196" formatCode="0.0%"/>
    <numFmt numFmtId="197" formatCode="#.00\,##0\.00;[Red]#.00\,##0\.00"/>
    <numFmt numFmtId="198" formatCode="_([$€]* #,##0.0000_);_([$€]* \(#,##0.0000\);_([$€]* &quot;-&quot;??_);_(@_)"/>
    <numFmt numFmtId="199" formatCode="0.00%;[Red]\-0.00%"/>
    <numFmt numFmtId="200" formatCode="0.000;[Red]\-0.000"/>
    <numFmt numFmtId="201" formatCode="&quot;$&quot;#."/>
    <numFmt numFmtId="202" formatCode="#.00"/>
    <numFmt numFmtId="203" formatCode="_(* #,##0.0000_);_(* \(#,##0.0000\);_(* &quot;-&quot;??_);_(@_)"/>
    <numFmt numFmtId="204" formatCode="#,##0.0"/>
    <numFmt numFmtId="205" formatCode="#,##0.000"/>
    <numFmt numFmtId="206" formatCode="_-* #,##0.00_-;\-* #,##0.00_-;_-* \-??_-;_-@_-"/>
    <numFmt numFmtId="207" formatCode="0.000%"/>
  </numFmts>
  <fonts count="112">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0"/>
      <color indexed="22"/>
      <name val="Arial"/>
      <family val="2"/>
    </font>
    <font>
      <b/>
      <sz val="8"/>
      <name val="Times New Roman"/>
      <family val="1"/>
    </font>
    <font>
      <sz val="12"/>
      <name val="Arial"/>
      <family val="2"/>
    </font>
    <font>
      <b/>
      <sz val="10"/>
      <name val="Arial"/>
      <family val="2"/>
    </font>
    <font>
      <sz val="9"/>
      <name val="Arial"/>
      <family val="2"/>
    </font>
    <font>
      <b/>
      <sz val="11"/>
      <name val="Arial"/>
      <family val="2"/>
    </font>
    <font>
      <b/>
      <sz val="9"/>
      <name val="Arial"/>
      <family val="2"/>
    </font>
    <font>
      <b/>
      <sz val="8"/>
      <name val="Arial"/>
      <family val="2"/>
    </font>
    <font>
      <b/>
      <sz val="7"/>
      <name val="Arial"/>
      <family val="2"/>
    </font>
    <font>
      <sz val="7"/>
      <name val="Arial"/>
      <family val="2"/>
    </font>
    <font>
      <sz val="9"/>
      <color indexed="8"/>
      <name val="Arial"/>
      <family val="2"/>
    </font>
    <font>
      <sz val="10"/>
      <name val="Times New Roman"/>
      <family val="1"/>
    </font>
    <font>
      <sz val="11"/>
      <color indexed="8"/>
      <name val="Calibri"/>
      <family val="2"/>
    </font>
    <font>
      <sz val="11"/>
      <color indexed="47"/>
      <name val="Calibri"/>
      <family val="2"/>
    </font>
    <font>
      <sz val="11"/>
      <color indexed="17"/>
      <name val="Calibri"/>
      <family val="2"/>
    </font>
    <font>
      <b/>
      <sz val="1"/>
      <color indexed="8"/>
      <name val="Courier"/>
      <family val="3"/>
    </font>
    <font>
      <b/>
      <sz val="16"/>
      <color indexed="24"/>
      <name val="Arial"/>
      <family val="2"/>
    </font>
    <font>
      <b/>
      <sz val="12"/>
      <color indexed="24"/>
      <name val="Arial"/>
      <family val="2"/>
    </font>
    <font>
      <b/>
      <sz val="10"/>
      <color indexed="18"/>
      <name val="Arial"/>
      <family val="2"/>
    </font>
    <font>
      <sz val="12"/>
      <color indexed="24"/>
      <name val="Arial"/>
      <family val="2"/>
    </font>
    <font>
      <sz val="14"/>
      <color indexed="24"/>
      <name val="Arial"/>
      <family val="2"/>
    </font>
    <font>
      <sz val="10"/>
      <color indexed="8"/>
      <name val="Arial"/>
      <family val="2"/>
    </font>
    <font>
      <b/>
      <sz val="11"/>
      <color indexed="47"/>
      <name val="Calibri"/>
      <family val="2"/>
    </font>
    <font>
      <sz val="11"/>
      <color indexed="52"/>
      <name val="Calibri"/>
      <family val="2"/>
    </font>
    <font>
      <sz val="10"/>
      <color indexed="24"/>
      <name val="Arial"/>
      <family val="2"/>
    </font>
    <font>
      <b/>
      <sz val="10"/>
      <color indexed="8"/>
      <name val="Arial"/>
      <family val="2"/>
    </font>
    <font>
      <sz val="10"/>
      <name val="MS Sans Serif"/>
      <family val="2"/>
    </font>
    <font>
      <sz val="1"/>
      <color indexed="8"/>
      <name val="Courier"/>
      <family val="3"/>
    </font>
    <font>
      <b/>
      <sz val="11"/>
      <color indexed="62"/>
      <name val="Calibri"/>
      <family val="2"/>
    </font>
    <font>
      <sz val="10"/>
      <name val="Courier"/>
      <family val="3"/>
    </font>
    <font>
      <sz val="12"/>
      <name val="Times New Roman"/>
      <family val="1"/>
    </font>
    <font>
      <b/>
      <sz val="48"/>
      <color indexed="12"/>
      <name val="Lucida Console"/>
      <family val="3"/>
    </font>
    <font>
      <sz val="10"/>
      <color indexed="18"/>
      <name val="Arial"/>
      <family val="2"/>
    </font>
    <font>
      <b/>
      <sz val="18"/>
      <color indexed="24"/>
      <name val="Arial"/>
      <family val="2"/>
    </font>
    <font>
      <sz val="11"/>
      <color indexed="20"/>
      <name val="Calibri"/>
      <family val="2"/>
    </font>
    <font>
      <sz val="11"/>
      <color indexed="60"/>
      <name val="Calibri"/>
      <family val="2"/>
    </font>
    <font>
      <sz val="10"/>
      <name val="Palatino"/>
      <family val="1"/>
    </font>
    <font>
      <b/>
      <sz val="8"/>
      <color indexed="10"/>
      <name val="Arial"/>
      <family val="2"/>
    </font>
    <font>
      <b/>
      <sz val="11"/>
      <color indexed="63"/>
      <name val="Calibri"/>
      <family val="2"/>
    </font>
    <font>
      <b/>
      <sz val="7"/>
      <color indexed="10"/>
      <name val="Arial"/>
      <family val="2"/>
    </font>
    <font>
      <sz val="11"/>
      <color indexed="10"/>
      <name val="Calibri"/>
      <family val="2"/>
    </font>
    <font>
      <b/>
      <sz val="10"/>
      <name val="MS Sans Serif"/>
      <family val="2"/>
    </font>
    <font>
      <sz val="11"/>
      <color theme="0"/>
      <name val="Calibri"/>
      <family val="2"/>
      <scheme val="minor"/>
    </font>
    <font>
      <sz val="11"/>
      <color indexed="9"/>
      <name val="Calibri"/>
      <family val="2"/>
    </font>
    <font>
      <b/>
      <sz val="11"/>
      <color indexed="52"/>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u/>
      <sz val="9.35"/>
      <color theme="10"/>
      <name val="Calibri"/>
      <family val="2"/>
    </font>
    <font>
      <sz val="11"/>
      <color indexed="62"/>
      <name val="Calibri"/>
      <family val="2"/>
    </font>
    <font>
      <b/>
      <sz val="18"/>
      <color indexed="56"/>
      <name val="Cambria"/>
      <family val="2"/>
    </font>
    <font>
      <b/>
      <sz val="12"/>
      <color theme="1"/>
      <name val="Arial"/>
      <family val="2"/>
    </font>
    <font>
      <sz val="12"/>
      <name val="Impact"/>
      <family val="2"/>
    </font>
    <font>
      <b/>
      <sz val="10"/>
      <color indexed="38"/>
      <name val="Arial"/>
      <family val="2"/>
    </font>
    <font>
      <b/>
      <sz val="18"/>
      <color indexed="38"/>
      <name val="Impact"/>
      <family val="2"/>
    </font>
    <font>
      <b/>
      <sz val="10"/>
      <color indexed="9"/>
      <name val="Arial"/>
      <family val="2"/>
    </font>
    <font>
      <b/>
      <sz val="14"/>
      <color indexed="38"/>
      <name val="Impact"/>
      <family val="2"/>
    </font>
    <font>
      <sz val="10"/>
      <name val="Arial Rounded MT Bold"/>
      <family val="2"/>
    </font>
    <font>
      <sz val="16"/>
      <color indexed="9"/>
      <name val="Impact"/>
      <family val="2"/>
    </font>
    <font>
      <sz val="10"/>
      <color indexed="17"/>
      <name val="Arial"/>
      <family val="2"/>
    </font>
    <font>
      <b/>
      <sz val="10"/>
      <color indexed="10"/>
      <name val="Arial"/>
      <family val="2"/>
    </font>
    <font>
      <b/>
      <sz val="10"/>
      <color indexed="53"/>
      <name val="Arial"/>
      <family val="2"/>
    </font>
    <font>
      <sz val="8"/>
      <color indexed="8"/>
      <name val="Tahoma"/>
      <family val="2"/>
    </font>
    <font>
      <b/>
      <sz val="15"/>
      <color indexed="8"/>
      <name val="Calibri"/>
      <family val="2"/>
    </font>
    <font>
      <b/>
      <sz val="13"/>
      <color indexed="8"/>
      <name val="Calibri"/>
      <family val="2"/>
    </font>
    <font>
      <b/>
      <sz val="11"/>
      <color indexed="8"/>
      <name val="Calibri"/>
      <family val="2"/>
    </font>
    <font>
      <b/>
      <sz val="18"/>
      <color indexed="8"/>
      <name val="Cambria"/>
      <family val="2"/>
    </font>
    <font>
      <sz val="9"/>
      <color theme="1"/>
      <name val="Arial"/>
      <family val="2"/>
    </font>
    <font>
      <sz val="10"/>
      <name val="Arial"/>
      <family val="2"/>
    </font>
    <font>
      <b/>
      <sz val="9"/>
      <name val="Arial"/>
      <family val="2"/>
    </font>
    <font>
      <b/>
      <sz val="9"/>
      <color indexed="8"/>
      <name val="Arial"/>
      <family val="2"/>
    </font>
    <font>
      <sz val="9"/>
      <color rgb="FF222222"/>
      <name val="Times New Roman"/>
      <family val="1"/>
    </font>
    <font>
      <sz val="9"/>
      <name val="Arial"/>
      <family val="2"/>
    </font>
    <font>
      <sz val="10"/>
      <name val="Arial"/>
      <family val="2"/>
    </font>
    <font>
      <b/>
      <sz val="12"/>
      <name val="Arial"/>
      <family val="2"/>
    </font>
    <font>
      <b/>
      <i/>
      <sz val="12"/>
      <name val="Arial"/>
      <family val="2"/>
    </font>
  </fonts>
  <fills count="55">
    <fill>
      <patternFill patternType="none"/>
    </fill>
    <fill>
      <patternFill patternType="gray125"/>
    </fill>
    <fill>
      <patternFill patternType="solid">
        <fgColor theme="0"/>
        <bgColor indexed="64"/>
      </patternFill>
    </fill>
    <fill>
      <patternFill patternType="solid">
        <fgColor indexed="8"/>
        <bgColor indexed="64"/>
      </patternFill>
    </fill>
    <fill>
      <patternFill patternType="solid">
        <fgColor theme="0" tint="-0.249977111117893"/>
        <bgColor indexed="64"/>
      </patternFill>
    </fill>
    <fill>
      <patternFill patternType="solid">
        <fgColor indexed="43"/>
        <bgColor indexed="64"/>
      </patternFill>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26"/>
        <bgColor indexed="64"/>
      </patternFill>
    </fill>
    <fill>
      <patternFill patternType="solid">
        <fgColor indexed="42"/>
      </patternFill>
    </fill>
    <fill>
      <patternFill patternType="solid">
        <fgColor indexed="55"/>
        <bgColor indexed="64"/>
      </patternFill>
    </fill>
    <fill>
      <patternFill patternType="solid">
        <fgColor indexed="27"/>
        <bgColor indexed="64"/>
      </patternFill>
    </fill>
    <fill>
      <patternFill patternType="solid">
        <fgColor indexed="22"/>
        <bgColor indexed="64"/>
      </patternFill>
    </fill>
    <fill>
      <patternFill patternType="solid">
        <fgColor indexed="55"/>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8"/>
        <bgColor indexed="64"/>
      </patternFill>
    </fill>
    <fill>
      <patternFill patternType="solid">
        <fgColor indexed="45"/>
      </patternFill>
    </fill>
    <fill>
      <patternFill patternType="solid">
        <fgColor indexed="9"/>
        <bgColor indexed="64"/>
      </patternFill>
    </fill>
    <fill>
      <patternFill patternType="solid">
        <fgColor indexed="44"/>
        <bgColor indexed="64"/>
      </patternFill>
    </fill>
    <fill>
      <patternFill patternType="solid">
        <fgColor indexed="53"/>
        <bgColor indexed="64"/>
      </patternFill>
    </fill>
    <fill>
      <patternFill patternType="solid">
        <fgColor rgb="FFFFFFCC"/>
      </patternFill>
    </fill>
    <fill>
      <patternFill patternType="solid">
        <fgColor indexed="31"/>
      </patternFill>
    </fill>
    <fill>
      <patternFill patternType="solid">
        <fgColor indexed="46"/>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41"/>
      </patternFill>
    </fill>
    <fill>
      <patternFill patternType="solid">
        <fgColor indexed="22"/>
        <bgColor indexed="22"/>
      </patternFill>
    </fill>
    <fill>
      <patternFill patternType="solid">
        <fgColor indexed="41"/>
        <bgColor indexed="64"/>
      </patternFill>
    </fill>
    <fill>
      <patternFill patternType="gray0625">
        <bgColor indexed="22"/>
      </patternFill>
    </fill>
    <fill>
      <patternFill patternType="solid">
        <fgColor indexed="38"/>
        <bgColor indexed="64"/>
      </patternFill>
    </fill>
    <fill>
      <patternFill patternType="solid">
        <fgColor indexed="12"/>
        <bgColor indexed="9"/>
      </patternFill>
    </fill>
    <fill>
      <patternFill patternType="solid">
        <fgColor indexed="18"/>
        <bgColor indexed="18"/>
      </patternFill>
    </fill>
    <fill>
      <patternFill patternType="lightTrellis">
        <fgColor indexed="22"/>
        <bgColor indexed="22"/>
      </patternFill>
    </fill>
    <fill>
      <patternFill patternType="solid">
        <fgColor indexed="34"/>
        <bgColor indexed="64"/>
      </patternFill>
    </fill>
    <fill>
      <patternFill patternType="solid">
        <fgColor indexed="23"/>
      </patternFill>
    </fill>
    <fill>
      <patternFill patternType="solid">
        <fgColor indexed="63"/>
      </patternFill>
    </fill>
    <fill>
      <patternFill patternType="solid">
        <fgColor rgb="FFFFFF00"/>
        <bgColor indexed="64"/>
      </patternFill>
    </fill>
    <fill>
      <patternFill patternType="solid">
        <fgColor rgb="FF00B0F0"/>
        <bgColor indexed="64"/>
      </patternFill>
    </fill>
    <fill>
      <patternFill patternType="solid">
        <fgColor theme="0" tint="-0.499984740745262"/>
        <bgColor indexed="64"/>
      </patternFill>
    </fill>
    <fill>
      <patternFill patternType="solid">
        <fgColor theme="2" tint="-0.249977111117893"/>
        <bgColor indexed="64"/>
      </patternFill>
    </fill>
    <fill>
      <patternFill patternType="solid">
        <fgColor theme="2" tint="-0.24994659260841701"/>
        <bgColor indexed="64"/>
      </patternFill>
    </fill>
  </fills>
  <borders count="74">
    <border>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auto="1"/>
      </top>
      <bottom style="thin">
        <color auto="1"/>
      </bottom>
      <diagonal/>
    </border>
    <border>
      <left/>
      <right style="double">
        <color indexed="64"/>
      </right>
      <top/>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indexed="64"/>
      </top>
      <bottom style="hair">
        <color indexed="64"/>
      </bottom>
      <diagonal/>
    </border>
    <border>
      <left style="medium">
        <color indexed="64"/>
      </left>
      <right style="hair">
        <color indexed="64"/>
      </right>
      <top/>
      <bottom style="hair">
        <color indexed="64"/>
      </bottom>
      <diagonal/>
    </border>
    <border>
      <left style="double">
        <color indexed="64"/>
      </left>
      <right/>
      <top style="double">
        <color indexed="64"/>
      </top>
      <bottom style="double">
        <color indexed="64"/>
      </bottom>
      <diagonal/>
    </border>
    <border>
      <left style="thin">
        <color indexed="55"/>
      </left>
      <right style="thin">
        <color indexed="55"/>
      </right>
      <top style="thin">
        <color indexed="55"/>
      </top>
      <bottom style="thin">
        <color indexed="55"/>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medium">
        <color indexed="64"/>
      </left>
      <right style="hair">
        <color indexed="64"/>
      </right>
      <top style="hair">
        <color indexed="64"/>
      </top>
      <bottom style="hair">
        <color indexed="64"/>
      </bottom>
      <diagonal/>
    </border>
    <border>
      <left style="double">
        <color indexed="64"/>
      </left>
      <right style="double">
        <color indexed="64"/>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double">
        <color indexed="64"/>
      </left>
      <right/>
      <top style="double">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23"/>
      </top>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hair">
        <color auto="1"/>
      </left>
      <right style="thin">
        <color auto="1"/>
      </right>
      <top style="hair">
        <color auto="1"/>
      </top>
      <bottom style="hair">
        <color auto="1"/>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21"/>
      </left>
      <right style="thin">
        <color indexed="21"/>
      </right>
      <top style="thin">
        <color indexed="21"/>
      </top>
      <bottom style="thin">
        <color indexed="21"/>
      </bottom>
      <diagonal/>
    </border>
    <border>
      <left style="double">
        <color indexed="21"/>
      </left>
      <right/>
      <top style="double">
        <color indexed="21"/>
      </top>
      <bottom style="double">
        <color indexed="22"/>
      </bottom>
      <diagonal/>
    </border>
    <border>
      <left style="double">
        <color indexed="22"/>
      </left>
      <right style="medium">
        <color indexed="22"/>
      </right>
      <top style="double">
        <color indexed="22"/>
      </top>
      <bottom style="double">
        <color indexed="21"/>
      </bottom>
      <diagonal/>
    </border>
    <border>
      <left style="double">
        <color indexed="21"/>
      </left>
      <right style="double">
        <color indexed="21"/>
      </right>
      <top style="double">
        <color indexed="21"/>
      </top>
      <bottom style="double">
        <color indexed="21"/>
      </bottom>
      <diagonal/>
    </border>
    <border>
      <left style="thin">
        <color indexed="12"/>
      </left>
      <right style="thin">
        <color indexed="12"/>
      </right>
      <top style="thin">
        <color indexed="12"/>
      </top>
      <bottom style="thin">
        <color indexed="1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9"/>
      </bottom>
      <diagonal/>
    </border>
    <border>
      <left/>
      <right/>
      <top/>
      <bottom style="medium">
        <color indexed="9"/>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auto="1"/>
      </left>
      <right style="medium">
        <color indexed="64"/>
      </right>
      <top style="hair">
        <color auto="1"/>
      </top>
      <bottom style="hair">
        <color auto="1"/>
      </bottom>
      <diagonal/>
    </border>
    <border>
      <left style="thin">
        <color auto="1"/>
      </left>
      <right style="hair">
        <color auto="1"/>
      </right>
      <top style="hair">
        <color auto="1"/>
      </top>
      <bottom style="hair">
        <color auto="1"/>
      </bottom>
      <diagonal/>
    </border>
    <border>
      <left/>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style="medium">
        <color indexed="64"/>
      </right>
      <top/>
      <bottom/>
      <diagonal/>
    </border>
    <border>
      <left/>
      <right style="hair">
        <color auto="1"/>
      </right>
      <top/>
      <bottom/>
      <diagonal/>
    </border>
    <border>
      <left style="medium">
        <color indexed="64"/>
      </left>
      <right style="medium">
        <color indexed="64"/>
      </right>
      <top style="medium">
        <color indexed="64"/>
      </top>
      <bottom style="medium">
        <color indexed="64"/>
      </bottom>
      <diagonal/>
    </border>
  </borders>
  <cellStyleXfs count="56673">
    <xf numFmtId="0" fontId="0" fillId="0" borderId="0"/>
    <xf numFmtId="168" fontId="32" fillId="0" borderId="0" applyFont="0" applyFill="0" applyBorder="0" applyAlignment="0" applyProtection="0"/>
    <xf numFmtId="0" fontId="32" fillId="0" borderId="0"/>
    <xf numFmtId="168" fontId="33" fillId="0" borderId="0"/>
    <xf numFmtId="169" fontId="32" fillId="0" borderId="0" applyFont="0" applyFill="0" applyBorder="0" applyAlignment="0" applyProtection="0"/>
    <xf numFmtId="0" fontId="32" fillId="0" borderId="0"/>
    <xf numFmtId="0" fontId="36" fillId="0" borderId="4"/>
    <xf numFmtId="0" fontId="31" fillId="0" borderId="0"/>
    <xf numFmtId="0" fontId="31" fillId="0" borderId="0"/>
    <xf numFmtId="0" fontId="37" fillId="3" borderId="4" applyNumberFormat="0" applyFont="0" applyBorder="0" applyAlignment="0" applyProtection="0">
      <alignment horizontal="center"/>
    </xf>
    <xf numFmtId="0" fontId="35" fillId="0" borderId="5" applyNumberFormat="0" applyFont="0" applyBorder="0" applyAlignment="0"/>
    <xf numFmtId="9" fontId="32" fillId="0" borderId="0" applyFont="0" applyFill="0" applyBorder="0" applyAlignment="0" applyProtection="0"/>
    <xf numFmtId="9"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0" fontId="32" fillId="0" borderId="0"/>
    <xf numFmtId="170" fontId="32" fillId="0" borderId="0"/>
    <xf numFmtId="0" fontId="30" fillId="0" borderId="0"/>
    <xf numFmtId="43" fontId="46" fillId="0" borderId="0" applyFont="0" applyFill="0" applyBorder="0" applyAlignment="0" applyProtection="0"/>
    <xf numFmtId="171" fontId="39" fillId="0" borderId="15" applyBorder="0" applyAlignment="0">
      <alignment horizontal="center" vertical="center"/>
    </xf>
    <xf numFmtId="171" fontId="37" fillId="0" borderId="15" applyBorder="0" applyAlignment="0">
      <alignment horizontal="center"/>
    </xf>
    <xf numFmtId="171" fontId="40" fillId="0" borderId="15" applyBorder="0" applyAlignment="0">
      <alignment horizontal="center" vertical="center"/>
    </xf>
    <xf numFmtId="171" fontId="41" fillId="0" borderId="15" applyBorder="0" applyAlignment="0">
      <alignment horizontal="center" vertical="center"/>
    </xf>
    <xf numFmtId="0" fontId="46" fillId="6" borderId="0" applyNumberFormat="0" applyBorder="0" applyAlignment="0" applyProtection="0"/>
    <xf numFmtId="0" fontId="46" fillId="7" borderId="0" applyNumberFormat="0" applyBorder="0" applyAlignment="0" applyProtection="0"/>
    <xf numFmtId="0" fontId="46" fillId="8" borderId="0" applyNumberFormat="0" applyBorder="0" applyAlignment="0" applyProtection="0"/>
    <xf numFmtId="0" fontId="46" fillId="6" borderId="0" applyNumberFormat="0" applyBorder="0" applyAlignment="0" applyProtection="0"/>
    <xf numFmtId="0" fontId="46" fillId="9" borderId="0" applyNumberFormat="0" applyBorder="0" applyAlignment="0" applyProtection="0"/>
    <xf numFmtId="0" fontId="46" fillId="7" borderId="0" applyNumberFormat="0" applyBorder="0" applyAlignment="0" applyProtection="0"/>
    <xf numFmtId="0" fontId="46" fillId="10" borderId="0" applyNumberFormat="0" applyBorder="0" applyAlignment="0" applyProtection="0"/>
    <xf numFmtId="0" fontId="46" fillId="11" borderId="0" applyNumberFormat="0" applyBorder="0" applyAlignment="0" applyProtection="0"/>
    <xf numFmtId="0" fontId="46" fillId="12"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7" borderId="0" applyNumberFormat="0" applyBorder="0" applyAlignment="0" applyProtection="0"/>
    <xf numFmtId="0" fontId="47" fillId="14"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47" fillId="10" borderId="0" applyNumberFormat="0" applyBorder="0" applyAlignment="0" applyProtection="0"/>
    <xf numFmtId="0" fontId="47" fillId="14" borderId="0" applyNumberFormat="0" applyBorder="0" applyAlignment="0" applyProtection="0"/>
    <xf numFmtId="0" fontId="47" fillId="7" borderId="0" applyNumberFormat="0" applyBorder="0" applyAlignment="0" applyProtection="0"/>
    <xf numFmtId="37" fontId="32" fillId="0" borderId="0"/>
    <xf numFmtId="10" fontId="32" fillId="15" borderId="0" applyFont="0" applyBorder="0" applyAlignment="0">
      <protection locked="0"/>
    </xf>
    <xf numFmtId="172" fontId="32" fillId="15" borderId="0" applyBorder="0" applyAlignment="0">
      <protection locked="0"/>
    </xf>
    <xf numFmtId="0" fontId="48" fillId="16" borderId="0" applyNumberFormat="0" applyBorder="0" applyAlignment="0" applyProtection="0"/>
    <xf numFmtId="173" fontId="49" fillId="0" borderId="0">
      <protection locked="0"/>
    </xf>
    <xf numFmtId="173" fontId="49" fillId="0" borderId="0">
      <protection locked="0"/>
    </xf>
    <xf numFmtId="0" fontId="41" fillId="15" borderId="2" applyNumberFormat="0" applyFont="0" applyBorder="0" applyAlignment="0">
      <alignment horizontal="left" vertical="center"/>
    </xf>
    <xf numFmtId="0" fontId="50" fillId="0" borderId="0" applyNumberFormat="0" applyFill="0" applyBorder="0" applyAlignment="0" applyProtection="0"/>
    <xf numFmtId="0" fontId="51" fillId="0" borderId="0" applyNumberFormat="0" applyFill="0" applyBorder="0" applyAlignment="0" applyProtection="0"/>
    <xf numFmtId="14" fontId="52" fillId="17" borderId="16" applyBorder="0" applyAlignment="0">
      <alignment horizontal="center" vertical="center"/>
    </xf>
    <xf numFmtId="0" fontId="52" fillId="18" borderId="16" applyNumberFormat="0" applyBorder="0" applyAlignment="0">
      <alignment horizontal="center" vertical="center"/>
    </xf>
    <xf numFmtId="0" fontId="53" fillId="0" borderId="0" applyNumberFormat="0" applyFill="0" applyBorder="0" applyAlignment="0" applyProtection="0"/>
    <xf numFmtId="0" fontId="54" fillId="0" borderId="0" applyNumberFormat="0" applyFill="0" applyBorder="0" applyAlignment="0" applyProtection="0"/>
    <xf numFmtId="0" fontId="32" fillId="19" borderId="17"/>
    <xf numFmtId="0" fontId="32" fillId="19" borderId="17"/>
    <xf numFmtId="0" fontId="32" fillId="19" borderId="17"/>
    <xf numFmtId="0" fontId="32" fillId="19" borderId="17">
      <alignment horizontal="left"/>
    </xf>
    <xf numFmtId="0" fontId="32" fillId="19" borderId="17">
      <alignment horizontal="left"/>
    </xf>
    <xf numFmtId="0" fontId="32" fillId="19" borderId="17">
      <alignment horizontal="left"/>
    </xf>
    <xf numFmtId="0" fontId="56" fillId="20" borderId="18" applyNumberFormat="0" applyAlignment="0" applyProtection="0"/>
    <xf numFmtId="0" fontId="57" fillId="0" borderId="19" applyNumberFormat="0" applyFill="0" applyAlignment="0" applyProtection="0"/>
    <xf numFmtId="0" fontId="45" fillId="0" borderId="0" applyNumberFormat="0" applyFont="0" applyFill="0" applyBorder="0" applyProtection="0">
      <alignment horizontal="center" vertical="center" wrapText="1"/>
    </xf>
    <xf numFmtId="3" fontId="58" fillId="0" borderId="0" applyFont="0" applyFill="0" applyBorder="0" applyAlignment="0" applyProtection="0"/>
    <xf numFmtId="168" fontId="32" fillId="5" borderId="0" applyNumberFormat="0" applyFont="0" applyBorder="0" applyAlignment="0" applyProtection="0"/>
    <xf numFmtId="49" fontId="59" fillId="18" borderId="20" applyNumberFormat="0" applyBorder="0" applyAlignment="0">
      <alignment horizontal="left" vertical="center"/>
    </xf>
    <xf numFmtId="175" fontId="60" fillId="0" borderId="0" applyFont="0" applyFill="0" applyBorder="0" applyAlignment="0" applyProtection="0"/>
    <xf numFmtId="173" fontId="61" fillId="0" borderId="0">
      <protection locked="0"/>
    </xf>
    <xf numFmtId="0" fontId="53" fillId="0" borderId="0" applyFont="0" applyFill="0" applyBorder="0" applyAlignment="0" applyProtection="0"/>
    <xf numFmtId="0" fontId="62" fillId="0" borderId="0" applyNumberFormat="0" applyFill="0" applyBorder="0" applyAlignment="0" applyProtection="0"/>
    <xf numFmtId="0" fontId="47" fillId="14" borderId="0" applyNumberFormat="0" applyBorder="0" applyAlignment="0" applyProtection="0"/>
    <xf numFmtId="0" fontId="47" fillId="21"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14" borderId="0" applyNumberFormat="0" applyBorder="0" applyAlignment="0" applyProtection="0"/>
    <xf numFmtId="0" fontId="47" fillId="24" borderId="0" applyNumberFormat="0" applyBorder="0" applyAlignment="0" applyProtection="0"/>
    <xf numFmtId="0" fontId="32" fillId="0" borderId="0"/>
    <xf numFmtId="0" fontId="63" fillId="0" borderId="0">
      <alignment vertical="center"/>
    </xf>
    <xf numFmtId="169" fontId="32" fillId="0" borderId="0" applyFont="0" applyFill="0" applyBorder="0" applyAlignment="0" applyProtection="0"/>
    <xf numFmtId="169" fontId="45" fillId="0" borderId="0" applyFont="0" applyFill="0" applyBorder="0" applyAlignment="0" applyProtection="0"/>
    <xf numFmtId="169" fontId="32" fillId="0" borderId="0" applyFont="0" applyFill="0" applyBorder="0" applyAlignment="0" applyProtection="0"/>
    <xf numFmtId="176" fontId="32" fillId="0" borderId="0" applyFont="0" applyFill="0" applyBorder="0" applyAlignment="0" applyProtection="0"/>
    <xf numFmtId="177" fontId="64" fillId="0" borderId="0"/>
    <xf numFmtId="0" fontId="45" fillId="0" borderId="0" applyFont="0" applyFill="0" applyBorder="0" applyAlignment="0" applyProtection="0"/>
    <xf numFmtId="2" fontId="45" fillId="0" borderId="0" applyFont="0" applyFill="0" applyBorder="0" applyAlignment="0" applyProtection="0"/>
    <xf numFmtId="178" fontId="61" fillId="0" borderId="0">
      <protection locked="0"/>
    </xf>
    <xf numFmtId="2" fontId="53" fillId="0" borderId="0" applyFont="0" applyFill="0" applyBorder="0" applyAlignment="0" applyProtection="0"/>
    <xf numFmtId="0" fontId="65" fillId="15" borderId="0" applyNumberFormat="0" applyFont="0" applyBorder="0" applyAlignment="0" applyProtection="0">
      <alignment horizontal="centerContinuous"/>
    </xf>
    <xf numFmtId="0" fontId="65" fillId="25" borderId="0" applyNumberFormat="0" applyFont="0" applyBorder="0" applyAlignment="0" applyProtection="0">
      <alignment horizontal="centerContinuous"/>
    </xf>
    <xf numFmtId="0" fontId="66" fillId="19" borderId="10" applyNumberFormat="0" applyFont="0" applyBorder="0" applyAlignment="0"/>
    <xf numFmtId="0" fontId="32" fillId="15" borderId="21" applyNumberFormat="0" applyFont="0" applyBorder="0" applyAlignment="0" applyProtection="0"/>
    <xf numFmtId="10" fontId="32" fillId="15" borderId="0" applyNumberFormat="0" applyFont="0" applyBorder="0" applyAlignment="0"/>
    <xf numFmtId="0" fontId="67" fillId="0" borderId="0" applyNumberFormat="0" applyFill="0" applyBorder="0" applyAlignment="0" applyProtection="0"/>
    <xf numFmtId="0" fontId="51" fillId="0" borderId="0" applyNumberFormat="0" applyFill="0" applyBorder="0" applyAlignment="0" applyProtection="0"/>
    <xf numFmtId="0" fontId="68" fillId="26" borderId="0" applyNumberFormat="0" applyBorder="0" applyAlignment="0" applyProtection="0"/>
    <xf numFmtId="0" fontId="63" fillId="0" borderId="0"/>
    <xf numFmtId="0" fontId="33" fillId="27" borderId="0"/>
    <xf numFmtId="166" fontId="32" fillId="0" borderId="0" applyFont="0" applyFill="0" applyBorder="0" applyAlignment="0" applyProtection="0"/>
    <xf numFmtId="168" fontId="32" fillId="0" borderId="0" applyFont="0" applyFill="0" applyBorder="0" applyAlignment="0" applyProtection="0"/>
    <xf numFmtId="168" fontId="45" fillId="0" borderId="0" applyFont="0" applyFill="0" applyBorder="0" applyAlignment="0" applyProtection="0"/>
    <xf numFmtId="167" fontId="46" fillId="0" borderId="0" applyFont="0" applyFill="0" applyBorder="0" applyAlignment="0" applyProtection="0"/>
    <xf numFmtId="44" fontId="45" fillId="0" borderId="0" applyFont="0" applyFill="0" applyBorder="0" applyAlignment="0" applyProtection="0"/>
    <xf numFmtId="179" fontId="61" fillId="0" borderId="0">
      <protection locked="0"/>
    </xf>
    <xf numFmtId="180" fontId="53" fillId="0" borderId="0" applyFont="0" applyFill="0" applyBorder="0" applyAlignment="0" applyProtection="0"/>
    <xf numFmtId="181" fontId="32" fillId="0" borderId="0" applyFont="0" applyFill="0" applyBorder="0" applyAlignment="0" applyProtection="0"/>
    <xf numFmtId="182" fontId="32" fillId="0" borderId="0" applyFont="0" applyFill="0" applyBorder="0" applyAlignment="0" applyProtection="0"/>
    <xf numFmtId="183" fontId="32" fillId="0" borderId="0" applyFont="0" applyFill="0" applyBorder="0" applyAlignment="0" applyProtection="0"/>
    <xf numFmtId="184" fontId="32" fillId="0" borderId="0" applyFont="0" applyFill="0" applyBorder="0" applyAlignment="0" applyProtection="0"/>
    <xf numFmtId="0" fontId="69" fillId="12" borderId="0" applyNumberFormat="0" applyBorder="0" applyAlignment="0" applyProtection="0"/>
    <xf numFmtId="0" fontId="63" fillId="0" borderId="0"/>
    <xf numFmtId="185" fontId="70" fillId="0" borderId="0"/>
    <xf numFmtId="186" fontId="70" fillId="0" borderId="0"/>
    <xf numFmtId="0" fontId="45" fillId="0" borderId="0"/>
    <xf numFmtId="0" fontId="30" fillId="0" borderId="0"/>
    <xf numFmtId="170" fontId="32" fillId="0" borderId="0"/>
    <xf numFmtId="170" fontId="32" fillId="0" borderId="0"/>
    <xf numFmtId="0" fontId="32" fillId="0" borderId="0"/>
    <xf numFmtId="0" fontId="32" fillId="0" borderId="0"/>
    <xf numFmtId="0" fontId="32" fillId="0" borderId="0"/>
    <xf numFmtId="170" fontId="32" fillId="0" borderId="0"/>
    <xf numFmtId="0" fontId="32" fillId="0" borderId="0"/>
    <xf numFmtId="0" fontId="32" fillId="0" borderId="0"/>
    <xf numFmtId="0" fontId="32" fillId="0" borderId="0"/>
    <xf numFmtId="0" fontId="32" fillId="0" borderId="0"/>
    <xf numFmtId="0" fontId="55" fillId="0" borderId="0">
      <alignment vertical="top"/>
    </xf>
    <xf numFmtId="0" fontId="36" fillId="0" borderId="4"/>
    <xf numFmtId="0" fontId="30" fillId="0" borderId="0"/>
    <xf numFmtId="0" fontId="36" fillId="0" borderId="4"/>
    <xf numFmtId="0" fontId="32" fillId="0" borderId="0"/>
    <xf numFmtId="0" fontId="32" fillId="0" borderId="0"/>
    <xf numFmtId="0" fontId="3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0" fillId="0" borderId="0"/>
    <xf numFmtId="0" fontId="30" fillId="0" borderId="0"/>
    <xf numFmtId="0" fontId="46" fillId="8" borderId="22" applyNumberFormat="0" applyFont="0" applyAlignment="0" applyProtection="0"/>
    <xf numFmtId="0" fontId="33" fillId="27" borderId="0" applyFont="0"/>
    <xf numFmtId="187" fontId="61" fillId="0" borderId="0">
      <protection locked="0"/>
    </xf>
    <xf numFmtId="0" fontId="35" fillId="0" borderId="5" applyNumberFormat="0" applyFont="0" applyBorder="0" applyAlignment="0"/>
    <xf numFmtId="0" fontId="35" fillId="0" borderId="5" applyNumberFormat="0" applyFont="0" applyBorder="0" applyAlignment="0"/>
    <xf numFmtId="188" fontId="61" fillId="0" borderId="0">
      <protection locked="0"/>
    </xf>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6"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10" fontId="45" fillId="0" borderId="0" applyFont="0" applyFill="0" applyBorder="0" applyAlignment="0" applyProtection="0"/>
    <xf numFmtId="0" fontId="37" fillId="28" borderId="23" applyNumberFormat="0" applyFont="0" applyBorder="0" applyAlignment="0" applyProtection="0"/>
    <xf numFmtId="14" fontId="52" fillId="29" borderId="24" applyNumberFormat="0" applyFont="0" applyBorder="0" applyAlignment="0" applyProtection="0">
      <alignment horizontal="center" vertical="center"/>
    </xf>
    <xf numFmtId="3" fontId="58" fillId="0" borderId="0" applyFont="0" applyFill="0" applyBorder="0" applyAlignment="0" applyProtection="0"/>
    <xf numFmtId="4" fontId="71" fillId="5" borderId="25" applyBorder="0" applyProtection="0"/>
    <xf numFmtId="0" fontId="72" fillId="6" borderId="26" applyNumberFormat="0" applyAlignment="0" applyProtection="0"/>
    <xf numFmtId="189" fontId="32" fillId="0" borderId="0" applyFont="0" applyFill="0" applyBorder="0" applyAlignment="0" applyProtection="0"/>
    <xf numFmtId="168" fontId="32" fillId="0" borderId="0" applyFont="0" applyFill="0" applyBorder="0" applyAlignment="0" applyProtection="0"/>
    <xf numFmtId="168" fontId="46"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0" fontId="45" fillId="0" borderId="0" applyFont="0" applyFill="0" applyBorder="0" applyAlignment="0" applyProtection="0"/>
    <xf numFmtId="168" fontId="45" fillId="0" borderId="0" applyFont="0" applyFill="0" applyBorder="0" applyAlignment="0" applyProtection="0"/>
    <xf numFmtId="43" fontId="46"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45"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ill="0" applyBorder="0" applyAlignment="0" applyProtection="0"/>
    <xf numFmtId="43" fontId="30" fillId="0" borderId="0" applyFont="0" applyFill="0" applyBorder="0" applyAlignment="0" applyProtection="0"/>
    <xf numFmtId="0" fontId="60" fillId="0" borderId="0"/>
    <xf numFmtId="0" fontId="71" fillId="15" borderId="9" applyNumberFormat="0" applyBorder="0" applyAlignment="0">
      <alignment horizontal="left" vertical="center" indent="1"/>
    </xf>
    <xf numFmtId="0" fontId="73" fillId="0" borderId="9" applyNumberFormat="0" applyBorder="0" applyAlignment="0">
      <alignment horizontal="center" vertical="center"/>
    </xf>
    <xf numFmtId="0" fontId="74" fillId="0" borderId="0" applyNumberFormat="0" applyFill="0" applyBorder="0" applyAlignment="0" applyProtection="0"/>
    <xf numFmtId="0" fontId="75" fillId="0" borderId="0" applyNumberFormat="0" applyFill="0" applyBorder="0" applyAlignment="0" applyProtection="0"/>
    <xf numFmtId="191" fontId="49" fillId="0" borderId="0">
      <protection locked="0"/>
    </xf>
    <xf numFmtId="191" fontId="49" fillId="0" borderId="0">
      <protection locked="0"/>
    </xf>
    <xf numFmtId="0" fontId="43" fillId="0" borderId="20" applyBorder="0" applyAlignment="0">
      <alignment horizontal="center" vertical="center"/>
    </xf>
    <xf numFmtId="188" fontId="61" fillId="0" borderId="0">
      <protection locked="0"/>
    </xf>
    <xf numFmtId="192" fontId="61" fillId="0" borderId="0">
      <protection locked="0"/>
    </xf>
    <xf numFmtId="168" fontId="32" fillId="0" borderId="0" applyFont="0" applyFill="0" applyBorder="0" applyAlignment="0" applyProtection="0"/>
    <xf numFmtId="168" fontId="46" fillId="0" borderId="0" applyFont="0" applyFill="0" applyBorder="0" applyAlignment="0" applyProtection="0"/>
    <xf numFmtId="168" fontId="32" fillId="0" borderId="0" applyFont="0" applyFill="0" applyBorder="0" applyAlignment="0" applyProtection="0"/>
    <xf numFmtId="3" fontId="32" fillId="0" borderId="0" applyFont="0" applyFill="0" applyBorder="0" applyAlignment="0" applyProtection="0"/>
    <xf numFmtId="3" fontId="53" fillId="0" borderId="0" applyFont="0" applyFill="0" applyBorder="0" applyAlignment="0" applyProtection="0"/>
    <xf numFmtId="170" fontId="32" fillId="0" borderId="0"/>
    <xf numFmtId="0" fontId="30" fillId="0" borderId="0"/>
    <xf numFmtId="0" fontId="29" fillId="0" borderId="0"/>
    <xf numFmtId="170" fontId="32" fillId="0" borderId="0"/>
    <xf numFmtId="0" fontId="28" fillId="0" borderId="0"/>
    <xf numFmtId="0" fontId="28" fillId="0" borderId="0"/>
    <xf numFmtId="0" fontId="27" fillId="0" borderId="0"/>
    <xf numFmtId="0" fontId="26" fillId="0" borderId="0"/>
    <xf numFmtId="169" fontId="46" fillId="31" borderId="0" applyNumberFormat="0" applyBorder="0" applyAlignment="0" applyProtection="0"/>
    <xf numFmtId="193" fontId="46" fillId="31" borderId="0" applyNumberFormat="0" applyBorder="0" applyAlignment="0" applyProtection="0"/>
    <xf numFmtId="193" fontId="46" fillId="31" borderId="0" applyNumberFormat="0" applyBorder="0" applyAlignment="0" applyProtection="0"/>
    <xf numFmtId="193" fontId="46" fillId="31" borderId="0" applyNumberFormat="0" applyBorder="0" applyAlignment="0" applyProtection="0"/>
    <xf numFmtId="169" fontId="46" fillId="26" borderId="0" applyNumberFormat="0" applyBorder="0" applyAlignment="0" applyProtection="0"/>
    <xf numFmtId="193" fontId="46" fillId="26" borderId="0" applyNumberFormat="0" applyBorder="0" applyAlignment="0" applyProtection="0"/>
    <xf numFmtId="193" fontId="46" fillId="26" borderId="0" applyNumberFormat="0" applyBorder="0" applyAlignment="0" applyProtection="0"/>
    <xf numFmtId="193" fontId="46" fillId="26" borderId="0" applyNumberFormat="0" applyBorder="0" applyAlignment="0" applyProtection="0"/>
    <xf numFmtId="169" fontId="46" fillId="16" borderId="0" applyNumberFormat="0" applyBorder="0" applyAlignment="0" applyProtection="0"/>
    <xf numFmtId="193" fontId="46" fillId="16" borderId="0" applyNumberFormat="0" applyBorder="0" applyAlignment="0" applyProtection="0"/>
    <xf numFmtId="193" fontId="46" fillId="16" borderId="0" applyNumberFormat="0" applyBorder="0" applyAlignment="0" applyProtection="0"/>
    <xf numFmtId="193" fontId="46" fillId="16" borderId="0" applyNumberFormat="0" applyBorder="0" applyAlignment="0" applyProtection="0"/>
    <xf numFmtId="169" fontId="46" fillId="32" borderId="0" applyNumberFormat="0" applyBorder="0" applyAlignment="0" applyProtection="0"/>
    <xf numFmtId="193" fontId="46" fillId="32" borderId="0" applyNumberFormat="0" applyBorder="0" applyAlignment="0" applyProtection="0"/>
    <xf numFmtId="193" fontId="46" fillId="32" borderId="0" applyNumberFormat="0" applyBorder="0" applyAlignment="0" applyProtection="0"/>
    <xf numFmtId="193" fontId="46" fillId="32" borderId="0" applyNumberFormat="0" applyBorder="0" applyAlignment="0" applyProtection="0"/>
    <xf numFmtId="169" fontId="46" fillId="9" borderId="0" applyNumberFormat="0" applyBorder="0" applyAlignment="0" applyProtection="0"/>
    <xf numFmtId="193" fontId="46" fillId="9" borderId="0" applyNumberFormat="0" applyBorder="0" applyAlignment="0" applyProtection="0"/>
    <xf numFmtId="193" fontId="46" fillId="9" borderId="0" applyNumberFormat="0" applyBorder="0" applyAlignment="0" applyProtection="0"/>
    <xf numFmtId="193" fontId="46" fillId="9" borderId="0" applyNumberFormat="0" applyBorder="0" applyAlignment="0" applyProtection="0"/>
    <xf numFmtId="169" fontId="46" fillId="7" borderId="0" applyNumberFormat="0" applyBorder="0" applyAlignment="0" applyProtection="0"/>
    <xf numFmtId="193" fontId="46" fillId="7" borderId="0" applyNumberFormat="0" applyBorder="0" applyAlignment="0" applyProtection="0"/>
    <xf numFmtId="193" fontId="46" fillId="7" borderId="0" applyNumberFormat="0" applyBorder="0" applyAlignment="0" applyProtection="0"/>
    <xf numFmtId="193" fontId="46" fillId="7" borderId="0" applyNumberFormat="0" applyBorder="0" applyAlignment="0" applyProtection="0"/>
    <xf numFmtId="0" fontId="26" fillId="31" borderId="0" applyNumberFormat="0" applyBorder="0" applyAlignment="0" applyProtection="0"/>
    <xf numFmtId="0" fontId="26" fillId="26" borderId="0" applyNumberFormat="0" applyBorder="0" applyAlignment="0" applyProtection="0"/>
    <xf numFmtId="0" fontId="26" fillId="16" borderId="0" applyNumberFormat="0" applyBorder="0" applyAlignment="0" applyProtection="0"/>
    <xf numFmtId="0" fontId="26" fillId="32" borderId="0" applyNumberFormat="0" applyBorder="0" applyAlignment="0" applyProtection="0"/>
    <xf numFmtId="169" fontId="46" fillId="13" borderId="0" applyNumberFormat="0" applyBorder="0" applyAlignment="0" applyProtection="0"/>
    <xf numFmtId="193" fontId="46" fillId="13" borderId="0" applyNumberFormat="0" applyBorder="0" applyAlignment="0" applyProtection="0"/>
    <xf numFmtId="193" fontId="46" fillId="13" borderId="0" applyNumberFormat="0" applyBorder="0" applyAlignment="0" applyProtection="0"/>
    <xf numFmtId="193" fontId="46" fillId="13" borderId="0" applyNumberFormat="0" applyBorder="0" applyAlignment="0" applyProtection="0"/>
    <xf numFmtId="169" fontId="46" fillId="11" borderId="0" applyNumberFormat="0" applyBorder="0" applyAlignment="0" applyProtection="0"/>
    <xf numFmtId="193" fontId="46" fillId="11" borderId="0" applyNumberFormat="0" applyBorder="0" applyAlignment="0" applyProtection="0"/>
    <xf numFmtId="193" fontId="46" fillId="11" borderId="0" applyNumberFormat="0" applyBorder="0" applyAlignment="0" applyProtection="0"/>
    <xf numFmtId="193" fontId="46" fillId="11" borderId="0" applyNumberFormat="0" applyBorder="0" applyAlignment="0" applyProtection="0"/>
    <xf numFmtId="169" fontId="46" fillId="33" borderId="0" applyNumberFormat="0" applyBorder="0" applyAlignment="0" applyProtection="0"/>
    <xf numFmtId="193" fontId="46" fillId="33" borderId="0" applyNumberFormat="0" applyBorder="0" applyAlignment="0" applyProtection="0"/>
    <xf numFmtId="193" fontId="46" fillId="33" borderId="0" applyNumberFormat="0" applyBorder="0" applyAlignment="0" applyProtection="0"/>
    <xf numFmtId="193" fontId="46" fillId="33" borderId="0" applyNumberFormat="0" applyBorder="0" applyAlignment="0" applyProtection="0"/>
    <xf numFmtId="169" fontId="46" fillId="32" borderId="0" applyNumberFormat="0" applyBorder="0" applyAlignment="0" applyProtection="0"/>
    <xf numFmtId="193" fontId="46" fillId="32" borderId="0" applyNumberFormat="0" applyBorder="0" applyAlignment="0" applyProtection="0"/>
    <xf numFmtId="193" fontId="46" fillId="32" borderId="0" applyNumberFormat="0" applyBorder="0" applyAlignment="0" applyProtection="0"/>
    <xf numFmtId="193" fontId="46" fillId="32" borderId="0" applyNumberFormat="0" applyBorder="0" applyAlignment="0" applyProtection="0"/>
    <xf numFmtId="169" fontId="46" fillId="13" borderId="0" applyNumberFormat="0" applyBorder="0" applyAlignment="0" applyProtection="0"/>
    <xf numFmtId="193" fontId="46" fillId="13" borderId="0" applyNumberFormat="0" applyBorder="0" applyAlignment="0" applyProtection="0"/>
    <xf numFmtId="193" fontId="46" fillId="13" borderId="0" applyNumberFormat="0" applyBorder="0" applyAlignment="0" applyProtection="0"/>
    <xf numFmtId="193" fontId="46" fillId="13" borderId="0" applyNumberFormat="0" applyBorder="0" applyAlignment="0" applyProtection="0"/>
    <xf numFmtId="169" fontId="46" fillId="34" borderId="0" applyNumberFormat="0" applyBorder="0" applyAlignment="0" applyProtection="0"/>
    <xf numFmtId="193" fontId="46" fillId="34" borderId="0" applyNumberFormat="0" applyBorder="0" applyAlignment="0" applyProtection="0"/>
    <xf numFmtId="193" fontId="46" fillId="34" borderId="0" applyNumberFormat="0" applyBorder="0" applyAlignment="0" applyProtection="0"/>
    <xf numFmtId="193" fontId="46" fillId="34" borderId="0" applyNumberFormat="0" applyBorder="0" applyAlignment="0" applyProtection="0"/>
    <xf numFmtId="0" fontId="26" fillId="33" borderId="0" applyNumberFormat="0" applyBorder="0" applyAlignment="0" applyProtection="0"/>
    <xf numFmtId="169" fontId="77" fillId="35" borderId="0" applyNumberFormat="0" applyBorder="0" applyAlignment="0" applyProtection="0"/>
    <xf numFmtId="193" fontId="77" fillId="35" borderId="0" applyNumberFormat="0" applyBorder="0" applyAlignment="0" applyProtection="0"/>
    <xf numFmtId="193" fontId="77" fillId="35" borderId="0" applyNumberFormat="0" applyBorder="0" applyAlignment="0" applyProtection="0"/>
    <xf numFmtId="193" fontId="77" fillId="35" borderId="0" applyNumberFormat="0" applyBorder="0" applyAlignment="0" applyProtection="0"/>
    <xf numFmtId="169" fontId="77" fillId="11" borderId="0" applyNumberFormat="0" applyBorder="0" applyAlignment="0" applyProtection="0"/>
    <xf numFmtId="193" fontId="77" fillId="11" borderId="0" applyNumberFormat="0" applyBorder="0" applyAlignment="0" applyProtection="0"/>
    <xf numFmtId="193" fontId="77" fillId="11" borderId="0" applyNumberFormat="0" applyBorder="0" applyAlignment="0" applyProtection="0"/>
    <xf numFmtId="193" fontId="77" fillId="11" borderId="0" applyNumberFormat="0" applyBorder="0" applyAlignment="0" applyProtection="0"/>
    <xf numFmtId="169" fontId="77" fillId="33" borderId="0" applyNumberFormat="0" applyBorder="0" applyAlignment="0" applyProtection="0"/>
    <xf numFmtId="193" fontId="77" fillId="33" borderId="0" applyNumberFormat="0" applyBorder="0" applyAlignment="0" applyProtection="0"/>
    <xf numFmtId="193" fontId="77" fillId="33" borderId="0" applyNumberFormat="0" applyBorder="0" applyAlignment="0" applyProtection="0"/>
    <xf numFmtId="193" fontId="77" fillId="33" borderId="0" applyNumberFormat="0" applyBorder="0" applyAlignment="0" applyProtection="0"/>
    <xf numFmtId="169" fontId="77" fillId="36" borderId="0" applyNumberFormat="0" applyBorder="0" applyAlignment="0" applyProtection="0"/>
    <xf numFmtId="193" fontId="77" fillId="36" borderId="0" applyNumberFormat="0" applyBorder="0" applyAlignment="0" applyProtection="0"/>
    <xf numFmtId="193" fontId="77" fillId="36" borderId="0" applyNumberFormat="0" applyBorder="0" applyAlignment="0" applyProtection="0"/>
    <xf numFmtId="193" fontId="77" fillId="36" borderId="0" applyNumberFormat="0" applyBorder="0" applyAlignment="0" applyProtection="0"/>
    <xf numFmtId="169" fontId="77" fillId="14" borderId="0" applyNumberFormat="0" applyBorder="0" applyAlignment="0" applyProtection="0"/>
    <xf numFmtId="193" fontId="77" fillId="14" borderId="0" applyNumberFormat="0" applyBorder="0" applyAlignment="0" applyProtection="0"/>
    <xf numFmtId="193" fontId="77" fillId="14" borderId="0" applyNumberFormat="0" applyBorder="0" applyAlignment="0" applyProtection="0"/>
    <xf numFmtId="193" fontId="77" fillId="14" borderId="0" applyNumberFormat="0" applyBorder="0" applyAlignment="0" applyProtection="0"/>
    <xf numFmtId="169" fontId="77" fillId="37" borderId="0" applyNumberFormat="0" applyBorder="0" applyAlignment="0" applyProtection="0"/>
    <xf numFmtId="193" fontId="77" fillId="37" borderId="0" applyNumberFormat="0" applyBorder="0" applyAlignment="0" applyProtection="0"/>
    <xf numFmtId="193" fontId="77" fillId="37" borderId="0" applyNumberFormat="0" applyBorder="0" applyAlignment="0" applyProtection="0"/>
    <xf numFmtId="193" fontId="77" fillId="37" borderId="0" applyNumberFormat="0" applyBorder="0" applyAlignment="0" applyProtection="0"/>
    <xf numFmtId="0" fontId="76" fillId="33"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169" fontId="77" fillId="38" borderId="0" applyNumberFormat="0" applyBorder="0" applyAlignment="0" applyProtection="0"/>
    <xf numFmtId="193" fontId="77" fillId="38" borderId="0" applyNumberFormat="0" applyBorder="0" applyAlignment="0" applyProtection="0"/>
    <xf numFmtId="193" fontId="77" fillId="38" borderId="0" applyNumberFormat="0" applyBorder="0" applyAlignment="0" applyProtection="0"/>
    <xf numFmtId="193" fontId="77" fillId="38" borderId="0" applyNumberFormat="0" applyBorder="0" applyAlignment="0" applyProtection="0"/>
    <xf numFmtId="169" fontId="77" fillId="21" borderId="0" applyNumberFormat="0" applyBorder="0" applyAlignment="0" applyProtection="0"/>
    <xf numFmtId="193" fontId="77" fillId="21" borderId="0" applyNumberFormat="0" applyBorder="0" applyAlignment="0" applyProtection="0"/>
    <xf numFmtId="193" fontId="77" fillId="21" borderId="0" applyNumberFormat="0" applyBorder="0" applyAlignment="0" applyProtection="0"/>
    <xf numFmtId="193" fontId="77" fillId="21" borderId="0" applyNumberFormat="0" applyBorder="0" applyAlignment="0" applyProtection="0"/>
    <xf numFmtId="169" fontId="77" fillId="22" borderId="0" applyNumberFormat="0" applyBorder="0" applyAlignment="0" applyProtection="0"/>
    <xf numFmtId="193" fontId="77" fillId="22" borderId="0" applyNumberFormat="0" applyBorder="0" applyAlignment="0" applyProtection="0"/>
    <xf numFmtId="193" fontId="77" fillId="22" borderId="0" applyNumberFormat="0" applyBorder="0" applyAlignment="0" applyProtection="0"/>
    <xf numFmtId="193" fontId="77" fillId="22" borderId="0" applyNumberFormat="0" applyBorder="0" applyAlignment="0" applyProtection="0"/>
    <xf numFmtId="169" fontId="77" fillId="36" borderId="0" applyNumberFormat="0" applyBorder="0" applyAlignment="0" applyProtection="0"/>
    <xf numFmtId="193" fontId="77" fillId="36" borderId="0" applyNumberFormat="0" applyBorder="0" applyAlignment="0" applyProtection="0"/>
    <xf numFmtId="193" fontId="77" fillId="36" borderId="0" applyNumberFormat="0" applyBorder="0" applyAlignment="0" applyProtection="0"/>
    <xf numFmtId="193" fontId="77" fillId="36" borderId="0" applyNumberFormat="0" applyBorder="0" applyAlignment="0" applyProtection="0"/>
    <xf numFmtId="169" fontId="77" fillId="14" borderId="0" applyNumberFormat="0" applyBorder="0" applyAlignment="0" applyProtection="0"/>
    <xf numFmtId="193" fontId="77" fillId="14" borderId="0" applyNumberFormat="0" applyBorder="0" applyAlignment="0" applyProtection="0"/>
    <xf numFmtId="193" fontId="77" fillId="14" borderId="0" applyNumberFormat="0" applyBorder="0" applyAlignment="0" applyProtection="0"/>
    <xf numFmtId="193" fontId="77" fillId="14" borderId="0" applyNumberFormat="0" applyBorder="0" applyAlignment="0" applyProtection="0"/>
    <xf numFmtId="169" fontId="77" fillId="24" borderId="0" applyNumberFormat="0" applyBorder="0" applyAlignment="0" applyProtection="0"/>
    <xf numFmtId="193" fontId="77" fillId="24" borderId="0" applyNumberFormat="0" applyBorder="0" applyAlignment="0" applyProtection="0"/>
    <xf numFmtId="193" fontId="77" fillId="24" borderId="0" applyNumberFormat="0" applyBorder="0" applyAlignment="0" applyProtection="0"/>
    <xf numFmtId="193" fontId="77" fillId="24" borderId="0" applyNumberFormat="0" applyBorder="0" applyAlignment="0" applyProtection="0"/>
    <xf numFmtId="169" fontId="68" fillId="26" borderId="0" applyNumberFormat="0" applyBorder="0" applyAlignment="0" applyProtection="0"/>
    <xf numFmtId="193" fontId="68" fillId="26" borderId="0" applyNumberFormat="0" applyBorder="0" applyAlignment="0" applyProtection="0"/>
    <xf numFmtId="193" fontId="68" fillId="26" borderId="0" applyNumberFormat="0" applyBorder="0" applyAlignment="0" applyProtection="0"/>
    <xf numFmtId="193" fontId="68" fillId="26" borderId="0" applyNumberFormat="0" applyBorder="0" applyAlignment="0" applyProtection="0"/>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xf numFmtId="169" fontId="32" fillId="19" borderId="17"/>
    <xf numFmtId="193" fontId="32" fillId="19" borderId="17"/>
    <xf numFmtId="169" fontId="32" fillId="19" borderId="17"/>
    <xf numFmtId="193" fontId="32" fillId="19" borderId="17"/>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3" fontId="32" fillId="19" borderId="17">
      <alignment horizontal="left"/>
    </xf>
    <xf numFmtId="0" fontId="32" fillId="0" borderId="0"/>
    <xf numFmtId="169" fontId="79" fillId="20" borderId="18" applyNumberFormat="0" applyAlignment="0" applyProtection="0"/>
    <xf numFmtId="193" fontId="79" fillId="20" borderId="18" applyNumberFormat="0" applyAlignment="0" applyProtection="0"/>
    <xf numFmtId="193" fontId="79" fillId="20" borderId="18" applyNumberFormat="0" applyAlignment="0" applyProtection="0"/>
    <xf numFmtId="193" fontId="79" fillId="20" borderId="18" applyNumberFormat="0" applyAlignment="0" applyProtection="0"/>
    <xf numFmtId="41" fontId="32" fillId="0" borderId="0" applyFont="0" applyFill="0" applyBorder="0" applyAlignment="0" applyProtection="0"/>
    <xf numFmtId="168" fontId="32" fillId="0" borderId="0" applyFont="0" applyFill="0" applyBorder="0" applyAlignment="0" applyProtection="0"/>
    <xf numFmtId="168" fontId="36" fillId="0" borderId="0" applyFont="0" applyFill="0" applyBorder="0" applyAlignment="0" applyProtection="0"/>
    <xf numFmtId="164" fontId="32" fillId="0" borderId="0" applyFont="0" applyFill="0" applyBorder="0" applyAlignment="0" applyProtection="0"/>
    <xf numFmtId="193" fontId="32" fillId="0" borderId="0"/>
    <xf numFmtId="193" fontId="32" fillId="0" borderId="0"/>
    <xf numFmtId="169" fontId="80" fillId="0" borderId="0" applyNumberFormat="0" applyFill="0" applyBorder="0" applyAlignment="0" applyProtection="0"/>
    <xf numFmtId="193" fontId="80" fillId="0" borderId="0" applyNumberFormat="0" applyFill="0" applyBorder="0" applyAlignment="0" applyProtection="0"/>
    <xf numFmtId="193" fontId="80" fillId="0" borderId="0" applyNumberFormat="0" applyFill="0" applyBorder="0" applyAlignment="0" applyProtection="0"/>
    <xf numFmtId="193" fontId="80" fillId="0" borderId="0" applyNumberFormat="0" applyFill="0" applyBorder="0" applyAlignment="0" applyProtection="0"/>
    <xf numFmtId="169" fontId="48" fillId="16" borderId="0" applyNumberFormat="0" applyBorder="0" applyAlignment="0" applyProtection="0"/>
    <xf numFmtId="193" fontId="48" fillId="16" borderId="0" applyNumberFormat="0" applyBorder="0" applyAlignment="0" applyProtection="0"/>
    <xf numFmtId="193" fontId="48" fillId="16" borderId="0" applyNumberFormat="0" applyBorder="0" applyAlignment="0" applyProtection="0"/>
    <xf numFmtId="193" fontId="48" fillId="16" borderId="0" applyNumberFormat="0" applyBorder="0" applyAlignment="0" applyProtection="0"/>
    <xf numFmtId="169" fontId="81" fillId="0" borderId="34" applyNumberFormat="0" applyFill="0" applyAlignment="0" applyProtection="0"/>
    <xf numFmtId="193" fontId="81" fillId="0" borderId="34" applyNumberFormat="0" applyFill="0" applyAlignment="0" applyProtection="0"/>
    <xf numFmtId="193" fontId="81" fillId="0" borderId="34" applyNumberFormat="0" applyFill="0" applyAlignment="0" applyProtection="0"/>
    <xf numFmtId="193" fontId="81" fillId="0" borderId="34" applyNumberFormat="0" applyFill="0" applyAlignment="0" applyProtection="0"/>
    <xf numFmtId="169" fontId="82" fillId="0" borderId="35" applyNumberFormat="0" applyFill="0" applyAlignment="0" applyProtection="0"/>
    <xf numFmtId="193" fontId="82" fillId="0" borderId="35" applyNumberFormat="0" applyFill="0" applyAlignment="0" applyProtection="0"/>
    <xf numFmtId="193" fontId="82" fillId="0" borderId="35" applyNumberFormat="0" applyFill="0" applyAlignment="0" applyProtection="0"/>
    <xf numFmtId="193" fontId="82" fillId="0" borderId="35"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0" applyNumberFormat="0" applyFill="0" applyBorder="0" applyAlignment="0" applyProtection="0"/>
    <xf numFmtId="193" fontId="83" fillId="0" borderId="0" applyNumberFormat="0" applyFill="0" applyBorder="0" applyAlignment="0" applyProtection="0"/>
    <xf numFmtId="193" fontId="83" fillId="0" borderId="0" applyNumberFormat="0" applyFill="0" applyBorder="0" applyAlignment="0" applyProtection="0"/>
    <xf numFmtId="193" fontId="83" fillId="0" borderId="0" applyNumberFormat="0" applyFill="0" applyBorder="0" applyAlignment="0" applyProtection="0"/>
    <xf numFmtId="0" fontId="84" fillId="0" borderId="0" applyNumberFormat="0" applyFill="0" applyBorder="0" applyAlignment="0" applyProtection="0">
      <alignment vertical="top"/>
      <protection locked="0"/>
    </xf>
    <xf numFmtId="193" fontId="84" fillId="0" borderId="0" applyNumberFormat="0" applyFill="0" applyBorder="0" applyAlignment="0" applyProtection="0">
      <alignment vertical="top"/>
      <protection locked="0"/>
    </xf>
    <xf numFmtId="193" fontId="84" fillId="0" borderId="0" applyNumberFormat="0" applyFill="0" applyBorder="0" applyAlignment="0" applyProtection="0">
      <alignment vertical="top"/>
      <protection locked="0"/>
    </xf>
    <xf numFmtId="193"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93" fontId="84" fillId="0" borderId="0" applyNumberFormat="0" applyFill="0" applyBorder="0" applyAlignment="0" applyProtection="0">
      <alignment vertical="top"/>
      <protection locked="0"/>
    </xf>
    <xf numFmtId="193" fontId="84" fillId="0" borderId="0" applyNumberFormat="0" applyFill="0" applyBorder="0" applyAlignment="0" applyProtection="0">
      <alignment vertical="top"/>
      <protection locked="0"/>
    </xf>
    <xf numFmtId="193" fontId="84" fillId="0" borderId="0" applyNumberFormat="0" applyFill="0" applyBorder="0" applyAlignment="0" applyProtection="0">
      <alignment vertical="top"/>
      <protection locked="0"/>
    </xf>
    <xf numFmtId="193" fontId="63" fillId="0" borderId="0"/>
    <xf numFmtId="193" fontId="63" fillId="0" borderId="0"/>
    <xf numFmtId="193" fontId="63" fillId="0" borderId="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93" fontId="33" fillId="27" borderId="0"/>
    <xf numFmtId="193" fontId="33" fillId="27" borderId="0"/>
    <xf numFmtId="193" fontId="33" fillId="27" borderId="0"/>
    <xf numFmtId="169" fontId="57" fillId="0" borderId="37" applyNumberFormat="0" applyFill="0" applyAlignment="0" applyProtection="0"/>
    <xf numFmtId="193" fontId="57" fillId="0" borderId="37" applyNumberFormat="0" applyFill="0" applyAlignment="0" applyProtection="0"/>
    <xf numFmtId="193" fontId="57" fillId="0" borderId="37" applyNumberFormat="0" applyFill="0" applyAlignment="0" applyProtection="0"/>
    <xf numFmtId="193" fontId="57" fillId="0" borderId="37" applyNumberFormat="0" applyFill="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93" fontId="69" fillId="12" borderId="0" applyNumberFormat="0" applyBorder="0" applyAlignment="0" applyProtection="0"/>
    <xf numFmtId="193" fontId="69" fillId="12" borderId="0" applyNumberFormat="0" applyBorder="0" applyAlignment="0" applyProtection="0"/>
    <xf numFmtId="193" fontId="69" fillId="12" borderId="0" applyNumberFormat="0" applyBorder="0" applyAlignment="0" applyProtection="0"/>
    <xf numFmtId="193" fontId="32" fillId="0" borderId="0"/>
    <xf numFmtId="193" fontId="32" fillId="0" borderId="0"/>
    <xf numFmtId="193" fontId="32" fillId="0" borderId="0"/>
    <xf numFmtId="0" fontId="26" fillId="0" borderId="0"/>
    <xf numFmtId="193" fontId="26" fillId="0" borderId="0"/>
    <xf numFmtId="193" fontId="26" fillId="0" borderId="0"/>
    <xf numFmtId="193" fontId="26" fillId="0" borderId="0"/>
    <xf numFmtId="0" fontId="26" fillId="0" borderId="0"/>
    <xf numFmtId="193" fontId="26" fillId="0" borderId="0"/>
    <xf numFmtId="193" fontId="26" fillId="0" borderId="0"/>
    <xf numFmtId="193" fontId="26" fillId="0" borderId="0"/>
    <xf numFmtId="0" fontId="26" fillId="0" borderId="0"/>
    <xf numFmtId="193" fontId="26" fillId="0" borderId="0"/>
    <xf numFmtId="193" fontId="26" fillId="0" borderId="0"/>
    <xf numFmtId="193" fontId="26" fillId="0" borderId="0"/>
    <xf numFmtId="0" fontId="26" fillId="0" borderId="0"/>
    <xf numFmtId="193" fontId="26" fillId="0" borderId="0"/>
    <xf numFmtId="193" fontId="26" fillId="0" borderId="0"/>
    <xf numFmtId="193" fontId="26" fillId="0" borderId="0"/>
    <xf numFmtId="170" fontId="32" fillId="0" borderId="0"/>
    <xf numFmtId="0"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193" fontId="32" fillId="0" borderId="0"/>
    <xf numFmtId="193" fontId="32" fillId="0" borderId="0"/>
    <xf numFmtId="193"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0" fontId="32" fillId="0" borderId="0"/>
    <xf numFmtId="193" fontId="26" fillId="0" borderId="0"/>
    <xf numFmtId="193" fontId="26" fillId="0" borderId="0"/>
    <xf numFmtId="193" fontId="26" fillId="0" borderId="0"/>
    <xf numFmtId="0" fontId="32" fillId="0" borderId="0"/>
    <xf numFmtId="0" fontId="32" fillId="0" borderId="0"/>
    <xf numFmtId="194" fontId="32" fillId="0" borderId="0"/>
    <xf numFmtId="193" fontId="32" fillId="0" borderId="0"/>
    <xf numFmtId="169"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193"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195" fontId="32" fillId="0" borderId="0"/>
    <xf numFmtId="195" fontId="32" fillId="0" borderId="0"/>
    <xf numFmtId="195" fontId="32" fillId="0" borderId="0"/>
    <xf numFmtId="195" fontId="32" fillId="0" borderId="0"/>
    <xf numFmtId="195" fontId="32" fillId="0" borderId="0"/>
    <xf numFmtId="195" fontId="32" fillId="0" borderId="0"/>
    <xf numFmtId="43" fontId="32" fillId="0" borderId="0"/>
    <xf numFmtId="43" fontId="32" fillId="0" borderId="0"/>
    <xf numFmtId="43" fontId="32" fillId="0" borderId="0"/>
    <xf numFmtId="43" fontId="32" fillId="0" borderId="0"/>
    <xf numFmtId="195" fontId="32" fillId="0" borderId="0"/>
    <xf numFmtId="195" fontId="32" fillId="0" borderId="0"/>
    <xf numFmtId="195" fontId="32" fillId="0" borderId="0"/>
    <xf numFmtId="195" fontId="32" fillId="0" borderId="0"/>
    <xf numFmtId="195" fontId="32" fillId="0" borderId="0"/>
    <xf numFmtId="195" fontId="32" fillId="0" borderId="0"/>
    <xf numFmtId="195" fontId="32" fillId="0" borderId="0"/>
    <xf numFmtId="195" fontId="32" fillId="0" borderId="0"/>
    <xf numFmtId="169" fontId="32" fillId="0" borderId="0"/>
    <xf numFmtId="0" fontId="32" fillId="0" borderId="0"/>
    <xf numFmtId="169" fontId="32" fillId="0" borderId="0"/>
    <xf numFmtId="196" fontId="32" fillId="0" borderId="0"/>
    <xf numFmtId="193" fontId="32" fillId="0" borderId="0"/>
    <xf numFmtId="194" fontId="32" fillId="0" borderId="0"/>
    <xf numFmtId="193" fontId="32" fillId="0" borderId="0"/>
    <xf numFmtId="193" fontId="32" fillId="0" borderId="0"/>
    <xf numFmtId="196" fontId="32" fillId="0" borderId="0"/>
    <xf numFmtId="193"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193" fontId="32" fillId="0" borderId="0"/>
    <xf numFmtId="193"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195" fontId="32" fillId="0" borderId="0"/>
    <xf numFmtId="195" fontId="32" fillId="0" borderId="0"/>
    <xf numFmtId="195" fontId="32" fillId="0" borderId="0"/>
    <xf numFmtId="195" fontId="32" fillId="0" borderId="0"/>
    <xf numFmtId="195" fontId="32" fillId="0" borderId="0"/>
    <xf numFmtId="195" fontId="32" fillId="0" borderId="0"/>
    <xf numFmtId="43" fontId="32" fillId="0" borderId="0"/>
    <xf numFmtId="43" fontId="32" fillId="0" borderId="0"/>
    <xf numFmtId="43" fontId="32" fillId="0" borderId="0"/>
    <xf numFmtId="43" fontId="32" fillId="0" borderId="0"/>
    <xf numFmtId="195" fontId="32" fillId="0" borderId="0"/>
    <xf numFmtId="195" fontId="32" fillId="0" borderId="0"/>
    <xf numFmtId="195" fontId="32" fillId="0" borderId="0"/>
    <xf numFmtId="195" fontId="32" fillId="0" borderId="0"/>
    <xf numFmtId="195" fontId="32" fillId="0" borderId="0"/>
    <xf numFmtId="195" fontId="32" fillId="0" borderId="0"/>
    <xf numFmtId="195" fontId="32" fillId="0" borderId="0"/>
    <xf numFmtId="195" fontId="32" fillId="0" borderId="0"/>
    <xf numFmtId="195" fontId="32" fillId="0" borderId="0"/>
    <xf numFmtId="0" fontId="32" fillId="0" borderId="0"/>
    <xf numFmtId="193" fontId="32" fillId="0" borderId="0"/>
    <xf numFmtId="193" fontId="32" fillId="0" borderId="0"/>
    <xf numFmtId="193"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193" fontId="26" fillId="0" borderId="0"/>
    <xf numFmtId="0"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193" fontId="26" fillId="0" borderId="0"/>
    <xf numFmtId="193" fontId="26" fillId="0" borderId="0"/>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43"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193" fontId="32" fillId="0" borderId="0"/>
    <xf numFmtId="193" fontId="32" fillId="0" borderId="0"/>
    <xf numFmtId="193" fontId="32" fillId="0" borderId="0"/>
    <xf numFmtId="43" fontId="32" fillId="0" borderId="0"/>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6" fillId="0" borderId="4"/>
    <xf numFmtId="193" fontId="36" fillId="0" borderId="4"/>
    <xf numFmtId="0" fontId="36" fillId="0" borderId="4"/>
    <xf numFmtId="0" fontId="36" fillId="0" borderId="4"/>
    <xf numFmtId="193" fontId="36" fillId="0" borderId="4"/>
    <xf numFmtId="0" fontId="36" fillId="0" borderId="4"/>
    <xf numFmtId="0" fontId="36" fillId="0" borderId="4"/>
    <xf numFmtId="0"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0" fontId="32" fillId="0" borderId="0"/>
    <xf numFmtId="193" fontId="32" fillId="0" borderId="0"/>
    <xf numFmtId="193" fontId="32" fillId="0" borderId="0"/>
    <xf numFmtId="193" fontId="32" fillId="0" borderId="0"/>
    <xf numFmtId="169" fontId="45" fillId="0" borderId="0"/>
    <xf numFmtId="193" fontId="45" fillId="0" borderId="0"/>
    <xf numFmtId="193" fontId="45" fillId="0" borderId="0"/>
    <xf numFmtId="193" fontId="45" fillId="0" borderId="0"/>
    <xf numFmtId="169" fontId="45" fillId="0" borderId="0"/>
    <xf numFmtId="193" fontId="45" fillId="0" borderId="0"/>
    <xf numFmtId="193" fontId="45" fillId="0" borderId="0"/>
    <xf numFmtId="193" fontId="45" fillId="0" borderId="0"/>
    <xf numFmtId="169" fontId="45" fillId="0" borderId="0"/>
    <xf numFmtId="193" fontId="45" fillId="0" borderId="0"/>
    <xf numFmtId="193" fontId="45" fillId="0" borderId="0"/>
    <xf numFmtId="193" fontId="45" fillId="0" borderId="0"/>
    <xf numFmtId="169" fontId="45" fillId="0" borderId="0"/>
    <xf numFmtId="193" fontId="45" fillId="0" borderId="0"/>
    <xf numFmtId="193" fontId="45" fillId="0" borderId="0"/>
    <xf numFmtId="193" fontId="45" fillId="0" borderId="0"/>
    <xf numFmtId="169" fontId="45" fillId="0" borderId="0"/>
    <xf numFmtId="193" fontId="45" fillId="0" borderId="0"/>
    <xf numFmtId="193" fontId="45" fillId="0" borderId="0"/>
    <xf numFmtId="193" fontId="45" fillId="0" borderId="0"/>
    <xf numFmtId="169" fontId="45" fillId="0" borderId="0"/>
    <xf numFmtId="193" fontId="45" fillId="0" borderId="0"/>
    <xf numFmtId="193" fontId="45" fillId="0" borderId="0"/>
    <xf numFmtId="193" fontId="45" fillId="0" borderId="0"/>
    <xf numFmtId="169" fontId="45" fillId="0" borderId="0"/>
    <xf numFmtId="193" fontId="45" fillId="0" borderId="0"/>
    <xf numFmtId="193" fontId="45" fillId="0" borderId="0"/>
    <xf numFmtId="193" fontId="45" fillId="0" borderId="0"/>
    <xf numFmtId="169" fontId="32" fillId="0" borderId="0"/>
    <xf numFmtId="193"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169" fontId="32" fillId="0" borderId="0"/>
    <xf numFmtId="193" fontId="32" fillId="0" borderId="0"/>
    <xf numFmtId="193" fontId="32" fillId="0" borderId="0"/>
    <xf numFmtId="193" fontId="45" fillId="0" borderId="0"/>
    <xf numFmtId="193" fontId="45" fillId="0" borderId="0"/>
    <xf numFmtId="193" fontId="45" fillId="0" borderId="0"/>
    <xf numFmtId="193" fontId="45" fillId="0" borderId="0"/>
    <xf numFmtId="193" fontId="45" fillId="0" borderId="0"/>
    <xf numFmtId="193" fontId="45" fillId="0" borderId="0"/>
    <xf numFmtId="193" fontId="45" fillId="0" borderId="0"/>
    <xf numFmtId="193" fontId="45" fillId="0" borderId="0"/>
    <xf numFmtId="193" fontId="45" fillId="0" borderId="0"/>
    <xf numFmtId="169" fontId="45" fillId="0" borderId="0"/>
    <xf numFmtId="193" fontId="45" fillId="0" borderId="0"/>
    <xf numFmtId="193" fontId="45" fillId="0" borderId="0"/>
    <xf numFmtId="193" fontId="45" fillId="0" borderId="0"/>
    <xf numFmtId="169" fontId="45" fillId="0" borderId="0"/>
    <xf numFmtId="193" fontId="45" fillId="0" borderId="0"/>
    <xf numFmtId="193" fontId="45" fillId="0" borderId="0"/>
    <xf numFmtId="193" fontId="45" fillId="0" borderId="0"/>
    <xf numFmtId="169" fontId="45" fillId="0" borderId="0"/>
    <xf numFmtId="193" fontId="45" fillId="0" borderId="0"/>
    <xf numFmtId="193" fontId="45" fillId="0" borderId="0"/>
    <xf numFmtId="193" fontId="45" fillId="0" borderId="0"/>
    <xf numFmtId="169" fontId="45" fillId="0" borderId="0"/>
    <xf numFmtId="193" fontId="45" fillId="0" borderId="0"/>
    <xf numFmtId="193" fontId="45" fillId="0" borderId="0"/>
    <xf numFmtId="193" fontId="45" fillId="0" borderId="0"/>
    <xf numFmtId="169" fontId="45" fillId="0" borderId="0"/>
    <xf numFmtId="193" fontId="45" fillId="0" borderId="0"/>
    <xf numFmtId="193" fontId="45" fillId="0" borderId="0"/>
    <xf numFmtId="193" fontId="45" fillId="0" borderId="0"/>
    <xf numFmtId="193" fontId="36" fillId="0" borderId="0"/>
    <xf numFmtId="193" fontId="36" fillId="0" borderId="0"/>
    <xf numFmtId="193" fontId="32" fillId="0" borderId="0"/>
    <xf numFmtId="169" fontId="32" fillId="0" borderId="0"/>
    <xf numFmtId="0" fontId="32" fillId="0" borderId="0"/>
    <xf numFmtId="0" fontId="32" fillId="0" borderId="0"/>
    <xf numFmtId="0" fontId="32" fillId="0" borderId="0"/>
    <xf numFmtId="0" fontId="32" fillId="0" borderId="0"/>
    <xf numFmtId="0" fontId="45" fillId="0" borderId="0" applyNumberFormat="0"/>
    <xf numFmtId="0"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169" fontId="26" fillId="0" borderId="0"/>
    <xf numFmtId="196" fontId="26" fillId="0" borderId="0"/>
    <xf numFmtId="169" fontId="26" fillId="0" borderId="0"/>
    <xf numFmtId="193" fontId="26" fillId="0" borderId="0"/>
    <xf numFmtId="169" fontId="26" fillId="0" borderId="0"/>
    <xf numFmtId="194" fontId="26" fillId="0" borderId="0"/>
    <xf numFmtId="193" fontId="26" fillId="0" borderId="0"/>
    <xf numFmtId="193" fontId="26" fillId="0" borderId="0"/>
    <xf numFmtId="169" fontId="26" fillId="0" borderId="0"/>
    <xf numFmtId="193" fontId="26" fillId="0" borderId="0"/>
    <xf numFmtId="193" fontId="26" fillId="0" borderId="0"/>
    <xf numFmtId="193" fontId="26" fillId="0" borderId="0"/>
    <xf numFmtId="169" fontId="26" fillId="0" borderId="0"/>
    <xf numFmtId="193" fontId="26" fillId="0" borderId="0"/>
    <xf numFmtId="193" fontId="26" fillId="0" borderId="0"/>
    <xf numFmtId="193" fontId="26" fillId="0" borderId="0"/>
    <xf numFmtId="169" fontId="26" fillId="0" borderId="0"/>
    <xf numFmtId="193" fontId="26" fillId="0" borderId="0"/>
    <xf numFmtId="193" fontId="26" fillId="0" borderId="0"/>
    <xf numFmtId="193" fontId="26" fillId="0" borderId="0"/>
    <xf numFmtId="169" fontId="26" fillId="0" borderId="0"/>
    <xf numFmtId="193" fontId="26" fillId="0" borderId="0"/>
    <xf numFmtId="193" fontId="26" fillId="0" borderId="0"/>
    <xf numFmtId="193" fontId="26" fillId="0" borderId="0"/>
    <xf numFmtId="169" fontId="26" fillId="0" borderId="0"/>
    <xf numFmtId="193" fontId="26" fillId="0" borderId="0"/>
    <xf numFmtId="193" fontId="26" fillId="0" borderId="0"/>
    <xf numFmtId="193" fontId="26" fillId="0" borderId="0"/>
    <xf numFmtId="169" fontId="26" fillId="0" borderId="0"/>
    <xf numFmtId="193" fontId="26" fillId="0" borderId="0"/>
    <xf numFmtId="193" fontId="26" fillId="0" borderId="0"/>
    <xf numFmtId="193" fontId="26" fillId="0" borderId="0"/>
    <xf numFmtId="169" fontId="32" fillId="0" borderId="0"/>
    <xf numFmtId="193"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0" fontId="32" fillId="0" borderId="0"/>
    <xf numFmtId="43" fontId="26" fillId="0" borderId="0"/>
    <xf numFmtId="43" fontId="26" fillId="0" borderId="0"/>
    <xf numFmtId="43" fontId="26" fillId="0" borderId="0"/>
    <xf numFmtId="43" fontId="26" fillId="0" borderId="0"/>
    <xf numFmtId="169"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169" fontId="26" fillId="0" borderId="0"/>
    <xf numFmtId="169" fontId="26" fillId="0" borderId="0"/>
    <xf numFmtId="193" fontId="26" fillId="0" borderId="0"/>
    <xf numFmtId="196" fontId="26" fillId="0" borderId="0"/>
    <xf numFmtId="169" fontId="26" fillId="0" borderId="0"/>
    <xf numFmtId="196" fontId="26" fillId="0" borderId="0"/>
    <xf numFmtId="169" fontId="26" fillId="0" borderId="0"/>
    <xf numFmtId="193" fontId="26" fillId="0" borderId="0"/>
    <xf numFmtId="193" fontId="26" fillId="0" borderId="0"/>
    <xf numFmtId="193" fontId="26" fillId="0" borderId="0"/>
    <xf numFmtId="169" fontId="26" fillId="0" borderId="0"/>
    <xf numFmtId="193" fontId="26" fillId="0" borderId="0"/>
    <xf numFmtId="193" fontId="26" fillId="0" borderId="0"/>
    <xf numFmtId="193" fontId="26" fillId="0" borderId="0"/>
    <xf numFmtId="169" fontId="26" fillId="0" borderId="0"/>
    <xf numFmtId="193" fontId="26" fillId="0" borderId="0"/>
    <xf numFmtId="193" fontId="26" fillId="0" borderId="0"/>
    <xf numFmtId="193" fontId="26" fillId="0" borderId="0"/>
    <xf numFmtId="169" fontId="26" fillId="0" borderId="0"/>
    <xf numFmtId="193" fontId="26" fillId="0" borderId="0"/>
    <xf numFmtId="193" fontId="26" fillId="0" borderId="0"/>
    <xf numFmtId="193" fontId="26" fillId="0" borderId="0"/>
    <xf numFmtId="169" fontId="26" fillId="0" borderId="0"/>
    <xf numFmtId="193" fontId="26" fillId="0" borderId="0"/>
    <xf numFmtId="193" fontId="26" fillId="0" borderId="0"/>
    <xf numFmtId="193" fontId="26" fillId="0" borderId="0"/>
    <xf numFmtId="169" fontId="26" fillId="0" borderId="0"/>
    <xf numFmtId="193" fontId="26" fillId="0" borderId="0"/>
    <xf numFmtId="193" fontId="26" fillId="0" borderId="0"/>
    <xf numFmtId="193" fontId="26" fillId="0" borderId="0"/>
    <xf numFmtId="169" fontId="26" fillId="0" borderId="0"/>
    <xf numFmtId="193" fontId="26" fillId="0" borderId="0"/>
    <xf numFmtId="193" fontId="26" fillId="0" borderId="0"/>
    <xf numFmtId="193" fontId="26" fillId="0" borderId="0"/>
    <xf numFmtId="193"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169" fontId="32" fillId="0" borderId="0"/>
    <xf numFmtId="193" fontId="32" fillId="0" borderId="0"/>
    <xf numFmtId="193" fontId="32" fillId="0" borderId="0"/>
    <xf numFmtId="193" fontId="32" fillId="0" borderId="0"/>
    <xf numFmtId="193" fontId="32" fillId="0" borderId="0"/>
    <xf numFmtId="193" fontId="32" fillId="0" borderId="0"/>
    <xf numFmtId="193" fontId="32" fillId="0" borderId="0"/>
    <xf numFmtId="0" fontId="46" fillId="30" borderId="32"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93" fontId="33" fillId="27" borderId="0" applyFont="0"/>
    <xf numFmtId="193" fontId="33" fillId="27" borderId="0" applyFont="0"/>
    <xf numFmtId="193" fontId="33" fillId="27" borderId="0" applyFont="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69"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7" fillId="3" borderId="4" applyNumberFormat="0" applyFont="0" applyBorder="0" applyAlignment="0" applyProtection="0">
      <alignment horizontal="center"/>
    </xf>
    <xf numFmtId="193" fontId="35" fillId="0" borderId="5" applyNumberFormat="0" applyFont="0" applyBorder="0" applyAlignment="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8" fontId="46" fillId="0" borderId="0" applyFont="0" applyFill="0" applyBorder="0" applyAlignment="0" applyProtection="0"/>
    <xf numFmtId="168"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45" fillId="0" borderId="0" applyFont="0" applyFill="0" applyBorder="0" applyAlignment="0" applyProtection="0"/>
    <xf numFmtId="168" fontId="45" fillId="0" borderId="0" applyFont="0" applyFill="0" applyBorder="0" applyAlignment="0" applyProtection="0"/>
    <xf numFmtId="168" fontId="45" fillId="0" borderId="0" applyFont="0" applyFill="0" applyBorder="0" applyAlignment="0" applyProtection="0"/>
    <xf numFmtId="168" fontId="26" fillId="0" borderId="0" applyFont="0" applyFill="0" applyBorder="0" applyAlignment="0" applyProtection="0"/>
    <xf numFmtId="168" fontId="45" fillId="0" borderId="0" applyFont="0" applyFill="0" applyBorder="0" applyAlignment="0" applyProtection="0"/>
    <xf numFmtId="168" fontId="26"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6" fillId="0" borderId="0" applyFont="0" applyFill="0" applyBorder="0" applyAlignment="0" applyProtection="0"/>
    <xf numFmtId="193" fontId="71" fillId="15" borderId="40" applyNumberFormat="0" applyBorder="0" applyAlignment="0">
      <alignment horizontal="left" vertical="center" indent="1"/>
    </xf>
    <xf numFmtId="193" fontId="71" fillId="15" borderId="40" applyNumberFormat="0" applyBorder="0" applyAlignment="0">
      <alignment horizontal="left" vertical="center" indent="1"/>
    </xf>
    <xf numFmtId="193" fontId="71" fillId="15" borderId="40" applyNumberFormat="0" applyBorder="0" applyAlignment="0">
      <alignment horizontal="left" vertical="center" indent="1"/>
    </xf>
    <xf numFmtId="193" fontId="73" fillId="0" borderId="40" applyNumberFormat="0" applyBorder="0" applyAlignment="0">
      <alignment horizontal="center" vertical="center"/>
    </xf>
    <xf numFmtId="193" fontId="73" fillId="0" borderId="40" applyNumberFormat="0" applyBorder="0" applyAlignment="0">
      <alignment horizontal="center" vertical="center"/>
    </xf>
    <xf numFmtId="193" fontId="73" fillId="0" borderId="40" applyNumberFormat="0" applyBorder="0" applyAlignment="0">
      <alignment horizontal="center" vertical="center"/>
    </xf>
    <xf numFmtId="169" fontId="86" fillId="0" borderId="0" applyNumberFormat="0" applyFill="0" applyBorder="0" applyAlignment="0" applyProtection="0"/>
    <xf numFmtId="193" fontId="86" fillId="0" borderId="0" applyNumberFormat="0" applyFill="0" applyBorder="0" applyAlignment="0" applyProtection="0"/>
    <xf numFmtId="193" fontId="86" fillId="0" borderId="0" applyNumberFormat="0" applyFill="0" applyBorder="0" applyAlignment="0" applyProtection="0"/>
    <xf numFmtId="193" fontId="86" fillId="0" borderId="0" applyNumberFormat="0" applyFill="0" applyBorder="0" applyAlignment="0" applyProtection="0"/>
    <xf numFmtId="193" fontId="43" fillId="0" borderId="20" applyBorder="0" applyAlignment="0">
      <alignment horizontal="center" vertical="center"/>
    </xf>
    <xf numFmtId="193" fontId="43" fillId="0" borderId="20" applyBorder="0" applyAlignment="0">
      <alignment horizontal="center" vertical="center"/>
    </xf>
    <xf numFmtId="193" fontId="43" fillId="0" borderId="20" applyBorder="0" applyAlignment="0">
      <alignment horizontal="center" vertical="center"/>
    </xf>
    <xf numFmtId="168" fontId="46" fillId="0" borderId="0" applyFont="0" applyFill="0" applyBorder="0" applyAlignment="0" applyProtection="0"/>
    <xf numFmtId="168" fontId="26" fillId="0" borderId="0" applyFont="0" applyFill="0" applyBorder="0" applyAlignment="0" applyProtection="0"/>
    <xf numFmtId="168" fontId="32" fillId="0" borderId="0" applyFont="0" applyFill="0" applyBorder="0" applyAlignment="0" applyProtection="0"/>
    <xf numFmtId="168" fontId="45" fillId="0" borderId="0" applyFont="0" applyFill="0" applyBorder="0" applyAlignment="0" applyProtection="0"/>
    <xf numFmtId="169" fontId="74" fillId="0" borderId="0" applyNumberFormat="0" applyFill="0" applyBorder="0" applyAlignment="0" applyProtection="0"/>
    <xf numFmtId="193" fontId="74" fillId="0" borderId="0" applyNumberFormat="0" applyFill="0" applyBorder="0" applyAlignment="0" applyProtection="0"/>
    <xf numFmtId="193" fontId="74" fillId="0" borderId="0" applyNumberFormat="0" applyFill="0" applyBorder="0" applyAlignment="0" applyProtection="0"/>
    <xf numFmtId="193" fontId="74" fillId="0" borderId="0" applyNumberFormat="0" applyFill="0" applyBorder="0" applyAlignment="0" applyProtection="0"/>
    <xf numFmtId="43" fontId="26" fillId="0" borderId="0" applyFont="0" applyFill="0" applyBorder="0" applyAlignment="0" applyProtection="0"/>
    <xf numFmtId="0" fontId="2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36" fillId="0" borderId="29"/>
    <xf numFmtId="0" fontId="23" fillId="0" borderId="0"/>
    <xf numFmtId="194" fontId="23" fillId="0" borderId="0"/>
    <xf numFmtId="169" fontId="23" fillId="0" borderId="0"/>
    <xf numFmtId="169" fontId="22" fillId="0" borderId="0"/>
    <xf numFmtId="0" fontId="22" fillId="0" borderId="0"/>
    <xf numFmtId="194" fontId="22" fillId="0" borderId="0"/>
    <xf numFmtId="198" fontId="84" fillId="0" borderId="0" applyNumberFormat="0" applyFill="0" applyBorder="0" applyAlignment="0" applyProtection="0">
      <alignment vertical="top"/>
      <protection locked="0"/>
    </xf>
    <xf numFmtId="198" fontId="32" fillId="0" borderId="0"/>
    <xf numFmtId="0" fontId="21" fillId="0" borderId="0"/>
    <xf numFmtId="169" fontId="21" fillId="0" borderId="0"/>
    <xf numFmtId="198" fontId="21" fillId="0" borderId="0"/>
    <xf numFmtId="9" fontId="21" fillId="0" borderId="0" applyFont="0" applyFill="0" applyBorder="0" applyAlignment="0" applyProtection="0"/>
    <xf numFmtId="169" fontId="21" fillId="0" borderId="0"/>
    <xf numFmtId="198" fontId="21" fillId="0" borderId="0"/>
    <xf numFmtId="168" fontId="21" fillId="0" borderId="0" applyFont="0" applyFill="0" applyBorder="0" applyAlignment="0" applyProtection="0"/>
    <xf numFmtId="169" fontId="46" fillId="31" borderId="0" applyNumberFormat="0" applyBorder="0" applyAlignment="0" applyProtection="0"/>
    <xf numFmtId="169" fontId="46" fillId="31" borderId="0" applyNumberFormat="0" applyBorder="0" applyAlignment="0" applyProtection="0"/>
    <xf numFmtId="169" fontId="46" fillId="31" borderId="0" applyNumberFormat="0" applyBorder="0" applyAlignment="0" applyProtection="0"/>
    <xf numFmtId="169" fontId="46" fillId="31" borderId="0" applyNumberFormat="0" applyBorder="0" applyAlignment="0" applyProtection="0"/>
    <xf numFmtId="169" fontId="46" fillId="31" borderId="0" applyNumberFormat="0" applyBorder="0" applyAlignment="0" applyProtection="0"/>
    <xf numFmtId="169" fontId="46" fillId="31" borderId="0" applyNumberFormat="0" applyBorder="0" applyAlignment="0" applyProtection="0"/>
    <xf numFmtId="193" fontId="46" fillId="31" borderId="0" applyNumberFormat="0" applyBorder="0" applyAlignment="0" applyProtection="0"/>
    <xf numFmtId="198" fontId="46" fillId="31" borderId="0" applyNumberFormat="0" applyBorder="0" applyAlignment="0" applyProtection="0"/>
    <xf numFmtId="198" fontId="46" fillId="31" borderId="0" applyNumberFormat="0" applyBorder="0" applyAlignment="0" applyProtection="0"/>
    <xf numFmtId="198" fontId="46" fillId="31" borderId="0" applyNumberFormat="0" applyBorder="0" applyAlignment="0" applyProtection="0"/>
    <xf numFmtId="198" fontId="46" fillId="31" borderId="0" applyNumberFormat="0" applyBorder="0" applyAlignment="0" applyProtection="0"/>
    <xf numFmtId="198" fontId="46" fillId="31" borderId="0" applyNumberFormat="0" applyBorder="0" applyAlignment="0" applyProtection="0"/>
    <xf numFmtId="193" fontId="46" fillId="31" borderId="0" applyNumberFormat="0" applyBorder="0" applyAlignment="0" applyProtection="0"/>
    <xf numFmtId="193" fontId="46" fillId="31" borderId="0" applyNumberFormat="0" applyBorder="0" applyAlignment="0" applyProtection="0"/>
    <xf numFmtId="169" fontId="46" fillId="31" borderId="0" applyNumberFormat="0" applyBorder="0" applyAlignment="0" applyProtection="0"/>
    <xf numFmtId="169" fontId="46" fillId="31" borderId="0" applyNumberFormat="0" applyBorder="0" applyAlignment="0" applyProtection="0"/>
    <xf numFmtId="169" fontId="46" fillId="31" borderId="0" applyNumberFormat="0" applyBorder="0" applyAlignment="0" applyProtection="0"/>
    <xf numFmtId="169" fontId="46" fillId="31" borderId="0" applyNumberFormat="0" applyBorder="0" applyAlignment="0" applyProtection="0"/>
    <xf numFmtId="169" fontId="46" fillId="31" borderId="0" applyNumberFormat="0" applyBorder="0" applyAlignment="0" applyProtection="0"/>
    <xf numFmtId="169" fontId="46" fillId="26" borderId="0" applyNumberFormat="0" applyBorder="0" applyAlignment="0" applyProtection="0"/>
    <xf numFmtId="169" fontId="46" fillId="26" borderId="0" applyNumberFormat="0" applyBorder="0" applyAlignment="0" applyProtection="0"/>
    <xf numFmtId="169" fontId="46" fillId="26" borderId="0" applyNumberFormat="0" applyBorder="0" applyAlignment="0" applyProtection="0"/>
    <xf numFmtId="169" fontId="46" fillId="26" borderId="0" applyNumberFormat="0" applyBorder="0" applyAlignment="0" applyProtection="0"/>
    <xf numFmtId="169" fontId="46" fillId="26" borderId="0" applyNumberFormat="0" applyBorder="0" applyAlignment="0" applyProtection="0"/>
    <xf numFmtId="169" fontId="46" fillId="26" borderId="0" applyNumberFormat="0" applyBorder="0" applyAlignment="0" applyProtection="0"/>
    <xf numFmtId="193" fontId="46" fillId="26" borderId="0" applyNumberFormat="0" applyBorder="0" applyAlignment="0" applyProtection="0"/>
    <xf numFmtId="198" fontId="46" fillId="26" borderId="0" applyNumberFormat="0" applyBorder="0" applyAlignment="0" applyProtection="0"/>
    <xf numFmtId="198" fontId="46" fillId="26" borderId="0" applyNumberFormat="0" applyBorder="0" applyAlignment="0" applyProtection="0"/>
    <xf numFmtId="198" fontId="46" fillId="26" borderId="0" applyNumberFormat="0" applyBorder="0" applyAlignment="0" applyProtection="0"/>
    <xf numFmtId="198" fontId="46" fillId="26" borderId="0" applyNumberFormat="0" applyBorder="0" applyAlignment="0" applyProtection="0"/>
    <xf numFmtId="198" fontId="46" fillId="26" borderId="0" applyNumberFormat="0" applyBorder="0" applyAlignment="0" applyProtection="0"/>
    <xf numFmtId="193" fontId="46" fillId="26" borderId="0" applyNumberFormat="0" applyBorder="0" applyAlignment="0" applyProtection="0"/>
    <xf numFmtId="193" fontId="46" fillId="26" borderId="0" applyNumberFormat="0" applyBorder="0" applyAlignment="0" applyProtection="0"/>
    <xf numFmtId="169" fontId="46" fillId="26" borderId="0" applyNumberFormat="0" applyBorder="0" applyAlignment="0" applyProtection="0"/>
    <xf numFmtId="169" fontId="46" fillId="26" borderId="0" applyNumberFormat="0" applyBorder="0" applyAlignment="0" applyProtection="0"/>
    <xf numFmtId="169" fontId="46" fillId="26" borderId="0" applyNumberFormat="0" applyBorder="0" applyAlignment="0" applyProtection="0"/>
    <xf numFmtId="169" fontId="46" fillId="26" borderId="0" applyNumberFormat="0" applyBorder="0" applyAlignment="0" applyProtection="0"/>
    <xf numFmtId="169" fontId="46" fillId="26" borderId="0" applyNumberFormat="0" applyBorder="0" applyAlignment="0" applyProtection="0"/>
    <xf numFmtId="169" fontId="46" fillId="16" borderId="0" applyNumberFormat="0" applyBorder="0" applyAlignment="0" applyProtection="0"/>
    <xf numFmtId="169" fontId="46" fillId="16" borderId="0" applyNumberFormat="0" applyBorder="0" applyAlignment="0" applyProtection="0"/>
    <xf numFmtId="169" fontId="46" fillId="16" borderId="0" applyNumberFormat="0" applyBorder="0" applyAlignment="0" applyProtection="0"/>
    <xf numFmtId="169" fontId="46" fillId="16" borderId="0" applyNumberFormat="0" applyBorder="0" applyAlignment="0" applyProtection="0"/>
    <xf numFmtId="169" fontId="46" fillId="16" borderId="0" applyNumberFormat="0" applyBorder="0" applyAlignment="0" applyProtection="0"/>
    <xf numFmtId="169" fontId="46" fillId="16" borderId="0" applyNumberFormat="0" applyBorder="0" applyAlignment="0" applyProtection="0"/>
    <xf numFmtId="193" fontId="46" fillId="16" borderId="0" applyNumberFormat="0" applyBorder="0" applyAlignment="0" applyProtection="0"/>
    <xf numFmtId="198" fontId="46" fillId="16" borderId="0" applyNumberFormat="0" applyBorder="0" applyAlignment="0" applyProtection="0"/>
    <xf numFmtId="198" fontId="46" fillId="16" borderId="0" applyNumberFormat="0" applyBorder="0" applyAlignment="0" applyProtection="0"/>
    <xf numFmtId="198" fontId="46" fillId="16" borderId="0" applyNumberFormat="0" applyBorder="0" applyAlignment="0" applyProtection="0"/>
    <xf numFmtId="198" fontId="46" fillId="16" borderId="0" applyNumberFormat="0" applyBorder="0" applyAlignment="0" applyProtection="0"/>
    <xf numFmtId="198" fontId="46" fillId="16" borderId="0" applyNumberFormat="0" applyBorder="0" applyAlignment="0" applyProtection="0"/>
    <xf numFmtId="193" fontId="46" fillId="16" borderId="0" applyNumberFormat="0" applyBorder="0" applyAlignment="0" applyProtection="0"/>
    <xf numFmtId="193" fontId="46" fillId="16" borderId="0" applyNumberFormat="0" applyBorder="0" applyAlignment="0" applyProtection="0"/>
    <xf numFmtId="169" fontId="46" fillId="16" borderId="0" applyNumberFormat="0" applyBorder="0" applyAlignment="0" applyProtection="0"/>
    <xf numFmtId="169" fontId="46" fillId="16" borderId="0" applyNumberFormat="0" applyBorder="0" applyAlignment="0" applyProtection="0"/>
    <xf numFmtId="169" fontId="46" fillId="16" borderId="0" applyNumberFormat="0" applyBorder="0" applyAlignment="0" applyProtection="0"/>
    <xf numFmtId="169" fontId="46" fillId="16" borderId="0" applyNumberFormat="0" applyBorder="0" applyAlignment="0" applyProtection="0"/>
    <xf numFmtId="169" fontId="46" fillId="16"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93" fontId="46" fillId="32" borderId="0" applyNumberFormat="0" applyBorder="0" applyAlignment="0" applyProtection="0"/>
    <xf numFmtId="198" fontId="46" fillId="32" borderId="0" applyNumberFormat="0" applyBorder="0" applyAlignment="0" applyProtection="0"/>
    <xf numFmtId="198" fontId="46" fillId="32" borderId="0" applyNumberFormat="0" applyBorder="0" applyAlignment="0" applyProtection="0"/>
    <xf numFmtId="198" fontId="46" fillId="32" borderId="0" applyNumberFormat="0" applyBorder="0" applyAlignment="0" applyProtection="0"/>
    <xf numFmtId="198" fontId="46" fillId="32" borderId="0" applyNumberFormat="0" applyBorder="0" applyAlignment="0" applyProtection="0"/>
    <xf numFmtId="198" fontId="46" fillId="32" borderId="0" applyNumberFormat="0" applyBorder="0" applyAlignment="0" applyProtection="0"/>
    <xf numFmtId="193" fontId="46" fillId="32" borderId="0" applyNumberFormat="0" applyBorder="0" applyAlignment="0" applyProtection="0"/>
    <xf numFmtId="193"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9" borderId="0" applyNumberFormat="0" applyBorder="0" applyAlignment="0" applyProtection="0"/>
    <xf numFmtId="169" fontId="46" fillId="9" borderId="0" applyNumberFormat="0" applyBorder="0" applyAlignment="0" applyProtection="0"/>
    <xf numFmtId="169" fontId="46" fillId="9" borderId="0" applyNumberFormat="0" applyBorder="0" applyAlignment="0" applyProtection="0"/>
    <xf numFmtId="169" fontId="46" fillId="9" borderId="0" applyNumberFormat="0" applyBorder="0" applyAlignment="0" applyProtection="0"/>
    <xf numFmtId="169" fontId="46" fillId="9" borderId="0" applyNumberFormat="0" applyBorder="0" applyAlignment="0" applyProtection="0"/>
    <xf numFmtId="169" fontId="46" fillId="9" borderId="0" applyNumberFormat="0" applyBorder="0" applyAlignment="0" applyProtection="0"/>
    <xf numFmtId="193" fontId="46" fillId="9" borderId="0" applyNumberFormat="0" applyBorder="0" applyAlignment="0" applyProtection="0"/>
    <xf numFmtId="198" fontId="46" fillId="9" borderId="0" applyNumberFormat="0" applyBorder="0" applyAlignment="0" applyProtection="0"/>
    <xf numFmtId="198" fontId="46" fillId="9" borderId="0" applyNumberFormat="0" applyBorder="0" applyAlignment="0" applyProtection="0"/>
    <xf numFmtId="198" fontId="46" fillId="9" borderId="0" applyNumberFormat="0" applyBorder="0" applyAlignment="0" applyProtection="0"/>
    <xf numFmtId="198" fontId="46" fillId="9" borderId="0" applyNumberFormat="0" applyBorder="0" applyAlignment="0" applyProtection="0"/>
    <xf numFmtId="198" fontId="46" fillId="9" borderId="0" applyNumberFormat="0" applyBorder="0" applyAlignment="0" applyProtection="0"/>
    <xf numFmtId="193" fontId="46" fillId="9" borderId="0" applyNumberFormat="0" applyBorder="0" applyAlignment="0" applyProtection="0"/>
    <xf numFmtId="193" fontId="46" fillId="9" borderId="0" applyNumberFormat="0" applyBorder="0" applyAlignment="0" applyProtection="0"/>
    <xf numFmtId="169" fontId="46" fillId="9" borderId="0" applyNumberFormat="0" applyBorder="0" applyAlignment="0" applyProtection="0"/>
    <xf numFmtId="169" fontId="46" fillId="9" borderId="0" applyNumberFormat="0" applyBorder="0" applyAlignment="0" applyProtection="0"/>
    <xf numFmtId="169" fontId="46" fillId="9" borderId="0" applyNumberFormat="0" applyBorder="0" applyAlignment="0" applyProtection="0"/>
    <xf numFmtId="169" fontId="46" fillId="9" borderId="0" applyNumberFormat="0" applyBorder="0" applyAlignment="0" applyProtection="0"/>
    <xf numFmtId="169" fontId="46" fillId="9" borderId="0" applyNumberFormat="0" applyBorder="0" applyAlignment="0" applyProtection="0"/>
    <xf numFmtId="169" fontId="46" fillId="7" borderId="0" applyNumberFormat="0" applyBorder="0" applyAlignment="0" applyProtection="0"/>
    <xf numFmtId="169" fontId="46" fillId="7" borderId="0" applyNumberFormat="0" applyBorder="0" applyAlignment="0" applyProtection="0"/>
    <xf numFmtId="169" fontId="46" fillId="7" borderId="0" applyNumberFormat="0" applyBorder="0" applyAlignment="0" applyProtection="0"/>
    <xf numFmtId="169" fontId="46" fillId="7" borderId="0" applyNumberFormat="0" applyBorder="0" applyAlignment="0" applyProtection="0"/>
    <xf numFmtId="169" fontId="46" fillId="7" borderId="0" applyNumberFormat="0" applyBorder="0" applyAlignment="0" applyProtection="0"/>
    <xf numFmtId="169" fontId="46" fillId="7" borderId="0" applyNumberFormat="0" applyBorder="0" applyAlignment="0" applyProtection="0"/>
    <xf numFmtId="193" fontId="46" fillId="7" borderId="0" applyNumberFormat="0" applyBorder="0" applyAlignment="0" applyProtection="0"/>
    <xf numFmtId="198" fontId="46" fillId="7" borderId="0" applyNumberFormat="0" applyBorder="0" applyAlignment="0" applyProtection="0"/>
    <xf numFmtId="198" fontId="46" fillId="7" borderId="0" applyNumberFormat="0" applyBorder="0" applyAlignment="0" applyProtection="0"/>
    <xf numFmtId="198" fontId="46" fillId="7" borderId="0" applyNumberFormat="0" applyBorder="0" applyAlignment="0" applyProtection="0"/>
    <xf numFmtId="198" fontId="46" fillId="7" borderId="0" applyNumberFormat="0" applyBorder="0" applyAlignment="0" applyProtection="0"/>
    <xf numFmtId="198" fontId="46" fillId="7" borderId="0" applyNumberFormat="0" applyBorder="0" applyAlignment="0" applyProtection="0"/>
    <xf numFmtId="193" fontId="46" fillId="7" borderId="0" applyNumberFormat="0" applyBorder="0" applyAlignment="0" applyProtection="0"/>
    <xf numFmtId="193" fontId="46" fillId="7" borderId="0" applyNumberFormat="0" applyBorder="0" applyAlignment="0" applyProtection="0"/>
    <xf numFmtId="169" fontId="46" fillId="7" borderId="0" applyNumberFormat="0" applyBorder="0" applyAlignment="0" applyProtection="0"/>
    <xf numFmtId="169" fontId="46" fillId="7" borderId="0" applyNumberFormat="0" applyBorder="0" applyAlignment="0" applyProtection="0"/>
    <xf numFmtId="169" fontId="46" fillId="7" borderId="0" applyNumberFormat="0" applyBorder="0" applyAlignment="0" applyProtection="0"/>
    <xf numFmtId="169" fontId="46" fillId="7" borderId="0" applyNumberFormat="0" applyBorder="0" applyAlignment="0" applyProtection="0"/>
    <xf numFmtId="169" fontId="46" fillId="7"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93" fontId="46" fillId="13" borderId="0" applyNumberFormat="0" applyBorder="0" applyAlignment="0" applyProtection="0"/>
    <xf numFmtId="198" fontId="46" fillId="13" borderId="0" applyNumberFormat="0" applyBorder="0" applyAlignment="0" applyProtection="0"/>
    <xf numFmtId="198" fontId="46" fillId="13" borderId="0" applyNumberFormat="0" applyBorder="0" applyAlignment="0" applyProtection="0"/>
    <xf numFmtId="198" fontId="46" fillId="13" borderId="0" applyNumberFormat="0" applyBorder="0" applyAlignment="0" applyProtection="0"/>
    <xf numFmtId="198" fontId="46" fillId="13" borderId="0" applyNumberFormat="0" applyBorder="0" applyAlignment="0" applyProtection="0"/>
    <xf numFmtId="198" fontId="46" fillId="13" borderId="0" applyNumberFormat="0" applyBorder="0" applyAlignment="0" applyProtection="0"/>
    <xf numFmtId="193" fontId="46" fillId="13" borderId="0" applyNumberFormat="0" applyBorder="0" applyAlignment="0" applyProtection="0"/>
    <xf numFmtId="193"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1" borderId="0" applyNumberFormat="0" applyBorder="0" applyAlignment="0" applyProtection="0"/>
    <xf numFmtId="169" fontId="46" fillId="11" borderId="0" applyNumberFormat="0" applyBorder="0" applyAlignment="0" applyProtection="0"/>
    <xf numFmtId="169" fontId="46" fillId="11" borderId="0" applyNumberFormat="0" applyBorder="0" applyAlignment="0" applyProtection="0"/>
    <xf numFmtId="169" fontId="46" fillId="11" borderId="0" applyNumberFormat="0" applyBorder="0" applyAlignment="0" applyProtection="0"/>
    <xf numFmtId="169" fontId="46" fillId="11" borderId="0" applyNumberFormat="0" applyBorder="0" applyAlignment="0" applyProtection="0"/>
    <xf numFmtId="169" fontId="46" fillId="11" borderId="0" applyNumberFormat="0" applyBorder="0" applyAlignment="0" applyProtection="0"/>
    <xf numFmtId="193" fontId="46" fillId="11" borderId="0" applyNumberFormat="0" applyBorder="0" applyAlignment="0" applyProtection="0"/>
    <xf numFmtId="198" fontId="46" fillId="11" borderId="0" applyNumberFormat="0" applyBorder="0" applyAlignment="0" applyProtection="0"/>
    <xf numFmtId="198" fontId="46" fillId="11" borderId="0" applyNumberFormat="0" applyBorder="0" applyAlignment="0" applyProtection="0"/>
    <xf numFmtId="198" fontId="46" fillId="11" borderId="0" applyNumberFormat="0" applyBorder="0" applyAlignment="0" applyProtection="0"/>
    <xf numFmtId="198" fontId="46" fillId="11" borderId="0" applyNumberFormat="0" applyBorder="0" applyAlignment="0" applyProtection="0"/>
    <xf numFmtId="198" fontId="46" fillId="11" borderId="0" applyNumberFormat="0" applyBorder="0" applyAlignment="0" applyProtection="0"/>
    <xf numFmtId="193" fontId="46" fillId="11" borderId="0" applyNumberFormat="0" applyBorder="0" applyAlignment="0" applyProtection="0"/>
    <xf numFmtId="193" fontId="46" fillId="11" borderId="0" applyNumberFormat="0" applyBorder="0" applyAlignment="0" applyProtection="0"/>
    <xf numFmtId="169" fontId="46" fillId="11" borderId="0" applyNumberFormat="0" applyBorder="0" applyAlignment="0" applyProtection="0"/>
    <xf numFmtId="169" fontId="46" fillId="11" borderId="0" applyNumberFormat="0" applyBorder="0" applyAlignment="0" applyProtection="0"/>
    <xf numFmtId="169" fontId="46" fillId="11" borderId="0" applyNumberFormat="0" applyBorder="0" applyAlignment="0" applyProtection="0"/>
    <xf numFmtId="169" fontId="46" fillId="11" borderId="0" applyNumberFormat="0" applyBorder="0" applyAlignment="0" applyProtection="0"/>
    <xf numFmtId="169" fontId="46" fillId="11" borderId="0" applyNumberFormat="0" applyBorder="0" applyAlignment="0" applyProtection="0"/>
    <xf numFmtId="169" fontId="46" fillId="33" borderId="0" applyNumberFormat="0" applyBorder="0" applyAlignment="0" applyProtection="0"/>
    <xf numFmtId="169" fontId="46" fillId="33" borderId="0" applyNumberFormat="0" applyBorder="0" applyAlignment="0" applyProtection="0"/>
    <xf numFmtId="169" fontId="46" fillId="33" borderId="0" applyNumberFormat="0" applyBorder="0" applyAlignment="0" applyProtection="0"/>
    <xf numFmtId="169" fontId="46" fillId="33" borderId="0" applyNumberFormat="0" applyBorder="0" applyAlignment="0" applyProtection="0"/>
    <xf numFmtId="169" fontId="46" fillId="33" borderId="0" applyNumberFormat="0" applyBorder="0" applyAlignment="0" applyProtection="0"/>
    <xf numFmtId="169" fontId="46" fillId="33" borderId="0" applyNumberFormat="0" applyBorder="0" applyAlignment="0" applyProtection="0"/>
    <xf numFmtId="193" fontId="46" fillId="33" borderId="0" applyNumberFormat="0" applyBorder="0" applyAlignment="0" applyProtection="0"/>
    <xf numFmtId="198" fontId="46" fillId="33" borderId="0" applyNumberFormat="0" applyBorder="0" applyAlignment="0" applyProtection="0"/>
    <xf numFmtId="198" fontId="46" fillId="33" borderId="0" applyNumberFormat="0" applyBorder="0" applyAlignment="0" applyProtection="0"/>
    <xf numFmtId="198" fontId="46" fillId="33" borderId="0" applyNumberFormat="0" applyBorder="0" applyAlignment="0" applyProtection="0"/>
    <xf numFmtId="198" fontId="46" fillId="33" borderId="0" applyNumberFormat="0" applyBorder="0" applyAlignment="0" applyProtection="0"/>
    <xf numFmtId="198" fontId="46" fillId="33" borderId="0" applyNumberFormat="0" applyBorder="0" applyAlignment="0" applyProtection="0"/>
    <xf numFmtId="193" fontId="46" fillId="33" borderId="0" applyNumberFormat="0" applyBorder="0" applyAlignment="0" applyProtection="0"/>
    <xf numFmtId="193" fontId="46" fillId="33" borderId="0" applyNumberFormat="0" applyBorder="0" applyAlignment="0" applyProtection="0"/>
    <xf numFmtId="169" fontId="46" fillId="33" borderId="0" applyNumberFormat="0" applyBorder="0" applyAlignment="0" applyProtection="0"/>
    <xf numFmtId="169" fontId="46" fillId="33" borderId="0" applyNumberFormat="0" applyBorder="0" applyAlignment="0" applyProtection="0"/>
    <xf numFmtId="169" fontId="46" fillId="33" borderId="0" applyNumberFormat="0" applyBorder="0" applyAlignment="0" applyProtection="0"/>
    <xf numFmtId="169" fontId="46" fillId="33" borderId="0" applyNumberFormat="0" applyBorder="0" applyAlignment="0" applyProtection="0"/>
    <xf numFmtId="169" fontId="46" fillId="33"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93" fontId="46" fillId="32" borderId="0" applyNumberFormat="0" applyBorder="0" applyAlignment="0" applyProtection="0"/>
    <xf numFmtId="198" fontId="46" fillId="32" borderId="0" applyNumberFormat="0" applyBorder="0" applyAlignment="0" applyProtection="0"/>
    <xf numFmtId="198" fontId="46" fillId="32" borderId="0" applyNumberFormat="0" applyBorder="0" applyAlignment="0" applyProtection="0"/>
    <xf numFmtId="198" fontId="46" fillId="32" borderId="0" applyNumberFormat="0" applyBorder="0" applyAlignment="0" applyProtection="0"/>
    <xf numFmtId="198" fontId="46" fillId="32" borderId="0" applyNumberFormat="0" applyBorder="0" applyAlignment="0" applyProtection="0"/>
    <xf numFmtId="198" fontId="46" fillId="32" borderId="0" applyNumberFormat="0" applyBorder="0" applyAlignment="0" applyProtection="0"/>
    <xf numFmtId="193" fontId="46" fillId="32" borderId="0" applyNumberFormat="0" applyBorder="0" applyAlignment="0" applyProtection="0"/>
    <xf numFmtId="193"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32"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93" fontId="46" fillId="13" borderId="0" applyNumberFormat="0" applyBorder="0" applyAlignment="0" applyProtection="0"/>
    <xf numFmtId="198" fontId="46" fillId="13" borderId="0" applyNumberFormat="0" applyBorder="0" applyAlignment="0" applyProtection="0"/>
    <xf numFmtId="198" fontId="46" fillId="13" borderId="0" applyNumberFormat="0" applyBorder="0" applyAlignment="0" applyProtection="0"/>
    <xf numFmtId="198" fontId="46" fillId="13" borderId="0" applyNumberFormat="0" applyBorder="0" applyAlignment="0" applyProtection="0"/>
    <xf numFmtId="198" fontId="46" fillId="13" borderId="0" applyNumberFormat="0" applyBorder="0" applyAlignment="0" applyProtection="0"/>
    <xf numFmtId="198" fontId="46" fillId="13" borderId="0" applyNumberFormat="0" applyBorder="0" applyAlignment="0" applyProtection="0"/>
    <xf numFmtId="193" fontId="46" fillId="13" borderId="0" applyNumberFormat="0" applyBorder="0" applyAlignment="0" applyProtection="0"/>
    <xf numFmtId="193"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13" borderId="0" applyNumberFormat="0" applyBorder="0" applyAlignment="0" applyProtection="0"/>
    <xf numFmtId="169" fontId="46" fillId="34" borderId="0" applyNumberFormat="0" applyBorder="0" applyAlignment="0" applyProtection="0"/>
    <xf numFmtId="169" fontId="46" fillId="34" borderId="0" applyNumberFormat="0" applyBorder="0" applyAlignment="0" applyProtection="0"/>
    <xf numFmtId="169" fontId="46" fillId="34" borderId="0" applyNumberFormat="0" applyBorder="0" applyAlignment="0" applyProtection="0"/>
    <xf numFmtId="169" fontId="46" fillId="34" borderId="0" applyNumberFormat="0" applyBorder="0" applyAlignment="0" applyProtection="0"/>
    <xf numFmtId="169" fontId="46" fillId="34" borderId="0" applyNumberFormat="0" applyBorder="0" applyAlignment="0" applyProtection="0"/>
    <xf numFmtId="169" fontId="46" fillId="34" borderId="0" applyNumberFormat="0" applyBorder="0" applyAlignment="0" applyProtection="0"/>
    <xf numFmtId="193" fontId="46" fillId="34" borderId="0" applyNumberFormat="0" applyBorder="0" applyAlignment="0" applyProtection="0"/>
    <xf numFmtId="198" fontId="46" fillId="34" borderId="0" applyNumberFormat="0" applyBorder="0" applyAlignment="0" applyProtection="0"/>
    <xf numFmtId="198" fontId="46" fillId="34" borderId="0" applyNumberFormat="0" applyBorder="0" applyAlignment="0" applyProtection="0"/>
    <xf numFmtId="198" fontId="46" fillId="34" borderId="0" applyNumberFormat="0" applyBorder="0" applyAlignment="0" applyProtection="0"/>
    <xf numFmtId="198" fontId="46" fillId="34" borderId="0" applyNumberFormat="0" applyBorder="0" applyAlignment="0" applyProtection="0"/>
    <xf numFmtId="198" fontId="46" fillId="34" borderId="0" applyNumberFormat="0" applyBorder="0" applyAlignment="0" applyProtection="0"/>
    <xf numFmtId="193" fontId="46" fillId="34" borderId="0" applyNumberFormat="0" applyBorder="0" applyAlignment="0" applyProtection="0"/>
    <xf numFmtId="193" fontId="46" fillId="34" borderId="0" applyNumberFormat="0" applyBorder="0" applyAlignment="0" applyProtection="0"/>
    <xf numFmtId="169" fontId="46" fillId="34" borderId="0" applyNumberFormat="0" applyBorder="0" applyAlignment="0" applyProtection="0"/>
    <xf numFmtId="169" fontId="46" fillId="34" borderId="0" applyNumberFormat="0" applyBorder="0" applyAlignment="0" applyProtection="0"/>
    <xf numFmtId="169" fontId="46" fillId="34" borderId="0" applyNumberFormat="0" applyBorder="0" applyAlignment="0" applyProtection="0"/>
    <xf numFmtId="169" fontId="46" fillId="34" borderId="0" applyNumberFormat="0" applyBorder="0" applyAlignment="0" applyProtection="0"/>
    <xf numFmtId="169" fontId="46" fillId="34" borderId="0" applyNumberFormat="0" applyBorder="0" applyAlignment="0" applyProtection="0"/>
    <xf numFmtId="169" fontId="77" fillId="35" borderId="0" applyNumberFormat="0" applyBorder="0" applyAlignment="0" applyProtection="0"/>
    <xf numFmtId="169" fontId="77" fillId="35" borderId="0" applyNumberFormat="0" applyBorder="0" applyAlignment="0" applyProtection="0"/>
    <xf numFmtId="169" fontId="77" fillId="35" borderId="0" applyNumberFormat="0" applyBorder="0" applyAlignment="0" applyProtection="0"/>
    <xf numFmtId="169" fontId="77" fillId="35" borderId="0" applyNumberFormat="0" applyBorder="0" applyAlignment="0" applyProtection="0"/>
    <xf numFmtId="169" fontId="77" fillId="35" borderId="0" applyNumberFormat="0" applyBorder="0" applyAlignment="0" applyProtection="0"/>
    <xf numFmtId="169" fontId="77" fillId="35" borderId="0" applyNumberFormat="0" applyBorder="0" applyAlignment="0" applyProtection="0"/>
    <xf numFmtId="193" fontId="77" fillId="35" borderId="0" applyNumberFormat="0" applyBorder="0" applyAlignment="0" applyProtection="0"/>
    <xf numFmtId="198" fontId="77" fillId="35" borderId="0" applyNumberFormat="0" applyBorder="0" applyAlignment="0" applyProtection="0"/>
    <xf numFmtId="198" fontId="77" fillId="35" borderId="0" applyNumberFormat="0" applyBorder="0" applyAlignment="0" applyProtection="0"/>
    <xf numFmtId="198" fontId="77" fillId="35" borderId="0" applyNumberFormat="0" applyBorder="0" applyAlignment="0" applyProtection="0"/>
    <xf numFmtId="198" fontId="77" fillId="35" borderId="0" applyNumberFormat="0" applyBorder="0" applyAlignment="0" applyProtection="0"/>
    <xf numFmtId="198" fontId="77" fillId="35" borderId="0" applyNumberFormat="0" applyBorder="0" applyAlignment="0" applyProtection="0"/>
    <xf numFmtId="193" fontId="77" fillId="35" borderId="0" applyNumberFormat="0" applyBorder="0" applyAlignment="0" applyProtection="0"/>
    <xf numFmtId="193" fontId="77" fillId="35" borderId="0" applyNumberFormat="0" applyBorder="0" applyAlignment="0" applyProtection="0"/>
    <xf numFmtId="169" fontId="77" fillId="35" borderId="0" applyNumberFormat="0" applyBorder="0" applyAlignment="0" applyProtection="0"/>
    <xf numFmtId="169" fontId="77" fillId="35" borderId="0" applyNumberFormat="0" applyBorder="0" applyAlignment="0" applyProtection="0"/>
    <xf numFmtId="169" fontId="77" fillId="35" borderId="0" applyNumberFormat="0" applyBorder="0" applyAlignment="0" applyProtection="0"/>
    <xf numFmtId="169" fontId="77" fillId="35" borderId="0" applyNumberFormat="0" applyBorder="0" applyAlignment="0" applyProtection="0"/>
    <xf numFmtId="169" fontId="77" fillId="35" borderId="0" applyNumberFormat="0" applyBorder="0" applyAlignment="0" applyProtection="0"/>
    <xf numFmtId="169" fontId="77" fillId="11" borderId="0" applyNumberFormat="0" applyBorder="0" applyAlignment="0" applyProtection="0"/>
    <xf numFmtId="169" fontId="77" fillId="11" borderId="0" applyNumberFormat="0" applyBorder="0" applyAlignment="0" applyProtection="0"/>
    <xf numFmtId="169" fontId="77" fillId="11" borderId="0" applyNumberFormat="0" applyBorder="0" applyAlignment="0" applyProtection="0"/>
    <xf numFmtId="169" fontId="77" fillId="11" borderId="0" applyNumberFormat="0" applyBorder="0" applyAlignment="0" applyProtection="0"/>
    <xf numFmtId="169" fontId="77" fillId="11" borderId="0" applyNumberFormat="0" applyBorder="0" applyAlignment="0" applyProtection="0"/>
    <xf numFmtId="169" fontId="77" fillId="11" borderId="0" applyNumberFormat="0" applyBorder="0" applyAlignment="0" applyProtection="0"/>
    <xf numFmtId="193" fontId="77" fillId="11" borderId="0" applyNumberFormat="0" applyBorder="0" applyAlignment="0" applyProtection="0"/>
    <xf numFmtId="198" fontId="77" fillId="11" borderId="0" applyNumberFormat="0" applyBorder="0" applyAlignment="0" applyProtection="0"/>
    <xf numFmtId="198" fontId="77" fillId="11" borderId="0" applyNumberFormat="0" applyBorder="0" applyAlignment="0" applyProtection="0"/>
    <xf numFmtId="198" fontId="77" fillId="11" borderId="0" applyNumberFormat="0" applyBorder="0" applyAlignment="0" applyProtection="0"/>
    <xf numFmtId="198" fontId="77" fillId="11" borderId="0" applyNumberFormat="0" applyBorder="0" applyAlignment="0" applyProtection="0"/>
    <xf numFmtId="198" fontId="77" fillId="11" borderId="0" applyNumberFormat="0" applyBorder="0" applyAlignment="0" applyProtection="0"/>
    <xf numFmtId="193" fontId="77" fillId="11" borderId="0" applyNumberFormat="0" applyBorder="0" applyAlignment="0" applyProtection="0"/>
    <xf numFmtId="193" fontId="77" fillId="11" borderId="0" applyNumberFormat="0" applyBorder="0" applyAlignment="0" applyProtection="0"/>
    <xf numFmtId="169" fontId="77" fillId="11" borderId="0" applyNumberFormat="0" applyBorder="0" applyAlignment="0" applyProtection="0"/>
    <xf numFmtId="169" fontId="77" fillId="11" borderId="0" applyNumberFormat="0" applyBorder="0" applyAlignment="0" applyProtection="0"/>
    <xf numFmtId="169" fontId="77" fillId="11" borderId="0" applyNumberFormat="0" applyBorder="0" applyAlignment="0" applyProtection="0"/>
    <xf numFmtId="169" fontId="77" fillId="11" borderId="0" applyNumberFormat="0" applyBorder="0" applyAlignment="0" applyProtection="0"/>
    <xf numFmtId="169" fontId="77" fillId="11" borderId="0" applyNumberFormat="0" applyBorder="0" applyAlignment="0" applyProtection="0"/>
    <xf numFmtId="169" fontId="77" fillId="33" borderId="0" applyNumberFormat="0" applyBorder="0" applyAlignment="0" applyProtection="0"/>
    <xf numFmtId="169" fontId="77" fillId="33" borderId="0" applyNumberFormat="0" applyBorder="0" applyAlignment="0" applyProtection="0"/>
    <xf numFmtId="169" fontId="77" fillId="33" borderId="0" applyNumberFormat="0" applyBorder="0" applyAlignment="0" applyProtection="0"/>
    <xf numFmtId="169" fontId="77" fillId="33" borderId="0" applyNumberFormat="0" applyBorder="0" applyAlignment="0" applyProtection="0"/>
    <xf numFmtId="169" fontId="77" fillId="33" borderId="0" applyNumberFormat="0" applyBorder="0" applyAlignment="0" applyProtection="0"/>
    <xf numFmtId="169" fontId="77" fillId="33" borderId="0" applyNumberFormat="0" applyBorder="0" applyAlignment="0" applyProtection="0"/>
    <xf numFmtId="193" fontId="77" fillId="33" borderId="0" applyNumberFormat="0" applyBorder="0" applyAlignment="0" applyProtection="0"/>
    <xf numFmtId="198" fontId="77" fillId="33" borderId="0" applyNumberFormat="0" applyBorder="0" applyAlignment="0" applyProtection="0"/>
    <xf numFmtId="198" fontId="77" fillId="33" borderId="0" applyNumberFormat="0" applyBorder="0" applyAlignment="0" applyProtection="0"/>
    <xf numFmtId="198" fontId="77" fillId="33" borderId="0" applyNumberFormat="0" applyBorder="0" applyAlignment="0" applyProtection="0"/>
    <xf numFmtId="198" fontId="77" fillId="33" borderId="0" applyNumberFormat="0" applyBorder="0" applyAlignment="0" applyProtection="0"/>
    <xf numFmtId="198" fontId="77" fillId="33" borderId="0" applyNumberFormat="0" applyBorder="0" applyAlignment="0" applyProtection="0"/>
    <xf numFmtId="193" fontId="77" fillId="33" borderId="0" applyNumberFormat="0" applyBorder="0" applyAlignment="0" applyProtection="0"/>
    <xf numFmtId="193" fontId="77" fillId="33" borderId="0" applyNumberFormat="0" applyBorder="0" applyAlignment="0" applyProtection="0"/>
    <xf numFmtId="169" fontId="77" fillId="33" borderId="0" applyNumberFormat="0" applyBorder="0" applyAlignment="0" applyProtection="0"/>
    <xf numFmtId="169" fontId="77" fillId="33" borderId="0" applyNumberFormat="0" applyBorder="0" applyAlignment="0" applyProtection="0"/>
    <xf numFmtId="169" fontId="77" fillId="33" borderId="0" applyNumberFormat="0" applyBorder="0" applyAlignment="0" applyProtection="0"/>
    <xf numFmtId="169" fontId="77" fillId="33" borderId="0" applyNumberFormat="0" applyBorder="0" applyAlignment="0" applyProtection="0"/>
    <xf numFmtId="169" fontId="77" fillId="33"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93" fontId="77" fillId="36" borderId="0" applyNumberFormat="0" applyBorder="0" applyAlignment="0" applyProtection="0"/>
    <xf numFmtId="198" fontId="77" fillId="36" borderId="0" applyNumberFormat="0" applyBorder="0" applyAlignment="0" applyProtection="0"/>
    <xf numFmtId="198" fontId="77" fillId="36" borderId="0" applyNumberFormat="0" applyBorder="0" applyAlignment="0" applyProtection="0"/>
    <xf numFmtId="198" fontId="77" fillId="36" borderId="0" applyNumberFormat="0" applyBorder="0" applyAlignment="0" applyProtection="0"/>
    <xf numFmtId="198" fontId="77" fillId="36" borderId="0" applyNumberFormat="0" applyBorder="0" applyAlignment="0" applyProtection="0"/>
    <xf numFmtId="198" fontId="77" fillId="36" borderId="0" applyNumberFormat="0" applyBorder="0" applyAlignment="0" applyProtection="0"/>
    <xf numFmtId="193" fontId="77" fillId="36" borderId="0" applyNumberFormat="0" applyBorder="0" applyAlignment="0" applyProtection="0"/>
    <xf numFmtId="193"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93" fontId="77" fillId="14" borderId="0" applyNumberFormat="0" applyBorder="0" applyAlignment="0" applyProtection="0"/>
    <xf numFmtId="198" fontId="77" fillId="14" borderId="0" applyNumberFormat="0" applyBorder="0" applyAlignment="0" applyProtection="0"/>
    <xf numFmtId="198" fontId="77" fillId="14" borderId="0" applyNumberFormat="0" applyBorder="0" applyAlignment="0" applyProtection="0"/>
    <xf numFmtId="198" fontId="77" fillId="14" borderId="0" applyNumberFormat="0" applyBorder="0" applyAlignment="0" applyProtection="0"/>
    <xf numFmtId="198" fontId="77" fillId="14" borderId="0" applyNumberFormat="0" applyBorder="0" applyAlignment="0" applyProtection="0"/>
    <xf numFmtId="198" fontId="77" fillId="14" borderId="0" applyNumberFormat="0" applyBorder="0" applyAlignment="0" applyProtection="0"/>
    <xf numFmtId="193" fontId="77" fillId="14" borderId="0" applyNumberFormat="0" applyBorder="0" applyAlignment="0" applyProtection="0"/>
    <xf numFmtId="193"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37" borderId="0" applyNumberFormat="0" applyBorder="0" applyAlignment="0" applyProtection="0"/>
    <xf numFmtId="169" fontId="77" fillId="37" borderId="0" applyNumberFormat="0" applyBorder="0" applyAlignment="0" applyProtection="0"/>
    <xf numFmtId="169" fontId="77" fillId="37" borderId="0" applyNumberFormat="0" applyBorder="0" applyAlignment="0" applyProtection="0"/>
    <xf numFmtId="169" fontId="77" fillId="37" borderId="0" applyNumberFormat="0" applyBorder="0" applyAlignment="0" applyProtection="0"/>
    <xf numFmtId="169" fontId="77" fillId="37" borderId="0" applyNumberFormat="0" applyBorder="0" applyAlignment="0" applyProtection="0"/>
    <xf numFmtId="169" fontId="77" fillId="37" borderId="0" applyNumberFormat="0" applyBorder="0" applyAlignment="0" applyProtection="0"/>
    <xf numFmtId="193" fontId="77" fillId="37" borderId="0" applyNumberFormat="0" applyBorder="0" applyAlignment="0" applyProtection="0"/>
    <xf numFmtId="198" fontId="77" fillId="37" borderId="0" applyNumberFormat="0" applyBorder="0" applyAlignment="0" applyProtection="0"/>
    <xf numFmtId="198" fontId="77" fillId="37" borderId="0" applyNumberFormat="0" applyBorder="0" applyAlignment="0" applyProtection="0"/>
    <xf numFmtId="198" fontId="77" fillId="37" borderId="0" applyNumberFormat="0" applyBorder="0" applyAlignment="0" applyProtection="0"/>
    <xf numFmtId="198" fontId="77" fillId="37" borderId="0" applyNumberFormat="0" applyBorder="0" applyAlignment="0" applyProtection="0"/>
    <xf numFmtId="198" fontId="77" fillId="37" borderId="0" applyNumberFormat="0" applyBorder="0" applyAlignment="0" applyProtection="0"/>
    <xf numFmtId="193" fontId="77" fillId="37" borderId="0" applyNumberFormat="0" applyBorder="0" applyAlignment="0" applyProtection="0"/>
    <xf numFmtId="193" fontId="77" fillId="37" borderId="0" applyNumberFormat="0" applyBorder="0" applyAlignment="0" applyProtection="0"/>
    <xf numFmtId="169" fontId="77" fillId="37" borderId="0" applyNumberFormat="0" applyBorder="0" applyAlignment="0" applyProtection="0"/>
    <xf numFmtId="169" fontId="77" fillId="37" borderId="0" applyNumberFormat="0" applyBorder="0" applyAlignment="0" applyProtection="0"/>
    <xf numFmtId="169" fontId="77" fillId="37" borderId="0" applyNumberFormat="0" applyBorder="0" applyAlignment="0" applyProtection="0"/>
    <xf numFmtId="169" fontId="77" fillId="37" borderId="0" applyNumberFormat="0" applyBorder="0" applyAlignment="0" applyProtection="0"/>
    <xf numFmtId="169" fontId="77" fillId="37" borderId="0" applyNumberFormat="0" applyBorder="0" applyAlignment="0" applyProtection="0"/>
    <xf numFmtId="169" fontId="77" fillId="38" borderId="0" applyNumberFormat="0" applyBorder="0" applyAlignment="0" applyProtection="0"/>
    <xf numFmtId="169" fontId="77" fillId="38" borderId="0" applyNumberFormat="0" applyBorder="0" applyAlignment="0" applyProtection="0"/>
    <xf numFmtId="169" fontId="77" fillId="38" borderId="0" applyNumberFormat="0" applyBorder="0" applyAlignment="0" applyProtection="0"/>
    <xf numFmtId="169" fontId="77" fillId="38" borderId="0" applyNumberFormat="0" applyBorder="0" applyAlignment="0" applyProtection="0"/>
    <xf numFmtId="169" fontId="77" fillId="38" borderId="0" applyNumberFormat="0" applyBorder="0" applyAlignment="0" applyProtection="0"/>
    <xf numFmtId="169" fontId="77" fillId="38" borderId="0" applyNumberFormat="0" applyBorder="0" applyAlignment="0" applyProtection="0"/>
    <xf numFmtId="193" fontId="77" fillId="38" borderId="0" applyNumberFormat="0" applyBorder="0" applyAlignment="0" applyProtection="0"/>
    <xf numFmtId="198" fontId="77" fillId="38" borderId="0" applyNumberFormat="0" applyBorder="0" applyAlignment="0" applyProtection="0"/>
    <xf numFmtId="198" fontId="77" fillId="38" borderId="0" applyNumberFormat="0" applyBorder="0" applyAlignment="0" applyProtection="0"/>
    <xf numFmtId="198" fontId="77" fillId="38" borderId="0" applyNumberFormat="0" applyBorder="0" applyAlignment="0" applyProtection="0"/>
    <xf numFmtId="198" fontId="77" fillId="38" borderId="0" applyNumberFormat="0" applyBorder="0" applyAlignment="0" applyProtection="0"/>
    <xf numFmtId="198" fontId="77" fillId="38" borderId="0" applyNumberFormat="0" applyBorder="0" applyAlignment="0" applyProtection="0"/>
    <xf numFmtId="193" fontId="77" fillId="38" borderId="0" applyNumberFormat="0" applyBorder="0" applyAlignment="0" applyProtection="0"/>
    <xf numFmtId="193" fontId="77" fillId="38" borderId="0" applyNumberFormat="0" applyBorder="0" applyAlignment="0" applyProtection="0"/>
    <xf numFmtId="169" fontId="77" fillId="38" borderId="0" applyNumberFormat="0" applyBorder="0" applyAlignment="0" applyProtection="0"/>
    <xf numFmtId="169" fontId="77" fillId="38" borderId="0" applyNumberFormat="0" applyBorder="0" applyAlignment="0" applyProtection="0"/>
    <xf numFmtId="169" fontId="77" fillId="38" borderId="0" applyNumberFormat="0" applyBorder="0" applyAlignment="0" applyProtection="0"/>
    <xf numFmtId="169" fontId="77" fillId="38" borderId="0" applyNumberFormat="0" applyBorder="0" applyAlignment="0" applyProtection="0"/>
    <xf numFmtId="169" fontId="77" fillId="38" borderId="0" applyNumberFormat="0" applyBorder="0" applyAlignment="0" applyProtection="0"/>
    <xf numFmtId="169" fontId="77" fillId="21" borderId="0" applyNumberFormat="0" applyBorder="0" applyAlignment="0" applyProtection="0"/>
    <xf numFmtId="169" fontId="77" fillId="21" borderId="0" applyNumberFormat="0" applyBorder="0" applyAlignment="0" applyProtection="0"/>
    <xf numFmtId="169" fontId="77" fillId="21" borderId="0" applyNumberFormat="0" applyBorder="0" applyAlignment="0" applyProtection="0"/>
    <xf numFmtId="169" fontId="77" fillId="21" borderId="0" applyNumberFormat="0" applyBorder="0" applyAlignment="0" applyProtection="0"/>
    <xf numFmtId="169" fontId="77" fillId="21" borderId="0" applyNumberFormat="0" applyBorder="0" applyAlignment="0" applyProtection="0"/>
    <xf numFmtId="169" fontId="77" fillId="21" borderId="0" applyNumberFormat="0" applyBorder="0" applyAlignment="0" applyProtection="0"/>
    <xf numFmtId="193" fontId="77" fillId="21" borderId="0" applyNumberFormat="0" applyBorder="0" applyAlignment="0" applyProtection="0"/>
    <xf numFmtId="198" fontId="77" fillId="21" borderId="0" applyNumberFormat="0" applyBorder="0" applyAlignment="0" applyProtection="0"/>
    <xf numFmtId="198" fontId="77" fillId="21" borderId="0" applyNumberFormat="0" applyBorder="0" applyAlignment="0" applyProtection="0"/>
    <xf numFmtId="198" fontId="77" fillId="21" borderId="0" applyNumberFormat="0" applyBorder="0" applyAlignment="0" applyProtection="0"/>
    <xf numFmtId="198" fontId="77" fillId="21" borderId="0" applyNumberFormat="0" applyBorder="0" applyAlignment="0" applyProtection="0"/>
    <xf numFmtId="198" fontId="77" fillId="21" borderId="0" applyNumberFormat="0" applyBorder="0" applyAlignment="0" applyProtection="0"/>
    <xf numFmtId="193" fontId="77" fillId="21" borderId="0" applyNumberFormat="0" applyBorder="0" applyAlignment="0" applyProtection="0"/>
    <xf numFmtId="193" fontId="77" fillId="21" borderId="0" applyNumberFormat="0" applyBorder="0" applyAlignment="0" applyProtection="0"/>
    <xf numFmtId="169" fontId="77" fillId="21" borderId="0" applyNumberFormat="0" applyBorder="0" applyAlignment="0" applyProtection="0"/>
    <xf numFmtId="169" fontId="77" fillId="21" borderId="0" applyNumberFormat="0" applyBorder="0" applyAlignment="0" applyProtection="0"/>
    <xf numFmtId="169" fontId="77" fillId="21" borderId="0" applyNumberFormat="0" applyBorder="0" applyAlignment="0" applyProtection="0"/>
    <xf numFmtId="169" fontId="77" fillId="21" borderId="0" applyNumberFormat="0" applyBorder="0" applyAlignment="0" applyProtection="0"/>
    <xf numFmtId="169" fontId="77" fillId="21" borderId="0" applyNumberFormat="0" applyBorder="0" applyAlignment="0" applyProtection="0"/>
    <xf numFmtId="169" fontId="77" fillId="22" borderId="0" applyNumberFormat="0" applyBorder="0" applyAlignment="0" applyProtection="0"/>
    <xf numFmtId="169" fontId="77" fillId="22" borderId="0" applyNumberFormat="0" applyBorder="0" applyAlignment="0" applyProtection="0"/>
    <xf numFmtId="169" fontId="77" fillId="22" borderId="0" applyNumberFormat="0" applyBorder="0" applyAlignment="0" applyProtection="0"/>
    <xf numFmtId="169" fontId="77" fillId="22" borderId="0" applyNumberFormat="0" applyBorder="0" applyAlignment="0" applyProtection="0"/>
    <xf numFmtId="169" fontId="77" fillId="22" borderId="0" applyNumberFormat="0" applyBorder="0" applyAlignment="0" applyProtection="0"/>
    <xf numFmtId="169" fontId="77" fillId="22" borderId="0" applyNumberFormat="0" applyBorder="0" applyAlignment="0" applyProtection="0"/>
    <xf numFmtId="193" fontId="77" fillId="22" borderId="0" applyNumberFormat="0" applyBorder="0" applyAlignment="0" applyProtection="0"/>
    <xf numFmtId="198" fontId="77" fillId="22" borderId="0" applyNumberFormat="0" applyBorder="0" applyAlignment="0" applyProtection="0"/>
    <xf numFmtId="198" fontId="77" fillId="22" borderId="0" applyNumberFormat="0" applyBorder="0" applyAlignment="0" applyProtection="0"/>
    <xf numFmtId="198" fontId="77" fillId="22" borderId="0" applyNumberFormat="0" applyBorder="0" applyAlignment="0" applyProtection="0"/>
    <xf numFmtId="198" fontId="77" fillId="22" borderId="0" applyNumberFormat="0" applyBorder="0" applyAlignment="0" applyProtection="0"/>
    <xf numFmtId="198" fontId="77" fillId="22" borderId="0" applyNumberFormat="0" applyBorder="0" applyAlignment="0" applyProtection="0"/>
    <xf numFmtId="193" fontId="77" fillId="22" borderId="0" applyNumberFormat="0" applyBorder="0" applyAlignment="0" applyProtection="0"/>
    <xf numFmtId="193" fontId="77" fillId="22" borderId="0" applyNumberFormat="0" applyBorder="0" applyAlignment="0" applyProtection="0"/>
    <xf numFmtId="169" fontId="77" fillId="22" borderId="0" applyNumberFormat="0" applyBorder="0" applyAlignment="0" applyProtection="0"/>
    <xf numFmtId="169" fontId="77" fillId="22" borderId="0" applyNumberFormat="0" applyBorder="0" applyAlignment="0" applyProtection="0"/>
    <xf numFmtId="169" fontId="77" fillId="22" borderId="0" applyNumberFormat="0" applyBorder="0" applyAlignment="0" applyProtection="0"/>
    <xf numFmtId="169" fontId="77" fillId="22" borderId="0" applyNumberFormat="0" applyBorder="0" applyAlignment="0" applyProtection="0"/>
    <xf numFmtId="169" fontId="77" fillId="22"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93" fontId="77" fillId="36" borderId="0" applyNumberFormat="0" applyBorder="0" applyAlignment="0" applyProtection="0"/>
    <xf numFmtId="198" fontId="77" fillId="36" borderId="0" applyNumberFormat="0" applyBorder="0" applyAlignment="0" applyProtection="0"/>
    <xf numFmtId="198" fontId="77" fillId="36" borderId="0" applyNumberFormat="0" applyBorder="0" applyAlignment="0" applyProtection="0"/>
    <xf numFmtId="198" fontId="77" fillId="36" borderId="0" applyNumberFormat="0" applyBorder="0" applyAlignment="0" applyProtection="0"/>
    <xf numFmtId="198" fontId="77" fillId="36" borderId="0" applyNumberFormat="0" applyBorder="0" applyAlignment="0" applyProtection="0"/>
    <xf numFmtId="198" fontId="77" fillId="36" borderId="0" applyNumberFormat="0" applyBorder="0" applyAlignment="0" applyProtection="0"/>
    <xf numFmtId="193" fontId="77" fillId="36" borderId="0" applyNumberFormat="0" applyBorder="0" applyAlignment="0" applyProtection="0"/>
    <xf numFmtId="193"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36"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93" fontId="77" fillId="14" borderId="0" applyNumberFormat="0" applyBorder="0" applyAlignment="0" applyProtection="0"/>
    <xf numFmtId="198" fontId="77" fillId="14" borderId="0" applyNumberFormat="0" applyBorder="0" applyAlignment="0" applyProtection="0"/>
    <xf numFmtId="198" fontId="77" fillId="14" borderId="0" applyNumberFormat="0" applyBorder="0" applyAlignment="0" applyProtection="0"/>
    <xf numFmtId="198" fontId="77" fillId="14" borderId="0" applyNumberFormat="0" applyBorder="0" applyAlignment="0" applyProtection="0"/>
    <xf numFmtId="198" fontId="77" fillId="14" borderId="0" applyNumberFormat="0" applyBorder="0" applyAlignment="0" applyProtection="0"/>
    <xf numFmtId="198" fontId="77" fillId="14" borderId="0" applyNumberFormat="0" applyBorder="0" applyAlignment="0" applyProtection="0"/>
    <xf numFmtId="193" fontId="77" fillId="14" borderId="0" applyNumberFormat="0" applyBorder="0" applyAlignment="0" applyProtection="0"/>
    <xf numFmtId="193"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14" borderId="0" applyNumberFormat="0" applyBorder="0" applyAlignment="0" applyProtection="0"/>
    <xf numFmtId="169" fontId="77" fillId="24" borderId="0" applyNumberFormat="0" applyBorder="0" applyAlignment="0" applyProtection="0"/>
    <xf numFmtId="169" fontId="77" fillId="24" borderId="0" applyNumberFormat="0" applyBorder="0" applyAlignment="0" applyProtection="0"/>
    <xf numFmtId="169" fontId="77" fillId="24" borderId="0" applyNumberFormat="0" applyBorder="0" applyAlignment="0" applyProtection="0"/>
    <xf numFmtId="169" fontId="77" fillId="24" borderId="0" applyNumberFormat="0" applyBorder="0" applyAlignment="0" applyProtection="0"/>
    <xf numFmtId="169" fontId="77" fillId="24" borderId="0" applyNumberFormat="0" applyBorder="0" applyAlignment="0" applyProtection="0"/>
    <xf numFmtId="169" fontId="77" fillId="24" borderId="0" applyNumberFormat="0" applyBorder="0" applyAlignment="0" applyProtection="0"/>
    <xf numFmtId="193" fontId="77" fillId="24" borderId="0" applyNumberFormat="0" applyBorder="0" applyAlignment="0" applyProtection="0"/>
    <xf numFmtId="198" fontId="77" fillId="24" borderId="0" applyNumberFormat="0" applyBorder="0" applyAlignment="0" applyProtection="0"/>
    <xf numFmtId="198" fontId="77" fillId="24" borderId="0" applyNumberFormat="0" applyBorder="0" applyAlignment="0" applyProtection="0"/>
    <xf numFmtId="198" fontId="77" fillId="24" borderId="0" applyNumberFormat="0" applyBorder="0" applyAlignment="0" applyProtection="0"/>
    <xf numFmtId="198" fontId="77" fillId="24" borderId="0" applyNumberFormat="0" applyBorder="0" applyAlignment="0" applyProtection="0"/>
    <xf numFmtId="198" fontId="77" fillId="24" borderId="0" applyNumberFormat="0" applyBorder="0" applyAlignment="0" applyProtection="0"/>
    <xf numFmtId="193" fontId="77" fillId="24" borderId="0" applyNumberFormat="0" applyBorder="0" applyAlignment="0" applyProtection="0"/>
    <xf numFmtId="193" fontId="77" fillId="24" borderId="0" applyNumberFormat="0" applyBorder="0" applyAlignment="0" applyProtection="0"/>
    <xf numFmtId="169" fontId="77" fillId="24" borderId="0" applyNumberFormat="0" applyBorder="0" applyAlignment="0" applyProtection="0"/>
    <xf numFmtId="169" fontId="77" fillId="24" borderId="0" applyNumberFormat="0" applyBorder="0" applyAlignment="0" applyProtection="0"/>
    <xf numFmtId="169" fontId="77" fillId="24" borderId="0" applyNumberFormat="0" applyBorder="0" applyAlignment="0" applyProtection="0"/>
    <xf numFmtId="169" fontId="77" fillId="24" borderId="0" applyNumberFormat="0" applyBorder="0" applyAlignment="0" applyProtection="0"/>
    <xf numFmtId="169" fontId="77" fillId="24" borderId="0" applyNumberFormat="0" applyBorder="0" applyAlignment="0" applyProtection="0"/>
    <xf numFmtId="169" fontId="68" fillId="26" borderId="0" applyNumberFormat="0" applyBorder="0" applyAlignment="0" applyProtection="0"/>
    <xf numFmtId="169" fontId="68" fillId="26" borderId="0" applyNumberFormat="0" applyBorder="0" applyAlignment="0" applyProtection="0"/>
    <xf numFmtId="169" fontId="68" fillId="26" borderId="0" applyNumberFormat="0" applyBorder="0" applyAlignment="0" applyProtection="0"/>
    <xf numFmtId="169" fontId="68" fillId="26" borderId="0" applyNumberFormat="0" applyBorder="0" applyAlignment="0" applyProtection="0"/>
    <xf numFmtId="169" fontId="68" fillId="26" borderId="0" applyNumberFormat="0" applyBorder="0" applyAlignment="0" applyProtection="0"/>
    <xf numFmtId="169" fontId="68" fillId="26" borderId="0" applyNumberFormat="0" applyBorder="0" applyAlignment="0" applyProtection="0"/>
    <xf numFmtId="193" fontId="68" fillId="26" borderId="0" applyNumberFormat="0" applyBorder="0" applyAlignment="0" applyProtection="0"/>
    <xf numFmtId="198" fontId="68" fillId="26" borderId="0" applyNumberFormat="0" applyBorder="0" applyAlignment="0" applyProtection="0"/>
    <xf numFmtId="198" fontId="68" fillId="26" borderId="0" applyNumberFormat="0" applyBorder="0" applyAlignment="0" applyProtection="0"/>
    <xf numFmtId="198" fontId="68" fillId="26" borderId="0" applyNumberFormat="0" applyBorder="0" applyAlignment="0" applyProtection="0"/>
    <xf numFmtId="198" fontId="68" fillId="26" borderId="0" applyNumberFormat="0" applyBorder="0" applyAlignment="0" applyProtection="0"/>
    <xf numFmtId="198" fontId="68" fillId="26" borderId="0" applyNumberFormat="0" applyBorder="0" applyAlignment="0" applyProtection="0"/>
    <xf numFmtId="193" fontId="68" fillId="26" borderId="0" applyNumberFormat="0" applyBorder="0" applyAlignment="0" applyProtection="0"/>
    <xf numFmtId="193" fontId="68" fillId="26" borderId="0" applyNumberFormat="0" applyBorder="0" applyAlignment="0" applyProtection="0"/>
    <xf numFmtId="169" fontId="68" fillId="26" borderId="0" applyNumberFormat="0" applyBorder="0" applyAlignment="0" applyProtection="0"/>
    <xf numFmtId="169" fontId="68" fillId="26" borderId="0" applyNumberFormat="0" applyBorder="0" applyAlignment="0" applyProtection="0"/>
    <xf numFmtId="169" fontId="68" fillId="26" borderId="0" applyNumberFormat="0" applyBorder="0" applyAlignment="0" applyProtection="0"/>
    <xf numFmtId="169" fontId="68" fillId="26" borderId="0" applyNumberFormat="0" applyBorder="0" applyAlignment="0" applyProtection="0"/>
    <xf numFmtId="169" fontId="68" fillId="26" borderId="0" applyNumberFormat="0" applyBorder="0" applyAlignment="0" applyProtection="0"/>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8"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93"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41" fillId="15" borderId="27" applyNumberFormat="0" applyFont="0" applyBorder="0" applyAlignment="0">
      <alignment horizontal="left" vertical="center"/>
    </xf>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98"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69" fontId="78" fillId="10" borderId="33" applyNumberFormat="0" applyAlignment="0" applyProtection="0"/>
    <xf numFmtId="193" fontId="78" fillId="10" borderId="33" applyNumberFormat="0" applyAlignment="0" applyProtection="0"/>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xf numFmtId="198" fontId="32" fillId="19" borderId="17"/>
    <xf numFmtId="198" fontId="32" fillId="19" borderId="17"/>
    <xf numFmtId="198" fontId="32" fillId="19" borderId="17"/>
    <xf numFmtId="198" fontId="32" fillId="19" borderId="17"/>
    <xf numFmtId="169" fontId="32" fillId="19" borderId="17"/>
    <xf numFmtId="169" fontId="32" fillId="19" borderId="17"/>
    <xf numFmtId="169" fontId="32" fillId="19" borderId="17"/>
    <xf numFmtId="169" fontId="32" fillId="19" borderId="17"/>
    <xf numFmtId="169" fontId="32" fillId="19" borderId="17"/>
    <xf numFmtId="193" fontId="32" fillId="19" borderId="17"/>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98"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69" fontId="32" fillId="19" borderId="17">
      <alignment horizontal="left"/>
    </xf>
    <xf numFmtId="193" fontId="32" fillId="19" borderId="17">
      <alignment horizontal="left"/>
    </xf>
    <xf numFmtId="169" fontId="79" fillId="20" borderId="45" applyNumberFormat="0" applyAlignment="0" applyProtection="0"/>
    <xf numFmtId="169" fontId="79" fillId="20" borderId="45" applyNumberFormat="0" applyAlignment="0" applyProtection="0"/>
    <xf numFmtId="169" fontId="79" fillId="20" borderId="45" applyNumberFormat="0" applyAlignment="0" applyProtection="0"/>
    <xf numFmtId="169" fontId="79" fillId="20" borderId="45" applyNumberFormat="0" applyAlignment="0" applyProtection="0"/>
    <xf numFmtId="169" fontId="79" fillId="20" borderId="45" applyNumberFormat="0" applyAlignment="0" applyProtection="0"/>
    <xf numFmtId="169" fontId="79" fillId="20" borderId="45" applyNumberFormat="0" applyAlignment="0" applyProtection="0"/>
    <xf numFmtId="193" fontId="79" fillId="20" borderId="45" applyNumberFormat="0" applyAlignment="0" applyProtection="0"/>
    <xf numFmtId="198" fontId="79" fillId="20" borderId="45" applyNumberFormat="0" applyAlignment="0" applyProtection="0"/>
    <xf numFmtId="198" fontId="79" fillId="20" borderId="45" applyNumberFormat="0" applyAlignment="0" applyProtection="0"/>
    <xf numFmtId="198" fontId="79" fillId="20" borderId="45" applyNumberFormat="0" applyAlignment="0" applyProtection="0"/>
    <xf numFmtId="198" fontId="79" fillId="20" borderId="45" applyNumberFormat="0" applyAlignment="0" applyProtection="0"/>
    <xf numFmtId="198" fontId="79" fillId="20" borderId="45" applyNumberFormat="0" applyAlignment="0" applyProtection="0"/>
    <xf numFmtId="193" fontId="79" fillId="20" borderId="45" applyNumberFormat="0" applyAlignment="0" applyProtection="0"/>
    <xf numFmtId="193" fontId="79" fillId="20" borderId="45" applyNumberFormat="0" applyAlignment="0" applyProtection="0"/>
    <xf numFmtId="169" fontId="79" fillId="20" borderId="45" applyNumberFormat="0" applyAlignment="0" applyProtection="0"/>
    <xf numFmtId="169" fontId="79" fillId="20" borderId="45" applyNumberFormat="0" applyAlignment="0" applyProtection="0"/>
    <xf numFmtId="169" fontId="79" fillId="20" borderId="45" applyNumberFormat="0" applyAlignment="0" applyProtection="0"/>
    <xf numFmtId="169" fontId="79" fillId="20" borderId="45" applyNumberFormat="0" applyAlignment="0" applyProtection="0"/>
    <xf numFmtId="169" fontId="79" fillId="20" borderId="45" applyNumberFormat="0" applyAlignment="0" applyProtection="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45"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80" fillId="0" borderId="0" applyNumberFormat="0" applyFill="0" applyBorder="0" applyAlignment="0" applyProtection="0"/>
    <xf numFmtId="169" fontId="80" fillId="0" borderId="0" applyNumberFormat="0" applyFill="0" applyBorder="0" applyAlignment="0" applyProtection="0"/>
    <xf numFmtId="169" fontId="80" fillId="0" borderId="0" applyNumberFormat="0" applyFill="0" applyBorder="0" applyAlignment="0" applyProtection="0"/>
    <xf numFmtId="169" fontId="80" fillId="0" borderId="0" applyNumberFormat="0" applyFill="0" applyBorder="0" applyAlignment="0" applyProtection="0"/>
    <xf numFmtId="169" fontId="80" fillId="0" borderId="0" applyNumberFormat="0" applyFill="0" applyBorder="0" applyAlignment="0" applyProtection="0"/>
    <xf numFmtId="169" fontId="80" fillId="0" borderId="0" applyNumberFormat="0" applyFill="0" applyBorder="0" applyAlignment="0" applyProtection="0"/>
    <xf numFmtId="193" fontId="80" fillId="0" borderId="0" applyNumberFormat="0" applyFill="0" applyBorder="0" applyAlignment="0" applyProtection="0"/>
    <xf numFmtId="198" fontId="80" fillId="0" borderId="0" applyNumberFormat="0" applyFill="0" applyBorder="0" applyAlignment="0" applyProtection="0"/>
    <xf numFmtId="198" fontId="80" fillId="0" borderId="0" applyNumberFormat="0" applyFill="0" applyBorder="0" applyAlignment="0" applyProtection="0"/>
    <xf numFmtId="198" fontId="80" fillId="0" borderId="0" applyNumberFormat="0" applyFill="0" applyBorder="0" applyAlignment="0" applyProtection="0"/>
    <xf numFmtId="198" fontId="80" fillId="0" borderId="0" applyNumberFormat="0" applyFill="0" applyBorder="0" applyAlignment="0" applyProtection="0"/>
    <xf numFmtId="198" fontId="80" fillId="0" borderId="0" applyNumberFormat="0" applyFill="0" applyBorder="0" applyAlignment="0" applyProtection="0"/>
    <xf numFmtId="193" fontId="80" fillId="0" borderId="0" applyNumberFormat="0" applyFill="0" applyBorder="0" applyAlignment="0" applyProtection="0"/>
    <xf numFmtId="193" fontId="80" fillId="0" borderId="0" applyNumberFormat="0" applyFill="0" applyBorder="0" applyAlignment="0" applyProtection="0"/>
    <xf numFmtId="169" fontId="80" fillId="0" borderId="0" applyNumberFormat="0" applyFill="0" applyBorder="0" applyAlignment="0" applyProtection="0"/>
    <xf numFmtId="169" fontId="80" fillId="0" borderId="0" applyNumberFormat="0" applyFill="0" applyBorder="0" applyAlignment="0" applyProtection="0"/>
    <xf numFmtId="169" fontId="80" fillId="0" borderId="0" applyNumberFormat="0" applyFill="0" applyBorder="0" applyAlignment="0" applyProtection="0"/>
    <xf numFmtId="169" fontId="80" fillId="0" borderId="0" applyNumberFormat="0" applyFill="0" applyBorder="0" applyAlignment="0" applyProtection="0"/>
    <xf numFmtId="169" fontId="80" fillId="0" borderId="0" applyNumberFormat="0" applyFill="0" applyBorder="0" applyAlignment="0" applyProtection="0"/>
    <xf numFmtId="169" fontId="48" fillId="16" borderId="0" applyNumberFormat="0" applyBorder="0" applyAlignment="0" applyProtection="0"/>
    <xf numFmtId="169" fontId="48" fillId="16" borderId="0" applyNumberFormat="0" applyBorder="0" applyAlignment="0" applyProtection="0"/>
    <xf numFmtId="169" fontId="48" fillId="16" borderId="0" applyNumberFormat="0" applyBorder="0" applyAlignment="0" applyProtection="0"/>
    <xf numFmtId="169" fontId="48" fillId="16" borderId="0" applyNumberFormat="0" applyBorder="0" applyAlignment="0" applyProtection="0"/>
    <xf numFmtId="169" fontId="48" fillId="16" borderId="0" applyNumberFormat="0" applyBorder="0" applyAlignment="0" applyProtection="0"/>
    <xf numFmtId="169" fontId="48" fillId="16" borderId="0" applyNumberFormat="0" applyBorder="0" applyAlignment="0" applyProtection="0"/>
    <xf numFmtId="193" fontId="48" fillId="16" borderId="0" applyNumberFormat="0" applyBorder="0" applyAlignment="0" applyProtection="0"/>
    <xf numFmtId="198" fontId="48" fillId="16" borderId="0" applyNumberFormat="0" applyBorder="0" applyAlignment="0" applyProtection="0"/>
    <xf numFmtId="198" fontId="48" fillId="16" borderId="0" applyNumberFormat="0" applyBorder="0" applyAlignment="0" applyProtection="0"/>
    <xf numFmtId="198" fontId="48" fillId="16" borderId="0" applyNumberFormat="0" applyBorder="0" applyAlignment="0" applyProtection="0"/>
    <xf numFmtId="198" fontId="48" fillId="16" borderId="0" applyNumberFormat="0" applyBorder="0" applyAlignment="0" applyProtection="0"/>
    <xf numFmtId="198" fontId="48" fillId="16" borderId="0" applyNumberFormat="0" applyBorder="0" applyAlignment="0" applyProtection="0"/>
    <xf numFmtId="193" fontId="48" fillId="16" borderId="0" applyNumberFormat="0" applyBorder="0" applyAlignment="0" applyProtection="0"/>
    <xf numFmtId="193" fontId="48" fillId="16" borderId="0" applyNumberFormat="0" applyBorder="0" applyAlignment="0" applyProtection="0"/>
    <xf numFmtId="169" fontId="48" fillId="16" borderId="0" applyNumberFormat="0" applyBorder="0" applyAlignment="0" applyProtection="0"/>
    <xf numFmtId="169" fontId="48" fillId="16" borderId="0" applyNumberFormat="0" applyBorder="0" applyAlignment="0" applyProtection="0"/>
    <xf numFmtId="169" fontId="48" fillId="16" borderId="0" applyNumberFormat="0" applyBorder="0" applyAlignment="0" applyProtection="0"/>
    <xf numFmtId="169" fontId="48" fillId="16" borderId="0" applyNumberFormat="0" applyBorder="0" applyAlignment="0" applyProtection="0"/>
    <xf numFmtId="169" fontId="48" fillId="16" borderId="0" applyNumberFormat="0" applyBorder="0" applyAlignment="0" applyProtection="0"/>
    <xf numFmtId="169" fontId="81" fillId="0" borderId="34" applyNumberFormat="0" applyFill="0" applyAlignment="0" applyProtection="0"/>
    <xf numFmtId="169" fontId="81" fillId="0" borderId="34" applyNumberFormat="0" applyFill="0" applyAlignment="0" applyProtection="0"/>
    <xf numFmtId="169" fontId="81" fillId="0" borderId="34" applyNumberFormat="0" applyFill="0" applyAlignment="0" applyProtection="0"/>
    <xf numFmtId="169" fontId="81" fillId="0" borderId="34" applyNumberFormat="0" applyFill="0" applyAlignment="0" applyProtection="0"/>
    <xf numFmtId="169" fontId="81" fillId="0" borderId="34" applyNumberFormat="0" applyFill="0" applyAlignment="0" applyProtection="0"/>
    <xf numFmtId="169" fontId="81" fillId="0" borderId="34" applyNumberFormat="0" applyFill="0" applyAlignment="0" applyProtection="0"/>
    <xf numFmtId="193" fontId="81" fillId="0" borderId="34" applyNumberFormat="0" applyFill="0" applyAlignment="0" applyProtection="0"/>
    <xf numFmtId="198" fontId="81" fillId="0" borderId="34" applyNumberFormat="0" applyFill="0" applyAlignment="0" applyProtection="0"/>
    <xf numFmtId="198" fontId="81" fillId="0" borderId="34" applyNumberFormat="0" applyFill="0" applyAlignment="0" applyProtection="0"/>
    <xf numFmtId="198" fontId="81" fillId="0" borderId="34" applyNumberFormat="0" applyFill="0" applyAlignment="0" applyProtection="0"/>
    <xf numFmtId="198" fontId="81" fillId="0" borderId="34" applyNumberFormat="0" applyFill="0" applyAlignment="0" applyProtection="0"/>
    <xf numFmtId="198" fontId="81" fillId="0" borderId="34" applyNumberFormat="0" applyFill="0" applyAlignment="0" applyProtection="0"/>
    <xf numFmtId="193" fontId="81" fillId="0" borderId="34" applyNumberFormat="0" applyFill="0" applyAlignment="0" applyProtection="0"/>
    <xf numFmtId="193" fontId="81" fillId="0" borderId="34" applyNumberFormat="0" applyFill="0" applyAlignment="0" applyProtection="0"/>
    <xf numFmtId="169" fontId="81" fillId="0" borderId="34" applyNumberFormat="0" applyFill="0" applyAlignment="0" applyProtection="0"/>
    <xf numFmtId="169" fontId="81" fillId="0" borderId="34" applyNumberFormat="0" applyFill="0" applyAlignment="0" applyProtection="0"/>
    <xf numFmtId="169" fontId="81" fillId="0" borderId="34" applyNumberFormat="0" applyFill="0" applyAlignment="0" applyProtection="0"/>
    <xf numFmtId="169" fontId="81" fillId="0" borderId="34" applyNumberFormat="0" applyFill="0" applyAlignment="0" applyProtection="0"/>
    <xf numFmtId="169" fontId="81" fillId="0" borderId="34" applyNumberFormat="0" applyFill="0" applyAlignment="0" applyProtection="0"/>
    <xf numFmtId="169" fontId="82" fillId="0" borderId="35" applyNumberFormat="0" applyFill="0" applyAlignment="0" applyProtection="0"/>
    <xf numFmtId="169" fontId="82" fillId="0" borderId="35" applyNumberFormat="0" applyFill="0" applyAlignment="0" applyProtection="0"/>
    <xf numFmtId="169" fontId="82" fillId="0" borderId="35" applyNumberFormat="0" applyFill="0" applyAlignment="0" applyProtection="0"/>
    <xf numFmtId="169" fontId="82" fillId="0" borderId="35" applyNumberFormat="0" applyFill="0" applyAlignment="0" applyProtection="0"/>
    <xf numFmtId="169" fontId="82" fillId="0" borderId="35" applyNumberFormat="0" applyFill="0" applyAlignment="0" applyProtection="0"/>
    <xf numFmtId="169" fontId="82" fillId="0" borderId="35" applyNumberFormat="0" applyFill="0" applyAlignment="0" applyProtection="0"/>
    <xf numFmtId="193" fontId="82" fillId="0" borderId="35" applyNumberFormat="0" applyFill="0" applyAlignment="0" applyProtection="0"/>
    <xf numFmtId="198" fontId="82" fillId="0" borderId="35" applyNumberFormat="0" applyFill="0" applyAlignment="0" applyProtection="0"/>
    <xf numFmtId="198" fontId="82" fillId="0" borderId="35" applyNumberFormat="0" applyFill="0" applyAlignment="0" applyProtection="0"/>
    <xf numFmtId="198" fontId="82" fillId="0" borderId="35" applyNumberFormat="0" applyFill="0" applyAlignment="0" applyProtection="0"/>
    <xf numFmtId="198" fontId="82" fillId="0" borderId="35" applyNumberFormat="0" applyFill="0" applyAlignment="0" applyProtection="0"/>
    <xf numFmtId="198" fontId="82" fillId="0" borderId="35" applyNumberFormat="0" applyFill="0" applyAlignment="0" applyProtection="0"/>
    <xf numFmtId="193" fontId="82" fillId="0" borderId="35" applyNumberFormat="0" applyFill="0" applyAlignment="0" applyProtection="0"/>
    <xf numFmtId="193" fontId="82" fillId="0" borderId="35" applyNumberFormat="0" applyFill="0" applyAlignment="0" applyProtection="0"/>
    <xf numFmtId="169" fontId="82" fillId="0" borderId="35" applyNumberFormat="0" applyFill="0" applyAlignment="0" applyProtection="0"/>
    <xf numFmtId="169" fontId="82" fillId="0" borderId="35" applyNumberFormat="0" applyFill="0" applyAlignment="0" applyProtection="0"/>
    <xf numFmtId="169" fontId="82" fillId="0" borderId="35" applyNumberFormat="0" applyFill="0" applyAlignment="0" applyProtection="0"/>
    <xf numFmtId="169" fontId="82" fillId="0" borderId="35" applyNumberFormat="0" applyFill="0" applyAlignment="0" applyProtection="0"/>
    <xf numFmtId="169" fontId="82" fillId="0" borderId="35"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93"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8" fontId="83" fillId="0" borderId="36" applyNumberFormat="0" applyFill="0" applyAlignment="0" applyProtection="0"/>
    <xf numFmtId="193" fontId="83" fillId="0" borderId="36" applyNumberFormat="0" applyFill="0" applyAlignment="0" applyProtection="0"/>
    <xf numFmtId="193"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36" applyNumberFormat="0" applyFill="0" applyAlignment="0" applyProtection="0"/>
    <xf numFmtId="169" fontId="83" fillId="0" borderId="0" applyNumberFormat="0" applyFill="0" applyBorder="0" applyAlignment="0" applyProtection="0"/>
    <xf numFmtId="169" fontId="83" fillId="0" borderId="0" applyNumberFormat="0" applyFill="0" applyBorder="0" applyAlignment="0" applyProtection="0"/>
    <xf numFmtId="169" fontId="83" fillId="0" borderId="0" applyNumberFormat="0" applyFill="0" applyBorder="0" applyAlignment="0" applyProtection="0"/>
    <xf numFmtId="169" fontId="83" fillId="0" borderId="0" applyNumberFormat="0" applyFill="0" applyBorder="0" applyAlignment="0" applyProtection="0"/>
    <xf numFmtId="169" fontId="83" fillId="0" borderId="0" applyNumberFormat="0" applyFill="0" applyBorder="0" applyAlignment="0" applyProtection="0"/>
    <xf numFmtId="169" fontId="83" fillId="0" borderId="0" applyNumberFormat="0" applyFill="0" applyBorder="0" applyAlignment="0" applyProtection="0"/>
    <xf numFmtId="193" fontId="83" fillId="0" borderId="0" applyNumberFormat="0" applyFill="0" applyBorder="0" applyAlignment="0" applyProtection="0"/>
    <xf numFmtId="198" fontId="83" fillId="0" borderId="0" applyNumberFormat="0" applyFill="0" applyBorder="0" applyAlignment="0" applyProtection="0"/>
    <xf numFmtId="198" fontId="83" fillId="0" borderId="0" applyNumberFormat="0" applyFill="0" applyBorder="0" applyAlignment="0" applyProtection="0"/>
    <xf numFmtId="198" fontId="83" fillId="0" borderId="0" applyNumberFormat="0" applyFill="0" applyBorder="0" applyAlignment="0" applyProtection="0"/>
    <xf numFmtId="198" fontId="83" fillId="0" borderId="0" applyNumberFormat="0" applyFill="0" applyBorder="0" applyAlignment="0" applyProtection="0"/>
    <xf numFmtId="198" fontId="83" fillId="0" borderId="0" applyNumberFormat="0" applyFill="0" applyBorder="0" applyAlignment="0" applyProtection="0"/>
    <xf numFmtId="193" fontId="83" fillId="0" borderId="0" applyNumberFormat="0" applyFill="0" applyBorder="0" applyAlignment="0" applyProtection="0"/>
    <xf numFmtId="193" fontId="83" fillId="0" borderId="0" applyNumberFormat="0" applyFill="0" applyBorder="0" applyAlignment="0" applyProtection="0"/>
    <xf numFmtId="169" fontId="83" fillId="0" borderId="0" applyNumberFormat="0" applyFill="0" applyBorder="0" applyAlignment="0" applyProtection="0"/>
    <xf numFmtId="169" fontId="83" fillId="0" borderId="0" applyNumberFormat="0" applyFill="0" applyBorder="0" applyAlignment="0" applyProtection="0"/>
    <xf numFmtId="169" fontId="83" fillId="0" borderId="0" applyNumberFormat="0" applyFill="0" applyBorder="0" applyAlignment="0" applyProtection="0"/>
    <xf numFmtId="169" fontId="83" fillId="0" borderId="0" applyNumberFormat="0" applyFill="0" applyBorder="0" applyAlignment="0" applyProtection="0"/>
    <xf numFmtId="169" fontId="83" fillId="0" borderId="0" applyNumberFormat="0" applyFill="0" applyBorder="0" applyAlignment="0" applyProtection="0"/>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93" fontId="84" fillId="0" borderId="0" applyNumberFormat="0" applyFill="0" applyBorder="0" applyAlignment="0" applyProtection="0">
      <alignment vertical="top"/>
      <protection locked="0"/>
    </xf>
    <xf numFmtId="198" fontId="84" fillId="0" borderId="0" applyNumberFormat="0" applyFill="0" applyBorder="0" applyAlignment="0" applyProtection="0">
      <alignment vertical="top"/>
      <protection locked="0"/>
    </xf>
    <xf numFmtId="198" fontId="84" fillId="0" borderId="0" applyNumberFormat="0" applyFill="0" applyBorder="0" applyAlignment="0" applyProtection="0">
      <alignment vertical="top"/>
      <protection locked="0"/>
    </xf>
    <xf numFmtId="198" fontId="84" fillId="0" borderId="0" applyNumberFormat="0" applyFill="0" applyBorder="0" applyAlignment="0" applyProtection="0">
      <alignment vertical="top"/>
      <protection locked="0"/>
    </xf>
    <xf numFmtId="198" fontId="84" fillId="0" borderId="0" applyNumberFormat="0" applyFill="0" applyBorder="0" applyAlignment="0" applyProtection="0">
      <alignment vertical="top"/>
      <protection locked="0"/>
    </xf>
    <xf numFmtId="198" fontId="84" fillId="0" borderId="0" applyNumberFormat="0" applyFill="0" applyBorder="0" applyAlignment="0" applyProtection="0">
      <alignment vertical="top"/>
      <protection locked="0"/>
    </xf>
    <xf numFmtId="193" fontId="84" fillId="0" borderId="0" applyNumberFormat="0" applyFill="0" applyBorder="0" applyAlignment="0" applyProtection="0">
      <alignment vertical="top"/>
      <protection locked="0"/>
    </xf>
    <xf numFmtId="193"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93" fontId="84" fillId="0" borderId="0" applyNumberFormat="0" applyFill="0" applyBorder="0" applyAlignment="0" applyProtection="0">
      <alignment vertical="top"/>
      <protection locked="0"/>
    </xf>
    <xf numFmtId="198" fontId="84" fillId="0" borderId="0" applyNumberFormat="0" applyFill="0" applyBorder="0" applyAlignment="0" applyProtection="0">
      <alignment vertical="top"/>
      <protection locked="0"/>
    </xf>
    <xf numFmtId="198" fontId="84" fillId="0" borderId="0" applyNumberFormat="0" applyFill="0" applyBorder="0" applyAlignment="0" applyProtection="0">
      <alignment vertical="top"/>
      <protection locked="0"/>
    </xf>
    <xf numFmtId="198" fontId="84" fillId="0" borderId="0" applyNumberFormat="0" applyFill="0" applyBorder="0" applyAlignment="0" applyProtection="0">
      <alignment vertical="top"/>
      <protection locked="0"/>
    </xf>
    <xf numFmtId="198" fontId="84" fillId="0" borderId="0" applyNumberFormat="0" applyFill="0" applyBorder="0" applyAlignment="0" applyProtection="0">
      <alignment vertical="top"/>
      <protection locked="0"/>
    </xf>
    <xf numFmtId="198" fontId="84" fillId="0" borderId="0" applyNumberFormat="0" applyFill="0" applyBorder="0" applyAlignment="0" applyProtection="0">
      <alignment vertical="top"/>
      <protection locked="0"/>
    </xf>
    <xf numFmtId="193" fontId="84" fillId="0" borderId="0" applyNumberFormat="0" applyFill="0" applyBorder="0" applyAlignment="0" applyProtection="0">
      <alignment vertical="top"/>
      <protection locked="0"/>
    </xf>
    <xf numFmtId="193"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69" fontId="63" fillId="0" borderId="0"/>
    <xf numFmtId="169" fontId="63" fillId="0" borderId="0"/>
    <xf numFmtId="169" fontId="63" fillId="0" borderId="0"/>
    <xf numFmtId="169" fontId="63" fillId="0" borderId="0"/>
    <xf numFmtId="169" fontId="63" fillId="0" borderId="0"/>
    <xf numFmtId="169" fontId="63" fillId="0" borderId="0"/>
    <xf numFmtId="193" fontId="63" fillId="0" borderId="0"/>
    <xf numFmtId="198" fontId="63" fillId="0" borderId="0"/>
    <xf numFmtId="198" fontId="63" fillId="0" borderId="0"/>
    <xf numFmtId="198" fontId="63" fillId="0" borderId="0"/>
    <xf numFmtId="198" fontId="63" fillId="0" borderId="0"/>
    <xf numFmtId="198" fontId="63" fillId="0" borderId="0"/>
    <xf numFmtId="193" fontId="63" fillId="0" borderId="0"/>
    <xf numFmtId="193" fontId="63" fillId="0" borderId="0"/>
    <xf numFmtId="169" fontId="63" fillId="0" borderId="0"/>
    <xf numFmtId="169" fontId="63" fillId="0" borderId="0"/>
    <xf numFmtId="169" fontId="63" fillId="0" borderId="0"/>
    <xf numFmtId="169" fontId="63" fillId="0" borderId="0"/>
    <xf numFmtId="169" fontId="63" fillId="0" borderId="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98"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69" fontId="85" fillId="7" borderId="33" applyNumberFormat="0" applyAlignment="0" applyProtection="0"/>
    <xf numFmtId="193" fontId="85" fillId="7" borderId="33" applyNumberFormat="0" applyAlignment="0" applyProtection="0"/>
    <xf numFmtId="169" fontId="33" fillId="27" borderId="0"/>
    <xf numFmtId="169" fontId="33" fillId="27" borderId="0"/>
    <xf numFmtId="169" fontId="33" fillId="27" borderId="0"/>
    <xf numFmtId="169" fontId="33" fillId="27" borderId="0"/>
    <xf numFmtId="169" fontId="33" fillId="27" borderId="0"/>
    <xf numFmtId="169" fontId="33" fillId="27" borderId="0"/>
    <xf numFmtId="193" fontId="33" fillId="27" borderId="0"/>
    <xf numFmtId="198" fontId="33" fillId="27" borderId="0"/>
    <xf numFmtId="198" fontId="33" fillId="27" borderId="0"/>
    <xf numFmtId="198" fontId="33" fillId="27" borderId="0"/>
    <xf numFmtId="198" fontId="33" fillId="27" borderId="0"/>
    <xf numFmtId="198" fontId="33" fillId="27" borderId="0"/>
    <xf numFmtId="193" fontId="33" fillId="27" borderId="0"/>
    <xf numFmtId="193" fontId="33" fillId="27" borderId="0"/>
    <xf numFmtId="169" fontId="33" fillId="27" borderId="0"/>
    <xf numFmtId="169" fontId="33" fillId="27" borderId="0"/>
    <xf numFmtId="169" fontId="33" fillId="27" borderId="0"/>
    <xf numFmtId="169" fontId="33" fillId="27" borderId="0"/>
    <xf numFmtId="169" fontId="33" fillId="27" borderId="0"/>
    <xf numFmtId="169" fontId="57" fillId="0" borderId="46" applyNumberFormat="0" applyFill="0" applyAlignment="0" applyProtection="0"/>
    <xf numFmtId="169" fontId="57" fillId="0" borderId="46" applyNumberFormat="0" applyFill="0" applyAlignment="0" applyProtection="0"/>
    <xf numFmtId="169" fontId="57" fillId="0" borderId="46" applyNumberFormat="0" applyFill="0" applyAlignment="0" applyProtection="0"/>
    <xf numFmtId="169" fontId="57" fillId="0" borderId="46" applyNumberFormat="0" applyFill="0" applyAlignment="0" applyProtection="0"/>
    <xf numFmtId="169" fontId="57" fillId="0" borderId="46" applyNumberFormat="0" applyFill="0" applyAlignment="0" applyProtection="0"/>
    <xf numFmtId="169" fontId="57" fillId="0" borderId="46" applyNumberFormat="0" applyFill="0" applyAlignment="0" applyProtection="0"/>
    <xf numFmtId="193" fontId="57" fillId="0" borderId="46" applyNumberFormat="0" applyFill="0" applyAlignment="0" applyProtection="0"/>
    <xf numFmtId="198" fontId="57" fillId="0" borderId="46" applyNumberFormat="0" applyFill="0" applyAlignment="0" applyProtection="0"/>
    <xf numFmtId="198" fontId="57" fillId="0" borderId="46" applyNumberFormat="0" applyFill="0" applyAlignment="0" applyProtection="0"/>
    <xf numFmtId="198" fontId="57" fillId="0" borderId="46" applyNumberFormat="0" applyFill="0" applyAlignment="0" applyProtection="0"/>
    <xf numFmtId="198" fontId="57" fillId="0" borderId="46" applyNumberFormat="0" applyFill="0" applyAlignment="0" applyProtection="0"/>
    <xf numFmtId="198" fontId="57" fillId="0" borderId="46" applyNumberFormat="0" applyFill="0" applyAlignment="0" applyProtection="0"/>
    <xf numFmtId="193" fontId="57" fillId="0" borderId="46" applyNumberFormat="0" applyFill="0" applyAlignment="0" applyProtection="0"/>
    <xf numFmtId="193" fontId="57" fillId="0" borderId="46" applyNumberFormat="0" applyFill="0" applyAlignment="0" applyProtection="0"/>
    <xf numFmtId="169" fontId="57" fillId="0" borderId="46" applyNumberFormat="0" applyFill="0" applyAlignment="0" applyProtection="0"/>
    <xf numFmtId="169" fontId="57" fillId="0" borderId="46" applyNumberFormat="0" applyFill="0" applyAlignment="0" applyProtection="0"/>
    <xf numFmtId="169" fontId="57" fillId="0" borderId="46" applyNumberFormat="0" applyFill="0" applyAlignment="0" applyProtection="0"/>
    <xf numFmtId="169" fontId="57" fillId="0" borderId="46" applyNumberFormat="0" applyFill="0" applyAlignment="0" applyProtection="0"/>
    <xf numFmtId="169" fontId="57" fillId="0" borderId="46" applyNumberFormat="0" applyFill="0" applyAlignment="0" applyProtection="0"/>
    <xf numFmtId="169" fontId="69" fillId="12" borderId="0" applyNumberFormat="0" applyBorder="0" applyAlignment="0" applyProtection="0"/>
    <xf numFmtId="169" fontId="69" fillId="12" borderId="0" applyNumberFormat="0" applyBorder="0" applyAlignment="0" applyProtection="0"/>
    <xf numFmtId="169" fontId="69" fillId="12" borderId="0" applyNumberFormat="0" applyBorder="0" applyAlignment="0" applyProtection="0"/>
    <xf numFmtId="169" fontId="69" fillId="12" borderId="0" applyNumberFormat="0" applyBorder="0" applyAlignment="0" applyProtection="0"/>
    <xf numFmtId="169" fontId="69" fillId="12" borderId="0" applyNumberFormat="0" applyBorder="0" applyAlignment="0" applyProtection="0"/>
    <xf numFmtId="169" fontId="69" fillId="12" borderId="0" applyNumberFormat="0" applyBorder="0" applyAlignment="0" applyProtection="0"/>
    <xf numFmtId="193" fontId="69" fillId="12" borderId="0" applyNumberFormat="0" applyBorder="0" applyAlignment="0" applyProtection="0"/>
    <xf numFmtId="198" fontId="69" fillId="12" borderId="0" applyNumberFormat="0" applyBorder="0" applyAlignment="0" applyProtection="0"/>
    <xf numFmtId="198" fontId="69" fillId="12" borderId="0" applyNumberFormat="0" applyBorder="0" applyAlignment="0" applyProtection="0"/>
    <xf numFmtId="198" fontId="69" fillId="12" borderId="0" applyNumberFormat="0" applyBorder="0" applyAlignment="0" applyProtection="0"/>
    <xf numFmtId="198" fontId="69" fillId="12" borderId="0" applyNumberFormat="0" applyBorder="0" applyAlignment="0" applyProtection="0"/>
    <xf numFmtId="198" fontId="69" fillId="12" borderId="0" applyNumberFormat="0" applyBorder="0" applyAlignment="0" applyProtection="0"/>
    <xf numFmtId="193" fontId="69" fillId="12" borderId="0" applyNumberFormat="0" applyBorder="0" applyAlignment="0" applyProtection="0"/>
    <xf numFmtId="193" fontId="69" fillId="12" borderId="0" applyNumberFormat="0" applyBorder="0" applyAlignment="0" applyProtection="0"/>
    <xf numFmtId="169" fontId="69" fillId="12" borderId="0" applyNumberFormat="0" applyBorder="0" applyAlignment="0" applyProtection="0"/>
    <xf numFmtId="169" fontId="69" fillId="12" borderId="0" applyNumberFormat="0" applyBorder="0" applyAlignment="0" applyProtection="0"/>
    <xf numFmtId="169" fontId="69" fillId="12" borderId="0" applyNumberFormat="0" applyBorder="0" applyAlignment="0" applyProtection="0"/>
    <xf numFmtId="169" fontId="69" fillId="12" borderId="0" applyNumberFormat="0" applyBorder="0" applyAlignment="0" applyProtection="0"/>
    <xf numFmtId="169" fontId="69" fillId="1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21" fillId="0" borderId="0"/>
    <xf numFmtId="0" fontId="32" fillId="0" borderId="0"/>
    <xf numFmtId="0" fontId="32" fillId="0" borderId="0"/>
    <xf numFmtId="0" fontId="32" fillId="0" borderId="0"/>
    <xf numFmtId="0" fontId="32" fillId="0" borderId="0"/>
    <xf numFmtId="0" fontId="21" fillId="0" borderId="0"/>
    <xf numFmtId="0" fontId="21" fillId="0" borderId="0"/>
    <xf numFmtId="0" fontId="21" fillId="0" borderId="0"/>
    <xf numFmtId="0" fontId="21" fillId="0" borderId="0"/>
    <xf numFmtId="0" fontId="21" fillId="0" borderId="0"/>
    <xf numFmtId="0"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0" fontId="21" fillId="0" borderId="0"/>
    <xf numFmtId="0" fontId="21" fillId="0" borderId="0"/>
    <xf numFmtId="0" fontId="21" fillId="0" borderId="0"/>
    <xf numFmtId="0"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0"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170" fontId="32" fillId="0" borderId="0"/>
    <xf numFmtId="169" fontId="21" fillId="0" borderId="0"/>
    <xf numFmtId="169" fontId="21" fillId="0" borderId="0"/>
    <xf numFmtId="169" fontId="21" fillId="0" borderId="0"/>
    <xf numFmtId="169" fontId="2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0" fontId="32" fillId="0" borderId="0"/>
    <xf numFmtId="169" fontId="21" fillId="0" borderId="0"/>
    <xf numFmtId="169" fontId="21" fillId="0" borderId="0"/>
    <xf numFmtId="169" fontId="21" fillId="0" borderId="0"/>
    <xf numFmtId="169" fontId="21" fillId="0" borderId="0"/>
    <xf numFmtId="0" fontId="32" fillId="0" borderId="0"/>
    <xf numFmtId="0" fontId="32" fillId="0" borderId="0"/>
    <xf numFmtId="0" fontId="32" fillId="0" borderId="0"/>
    <xf numFmtId="0" fontId="32" fillId="0" borderId="0"/>
    <xf numFmtId="0" fontId="32" fillId="0" borderId="0"/>
    <xf numFmtId="0" fontId="32" fillId="0" borderId="0"/>
    <xf numFmtId="194"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4" fontId="32" fillId="0" borderId="0"/>
    <xf numFmtId="193" fontId="32" fillId="0" borderId="0"/>
    <xf numFmtId="196"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45" fillId="0" borderId="0" applyNumberFormat="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193" fontId="21"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193" fontId="21" fillId="0" borderId="0"/>
    <xf numFmtId="193" fontId="21" fillId="0" borderId="0"/>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2" fillId="0" borderId="0"/>
    <xf numFmtId="0" fontId="32" fillId="0" borderId="0"/>
    <xf numFmtId="0"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45" fillId="0" borderId="0" applyNumberFormat="0"/>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198" fontId="36" fillId="0" borderId="29"/>
    <xf numFmtId="198" fontId="36" fillId="0" borderId="29"/>
    <xf numFmtId="198"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3" fontId="36" fillId="0" borderId="29"/>
    <xf numFmtId="0" fontId="36" fillId="0" borderId="29"/>
    <xf numFmtId="0" fontId="36" fillId="0" borderId="29"/>
    <xf numFmtId="0" fontId="36" fillId="0" borderId="29"/>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0" fontId="32" fillId="0" borderId="0"/>
    <xf numFmtId="0" fontId="32" fillId="0" borderId="0"/>
    <xf numFmtId="0" fontId="32"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0" fontId="32"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69" fontId="45" fillId="0" borderId="0"/>
    <xf numFmtId="193" fontId="45" fillId="0" borderId="0"/>
    <xf numFmtId="198" fontId="45" fillId="0" borderId="0"/>
    <xf numFmtId="198" fontId="45" fillId="0" borderId="0"/>
    <xf numFmtId="198" fontId="45" fillId="0" borderId="0"/>
    <xf numFmtId="198" fontId="45" fillId="0" borderId="0"/>
    <xf numFmtId="198" fontId="45" fillId="0" borderId="0"/>
    <xf numFmtId="193" fontId="45" fillId="0" borderId="0"/>
    <xf numFmtId="193" fontId="45" fillId="0" borderId="0"/>
    <xf numFmtId="169" fontId="45" fillId="0" borderId="0"/>
    <xf numFmtId="169" fontId="45" fillId="0" borderId="0"/>
    <xf numFmtId="169" fontId="45" fillId="0" borderId="0"/>
    <xf numFmtId="169" fontId="45" fillId="0" borderId="0"/>
    <xf numFmtId="169" fontId="45" fillId="0" borderId="0"/>
    <xf numFmtId="169" fontId="36" fillId="0" borderId="0"/>
    <xf numFmtId="169" fontId="36" fillId="0" borderId="0"/>
    <xf numFmtId="169" fontId="36" fillId="0" borderId="0"/>
    <xf numFmtId="169" fontId="36" fillId="0" borderId="0"/>
    <xf numFmtId="169" fontId="36" fillId="0" borderId="0"/>
    <xf numFmtId="169" fontId="36" fillId="0" borderId="0"/>
    <xf numFmtId="193" fontId="36" fillId="0" borderId="0"/>
    <xf numFmtId="198" fontId="36" fillId="0" borderId="0"/>
    <xf numFmtId="198" fontId="36" fillId="0" borderId="0"/>
    <xf numFmtId="198" fontId="36" fillId="0" borderId="0"/>
    <xf numFmtId="198" fontId="36" fillId="0" borderId="0"/>
    <xf numFmtId="198" fontId="36" fillId="0" borderId="0"/>
    <xf numFmtId="0" fontId="36" fillId="0" borderId="0"/>
    <xf numFmtId="0" fontId="36" fillId="0" borderId="0"/>
    <xf numFmtId="169" fontId="36" fillId="0" borderId="0"/>
    <xf numFmtId="169" fontId="36" fillId="0" borderId="0"/>
    <xf numFmtId="169" fontId="36" fillId="0" borderId="0"/>
    <xf numFmtId="169" fontId="36" fillId="0" borderId="0"/>
    <xf numFmtId="169" fontId="36" fillId="0" borderId="0"/>
    <xf numFmtId="169" fontId="36" fillId="0" borderId="0"/>
    <xf numFmtId="169" fontId="36" fillId="0" borderId="0"/>
    <xf numFmtId="169" fontId="36" fillId="0" borderId="0"/>
    <xf numFmtId="169" fontId="36" fillId="0" borderId="0"/>
    <xf numFmtId="169" fontId="36" fillId="0" borderId="0"/>
    <xf numFmtId="169" fontId="36" fillId="0" borderId="0"/>
    <xf numFmtId="193" fontId="36" fillId="0" borderId="0"/>
    <xf numFmtId="198" fontId="36" fillId="0" borderId="0"/>
    <xf numFmtId="198" fontId="36" fillId="0" borderId="0"/>
    <xf numFmtId="198" fontId="36" fillId="0" borderId="0"/>
    <xf numFmtId="198" fontId="36" fillId="0" borderId="0"/>
    <xf numFmtId="198" fontId="36" fillId="0" borderId="0"/>
    <xf numFmtId="0" fontId="36" fillId="0" borderId="0"/>
    <xf numFmtId="0" fontId="36" fillId="0" borderId="0"/>
    <xf numFmtId="169" fontId="36" fillId="0" borderId="0"/>
    <xf numFmtId="169" fontId="36" fillId="0" borderId="0"/>
    <xf numFmtId="169" fontId="36" fillId="0" borderId="0"/>
    <xf numFmtId="169" fontId="36" fillId="0" borderId="0"/>
    <xf numFmtId="169" fontId="36"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0" fontId="32" fillId="0" borderId="0"/>
    <xf numFmtId="0" fontId="32" fillId="0" borderId="0"/>
    <xf numFmtId="0" fontId="32" fillId="0" borderId="0"/>
    <xf numFmtId="0" fontId="32" fillId="0" borderId="0"/>
    <xf numFmtId="0" fontId="32" fillId="0" borderId="0"/>
    <xf numFmtId="0" fontId="45" fillId="0" borderId="0" applyNumberFormat="0"/>
    <xf numFmtId="0" fontId="45" fillId="0" borderId="0" applyNumberFormat="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0" fontId="32" fillId="0" borderId="0"/>
    <xf numFmtId="193" fontId="32" fillId="0" borderId="0"/>
    <xf numFmtId="0" fontId="32" fillId="0" borderId="0"/>
    <xf numFmtId="0" fontId="32" fillId="0" borderId="0"/>
    <xf numFmtId="0" fontId="32" fillId="0" borderId="0"/>
    <xf numFmtId="0" fontId="32" fillId="0" borderId="0"/>
    <xf numFmtId="169" fontId="32"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4" fontId="21"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0"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6" fontId="21" fillId="0" borderId="0"/>
    <xf numFmtId="198" fontId="21" fillId="0" borderId="0"/>
    <xf numFmtId="198" fontId="21" fillId="0" borderId="0"/>
    <xf numFmtId="198" fontId="21" fillId="0" borderId="0"/>
    <xf numFmtId="196"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69" fontId="21" fillId="0" borderId="0"/>
    <xf numFmtId="193" fontId="21" fillId="0" borderId="0"/>
    <xf numFmtId="198" fontId="21" fillId="0" borderId="0"/>
    <xf numFmtId="198" fontId="21" fillId="0" borderId="0"/>
    <xf numFmtId="198" fontId="21" fillId="0" borderId="0"/>
    <xf numFmtId="198" fontId="21" fillId="0" borderId="0"/>
    <xf numFmtId="198" fontId="21" fillId="0" borderId="0"/>
    <xf numFmtId="193" fontId="21" fillId="0" borderId="0"/>
    <xf numFmtId="193" fontId="21" fillId="0" borderId="0"/>
    <xf numFmtId="169" fontId="21" fillId="0" borderId="0"/>
    <xf numFmtId="169" fontId="21" fillId="0" borderId="0"/>
    <xf numFmtId="169" fontId="21" fillId="0" borderId="0"/>
    <xf numFmtId="169" fontId="21" fillId="0" borderId="0"/>
    <xf numFmtId="169" fontId="21"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0" fontId="32" fillId="0" borderId="0"/>
    <xf numFmtId="0" fontId="32" fillId="0" borderId="0"/>
    <xf numFmtId="0"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169" fontId="32" fillId="0" borderId="0"/>
    <xf numFmtId="169" fontId="32" fillId="0" borderId="0"/>
    <xf numFmtId="169" fontId="32" fillId="0" borderId="0"/>
    <xf numFmtId="169" fontId="32" fillId="0" borderId="0"/>
    <xf numFmtId="169"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8" fontId="32" fillId="0" borderId="0"/>
    <xf numFmtId="198" fontId="32" fillId="0" borderId="0"/>
    <xf numFmtId="198" fontId="32" fillId="0" borderId="0"/>
    <xf numFmtId="198" fontId="32" fillId="0" borderId="0"/>
    <xf numFmtId="198" fontId="32" fillId="0" borderId="0"/>
    <xf numFmtId="193" fontId="32" fillId="0" borderId="0"/>
    <xf numFmtId="193" fontId="32" fillId="0" borderId="0"/>
    <xf numFmtId="0" fontId="32" fillId="0" borderId="0"/>
    <xf numFmtId="0" fontId="32" fillId="0" borderId="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98"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69" fontId="32" fillId="8" borderId="38" applyNumberFormat="0" applyFont="0" applyAlignment="0" applyProtection="0"/>
    <xf numFmtId="193" fontId="32" fillId="8" borderId="38" applyNumberFormat="0" applyFont="0" applyAlignment="0" applyProtection="0"/>
    <xf numFmtId="169" fontId="33" fillId="27" borderId="0" applyFont="0"/>
    <xf numFmtId="169" fontId="33" fillId="27" borderId="0" applyFont="0"/>
    <xf numFmtId="169" fontId="33" fillId="27" borderId="0" applyFont="0"/>
    <xf numFmtId="169" fontId="33" fillId="27" borderId="0" applyFont="0"/>
    <xf numFmtId="169" fontId="33" fillId="27" borderId="0" applyFont="0"/>
    <xf numFmtId="169" fontId="33" fillId="27" borderId="0" applyFont="0"/>
    <xf numFmtId="193" fontId="33" fillId="27" borderId="0" applyFont="0"/>
    <xf numFmtId="198" fontId="33" fillId="27" borderId="0" applyFont="0"/>
    <xf numFmtId="198" fontId="33" fillId="27" borderId="0" applyFont="0"/>
    <xf numFmtId="198" fontId="33" fillId="27" borderId="0" applyFont="0"/>
    <xf numFmtId="198" fontId="33" fillId="27" borderId="0" applyFont="0"/>
    <xf numFmtId="198" fontId="33" fillId="27" borderId="0" applyFont="0"/>
    <xf numFmtId="193" fontId="33" fillId="27" borderId="0" applyFont="0"/>
    <xf numFmtId="193" fontId="33" fillId="27" borderId="0" applyFont="0"/>
    <xf numFmtId="169" fontId="33" fillId="27" borderId="0" applyFont="0"/>
    <xf numFmtId="169" fontId="33" fillId="27" borderId="0" applyFont="0"/>
    <xf numFmtId="169" fontId="33" fillId="27" borderId="0" applyFont="0"/>
    <xf numFmtId="169" fontId="33" fillId="27" borderId="0" applyFont="0"/>
    <xf numFmtId="169" fontId="33" fillId="27" borderId="0" applyFont="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169"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98"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69" fontId="72" fillId="10" borderId="39" applyNumberFormat="0" applyAlignment="0" applyProtection="0"/>
    <xf numFmtId="193" fontId="72" fillId="10" borderId="39" applyNumberFormat="0" applyAlignment="0" applyProtection="0"/>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69"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8"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3"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193" fontId="35" fillId="0" borderId="5" applyNumberFormat="0" applyFont="0" applyBorder="0" applyAlignment="0"/>
    <xf numFmtId="198" fontId="35" fillId="0" borderId="5" applyNumberFormat="0" applyFont="0" applyBorder="0" applyAlignment="0"/>
    <xf numFmtId="198" fontId="35" fillId="0" borderId="5" applyNumberFormat="0" applyFont="0" applyBorder="0" applyAlignment="0"/>
    <xf numFmtId="198" fontId="35" fillId="0" borderId="5" applyNumberFormat="0" applyFont="0" applyBorder="0" applyAlignment="0"/>
    <xf numFmtId="198" fontId="35" fillId="0" borderId="5" applyNumberFormat="0" applyFont="0" applyBorder="0" applyAlignment="0"/>
    <xf numFmtId="198"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93"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8" fontId="32" fillId="0" borderId="0" applyFont="0" applyFill="0" applyBorder="0" applyAlignment="0" applyProtection="0"/>
    <xf numFmtId="193" fontId="32" fillId="0" borderId="0" applyFont="0" applyFill="0" applyBorder="0" applyAlignment="0" applyProtection="0"/>
    <xf numFmtId="193"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8" fontId="45" fillId="0" borderId="0" applyFont="0" applyFill="0" applyBorder="0" applyAlignment="0" applyProtection="0"/>
    <xf numFmtId="168" fontId="21" fillId="0" borderId="0" applyFont="0" applyFill="0" applyBorder="0" applyAlignment="0" applyProtection="0"/>
    <xf numFmtId="169" fontId="71" fillId="15" borderId="40" applyNumberFormat="0" applyBorder="0" applyAlignment="0">
      <alignment horizontal="left" vertical="center" indent="1"/>
    </xf>
    <xf numFmtId="169" fontId="71" fillId="15" borderId="40" applyNumberFormat="0" applyBorder="0" applyAlignment="0">
      <alignment horizontal="left" vertical="center" indent="1"/>
    </xf>
    <xf numFmtId="169" fontId="71" fillId="15" borderId="40" applyNumberFormat="0" applyBorder="0" applyAlignment="0">
      <alignment horizontal="left" vertical="center" indent="1"/>
    </xf>
    <xf numFmtId="169" fontId="71" fillId="15" borderId="40" applyNumberFormat="0" applyBorder="0" applyAlignment="0">
      <alignment horizontal="left" vertical="center" indent="1"/>
    </xf>
    <xf numFmtId="169" fontId="71" fillId="15" borderId="40" applyNumberFormat="0" applyBorder="0" applyAlignment="0">
      <alignment horizontal="left" vertical="center" indent="1"/>
    </xf>
    <xf numFmtId="169" fontId="71" fillId="15" borderId="40" applyNumberFormat="0" applyBorder="0" applyAlignment="0">
      <alignment horizontal="left" vertical="center" indent="1"/>
    </xf>
    <xf numFmtId="193" fontId="71" fillId="15" borderId="40" applyNumberFormat="0" applyBorder="0" applyAlignment="0">
      <alignment horizontal="left" vertical="center" indent="1"/>
    </xf>
    <xf numFmtId="198" fontId="71" fillId="15" borderId="40" applyNumberFormat="0" applyBorder="0" applyAlignment="0">
      <alignment horizontal="left" vertical="center" indent="1"/>
    </xf>
    <xf numFmtId="198" fontId="71" fillId="15" borderId="40" applyNumberFormat="0" applyBorder="0" applyAlignment="0">
      <alignment horizontal="left" vertical="center" indent="1"/>
    </xf>
    <xf numFmtId="198" fontId="71" fillId="15" borderId="40" applyNumberFormat="0" applyBorder="0" applyAlignment="0">
      <alignment horizontal="left" vertical="center" indent="1"/>
    </xf>
    <xf numFmtId="198" fontId="71" fillId="15" borderId="40" applyNumberFormat="0" applyBorder="0" applyAlignment="0">
      <alignment horizontal="left" vertical="center" indent="1"/>
    </xf>
    <xf numFmtId="198" fontId="71" fillId="15" borderId="40" applyNumberFormat="0" applyBorder="0" applyAlignment="0">
      <alignment horizontal="left" vertical="center" indent="1"/>
    </xf>
    <xf numFmtId="193" fontId="71" fillId="15" borderId="40" applyNumberFormat="0" applyBorder="0" applyAlignment="0">
      <alignment horizontal="left" vertical="center" indent="1"/>
    </xf>
    <xf numFmtId="193" fontId="71" fillId="15" borderId="40" applyNumberFormat="0" applyBorder="0" applyAlignment="0">
      <alignment horizontal="left" vertical="center" indent="1"/>
    </xf>
    <xf numFmtId="169" fontId="71" fillId="15" borderId="40" applyNumberFormat="0" applyBorder="0" applyAlignment="0">
      <alignment horizontal="left" vertical="center" indent="1"/>
    </xf>
    <xf numFmtId="169" fontId="71" fillId="15" borderId="40" applyNumberFormat="0" applyBorder="0" applyAlignment="0">
      <alignment horizontal="left" vertical="center" indent="1"/>
    </xf>
    <xf numFmtId="169" fontId="71" fillId="15" borderId="40" applyNumberFormat="0" applyBorder="0" applyAlignment="0">
      <alignment horizontal="left" vertical="center" indent="1"/>
    </xf>
    <xf numFmtId="169" fontId="71" fillId="15" borderId="40" applyNumberFormat="0" applyBorder="0" applyAlignment="0">
      <alignment horizontal="left" vertical="center" indent="1"/>
    </xf>
    <xf numFmtId="169" fontId="71" fillId="15" borderId="40" applyNumberFormat="0" applyBorder="0" applyAlignment="0">
      <alignment horizontal="left" vertical="center" indent="1"/>
    </xf>
    <xf numFmtId="169" fontId="73" fillId="0" borderId="40" applyNumberFormat="0" applyBorder="0" applyAlignment="0">
      <alignment horizontal="center" vertical="center"/>
    </xf>
    <xf numFmtId="169" fontId="73" fillId="0" borderId="40" applyNumberFormat="0" applyBorder="0" applyAlignment="0">
      <alignment horizontal="center" vertical="center"/>
    </xf>
    <xf numFmtId="169" fontId="73" fillId="0" borderId="40" applyNumberFormat="0" applyBorder="0" applyAlignment="0">
      <alignment horizontal="center" vertical="center"/>
    </xf>
    <xf numFmtId="169" fontId="73" fillId="0" borderId="40" applyNumberFormat="0" applyBorder="0" applyAlignment="0">
      <alignment horizontal="center" vertical="center"/>
    </xf>
    <xf numFmtId="169" fontId="73" fillId="0" borderId="40" applyNumberFormat="0" applyBorder="0" applyAlignment="0">
      <alignment horizontal="center" vertical="center"/>
    </xf>
    <xf numFmtId="169" fontId="73" fillId="0" borderId="40" applyNumberFormat="0" applyBorder="0" applyAlignment="0">
      <alignment horizontal="center" vertical="center"/>
    </xf>
    <xf numFmtId="193" fontId="73" fillId="0" borderId="40" applyNumberFormat="0" applyBorder="0" applyAlignment="0">
      <alignment horizontal="center" vertical="center"/>
    </xf>
    <xf numFmtId="198" fontId="73" fillId="0" borderId="40" applyNumberFormat="0" applyBorder="0" applyAlignment="0">
      <alignment horizontal="center" vertical="center"/>
    </xf>
    <xf numFmtId="198" fontId="73" fillId="0" borderId="40" applyNumberFormat="0" applyBorder="0" applyAlignment="0">
      <alignment horizontal="center" vertical="center"/>
    </xf>
    <xf numFmtId="198" fontId="73" fillId="0" borderId="40" applyNumberFormat="0" applyBorder="0" applyAlignment="0">
      <alignment horizontal="center" vertical="center"/>
    </xf>
    <xf numFmtId="198" fontId="73" fillId="0" borderId="40" applyNumberFormat="0" applyBorder="0" applyAlignment="0">
      <alignment horizontal="center" vertical="center"/>
    </xf>
    <xf numFmtId="198" fontId="73" fillId="0" borderId="40" applyNumberFormat="0" applyBorder="0" applyAlignment="0">
      <alignment horizontal="center" vertical="center"/>
    </xf>
    <xf numFmtId="193" fontId="73" fillId="0" borderId="40" applyNumberFormat="0" applyBorder="0" applyAlignment="0">
      <alignment horizontal="center" vertical="center"/>
    </xf>
    <xf numFmtId="193" fontId="73" fillId="0" borderId="40" applyNumberFormat="0" applyBorder="0" applyAlignment="0">
      <alignment horizontal="center" vertical="center"/>
    </xf>
    <xf numFmtId="169" fontId="73" fillId="0" borderId="40" applyNumberFormat="0" applyBorder="0" applyAlignment="0">
      <alignment horizontal="center" vertical="center"/>
    </xf>
    <xf numFmtId="169" fontId="73" fillId="0" borderId="40" applyNumberFormat="0" applyBorder="0" applyAlignment="0">
      <alignment horizontal="center" vertical="center"/>
    </xf>
    <xf numFmtId="169" fontId="73" fillId="0" borderId="40" applyNumberFormat="0" applyBorder="0" applyAlignment="0">
      <alignment horizontal="center" vertical="center"/>
    </xf>
    <xf numFmtId="169" fontId="73" fillId="0" borderId="40" applyNumberFormat="0" applyBorder="0" applyAlignment="0">
      <alignment horizontal="center" vertical="center"/>
    </xf>
    <xf numFmtId="169" fontId="73" fillId="0" borderId="40" applyNumberFormat="0" applyBorder="0" applyAlignment="0">
      <alignment horizontal="center" vertical="center"/>
    </xf>
    <xf numFmtId="169" fontId="86" fillId="0" borderId="0" applyNumberFormat="0" applyFill="0" applyBorder="0" applyAlignment="0" applyProtection="0"/>
    <xf numFmtId="169" fontId="86" fillId="0" borderId="0" applyNumberFormat="0" applyFill="0" applyBorder="0" applyAlignment="0" applyProtection="0"/>
    <xf numFmtId="169" fontId="86" fillId="0" borderId="0" applyNumberFormat="0" applyFill="0" applyBorder="0" applyAlignment="0" applyProtection="0"/>
    <xf numFmtId="169" fontId="86" fillId="0" borderId="0" applyNumberFormat="0" applyFill="0" applyBorder="0" applyAlignment="0" applyProtection="0"/>
    <xf numFmtId="169" fontId="86" fillId="0" borderId="0" applyNumberFormat="0" applyFill="0" applyBorder="0" applyAlignment="0" applyProtection="0"/>
    <xf numFmtId="169" fontId="86" fillId="0" borderId="0" applyNumberFormat="0" applyFill="0" applyBorder="0" applyAlignment="0" applyProtection="0"/>
    <xf numFmtId="193" fontId="86" fillId="0" borderId="0" applyNumberFormat="0" applyFill="0" applyBorder="0" applyAlignment="0" applyProtection="0"/>
    <xf numFmtId="198" fontId="86" fillId="0" borderId="0" applyNumberFormat="0" applyFill="0" applyBorder="0" applyAlignment="0" applyProtection="0"/>
    <xf numFmtId="198" fontId="86" fillId="0" borderId="0" applyNumberFormat="0" applyFill="0" applyBorder="0" applyAlignment="0" applyProtection="0"/>
    <xf numFmtId="198" fontId="86" fillId="0" borderId="0" applyNumberFormat="0" applyFill="0" applyBorder="0" applyAlignment="0" applyProtection="0"/>
    <xf numFmtId="198" fontId="86" fillId="0" borderId="0" applyNumberFormat="0" applyFill="0" applyBorder="0" applyAlignment="0" applyProtection="0"/>
    <xf numFmtId="198" fontId="86" fillId="0" borderId="0" applyNumberFormat="0" applyFill="0" applyBorder="0" applyAlignment="0" applyProtection="0"/>
    <xf numFmtId="193" fontId="86" fillId="0" borderId="0" applyNumberFormat="0" applyFill="0" applyBorder="0" applyAlignment="0" applyProtection="0"/>
    <xf numFmtId="193" fontId="86" fillId="0" borderId="0" applyNumberFormat="0" applyFill="0" applyBorder="0" applyAlignment="0" applyProtection="0"/>
    <xf numFmtId="169" fontId="86" fillId="0" borderId="0" applyNumberFormat="0" applyFill="0" applyBorder="0" applyAlignment="0" applyProtection="0"/>
    <xf numFmtId="169" fontId="86" fillId="0" borderId="0" applyNumberFormat="0" applyFill="0" applyBorder="0" applyAlignment="0" applyProtection="0"/>
    <xf numFmtId="169" fontId="86" fillId="0" borderId="0" applyNumberFormat="0" applyFill="0" applyBorder="0" applyAlignment="0" applyProtection="0"/>
    <xf numFmtId="169" fontId="86" fillId="0" borderId="0" applyNumberFormat="0" applyFill="0" applyBorder="0" applyAlignment="0" applyProtection="0"/>
    <xf numFmtId="169" fontId="86" fillId="0" borderId="0" applyNumberFormat="0" applyFill="0" applyBorder="0" applyAlignment="0" applyProtection="0"/>
    <xf numFmtId="169" fontId="43" fillId="0" borderId="20" applyBorder="0" applyAlignment="0">
      <alignment horizontal="center" vertical="center"/>
    </xf>
    <xf numFmtId="169" fontId="43" fillId="0" borderId="20" applyBorder="0" applyAlignment="0">
      <alignment horizontal="center" vertical="center"/>
    </xf>
    <xf numFmtId="169" fontId="43" fillId="0" borderId="20" applyBorder="0" applyAlignment="0">
      <alignment horizontal="center" vertical="center"/>
    </xf>
    <xf numFmtId="169" fontId="43" fillId="0" borderId="20" applyBorder="0" applyAlignment="0">
      <alignment horizontal="center" vertical="center"/>
    </xf>
    <xf numFmtId="169" fontId="43" fillId="0" borderId="20" applyBorder="0" applyAlignment="0">
      <alignment horizontal="center" vertical="center"/>
    </xf>
    <xf numFmtId="169" fontId="43" fillId="0" borderId="20" applyBorder="0" applyAlignment="0">
      <alignment horizontal="center" vertical="center"/>
    </xf>
    <xf numFmtId="193" fontId="43" fillId="0" borderId="20" applyBorder="0" applyAlignment="0">
      <alignment horizontal="center" vertical="center"/>
    </xf>
    <xf numFmtId="198" fontId="43" fillId="0" borderId="20" applyBorder="0" applyAlignment="0">
      <alignment horizontal="center" vertical="center"/>
    </xf>
    <xf numFmtId="198" fontId="43" fillId="0" borderId="20" applyBorder="0" applyAlignment="0">
      <alignment horizontal="center" vertical="center"/>
    </xf>
    <xf numFmtId="198" fontId="43" fillId="0" borderId="20" applyBorder="0" applyAlignment="0">
      <alignment horizontal="center" vertical="center"/>
    </xf>
    <xf numFmtId="198" fontId="43" fillId="0" borderId="20" applyBorder="0" applyAlignment="0">
      <alignment horizontal="center" vertical="center"/>
    </xf>
    <xf numFmtId="198" fontId="43" fillId="0" borderId="20" applyBorder="0" applyAlignment="0">
      <alignment horizontal="center" vertical="center"/>
    </xf>
    <xf numFmtId="193" fontId="43" fillId="0" borderId="20" applyBorder="0" applyAlignment="0">
      <alignment horizontal="center" vertical="center"/>
    </xf>
    <xf numFmtId="193" fontId="43" fillId="0" borderId="20" applyBorder="0" applyAlignment="0">
      <alignment horizontal="center" vertical="center"/>
    </xf>
    <xf numFmtId="169" fontId="43" fillId="0" borderId="20" applyBorder="0" applyAlignment="0">
      <alignment horizontal="center" vertical="center"/>
    </xf>
    <xf numFmtId="169" fontId="43" fillId="0" borderId="20" applyBorder="0" applyAlignment="0">
      <alignment horizontal="center" vertical="center"/>
    </xf>
    <xf numFmtId="169" fontId="43" fillId="0" borderId="20" applyBorder="0" applyAlignment="0">
      <alignment horizontal="center" vertical="center"/>
    </xf>
    <xf numFmtId="169" fontId="43" fillId="0" borderId="20" applyBorder="0" applyAlignment="0">
      <alignment horizontal="center" vertical="center"/>
    </xf>
    <xf numFmtId="169" fontId="43" fillId="0" borderId="20" applyBorder="0" applyAlignment="0">
      <alignment horizontal="center" vertical="center"/>
    </xf>
    <xf numFmtId="169" fontId="74" fillId="0" borderId="0" applyNumberFormat="0" applyFill="0" applyBorder="0" applyAlignment="0" applyProtection="0"/>
    <xf numFmtId="169" fontId="74" fillId="0" borderId="0" applyNumberFormat="0" applyFill="0" applyBorder="0" applyAlignment="0" applyProtection="0"/>
    <xf numFmtId="169" fontId="74" fillId="0" borderId="0" applyNumberFormat="0" applyFill="0" applyBorder="0" applyAlignment="0" applyProtection="0"/>
    <xf numFmtId="169" fontId="74" fillId="0" borderId="0" applyNumberFormat="0" applyFill="0" applyBorder="0" applyAlignment="0" applyProtection="0"/>
    <xf numFmtId="169" fontId="74" fillId="0" borderId="0" applyNumberFormat="0" applyFill="0" applyBorder="0" applyAlignment="0" applyProtection="0"/>
    <xf numFmtId="169" fontId="74" fillId="0" borderId="0" applyNumberFormat="0" applyFill="0" applyBorder="0" applyAlignment="0" applyProtection="0"/>
    <xf numFmtId="193" fontId="74" fillId="0" borderId="0" applyNumberFormat="0" applyFill="0" applyBorder="0" applyAlignment="0" applyProtection="0"/>
    <xf numFmtId="198" fontId="74" fillId="0" borderId="0" applyNumberFormat="0" applyFill="0" applyBorder="0" applyAlignment="0" applyProtection="0"/>
    <xf numFmtId="198" fontId="74" fillId="0" borderId="0" applyNumberFormat="0" applyFill="0" applyBorder="0" applyAlignment="0" applyProtection="0"/>
    <xf numFmtId="198" fontId="74" fillId="0" borderId="0" applyNumberFormat="0" applyFill="0" applyBorder="0" applyAlignment="0" applyProtection="0"/>
    <xf numFmtId="198" fontId="74" fillId="0" borderId="0" applyNumberFormat="0" applyFill="0" applyBorder="0" applyAlignment="0" applyProtection="0"/>
    <xf numFmtId="198" fontId="74" fillId="0" borderId="0" applyNumberFormat="0" applyFill="0" applyBorder="0" applyAlignment="0" applyProtection="0"/>
    <xf numFmtId="193" fontId="74" fillId="0" borderId="0" applyNumberFormat="0" applyFill="0" applyBorder="0" applyAlignment="0" applyProtection="0"/>
    <xf numFmtId="193" fontId="74" fillId="0" borderId="0" applyNumberFormat="0" applyFill="0" applyBorder="0" applyAlignment="0" applyProtection="0"/>
    <xf numFmtId="169" fontId="74" fillId="0" borderId="0" applyNumberFormat="0" applyFill="0" applyBorder="0" applyAlignment="0" applyProtection="0"/>
    <xf numFmtId="169" fontId="74" fillId="0" borderId="0" applyNumberFormat="0" applyFill="0" applyBorder="0" applyAlignment="0" applyProtection="0"/>
    <xf numFmtId="169" fontId="74" fillId="0" borderId="0" applyNumberFormat="0" applyFill="0" applyBorder="0" applyAlignment="0" applyProtection="0"/>
    <xf numFmtId="169" fontId="74" fillId="0" borderId="0" applyNumberFormat="0" applyFill="0" applyBorder="0" applyAlignment="0" applyProtection="0"/>
    <xf numFmtId="169" fontId="74" fillId="0" borderId="0" applyNumberFormat="0" applyFill="0" applyBorder="0" applyAlignment="0" applyProtection="0"/>
    <xf numFmtId="0" fontId="20" fillId="0" borderId="0"/>
    <xf numFmtId="169" fontId="20" fillId="0" borderId="0"/>
    <xf numFmtId="194" fontId="20" fillId="0" borderId="0"/>
    <xf numFmtId="0" fontId="19" fillId="0" borderId="0"/>
    <xf numFmtId="0" fontId="46" fillId="10" borderId="0" applyNumberFormat="0" applyBorder="0" applyAlignment="0" applyProtection="0"/>
    <xf numFmtId="0" fontId="46" fillId="10" borderId="0" applyNumberFormat="0" applyBorder="0" applyAlignment="0" applyProtection="0"/>
    <xf numFmtId="0" fontId="46" fillId="6" borderId="0" applyNumberFormat="0" applyBorder="0" applyAlignment="0" applyProtection="0"/>
    <xf numFmtId="0" fontId="46" fillId="6" borderId="0" applyNumberFormat="0" applyBorder="0" applyAlignment="0" applyProtection="0"/>
    <xf numFmtId="0" fontId="46" fillId="10" borderId="0" applyNumberFormat="0" applyBorder="0" applyAlignment="0" applyProtection="0"/>
    <xf numFmtId="0" fontId="46" fillId="20" borderId="0" applyNumberFormat="0" applyBorder="0" applyAlignment="0" applyProtection="0"/>
    <xf numFmtId="0" fontId="46" fillId="10" borderId="0" applyNumberFormat="0" applyBorder="0" applyAlignment="0" applyProtection="0"/>
    <xf numFmtId="0" fontId="77" fillId="6" borderId="0" applyNumberFormat="0" applyBorder="0" applyAlignment="0" applyProtection="0"/>
    <xf numFmtId="0" fontId="77" fillId="10" borderId="0" applyNumberFormat="0" applyBorder="0" applyAlignment="0" applyProtection="0"/>
    <xf numFmtId="0" fontId="77" fillId="20" borderId="0" applyNumberFormat="0" applyBorder="0" applyAlignment="0" applyProtection="0"/>
    <xf numFmtId="0" fontId="48" fillId="16" borderId="0" applyNumberFormat="0" applyBorder="0" applyAlignment="0" applyProtection="0"/>
    <xf numFmtId="0" fontId="78" fillId="10" borderId="47" applyNumberFormat="0" applyAlignment="0" applyProtection="0"/>
    <xf numFmtId="0" fontId="32" fillId="16" borderId="48"/>
    <xf numFmtId="0" fontId="32" fillId="26" borderId="48"/>
    <xf numFmtId="0" fontId="32" fillId="39" borderId="48"/>
    <xf numFmtId="0" fontId="88" fillId="19" borderId="48">
      <alignment horizontal="left" vertical="center" wrapText="1"/>
    </xf>
    <xf numFmtId="0" fontId="89" fillId="40" borderId="49">
      <alignment horizontal="center" textRotation="90"/>
    </xf>
    <xf numFmtId="0" fontId="32" fillId="41" borderId="50">
      <alignment horizontal="center" vertical="center"/>
    </xf>
    <xf numFmtId="174" fontId="32" fillId="41" borderId="50">
      <alignment horizontal="right" vertical="center"/>
    </xf>
    <xf numFmtId="10" fontId="32" fillId="41" borderId="50">
      <alignment horizontal="right" vertical="center"/>
    </xf>
    <xf numFmtId="0" fontId="90" fillId="42" borderId="51" applyBorder="0">
      <alignment horizontal="centerContinuous" vertical="center"/>
    </xf>
    <xf numFmtId="0" fontId="91" fillId="43" borderId="52">
      <alignment horizontal="center" vertical="center" wrapText="1"/>
    </xf>
    <xf numFmtId="0" fontId="92" fillId="27" borderId="53">
      <alignment horizontal="centerContinuous" vertical="center" wrapText="1"/>
    </xf>
    <xf numFmtId="0" fontId="93" fillId="44" borderId="54">
      <alignment horizontal="center" vertical="center" wrapText="1"/>
    </xf>
    <xf numFmtId="0" fontId="94" fillId="45" borderId="54">
      <alignment horizontal="centerContinuous" vertical="center"/>
    </xf>
    <xf numFmtId="174" fontId="55" fillId="10" borderId="48"/>
    <xf numFmtId="10" fontId="55" fillId="19" borderId="49"/>
    <xf numFmtId="199" fontId="55" fillId="10" borderId="48"/>
    <xf numFmtId="10" fontId="55" fillId="10" borderId="48"/>
    <xf numFmtId="200" fontId="55" fillId="10" borderId="48"/>
    <xf numFmtId="10" fontId="32" fillId="41" borderId="50" applyBorder="0">
      <alignment horizontal="right" vertical="center"/>
    </xf>
    <xf numFmtId="0" fontId="32" fillId="21" borderId="48">
      <alignment vertical="top" wrapText="1"/>
    </xf>
    <xf numFmtId="10" fontId="32" fillId="20" borderId="48" applyFont="0" applyAlignment="0" applyProtection="0"/>
    <xf numFmtId="174" fontId="32" fillId="20" borderId="48" applyFont="0" applyAlignment="0" applyProtection="0"/>
    <xf numFmtId="10" fontId="95" fillId="0" borderId="48" applyAlignment="0" applyProtection="0"/>
    <xf numFmtId="174" fontId="95" fillId="0" borderId="48" applyAlignment="0" applyProtection="0"/>
    <xf numFmtId="10" fontId="96" fillId="0" borderId="48" applyAlignment="0" applyProtection="0"/>
    <xf numFmtId="174" fontId="96" fillId="0" borderId="48" applyAlignment="0" applyProtection="0"/>
    <xf numFmtId="10" fontId="97" fillId="0" borderId="48" applyAlignment="0" applyProtection="0"/>
    <xf numFmtId="174" fontId="97" fillId="0" borderId="48" applyAlignment="0" applyProtection="0"/>
    <xf numFmtId="0" fontId="98" fillId="46" borderId="49">
      <alignment horizontal="left"/>
    </xf>
    <xf numFmtId="1" fontId="32" fillId="0" borderId="4" applyNumberFormat="0" applyFont="0" applyBorder="0" applyAlignment="0" applyProtection="0">
      <alignment horizontal="center"/>
      <protection locked="0"/>
    </xf>
    <xf numFmtId="1" fontId="32" fillId="47" borderId="4" applyNumberFormat="0" applyFont="0" applyBorder="0" applyAlignment="0" applyProtection="0">
      <alignment horizontal="center"/>
      <protection locked="0"/>
    </xf>
    <xf numFmtId="1" fontId="32" fillId="19" borderId="4" applyNumberFormat="0" applyFont="0" applyAlignment="0" applyProtection="0">
      <alignment horizontal="center"/>
      <protection locked="0"/>
    </xf>
    <xf numFmtId="1" fontId="32" fillId="29" borderId="4" applyNumberFormat="0" applyFont="0" applyBorder="0" applyAlignment="0" applyProtection="0">
      <alignment horizontal="center"/>
      <protection locked="0"/>
    </xf>
    <xf numFmtId="0" fontId="79" fillId="20" borderId="45" applyNumberFormat="0" applyAlignment="0" applyProtection="0"/>
    <xf numFmtId="0" fontId="57" fillId="0" borderId="55" applyNumberFormat="0" applyFill="0" applyAlignment="0" applyProtection="0"/>
    <xf numFmtId="49" fontId="36" fillId="27" borderId="0">
      <alignment horizontal="left" vertical="center"/>
      <protection hidden="1"/>
    </xf>
    <xf numFmtId="201" fontId="61" fillId="0" borderId="0">
      <protection locked="0"/>
    </xf>
    <xf numFmtId="0" fontId="61" fillId="0" borderId="0">
      <protection locked="0"/>
    </xf>
    <xf numFmtId="0" fontId="77" fillId="10" borderId="0" applyNumberFormat="0" applyBorder="0" applyAlignment="0" applyProtection="0"/>
    <xf numFmtId="0" fontId="77" fillId="10" borderId="0" applyNumberFormat="0" applyBorder="0" applyAlignment="0" applyProtection="0"/>
    <xf numFmtId="0" fontId="77" fillId="20" borderId="0" applyNumberFormat="0" applyBorder="0" applyAlignment="0" applyProtection="0"/>
    <xf numFmtId="0" fontId="77" fillId="48" borderId="0" applyNumberFormat="0" applyBorder="0" applyAlignment="0" applyProtection="0"/>
    <xf numFmtId="0" fontId="77" fillId="48" borderId="0" applyNumberFormat="0" applyBorder="0" applyAlignment="0" applyProtection="0"/>
    <xf numFmtId="0" fontId="77" fillId="49" borderId="0" applyNumberFormat="0" applyBorder="0" applyAlignment="0" applyProtection="0"/>
    <xf numFmtId="0" fontId="85" fillId="7" borderId="47" applyNumberFormat="0" applyAlignment="0" applyProtection="0"/>
    <xf numFmtId="202" fontId="61" fillId="0" borderId="0">
      <protection locked="0"/>
    </xf>
    <xf numFmtId="0" fontId="68" fillId="26" borderId="0" applyNumberFormat="0" applyBorder="0" applyAlignment="0" applyProtection="0"/>
    <xf numFmtId="44" fontId="19" fillId="0" borderId="0" applyFont="0" applyFill="0" applyBorder="0" applyAlignment="0" applyProtection="0"/>
    <xf numFmtId="0" fontId="69" fillId="12" borderId="0" applyNumberFormat="0" applyBorder="0" applyAlignment="0" applyProtection="0"/>
    <xf numFmtId="0" fontId="32" fillId="0" borderId="0"/>
    <xf numFmtId="0" fontId="36" fillId="0" borderId="4"/>
    <xf numFmtId="0" fontId="19" fillId="0" borderId="0"/>
    <xf numFmtId="0" fontId="32" fillId="0" borderId="0"/>
    <xf numFmtId="0" fontId="32" fillId="0" borderId="0"/>
    <xf numFmtId="0" fontId="32" fillId="0" borderId="0"/>
    <xf numFmtId="0" fontId="1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4" fontId="19" fillId="0" borderId="0"/>
    <xf numFmtId="203" fontId="19" fillId="0" borderId="0"/>
    <xf numFmtId="169" fontId="19" fillId="0" borderId="0"/>
    <xf numFmtId="0" fontId="19"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9" fontId="19" fillId="0" borderId="0" applyFont="0" applyFill="0" applyBorder="0" applyAlignment="0" applyProtection="0"/>
    <xf numFmtId="4" fontId="60" fillId="0" borderId="0" applyFont="0" applyFill="0" applyBorder="0" applyAlignment="0" applyProtection="0"/>
    <xf numFmtId="0" fontId="72" fillId="10" borderId="56" applyNumberFormat="0" applyAlignment="0" applyProtection="0"/>
    <xf numFmtId="168" fontId="19"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0" fontId="74" fillId="0" borderId="0" applyNumberFormat="0" applyFill="0" applyBorder="0" applyAlignment="0" applyProtection="0"/>
    <xf numFmtId="0" fontId="80" fillId="0" borderId="0" applyNumberFormat="0" applyFill="0" applyBorder="0" applyAlignment="0" applyProtection="0"/>
    <xf numFmtId="0" fontId="81" fillId="0" borderId="34" applyNumberFormat="0" applyFill="0" applyAlignment="0" applyProtection="0"/>
    <xf numFmtId="0" fontId="99" fillId="0" borderId="35" applyNumberFormat="0" applyFill="0" applyAlignment="0" applyProtection="0"/>
    <xf numFmtId="0" fontId="100" fillId="0" borderId="57" applyNumberFormat="0" applyFill="0" applyAlignment="0" applyProtection="0"/>
    <xf numFmtId="0" fontId="101" fillId="0" borderId="58" applyNumberFormat="0" applyFill="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59" applyNumberFormat="0" applyFill="0" applyAlignment="0" applyProtection="0"/>
    <xf numFmtId="168" fontId="46" fillId="0" borderId="0" applyFont="0" applyFill="0" applyBorder="0" applyAlignment="0" applyProtection="0"/>
    <xf numFmtId="43" fontId="19" fillId="0" borderId="0" applyFont="0" applyFill="0" applyBorder="0" applyAlignment="0" applyProtection="0"/>
    <xf numFmtId="0" fontId="19" fillId="0" borderId="0"/>
    <xf numFmtId="169" fontId="18" fillId="0" borderId="0"/>
    <xf numFmtId="0" fontId="18" fillId="0" borderId="0"/>
    <xf numFmtId="194" fontId="18" fillId="0" borderId="0"/>
    <xf numFmtId="0" fontId="17" fillId="0" borderId="0"/>
    <xf numFmtId="167" fontId="17" fillId="0" borderId="0" applyFont="0" applyFill="0" applyBorder="0" applyAlignment="0" applyProtection="0"/>
    <xf numFmtId="0" fontId="17" fillId="0" borderId="0"/>
    <xf numFmtId="168" fontId="17" fillId="0" borderId="0" applyFont="0" applyFill="0" applyBorder="0" applyAlignment="0" applyProtection="0"/>
    <xf numFmtId="0" fontId="16" fillId="0" borderId="0"/>
    <xf numFmtId="169" fontId="16" fillId="0" borderId="0"/>
    <xf numFmtId="194" fontId="16" fillId="0" borderId="0"/>
    <xf numFmtId="9" fontId="32" fillId="0" borderId="0" applyFont="0" applyFill="0" applyBorder="0" applyAlignment="0" applyProtection="0"/>
    <xf numFmtId="44" fontId="32" fillId="0" borderId="0" applyFont="0" applyFill="0" applyBorder="0" applyAlignment="0" applyProtection="0"/>
    <xf numFmtId="0" fontId="15" fillId="0" borderId="0"/>
    <xf numFmtId="196" fontId="15" fillId="0" borderId="0"/>
    <xf numFmtId="169" fontId="15" fillId="0" borderId="0"/>
    <xf numFmtId="169"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4" fillId="0" borderId="0"/>
    <xf numFmtId="0" fontId="32" fillId="0" borderId="0"/>
    <xf numFmtId="195" fontId="14" fillId="0" borderId="0"/>
    <xf numFmtId="168" fontId="32" fillId="0" borderId="0" applyFont="0" applyFill="0" applyBorder="0" applyAlignment="0" applyProtection="0"/>
    <xf numFmtId="43" fontId="14" fillId="0" borderId="0" applyFont="0" applyFill="0" applyBorder="0" applyAlignment="0" applyProtection="0"/>
    <xf numFmtId="195" fontId="14" fillId="0" borderId="0"/>
    <xf numFmtId="169" fontId="32" fillId="0" borderId="0" applyFont="0" applyFill="0" applyBorder="0" applyAlignment="0" applyProtection="0"/>
    <xf numFmtId="43" fontId="14" fillId="0" borderId="0" applyFont="0" applyFill="0" applyBorder="0" applyAlignment="0" applyProtection="0"/>
    <xf numFmtId="9" fontId="32" fillId="0" borderId="0" applyFont="0" applyFill="0" applyBorder="0" applyAlignment="0" applyProtection="0"/>
    <xf numFmtId="0" fontId="32" fillId="0" borderId="0"/>
    <xf numFmtId="195" fontId="14" fillId="0" borderId="0"/>
    <xf numFmtId="169" fontId="32" fillId="0" borderId="0" applyFont="0" applyFill="0" applyBorder="0" applyAlignment="0" applyProtection="0"/>
    <xf numFmtId="195" fontId="14" fillId="0" borderId="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7" fontId="14"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6" fillId="0" borderId="29"/>
    <xf numFmtId="0" fontId="36" fillId="0" borderId="29"/>
    <xf numFmtId="0" fontId="36" fillId="0" borderId="29"/>
    <xf numFmtId="0" fontId="36" fillId="0" borderId="29"/>
    <xf numFmtId="0" fontId="36" fillId="0" borderId="29"/>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5" fontId="14" fillId="0" borderId="0"/>
    <xf numFmtId="0" fontId="35" fillId="0" borderId="5" applyNumberFormat="0" applyFont="0" applyBorder="0" applyAlignment="0"/>
    <xf numFmtId="0" fontId="35" fillId="0" borderId="5" applyNumberFormat="0" applyFont="0" applyBorder="0" applyAlignment="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205" fontId="32" fillId="0" borderId="0" applyFont="0" applyFill="0" applyBorder="0" applyAlignment="0" applyProtection="0"/>
    <xf numFmtId="43" fontId="14" fillId="0" borderId="0" applyFont="0" applyFill="0" applyBorder="0" applyAlignment="0" applyProtection="0"/>
    <xf numFmtId="195" fontId="13" fillId="0" borderId="0"/>
    <xf numFmtId="43" fontId="13" fillId="0" borderId="0" applyFont="0" applyFill="0" applyBorder="0" applyAlignment="0" applyProtection="0"/>
    <xf numFmtId="195" fontId="12" fillId="0" borderId="0"/>
    <xf numFmtId="43" fontId="12" fillId="0" borderId="0" applyFont="0" applyFill="0" applyBorder="0" applyAlignment="0" applyProtection="0"/>
    <xf numFmtId="195" fontId="11" fillId="0" borderId="0"/>
    <xf numFmtId="195" fontId="10" fillId="0" borderId="0"/>
    <xf numFmtId="43" fontId="10" fillId="0" borderId="0" applyFont="0" applyFill="0" applyBorder="0" applyAlignment="0" applyProtection="0"/>
    <xf numFmtId="195" fontId="9" fillId="0" borderId="0"/>
    <xf numFmtId="195" fontId="9" fillId="0" borderId="0"/>
    <xf numFmtId="195" fontId="9" fillId="0" borderId="0"/>
    <xf numFmtId="195" fontId="9" fillId="0" borderId="0"/>
    <xf numFmtId="195" fontId="9" fillId="0" borderId="0"/>
    <xf numFmtId="195" fontId="9" fillId="0" borderId="0"/>
    <xf numFmtId="43" fontId="9" fillId="0" borderId="0" applyFont="0" applyFill="0" applyBorder="0" applyAlignment="0" applyProtection="0"/>
    <xf numFmtId="43" fontId="9" fillId="0" borderId="0" applyFont="0" applyFill="0" applyBorder="0" applyAlignment="0" applyProtection="0"/>
    <xf numFmtId="0" fontId="8" fillId="0" borderId="0"/>
    <xf numFmtId="0" fontId="7" fillId="0" borderId="0"/>
    <xf numFmtId="0" fontId="6" fillId="0" borderId="0"/>
    <xf numFmtId="0" fontId="6" fillId="0" borderId="0"/>
    <xf numFmtId="0" fontId="6" fillId="0" borderId="0"/>
    <xf numFmtId="0" fontId="32" fillId="0" borderId="0"/>
    <xf numFmtId="195" fontId="5" fillId="0" borderId="0"/>
    <xf numFmtId="43" fontId="5" fillId="0" borderId="0" applyFont="0" applyFill="0" applyBorder="0" applyAlignment="0" applyProtection="0"/>
    <xf numFmtId="167"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xf numFmtId="0" fontId="32" fillId="0" borderId="0"/>
    <xf numFmtId="0" fontId="32"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xf numFmtId="0" fontId="5" fillId="0" borderId="0"/>
    <xf numFmtId="0" fontId="32" fillId="0" borderId="0"/>
    <xf numFmtId="0" fontId="32" fillId="0" borderId="0"/>
    <xf numFmtId="0" fontId="32" fillId="0" borderId="0"/>
    <xf numFmtId="0" fontId="32" fillId="0" borderId="0"/>
    <xf numFmtId="0" fontId="32" fillId="0" borderId="0"/>
    <xf numFmtId="0" fontId="32" fillId="0" borderId="0"/>
    <xf numFmtId="0" fontId="5" fillId="0" borderId="0"/>
    <xf numFmtId="0" fontId="32" fillId="0" borderId="0"/>
    <xf numFmtId="0" fontId="32" fillId="0" borderId="0"/>
    <xf numFmtId="195" fontId="5" fillId="0" borderId="0"/>
    <xf numFmtId="195" fontId="5" fillId="0" borderId="0"/>
    <xf numFmtId="195" fontId="5" fillId="0" borderId="0"/>
    <xf numFmtId="0" fontId="32" fillId="0" borderId="0"/>
    <xf numFmtId="195" fontId="5" fillId="0" borderId="0"/>
    <xf numFmtId="195" fontId="5" fillId="0" borderId="0"/>
    <xf numFmtId="195" fontId="5" fillId="0" borderId="0"/>
    <xf numFmtId="0" fontId="32" fillId="0" borderId="0"/>
    <xf numFmtId="0" fontId="32" fillId="0" borderId="0"/>
    <xf numFmtId="0" fontId="32" fillId="0" borderId="0"/>
    <xf numFmtId="0" fontId="32"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95" fontId="4" fillId="0" borderId="0"/>
    <xf numFmtId="195" fontId="4" fillId="0" borderId="0"/>
    <xf numFmtId="43" fontId="4" fillId="0" borderId="0" applyFont="0" applyFill="0" applyBorder="0" applyAlignment="0" applyProtection="0"/>
    <xf numFmtId="167" fontId="4" fillId="0" borderId="0" applyFont="0" applyFill="0" applyBorder="0" applyAlignment="0" applyProtection="0"/>
    <xf numFmtId="206" fontId="46" fillId="0" borderId="0"/>
    <xf numFmtId="0" fontId="46" fillId="0" borderId="0"/>
    <xf numFmtId="0" fontId="32" fillId="0" borderId="0"/>
    <xf numFmtId="0" fontId="32" fillId="0" borderId="0"/>
    <xf numFmtId="195" fontId="3" fillId="0" borderId="0"/>
    <xf numFmtId="195" fontId="3" fillId="0" borderId="0"/>
    <xf numFmtId="43" fontId="3" fillId="0" borderId="0" applyFont="0" applyFill="0" applyBorder="0" applyAlignment="0" applyProtection="0"/>
    <xf numFmtId="167" fontId="3" fillId="0" borderId="0" applyFont="0" applyFill="0" applyBorder="0" applyAlignment="0" applyProtection="0"/>
    <xf numFmtId="0" fontId="109" fillId="0" borderId="0"/>
    <xf numFmtId="43" fontId="3" fillId="0" borderId="0" applyFont="0" applyFill="0" applyBorder="0" applyAlignment="0" applyProtection="0"/>
    <xf numFmtId="195" fontId="3" fillId="0" borderId="0"/>
    <xf numFmtId="195" fontId="3" fillId="0" borderId="0"/>
    <xf numFmtId="195" fontId="3" fillId="0" borderId="0"/>
    <xf numFmtId="195" fontId="2" fillId="0" borderId="0"/>
    <xf numFmtId="169"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165" fontId="3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93">
    <xf numFmtId="0" fontId="0" fillId="0" borderId="0" xfId="0"/>
    <xf numFmtId="0" fontId="0" fillId="0" borderId="0" xfId="0" applyFill="1"/>
    <xf numFmtId="0" fontId="38" fillId="2" borderId="12" xfId="37979" applyNumberFormat="1" applyFont="1" applyFill="1" applyBorder="1" applyAlignment="1" applyProtection="1">
      <alignment vertical="center" wrapText="1"/>
      <protection locked="0"/>
    </xf>
    <xf numFmtId="0" fontId="38" fillId="2" borderId="41" xfId="2" applyFont="1" applyFill="1" applyBorder="1" applyAlignment="1" applyProtection="1">
      <alignment horizontal="left" vertical="center" wrapText="1"/>
      <protection locked="0"/>
    </xf>
    <xf numFmtId="0" fontId="38" fillId="2" borderId="12" xfId="17" applyNumberFormat="1" applyFont="1" applyFill="1" applyBorder="1" applyAlignment="1" applyProtection="1">
      <alignment horizontal="left" vertical="center" wrapText="1"/>
    </xf>
    <xf numFmtId="170" fontId="38" fillId="2" borderId="12" xfId="17" applyFont="1" applyFill="1" applyBorder="1" applyAlignment="1" applyProtection="1">
      <alignment horizontal="center" vertical="center" wrapText="1"/>
    </xf>
    <xf numFmtId="0" fontId="0" fillId="2" borderId="0" xfId="0" applyFill="1" applyAlignment="1">
      <alignment wrapText="1"/>
    </xf>
    <xf numFmtId="4" fontId="0" fillId="2" borderId="0" xfId="0" applyNumberFormat="1" applyFill="1" applyAlignment="1">
      <alignment wrapText="1"/>
    </xf>
    <xf numFmtId="0" fontId="38" fillId="2" borderId="12" xfId="37979" applyFont="1" applyFill="1" applyBorder="1" applyAlignment="1" applyProtection="1">
      <alignment horizontal="left" vertical="center" wrapText="1"/>
      <protection locked="0"/>
    </xf>
    <xf numFmtId="170" fontId="38" fillId="2" borderId="68" xfId="17" applyFont="1" applyFill="1" applyBorder="1" applyAlignment="1" applyProtection="1">
      <alignment horizontal="center" vertical="center" wrapText="1"/>
    </xf>
    <xf numFmtId="0" fontId="38" fillId="2" borderId="14" xfId="1" applyNumberFormat="1" applyFont="1" applyFill="1" applyBorder="1" applyAlignment="1" applyProtection="1">
      <alignment horizontal="center" vertical="center"/>
    </xf>
    <xf numFmtId="0" fontId="32" fillId="2" borderId="60" xfId="2" applyFont="1" applyFill="1" applyBorder="1" applyAlignment="1" applyProtection="1">
      <alignment horizontal="center"/>
      <protection locked="0"/>
    </xf>
    <xf numFmtId="4" fontId="32" fillId="2" borderId="62" xfId="2" applyNumberFormat="1" applyFont="1" applyFill="1" applyBorder="1" applyAlignment="1" applyProtection="1">
      <protection locked="0"/>
    </xf>
    <xf numFmtId="0" fontId="32" fillId="2" borderId="0" xfId="2" applyFont="1" applyFill="1" applyAlignment="1" applyProtection="1">
      <protection locked="0"/>
    </xf>
    <xf numFmtId="0" fontId="32" fillId="2" borderId="3" xfId="2" applyFont="1" applyFill="1" applyBorder="1" applyAlignment="1" applyProtection="1">
      <alignment horizontal="center"/>
      <protection locked="0"/>
    </xf>
    <xf numFmtId="0" fontId="33" fillId="2" borderId="0" xfId="2" applyFont="1" applyFill="1" applyBorder="1" applyAlignment="1" applyProtection="1">
      <alignment wrapText="1"/>
      <protection locked="0"/>
    </xf>
    <xf numFmtId="0" fontId="32" fillId="2" borderId="6" xfId="2" applyFont="1" applyFill="1" applyBorder="1" applyAlignment="1" applyProtection="1">
      <alignment horizontal="center"/>
      <protection locked="0"/>
    </xf>
    <xf numFmtId="0" fontId="38" fillId="2" borderId="0" xfId="0" applyFont="1" applyFill="1" applyBorder="1" applyAlignment="1" applyProtection="1">
      <alignment vertical="center" wrapText="1"/>
      <protection locked="0"/>
    </xf>
    <xf numFmtId="0" fontId="38" fillId="2" borderId="0" xfId="0" applyFont="1" applyFill="1" applyBorder="1" applyAlignment="1" applyProtection="1">
      <alignment vertical="center"/>
      <protection locked="0"/>
    </xf>
    <xf numFmtId="168" fontId="38" fillId="2" borderId="12" xfId="1" applyFont="1" applyFill="1" applyBorder="1" applyAlignment="1" applyProtection="1">
      <alignment horizontal="right" vertical="center"/>
    </xf>
    <xf numFmtId="4" fontId="38" fillId="2" borderId="12" xfId="17" applyNumberFormat="1" applyFont="1" applyFill="1" applyBorder="1" applyAlignment="1" applyProtection="1">
      <alignment horizontal="right" vertical="center" wrapText="1"/>
    </xf>
    <xf numFmtId="4" fontId="38" fillId="2" borderId="13" xfId="17" applyNumberFormat="1" applyFont="1" applyFill="1" applyBorder="1" applyAlignment="1" applyProtection="1">
      <alignment horizontal="right" vertical="center" wrapText="1"/>
    </xf>
    <xf numFmtId="4" fontId="38" fillId="2" borderId="44" xfId="1" applyNumberFormat="1" applyFont="1" applyFill="1" applyBorder="1" applyAlignment="1" applyProtection="1">
      <alignment horizontal="right" vertical="center"/>
    </xf>
    <xf numFmtId="0" fontId="0" fillId="2" borderId="0" xfId="0" applyFill="1"/>
    <xf numFmtId="10" fontId="38" fillId="2" borderId="12" xfId="55938" applyNumberFormat="1" applyFont="1" applyFill="1" applyBorder="1" applyAlignment="1" applyProtection="1">
      <alignment horizontal="center" vertical="center" wrapText="1"/>
    </xf>
    <xf numFmtId="0" fontId="0" fillId="2" borderId="0" xfId="0" applyFill="1" applyBorder="1"/>
    <xf numFmtId="0" fontId="38" fillId="2" borderId="41" xfId="0" applyFont="1" applyFill="1" applyBorder="1" applyAlignment="1" applyProtection="1">
      <alignment horizontal="left" vertical="center" wrapText="1"/>
      <protection locked="0"/>
    </xf>
    <xf numFmtId="0" fontId="40" fillId="2" borderId="0" xfId="0" applyNumberFormat="1" applyFont="1" applyFill="1" applyBorder="1" applyAlignment="1" applyProtection="1">
      <alignment horizontal="left" vertical="center" wrapText="1"/>
      <protection locked="0"/>
    </xf>
    <xf numFmtId="0" fontId="38" fillId="2" borderId="41" xfId="37979" applyFont="1" applyFill="1" applyBorder="1" applyAlignment="1" applyProtection="1">
      <alignment horizontal="left" vertical="center" wrapText="1"/>
      <protection locked="0"/>
    </xf>
    <xf numFmtId="0" fontId="38" fillId="2" borderId="43" xfId="0" applyFont="1" applyFill="1" applyBorder="1" applyAlignment="1" applyProtection="1">
      <alignment horizontal="left" vertical="center" wrapText="1"/>
      <protection locked="0"/>
    </xf>
    <xf numFmtId="0" fontId="38" fillId="2" borderId="64" xfId="37979" applyFont="1" applyFill="1" applyBorder="1" applyAlignment="1" applyProtection="1">
      <alignment horizontal="left" vertical="center" wrapText="1"/>
      <protection locked="0"/>
    </xf>
    <xf numFmtId="0" fontId="40" fillId="2" borderId="0" xfId="0" applyNumberFormat="1" applyFont="1" applyFill="1" applyBorder="1" applyAlignment="1" applyProtection="1">
      <alignment horizontal="right" vertical="center" wrapText="1"/>
      <protection locked="0"/>
    </xf>
    <xf numFmtId="4" fontId="40" fillId="2" borderId="0" xfId="0" applyNumberFormat="1"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center"/>
      <protection locked="0"/>
    </xf>
    <xf numFmtId="0" fontId="38" fillId="2" borderId="0" xfId="0" applyFont="1" applyFill="1" applyBorder="1" applyAlignment="1" applyProtection="1">
      <alignment horizontal="justify" vertical="center"/>
      <protection locked="0"/>
    </xf>
    <xf numFmtId="0" fontId="38" fillId="2" borderId="0" xfId="0" applyFont="1" applyFill="1" applyAlignment="1" applyProtection="1">
      <alignment horizontal="right" vertical="center"/>
      <protection locked="0"/>
    </xf>
    <xf numFmtId="0" fontId="38" fillId="2" borderId="0" xfId="0" applyFont="1" applyFill="1" applyAlignment="1" applyProtection="1">
      <alignment vertical="center"/>
      <protection locked="0"/>
    </xf>
    <xf numFmtId="4" fontId="38" fillId="2" borderId="0" xfId="0" applyNumberFormat="1" applyFont="1" applyFill="1" applyAlignment="1" applyProtection="1">
      <alignment vertical="center"/>
      <protection locked="0"/>
    </xf>
    <xf numFmtId="4" fontId="34" fillId="2" borderId="61" xfId="2" applyNumberFormat="1" applyFont="1" applyFill="1" applyBorder="1" applyAlignment="1" applyProtection="1">
      <protection locked="0"/>
    </xf>
    <xf numFmtId="4" fontId="32" fillId="2" borderId="0" xfId="2" applyNumberFormat="1" applyFont="1" applyFill="1" applyBorder="1" applyAlignment="1" applyProtection="1">
      <protection locked="0"/>
    </xf>
    <xf numFmtId="4" fontId="33" fillId="2" borderId="0" xfId="2" applyNumberFormat="1" applyFont="1" applyFill="1" applyBorder="1" applyAlignment="1" applyProtection="1">
      <alignment wrapText="1"/>
      <protection locked="0"/>
    </xf>
    <xf numFmtId="14" fontId="42" fillId="2" borderId="28" xfId="2" applyNumberFormat="1" applyFont="1" applyFill="1" applyBorder="1" applyAlignment="1">
      <alignment horizontal="right" vertical="center"/>
    </xf>
    <xf numFmtId="3" fontId="40" fillId="2" borderId="27" xfId="0" applyNumberFormat="1" applyFont="1" applyFill="1" applyBorder="1" applyAlignment="1" applyProtection="1">
      <alignment horizontal="left" vertical="center" wrapText="1"/>
      <protection locked="0"/>
    </xf>
    <xf numFmtId="3" fontId="40" fillId="2" borderId="27" xfId="0" applyNumberFormat="1" applyFont="1" applyFill="1" applyBorder="1" applyAlignment="1" applyProtection="1">
      <alignment horizontal="center" vertical="center" wrapText="1"/>
      <protection locked="0"/>
    </xf>
    <xf numFmtId="3" fontId="40" fillId="2" borderId="27" xfId="0" applyNumberFormat="1" applyFont="1" applyFill="1" applyBorder="1" applyAlignment="1" applyProtection="1">
      <alignment horizontal="right" vertical="center" wrapText="1"/>
      <protection locked="0"/>
    </xf>
    <xf numFmtId="4" fontId="40" fillId="2" borderId="29" xfId="0" applyNumberFormat="1" applyFont="1" applyFill="1" applyBorder="1" applyAlignment="1" applyProtection="1">
      <alignment horizontal="right" vertical="center" wrapText="1"/>
      <protection locked="0"/>
    </xf>
    <xf numFmtId="4" fontId="38" fillId="2" borderId="0" xfId="0" applyNumberFormat="1" applyFont="1" applyFill="1" applyBorder="1" applyAlignment="1" applyProtection="1">
      <alignment vertical="center" wrapText="1"/>
      <protection locked="0"/>
    </xf>
    <xf numFmtId="0" fontId="40" fillId="2" borderId="41" xfId="0" applyFont="1" applyFill="1" applyBorder="1" applyAlignment="1" applyProtection="1">
      <alignment horizontal="left" vertical="center" wrapText="1"/>
      <protection locked="0"/>
    </xf>
    <xf numFmtId="0" fontId="40" fillId="2" borderId="14" xfId="0" applyFont="1" applyFill="1" applyBorder="1" applyAlignment="1" applyProtection="1">
      <alignment horizontal="left" vertical="center" wrapText="1"/>
      <protection locked="0"/>
    </xf>
    <xf numFmtId="4" fontId="40" fillId="2" borderId="42" xfId="0" applyNumberFormat="1" applyFont="1" applyFill="1" applyBorder="1" applyAlignment="1" applyProtection="1">
      <alignment horizontal="right" vertical="center" wrapText="1"/>
      <protection locked="0"/>
    </xf>
    <xf numFmtId="0" fontId="32" fillId="2" borderId="0" xfId="0" applyFont="1" applyFill="1" applyBorder="1" applyAlignment="1" applyProtection="1">
      <alignment vertical="center"/>
      <protection locked="0"/>
    </xf>
    <xf numFmtId="0" fontId="32" fillId="2" borderId="0" xfId="0" applyFont="1" applyFill="1" applyAlignment="1" applyProtection="1">
      <alignment vertical="center"/>
      <protection locked="0"/>
    </xf>
    <xf numFmtId="4" fontId="0" fillId="2" borderId="0" xfId="0" applyNumberFormat="1" applyFill="1"/>
    <xf numFmtId="0" fontId="40" fillId="2" borderId="14" xfId="0" applyNumberFormat="1" applyFont="1" applyFill="1" applyBorder="1" applyAlignment="1" applyProtection="1">
      <alignment horizontal="left" vertical="center" wrapText="1"/>
      <protection locked="0"/>
    </xf>
    <xf numFmtId="4" fontId="0" fillId="2" borderId="0" xfId="0" applyNumberFormat="1" applyFill="1" applyBorder="1"/>
    <xf numFmtId="4" fontId="40" fillId="2" borderId="42" xfId="0" applyNumberFormat="1" applyFont="1" applyFill="1" applyBorder="1" applyAlignment="1" applyProtection="1">
      <alignment vertical="center"/>
      <protection locked="0"/>
    </xf>
    <xf numFmtId="168" fontId="0" fillId="2" borderId="0" xfId="1" applyFont="1" applyFill="1" applyAlignment="1">
      <alignment vertical="center"/>
    </xf>
    <xf numFmtId="10" fontId="38" fillId="2" borderId="13" xfId="17" applyNumberFormat="1" applyFont="1" applyFill="1" applyBorder="1" applyAlignment="1" applyProtection="1">
      <alignment horizontal="center" vertical="center" wrapText="1"/>
    </xf>
    <xf numFmtId="43" fontId="32" fillId="2" borderId="0" xfId="0" applyNumberFormat="1" applyFont="1" applyFill="1" applyAlignment="1" applyProtection="1">
      <alignment vertical="center"/>
      <protection locked="0"/>
    </xf>
    <xf numFmtId="0" fontId="37" fillId="2" borderId="41" xfId="37979" applyFont="1" applyFill="1" applyBorder="1" applyAlignment="1" applyProtection="1">
      <alignment horizontal="left" vertical="center" wrapText="1"/>
      <protection locked="0"/>
    </xf>
    <xf numFmtId="0" fontId="37" fillId="2" borderId="14" xfId="37979" applyNumberFormat="1" applyFont="1" applyFill="1" applyBorder="1" applyAlignment="1" applyProtection="1">
      <alignment horizontal="left" vertical="center" wrapText="1"/>
      <protection locked="0"/>
    </xf>
    <xf numFmtId="0" fontId="40" fillId="2" borderId="41" xfId="2" applyFont="1" applyFill="1" applyBorder="1" applyAlignment="1" applyProtection="1">
      <alignment horizontal="left" vertical="center" wrapText="1"/>
      <protection locked="0"/>
    </xf>
    <xf numFmtId="0" fontId="40" fillId="2" borderId="14" xfId="2" applyFont="1" applyFill="1" applyBorder="1" applyAlignment="1" applyProtection="1">
      <alignment horizontal="left" vertical="center" wrapText="1"/>
      <protection locked="0"/>
    </xf>
    <xf numFmtId="0" fontId="40" fillId="2" borderId="14" xfId="2" applyNumberFormat="1" applyFont="1" applyFill="1" applyBorder="1" applyAlignment="1" applyProtection="1">
      <alignment horizontal="left" vertical="center" wrapText="1"/>
      <protection locked="0"/>
    </xf>
    <xf numFmtId="0" fontId="40" fillId="2" borderId="14" xfId="2" applyNumberFormat="1" applyFont="1" applyFill="1" applyBorder="1" applyAlignment="1" applyProtection="1">
      <alignment horizontal="right" vertical="center" wrapText="1"/>
      <protection locked="0"/>
    </xf>
    <xf numFmtId="168" fontId="38" fillId="2" borderId="12" xfId="1" applyFont="1" applyFill="1" applyBorder="1" applyAlignment="1" applyProtection="1">
      <alignment vertical="center"/>
      <protection locked="0"/>
    </xf>
    <xf numFmtId="168" fontId="38" fillId="2" borderId="13" xfId="1" applyFont="1" applyFill="1" applyBorder="1" applyAlignment="1" applyProtection="1">
      <alignment vertical="center"/>
      <protection locked="0"/>
    </xf>
    <xf numFmtId="168" fontId="40" fillId="2" borderId="44" xfId="1" applyFont="1" applyFill="1" applyBorder="1" applyAlignment="1" applyProtection="1">
      <alignment vertical="center"/>
      <protection locked="0"/>
    </xf>
    <xf numFmtId="168" fontId="38" fillId="2" borderId="13" xfId="1" applyFont="1" applyFill="1" applyBorder="1" applyAlignment="1" applyProtection="1">
      <alignment horizontal="right" vertical="center"/>
    </xf>
    <xf numFmtId="170" fontId="38" fillId="2" borderId="14" xfId="17" applyFont="1" applyFill="1" applyBorder="1" applyAlignment="1" applyProtection="1">
      <alignment horizontal="center" vertical="center" wrapText="1"/>
    </xf>
    <xf numFmtId="170" fontId="38" fillId="2" borderId="65" xfId="17" applyFont="1" applyFill="1" applyBorder="1" applyAlignment="1" applyProtection="1">
      <alignment horizontal="center" vertical="center" wrapText="1"/>
    </xf>
    <xf numFmtId="0" fontId="40" fillId="2" borderId="41" xfId="37979" applyFont="1" applyFill="1" applyBorder="1" applyAlignment="1" applyProtection="1">
      <alignment horizontal="left" vertical="center" wrapText="1"/>
      <protection locked="0"/>
    </xf>
    <xf numFmtId="4" fontId="38" fillId="2" borderId="63" xfId="1" applyNumberFormat="1" applyFont="1" applyFill="1" applyBorder="1" applyAlignment="1" applyProtection="1">
      <alignment horizontal="right" vertical="center"/>
    </xf>
    <xf numFmtId="0" fontId="0" fillId="2" borderId="0" xfId="0" applyFont="1" applyFill="1"/>
    <xf numFmtId="168" fontId="0" fillId="2" borderId="11" xfId="186" applyFont="1" applyFill="1" applyBorder="1" applyAlignment="1" applyProtection="1">
      <alignment horizontal="center" vertical="center"/>
    </xf>
    <xf numFmtId="0" fontId="40" fillId="2" borderId="66" xfId="0" applyFont="1" applyFill="1" applyBorder="1" applyAlignment="1" applyProtection="1">
      <alignment horizontal="left" vertical="center" wrapText="1"/>
      <protection locked="0"/>
    </xf>
    <xf numFmtId="4" fontId="40" fillId="2" borderId="67" xfId="0" applyNumberFormat="1" applyFont="1" applyFill="1" applyBorder="1" applyAlignment="1" applyProtection="1">
      <alignment vertical="center"/>
      <protection locked="0"/>
    </xf>
    <xf numFmtId="0" fontId="38" fillId="2" borderId="66" xfId="0" applyFont="1" applyFill="1" applyBorder="1" applyAlignment="1" applyProtection="1">
      <alignment horizontal="left" vertical="center" wrapText="1"/>
      <protection locked="0"/>
    </xf>
    <xf numFmtId="168" fontId="40" fillId="2" borderId="14" xfId="1" applyFont="1" applyFill="1" applyBorder="1" applyAlignment="1" applyProtection="1">
      <alignment horizontal="left" vertical="center" wrapText="1"/>
      <protection locked="0"/>
    </xf>
    <xf numFmtId="0" fontId="40" fillId="2" borderId="66" xfId="2" applyFont="1" applyFill="1" applyBorder="1" applyAlignment="1" applyProtection="1">
      <alignment horizontal="left" vertical="center" wrapText="1"/>
      <protection locked="0"/>
    </xf>
    <xf numFmtId="168" fontId="40" fillId="2" borderId="63" xfId="1" applyFont="1" applyFill="1" applyBorder="1" applyAlignment="1" applyProtection="1">
      <alignment vertical="center"/>
      <protection locked="0"/>
    </xf>
    <xf numFmtId="0" fontId="38" fillId="2" borderId="66" xfId="2" applyFont="1" applyFill="1" applyBorder="1" applyAlignment="1" applyProtection="1">
      <alignment horizontal="left" vertical="center" wrapText="1"/>
      <protection locked="0"/>
    </xf>
    <xf numFmtId="0" fontId="38" fillId="2" borderId="66" xfId="37979" applyFont="1" applyFill="1" applyBorder="1" applyAlignment="1" applyProtection="1">
      <alignment horizontal="left" vertical="center" wrapText="1"/>
      <protection locked="0"/>
    </xf>
    <xf numFmtId="168" fontId="103" fillId="2" borderId="12" xfId="186" applyFont="1" applyFill="1" applyBorder="1" applyAlignment="1" applyProtection="1">
      <alignment horizontal="right" vertical="center"/>
    </xf>
    <xf numFmtId="168" fontId="38" fillId="2" borderId="68" xfId="1" applyFont="1" applyFill="1" applyBorder="1" applyAlignment="1" applyProtection="1">
      <alignment horizontal="right" vertical="center"/>
    </xf>
    <xf numFmtId="4" fontId="40" fillId="0" borderId="42" xfId="0" applyNumberFormat="1" applyFont="1" applyFill="1" applyBorder="1" applyAlignment="1" applyProtection="1">
      <alignment vertical="center"/>
      <protection locked="0"/>
    </xf>
    <xf numFmtId="4" fontId="40" fillId="2" borderId="29" xfId="0" applyNumberFormat="1" applyFont="1" applyFill="1" applyBorder="1" applyAlignment="1" applyProtection="1">
      <alignment vertical="center" wrapText="1"/>
      <protection locked="0"/>
    </xf>
    <xf numFmtId="0" fontId="87" fillId="2" borderId="0" xfId="11718" applyFont="1" applyFill="1" applyBorder="1" applyAlignment="1" applyProtection="1">
      <alignment horizontal="center" vertical="center" wrapText="1"/>
      <protection locked="0"/>
    </xf>
    <xf numFmtId="0" fontId="42" fillId="2" borderId="31" xfId="2" applyFont="1" applyFill="1" applyBorder="1" applyAlignment="1">
      <alignment horizontal="right" vertical="center" indent="1"/>
    </xf>
    <xf numFmtId="0" fontId="0" fillId="2" borderId="28" xfId="0" applyFill="1" applyBorder="1" applyAlignment="1">
      <alignment wrapText="1"/>
    </xf>
    <xf numFmtId="0" fontId="0" fillId="2" borderId="31" xfId="0" applyFill="1" applyBorder="1" applyAlignment="1">
      <alignment wrapText="1"/>
    </xf>
    <xf numFmtId="49" fontId="87" fillId="2" borderId="60" xfId="11718" applyNumberFormat="1" applyFont="1" applyFill="1" applyBorder="1" applyAlignment="1" applyProtection="1">
      <alignment horizontal="center" vertical="center" wrapText="1"/>
      <protection locked="0"/>
    </xf>
    <xf numFmtId="49" fontId="87" fillId="2" borderId="60" xfId="11718" applyNumberFormat="1" applyFont="1" applyFill="1" applyBorder="1" applyAlignment="1" applyProtection="1">
      <alignment horizontal="center" vertical="center" wrapText="1"/>
      <protection locked="0"/>
    </xf>
    <xf numFmtId="0" fontId="87" fillId="2" borderId="0" xfId="11718" applyFont="1" applyFill="1" applyBorder="1" applyAlignment="1" applyProtection="1">
      <alignment horizontal="center" vertical="center" wrapText="1"/>
      <protection locked="0"/>
    </xf>
    <xf numFmtId="49" fontId="37" fillId="2" borderId="62" xfId="2" applyNumberFormat="1" applyFont="1" applyFill="1" applyBorder="1" applyAlignment="1" applyProtection="1">
      <alignment vertical="center" wrapText="1"/>
      <protection locked="0"/>
    </xf>
    <xf numFmtId="49" fontId="87" fillId="2" borderId="60" xfId="11718" applyNumberFormat="1" applyFont="1" applyFill="1" applyBorder="1" applyAlignment="1" applyProtection="1">
      <alignment vertical="center" wrapText="1"/>
      <protection locked="0"/>
    </xf>
    <xf numFmtId="0" fontId="87" fillId="2" borderId="61" xfId="11718" applyFont="1" applyFill="1" applyBorder="1" applyAlignment="1" applyProtection="1">
      <alignment vertical="center" wrapText="1"/>
      <protection locked="0"/>
    </xf>
    <xf numFmtId="0" fontId="87" fillId="2" borderId="62" xfId="11718" applyFont="1" applyFill="1" applyBorder="1" applyAlignment="1" applyProtection="1">
      <alignment vertical="center" wrapText="1"/>
      <protection locked="0"/>
    </xf>
    <xf numFmtId="0" fontId="0" fillId="2" borderId="1" xfId="0" applyFill="1" applyBorder="1" applyAlignment="1">
      <alignment vertical="center" wrapText="1"/>
    </xf>
    <xf numFmtId="0" fontId="87" fillId="2" borderId="3" xfId="11718" applyFont="1" applyFill="1" applyBorder="1" applyAlignment="1" applyProtection="1">
      <alignment vertical="center" wrapText="1"/>
      <protection locked="0"/>
    </xf>
    <xf numFmtId="0" fontId="87" fillId="2" borderId="0" xfId="11718" applyFont="1" applyFill="1" applyBorder="1" applyAlignment="1" applyProtection="1">
      <alignment vertical="center" wrapText="1"/>
      <protection locked="0"/>
    </xf>
    <xf numFmtId="0" fontId="87" fillId="2" borderId="1" xfId="11718" applyFont="1" applyFill="1" applyBorder="1" applyAlignment="1" applyProtection="1">
      <alignment vertical="center" wrapText="1"/>
      <protection locked="0"/>
    </xf>
    <xf numFmtId="0" fontId="42" fillId="2" borderId="28" xfId="2" applyFont="1" applyFill="1" applyBorder="1" applyAlignment="1">
      <alignment vertical="center"/>
    </xf>
    <xf numFmtId="0" fontId="42" fillId="2" borderId="31" xfId="2" applyFont="1" applyFill="1" applyBorder="1" applyAlignment="1">
      <alignment vertical="center"/>
    </xf>
    <xf numFmtId="0" fontId="0" fillId="2" borderId="8" xfId="0" applyFill="1" applyBorder="1" applyAlignment="1">
      <alignment vertical="center" wrapText="1"/>
    </xf>
    <xf numFmtId="0" fontId="87" fillId="2" borderId="6" xfId="11718" applyFont="1" applyFill="1" applyBorder="1" applyAlignment="1" applyProtection="1">
      <alignment vertical="center" wrapText="1"/>
      <protection locked="0"/>
    </xf>
    <xf numFmtId="0" fontId="87" fillId="2" borderId="7" xfId="11718" applyFont="1" applyFill="1" applyBorder="1" applyAlignment="1" applyProtection="1">
      <alignment vertical="center" wrapText="1"/>
      <protection locked="0"/>
    </xf>
    <xf numFmtId="0" fontId="87" fillId="2" borderId="8" xfId="11718" applyFont="1" applyFill="1" applyBorder="1" applyAlignment="1" applyProtection="1">
      <alignment vertical="center" wrapText="1"/>
      <protection locked="0"/>
    </xf>
    <xf numFmtId="10" fontId="34" fillId="2" borderId="61" xfId="55938" applyNumberFormat="1" applyFont="1" applyFill="1" applyBorder="1" applyAlignment="1" applyProtection="1">
      <protection locked="0"/>
    </xf>
    <xf numFmtId="10" fontId="42" fillId="2" borderId="28" xfId="55938" applyNumberFormat="1" applyFont="1" applyFill="1" applyBorder="1" applyAlignment="1">
      <alignment vertical="center"/>
    </xf>
    <xf numFmtId="10" fontId="42" fillId="2" borderId="31" xfId="55938" applyNumberFormat="1" applyFont="1" applyFill="1" applyBorder="1" applyAlignment="1">
      <alignment horizontal="center" vertical="center"/>
    </xf>
    <xf numFmtId="10" fontId="0" fillId="2" borderId="28" xfId="55938" applyNumberFormat="1" applyFont="1" applyFill="1" applyBorder="1" applyAlignment="1">
      <alignment wrapText="1"/>
    </xf>
    <xf numFmtId="10" fontId="40" fillId="2" borderId="14" xfId="55938" applyNumberFormat="1" applyFont="1" applyFill="1" applyBorder="1" applyAlignment="1" applyProtection="1">
      <alignment horizontal="left" vertical="center" wrapText="1"/>
      <protection locked="0"/>
    </xf>
    <xf numFmtId="10" fontId="40" fillId="2" borderId="0" xfId="55938" applyNumberFormat="1" applyFont="1" applyFill="1" applyBorder="1" applyAlignment="1" applyProtection="1">
      <alignment horizontal="left" vertical="center" wrapText="1"/>
      <protection locked="0"/>
    </xf>
    <xf numFmtId="10" fontId="38" fillId="2" borderId="0" xfId="55938" applyNumberFormat="1" applyFont="1" applyFill="1" applyAlignment="1" applyProtection="1">
      <alignment vertical="center"/>
      <protection locked="0"/>
    </xf>
    <xf numFmtId="168" fontId="34" fillId="2" borderId="60" xfId="1" applyFont="1" applyFill="1" applyBorder="1" applyAlignment="1" applyProtection="1">
      <protection locked="0"/>
    </xf>
    <xf numFmtId="168" fontId="42" fillId="2" borderId="27" xfId="1" applyFont="1" applyFill="1" applyBorder="1" applyAlignment="1">
      <alignment vertical="center"/>
    </xf>
    <xf numFmtId="168" fontId="42" fillId="2" borderId="27" xfId="1" applyFont="1" applyFill="1" applyBorder="1" applyAlignment="1" applyProtection="1">
      <alignment horizontal="left" vertical="center"/>
      <protection locked="0"/>
    </xf>
    <xf numFmtId="168" fontId="0" fillId="2" borderId="28" xfId="1" applyFont="1" applyFill="1" applyBorder="1" applyAlignment="1">
      <alignment wrapText="1"/>
    </xf>
    <xf numFmtId="168" fontId="40" fillId="2" borderId="27" xfId="1" applyFont="1" applyFill="1" applyBorder="1" applyAlignment="1" applyProtection="1">
      <alignment horizontal="center" vertical="center" wrapText="1"/>
      <protection locked="0"/>
    </xf>
    <xf numFmtId="168" fontId="38" fillId="2" borderId="12" xfId="1" applyFont="1" applyFill="1" applyBorder="1" applyAlignment="1" applyProtection="1">
      <alignment horizontal="center" vertical="center" wrapText="1"/>
    </xf>
    <xf numFmtId="168" fontId="40" fillId="2" borderId="0" xfId="1" applyFont="1" applyFill="1" applyBorder="1" applyAlignment="1" applyProtection="1">
      <alignment horizontal="left" vertical="center" wrapText="1"/>
      <protection locked="0"/>
    </xf>
    <xf numFmtId="168" fontId="38" fillId="2" borderId="0" xfId="1" applyFont="1" applyFill="1" applyAlignment="1" applyProtection="1">
      <alignment vertical="center"/>
      <protection locked="0"/>
    </xf>
    <xf numFmtId="0" fontId="40" fillId="4" borderId="41" xfId="0" applyFont="1" applyFill="1" applyBorder="1" applyAlignment="1" applyProtection="1">
      <alignment horizontal="left" vertical="center" wrapText="1"/>
      <protection locked="0"/>
    </xf>
    <xf numFmtId="0" fontId="40" fillId="4" borderId="14" xfId="0" applyFont="1" applyFill="1" applyBorder="1" applyAlignment="1" applyProtection="1">
      <alignment horizontal="left" vertical="center" wrapText="1"/>
      <protection locked="0"/>
    </xf>
    <xf numFmtId="168" fontId="40" fillId="4" borderId="14" xfId="1" applyFont="1" applyFill="1" applyBorder="1" applyAlignment="1" applyProtection="1">
      <alignment horizontal="left" vertical="center" wrapText="1"/>
      <protection locked="0"/>
    </xf>
    <xf numFmtId="10" fontId="40" fillId="4" borderId="14" xfId="55938" applyNumberFormat="1" applyFont="1" applyFill="1" applyBorder="1" applyAlignment="1" applyProtection="1">
      <alignment horizontal="left" vertical="center" wrapText="1"/>
      <protection locked="0"/>
    </xf>
    <xf numFmtId="4" fontId="40" fillId="4" borderId="42" xfId="0" applyNumberFormat="1" applyFont="1" applyFill="1" applyBorder="1" applyAlignment="1" applyProtection="1">
      <alignment horizontal="right" vertical="center" wrapText="1"/>
      <protection locked="0"/>
    </xf>
    <xf numFmtId="0" fontId="40" fillId="4" borderId="66" xfId="0" applyFont="1" applyFill="1" applyBorder="1" applyAlignment="1" applyProtection="1">
      <alignment horizontal="left" vertical="center" wrapText="1"/>
      <protection locked="0"/>
    </xf>
    <xf numFmtId="4" fontId="40" fillId="4" borderId="67" xfId="0" applyNumberFormat="1" applyFont="1" applyFill="1" applyBorder="1" applyAlignment="1" applyProtection="1">
      <alignment horizontal="right" vertical="center" wrapText="1"/>
      <protection locked="0"/>
    </xf>
    <xf numFmtId="3" fontId="40" fillId="52" borderId="3" xfId="0" applyNumberFormat="1" applyFont="1" applyFill="1" applyBorder="1" applyAlignment="1" applyProtection="1">
      <alignment horizontal="left" vertical="center" wrapText="1"/>
      <protection locked="0"/>
    </xf>
    <xf numFmtId="3" fontId="40" fillId="52" borderId="0" xfId="0" applyNumberFormat="1" applyFont="1" applyFill="1" applyBorder="1" applyAlignment="1" applyProtection="1">
      <alignment horizontal="center" vertical="center" wrapText="1"/>
      <protection locked="0"/>
    </xf>
    <xf numFmtId="3" fontId="40" fillId="52" borderId="0" xfId="0" applyNumberFormat="1" applyFont="1" applyFill="1" applyBorder="1" applyAlignment="1" applyProtection="1">
      <alignment horizontal="left" vertical="center" wrapText="1"/>
      <protection locked="0"/>
    </xf>
    <xf numFmtId="3" fontId="40" fillId="52" borderId="0" xfId="0" applyNumberFormat="1" applyFont="1" applyFill="1" applyBorder="1" applyAlignment="1" applyProtection="1">
      <alignment horizontal="right" vertical="center" wrapText="1"/>
      <protection locked="0"/>
    </xf>
    <xf numFmtId="168" fontId="40" fillId="52" borderId="0" xfId="1" applyFont="1" applyFill="1" applyBorder="1" applyAlignment="1" applyProtection="1">
      <alignment horizontal="center" vertical="center" wrapText="1"/>
      <protection locked="0"/>
    </xf>
    <xf numFmtId="10" fontId="40" fillId="52" borderId="0" xfId="55938" applyNumberFormat="1" applyFont="1" applyFill="1" applyBorder="1" applyAlignment="1" applyProtection="1">
      <alignment vertical="center" wrapText="1"/>
      <protection locked="0"/>
    </xf>
    <xf numFmtId="4" fontId="40" fillId="52" borderId="0" xfId="0" applyNumberFormat="1" applyFont="1" applyFill="1" applyBorder="1" applyAlignment="1" applyProtection="1">
      <alignment vertical="center" wrapText="1"/>
      <protection locked="0"/>
    </xf>
    <xf numFmtId="4" fontId="40" fillId="52" borderId="1" xfId="0" applyNumberFormat="1" applyFont="1" applyFill="1" applyBorder="1" applyAlignment="1" applyProtection="1">
      <alignment horizontal="right" vertical="center" wrapText="1"/>
      <protection locked="0"/>
    </xf>
    <xf numFmtId="0" fontId="40" fillId="53" borderId="41" xfId="0" applyFont="1" applyFill="1" applyBorder="1" applyAlignment="1" applyProtection="1">
      <alignment horizontal="left" vertical="center" wrapText="1"/>
      <protection locked="0"/>
    </xf>
    <xf numFmtId="0" fontId="40" fillId="53" borderId="14" xfId="0" applyFont="1" applyFill="1" applyBorder="1" applyAlignment="1" applyProtection="1">
      <alignment horizontal="left" vertical="center" wrapText="1"/>
      <protection locked="0"/>
    </xf>
    <xf numFmtId="0" fontId="40" fillId="53" borderId="14" xfId="0" applyNumberFormat="1" applyFont="1" applyFill="1" applyBorder="1" applyAlignment="1" applyProtection="1">
      <alignment horizontal="left" vertical="center" wrapText="1"/>
      <protection locked="0"/>
    </xf>
    <xf numFmtId="168" fontId="40" fillId="53" borderId="14" xfId="1" applyFont="1" applyFill="1" applyBorder="1" applyAlignment="1" applyProtection="1">
      <alignment horizontal="left" vertical="center" wrapText="1"/>
      <protection locked="0"/>
    </xf>
    <xf numFmtId="10" fontId="40" fillId="53" borderId="14" xfId="55938" applyNumberFormat="1" applyFont="1" applyFill="1" applyBorder="1" applyAlignment="1" applyProtection="1">
      <alignment horizontal="left" vertical="center" wrapText="1"/>
      <protection locked="0"/>
    </xf>
    <xf numFmtId="4" fontId="40" fillId="53" borderId="42" xfId="0" applyNumberFormat="1" applyFont="1" applyFill="1" applyBorder="1" applyAlignment="1" applyProtection="1">
      <alignment horizontal="right" vertical="center" wrapText="1"/>
      <protection locked="0"/>
    </xf>
    <xf numFmtId="4" fontId="40" fillId="2" borderId="44" xfId="1" applyNumberFormat="1" applyFont="1" applyFill="1" applyBorder="1" applyAlignment="1" applyProtection="1">
      <alignment horizontal="right" vertical="center"/>
    </xf>
    <xf numFmtId="170" fontId="38" fillId="0" borderId="12" xfId="17" applyFont="1" applyFill="1" applyBorder="1" applyAlignment="1" applyProtection="1">
      <alignment horizontal="center" vertical="center" wrapText="1"/>
    </xf>
    <xf numFmtId="0" fontId="38" fillId="0" borderId="41" xfId="0" applyFont="1" applyFill="1" applyBorder="1" applyAlignment="1" applyProtection="1">
      <alignment horizontal="left" vertical="center" wrapText="1"/>
      <protection locked="0"/>
    </xf>
    <xf numFmtId="0" fontId="38" fillId="0" borderId="14" xfId="1" applyNumberFormat="1" applyFont="1" applyFill="1" applyBorder="1" applyAlignment="1" applyProtection="1">
      <alignment horizontal="center" vertical="center"/>
    </xf>
    <xf numFmtId="168" fontId="38" fillId="0" borderId="12" xfId="1" applyFont="1" applyFill="1" applyBorder="1" applyAlignment="1" applyProtection="1">
      <alignment horizontal="right" vertical="center"/>
    </xf>
    <xf numFmtId="168" fontId="0" fillId="0" borderId="0" xfId="1" applyFont="1" applyFill="1" applyAlignment="1">
      <alignment vertical="center"/>
    </xf>
    <xf numFmtId="0" fontId="32" fillId="0" borderId="0" xfId="0" applyFont="1" applyFill="1" applyBorder="1" applyAlignment="1" applyProtection="1">
      <alignment vertical="center"/>
      <protection locked="0"/>
    </xf>
    <xf numFmtId="0" fontId="32" fillId="0" borderId="0" xfId="0" applyFont="1" applyFill="1" applyAlignment="1" applyProtection="1">
      <alignment vertical="center"/>
      <protection locked="0"/>
    </xf>
    <xf numFmtId="49" fontId="87" fillId="2" borderId="60" xfId="11718" applyNumberFormat="1" applyFont="1" applyFill="1" applyBorder="1" applyAlignment="1" applyProtection="1">
      <alignment horizontal="center" vertical="center" wrapText="1"/>
      <protection locked="0"/>
    </xf>
    <xf numFmtId="0" fontId="87" fillId="2" borderId="0" xfId="11718" applyFont="1" applyFill="1" applyBorder="1" applyAlignment="1" applyProtection="1">
      <alignment horizontal="center" vertical="center" wrapText="1"/>
      <protection locked="0"/>
    </xf>
    <xf numFmtId="168" fontId="0" fillId="51" borderId="0" xfId="1" applyFont="1" applyFill="1" applyAlignment="1">
      <alignment vertical="center"/>
    </xf>
    <xf numFmtId="0" fontId="0" fillId="51" borderId="0" xfId="0" applyFill="1" applyBorder="1"/>
    <xf numFmtId="0" fontId="0" fillId="51" borderId="0" xfId="0" applyFill="1"/>
    <xf numFmtId="0" fontId="40" fillId="0" borderId="41" xfId="0" applyFont="1" applyFill="1" applyBorder="1" applyAlignment="1" applyProtection="1">
      <alignment horizontal="left" vertical="center" wrapText="1"/>
      <protection locked="0"/>
    </xf>
    <xf numFmtId="0" fontId="40" fillId="0" borderId="14" xfId="0" applyFont="1" applyFill="1" applyBorder="1" applyAlignment="1" applyProtection="1">
      <alignment horizontal="left" vertical="center" wrapText="1"/>
      <protection locked="0"/>
    </xf>
    <xf numFmtId="0" fontId="40" fillId="0" borderId="14" xfId="0" applyNumberFormat="1" applyFont="1" applyFill="1" applyBorder="1" applyAlignment="1" applyProtection="1">
      <alignment horizontal="left" vertical="center" wrapText="1"/>
      <protection locked="0"/>
    </xf>
    <xf numFmtId="168" fontId="40" fillId="0" borderId="14" xfId="1" applyFont="1" applyFill="1" applyBorder="1" applyAlignment="1" applyProtection="1">
      <alignment horizontal="left" vertical="center" wrapText="1"/>
      <protection locked="0"/>
    </xf>
    <xf numFmtId="10" fontId="40" fillId="0" borderId="14" xfId="55938" applyNumberFormat="1" applyFont="1" applyFill="1" applyBorder="1" applyAlignment="1" applyProtection="1">
      <alignment horizontal="left" vertical="center" wrapText="1"/>
      <protection locked="0"/>
    </xf>
    <xf numFmtId="0" fontId="38" fillId="0" borderId="12" xfId="17" applyNumberFormat="1" applyFont="1" applyFill="1" applyBorder="1" applyAlignment="1" applyProtection="1">
      <alignment horizontal="left" vertical="center" wrapText="1"/>
    </xf>
    <xf numFmtId="168" fontId="38" fillId="0" borderId="12" xfId="1" applyFont="1" applyFill="1" applyBorder="1" applyAlignment="1" applyProtection="1">
      <alignment horizontal="center" vertical="center" wrapText="1"/>
    </xf>
    <xf numFmtId="10" fontId="38" fillId="0" borderId="12" xfId="55938" applyNumberFormat="1" applyFont="1" applyFill="1" applyBorder="1" applyAlignment="1" applyProtection="1">
      <alignment horizontal="center" vertical="center" wrapText="1"/>
    </xf>
    <xf numFmtId="4" fontId="38" fillId="0" borderId="13" xfId="17" applyNumberFormat="1" applyFont="1" applyFill="1" applyBorder="1" applyAlignment="1" applyProtection="1">
      <alignment horizontal="right" vertical="center" wrapText="1"/>
    </xf>
    <xf numFmtId="4" fontId="38" fillId="0" borderId="44" xfId="1" applyNumberFormat="1" applyFont="1" applyFill="1" applyBorder="1" applyAlignment="1" applyProtection="1">
      <alignment horizontal="right" vertical="center"/>
    </xf>
    <xf numFmtId="0" fontId="38" fillId="0" borderId="12" xfId="37979" applyNumberFormat="1" applyFont="1" applyFill="1" applyBorder="1" applyAlignment="1" applyProtection="1">
      <alignment vertical="center" wrapText="1"/>
      <protection locked="0"/>
    </xf>
    <xf numFmtId="0" fontId="40" fillId="0" borderId="14" xfId="0" applyNumberFormat="1" applyFont="1" applyFill="1" applyBorder="1" applyAlignment="1" applyProtection="1">
      <alignment horizontal="right" vertical="center" wrapText="1"/>
      <protection locked="0"/>
    </xf>
    <xf numFmtId="4" fontId="38" fillId="0" borderId="14" xfId="0" applyNumberFormat="1" applyFont="1" applyFill="1" applyBorder="1" applyAlignment="1" applyProtection="1">
      <alignment vertical="center"/>
      <protection locked="0"/>
    </xf>
    <xf numFmtId="4" fontId="32" fillId="0" borderId="0" xfId="0" applyNumberFormat="1" applyFont="1" applyFill="1" applyBorder="1" applyAlignment="1" applyProtection="1">
      <alignment vertical="center"/>
      <protection locked="0"/>
    </xf>
    <xf numFmtId="170" fontId="38" fillId="0" borderId="68" xfId="17" applyFont="1" applyFill="1" applyBorder="1" applyAlignment="1" applyProtection="1">
      <alignment horizontal="center" vertical="center" wrapText="1"/>
    </xf>
    <xf numFmtId="0" fontId="38" fillId="0" borderId="41" xfId="37979" applyFont="1" applyFill="1" applyBorder="1" applyAlignment="1" applyProtection="1">
      <alignment horizontal="left" vertical="center" wrapText="1"/>
      <protection locked="0"/>
    </xf>
    <xf numFmtId="0" fontId="40" fillId="0" borderId="41" xfId="37979" applyFont="1" applyFill="1" applyBorder="1" applyAlignment="1" applyProtection="1">
      <alignment horizontal="left" vertical="center" wrapText="1"/>
      <protection locked="0"/>
    </xf>
    <xf numFmtId="170" fontId="38" fillId="0" borderId="12" xfId="17" applyFont="1" applyFill="1" applyBorder="1" applyAlignment="1" applyProtection="1">
      <alignment horizontal="left" vertical="center" wrapText="1"/>
    </xf>
    <xf numFmtId="1" fontId="40" fillId="0" borderId="13" xfId="11720" applyNumberFormat="1" applyFont="1" applyFill="1" applyBorder="1" applyAlignment="1">
      <alignment horizontal="left" wrapText="1"/>
    </xf>
    <xf numFmtId="1" fontId="40" fillId="0" borderId="14" xfId="11720" applyNumberFormat="1" applyFont="1" applyFill="1" applyBorder="1" applyAlignment="1">
      <alignment horizontal="left" wrapText="1"/>
    </xf>
    <xf numFmtId="4" fontId="40" fillId="0" borderId="44" xfId="0" applyNumberFormat="1" applyFont="1" applyFill="1" applyBorder="1" applyAlignment="1" applyProtection="1">
      <alignment horizontal="center" vertical="center" wrapText="1"/>
      <protection locked="0"/>
    </xf>
    <xf numFmtId="1" fontId="40" fillId="0" borderId="13" xfId="11720" applyNumberFormat="1" applyFont="1" applyFill="1" applyBorder="1" applyAlignment="1">
      <alignment horizontal="left" vertical="center" wrapText="1"/>
    </xf>
    <xf numFmtId="1" fontId="40" fillId="0" borderId="14" xfId="11720" applyNumberFormat="1" applyFont="1" applyFill="1" applyBorder="1" applyAlignment="1">
      <alignment horizontal="left" vertical="center" wrapText="1"/>
    </xf>
    <xf numFmtId="0" fontId="38" fillId="0" borderId="64" xfId="37979" applyFont="1" applyFill="1" applyBorder="1" applyAlignment="1" applyProtection="1">
      <alignment horizontal="left" vertical="center" wrapText="1"/>
      <protection locked="0"/>
    </xf>
    <xf numFmtId="0" fontId="40" fillId="0" borderId="64" xfId="37979" applyFont="1" applyFill="1" applyBorder="1" applyAlignment="1" applyProtection="1">
      <alignment horizontal="left" vertical="center" wrapText="1"/>
      <protection locked="0"/>
    </xf>
    <xf numFmtId="0" fontId="40" fillId="0" borderId="66" xfId="0" applyFont="1" applyFill="1" applyBorder="1" applyAlignment="1" applyProtection="1">
      <alignment horizontal="left" vertical="center" wrapText="1"/>
      <protection locked="0"/>
    </xf>
    <xf numFmtId="0" fontId="40" fillId="0" borderId="0" xfId="0" applyNumberFormat="1" applyFont="1" applyFill="1" applyBorder="1" applyAlignment="1" applyProtection="1">
      <alignment horizontal="left" vertical="center" wrapText="1"/>
      <protection locked="0"/>
    </xf>
    <xf numFmtId="0" fontId="0" fillId="0" borderId="0" xfId="0" applyFill="1" applyBorder="1"/>
    <xf numFmtId="4" fontId="40" fillId="0" borderId="67" xfId="0" applyNumberFormat="1" applyFont="1" applyFill="1" applyBorder="1" applyAlignment="1" applyProtection="1">
      <alignment vertical="center"/>
      <protection locked="0"/>
    </xf>
    <xf numFmtId="0" fontId="38" fillId="0" borderId="66" xfId="0" applyFont="1" applyFill="1" applyBorder="1" applyAlignment="1" applyProtection="1">
      <alignment horizontal="left" vertical="center" wrapText="1"/>
      <protection locked="0"/>
    </xf>
    <xf numFmtId="4" fontId="38" fillId="0" borderId="12" xfId="17" applyNumberFormat="1" applyFont="1" applyFill="1" applyBorder="1" applyAlignment="1" applyProtection="1">
      <alignment horizontal="right" vertical="center" wrapText="1"/>
    </xf>
    <xf numFmtId="10" fontId="38" fillId="0" borderId="13" xfId="17" applyNumberFormat="1" applyFont="1" applyFill="1" applyBorder="1" applyAlignment="1" applyProtection="1">
      <alignment horizontal="center" vertical="center" wrapText="1"/>
    </xf>
    <xf numFmtId="168" fontId="32" fillId="2" borderId="0" xfId="2" applyNumberFormat="1" applyFont="1" applyFill="1" applyBorder="1" applyAlignment="1" applyProtection="1">
      <protection locked="0"/>
    </xf>
    <xf numFmtId="168" fontId="33" fillId="2" borderId="0" xfId="2" applyNumberFormat="1" applyFont="1" applyFill="1" applyBorder="1" applyAlignment="1" applyProtection="1">
      <alignment wrapText="1"/>
      <protection locked="0"/>
    </xf>
    <xf numFmtId="168" fontId="38" fillId="2" borderId="0" xfId="0" applyNumberFormat="1" applyFont="1" applyFill="1" applyBorder="1" applyAlignment="1" applyProtection="1">
      <alignment vertical="center" wrapText="1"/>
      <protection locked="0"/>
    </xf>
    <xf numFmtId="168" fontId="32" fillId="2" borderId="0" xfId="0" applyNumberFormat="1" applyFont="1" applyFill="1" applyAlignment="1" applyProtection="1">
      <alignment vertical="center"/>
      <protection locked="0"/>
    </xf>
    <xf numFmtId="168" fontId="0" fillId="2" borderId="0" xfId="1" applyNumberFormat="1" applyFont="1" applyFill="1" applyAlignment="1">
      <alignment vertical="center"/>
    </xf>
    <xf numFmtId="168" fontId="38" fillId="2" borderId="12" xfId="17" applyNumberFormat="1" applyFont="1" applyFill="1" applyBorder="1" applyAlignment="1" applyProtection="1">
      <alignment horizontal="center" vertical="center" wrapText="1"/>
    </xf>
    <xf numFmtId="168" fontId="0" fillId="0" borderId="0" xfId="1" applyNumberFormat="1" applyFont="1" applyFill="1" applyAlignment="1">
      <alignment vertical="center"/>
    </xf>
    <xf numFmtId="168" fontId="0" fillId="2" borderId="0" xfId="0" applyNumberFormat="1" applyFill="1" applyAlignment="1"/>
    <xf numFmtId="168" fontId="40" fillId="2" borderId="0" xfId="0" applyNumberFormat="1" applyFont="1" applyFill="1" applyBorder="1" applyAlignment="1" applyProtection="1">
      <alignment horizontal="left" vertical="center" wrapText="1"/>
      <protection locked="0"/>
    </xf>
    <xf numFmtId="168" fontId="0" fillId="2" borderId="0" xfId="0" applyNumberFormat="1" applyFill="1"/>
    <xf numFmtId="43" fontId="32" fillId="2" borderId="0" xfId="0" applyNumberFormat="1" applyFont="1" applyFill="1" applyBorder="1" applyAlignment="1" applyProtection="1">
      <alignment vertical="center"/>
      <protection locked="0"/>
    </xf>
    <xf numFmtId="168" fontId="104" fillId="0" borderId="0" xfId="0" applyNumberFormat="1" applyFont="1" applyFill="1" applyProtection="1"/>
    <xf numFmtId="168" fontId="104" fillId="0" borderId="0" xfId="0" applyNumberFormat="1" applyFont="1" applyAlignment="1" applyProtection="1"/>
    <xf numFmtId="168" fontId="104" fillId="0" borderId="0" xfId="0" applyNumberFormat="1" applyFont="1" applyFill="1" applyBorder="1" applyAlignment="1" applyProtection="1">
      <alignment vertical="center"/>
    </xf>
    <xf numFmtId="168" fontId="104" fillId="0" borderId="0" xfId="0" applyNumberFormat="1" applyFont="1" applyBorder="1" applyAlignment="1"/>
    <xf numFmtId="168" fontId="104" fillId="0" borderId="0" xfId="17" applyNumberFormat="1" applyFont="1" applyFill="1" applyBorder="1" applyAlignment="1" applyProtection="1">
      <alignment vertical="center"/>
    </xf>
    <xf numFmtId="4" fontId="105" fillId="0" borderId="42" xfId="1" applyNumberFormat="1" applyFont="1" applyFill="1" applyBorder="1" applyAlignment="1" applyProtection="1">
      <alignment vertical="center"/>
      <protection locked="0"/>
    </xf>
    <xf numFmtId="43" fontId="40" fillId="2" borderId="0" xfId="0" applyNumberFormat="1" applyFont="1" applyFill="1" applyBorder="1" applyAlignment="1" applyProtection="1">
      <alignment horizontal="left" vertical="center" wrapText="1"/>
      <protection locked="0"/>
    </xf>
    <xf numFmtId="43" fontId="105" fillId="2" borderId="0" xfId="0" applyNumberFormat="1" applyFont="1" applyFill="1" applyBorder="1" applyAlignment="1" applyProtection="1">
      <alignment horizontal="left" vertical="center" wrapText="1"/>
      <protection locked="0"/>
    </xf>
    <xf numFmtId="4" fontId="0" fillId="2" borderId="0" xfId="0" applyNumberFormat="1" applyFill="1" applyBorder="1" applyAlignment="1">
      <alignment horizontal="center" vertical="center"/>
    </xf>
    <xf numFmtId="0" fontId="0" fillId="2" borderId="0" xfId="0" applyFont="1" applyFill="1" applyBorder="1" applyAlignment="1" applyProtection="1">
      <alignment vertical="center"/>
      <protection locked="0"/>
    </xf>
    <xf numFmtId="0" fontId="41" fillId="53" borderId="29" xfId="0" applyFont="1" applyFill="1" applyBorder="1" applyAlignment="1" applyProtection="1">
      <alignment horizontal="left" vertical="center" wrapText="1"/>
      <protection locked="0"/>
    </xf>
    <xf numFmtId="0" fontId="41" fillId="53" borderId="29" xfId="0" applyFont="1" applyFill="1" applyBorder="1" applyAlignment="1" applyProtection="1">
      <alignment horizontal="center" vertical="center" wrapText="1"/>
      <protection locked="0"/>
    </xf>
    <xf numFmtId="0" fontId="41" fillId="53" borderId="29" xfId="0" applyNumberFormat="1" applyFont="1" applyFill="1" applyBorder="1" applyAlignment="1" applyProtection="1">
      <alignment horizontal="left" vertical="center" wrapText="1"/>
      <protection locked="0"/>
    </xf>
    <xf numFmtId="4" fontId="41" fillId="53" borderId="29" xfId="0" applyNumberFormat="1" applyFont="1" applyFill="1" applyBorder="1" applyAlignment="1" applyProtection="1">
      <alignment horizontal="right" vertical="center" wrapText="1"/>
      <protection locked="0"/>
    </xf>
    <xf numFmtId="0" fontId="33" fillId="53" borderId="29" xfId="0" applyFont="1" applyFill="1" applyBorder="1" applyAlignment="1" applyProtection="1">
      <alignment horizontal="center" vertical="center"/>
      <protection locked="0"/>
    </xf>
    <xf numFmtId="0" fontId="41" fillId="53" borderId="29" xfId="0" applyNumberFormat="1" applyFont="1" applyFill="1" applyBorder="1" applyAlignment="1" applyProtection="1">
      <alignment horizontal="center" vertical="center" wrapText="1"/>
      <protection locked="0"/>
    </xf>
    <xf numFmtId="0" fontId="0" fillId="2" borderId="0" xfId="0" applyFont="1" applyFill="1" applyAlignment="1" applyProtection="1">
      <alignment vertical="center"/>
      <protection locked="0"/>
    </xf>
    <xf numFmtId="0" fontId="0" fillId="0" borderId="0" xfId="0" applyFont="1" applyFill="1" applyAlignment="1" applyProtection="1">
      <alignment vertical="center"/>
      <protection locked="0"/>
    </xf>
    <xf numFmtId="0" fontId="32" fillId="2" borderId="27" xfId="2" quotePrefix="1" applyFont="1" applyFill="1" applyBorder="1" applyAlignment="1" applyProtection="1">
      <alignment vertical="center"/>
      <protection locked="0"/>
    </xf>
    <xf numFmtId="43" fontId="32" fillId="0" borderId="0" xfId="37979" applyNumberFormat="1" applyFill="1" applyAlignment="1"/>
    <xf numFmtId="0" fontId="32" fillId="0" borderId="0" xfId="37979" applyFill="1"/>
    <xf numFmtId="4" fontId="32" fillId="0" borderId="0" xfId="37979" applyNumberFormat="1" applyBorder="1"/>
    <xf numFmtId="0" fontId="32" fillId="0" borderId="0" xfId="37979"/>
    <xf numFmtId="4" fontId="32" fillId="0" borderId="0" xfId="37979" applyNumberFormat="1" applyFill="1" applyBorder="1"/>
    <xf numFmtId="4" fontId="0" fillId="51" borderId="0" xfId="0" applyNumberFormat="1" applyFill="1"/>
    <xf numFmtId="4" fontId="0" fillId="51" borderId="0" xfId="0" applyNumberFormat="1" applyFill="1" applyBorder="1" applyAlignment="1">
      <alignment horizontal="center" vertical="center"/>
    </xf>
    <xf numFmtId="4" fontId="40" fillId="54" borderId="29" xfId="0" applyNumberFormat="1" applyFont="1" applyFill="1" applyBorder="1" applyAlignment="1" applyProtection="1">
      <alignment horizontal="right" vertical="center"/>
      <protection locked="0"/>
    </xf>
    <xf numFmtId="4" fontId="41" fillId="54" borderId="29" xfId="0" applyNumberFormat="1" applyFont="1" applyFill="1" applyBorder="1" applyAlignment="1" applyProtection="1">
      <alignment horizontal="right" vertical="center"/>
      <protection locked="0"/>
    </xf>
    <xf numFmtId="4" fontId="41" fillId="53" borderId="29" xfId="0" applyNumberFormat="1" applyFont="1" applyFill="1" applyBorder="1" applyAlignment="1" applyProtection="1">
      <alignment horizontal="right" vertical="center"/>
      <protection locked="0"/>
    </xf>
    <xf numFmtId="0" fontId="0" fillId="53" borderId="0" xfId="0" applyNumberFormat="1" applyFill="1"/>
    <xf numFmtId="0" fontId="40" fillId="53" borderId="41" xfId="0" applyNumberFormat="1" applyFont="1" applyFill="1" applyBorder="1" applyAlignment="1" applyProtection="1">
      <alignment horizontal="left" vertical="center" wrapText="1"/>
      <protection locked="0"/>
    </xf>
    <xf numFmtId="0" fontId="40" fillId="53" borderId="14" xfId="0" applyFont="1" applyFill="1" applyBorder="1" applyProtection="1">
      <protection locked="0"/>
    </xf>
    <xf numFmtId="0" fontId="40" fillId="53" borderId="0" xfId="0" applyNumberFormat="1" applyFont="1" applyFill="1" applyBorder="1" applyAlignment="1" applyProtection="1">
      <alignment horizontal="left"/>
      <protection locked="0"/>
    </xf>
    <xf numFmtId="0" fontId="40" fillId="53" borderId="0" xfId="0" applyNumberFormat="1" applyFont="1" applyFill="1" applyBorder="1" applyAlignment="1" applyProtection="1">
      <alignment horizontal="left" wrapText="1"/>
      <protection locked="0"/>
    </xf>
    <xf numFmtId="0" fontId="40" fillId="53" borderId="14" xfId="0" applyNumberFormat="1" applyFont="1" applyFill="1" applyBorder="1" applyAlignment="1" applyProtection="1">
      <alignment horizontal="left"/>
      <protection locked="0"/>
    </xf>
    <xf numFmtId="0" fontId="40" fillId="53" borderId="14" xfId="0" applyNumberFormat="1" applyFont="1" applyFill="1" applyBorder="1" applyAlignment="1" applyProtection="1">
      <alignment horizontal="left" wrapText="1"/>
      <protection locked="0"/>
    </xf>
    <xf numFmtId="0" fontId="41" fillId="53" borderId="29" xfId="0" applyNumberFormat="1" applyFont="1" applyFill="1" applyBorder="1" applyAlignment="1" applyProtection="1">
      <alignment horizontal="right" vertical="center" wrapText="1"/>
      <protection locked="0"/>
    </xf>
    <xf numFmtId="0" fontId="38" fillId="53" borderId="14" xfId="0" applyFont="1" applyFill="1" applyBorder="1" applyAlignment="1" applyProtection="1">
      <alignment horizontal="right" vertical="center" wrapText="1"/>
      <protection locked="0"/>
    </xf>
    <xf numFmtId="0" fontId="38" fillId="2" borderId="12" xfId="0" applyFont="1" applyFill="1" applyBorder="1" applyProtection="1"/>
    <xf numFmtId="0" fontId="38" fillId="2" borderId="41" xfId="0" applyNumberFormat="1" applyFont="1" applyFill="1" applyBorder="1" applyAlignment="1" applyProtection="1">
      <alignment horizontal="left" vertical="center" wrapText="1"/>
      <protection locked="0"/>
    </xf>
    <xf numFmtId="0" fontId="38" fillId="53" borderId="0" xfId="0" applyNumberFormat="1" applyFont="1" applyFill="1" applyBorder="1" applyAlignment="1" applyProtection="1">
      <alignment horizontal="center"/>
      <protection locked="0"/>
    </xf>
    <xf numFmtId="2" fontId="38" fillId="53" borderId="0" xfId="0" applyNumberFormat="1" applyFont="1" applyFill="1" applyBorder="1" applyAlignment="1" applyProtection="1">
      <alignment horizontal="right" wrapText="1"/>
      <protection locked="0"/>
    </xf>
    <xf numFmtId="10" fontId="38" fillId="53" borderId="0" xfId="0" applyNumberFormat="1" applyFont="1" applyFill="1" applyBorder="1" applyAlignment="1" applyProtection="1">
      <alignment horizontal="center"/>
      <protection locked="0"/>
    </xf>
    <xf numFmtId="4" fontId="38" fillId="53" borderId="0" xfId="0" applyNumberFormat="1" applyFont="1" applyFill="1" applyBorder="1" applyAlignment="1" applyProtection="1">
      <alignment horizontal="right"/>
      <protection locked="0"/>
    </xf>
    <xf numFmtId="4" fontId="40" fillId="53" borderId="14" xfId="0" applyNumberFormat="1" applyFont="1" applyFill="1" applyBorder="1" applyAlignment="1" applyProtection="1">
      <alignment horizontal="right" vertical="center" wrapText="1"/>
      <protection locked="0"/>
    </xf>
    <xf numFmtId="4" fontId="40" fillId="53" borderId="14" xfId="0" applyNumberFormat="1" applyFont="1" applyFill="1" applyBorder="1" applyAlignment="1" applyProtection="1">
      <alignment horizontal="right" wrapText="1"/>
      <protection locked="0"/>
    </xf>
    <xf numFmtId="0" fontId="40" fillId="4" borderId="41" xfId="0" applyFont="1" applyFill="1" applyBorder="1"/>
    <xf numFmtId="0" fontId="40" fillId="4" borderId="14" xfId="0" applyNumberFormat="1" applyFont="1" applyFill="1" applyBorder="1" applyAlignment="1" applyProtection="1">
      <alignment horizontal="left"/>
      <protection locked="0"/>
    </xf>
    <xf numFmtId="0" fontId="40" fillId="4" borderId="14" xfId="17" applyNumberFormat="1" applyFont="1" applyFill="1" applyBorder="1" applyAlignment="1" applyProtection="1">
      <alignment horizontal="left" vertical="center" wrapText="1"/>
      <protection locked="0"/>
    </xf>
    <xf numFmtId="0" fontId="40" fillId="4" borderId="14" xfId="0" applyNumberFormat="1" applyFont="1" applyFill="1" applyBorder="1" applyAlignment="1" applyProtection="1">
      <alignment horizontal="left" wrapText="1"/>
      <protection locked="0"/>
    </xf>
    <xf numFmtId="0" fontId="106" fillId="53" borderId="41" xfId="0" applyFont="1" applyFill="1" applyBorder="1" applyAlignment="1" applyProtection="1">
      <alignment horizontal="left" vertical="center" wrapText="1"/>
      <protection locked="0"/>
    </xf>
    <xf numFmtId="0" fontId="106" fillId="53" borderId="14" xfId="0" applyFont="1" applyFill="1" applyBorder="1" applyAlignment="1" applyProtection="1">
      <alignment horizontal="left" vertical="center" wrapText="1"/>
      <protection locked="0"/>
    </xf>
    <xf numFmtId="0" fontId="40" fillId="53" borderId="14" xfId="0" applyFont="1" applyFill="1" applyBorder="1" applyAlignment="1">
      <alignment horizontal="left" wrapText="1"/>
    </xf>
    <xf numFmtId="0" fontId="40" fillId="53" borderId="14" xfId="0" applyNumberFormat="1" applyFont="1" applyFill="1" applyBorder="1" applyAlignment="1">
      <alignment horizontal="left" wrapText="1"/>
    </xf>
    <xf numFmtId="170" fontId="38" fillId="0" borderId="12" xfId="0" applyNumberFormat="1" applyFont="1" applyBorder="1" applyAlignment="1" applyProtection="1">
      <alignment horizontal="center" wrapText="1"/>
    </xf>
    <xf numFmtId="2" fontId="38" fillId="2" borderId="0" xfId="0" applyNumberFormat="1" applyFont="1" applyFill="1" applyAlignment="1" applyProtection="1">
      <alignment vertical="center"/>
      <protection locked="0"/>
    </xf>
    <xf numFmtId="170" fontId="38" fillId="0" borderId="12" xfId="0" applyNumberFormat="1" applyFont="1" applyBorder="1" applyAlignment="1" applyProtection="1">
      <alignment horizontal="left" wrapText="1"/>
    </xf>
    <xf numFmtId="2" fontId="38" fillId="53" borderId="14" xfId="0" applyNumberFormat="1" applyFont="1" applyFill="1" applyBorder="1" applyAlignment="1" applyProtection="1">
      <alignment horizontal="right" vertical="center" wrapText="1"/>
      <protection locked="0"/>
    </xf>
    <xf numFmtId="0" fontId="38" fillId="53" borderId="14" xfId="0" applyNumberFormat="1" applyFont="1" applyFill="1" applyBorder="1" applyAlignment="1">
      <alignment horizontal="right" wrapText="1"/>
    </xf>
    <xf numFmtId="0" fontId="38" fillId="2" borderId="12" xfId="0" applyNumberFormat="1" applyFont="1" applyFill="1" applyBorder="1" applyAlignment="1">
      <alignment horizontal="left"/>
    </xf>
    <xf numFmtId="0" fontId="38" fillId="2" borderId="0" xfId="0" applyFont="1" applyFill="1" applyAlignment="1" applyProtection="1">
      <alignment horizontal="center" vertical="center"/>
      <protection locked="0"/>
    </xf>
    <xf numFmtId="0" fontId="38" fillId="53" borderId="14" xfId="0" applyFont="1" applyFill="1" applyBorder="1" applyAlignment="1" applyProtection="1">
      <alignment horizontal="center" vertical="center" wrapText="1"/>
      <protection locked="0"/>
    </xf>
    <xf numFmtId="49" fontId="41" fillId="2" borderId="29" xfId="0" applyNumberFormat="1" applyFont="1" applyFill="1" applyBorder="1" applyAlignment="1" applyProtection="1">
      <alignment horizontal="left" vertical="center" wrapText="1"/>
      <protection locked="0"/>
    </xf>
    <xf numFmtId="170" fontId="33" fillId="2" borderId="29" xfId="115" applyFont="1" applyFill="1" applyBorder="1" applyAlignment="1" applyProtection="1">
      <alignment horizontal="left" vertical="center" wrapText="1"/>
    </xf>
    <xf numFmtId="0" fontId="33" fillId="2" borderId="29" xfId="0" applyFont="1" applyFill="1" applyBorder="1" applyAlignment="1" applyProtection="1">
      <alignment horizontal="left" vertical="center" wrapText="1"/>
      <protection locked="0"/>
    </xf>
    <xf numFmtId="0" fontId="0" fillId="2" borderId="29" xfId="0" applyFont="1" applyFill="1" applyBorder="1" applyAlignment="1">
      <alignment horizontal="left"/>
    </xf>
    <xf numFmtId="2" fontId="41" fillId="2" borderId="29" xfId="0" applyNumberFormat="1" applyFont="1" applyFill="1" applyBorder="1" applyAlignment="1" applyProtection="1">
      <alignment horizontal="left" vertical="center" wrapText="1"/>
      <protection locked="0"/>
    </xf>
    <xf numFmtId="0" fontId="0" fillId="53" borderId="0" xfId="0" applyNumberFormat="1" applyFill="1" applyAlignment="1" applyProtection="1">
      <alignment wrapText="1"/>
      <protection locked="0"/>
    </xf>
    <xf numFmtId="170" fontId="38" fillId="2" borderId="12" xfId="17" applyNumberFormat="1" applyFont="1" applyFill="1" applyBorder="1" applyAlignment="1" applyProtection="1">
      <alignment horizontal="center" vertical="center" wrapText="1"/>
    </xf>
    <xf numFmtId="170" fontId="38" fillId="2" borderId="12" xfId="0" applyNumberFormat="1" applyFont="1" applyFill="1" applyBorder="1" applyProtection="1"/>
    <xf numFmtId="0" fontId="0" fillId="2" borderId="12" xfId="0" applyFill="1" applyBorder="1"/>
    <xf numFmtId="170" fontId="38" fillId="2" borderId="12" xfId="0" applyNumberFormat="1" applyFont="1" applyFill="1" applyBorder="1" applyAlignment="1">
      <alignment wrapText="1"/>
    </xf>
    <xf numFmtId="170" fontId="38" fillId="2" borderId="12" xfId="0" applyNumberFormat="1" applyFont="1" applyFill="1" applyBorder="1"/>
    <xf numFmtId="168" fontId="38" fillId="2" borderId="13" xfId="0" applyNumberFormat="1" applyFont="1" applyFill="1" applyBorder="1" applyAlignment="1"/>
    <xf numFmtId="168" fontId="38" fillId="2" borderId="13" xfId="0" applyNumberFormat="1" applyFont="1" applyFill="1" applyBorder="1" applyAlignment="1">
      <alignment vertical="center"/>
    </xf>
    <xf numFmtId="168" fontId="38" fillId="2" borderId="12" xfId="0" applyNumberFormat="1" applyFont="1" applyFill="1" applyBorder="1"/>
    <xf numFmtId="10" fontId="38" fillId="2" borderId="12" xfId="55938" applyNumberFormat="1" applyFont="1" applyFill="1" applyBorder="1" applyAlignment="1">
      <alignment horizontal="center" vertical="center" wrapText="1"/>
    </xf>
    <xf numFmtId="0" fontId="38" fillId="2" borderId="13" xfId="0" applyFont="1" applyFill="1" applyBorder="1" applyAlignment="1">
      <alignment horizontal="right"/>
    </xf>
    <xf numFmtId="0" fontId="40" fillId="2" borderId="12" xfId="0" applyFont="1" applyFill="1" applyBorder="1" applyProtection="1"/>
    <xf numFmtId="170" fontId="40" fillId="2" borderId="12" xfId="0" applyNumberFormat="1" applyFont="1" applyFill="1" applyBorder="1" applyProtection="1"/>
    <xf numFmtId="168" fontId="40" fillId="2" borderId="13" xfId="0" applyNumberFormat="1" applyFont="1" applyFill="1" applyBorder="1" applyAlignment="1" applyProtection="1"/>
    <xf numFmtId="168" fontId="40" fillId="2" borderId="12" xfId="0" applyNumberFormat="1" applyFont="1" applyFill="1" applyBorder="1" applyAlignment="1" applyProtection="1">
      <alignment wrapText="1"/>
    </xf>
    <xf numFmtId="10" fontId="40" fillId="2" borderId="12" xfId="0" applyNumberFormat="1" applyFont="1" applyFill="1" applyBorder="1" applyAlignment="1" applyProtection="1">
      <alignment wrapText="1"/>
    </xf>
    <xf numFmtId="0" fontId="40" fillId="2" borderId="13" xfId="0" applyFont="1" applyFill="1" applyBorder="1" applyAlignment="1" applyProtection="1">
      <alignment horizontal="right" wrapText="1"/>
    </xf>
    <xf numFmtId="4" fontId="40" fillId="2" borderId="44" xfId="0" applyNumberFormat="1" applyFont="1" applyFill="1" applyBorder="1" applyAlignment="1" applyProtection="1">
      <alignment horizontal="right" vertical="center"/>
    </xf>
    <xf numFmtId="4" fontId="37" fillId="0" borderId="0" xfId="0" applyNumberFormat="1" applyFont="1" applyFill="1"/>
    <xf numFmtId="0" fontId="37" fillId="0" borderId="0" xfId="0" applyFont="1" applyFill="1"/>
    <xf numFmtId="0" fontId="38" fillId="0" borderId="0" xfId="0" applyFont="1" applyFill="1" applyBorder="1" applyAlignment="1" applyProtection="1">
      <alignment vertical="center"/>
      <protection locked="0"/>
    </xf>
    <xf numFmtId="168" fontId="32" fillId="0" borderId="13" xfId="186" applyFont="1" applyFill="1" applyBorder="1" applyAlignment="1" applyProtection="1">
      <alignment horizontal="right" vertical="center"/>
    </xf>
    <xf numFmtId="168" fontId="38" fillId="0" borderId="13" xfId="1" applyFont="1" applyFill="1" applyBorder="1" applyAlignment="1" applyProtection="1">
      <alignment horizontal="right" vertical="center"/>
    </xf>
    <xf numFmtId="0" fontId="0" fillId="50" borderId="44" xfId="0" applyFill="1" applyBorder="1" applyAlignment="1" applyProtection="1">
      <alignment horizontal="right"/>
    </xf>
    <xf numFmtId="4" fontId="33" fillId="2" borderId="13" xfId="115" quotePrefix="1" applyNumberFormat="1" applyFont="1" applyFill="1" applyBorder="1" applyAlignment="1" applyProtection="1">
      <alignment horizontal="right" vertical="center" wrapText="1"/>
    </xf>
    <xf numFmtId="2" fontId="33" fillId="53" borderId="0" xfId="0" applyNumberFormat="1" applyFont="1" applyFill="1" applyBorder="1" applyAlignment="1" applyProtection="1">
      <alignment horizontal="right"/>
      <protection locked="0"/>
    </xf>
    <xf numFmtId="168" fontId="41" fillId="50" borderId="28" xfId="0" applyNumberFormat="1" applyFont="1" applyFill="1" applyBorder="1" applyAlignment="1">
      <alignment horizontal="center" vertical="center"/>
    </xf>
    <xf numFmtId="2" fontId="33" fillId="53" borderId="29" xfId="0" applyNumberFormat="1" applyFont="1" applyFill="1" applyBorder="1" applyAlignment="1" applyProtection="1">
      <alignment horizontal="right" wrapText="1"/>
      <protection locked="0"/>
    </xf>
    <xf numFmtId="4" fontId="38" fillId="50" borderId="44" xfId="0" applyNumberFormat="1" applyFont="1" applyFill="1" applyBorder="1" applyAlignment="1" applyProtection="1">
      <alignment horizontal="right" vertical="center"/>
    </xf>
    <xf numFmtId="4" fontId="38" fillId="2" borderId="13" xfId="0" applyNumberFormat="1" applyFont="1" applyFill="1" applyBorder="1" applyAlignment="1" applyProtection="1">
      <alignment horizontal="right" vertical="center" wrapText="1"/>
    </xf>
    <xf numFmtId="4" fontId="40" fillId="2" borderId="42" xfId="37979" applyNumberFormat="1" applyFont="1" applyFill="1" applyBorder="1" applyAlignment="1" applyProtection="1">
      <alignment horizontal="right" vertical="center" wrapText="1"/>
      <protection locked="0"/>
    </xf>
    <xf numFmtId="0" fontId="38" fillId="2" borderId="30" xfId="0" applyNumberFormat="1" applyFont="1" applyFill="1" applyBorder="1" applyAlignment="1" applyProtection="1">
      <alignment horizontal="left" vertical="center" wrapText="1"/>
      <protection locked="0"/>
    </xf>
    <xf numFmtId="168" fontId="38" fillId="2" borderId="30" xfId="0" applyNumberFormat="1" applyFont="1" applyFill="1" applyBorder="1" applyAlignment="1">
      <alignment horizontal="right"/>
    </xf>
    <xf numFmtId="0" fontId="40" fillId="53" borderId="14" xfId="0" applyFont="1" applyFill="1" applyBorder="1" applyAlignment="1" applyProtection="1">
      <alignment horizontal="left"/>
      <protection locked="0"/>
    </xf>
    <xf numFmtId="168" fontId="40" fillId="53" borderId="12" xfId="1" applyFont="1" applyFill="1" applyBorder="1" applyAlignment="1" applyProtection="1">
      <alignment horizontal="left" vertical="center" wrapText="1"/>
      <protection locked="0"/>
    </xf>
    <xf numFmtId="0" fontId="40" fillId="53" borderId="0" xfId="0" applyFont="1" applyFill="1" applyBorder="1" applyProtection="1">
      <protection locked="0"/>
    </xf>
    <xf numFmtId="0" fontId="40" fillId="53" borderId="41" xfId="0" applyFont="1" applyFill="1" applyBorder="1" applyProtection="1">
      <protection locked="0"/>
    </xf>
    <xf numFmtId="168" fontId="38" fillId="2" borderId="12" xfId="1" applyFont="1" applyFill="1" applyBorder="1" applyAlignment="1" applyProtection="1">
      <alignment horizontal="left" vertical="center" wrapText="1"/>
    </xf>
    <xf numFmtId="204" fontId="38" fillId="2" borderId="12" xfId="1" applyNumberFormat="1" applyFont="1" applyFill="1" applyBorder="1" applyAlignment="1" applyProtection="1">
      <alignment horizontal="right" vertical="center"/>
    </xf>
    <xf numFmtId="0" fontId="0" fillId="2" borderId="0" xfId="0" applyNumberFormat="1" applyFont="1" applyFill="1" applyProtection="1">
      <protection locked="0"/>
    </xf>
    <xf numFmtId="0" fontId="38" fillId="2" borderId="12" xfId="0" applyNumberFormat="1" applyFont="1" applyFill="1" applyBorder="1" applyProtection="1"/>
    <xf numFmtId="0" fontId="38" fillId="2" borderId="12" xfId="0" applyNumberFormat="1" applyFont="1" applyFill="1" applyBorder="1" applyAlignment="1" applyProtection="1">
      <alignment horizontal="left"/>
    </xf>
    <xf numFmtId="0" fontId="40" fillId="4" borderId="14" xfId="0" applyFont="1" applyFill="1" applyBorder="1" applyAlignment="1">
      <alignment horizontal="left" wrapText="1"/>
    </xf>
    <xf numFmtId="4" fontId="38" fillId="2" borderId="13" xfId="0" applyNumberFormat="1" applyFont="1" applyFill="1" applyBorder="1" applyAlignment="1" applyProtection="1">
      <alignment horizontal="left" vertical="center" wrapText="1"/>
    </xf>
    <xf numFmtId="0" fontId="40" fillId="53" borderId="0" xfId="0" applyFont="1" applyFill="1" applyProtection="1">
      <protection locked="0"/>
    </xf>
    <xf numFmtId="0" fontId="40" fillId="53" borderId="0" xfId="0" applyFont="1" applyFill="1" applyBorder="1" applyAlignment="1" applyProtection="1">
      <alignment horizontal="left"/>
      <protection locked="0"/>
    </xf>
    <xf numFmtId="170" fontId="38" fillId="2" borderId="12" xfId="0" applyNumberFormat="1" applyFont="1" applyFill="1" applyBorder="1" applyAlignment="1" applyProtection="1">
      <alignment horizontal="center" vertical="center" wrapText="1"/>
    </xf>
    <xf numFmtId="168" fontId="38" fillId="2" borderId="12" xfId="0" applyNumberFormat="1" applyFont="1" applyFill="1" applyBorder="1" applyAlignment="1" applyProtection="1">
      <alignment horizontal="right" vertical="center"/>
    </xf>
    <xf numFmtId="0" fontId="106" fillId="53" borderId="41" xfId="0" applyFont="1" applyFill="1" applyBorder="1" applyAlignment="1">
      <alignment wrapText="1"/>
    </xf>
    <xf numFmtId="170" fontId="38" fillId="53" borderId="12" xfId="0" applyNumberFormat="1" applyFont="1" applyFill="1" applyBorder="1" applyAlignment="1" applyProtection="1">
      <alignment horizontal="center" vertical="center" wrapText="1"/>
    </xf>
    <xf numFmtId="168" fontId="38" fillId="53" borderId="12" xfId="0" applyNumberFormat="1" applyFont="1" applyFill="1" applyBorder="1" applyAlignment="1" applyProtection="1">
      <alignment horizontal="right" vertical="center"/>
    </xf>
    <xf numFmtId="10" fontId="38" fillId="53" borderId="12" xfId="55938" applyNumberFormat="1" applyFont="1" applyFill="1" applyBorder="1" applyAlignment="1" applyProtection="1">
      <alignment horizontal="right" vertical="center" wrapText="1"/>
    </xf>
    <xf numFmtId="4" fontId="38" fillId="53" borderId="13" xfId="0" applyNumberFormat="1" applyFont="1" applyFill="1" applyBorder="1" applyAlignment="1" applyProtection="1">
      <alignment horizontal="right" vertical="center" wrapText="1"/>
    </xf>
    <xf numFmtId="0" fontId="0" fillId="53" borderId="44" xfId="0" applyFill="1" applyBorder="1" applyAlignment="1" applyProtection="1">
      <alignment horizontal="right"/>
    </xf>
    <xf numFmtId="4" fontId="38" fillId="2" borderId="12" xfId="0" applyNumberFormat="1" applyFont="1" applyFill="1" applyBorder="1" applyAlignment="1" applyProtection="1">
      <alignment horizontal="center"/>
    </xf>
    <xf numFmtId="43" fontId="38" fillId="2" borderId="13" xfId="0" applyNumberFormat="1" applyFont="1" applyFill="1" applyBorder="1" applyAlignment="1" applyProtection="1">
      <alignment horizontal="right" vertical="center" wrapText="1"/>
    </xf>
    <xf numFmtId="4" fontId="40" fillId="53" borderId="14" xfId="0" applyNumberFormat="1" applyFont="1" applyFill="1" applyBorder="1" applyAlignment="1" applyProtection="1">
      <alignment wrapText="1"/>
      <protection locked="0"/>
    </xf>
    <xf numFmtId="0" fontId="40" fillId="4" borderId="41" xfId="0" applyFont="1" applyFill="1" applyBorder="1" applyProtection="1">
      <protection locked="0"/>
    </xf>
    <xf numFmtId="0" fontId="40" fillId="4" borderId="14" xfId="0" applyFont="1" applyFill="1" applyBorder="1" applyProtection="1">
      <protection locked="0"/>
    </xf>
    <xf numFmtId="0" fontId="40" fillId="4" borderId="0" xfId="0" applyFont="1" applyFill="1" applyBorder="1" applyProtection="1">
      <protection locked="0"/>
    </xf>
    <xf numFmtId="0" fontId="40" fillId="4" borderId="0" xfId="0" applyNumberFormat="1" applyFont="1" applyFill="1" applyBorder="1" applyAlignment="1" applyProtection="1">
      <alignment horizontal="left"/>
      <protection locked="0"/>
    </xf>
    <xf numFmtId="168" fontId="40" fillId="4" borderId="12" xfId="1" applyFont="1" applyFill="1" applyBorder="1" applyAlignment="1" applyProtection="1">
      <alignment horizontal="left" vertical="center" wrapText="1"/>
      <protection locked="0"/>
    </xf>
    <xf numFmtId="0" fontId="40" fillId="4" borderId="14" xfId="0" applyFont="1" applyFill="1" applyBorder="1" applyAlignment="1" applyProtection="1">
      <alignment horizontal="left"/>
      <protection locked="0"/>
    </xf>
    <xf numFmtId="4" fontId="40" fillId="4" borderId="14" xfId="0" applyNumberFormat="1" applyFont="1" applyFill="1" applyBorder="1" applyAlignment="1" applyProtection="1">
      <alignment wrapText="1"/>
      <protection locked="0"/>
    </xf>
    <xf numFmtId="0" fontId="40" fillId="2" borderId="12" xfId="0" applyFont="1" applyFill="1" applyBorder="1" applyAlignment="1" applyProtection="1">
      <alignment horizontal="left" vertical="center" wrapText="1"/>
      <protection locked="0"/>
    </xf>
    <xf numFmtId="4" fontId="38" fillId="53" borderId="12" xfId="0" applyNumberFormat="1" applyFont="1" applyFill="1" applyBorder="1" applyAlignment="1" applyProtection="1">
      <alignment horizontal="center"/>
    </xf>
    <xf numFmtId="10" fontId="38" fillId="53" borderId="12" xfId="55938" applyNumberFormat="1" applyFont="1" applyFill="1" applyBorder="1" applyAlignment="1" applyProtection="1">
      <alignment horizontal="center" vertical="center" wrapText="1"/>
    </xf>
    <xf numFmtId="43" fontId="38" fillId="53" borderId="13" xfId="0" applyNumberFormat="1" applyFont="1" applyFill="1" applyBorder="1" applyAlignment="1" applyProtection="1">
      <alignment horizontal="right" vertical="center" wrapText="1"/>
    </xf>
    <xf numFmtId="168" fontId="38" fillId="2" borderId="65" xfId="1" applyFont="1" applyFill="1" applyBorder="1" applyAlignment="1" applyProtection="1">
      <alignment horizontal="right" vertical="center"/>
    </xf>
    <xf numFmtId="168" fontId="38" fillId="2" borderId="69" xfId="1" applyFont="1" applyFill="1" applyBorder="1" applyAlignment="1" applyProtection="1">
      <alignment horizontal="center" vertical="center" wrapText="1"/>
    </xf>
    <xf numFmtId="168" fontId="38" fillId="53" borderId="12" xfId="1" applyFont="1" applyFill="1" applyBorder="1" applyAlignment="1" applyProtection="1">
      <alignment horizontal="right" vertical="center" wrapText="1"/>
      <protection locked="0"/>
    </xf>
    <xf numFmtId="168" fontId="32" fillId="4" borderId="0" xfId="0" applyNumberFormat="1" applyFont="1" applyFill="1" applyAlignment="1" applyProtection="1">
      <alignment vertical="center"/>
      <protection locked="0"/>
    </xf>
    <xf numFmtId="0" fontId="32" fillId="4" borderId="0" xfId="0" applyFont="1" applyFill="1" applyAlignment="1" applyProtection="1">
      <alignment vertical="center"/>
      <protection locked="0"/>
    </xf>
    <xf numFmtId="0" fontId="40" fillId="2" borderId="41" xfId="0" applyFont="1" applyFill="1" applyBorder="1" applyProtection="1">
      <protection locked="0"/>
    </xf>
    <xf numFmtId="0" fontId="40" fillId="2" borderId="14" xfId="0" applyFont="1" applyFill="1" applyBorder="1" applyProtection="1">
      <protection locked="0"/>
    </xf>
    <xf numFmtId="0" fontId="38" fillId="2" borderId="0" xfId="0" applyNumberFormat="1" applyFont="1" applyFill="1" applyBorder="1" applyAlignment="1" applyProtection="1">
      <alignment horizontal="center"/>
      <protection locked="0"/>
    </xf>
    <xf numFmtId="168" fontId="40" fillId="2" borderId="12" xfId="1" applyFont="1" applyFill="1" applyBorder="1" applyAlignment="1" applyProtection="1">
      <alignment horizontal="left" vertical="center" wrapText="1"/>
      <protection locked="0"/>
    </xf>
    <xf numFmtId="0" fontId="40" fillId="2" borderId="0" xfId="0" applyFont="1" applyFill="1" applyBorder="1" applyAlignment="1" applyProtection="1">
      <alignment horizontal="left"/>
      <protection locked="0"/>
    </xf>
    <xf numFmtId="0" fontId="40" fillId="2" borderId="0" xfId="0" applyNumberFormat="1" applyFont="1" applyFill="1" applyBorder="1" applyAlignment="1" applyProtection="1">
      <alignment horizontal="left"/>
      <protection locked="0"/>
    </xf>
    <xf numFmtId="0" fontId="38" fillId="2" borderId="12" xfId="0" applyNumberFormat="1" applyFont="1" applyFill="1" applyBorder="1" applyAlignment="1" applyProtection="1">
      <alignment wrapText="1"/>
    </xf>
    <xf numFmtId="0" fontId="0" fillId="2" borderId="0" xfId="0" applyFont="1" applyFill="1" applyAlignment="1" applyProtection="1"/>
    <xf numFmtId="0" fontId="0" fillId="2" borderId="66" xfId="0" applyFont="1" applyFill="1" applyBorder="1" applyAlignment="1" applyProtection="1">
      <alignment horizontal="left" wrapText="1"/>
    </xf>
    <xf numFmtId="170" fontId="0" fillId="2" borderId="12" xfId="0" applyNumberFormat="1" applyFont="1" applyFill="1" applyBorder="1" applyAlignment="1" applyProtection="1">
      <alignment horizontal="center" wrapText="1"/>
    </xf>
    <xf numFmtId="0" fontId="0" fillId="2" borderId="12" xfId="0" applyFont="1" applyFill="1" applyBorder="1" applyAlignment="1" applyProtection="1">
      <alignment horizontal="left" wrapText="1"/>
    </xf>
    <xf numFmtId="168" fontId="0" fillId="2" borderId="12" xfId="0" applyNumberFormat="1" applyFont="1" applyFill="1" applyBorder="1" applyAlignment="1" applyProtection="1">
      <alignment horizontal="right"/>
    </xf>
    <xf numFmtId="168" fontId="0" fillId="2" borderId="12" xfId="1" applyFont="1" applyFill="1" applyBorder="1" applyAlignment="1" applyProtection="1">
      <alignment horizontal="center" wrapText="1"/>
    </xf>
    <xf numFmtId="10" fontId="0" fillId="2" borderId="12" xfId="0" applyNumberFormat="1" applyFont="1" applyFill="1" applyBorder="1" applyAlignment="1" applyProtection="1">
      <alignment horizontal="center" wrapText="1"/>
    </xf>
    <xf numFmtId="4" fontId="0" fillId="2" borderId="13" xfId="0" applyNumberFormat="1" applyFont="1" applyFill="1" applyBorder="1" applyAlignment="1" applyProtection="1">
      <alignment horizontal="right" wrapText="1"/>
    </xf>
    <xf numFmtId="4" fontId="0" fillId="2" borderId="44" xfId="0" applyNumberFormat="1" applyFont="1" applyFill="1" applyBorder="1" applyAlignment="1" applyProtection="1">
      <alignment horizontal="right"/>
    </xf>
    <xf numFmtId="168" fontId="37" fillId="2" borderId="0" xfId="0" applyNumberFormat="1" applyFont="1" applyFill="1" applyAlignment="1" applyProtection="1">
      <alignment horizontal="left" wrapText="1"/>
    </xf>
    <xf numFmtId="0" fontId="37" fillId="2" borderId="0" xfId="0" applyFont="1" applyFill="1" applyAlignment="1" applyProtection="1">
      <alignment horizontal="left" wrapText="1"/>
    </xf>
    <xf numFmtId="0" fontId="0" fillId="0" borderId="0" xfId="0" applyFont="1" applyAlignment="1" applyProtection="1">
      <alignment horizontal="left" wrapText="1"/>
    </xf>
    <xf numFmtId="168" fontId="0" fillId="2" borderId="13" xfId="0" applyNumberFormat="1" applyFont="1" applyFill="1" applyBorder="1" applyAlignment="1" applyProtection="1">
      <alignment horizontal="right"/>
    </xf>
    <xf numFmtId="168" fontId="0" fillId="2" borderId="12" xfId="0" applyNumberFormat="1" applyFont="1" applyFill="1" applyBorder="1" applyAlignment="1" applyProtection="1">
      <alignment horizontal="center" wrapText="1"/>
    </xf>
    <xf numFmtId="170" fontId="0" fillId="0" borderId="12" xfId="0" applyNumberFormat="1" applyFont="1" applyBorder="1" applyAlignment="1" applyProtection="1">
      <alignment horizontal="center" wrapText="1"/>
    </xf>
    <xf numFmtId="0" fontId="0" fillId="0" borderId="12" xfId="0" applyFont="1" applyBorder="1" applyAlignment="1" applyProtection="1">
      <alignment horizontal="left" wrapText="1"/>
    </xf>
    <xf numFmtId="0" fontId="0" fillId="0" borderId="14" xfId="0" applyFont="1" applyBorder="1" applyAlignment="1" applyProtection="1">
      <alignment horizontal="center"/>
    </xf>
    <xf numFmtId="168" fontId="0" fillId="0" borderId="13" xfId="0" applyNumberFormat="1" applyFont="1" applyBorder="1" applyAlignment="1" applyProtection="1">
      <alignment horizontal="right"/>
    </xf>
    <xf numFmtId="4" fontId="0" fillId="0" borderId="12" xfId="0" applyNumberFormat="1" applyFont="1" applyBorder="1" applyAlignment="1" applyProtection="1">
      <alignment horizontal="right" wrapText="1"/>
    </xf>
    <xf numFmtId="10" fontId="0" fillId="0" borderId="13" xfId="0" applyNumberFormat="1" applyFont="1" applyBorder="1" applyAlignment="1" applyProtection="1">
      <alignment horizontal="center" wrapText="1"/>
    </xf>
    <xf numFmtId="4" fontId="0" fillId="0" borderId="13" xfId="0" applyNumberFormat="1" applyFont="1" applyBorder="1" applyAlignment="1" applyProtection="1">
      <alignment horizontal="right" wrapText="1"/>
    </xf>
    <xf numFmtId="4" fontId="0" fillId="0" borderId="44" xfId="0" applyNumberFormat="1" applyFont="1" applyBorder="1" applyAlignment="1" applyProtection="1">
      <alignment horizontal="right"/>
    </xf>
    <xf numFmtId="0" fontId="0" fillId="0" borderId="41" xfId="0" applyFont="1" applyBorder="1" applyAlignment="1" applyProtection="1">
      <alignment horizontal="left" wrapText="1"/>
    </xf>
    <xf numFmtId="170" fontId="0" fillId="0" borderId="70" xfId="0" applyNumberFormat="1" applyFont="1" applyBorder="1" applyAlignment="1" applyProtection="1">
      <alignment horizontal="center" wrapText="1"/>
    </xf>
    <xf numFmtId="0" fontId="37" fillId="2" borderId="0" xfId="0" applyFont="1" applyFill="1" applyAlignment="1" applyProtection="1">
      <alignment vertical="center"/>
      <protection locked="0"/>
    </xf>
    <xf numFmtId="4" fontId="37" fillId="4" borderId="0" xfId="0" applyNumberFormat="1" applyFont="1" applyFill="1" applyAlignment="1">
      <alignment horizontal="right"/>
    </xf>
    <xf numFmtId="168" fontId="38" fillId="2" borderId="12" xfId="13" applyFont="1" applyFill="1" applyBorder="1" applyAlignment="1" applyProtection="1">
      <alignment vertical="center"/>
      <protection locked="0"/>
    </xf>
    <xf numFmtId="168" fontId="38" fillId="2" borderId="13" xfId="13" applyFont="1" applyFill="1" applyBorder="1" applyAlignment="1" applyProtection="1">
      <alignment vertical="center"/>
      <protection locked="0"/>
    </xf>
    <xf numFmtId="168" fontId="40" fillId="2" borderId="44" xfId="13" applyFont="1" applyFill="1" applyBorder="1" applyAlignment="1" applyProtection="1">
      <alignment vertical="center"/>
      <protection locked="0"/>
    </xf>
    <xf numFmtId="0" fontId="38" fillId="2" borderId="30" xfId="2" applyNumberFormat="1" applyFont="1" applyFill="1" applyBorder="1" applyAlignment="1" applyProtection="1">
      <alignment horizontal="left" vertical="center" wrapText="1"/>
      <protection locked="0"/>
    </xf>
    <xf numFmtId="170" fontId="0" fillId="2" borderId="72" xfId="0" applyNumberFormat="1" applyFill="1" applyBorder="1" applyAlignment="1">
      <alignment horizontal="center" vertical="center"/>
    </xf>
    <xf numFmtId="168" fontId="38" fillId="2" borderId="13" xfId="1" applyFont="1" applyFill="1" applyBorder="1" applyAlignment="1" applyProtection="1">
      <alignment horizontal="center" vertical="center" wrapText="1"/>
    </xf>
    <xf numFmtId="168" fontId="38" fillId="2" borderId="13" xfId="0" applyNumberFormat="1" applyFont="1" applyFill="1" applyBorder="1" applyAlignment="1">
      <alignment horizontal="right" vertical="center"/>
    </xf>
    <xf numFmtId="168" fontId="38" fillId="2" borderId="0" xfId="0" applyNumberFormat="1" applyFont="1" applyFill="1" applyAlignment="1">
      <alignment vertical="center"/>
    </xf>
    <xf numFmtId="4" fontId="37" fillId="2" borderId="13" xfId="0" applyNumberFormat="1" applyFont="1" applyFill="1" applyBorder="1" applyAlignment="1" applyProtection="1">
      <alignment horizontal="left" wrapText="1"/>
    </xf>
    <xf numFmtId="0" fontId="38" fillId="2" borderId="12" xfId="0" applyNumberFormat="1" applyFont="1" applyFill="1" applyBorder="1" applyAlignment="1">
      <alignment wrapText="1"/>
    </xf>
    <xf numFmtId="168" fontId="38" fillId="2" borderId="13" xfId="0" applyNumberFormat="1" applyFont="1" applyFill="1" applyBorder="1"/>
    <xf numFmtId="0" fontId="38" fillId="4" borderId="0" xfId="0" applyFont="1" applyFill="1" applyAlignment="1" applyProtection="1"/>
    <xf numFmtId="0" fontId="40" fillId="4" borderId="14" xfId="0" applyFont="1" applyFill="1" applyBorder="1" applyAlignment="1" applyProtection="1">
      <alignment horizontal="left" vertical="top" wrapText="1"/>
      <protection locked="0"/>
    </xf>
    <xf numFmtId="168" fontId="38" fillId="4" borderId="14" xfId="0" applyNumberFormat="1" applyFont="1" applyFill="1" applyBorder="1" applyAlignment="1">
      <alignment wrapText="1"/>
    </xf>
    <xf numFmtId="10" fontId="38" fillId="4" borderId="14" xfId="0" applyNumberFormat="1" applyFont="1" applyFill="1" applyBorder="1" applyAlignment="1">
      <alignment wrapText="1"/>
    </xf>
    <xf numFmtId="168" fontId="38" fillId="2" borderId="12" xfId="0" applyNumberFormat="1" applyFont="1" applyFill="1" applyBorder="1" applyAlignment="1">
      <alignment horizontal="right" vertical="center"/>
    </xf>
    <xf numFmtId="4" fontId="38" fillId="2" borderId="13" xfId="0" applyNumberFormat="1" applyFont="1" applyFill="1" applyBorder="1" applyAlignment="1">
      <alignment horizontal="right" vertical="center" wrapText="1"/>
    </xf>
    <xf numFmtId="0" fontId="0" fillId="53" borderId="0" xfId="0" applyNumberFormat="1" applyFill="1" applyBorder="1"/>
    <xf numFmtId="0" fontId="32" fillId="2" borderId="60" xfId="2" applyFont="1" applyFill="1" applyBorder="1" applyAlignment="1" applyProtection="1">
      <alignment horizontal="center" wrapText="1"/>
      <protection locked="0"/>
    </xf>
    <xf numFmtId="4" fontId="32" fillId="2" borderId="0" xfId="2" applyNumberFormat="1" applyFont="1" applyFill="1" applyBorder="1" applyAlignment="1" applyProtection="1">
      <alignment wrapText="1"/>
      <protection locked="0"/>
    </xf>
    <xf numFmtId="0" fontId="32" fillId="2" borderId="0" xfId="2" applyFont="1" applyFill="1" applyAlignment="1" applyProtection="1">
      <alignment wrapText="1"/>
      <protection locked="0"/>
    </xf>
    <xf numFmtId="0" fontId="32" fillId="2" borderId="3" xfId="2" applyFont="1" applyFill="1" applyBorder="1" applyAlignment="1" applyProtection="1">
      <alignment horizontal="center" wrapText="1"/>
      <protection locked="0"/>
    </xf>
    <xf numFmtId="0" fontId="32" fillId="2" borderId="6" xfId="2" applyFont="1" applyFill="1" applyBorder="1" applyAlignment="1" applyProtection="1">
      <alignment horizontal="center" wrapText="1"/>
      <protection locked="0"/>
    </xf>
    <xf numFmtId="168" fontId="0" fillId="2" borderId="0" xfId="1" applyNumberFormat="1" applyFont="1" applyFill="1" applyAlignment="1">
      <alignment vertical="center" wrapText="1"/>
    </xf>
    <xf numFmtId="0" fontId="32" fillId="2" borderId="0" xfId="0" applyFont="1" applyFill="1" applyAlignment="1" applyProtection="1">
      <alignment vertical="center" wrapText="1"/>
      <protection locked="0"/>
    </xf>
    <xf numFmtId="4" fontId="0" fillId="2" borderId="0" xfId="0" applyNumberFormat="1" applyFill="1" applyBorder="1" applyAlignment="1">
      <alignment wrapText="1"/>
    </xf>
    <xf numFmtId="0" fontId="32" fillId="2" borderId="0" xfId="0" applyFont="1" applyFill="1" applyBorder="1" applyAlignment="1" applyProtection="1">
      <alignment vertical="center" wrapText="1"/>
      <protection locked="0"/>
    </xf>
    <xf numFmtId="0" fontId="44" fillId="2" borderId="0" xfId="0" applyFont="1" applyFill="1" applyBorder="1" applyAlignment="1" applyProtection="1">
      <alignment horizontal="left" vertical="center" wrapText="1"/>
      <protection locked="0"/>
    </xf>
    <xf numFmtId="0" fontId="38" fillId="2" borderId="0" xfId="0" applyFont="1" applyFill="1" applyBorder="1" applyAlignment="1" applyProtection="1">
      <alignment horizontal="justify" vertical="center" wrapText="1"/>
      <protection locked="0"/>
    </xf>
    <xf numFmtId="0" fontId="38" fillId="2" borderId="0" xfId="0" applyFont="1" applyFill="1" applyAlignment="1" applyProtection="1">
      <alignment horizontal="right" vertical="center" wrapText="1"/>
      <protection locked="0"/>
    </xf>
    <xf numFmtId="0" fontId="38" fillId="2" borderId="0" xfId="0" applyFont="1" applyFill="1" applyAlignment="1" applyProtection="1">
      <alignment vertical="center" wrapText="1"/>
      <protection locked="0"/>
    </xf>
    <xf numFmtId="0" fontId="38" fillId="2" borderId="12" xfId="0" applyFont="1" applyFill="1" applyBorder="1" applyAlignment="1">
      <alignment horizontal="left" vertical="center" wrapText="1"/>
    </xf>
    <xf numFmtId="0" fontId="38" fillId="2" borderId="12" xfId="0" applyNumberFormat="1" applyFont="1" applyFill="1" applyBorder="1" applyAlignment="1" applyProtection="1">
      <alignment horizontal="left" vertical="center" wrapText="1"/>
    </xf>
    <xf numFmtId="168" fontId="107" fillId="2" borderId="12" xfId="1" applyFont="1" applyFill="1" applyBorder="1" applyAlignment="1">
      <alignment horizontal="center" vertical="center" wrapText="1"/>
    </xf>
    <xf numFmtId="0" fontId="38" fillId="2" borderId="0" xfId="0" applyNumberFormat="1" applyFont="1" applyFill="1" applyBorder="1" applyAlignment="1" applyProtection="1">
      <alignment horizontal="left" vertical="center" wrapText="1"/>
      <protection locked="0"/>
    </xf>
    <xf numFmtId="0" fontId="38" fillId="2" borderId="0" xfId="0" applyNumberFormat="1" applyFont="1" applyFill="1" applyBorder="1" applyAlignment="1" applyProtection="1">
      <alignment horizontal="left" vertical="center" wrapText="1"/>
    </xf>
    <xf numFmtId="10" fontId="38" fillId="53" borderId="12" xfId="0" applyNumberFormat="1" applyFont="1" applyFill="1" applyBorder="1" applyAlignment="1" applyProtection="1">
      <alignment horizontal="center" vertical="center" wrapText="1"/>
    </xf>
    <xf numFmtId="0" fontId="0" fillId="2" borderId="71" xfId="0" applyFont="1" applyFill="1" applyBorder="1" applyAlignment="1" applyProtection="1"/>
    <xf numFmtId="170" fontId="38" fillId="2" borderId="12" xfId="0" applyNumberFormat="1" applyFont="1" applyFill="1" applyBorder="1" applyAlignment="1">
      <alignment horizontal="center" wrapText="1"/>
    </xf>
    <xf numFmtId="0" fontId="40" fillId="53" borderId="14" xfId="0" applyFont="1" applyFill="1" applyBorder="1" applyAlignment="1" applyProtection="1">
      <alignment horizontal="center" vertical="center" wrapText="1"/>
      <protection locked="0"/>
    </xf>
    <xf numFmtId="170" fontId="38" fillId="53" borderId="12" xfId="0" applyNumberFormat="1" applyFont="1" applyFill="1" applyBorder="1" applyAlignment="1" applyProtection="1">
      <alignment horizontal="center" vertical="top" wrapText="1"/>
    </xf>
    <xf numFmtId="10" fontId="38" fillId="2" borderId="12" xfId="0" applyNumberFormat="1" applyFont="1" applyFill="1" applyBorder="1" applyAlignment="1">
      <alignment horizontal="center" wrapText="1"/>
    </xf>
    <xf numFmtId="10" fontId="40" fillId="53" borderId="14" xfId="55938" applyNumberFormat="1" applyFont="1" applyFill="1" applyBorder="1" applyAlignment="1" applyProtection="1">
      <alignment horizontal="center" vertical="center" wrapText="1"/>
      <protection locked="0"/>
    </xf>
    <xf numFmtId="10" fontId="38" fillId="53" borderId="14" xfId="55938" applyNumberFormat="1" applyFont="1" applyFill="1" applyBorder="1" applyAlignment="1" applyProtection="1">
      <alignment horizontal="center" vertical="center" wrapText="1"/>
      <protection locked="0"/>
    </xf>
    <xf numFmtId="4" fontId="38" fillId="2" borderId="12" xfId="0" applyNumberFormat="1" applyFont="1" applyFill="1" applyBorder="1" applyAlignment="1">
      <alignment horizontal="right" wrapText="1"/>
    </xf>
    <xf numFmtId="4" fontId="40" fillId="53" borderId="14" xfId="1" applyNumberFormat="1" applyFont="1" applyFill="1" applyBorder="1" applyAlignment="1" applyProtection="1">
      <alignment horizontal="right" vertical="center" wrapText="1"/>
      <protection locked="0"/>
    </xf>
    <xf numFmtId="168" fontId="38" fillId="53" borderId="14" xfId="1" applyFont="1" applyFill="1" applyBorder="1" applyAlignment="1" applyProtection="1">
      <alignment horizontal="left" vertical="center" wrapText="1"/>
      <protection locked="0"/>
    </xf>
    <xf numFmtId="2" fontId="38" fillId="2" borderId="12" xfId="0" applyNumberFormat="1" applyFont="1" applyFill="1" applyBorder="1" applyAlignment="1">
      <alignment horizontal="left" wrapText="1"/>
    </xf>
    <xf numFmtId="2" fontId="108" fillId="2" borderId="12" xfId="0" applyNumberFormat="1" applyFont="1" applyFill="1" applyBorder="1" applyAlignment="1">
      <alignment wrapText="1"/>
    </xf>
    <xf numFmtId="170" fontId="38" fillId="2" borderId="12" xfId="0" applyNumberFormat="1" applyFont="1" applyFill="1" applyBorder="1" applyAlignment="1">
      <alignment horizontal="center"/>
    </xf>
    <xf numFmtId="170" fontId="40" fillId="2" borderId="12" xfId="0" applyNumberFormat="1" applyFont="1" applyFill="1" applyBorder="1" applyAlignment="1" applyProtection="1">
      <alignment horizontal="center"/>
    </xf>
    <xf numFmtId="170" fontId="108" fillId="2" borderId="12" xfId="0" applyNumberFormat="1" applyFont="1" applyFill="1" applyBorder="1" applyAlignment="1"/>
    <xf numFmtId="170" fontId="38" fillId="53" borderId="12" xfId="0" applyNumberFormat="1" applyFont="1" applyFill="1" applyBorder="1" applyAlignment="1" applyProtection="1">
      <alignment horizontal="center" vertical="top"/>
    </xf>
    <xf numFmtId="168" fontId="108" fillId="2" borderId="13" xfId="0" applyNumberFormat="1" applyFont="1" applyFill="1" applyBorder="1" applyAlignment="1"/>
    <xf numFmtId="168" fontId="38" fillId="53" borderId="13" xfId="0" applyNumberFormat="1" applyFont="1" applyFill="1" applyBorder="1" applyAlignment="1" applyProtection="1">
      <alignment vertical="center"/>
    </xf>
    <xf numFmtId="168" fontId="108" fillId="2" borderId="12" xfId="0" applyNumberFormat="1" applyFont="1" applyFill="1" applyBorder="1" applyAlignment="1"/>
    <xf numFmtId="168" fontId="38" fillId="53" borderId="12" xfId="0" applyNumberFormat="1" applyFont="1" applyFill="1" applyBorder="1" applyAlignment="1" applyProtection="1"/>
    <xf numFmtId="10" fontId="38" fillId="2" borderId="0" xfId="55938" applyNumberFormat="1" applyFont="1" applyFill="1" applyAlignment="1" applyProtection="1">
      <alignment horizontal="center" vertical="center"/>
      <protection locked="0"/>
    </xf>
    <xf numFmtId="10" fontId="108" fillId="2" borderId="12" xfId="0" applyNumberFormat="1" applyFont="1" applyFill="1" applyBorder="1" applyAlignment="1">
      <alignment horizontal="center" wrapText="1"/>
    </xf>
    <xf numFmtId="4" fontId="38" fillId="2" borderId="13" xfId="115" quotePrefix="1" applyNumberFormat="1" applyFont="1" applyFill="1" applyBorder="1" applyAlignment="1" applyProtection="1">
      <alignment horizontal="right" vertical="center" wrapText="1"/>
    </xf>
    <xf numFmtId="4" fontId="40" fillId="4" borderId="14" xfId="0" applyNumberFormat="1" applyFont="1" applyFill="1" applyBorder="1" applyAlignment="1" applyProtection="1">
      <alignment horizontal="right"/>
      <protection locked="0"/>
    </xf>
    <xf numFmtId="2" fontId="38" fillId="2" borderId="13" xfId="0" applyNumberFormat="1" applyFont="1" applyFill="1" applyBorder="1" applyAlignment="1" applyProtection="1">
      <alignment horizontal="right" wrapText="1"/>
    </xf>
    <xf numFmtId="4" fontId="38" fillId="2" borderId="13" xfId="0" applyNumberFormat="1" applyFont="1" applyFill="1" applyBorder="1" applyAlignment="1">
      <alignment horizontal="right"/>
    </xf>
    <xf numFmtId="168" fontId="0" fillId="2" borderId="0" xfId="0" applyNumberFormat="1" applyFont="1" applyFill="1" applyAlignment="1" applyProtection="1">
      <alignment vertical="center"/>
      <protection locked="0"/>
    </xf>
    <xf numFmtId="43" fontId="0" fillId="0" borderId="0" xfId="37979" applyNumberFormat="1" applyFont="1" applyFill="1" applyAlignment="1"/>
    <xf numFmtId="4" fontId="32" fillId="2" borderId="0" xfId="0" applyNumberFormat="1" applyFont="1" applyFill="1" applyAlignment="1" applyProtection="1">
      <alignment vertical="center"/>
      <protection locked="0"/>
    </xf>
    <xf numFmtId="170" fontId="0" fillId="2" borderId="12" xfId="0" applyNumberFormat="1" applyFont="1" applyFill="1" applyBorder="1" applyAlignment="1" applyProtection="1">
      <alignment horizontal="center" vertical="center" wrapText="1"/>
    </xf>
    <xf numFmtId="168" fontId="0" fillId="2" borderId="12" xfId="1" applyFont="1" applyFill="1" applyBorder="1" applyAlignment="1" applyProtection="1">
      <alignment horizontal="center" vertical="center" wrapText="1"/>
    </xf>
    <xf numFmtId="10" fontId="0" fillId="2" borderId="12" xfId="0" applyNumberFormat="1" applyFont="1" applyFill="1" applyBorder="1" applyAlignment="1" applyProtection="1">
      <alignment horizontal="center" vertical="center" wrapText="1"/>
    </xf>
    <xf numFmtId="0" fontId="0" fillId="2" borderId="12" xfId="0" applyFont="1" applyFill="1" applyBorder="1" applyAlignment="1" applyProtection="1">
      <alignment horizontal="left" vertical="center" wrapText="1"/>
    </xf>
    <xf numFmtId="168" fontId="0" fillId="2" borderId="12" xfId="0" applyNumberFormat="1" applyFont="1" applyFill="1" applyBorder="1" applyAlignment="1" applyProtection="1">
      <alignment horizontal="right" vertical="center"/>
    </xf>
    <xf numFmtId="0" fontId="0" fillId="2" borderId="66" xfId="0" applyFont="1" applyFill="1" applyBorder="1" applyAlignment="1" applyProtection="1">
      <alignment horizontal="left" vertical="center" wrapText="1"/>
    </xf>
    <xf numFmtId="4" fontId="0" fillId="2" borderId="13" xfId="0" applyNumberFormat="1" applyFont="1" applyFill="1" applyBorder="1" applyAlignment="1" applyProtection="1">
      <alignment horizontal="right" vertical="center" wrapText="1"/>
    </xf>
    <xf numFmtId="4" fontId="0" fillId="2" borderId="44" xfId="0" applyNumberFormat="1" applyFont="1" applyFill="1" applyBorder="1" applyAlignment="1" applyProtection="1">
      <alignment horizontal="right" vertical="center"/>
    </xf>
    <xf numFmtId="168" fontId="37" fillId="2" borderId="0" xfId="0" applyNumberFormat="1" applyFont="1" applyFill="1" applyAlignment="1" applyProtection="1">
      <alignment horizontal="left" vertical="center" wrapText="1"/>
    </xf>
    <xf numFmtId="0" fontId="37" fillId="2" borderId="0" xfId="0" applyFont="1" applyFill="1" applyAlignment="1" applyProtection="1">
      <alignment horizontal="left" vertical="center" wrapText="1"/>
    </xf>
    <xf numFmtId="0" fontId="0" fillId="2" borderId="0" xfId="0" applyFont="1" applyFill="1" applyAlignment="1" applyProtection="1">
      <alignment vertical="center"/>
    </xf>
    <xf numFmtId="0" fontId="38" fillId="2" borderId="0" xfId="0" applyNumberFormat="1" applyFont="1" applyFill="1" applyBorder="1" applyAlignment="1">
      <alignment horizontal="center" vertical="center"/>
    </xf>
    <xf numFmtId="1" fontId="40" fillId="2" borderId="14" xfId="11720" applyNumberFormat="1" applyFont="1" applyFill="1" applyBorder="1" applyAlignment="1">
      <alignment horizontal="left" vertical="center" wrapText="1"/>
    </xf>
    <xf numFmtId="10" fontId="107" fillId="2" borderId="12" xfId="55938" applyNumberFormat="1" applyFont="1" applyFill="1" applyBorder="1" applyAlignment="1">
      <alignment horizontal="center" vertical="center" wrapText="1"/>
    </xf>
    <xf numFmtId="0" fontId="0" fillId="2" borderId="29" xfId="0" applyFill="1" applyBorder="1" applyAlignment="1">
      <alignment horizontal="left"/>
    </xf>
    <xf numFmtId="4" fontId="0" fillId="2" borderId="0" xfId="0" applyNumberFormat="1" applyFont="1" applyFill="1" applyProtection="1">
      <protection locked="0"/>
    </xf>
    <xf numFmtId="170" fontId="38" fillId="2" borderId="12" xfId="0" applyNumberFormat="1" applyFont="1" applyFill="1" applyBorder="1" applyAlignment="1" applyProtection="1">
      <alignment horizontal="center"/>
    </xf>
    <xf numFmtId="168" fontId="38" fillId="2" borderId="12" xfId="0" applyNumberFormat="1" applyFont="1" applyFill="1" applyBorder="1" applyAlignment="1" applyProtection="1"/>
    <xf numFmtId="4" fontId="37" fillId="53" borderId="0" xfId="0" applyNumberFormat="1" applyFont="1" applyFill="1" applyBorder="1" applyAlignment="1" applyProtection="1">
      <alignment wrapText="1"/>
      <protection locked="0"/>
    </xf>
    <xf numFmtId="170" fontId="38" fillId="2" borderId="12" xfId="0" applyNumberFormat="1" applyFont="1" applyFill="1" applyBorder="1" applyAlignment="1" applyProtection="1">
      <alignment horizontal="left" wrapText="1"/>
    </xf>
    <xf numFmtId="170" fontId="38" fillId="2" borderId="12" xfId="0" applyNumberFormat="1" applyFont="1" applyFill="1" applyBorder="1" applyAlignment="1" applyProtection="1">
      <alignment horizontal="center" wrapText="1"/>
    </xf>
    <xf numFmtId="4" fontId="38" fillId="2" borderId="12" xfId="0" applyNumberFormat="1" applyFont="1" applyFill="1" applyBorder="1" applyAlignment="1" applyProtection="1">
      <alignment horizontal="right" wrapText="1"/>
    </xf>
    <xf numFmtId="10" fontId="38" fillId="2" borderId="12" xfId="0" applyNumberFormat="1" applyFont="1" applyFill="1" applyBorder="1" applyAlignment="1" applyProtection="1">
      <alignment horizontal="center" wrapText="1"/>
    </xf>
    <xf numFmtId="0" fontId="0" fillId="2" borderId="44" xfId="0" applyFill="1" applyBorder="1" applyAlignment="1" applyProtection="1">
      <alignment horizontal="right"/>
    </xf>
    <xf numFmtId="4" fontId="38" fillId="2" borderId="44" xfId="0" applyNumberFormat="1" applyFont="1" applyFill="1" applyBorder="1" applyAlignment="1" applyProtection="1">
      <alignment horizontal="right" vertical="center"/>
    </xf>
    <xf numFmtId="4" fontId="40" fillId="53" borderId="0" xfId="0" applyNumberFormat="1" applyFont="1" applyFill="1" applyBorder="1" applyAlignment="1" applyProtection="1">
      <alignment horizontal="right" wrapText="1"/>
      <protection locked="0"/>
    </xf>
    <xf numFmtId="0" fontId="38" fillId="2" borderId="14" xfId="0" applyNumberFormat="1" applyFont="1" applyFill="1" applyBorder="1" applyAlignment="1" applyProtection="1">
      <alignment horizontal="left"/>
    </xf>
    <xf numFmtId="0" fontId="38" fillId="2" borderId="70" xfId="0" applyFont="1" applyFill="1" applyBorder="1" applyProtection="1"/>
    <xf numFmtId="168" fontId="38" fillId="2" borderId="12" xfId="1" applyFont="1" applyFill="1" applyBorder="1" applyAlignment="1" applyProtection="1">
      <alignment horizontal="right" vertical="center" wrapText="1"/>
      <protection locked="0"/>
    </xf>
    <xf numFmtId="168" fontId="38" fillId="53" borderId="12" xfId="1" applyFont="1" applyFill="1" applyBorder="1" applyAlignment="1" applyProtection="1">
      <alignment horizontal="left" vertical="center" wrapText="1"/>
      <protection locked="0"/>
    </xf>
    <xf numFmtId="4" fontId="40" fillId="53" borderId="44" xfId="0" applyNumberFormat="1" applyFont="1" applyFill="1" applyBorder="1" applyAlignment="1" applyProtection="1">
      <alignment horizontal="right" vertical="center"/>
    </xf>
    <xf numFmtId="0" fontId="0" fillId="2" borderId="14" xfId="0" applyFont="1" applyFill="1" applyBorder="1" applyAlignment="1" applyProtection="1"/>
    <xf numFmtId="168" fontId="0" fillId="2" borderId="0" xfId="0" applyNumberFormat="1" applyFont="1" applyFill="1" applyAlignment="1" applyProtection="1">
      <alignment horizontal="right"/>
    </xf>
    <xf numFmtId="2" fontId="0" fillId="2" borderId="69" xfId="17" applyNumberFormat="1" applyFont="1" applyFill="1" applyBorder="1" applyAlignment="1" applyProtection="1">
      <alignment vertical="center"/>
    </xf>
    <xf numFmtId="0" fontId="38" fillId="2" borderId="14" xfId="13" applyNumberFormat="1" applyFont="1" applyFill="1" applyBorder="1" applyAlignment="1" applyProtection="1">
      <alignment horizontal="center" vertical="center"/>
    </xf>
    <xf numFmtId="2" fontId="40" fillId="2" borderId="65" xfId="17" applyNumberFormat="1" applyFont="1" applyFill="1" applyBorder="1" applyAlignment="1" applyProtection="1">
      <alignment vertical="center"/>
    </xf>
    <xf numFmtId="0" fontId="0" fillId="2" borderId="14" xfId="0" applyNumberFormat="1" applyFill="1" applyBorder="1" applyAlignment="1"/>
    <xf numFmtId="0" fontId="0" fillId="2" borderId="13" xfId="0" applyFill="1" applyBorder="1"/>
    <xf numFmtId="170" fontId="38" fillId="2" borderId="68" xfId="0" applyNumberFormat="1" applyFont="1" applyFill="1" applyBorder="1" applyAlignment="1" applyProtection="1">
      <alignment horizontal="center" wrapText="1"/>
    </xf>
    <xf numFmtId="0" fontId="0" fillId="2" borderId="14" xfId="0" applyFill="1" applyBorder="1" applyAlignment="1" applyProtection="1">
      <alignment horizontal="center"/>
    </xf>
    <xf numFmtId="0" fontId="0" fillId="2" borderId="13" xfId="0" applyFill="1" applyBorder="1" applyAlignment="1" applyProtection="1">
      <alignment horizontal="center" wrapText="1"/>
    </xf>
    <xf numFmtId="0" fontId="0" fillId="2" borderId="13" xfId="0" applyFill="1" applyBorder="1" applyAlignment="1" applyProtection="1">
      <alignment horizontal="right" wrapText="1"/>
    </xf>
    <xf numFmtId="170" fontId="38" fillId="2" borderId="72" xfId="0" applyNumberFormat="1" applyFont="1" applyFill="1" applyBorder="1" applyAlignment="1" applyProtection="1">
      <alignment horizontal="center" wrapText="1"/>
    </xf>
    <xf numFmtId="0" fontId="0" fillId="2" borderId="0" xfId="0" applyFill="1" applyBorder="1" applyAlignment="1" applyProtection="1">
      <alignment horizontal="center"/>
    </xf>
    <xf numFmtId="4" fontId="40" fillId="2" borderId="13" xfId="0" applyNumberFormat="1" applyFont="1" applyFill="1" applyBorder="1" applyAlignment="1" applyProtection="1">
      <alignment wrapText="1"/>
    </xf>
    <xf numFmtId="170" fontId="0" fillId="2" borderId="72" xfId="0" applyNumberFormat="1" applyFill="1" applyBorder="1" applyAlignment="1">
      <alignment vertical="center"/>
    </xf>
    <xf numFmtId="4" fontId="0" fillId="2" borderId="13" xfId="0" applyNumberFormat="1" applyFill="1" applyBorder="1" applyAlignment="1" applyProtection="1">
      <alignment horizontal="right" wrapText="1"/>
    </xf>
    <xf numFmtId="4" fontId="40" fillId="2" borderId="44" xfId="37979" applyNumberFormat="1" applyFont="1" applyFill="1" applyBorder="1" applyAlignment="1" applyProtection="1">
      <alignment horizontal="right" vertical="center" wrapText="1"/>
    </xf>
    <xf numFmtId="4" fontId="38" fillId="2" borderId="14" xfId="0" applyNumberFormat="1" applyFont="1" applyFill="1" applyBorder="1" applyAlignment="1" applyProtection="1">
      <alignment wrapText="1"/>
    </xf>
    <xf numFmtId="170" fontId="38" fillId="2" borderId="68" xfId="0" applyNumberFormat="1" applyFont="1" applyFill="1" applyBorder="1" applyAlignment="1" applyProtection="1">
      <alignment horizontal="center" vertical="center" wrapText="1"/>
    </xf>
    <xf numFmtId="4" fontId="38" fillId="2" borderId="14" xfId="0" applyNumberFormat="1" applyFont="1" applyFill="1" applyBorder="1" applyAlignment="1" applyProtection="1">
      <alignment horizontal="right" wrapText="1"/>
    </xf>
    <xf numFmtId="0" fontId="38" fillId="2" borderId="14" xfId="0" applyNumberFormat="1" applyFont="1" applyFill="1" applyBorder="1" applyAlignment="1" applyProtection="1">
      <alignment horizontal="center" vertical="center"/>
    </xf>
    <xf numFmtId="4" fontId="0" fillId="2" borderId="14" xfId="0" applyNumberFormat="1" applyFill="1" applyBorder="1" applyAlignment="1" applyProtection="1">
      <alignment horizontal="right" wrapText="1"/>
    </xf>
    <xf numFmtId="10" fontId="0" fillId="2" borderId="14" xfId="0" applyNumberFormat="1" applyFill="1" applyBorder="1" applyAlignment="1" applyProtection="1">
      <alignment horizontal="center" wrapText="1"/>
    </xf>
    <xf numFmtId="4" fontId="38" fillId="2" borderId="0" xfId="37979" applyNumberFormat="1" applyFont="1" applyFill="1" applyBorder="1" applyAlignment="1" applyProtection="1">
      <alignment vertical="center"/>
      <protection locked="0"/>
    </xf>
    <xf numFmtId="0" fontId="40" fillId="2" borderId="3" xfId="0" applyNumberFormat="1" applyFont="1" applyFill="1" applyBorder="1" applyProtection="1">
      <protection locked="0"/>
    </xf>
    <xf numFmtId="4" fontId="38" fillId="2" borderId="13" xfId="0" applyNumberFormat="1" applyFont="1" applyFill="1" applyBorder="1" applyAlignment="1" applyProtection="1">
      <alignment horizontal="center" wrapText="1"/>
    </xf>
    <xf numFmtId="4" fontId="0" fillId="2" borderId="13" xfId="0" applyNumberFormat="1" applyFill="1" applyBorder="1" applyAlignment="1" applyProtection="1">
      <alignment horizontal="center" wrapText="1"/>
    </xf>
    <xf numFmtId="4" fontId="0" fillId="2" borderId="13" xfId="0" applyNumberFormat="1" applyFill="1" applyBorder="1" applyAlignment="1" applyProtection="1">
      <alignment horizontal="left" wrapText="1"/>
    </xf>
    <xf numFmtId="10" fontId="38" fillId="2" borderId="13" xfId="0" applyNumberFormat="1" applyFont="1" applyFill="1" applyBorder="1" applyAlignment="1" applyProtection="1">
      <alignment horizontal="center" vertical="center" wrapText="1"/>
    </xf>
    <xf numFmtId="4" fontId="38" fillId="2" borderId="44" xfId="37979" applyNumberFormat="1" applyFont="1" applyFill="1" applyBorder="1" applyAlignment="1" applyProtection="1">
      <alignment horizontal="right" vertical="center"/>
    </xf>
    <xf numFmtId="10" fontId="38" fillId="2" borderId="13" xfId="0" applyNumberFormat="1" applyFont="1" applyFill="1" applyBorder="1" applyAlignment="1">
      <alignment horizontal="center" vertical="center" wrapText="1"/>
    </xf>
    <xf numFmtId="0" fontId="38" fillId="2" borderId="13" xfId="0" applyFont="1" applyFill="1" applyBorder="1" applyAlignment="1" applyProtection="1">
      <alignment horizontal="center" wrapText="1"/>
    </xf>
    <xf numFmtId="0" fontId="38" fillId="2" borderId="12" xfId="0" applyFont="1" applyFill="1" applyBorder="1" applyAlignment="1" applyProtection="1">
      <alignment wrapText="1"/>
    </xf>
    <xf numFmtId="0" fontId="0" fillId="2" borderId="12" xfId="0" applyFill="1" applyBorder="1" applyAlignment="1" applyProtection="1">
      <alignment horizontal="left" wrapText="1"/>
    </xf>
    <xf numFmtId="0" fontId="38" fillId="2" borderId="0" xfId="0" applyFont="1" applyFill="1" applyBorder="1" applyAlignment="1">
      <alignment horizontal="center"/>
    </xf>
    <xf numFmtId="0" fontId="38" fillId="2" borderId="0" xfId="0" applyFont="1" applyFill="1" applyAlignment="1" applyProtection="1">
      <alignment wrapText="1"/>
    </xf>
    <xf numFmtId="170" fontId="38" fillId="2" borderId="0" xfId="0" applyNumberFormat="1" applyFont="1" applyFill="1" applyBorder="1" applyAlignment="1" applyProtection="1">
      <alignment horizontal="center"/>
    </xf>
    <xf numFmtId="0" fontId="41" fillId="2" borderId="29" xfId="0" applyFont="1" applyFill="1" applyBorder="1" applyAlignment="1" applyProtection="1">
      <alignment horizontal="left" vertical="center" wrapText="1"/>
      <protection locked="0"/>
    </xf>
    <xf numFmtId="4" fontId="33" fillId="2" borderId="44" xfId="115" quotePrefix="1" applyNumberFormat="1" applyFont="1" applyFill="1" applyBorder="1" applyAlignment="1" applyProtection="1">
      <alignment horizontal="right" vertical="center"/>
    </xf>
    <xf numFmtId="4" fontId="40" fillId="53" borderId="1" xfId="0" applyNumberFormat="1" applyFont="1" applyFill="1" applyBorder="1" applyAlignment="1" applyProtection="1">
      <alignment horizontal="right" wrapText="1"/>
      <protection locked="0"/>
    </xf>
    <xf numFmtId="170" fontId="41" fillId="2" borderId="0" xfId="0" applyNumberFormat="1" applyFont="1" applyFill="1" applyProtection="1"/>
    <xf numFmtId="49" fontId="41" fillId="2" borderId="29" xfId="0" applyNumberFormat="1" applyFont="1" applyFill="1" applyBorder="1" applyAlignment="1" applyProtection="1">
      <alignment horizontal="center" vertical="center" wrapText="1"/>
      <protection locked="0"/>
    </xf>
    <xf numFmtId="43" fontId="41" fillId="2" borderId="29" xfId="0" applyNumberFormat="1" applyFont="1" applyFill="1" applyBorder="1" applyAlignment="1" applyProtection="1">
      <alignment horizontal="center" vertical="center" wrapText="1"/>
      <protection locked="0"/>
    </xf>
    <xf numFmtId="0" fontId="41" fillId="2" borderId="29" xfId="0" applyNumberFormat="1" applyFont="1" applyFill="1" applyBorder="1" applyAlignment="1" applyProtection="1">
      <alignment horizontal="left" vertical="center" wrapText="1"/>
      <protection locked="0"/>
    </xf>
    <xf numFmtId="0" fontId="41" fillId="2" borderId="29" xfId="0" applyNumberFormat="1" applyFont="1" applyFill="1" applyBorder="1" applyAlignment="1" applyProtection="1">
      <alignment horizontal="center" vertical="center" wrapText="1"/>
      <protection locked="0"/>
    </xf>
    <xf numFmtId="0" fontId="38" fillId="2" borderId="13" xfId="0" applyFont="1" applyFill="1" applyBorder="1"/>
    <xf numFmtId="4" fontId="38" fillId="2" borderId="44" xfId="115" quotePrefix="1" applyNumberFormat="1" applyFont="1" applyFill="1" applyBorder="1" applyAlignment="1" applyProtection="1">
      <alignment horizontal="right" vertical="center"/>
    </xf>
    <xf numFmtId="168" fontId="38" fillId="50" borderId="0" xfId="1" applyFont="1" applyFill="1" applyAlignment="1" applyProtection="1">
      <alignment horizontal="center" vertical="center" wrapText="1"/>
    </xf>
    <xf numFmtId="0" fontId="38" fillId="50" borderId="0" xfId="0" applyFont="1" applyFill="1" applyBorder="1" applyAlignment="1">
      <alignment horizontal="center"/>
    </xf>
    <xf numFmtId="4" fontId="38" fillId="50" borderId="13" xfId="0" applyNumberFormat="1" applyFont="1" applyFill="1" applyBorder="1" applyAlignment="1" applyProtection="1">
      <alignment horizontal="right" vertical="center" wrapText="1"/>
    </xf>
    <xf numFmtId="3" fontId="40" fillId="2" borderId="6" xfId="0" applyNumberFormat="1" applyFont="1" applyFill="1" applyBorder="1" applyAlignment="1" applyProtection="1">
      <alignment horizontal="left" vertical="center" wrapText="1"/>
      <protection locked="0"/>
    </xf>
    <xf numFmtId="3" fontId="40" fillId="2" borderId="6" xfId="0" applyNumberFormat="1" applyFont="1" applyFill="1" applyBorder="1" applyAlignment="1" applyProtection="1">
      <alignment horizontal="center" vertical="center" wrapText="1"/>
      <protection locked="0"/>
    </xf>
    <xf numFmtId="3" fontId="40" fillId="2" borderId="6" xfId="0" applyNumberFormat="1" applyFont="1" applyFill="1" applyBorder="1" applyAlignment="1" applyProtection="1">
      <alignment horizontal="right" vertical="center" wrapText="1"/>
      <protection locked="0"/>
    </xf>
    <xf numFmtId="4" fontId="40" fillId="2" borderId="27" xfId="1" applyNumberFormat="1" applyFont="1" applyFill="1" applyBorder="1" applyAlignment="1" applyProtection="1">
      <alignment horizontal="center" vertical="center" wrapText="1"/>
      <protection locked="0"/>
    </xf>
    <xf numFmtId="207" fontId="38" fillId="2" borderId="0" xfId="55938" applyNumberFormat="1" applyFont="1" applyFill="1" applyBorder="1" applyAlignment="1" applyProtection="1">
      <alignment vertical="center" wrapText="1"/>
      <protection locked="0"/>
    </xf>
    <xf numFmtId="0" fontId="106" fillId="2" borderId="0" xfId="0" applyFont="1" applyFill="1" applyBorder="1" applyAlignment="1" applyProtection="1">
      <alignment horizontal="center" vertical="center" wrapText="1"/>
      <protection locked="0"/>
    </xf>
    <xf numFmtId="4" fontId="38" fillId="2" borderId="0" xfId="1" applyNumberFormat="1" applyFont="1" applyFill="1" applyAlignment="1" applyProtection="1">
      <alignment vertical="center" wrapText="1"/>
      <protection locked="0"/>
    </xf>
    <xf numFmtId="0" fontId="40" fillId="2" borderId="0" xfId="0" applyFont="1" applyFill="1" applyBorder="1" applyAlignment="1" applyProtection="1">
      <alignment vertical="center" wrapText="1"/>
      <protection locked="0"/>
    </xf>
    <xf numFmtId="0" fontId="106" fillId="2" borderId="0" xfId="0" applyFont="1" applyFill="1" applyBorder="1" applyAlignment="1" applyProtection="1">
      <alignment vertical="center" wrapText="1"/>
      <protection locked="0"/>
    </xf>
    <xf numFmtId="0" fontId="106" fillId="2" borderId="61" xfId="0" applyFont="1" applyFill="1" applyBorder="1" applyAlignment="1" applyProtection="1">
      <alignment horizontal="center" vertical="center" wrapText="1"/>
      <protection locked="0"/>
    </xf>
    <xf numFmtId="0" fontId="38" fillId="2" borderId="7" xfId="0" applyFont="1" applyFill="1" applyBorder="1" applyAlignment="1" applyProtection="1">
      <alignment horizontal="right" vertical="center" wrapText="1"/>
      <protection locked="0"/>
    </xf>
    <xf numFmtId="0" fontId="40" fillId="53" borderId="65" xfId="0" applyFont="1" applyFill="1" applyBorder="1" applyAlignment="1" applyProtection="1">
      <alignment horizontal="left" vertical="center" wrapText="1"/>
      <protection locked="0"/>
    </xf>
    <xf numFmtId="168" fontId="38" fillId="2" borderId="12" xfId="1" applyFont="1" applyFill="1" applyBorder="1" applyAlignment="1" applyProtection="1">
      <alignment vertical="center" wrapText="1"/>
    </xf>
    <xf numFmtId="165" fontId="38" fillId="2" borderId="14" xfId="56660" applyFont="1" applyFill="1" applyBorder="1" applyAlignment="1">
      <alignment horizontal="right" vertical="center" wrapText="1"/>
    </xf>
    <xf numFmtId="0" fontId="40" fillId="53" borderId="14" xfId="0" applyFont="1" applyFill="1" applyBorder="1" applyAlignment="1" applyProtection="1">
      <alignment vertical="center" wrapText="1"/>
      <protection locked="0"/>
    </xf>
    <xf numFmtId="0" fontId="40" fillId="53" borderId="65" xfId="0" applyFont="1" applyFill="1" applyBorder="1" applyAlignment="1" applyProtection="1">
      <alignment vertical="center" wrapText="1"/>
      <protection locked="0"/>
    </xf>
    <xf numFmtId="165" fontId="40" fillId="2" borderId="29" xfId="56660" applyFont="1" applyFill="1" applyBorder="1" applyAlignment="1" applyProtection="1">
      <alignment horizontal="right" vertical="center" wrapText="1"/>
      <protection locked="0"/>
    </xf>
    <xf numFmtId="165" fontId="40" fillId="52" borderId="1" xfId="56660" applyFont="1" applyFill="1" applyBorder="1" applyAlignment="1" applyProtection="1">
      <alignment horizontal="right" vertical="center" wrapText="1"/>
      <protection locked="0"/>
    </xf>
    <xf numFmtId="165" fontId="40" fillId="53" borderId="42" xfId="56660" applyFont="1" applyFill="1" applyBorder="1" applyAlignment="1" applyProtection="1">
      <alignment horizontal="right" vertical="center" wrapText="1"/>
      <protection locked="0"/>
    </xf>
    <xf numFmtId="165" fontId="38" fillId="2" borderId="0" xfId="56660" applyFont="1" applyFill="1" applyAlignment="1" applyProtection="1">
      <alignment vertical="center" wrapText="1"/>
      <protection locked="0"/>
    </xf>
    <xf numFmtId="165" fontId="0" fillId="2" borderId="0" xfId="56660" applyFont="1" applyFill="1" applyAlignment="1">
      <alignment wrapText="1"/>
    </xf>
    <xf numFmtId="165" fontId="40" fillId="2" borderId="27" xfId="56660" applyFont="1" applyFill="1" applyBorder="1" applyAlignment="1" applyProtection="1">
      <alignment horizontal="center" vertical="center" wrapText="1"/>
      <protection locked="0"/>
    </xf>
    <xf numFmtId="165" fontId="40" fillId="52" borderId="0" xfId="56660" applyFont="1" applyFill="1" applyBorder="1" applyAlignment="1" applyProtection="1">
      <alignment horizontal="right" vertical="center" wrapText="1"/>
      <protection locked="0"/>
    </xf>
    <xf numFmtId="165" fontId="40" fillId="53" borderId="14" xfId="56660" applyFont="1" applyFill="1" applyBorder="1" applyAlignment="1" applyProtection="1">
      <alignment horizontal="left" vertical="center" wrapText="1"/>
      <protection locked="0"/>
    </xf>
    <xf numFmtId="165" fontId="106" fillId="2" borderId="0" xfId="56660" applyFont="1" applyFill="1" applyBorder="1" applyAlignment="1" applyProtection="1">
      <alignment horizontal="center" vertical="center" wrapText="1"/>
      <protection locked="0"/>
    </xf>
    <xf numFmtId="165" fontId="40" fillId="52" borderId="0" xfId="56660" applyFont="1" applyFill="1" applyBorder="1" applyAlignment="1" applyProtection="1">
      <alignment horizontal="center" vertical="center" wrapText="1"/>
      <protection locked="0"/>
    </xf>
    <xf numFmtId="10" fontId="40" fillId="2" borderId="27" xfId="1" applyNumberFormat="1" applyFont="1" applyFill="1" applyBorder="1" applyAlignment="1" applyProtection="1">
      <alignment horizontal="center" vertical="center" wrapText="1"/>
      <protection locked="0"/>
    </xf>
    <xf numFmtId="10" fontId="40" fillId="52" borderId="0" xfId="0" applyNumberFormat="1" applyFont="1" applyFill="1" applyBorder="1" applyAlignment="1" applyProtection="1">
      <alignment horizontal="right" vertical="center" wrapText="1"/>
      <protection locked="0"/>
    </xf>
    <xf numFmtId="10" fontId="40" fillId="53" borderId="14" xfId="0" applyNumberFormat="1" applyFont="1" applyFill="1" applyBorder="1" applyAlignment="1" applyProtection="1">
      <alignment horizontal="left" vertical="center" wrapText="1"/>
      <protection locked="0"/>
    </xf>
    <xf numFmtId="10" fontId="38" fillId="2" borderId="0" xfId="0" applyNumberFormat="1" applyFont="1" applyFill="1" applyAlignment="1" applyProtection="1">
      <alignment vertical="center" wrapText="1"/>
      <protection locked="0"/>
    </xf>
    <xf numFmtId="10" fontId="106" fillId="2" borderId="0" xfId="0" applyNumberFormat="1" applyFont="1" applyFill="1" applyBorder="1" applyAlignment="1" applyProtection="1">
      <alignment horizontal="center" vertical="center" wrapText="1"/>
      <protection locked="0"/>
    </xf>
    <xf numFmtId="10" fontId="38" fillId="2" borderId="0" xfId="1" applyNumberFormat="1" applyFont="1" applyFill="1" applyAlignment="1" applyProtection="1">
      <alignment vertical="center" wrapText="1"/>
      <protection locked="0"/>
    </xf>
    <xf numFmtId="0" fontId="106" fillId="2" borderId="0" xfId="0" applyFont="1" applyFill="1" applyBorder="1" applyAlignment="1" applyProtection="1">
      <alignment horizontal="center" vertical="center" wrapText="1"/>
      <protection locked="0"/>
    </xf>
    <xf numFmtId="0" fontId="44" fillId="2" borderId="0" xfId="0" applyFont="1" applyFill="1" applyBorder="1" applyAlignment="1" applyProtection="1">
      <alignment horizontal="center" vertical="center" wrapText="1"/>
      <protection locked="0"/>
    </xf>
    <xf numFmtId="0" fontId="40" fillId="53" borderId="3" xfId="0" applyFont="1" applyFill="1" applyBorder="1" applyAlignment="1" applyProtection="1">
      <alignment horizontal="left" vertical="center" wrapText="1"/>
      <protection locked="0"/>
    </xf>
    <xf numFmtId="0" fontId="40" fillId="53" borderId="0" xfId="0" applyFont="1" applyFill="1" applyBorder="1" applyAlignment="1" applyProtection="1">
      <alignment horizontal="left" vertical="center" wrapText="1"/>
      <protection locked="0"/>
    </xf>
    <xf numFmtId="0" fontId="40" fillId="53" borderId="0" xfId="0" applyFont="1" applyFill="1" applyBorder="1" applyAlignment="1" applyProtection="1">
      <alignment vertical="center" wrapText="1"/>
      <protection locked="0"/>
    </xf>
    <xf numFmtId="10" fontId="40" fillId="53" borderId="0" xfId="0" applyNumberFormat="1" applyFont="1" applyFill="1" applyBorder="1" applyAlignment="1" applyProtection="1">
      <alignment horizontal="left" vertical="center" wrapText="1"/>
      <protection locked="0"/>
    </xf>
    <xf numFmtId="165" fontId="40" fillId="53" borderId="0" xfId="56660" applyFont="1" applyFill="1" applyBorder="1" applyAlignment="1" applyProtection="1">
      <alignment horizontal="left" vertical="center" wrapText="1"/>
      <protection locked="0"/>
    </xf>
    <xf numFmtId="165" fontId="40" fillId="53" borderId="1" xfId="56660" applyFont="1" applyFill="1" applyBorder="1" applyAlignment="1" applyProtection="1">
      <alignment horizontal="right" vertical="center" wrapText="1"/>
      <protection locked="0"/>
    </xf>
    <xf numFmtId="165" fontId="32" fillId="2" borderId="0" xfId="0" applyNumberFormat="1" applyFont="1" applyFill="1" applyBorder="1" applyAlignment="1" applyProtection="1">
      <alignment vertical="center" wrapText="1"/>
      <protection locked="0"/>
    </xf>
    <xf numFmtId="49" fontId="106" fillId="2" borderId="0" xfId="0" applyNumberFormat="1" applyFont="1" applyFill="1" applyBorder="1" applyAlignment="1" applyProtection="1">
      <alignment horizontal="center" vertical="center" wrapText="1"/>
      <protection locked="0"/>
    </xf>
    <xf numFmtId="49" fontId="106" fillId="2" borderId="0" xfId="56660" applyNumberFormat="1" applyFont="1" applyFill="1" applyBorder="1" applyAlignment="1" applyProtection="1">
      <alignment horizontal="center" vertical="center" wrapText="1"/>
      <protection locked="0"/>
    </xf>
    <xf numFmtId="0" fontId="37" fillId="2" borderId="73" xfId="0" applyFont="1" applyFill="1" applyBorder="1" applyAlignment="1" applyProtection="1">
      <alignment vertical="center" wrapText="1"/>
      <protection locked="0"/>
    </xf>
    <xf numFmtId="49" fontId="87" fillId="2" borderId="60" xfId="11718" applyNumberFormat="1" applyFont="1" applyFill="1" applyBorder="1" applyAlignment="1" applyProtection="1">
      <alignment horizontal="center" vertical="center" wrapText="1"/>
      <protection locked="0"/>
    </xf>
    <xf numFmtId="49" fontId="87" fillId="2" borderId="61" xfId="11718" applyNumberFormat="1" applyFont="1" applyFill="1" applyBorder="1" applyAlignment="1" applyProtection="1">
      <alignment horizontal="center" vertical="center" wrapText="1"/>
      <protection locked="0"/>
    </xf>
    <xf numFmtId="49" fontId="87" fillId="2" borderId="62" xfId="11718" applyNumberFormat="1" applyFont="1" applyFill="1" applyBorder="1" applyAlignment="1" applyProtection="1">
      <alignment horizontal="center" vertical="center" wrapText="1"/>
      <protection locked="0"/>
    </xf>
    <xf numFmtId="49" fontId="87" fillId="2" borderId="3" xfId="11718" applyNumberFormat="1" applyFont="1" applyFill="1" applyBorder="1" applyAlignment="1" applyProtection="1">
      <alignment horizontal="center" vertical="center" wrapText="1"/>
      <protection locked="0"/>
    </xf>
    <xf numFmtId="49" fontId="87" fillId="2" borderId="0" xfId="11718" applyNumberFormat="1" applyFont="1" applyFill="1" applyBorder="1" applyAlignment="1" applyProtection="1">
      <alignment horizontal="center" vertical="center" wrapText="1"/>
      <protection locked="0"/>
    </xf>
    <xf numFmtId="49" fontId="87" fillId="2" borderId="1" xfId="11718" applyNumberFormat="1" applyFont="1" applyFill="1" applyBorder="1" applyAlignment="1" applyProtection="1">
      <alignment horizontal="center" vertical="center" wrapText="1"/>
      <protection locked="0"/>
    </xf>
    <xf numFmtId="49" fontId="87" fillId="2" borderId="6" xfId="11718" applyNumberFormat="1" applyFont="1" applyFill="1" applyBorder="1" applyAlignment="1" applyProtection="1">
      <alignment horizontal="center" vertical="center" wrapText="1"/>
      <protection locked="0"/>
    </xf>
    <xf numFmtId="49" fontId="87" fillId="2" borderId="7" xfId="11718" applyNumberFormat="1" applyFont="1" applyFill="1" applyBorder="1" applyAlignment="1" applyProtection="1">
      <alignment horizontal="center" vertical="center" wrapText="1"/>
      <protection locked="0"/>
    </xf>
    <xf numFmtId="49" fontId="87" fillId="2" borderId="8" xfId="11718" applyNumberFormat="1" applyFont="1" applyFill="1" applyBorder="1" applyAlignment="1" applyProtection="1">
      <alignment horizontal="center" vertical="center" wrapText="1"/>
      <protection locked="0"/>
    </xf>
    <xf numFmtId="168" fontId="110" fillId="2" borderId="60" xfId="1" applyFont="1" applyFill="1" applyBorder="1" applyAlignment="1">
      <alignment horizontal="center" vertical="center" wrapText="1"/>
    </xf>
    <xf numFmtId="168" fontId="110" fillId="2" borderId="62" xfId="1" applyFont="1" applyFill="1" applyBorder="1" applyAlignment="1">
      <alignment horizontal="center" vertical="center" wrapText="1"/>
    </xf>
    <xf numFmtId="168" fontId="110" fillId="2" borderId="6" xfId="1" applyFont="1" applyFill="1" applyBorder="1" applyAlignment="1">
      <alignment horizontal="center" vertical="center" wrapText="1"/>
    </xf>
    <xf numFmtId="168" fontId="110" fillId="2" borderId="8" xfId="1" applyFont="1" applyFill="1" applyBorder="1" applyAlignment="1">
      <alignment horizontal="center" vertical="center" wrapText="1"/>
    </xf>
    <xf numFmtId="0" fontId="110" fillId="2" borderId="60" xfId="2" applyFont="1" applyFill="1" applyBorder="1" applyAlignment="1">
      <alignment horizontal="center" vertical="center" wrapText="1"/>
    </xf>
    <xf numFmtId="0" fontId="110" fillId="2" borderId="61" xfId="2" applyFont="1" applyFill="1" applyBorder="1" applyAlignment="1">
      <alignment horizontal="center" vertical="center" wrapText="1"/>
    </xf>
    <xf numFmtId="0" fontId="110" fillId="2" borderId="62" xfId="2" applyFont="1" applyFill="1" applyBorder="1" applyAlignment="1">
      <alignment horizontal="center" vertical="center" wrapText="1"/>
    </xf>
    <xf numFmtId="0" fontId="110" fillId="2" borderId="6" xfId="2" applyFont="1" applyFill="1" applyBorder="1" applyAlignment="1">
      <alignment horizontal="center" vertical="center" wrapText="1"/>
    </xf>
    <xf numFmtId="0" fontId="110" fillId="2" borderId="7" xfId="2" applyFont="1" applyFill="1" applyBorder="1" applyAlignment="1">
      <alignment horizontal="center" vertical="center" wrapText="1"/>
    </xf>
    <xf numFmtId="0" fontId="110" fillId="2" borderId="8" xfId="2" applyFont="1" applyFill="1" applyBorder="1" applyAlignment="1">
      <alignment horizontal="center" vertical="center" wrapText="1"/>
    </xf>
    <xf numFmtId="168" fontId="110" fillId="2" borderId="60" xfId="1" applyFont="1" applyFill="1" applyBorder="1" applyAlignment="1" applyProtection="1">
      <alignment horizontal="center" vertical="center" wrapText="1"/>
      <protection locked="0"/>
    </xf>
    <xf numFmtId="168" fontId="110" fillId="2" borderId="62" xfId="1" applyFont="1" applyFill="1" applyBorder="1" applyAlignment="1" applyProtection="1">
      <alignment horizontal="center" vertical="center" wrapText="1"/>
      <protection locked="0"/>
    </xf>
    <xf numFmtId="168" fontId="110" fillId="2" borderId="6" xfId="1" applyFont="1" applyFill="1" applyBorder="1" applyAlignment="1" applyProtection="1">
      <alignment horizontal="center" vertical="center" wrapText="1"/>
      <protection locked="0"/>
    </xf>
    <xf numFmtId="168" fontId="110" fillId="2" borderId="8" xfId="1" applyFont="1" applyFill="1" applyBorder="1" applyAlignment="1" applyProtection="1">
      <alignment horizontal="center" vertical="center" wrapText="1"/>
      <protection locked="0"/>
    </xf>
    <xf numFmtId="17" fontId="111" fillId="2" borderId="60" xfId="2" applyNumberFormat="1" applyFont="1" applyFill="1" applyBorder="1" applyAlignment="1">
      <alignment horizontal="center" vertical="center" wrapText="1"/>
    </xf>
    <xf numFmtId="17" fontId="111" fillId="2" borderId="61" xfId="2" applyNumberFormat="1" applyFont="1" applyFill="1" applyBorder="1" applyAlignment="1">
      <alignment horizontal="center" vertical="center" wrapText="1"/>
    </xf>
    <xf numFmtId="17" fontId="111" fillId="2" borderId="62" xfId="2" applyNumberFormat="1" applyFont="1" applyFill="1" applyBorder="1" applyAlignment="1">
      <alignment horizontal="center" vertical="center" wrapText="1"/>
    </xf>
    <xf numFmtId="17" fontId="111" fillId="2" borderId="6" xfId="2" applyNumberFormat="1" applyFont="1" applyFill="1" applyBorder="1" applyAlignment="1">
      <alignment horizontal="center" vertical="center" wrapText="1"/>
    </xf>
    <xf numFmtId="17" fontId="111" fillId="2" borderId="7" xfId="2" applyNumberFormat="1" applyFont="1" applyFill="1" applyBorder="1" applyAlignment="1">
      <alignment horizontal="center" vertical="center" wrapText="1"/>
    </xf>
    <xf numFmtId="17" fontId="111" fillId="2" borderId="8" xfId="2" applyNumberFormat="1" applyFont="1" applyFill="1" applyBorder="1" applyAlignment="1">
      <alignment horizontal="center" vertical="center" wrapText="1"/>
    </xf>
  </cellXfs>
  <cellStyles count="56673">
    <cellStyle name="1" xfId="20"/>
    <cellStyle name="12" xfId="3"/>
    <cellStyle name="2.1" xfId="21"/>
    <cellStyle name="2.1.1" xfId="22"/>
    <cellStyle name="2.1.1.1" xfId="23"/>
    <cellStyle name="20% - Accent1" xfId="199"/>
    <cellStyle name="20% - Accent1 2" xfId="200"/>
    <cellStyle name="20% - Accent1 2 2" xfId="201"/>
    <cellStyle name="20% - Accent1 2 2 2" xfId="11736"/>
    <cellStyle name="20% - Accent1 2 2 3" xfId="11737"/>
    <cellStyle name="20% - Accent1 2 2 4" xfId="11738"/>
    <cellStyle name="20% - Accent1 2 2 5" xfId="11739"/>
    <cellStyle name="20% - Accent1 2 2 6" xfId="11740"/>
    <cellStyle name="20% - Accent1 2 2 7" xfId="11741"/>
    <cellStyle name="20% - Accent1 2 2 8" xfId="11742"/>
    <cellStyle name="20% - Accent1 2 3" xfId="11743"/>
    <cellStyle name="20% - Accent1 2 4" xfId="11744"/>
    <cellStyle name="20% - Accent1 2 5" xfId="11745"/>
    <cellStyle name="20% - Accent1 2 6" xfId="11746"/>
    <cellStyle name="20% - Accent1 2 7" xfId="11747"/>
    <cellStyle name="20% - Accent1 2 8" xfId="11748"/>
    <cellStyle name="20% - Accent1 3" xfId="202"/>
    <cellStyle name="20% - Accent1 3 2" xfId="11749"/>
    <cellStyle name="20% - Accent1 4" xfId="11750"/>
    <cellStyle name="20% - Accent1 5" xfId="11751"/>
    <cellStyle name="20% - Accent1 6" xfId="11752"/>
    <cellStyle name="20% - Accent1 7" xfId="11753"/>
    <cellStyle name="20% - Accent1 8" xfId="11754"/>
    <cellStyle name="20% - Accent2" xfId="203"/>
    <cellStyle name="20% - Accent2 2" xfId="204"/>
    <cellStyle name="20% - Accent2 2 2" xfId="205"/>
    <cellStyle name="20% - Accent2 2 2 2" xfId="11755"/>
    <cellStyle name="20% - Accent2 2 2 3" xfId="11756"/>
    <cellStyle name="20% - Accent2 2 2 4" xfId="11757"/>
    <cellStyle name="20% - Accent2 2 2 5" xfId="11758"/>
    <cellStyle name="20% - Accent2 2 2 6" xfId="11759"/>
    <cellStyle name="20% - Accent2 2 2 7" xfId="11760"/>
    <cellStyle name="20% - Accent2 2 2 8" xfId="11761"/>
    <cellStyle name="20% - Accent2 2 3" xfId="11762"/>
    <cellStyle name="20% - Accent2 2 4" xfId="11763"/>
    <cellStyle name="20% - Accent2 2 5" xfId="11764"/>
    <cellStyle name="20% - Accent2 2 6" xfId="11765"/>
    <cellStyle name="20% - Accent2 2 7" xfId="11766"/>
    <cellStyle name="20% - Accent2 2 8" xfId="11767"/>
    <cellStyle name="20% - Accent2 3" xfId="206"/>
    <cellStyle name="20% - Accent2 3 2" xfId="11768"/>
    <cellStyle name="20% - Accent2 4" xfId="11769"/>
    <cellStyle name="20% - Accent2 5" xfId="11770"/>
    <cellStyle name="20% - Accent2 6" xfId="11771"/>
    <cellStyle name="20% - Accent2 7" xfId="11772"/>
    <cellStyle name="20% - Accent2 8" xfId="11773"/>
    <cellStyle name="20% - Accent3" xfId="207"/>
    <cellStyle name="20% - Accent3 2" xfId="208"/>
    <cellStyle name="20% - Accent3 2 2" xfId="209"/>
    <cellStyle name="20% - Accent3 2 2 2" xfId="11774"/>
    <cellStyle name="20% - Accent3 2 2 3" xfId="11775"/>
    <cellStyle name="20% - Accent3 2 2 4" xfId="11776"/>
    <cellStyle name="20% - Accent3 2 2 5" xfId="11777"/>
    <cellStyle name="20% - Accent3 2 2 6" xfId="11778"/>
    <cellStyle name="20% - Accent3 2 2 7" xfId="11779"/>
    <cellStyle name="20% - Accent3 2 2 8" xfId="11780"/>
    <cellStyle name="20% - Accent3 2 3" xfId="11781"/>
    <cellStyle name="20% - Accent3 2 4" xfId="11782"/>
    <cellStyle name="20% - Accent3 2 5" xfId="11783"/>
    <cellStyle name="20% - Accent3 2 6" xfId="11784"/>
    <cellStyle name="20% - Accent3 2 7" xfId="11785"/>
    <cellStyle name="20% - Accent3 2 8" xfId="11786"/>
    <cellStyle name="20% - Accent3 3" xfId="210"/>
    <cellStyle name="20% - Accent3 3 2" xfId="11787"/>
    <cellStyle name="20% - Accent3 4" xfId="11788"/>
    <cellStyle name="20% - Accent3 5" xfId="11789"/>
    <cellStyle name="20% - Accent3 6" xfId="11790"/>
    <cellStyle name="20% - Accent3 7" xfId="11791"/>
    <cellStyle name="20% - Accent3 8" xfId="11792"/>
    <cellStyle name="20% - Accent4" xfId="211"/>
    <cellStyle name="20% - Accent4 2" xfId="212"/>
    <cellStyle name="20% - Accent4 2 2" xfId="213"/>
    <cellStyle name="20% - Accent4 2 2 2" xfId="11793"/>
    <cellStyle name="20% - Accent4 2 2 3" xfId="11794"/>
    <cellStyle name="20% - Accent4 2 2 4" xfId="11795"/>
    <cellStyle name="20% - Accent4 2 2 5" xfId="11796"/>
    <cellStyle name="20% - Accent4 2 2 6" xfId="11797"/>
    <cellStyle name="20% - Accent4 2 2 7" xfId="11798"/>
    <cellStyle name="20% - Accent4 2 2 8" xfId="11799"/>
    <cellStyle name="20% - Accent4 2 3" xfId="11800"/>
    <cellStyle name="20% - Accent4 2 4" xfId="11801"/>
    <cellStyle name="20% - Accent4 2 5" xfId="11802"/>
    <cellStyle name="20% - Accent4 2 6" xfId="11803"/>
    <cellStyle name="20% - Accent4 2 7" xfId="11804"/>
    <cellStyle name="20% - Accent4 2 8" xfId="11805"/>
    <cellStyle name="20% - Accent4 3" xfId="214"/>
    <cellStyle name="20% - Accent4 3 2" xfId="11806"/>
    <cellStyle name="20% - Accent4 4" xfId="11807"/>
    <cellStyle name="20% - Accent4 5" xfId="11808"/>
    <cellStyle name="20% - Accent4 6" xfId="11809"/>
    <cellStyle name="20% - Accent4 7" xfId="11810"/>
    <cellStyle name="20% - Accent4 8" xfId="11811"/>
    <cellStyle name="20% - Accent5" xfId="215"/>
    <cellStyle name="20% - Accent5 2" xfId="216"/>
    <cellStyle name="20% - Accent5 2 2" xfId="217"/>
    <cellStyle name="20% - Accent5 2 2 2" xfId="11812"/>
    <cellStyle name="20% - Accent5 2 2 3" xfId="11813"/>
    <cellStyle name="20% - Accent5 2 2 4" xfId="11814"/>
    <cellStyle name="20% - Accent5 2 2 5" xfId="11815"/>
    <cellStyle name="20% - Accent5 2 2 6" xfId="11816"/>
    <cellStyle name="20% - Accent5 2 2 7" xfId="11817"/>
    <cellStyle name="20% - Accent5 2 2 8" xfId="11818"/>
    <cellStyle name="20% - Accent5 2 3" xfId="11819"/>
    <cellStyle name="20% - Accent5 2 4" xfId="11820"/>
    <cellStyle name="20% - Accent5 2 5" xfId="11821"/>
    <cellStyle name="20% - Accent5 2 6" xfId="11822"/>
    <cellStyle name="20% - Accent5 2 7" xfId="11823"/>
    <cellStyle name="20% - Accent5 2 8" xfId="11824"/>
    <cellStyle name="20% - Accent5 3" xfId="218"/>
    <cellStyle name="20% - Accent5 3 2" xfId="11825"/>
    <cellStyle name="20% - Accent5 4" xfId="11826"/>
    <cellStyle name="20% - Accent5 5" xfId="11827"/>
    <cellStyle name="20% - Accent5 6" xfId="11828"/>
    <cellStyle name="20% - Accent5 7" xfId="11829"/>
    <cellStyle name="20% - Accent5 8" xfId="11830"/>
    <cellStyle name="20% - Accent6" xfId="219"/>
    <cellStyle name="20% - Accent6 2" xfId="220"/>
    <cellStyle name="20% - Accent6 2 2" xfId="221"/>
    <cellStyle name="20% - Accent6 2 2 2" xfId="11831"/>
    <cellStyle name="20% - Accent6 2 2 3" xfId="11832"/>
    <cellStyle name="20% - Accent6 2 2 4" xfId="11833"/>
    <cellStyle name="20% - Accent6 2 2 5" xfId="11834"/>
    <cellStyle name="20% - Accent6 2 2 6" xfId="11835"/>
    <cellStyle name="20% - Accent6 2 2 7" xfId="11836"/>
    <cellStyle name="20% - Accent6 2 2 8" xfId="11837"/>
    <cellStyle name="20% - Accent6 2 3" xfId="11838"/>
    <cellStyle name="20% - Accent6 2 4" xfId="11839"/>
    <cellStyle name="20% - Accent6 2 5" xfId="11840"/>
    <cellStyle name="20% - Accent6 2 6" xfId="11841"/>
    <cellStyle name="20% - Accent6 2 7" xfId="11842"/>
    <cellStyle name="20% - Accent6 2 8" xfId="11843"/>
    <cellStyle name="20% - Accent6 3" xfId="222"/>
    <cellStyle name="20% - Accent6 3 2" xfId="11844"/>
    <cellStyle name="20% - Accent6 4" xfId="11845"/>
    <cellStyle name="20% - Accent6 5" xfId="11846"/>
    <cellStyle name="20% - Accent6 6" xfId="11847"/>
    <cellStyle name="20% - Accent6 7" xfId="11848"/>
    <cellStyle name="20% - Accent6 8" xfId="11849"/>
    <cellStyle name="20% - Ênfase1 2" xfId="223"/>
    <cellStyle name="20% - Ênfase2 2" xfId="224"/>
    <cellStyle name="20% - Ênfase3 2" xfId="225"/>
    <cellStyle name="20% - Ênfase4 2" xfId="226"/>
    <cellStyle name="20% - Ênfase5 2" xfId="55815"/>
    <cellStyle name="20% - Ênfase6 2" xfId="55816"/>
    <cellStyle name="20% - Énfasis1" xfId="24"/>
    <cellStyle name="20% - Énfasis2" xfId="25"/>
    <cellStyle name="20% - Énfasis3" xfId="26"/>
    <cellStyle name="20% - Énfasis4" xfId="27"/>
    <cellStyle name="20% - Énfasis5" xfId="28"/>
    <cellStyle name="20% - Énfasis6" xfId="29"/>
    <cellStyle name="40% - Accent1" xfId="227"/>
    <cellStyle name="40% - Accent1 2" xfId="228"/>
    <cellStyle name="40% - Accent1 2 2" xfId="229"/>
    <cellStyle name="40% - Accent1 2 2 2" xfId="11850"/>
    <cellStyle name="40% - Accent1 2 2 3" xfId="11851"/>
    <cellStyle name="40% - Accent1 2 2 4" xfId="11852"/>
    <cellStyle name="40% - Accent1 2 2 5" xfId="11853"/>
    <cellStyle name="40% - Accent1 2 2 6" xfId="11854"/>
    <cellStyle name="40% - Accent1 2 2 7" xfId="11855"/>
    <cellStyle name="40% - Accent1 2 2 8" xfId="11856"/>
    <cellStyle name="40% - Accent1 2 3" xfId="11857"/>
    <cellStyle name="40% - Accent1 2 4" xfId="11858"/>
    <cellStyle name="40% - Accent1 2 5" xfId="11859"/>
    <cellStyle name="40% - Accent1 2 6" xfId="11860"/>
    <cellStyle name="40% - Accent1 2 7" xfId="11861"/>
    <cellStyle name="40% - Accent1 2 8" xfId="11862"/>
    <cellStyle name="40% - Accent1 3" xfId="230"/>
    <cellStyle name="40% - Accent1 3 2" xfId="11863"/>
    <cellStyle name="40% - Accent1 4" xfId="11864"/>
    <cellStyle name="40% - Accent1 5" xfId="11865"/>
    <cellStyle name="40% - Accent1 6" xfId="11866"/>
    <cellStyle name="40% - Accent1 7" xfId="11867"/>
    <cellStyle name="40% - Accent1 8" xfId="11868"/>
    <cellStyle name="40% - Accent2" xfId="231"/>
    <cellStyle name="40% - Accent2 2" xfId="232"/>
    <cellStyle name="40% - Accent2 2 2" xfId="233"/>
    <cellStyle name="40% - Accent2 2 2 2" xfId="11869"/>
    <cellStyle name="40% - Accent2 2 2 3" xfId="11870"/>
    <cellStyle name="40% - Accent2 2 2 4" xfId="11871"/>
    <cellStyle name="40% - Accent2 2 2 5" xfId="11872"/>
    <cellStyle name="40% - Accent2 2 2 6" xfId="11873"/>
    <cellStyle name="40% - Accent2 2 2 7" xfId="11874"/>
    <cellStyle name="40% - Accent2 2 2 8" xfId="11875"/>
    <cellStyle name="40% - Accent2 2 3" xfId="11876"/>
    <cellStyle name="40% - Accent2 2 4" xfId="11877"/>
    <cellStyle name="40% - Accent2 2 5" xfId="11878"/>
    <cellStyle name="40% - Accent2 2 6" xfId="11879"/>
    <cellStyle name="40% - Accent2 2 7" xfId="11880"/>
    <cellStyle name="40% - Accent2 2 8" xfId="11881"/>
    <cellStyle name="40% - Accent2 3" xfId="234"/>
    <cellStyle name="40% - Accent2 3 2" xfId="11882"/>
    <cellStyle name="40% - Accent2 4" xfId="11883"/>
    <cellStyle name="40% - Accent2 5" xfId="11884"/>
    <cellStyle name="40% - Accent2 6" xfId="11885"/>
    <cellStyle name="40% - Accent2 7" xfId="11886"/>
    <cellStyle name="40% - Accent2 8" xfId="11887"/>
    <cellStyle name="40% - Accent3" xfId="235"/>
    <cellStyle name="40% - Accent3 2" xfId="236"/>
    <cellStyle name="40% - Accent3 2 2" xfId="237"/>
    <cellStyle name="40% - Accent3 2 2 2" xfId="11888"/>
    <cellStyle name="40% - Accent3 2 2 3" xfId="11889"/>
    <cellStyle name="40% - Accent3 2 2 4" xfId="11890"/>
    <cellStyle name="40% - Accent3 2 2 5" xfId="11891"/>
    <cellStyle name="40% - Accent3 2 2 6" xfId="11892"/>
    <cellStyle name="40% - Accent3 2 2 7" xfId="11893"/>
    <cellStyle name="40% - Accent3 2 2 8" xfId="11894"/>
    <cellStyle name="40% - Accent3 2 3" xfId="11895"/>
    <cellStyle name="40% - Accent3 2 4" xfId="11896"/>
    <cellStyle name="40% - Accent3 2 5" xfId="11897"/>
    <cellStyle name="40% - Accent3 2 6" xfId="11898"/>
    <cellStyle name="40% - Accent3 2 7" xfId="11899"/>
    <cellStyle name="40% - Accent3 2 8" xfId="11900"/>
    <cellStyle name="40% - Accent3 3" xfId="238"/>
    <cellStyle name="40% - Accent3 3 2" xfId="11901"/>
    <cellStyle name="40% - Accent3 4" xfId="11902"/>
    <cellStyle name="40% - Accent3 5" xfId="11903"/>
    <cellStyle name="40% - Accent3 6" xfId="11904"/>
    <cellStyle name="40% - Accent3 7" xfId="11905"/>
    <cellStyle name="40% - Accent3 8" xfId="11906"/>
    <cellStyle name="40% - Accent4" xfId="239"/>
    <cellStyle name="40% - Accent4 2" xfId="240"/>
    <cellStyle name="40% - Accent4 2 2" xfId="241"/>
    <cellStyle name="40% - Accent4 2 2 2" xfId="11907"/>
    <cellStyle name="40% - Accent4 2 2 3" xfId="11908"/>
    <cellStyle name="40% - Accent4 2 2 4" xfId="11909"/>
    <cellStyle name="40% - Accent4 2 2 5" xfId="11910"/>
    <cellStyle name="40% - Accent4 2 2 6" xfId="11911"/>
    <cellStyle name="40% - Accent4 2 2 7" xfId="11912"/>
    <cellStyle name="40% - Accent4 2 2 8" xfId="11913"/>
    <cellStyle name="40% - Accent4 2 3" xfId="11914"/>
    <cellStyle name="40% - Accent4 2 4" xfId="11915"/>
    <cellStyle name="40% - Accent4 2 5" xfId="11916"/>
    <cellStyle name="40% - Accent4 2 6" xfId="11917"/>
    <cellStyle name="40% - Accent4 2 7" xfId="11918"/>
    <cellStyle name="40% - Accent4 2 8" xfId="11919"/>
    <cellStyle name="40% - Accent4 3" xfId="242"/>
    <cellStyle name="40% - Accent4 3 2" xfId="11920"/>
    <cellStyle name="40% - Accent4 4" xfId="11921"/>
    <cellStyle name="40% - Accent4 5" xfId="11922"/>
    <cellStyle name="40% - Accent4 6" xfId="11923"/>
    <cellStyle name="40% - Accent4 7" xfId="11924"/>
    <cellStyle name="40% - Accent4 8" xfId="11925"/>
    <cellStyle name="40% - Accent5" xfId="243"/>
    <cellStyle name="40% - Accent5 2" xfId="244"/>
    <cellStyle name="40% - Accent5 2 2" xfId="245"/>
    <cellStyle name="40% - Accent5 2 2 2" xfId="11926"/>
    <cellStyle name="40% - Accent5 2 2 3" xfId="11927"/>
    <cellStyle name="40% - Accent5 2 2 4" xfId="11928"/>
    <cellStyle name="40% - Accent5 2 2 5" xfId="11929"/>
    <cellStyle name="40% - Accent5 2 2 6" xfId="11930"/>
    <cellStyle name="40% - Accent5 2 2 7" xfId="11931"/>
    <cellStyle name="40% - Accent5 2 2 8" xfId="11932"/>
    <cellStyle name="40% - Accent5 2 3" xfId="11933"/>
    <cellStyle name="40% - Accent5 2 4" xfId="11934"/>
    <cellStyle name="40% - Accent5 2 5" xfId="11935"/>
    <cellStyle name="40% - Accent5 2 6" xfId="11936"/>
    <cellStyle name="40% - Accent5 2 7" xfId="11937"/>
    <cellStyle name="40% - Accent5 2 8" xfId="11938"/>
    <cellStyle name="40% - Accent5 3" xfId="246"/>
    <cellStyle name="40% - Accent5 3 2" xfId="11939"/>
    <cellStyle name="40% - Accent5 4" xfId="11940"/>
    <cellStyle name="40% - Accent5 5" xfId="11941"/>
    <cellStyle name="40% - Accent5 6" xfId="11942"/>
    <cellStyle name="40% - Accent5 7" xfId="11943"/>
    <cellStyle name="40% - Accent5 8" xfId="11944"/>
    <cellStyle name="40% - Accent6" xfId="247"/>
    <cellStyle name="40% - Accent6 2" xfId="248"/>
    <cellStyle name="40% - Accent6 2 2" xfId="249"/>
    <cellStyle name="40% - Accent6 2 2 2" xfId="11945"/>
    <cellStyle name="40% - Accent6 2 2 3" xfId="11946"/>
    <cellStyle name="40% - Accent6 2 2 4" xfId="11947"/>
    <cellStyle name="40% - Accent6 2 2 5" xfId="11948"/>
    <cellStyle name="40% - Accent6 2 2 6" xfId="11949"/>
    <cellStyle name="40% - Accent6 2 2 7" xfId="11950"/>
    <cellStyle name="40% - Accent6 2 2 8" xfId="11951"/>
    <cellStyle name="40% - Accent6 2 3" xfId="11952"/>
    <cellStyle name="40% - Accent6 2 4" xfId="11953"/>
    <cellStyle name="40% - Accent6 2 5" xfId="11954"/>
    <cellStyle name="40% - Accent6 2 6" xfId="11955"/>
    <cellStyle name="40% - Accent6 2 7" xfId="11956"/>
    <cellStyle name="40% - Accent6 2 8" xfId="11957"/>
    <cellStyle name="40% - Accent6 3" xfId="250"/>
    <cellStyle name="40% - Accent6 3 2" xfId="11958"/>
    <cellStyle name="40% - Accent6 4" xfId="11959"/>
    <cellStyle name="40% - Accent6 5" xfId="11960"/>
    <cellStyle name="40% - Accent6 6" xfId="11961"/>
    <cellStyle name="40% - Accent6 7" xfId="11962"/>
    <cellStyle name="40% - Accent6 8" xfId="11963"/>
    <cellStyle name="40% - Ênfase1 2" xfId="55817"/>
    <cellStyle name="40% - Ênfase2 2" xfId="55818"/>
    <cellStyle name="40% - Ênfase3 2" xfId="251"/>
    <cellStyle name="40% - Ênfase4 2" xfId="55819"/>
    <cellStyle name="40% - Ênfase5 2" xfId="55820"/>
    <cellStyle name="40% - Ênfase6 2" xfId="55821"/>
    <cellStyle name="40% - Énfasis1" xfId="30"/>
    <cellStyle name="40% - Énfasis2" xfId="31"/>
    <cellStyle name="40% - Énfasis3" xfId="32"/>
    <cellStyle name="40% - Énfasis4" xfId="33"/>
    <cellStyle name="40% - Énfasis5" xfId="34"/>
    <cellStyle name="40% - Énfasis6" xfId="35"/>
    <cellStyle name="60% - Accent1" xfId="252"/>
    <cellStyle name="60% - Accent1 2" xfId="253"/>
    <cellStyle name="60% - Accent1 2 2" xfId="254"/>
    <cellStyle name="60% - Accent1 2 2 2" xfId="11964"/>
    <cellStyle name="60% - Accent1 2 2 3" xfId="11965"/>
    <cellStyle name="60% - Accent1 2 2 4" xfId="11966"/>
    <cellStyle name="60% - Accent1 2 2 5" xfId="11967"/>
    <cellStyle name="60% - Accent1 2 2 6" xfId="11968"/>
    <cellStyle name="60% - Accent1 2 2 7" xfId="11969"/>
    <cellStyle name="60% - Accent1 2 2 8" xfId="11970"/>
    <cellStyle name="60% - Accent1 2 3" xfId="11971"/>
    <cellStyle name="60% - Accent1 2 4" xfId="11972"/>
    <cellStyle name="60% - Accent1 2 5" xfId="11973"/>
    <cellStyle name="60% - Accent1 2 6" xfId="11974"/>
    <cellStyle name="60% - Accent1 2 7" xfId="11975"/>
    <cellStyle name="60% - Accent1 2 8" xfId="11976"/>
    <cellStyle name="60% - Accent1 3" xfId="255"/>
    <cellStyle name="60% - Accent1 3 2" xfId="11977"/>
    <cellStyle name="60% - Accent1 4" xfId="11978"/>
    <cellStyle name="60% - Accent1 5" xfId="11979"/>
    <cellStyle name="60% - Accent1 6" xfId="11980"/>
    <cellStyle name="60% - Accent1 7" xfId="11981"/>
    <cellStyle name="60% - Accent1 8" xfId="11982"/>
    <cellStyle name="60% - Accent2" xfId="256"/>
    <cellStyle name="60% - Accent2 2" xfId="257"/>
    <cellStyle name="60% - Accent2 2 2" xfId="258"/>
    <cellStyle name="60% - Accent2 2 2 2" xfId="11983"/>
    <cellStyle name="60% - Accent2 2 2 3" xfId="11984"/>
    <cellStyle name="60% - Accent2 2 2 4" xfId="11985"/>
    <cellStyle name="60% - Accent2 2 2 5" xfId="11986"/>
    <cellStyle name="60% - Accent2 2 2 6" xfId="11987"/>
    <cellStyle name="60% - Accent2 2 2 7" xfId="11988"/>
    <cellStyle name="60% - Accent2 2 2 8" xfId="11989"/>
    <cellStyle name="60% - Accent2 2 3" xfId="11990"/>
    <cellStyle name="60% - Accent2 2 4" xfId="11991"/>
    <cellStyle name="60% - Accent2 2 5" xfId="11992"/>
    <cellStyle name="60% - Accent2 2 6" xfId="11993"/>
    <cellStyle name="60% - Accent2 2 7" xfId="11994"/>
    <cellStyle name="60% - Accent2 2 8" xfId="11995"/>
    <cellStyle name="60% - Accent2 3" xfId="259"/>
    <cellStyle name="60% - Accent2 3 2" xfId="11996"/>
    <cellStyle name="60% - Accent2 4" xfId="11997"/>
    <cellStyle name="60% - Accent2 5" xfId="11998"/>
    <cellStyle name="60% - Accent2 6" xfId="11999"/>
    <cellStyle name="60% - Accent2 7" xfId="12000"/>
    <cellStyle name="60% - Accent2 8" xfId="12001"/>
    <cellStyle name="60% - Accent3" xfId="260"/>
    <cellStyle name="60% - Accent3 2" xfId="261"/>
    <cellStyle name="60% - Accent3 2 2" xfId="262"/>
    <cellStyle name="60% - Accent3 2 2 2" xfId="12002"/>
    <cellStyle name="60% - Accent3 2 2 3" xfId="12003"/>
    <cellStyle name="60% - Accent3 2 2 4" xfId="12004"/>
    <cellStyle name="60% - Accent3 2 2 5" xfId="12005"/>
    <cellStyle name="60% - Accent3 2 2 6" xfId="12006"/>
    <cellStyle name="60% - Accent3 2 2 7" xfId="12007"/>
    <cellStyle name="60% - Accent3 2 2 8" xfId="12008"/>
    <cellStyle name="60% - Accent3 2 3" xfId="12009"/>
    <cellStyle name="60% - Accent3 2 4" xfId="12010"/>
    <cellStyle name="60% - Accent3 2 5" xfId="12011"/>
    <cellStyle name="60% - Accent3 2 6" xfId="12012"/>
    <cellStyle name="60% - Accent3 2 7" xfId="12013"/>
    <cellStyle name="60% - Accent3 2 8" xfId="12014"/>
    <cellStyle name="60% - Accent3 3" xfId="263"/>
    <cellStyle name="60% - Accent3 3 2" xfId="12015"/>
    <cellStyle name="60% - Accent3 4" xfId="12016"/>
    <cellStyle name="60% - Accent3 5" xfId="12017"/>
    <cellStyle name="60% - Accent3 6" xfId="12018"/>
    <cellStyle name="60% - Accent3 7" xfId="12019"/>
    <cellStyle name="60% - Accent3 8" xfId="12020"/>
    <cellStyle name="60% - Accent4" xfId="264"/>
    <cellStyle name="60% - Accent4 2" xfId="265"/>
    <cellStyle name="60% - Accent4 2 2" xfId="266"/>
    <cellStyle name="60% - Accent4 2 2 2" xfId="12021"/>
    <cellStyle name="60% - Accent4 2 2 3" xfId="12022"/>
    <cellStyle name="60% - Accent4 2 2 4" xfId="12023"/>
    <cellStyle name="60% - Accent4 2 2 5" xfId="12024"/>
    <cellStyle name="60% - Accent4 2 2 6" xfId="12025"/>
    <cellStyle name="60% - Accent4 2 2 7" xfId="12026"/>
    <cellStyle name="60% - Accent4 2 2 8" xfId="12027"/>
    <cellStyle name="60% - Accent4 2 3" xfId="12028"/>
    <cellStyle name="60% - Accent4 2 4" xfId="12029"/>
    <cellStyle name="60% - Accent4 2 5" xfId="12030"/>
    <cellStyle name="60% - Accent4 2 6" xfId="12031"/>
    <cellStyle name="60% - Accent4 2 7" xfId="12032"/>
    <cellStyle name="60% - Accent4 2 8" xfId="12033"/>
    <cellStyle name="60% - Accent4 3" xfId="267"/>
    <cellStyle name="60% - Accent4 3 2" xfId="12034"/>
    <cellStyle name="60% - Accent4 4" xfId="12035"/>
    <cellStyle name="60% - Accent4 5" xfId="12036"/>
    <cellStyle name="60% - Accent4 6" xfId="12037"/>
    <cellStyle name="60% - Accent4 7" xfId="12038"/>
    <cellStyle name="60% - Accent4 8" xfId="12039"/>
    <cellStyle name="60% - Accent5" xfId="268"/>
    <cellStyle name="60% - Accent5 2" xfId="269"/>
    <cellStyle name="60% - Accent5 2 2" xfId="270"/>
    <cellStyle name="60% - Accent5 2 2 2" xfId="12040"/>
    <cellStyle name="60% - Accent5 2 2 3" xfId="12041"/>
    <cellStyle name="60% - Accent5 2 2 4" xfId="12042"/>
    <cellStyle name="60% - Accent5 2 2 5" xfId="12043"/>
    <cellStyle name="60% - Accent5 2 2 6" xfId="12044"/>
    <cellStyle name="60% - Accent5 2 2 7" xfId="12045"/>
    <cellStyle name="60% - Accent5 2 2 8" xfId="12046"/>
    <cellStyle name="60% - Accent5 2 3" xfId="12047"/>
    <cellStyle name="60% - Accent5 2 4" xfId="12048"/>
    <cellStyle name="60% - Accent5 2 5" xfId="12049"/>
    <cellStyle name="60% - Accent5 2 6" xfId="12050"/>
    <cellStyle name="60% - Accent5 2 7" xfId="12051"/>
    <cellStyle name="60% - Accent5 2 8" xfId="12052"/>
    <cellStyle name="60% - Accent5 3" xfId="271"/>
    <cellStyle name="60% - Accent5 3 2" xfId="12053"/>
    <cellStyle name="60% - Accent5 4" xfId="12054"/>
    <cellStyle name="60% - Accent5 5" xfId="12055"/>
    <cellStyle name="60% - Accent5 6" xfId="12056"/>
    <cellStyle name="60% - Accent5 7" xfId="12057"/>
    <cellStyle name="60% - Accent5 8" xfId="12058"/>
    <cellStyle name="60% - Accent6" xfId="272"/>
    <cellStyle name="60% - Accent6 2" xfId="273"/>
    <cellStyle name="60% - Accent6 2 2" xfId="274"/>
    <cellStyle name="60% - Accent6 2 2 2" xfId="12059"/>
    <cellStyle name="60% - Accent6 2 2 3" xfId="12060"/>
    <cellStyle name="60% - Accent6 2 2 4" xfId="12061"/>
    <cellStyle name="60% - Accent6 2 2 5" xfId="12062"/>
    <cellStyle name="60% - Accent6 2 2 6" xfId="12063"/>
    <cellStyle name="60% - Accent6 2 2 7" xfId="12064"/>
    <cellStyle name="60% - Accent6 2 2 8" xfId="12065"/>
    <cellStyle name="60% - Accent6 2 3" xfId="12066"/>
    <cellStyle name="60% - Accent6 2 4" xfId="12067"/>
    <cellStyle name="60% - Accent6 2 5" xfId="12068"/>
    <cellStyle name="60% - Accent6 2 6" xfId="12069"/>
    <cellStyle name="60% - Accent6 2 7" xfId="12070"/>
    <cellStyle name="60% - Accent6 2 8" xfId="12071"/>
    <cellStyle name="60% - Accent6 3" xfId="275"/>
    <cellStyle name="60% - Accent6 3 2" xfId="12072"/>
    <cellStyle name="60% - Accent6 4" xfId="12073"/>
    <cellStyle name="60% - Accent6 5" xfId="12074"/>
    <cellStyle name="60% - Accent6 6" xfId="12075"/>
    <cellStyle name="60% - Accent6 7" xfId="12076"/>
    <cellStyle name="60% - Accent6 8" xfId="12077"/>
    <cellStyle name="60% - Ênfase1 2" xfId="55822"/>
    <cellStyle name="60% - Ênfase2 2" xfId="55823"/>
    <cellStyle name="60% - Ênfase3 2" xfId="276"/>
    <cellStyle name="60% - Ênfase4 2" xfId="277"/>
    <cellStyle name="60% - Ênfase5 2" xfId="55824"/>
    <cellStyle name="60% - Ênfase6 2" xfId="278"/>
    <cellStyle name="60% - Énfasis1" xfId="36"/>
    <cellStyle name="60% - Énfasis2" xfId="37"/>
    <cellStyle name="60% - Énfasis3" xfId="38"/>
    <cellStyle name="60% - Énfasis4" xfId="39"/>
    <cellStyle name="60% - Énfasis5" xfId="40"/>
    <cellStyle name="60% - Énfasis6" xfId="41"/>
    <cellStyle name="A3 297 x 420 mm" xfId="42"/>
    <cellStyle name="Accent1" xfId="279"/>
    <cellStyle name="Accent1 2" xfId="280"/>
    <cellStyle name="Accent1 2 2" xfId="281"/>
    <cellStyle name="Accent1 2 2 2" xfId="12078"/>
    <cellStyle name="Accent1 2 2 3" xfId="12079"/>
    <cellStyle name="Accent1 2 2 4" xfId="12080"/>
    <cellStyle name="Accent1 2 2 5" xfId="12081"/>
    <cellStyle name="Accent1 2 2 6" xfId="12082"/>
    <cellStyle name="Accent1 2 2 7" xfId="12083"/>
    <cellStyle name="Accent1 2 2 8" xfId="12084"/>
    <cellStyle name="Accent1 2 3" xfId="12085"/>
    <cellStyle name="Accent1 2 4" xfId="12086"/>
    <cellStyle name="Accent1 2 5" xfId="12087"/>
    <cellStyle name="Accent1 2 6" xfId="12088"/>
    <cellStyle name="Accent1 2 7" xfId="12089"/>
    <cellStyle name="Accent1 2 8" xfId="12090"/>
    <cellStyle name="Accent1 3" xfId="282"/>
    <cellStyle name="Accent1 3 2" xfId="12091"/>
    <cellStyle name="Accent1 4" xfId="12092"/>
    <cellStyle name="Accent1 5" xfId="12093"/>
    <cellStyle name="Accent1 6" xfId="12094"/>
    <cellStyle name="Accent1 7" xfId="12095"/>
    <cellStyle name="Accent1 8" xfId="12096"/>
    <cellStyle name="Accent2" xfId="283"/>
    <cellStyle name="Accent2 2" xfId="284"/>
    <cellStyle name="Accent2 2 2" xfId="285"/>
    <cellStyle name="Accent2 2 2 2" xfId="12097"/>
    <cellStyle name="Accent2 2 2 3" xfId="12098"/>
    <cellStyle name="Accent2 2 2 4" xfId="12099"/>
    <cellStyle name="Accent2 2 2 5" xfId="12100"/>
    <cellStyle name="Accent2 2 2 6" xfId="12101"/>
    <cellStyle name="Accent2 2 2 7" xfId="12102"/>
    <cellStyle name="Accent2 2 2 8" xfId="12103"/>
    <cellStyle name="Accent2 2 3" xfId="12104"/>
    <cellStyle name="Accent2 2 4" xfId="12105"/>
    <cellStyle name="Accent2 2 5" xfId="12106"/>
    <cellStyle name="Accent2 2 6" xfId="12107"/>
    <cellStyle name="Accent2 2 7" xfId="12108"/>
    <cellStyle name="Accent2 2 8" xfId="12109"/>
    <cellStyle name="Accent2 3" xfId="286"/>
    <cellStyle name="Accent2 3 2" xfId="12110"/>
    <cellStyle name="Accent2 4" xfId="12111"/>
    <cellStyle name="Accent2 5" xfId="12112"/>
    <cellStyle name="Accent2 6" xfId="12113"/>
    <cellStyle name="Accent2 7" xfId="12114"/>
    <cellStyle name="Accent2 8" xfId="12115"/>
    <cellStyle name="Accent3" xfId="287"/>
    <cellStyle name="Accent3 2" xfId="288"/>
    <cellStyle name="Accent3 2 2" xfId="289"/>
    <cellStyle name="Accent3 2 2 2" xfId="12116"/>
    <cellStyle name="Accent3 2 2 3" xfId="12117"/>
    <cellStyle name="Accent3 2 2 4" xfId="12118"/>
    <cellStyle name="Accent3 2 2 5" xfId="12119"/>
    <cellStyle name="Accent3 2 2 6" xfId="12120"/>
    <cellStyle name="Accent3 2 2 7" xfId="12121"/>
    <cellStyle name="Accent3 2 2 8" xfId="12122"/>
    <cellStyle name="Accent3 2 3" xfId="12123"/>
    <cellStyle name="Accent3 2 4" xfId="12124"/>
    <cellStyle name="Accent3 2 5" xfId="12125"/>
    <cellStyle name="Accent3 2 6" xfId="12126"/>
    <cellStyle name="Accent3 2 7" xfId="12127"/>
    <cellStyle name="Accent3 2 8" xfId="12128"/>
    <cellStyle name="Accent3 3" xfId="290"/>
    <cellStyle name="Accent3 3 2" xfId="12129"/>
    <cellStyle name="Accent3 4" xfId="12130"/>
    <cellStyle name="Accent3 5" xfId="12131"/>
    <cellStyle name="Accent3 6" xfId="12132"/>
    <cellStyle name="Accent3 7" xfId="12133"/>
    <cellStyle name="Accent3 8" xfId="12134"/>
    <cellStyle name="Accent4" xfId="291"/>
    <cellStyle name="Accent4 2" xfId="292"/>
    <cellStyle name="Accent4 2 2" xfId="293"/>
    <cellStyle name="Accent4 2 2 2" xfId="12135"/>
    <cellStyle name="Accent4 2 2 3" xfId="12136"/>
    <cellStyle name="Accent4 2 2 4" xfId="12137"/>
    <cellStyle name="Accent4 2 2 5" xfId="12138"/>
    <cellStyle name="Accent4 2 2 6" xfId="12139"/>
    <cellStyle name="Accent4 2 2 7" xfId="12140"/>
    <cellStyle name="Accent4 2 2 8" xfId="12141"/>
    <cellStyle name="Accent4 2 3" xfId="12142"/>
    <cellStyle name="Accent4 2 4" xfId="12143"/>
    <cellStyle name="Accent4 2 5" xfId="12144"/>
    <cellStyle name="Accent4 2 6" xfId="12145"/>
    <cellStyle name="Accent4 2 7" xfId="12146"/>
    <cellStyle name="Accent4 2 8" xfId="12147"/>
    <cellStyle name="Accent4 3" xfId="294"/>
    <cellStyle name="Accent4 3 2" xfId="12148"/>
    <cellStyle name="Accent4 4" xfId="12149"/>
    <cellStyle name="Accent4 5" xfId="12150"/>
    <cellStyle name="Accent4 6" xfId="12151"/>
    <cellStyle name="Accent4 7" xfId="12152"/>
    <cellStyle name="Accent4 8" xfId="12153"/>
    <cellStyle name="Accent5" xfId="295"/>
    <cellStyle name="Accent5 2" xfId="296"/>
    <cellStyle name="Accent5 2 2" xfId="297"/>
    <cellStyle name="Accent5 2 2 2" xfId="12154"/>
    <cellStyle name="Accent5 2 2 3" xfId="12155"/>
    <cellStyle name="Accent5 2 2 4" xfId="12156"/>
    <cellStyle name="Accent5 2 2 5" xfId="12157"/>
    <cellStyle name="Accent5 2 2 6" xfId="12158"/>
    <cellStyle name="Accent5 2 2 7" xfId="12159"/>
    <cellStyle name="Accent5 2 2 8" xfId="12160"/>
    <cellStyle name="Accent5 2 3" xfId="12161"/>
    <cellStyle name="Accent5 2 4" xfId="12162"/>
    <cellStyle name="Accent5 2 5" xfId="12163"/>
    <cellStyle name="Accent5 2 6" xfId="12164"/>
    <cellStyle name="Accent5 2 7" xfId="12165"/>
    <cellStyle name="Accent5 2 8" xfId="12166"/>
    <cellStyle name="Accent5 3" xfId="298"/>
    <cellStyle name="Accent5 3 2" xfId="12167"/>
    <cellStyle name="Accent5 4" xfId="12168"/>
    <cellStyle name="Accent5 5" xfId="12169"/>
    <cellStyle name="Accent5 6" xfId="12170"/>
    <cellStyle name="Accent5 7" xfId="12171"/>
    <cellStyle name="Accent5 8" xfId="12172"/>
    <cellStyle name="Accent6" xfId="299"/>
    <cellStyle name="Accent6 2" xfId="300"/>
    <cellStyle name="Accent6 2 2" xfId="301"/>
    <cellStyle name="Accent6 2 2 2" xfId="12173"/>
    <cellStyle name="Accent6 2 2 3" xfId="12174"/>
    <cellStyle name="Accent6 2 2 4" xfId="12175"/>
    <cellStyle name="Accent6 2 2 5" xfId="12176"/>
    <cellStyle name="Accent6 2 2 6" xfId="12177"/>
    <cellStyle name="Accent6 2 2 7" xfId="12178"/>
    <cellStyle name="Accent6 2 2 8" xfId="12179"/>
    <cellStyle name="Accent6 2 3" xfId="12180"/>
    <cellStyle name="Accent6 2 4" xfId="12181"/>
    <cellStyle name="Accent6 2 5" xfId="12182"/>
    <cellStyle name="Accent6 2 6" xfId="12183"/>
    <cellStyle name="Accent6 2 7" xfId="12184"/>
    <cellStyle name="Accent6 2 8" xfId="12185"/>
    <cellStyle name="Accent6 3" xfId="302"/>
    <cellStyle name="Accent6 3 2" xfId="12186"/>
    <cellStyle name="Accent6 4" xfId="12187"/>
    <cellStyle name="Accent6 5" xfId="12188"/>
    <cellStyle name="Accent6 6" xfId="12189"/>
    <cellStyle name="Accent6 7" xfId="12190"/>
    <cellStyle name="Accent6 8" xfId="12191"/>
    <cellStyle name="Amarelo%" xfId="43"/>
    <cellStyle name="Amarelocot" xfId="44"/>
    <cellStyle name="Bad" xfId="303"/>
    <cellStyle name="Bad 2" xfId="304"/>
    <cellStyle name="Bad 2 2" xfId="305"/>
    <cellStyle name="Bad 2 2 2" xfId="12192"/>
    <cellStyle name="Bad 2 2 3" xfId="12193"/>
    <cellStyle name="Bad 2 2 4" xfId="12194"/>
    <cellStyle name="Bad 2 2 5" xfId="12195"/>
    <cellStyle name="Bad 2 2 6" xfId="12196"/>
    <cellStyle name="Bad 2 2 7" xfId="12197"/>
    <cellStyle name="Bad 2 2 8" xfId="12198"/>
    <cellStyle name="Bad 2 3" xfId="12199"/>
    <cellStyle name="Bad 2 4" xfId="12200"/>
    <cellStyle name="Bad 2 5" xfId="12201"/>
    <cellStyle name="Bad 2 6" xfId="12202"/>
    <cellStyle name="Bad 2 7" xfId="12203"/>
    <cellStyle name="Bad 2 8" xfId="12204"/>
    <cellStyle name="Bad 3" xfId="306"/>
    <cellStyle name="Bad 3 2" xfId="12205"/>
    <cellStyle name="Bad 4" xfId="12206"/>
    <cellStyle name="Bad 5" xfId="12207"/>
    <cellStyle name="Bad 6" xfId="12208"/>
    <cellStyle name="Bad 7" xfId="12209"/>
    <cellStyle name="Bad 8" xfId="12210"/>
    <cellStyle name="Bom 2" xfId="55825"/>
    <cellStyle name="Buena" xfId="45"/>
    <cellStyle name="Cabe‡alho 1" xfId="46"/>
    <cellStyle name="Cabe‡alho 2" xfId="47"/>
    <cellStyle name="CABEÇALHO" xfId="48"/>
    <cellStyle name="Cabeçalho 1" xfId="49"/>
    <cellStyle name="CABEÇALHO 10" xfId="307"/>
    <cellStyle name="CABEÇALHO 10 2" xfId="308"/>
    <cellStyle name="CABEÇALHO 10 2 2" xfId="309"/>
    <cellStyle name="CABEÇALHO 10 2 2 2" xfId="12211"/>
    <cellStyle name="CABEÇALHO 10 2 2 3" xfId="12212"/>
    <cellStyle name="CABEÇALHO 10 2 2 4" xfId="12213"/>
    <cellStyle name="CABEÇALHO 10 2 2 5" xfId="12214"/>
    <cellStyle name="CABEÇALHO 10 2 2 6" xfId="12215"/>
    <cellStyle name="CABEÇALHO 10 2 2 7" xfId="12216"/>
    <cellStyle name="CABEÇALHO 10 2 2 8" xfId="12217"/>
    <cellStyle name="CABEÇALHO 10 2 3" xfId="12218"/>
    <cellStyle name="CABEÇALHO 10 2 4" xfId="12219"/>
    <cellStyle name="CABEÇALHO 10 2 5" xfId="12220"/>
    <cellStyle name="CABEÇALHO 10 2 6" xfId="12221"/>
    <cellStyle name="CABEÇALHO 10 2 7" xfId="12222"/>
    <cellStyle name="CABEÇALHO 10 2 8" xfId="12223"/>
    <cellStyle name="CABEÇALHO 10 3" xfId="310"/>
    <cellStyle name="CABEÇALHO 10 3 2" xfId="12224"/>
    <cellStyle name="CABEÇALHO 10 3 3" xfId="12225"/>
    <cellStyle name="CABEÇALHO 10 3 4" xfId="12226"/>
    <cellStyle name="CABEÇALHO 10 3 5" xfId="12227"/>
    <cellStyle name="CABEÇALHO 10 3 6" xfId="12228"/>
    <cellStyle name="CABEÇALHO 10 3 7" xfId="12229"/>
    <cellStyle name="CABEÇALHO 10 4" xfId="311"/>
    <cellStyle name="CABEÇALHO 10 4 2" xfId="12230"/>
    <cellStyle name="CABEÇALHO 10 5" xfId="312"/>
    <cellStyle name="CABEÇALHO 10 5 2" xfId="12231"/>
    <cellStyle name="CABEÇALHO 10 6" xfId="12232"/>
    <cellStyle name="CABEÇALHO 10 7" xfId="12233"/>
    <cellStyle name="CABEÇALHO 10 8" xfId="12234"/>
    <cellStyle name="CABEÇALHO 10 9" xfId="12235"/>
    <cellStyle name="CABEÇALHO 11" xfId="313"/>
    <cellStyle name="CABEÇALHO 11 2" xfId="314"/>
    <cellStyle name="CABEÇALHO 11 2 2" xfId="12236"/>
    <cellStyle name="CABEÇALHO 11 2 3" xfId="12237"/>
    <cellStyle name="CABEÇALHO 11 2 4" xfId="12238"/>
    <cellStyle name="CABEÇALHO 11 2 5" xfId="12239"/>
    <cellStyle name="CABEÇALHO 11 2 6" xfId="12240"/>
    <cellStyle name="CABEÇALHO 11 2 7" xfId="12241"/>
    <cellStyle name="CABEÇALHO 11 2 8" xfId="12242"/>
    <cellStyle name="CABEÇALHO 11 3" xfId="12243"/>
    <cellStyle name="CABEÇALHO 11 4" xfId="12244"/>
    <cellStyle name="CABEÇALHO 11 5" xfId="12245"/>
    <cellStyle name="CABEÇALHO 11 6" xfId="12246"/>
    <cellStyle name="CABEÇALHO 11 7" xfId="12247"/>
    <cellStyle name="CABEÇALHO 11 8" xfId="12248"/>
    <cellStyle name="CABEÇALHO 12" xfId="315"/>
    <cellStyle name="CABEÇALHO 12 2" xfId="12249"/>
    <cellStyle name="CABEÇALHO 12 3" xfId="12250"/>
    <cellStyle name="CABEÇALHO 12 4" xfId="12251"/>
    <cellStyle name="CABEÇALHO 12 5" xfId="12252"/>
    <cellStyle name="CABEÇALHO 12 6" xfId="12253"/>
    <cellStyle name="CABEÇALHO 12 7" xfId="12254"/>
    <cellStyle name="CABEÇALHO 13" xfId="316"/>
    <cellStyle name="CABEÇALHO 13 2" xfId="12255"/>
    <cellStyle name="CABEÇALHO 14" xfId="317"/>
    <cellStyle name="CABEÇALHO 14 2" xfId="12256"/>
    <cellStyle name="CABEÇALHO 15" xfId="318"/>
    <cellStyle name="CABEÇALHO 15 2" xfId="12257"/>
    <cellStyle name="CABEÇALHO 16" xfId="319"/>
    <cellStyle name="CABEÇALHO 16 2" xfId="12258"/>
    <cellStyle name="CABEÇALHO 17" xfId="320"/>
    <cellStyle name="CABEÇALHO 17 2" xfId="12259"/>
    <cellStyle name="CABEÇALHO 18" xfId="321"/>
    <cellStyle name="CABEÇALHO 19" xfId="322"/>
    <cellStyle name="Cabeçalho 2" xfId="50"/>
    <cellStyle name="CABEÇALHO 2 10" xfId="323"/>
    <cellStyle name="CABEÇALHO 2 10 2" xfId="12260"/>
    <cellStyle name="CABEÇALHO 2 11" xfId="324"/>
    <cellStyle name="CABEÇALHO 2 11 2" xfId="12261"/>
    <cellStyle name="CABEÇALHO 2 12" xfId="12262"/>
    <cellStyle name="CABEÇALHO 2 13" xfId="12263"/>
    <cellStyle name="CABEÇALHO 2 14" xfId="12264"/>
    <cellStyle name="CABEÇALHO 2 15" xfId="12265"/>
    <cellStyle name="CABEÇALHO 2 2" xfId="325"/>
    <cellStyle name="CABEÇALHO 2 2 10" xfId="326"/>
    <cellStyle name="CABEÇALHO 2 2 10 2" xfId="12266"/>
    <cellStyle name="CABEÇALHO 2 2 11" xfId="12267"/>
    <cellStyle name="CABEÇALHO 2 2 12" xfId="12268"/>
    <cellStyle name="CABEÇALHO 2 2 13" xfId="12269"/>
    <cellStyle name="CABEÇALHO 2 2 14" xfId="12270"/>
    <cellStyle name="CABEÇALHO 2 2 2" xfId="327"/>
    <cellStyle name="CABEÇALHO 2 2 2 10" xfId="12271"/>
    <cellStyle name="CABEÇALHO 2 2 2 11" xfId="12272"/>
    <cellStyle name="CABEÇALHO 2 2 2 12" xfId="12273"/>
    <cellStyle name="CABEÇALHO 2 2 2 2" xfId="328"/>
    <cellStyle name="CABEÇALHO 2 2 2 2 10" xfId="12274"/>
    <cellStyle name="CABEÇALHO 2 2 2 2 11" xfId="12275"/>
    <cellStyle name="CABEÇALHO 2 2 2 2 12" xfId="12276"/>
    <cellStyle name="CABEÇALHO 2 2 2 2 2" xfId="329"/>
    <cellStyle name="CABEÇALHO 2 2 2 2 2 2" xfId="330"/>
    <cellStyle name="CABEÇALHO 2 2 2 2 2 2 2" xfId="331"/>
    <cellStyle name="CABEÇALHO 2 2 2 2 2 2 2 2" xfId="12277"/>
    <cellStyle name="CABEÇALHO 2 2 2 2 2 2 2 3" xfId="12278"/>
    <cellStyle name="CABEÇALHO 2 2 2 2 2 2 2 4" xfId="12279"/>
    <cellStyle name="CABEÇALHO 2 2 2 2 2 2 2 5" xfId="12280"/>
    <cellStyle name="CABEÇALHO 2 2 2 2 2 2 2 6" xfId="12281"/>
    <cellStyle name="CABEÇALHO 2 2 2 2 2 2 2 7" xfId="12282"/>
    <cellStyle name="CABEÇALHO 2 2 2 2 2 2 2 8" xfId="12283"/>
    <cellStyle name="CABEÇALHO 2 2 2 2 2 2 3" xfId="12284"/>
    <cellStyle name="CABEÇALHO 2 2 2 2 2 2 4" xfId="12285"/>
    <cellStyle name="CABEÇALHO 2 2 2 2 2 2 5" xfId="12286"/>
    <cellStyle name="CABEÇALHO 2 2 2 2 2 2 6" xfId="12287"/>
    <cellStyle name="CABEÇALHO 2 2 2 2 2 2 7" xfId="12288"/>
    <cellStyle name="CABEÇALHO 2 2 2 2 2 2 8" xfId="12289"/>
    <cellStyle name="CABEÇALHO 2 2 2 2 2 3" xfId="332"/>
    <cellStyle name="CABEÇALHO 2 2 2 2 2 3 2" xfId="12290"/>
    <cellStyle name="CABEÇALHO 2 2 2 2 2 3 3" xfId="12291"/>
    <cellStyle name="CABEÇALHO 2 2 2 2 2 3 4" xfId="12292"/>
    <cellStyle name="CABEÇALHO 2 2 2 2 2 3 5" xfId="12293"/>
    <cellStyle name="CABEÇALHO 2 2 2 2 2 3 6" xfId="12294"/>
    <cellStyle name="CABEÇALHO 2 2 2 2 2 3 7" xfId="12295"/>
    <cellStyle name="CABEÇALHO 2 2 2 2 2 4" xfId="333"/>
    <cellStyle name="CABEÇALHO 2 2 2 2 2 4 2" xfId="12296"/>
    <cellStyle name="CABEÇALHO 2 2 2 2 2 5" xfId="334"/>
    <cellStyle name="CABEÇALHO 2 2 2 2 2 5 2" xfId="12297"/>
    <cellStyle name="CABEÇALHO 2 2 2 2 2 6" xfId="12298"/>
    <cellStyle name="CABEÇALHO 2 2 2 2 2 7" xfId="12299"/>
    <cellStyle name="CABEÇALHO 2 2 2 2 2 8" xfId="12300"/>
    <cellStyle name="CABEÇALHO 2 2 2 2 2 9" xfId="12301"/>
    <cellStyle name="CABEÇALHO 2 2 2 2 3" xfId="335"/>
    <cellStyle name="CABEÇALHO 2 2 2 2 3 2" xfId="336"/>
    <cellStyle name="CABEÇALHO 2 2 2 2 3 2 2" xfId="337"/>
    <cellStyle name="CABEÇALHO 2 2 2 2 3 2 2 2" xfId="12302"/>
    <cellStyle name="CABEÇALHO 2 2 2 2 3 2 2 3" xfId="12303"/>
    <cellStyle name="CABEÇALHO 2 2 2 2 3 2 2 4" xfId="12304"/>
    <cellStyle name="CABEÇALHO 2 2 2 2 3 2 2 5" xfId="12305"/>
    <cellStyle name="CABEÇALHO 2 2 2 2 3 2 2 6" xfId="12306"/>
    <cellStyle name="CABEÇALHO 2 2 2 2 3 2 2 7" xfId="12307"/>
    <cellStyle name="CABEÇALHO 2 2 2 2 3 2 2 8" xfId="12308"/>
    <cellStyle name="CABEÇALHO 2 2 2 2 3 2 3" xfId="12309"/>
    <cellStyle name="CABEÇALHO 2 2 2 2 3 2 4" xfId="12310"/>
    <cellStyle name="CABEÇALHO 2 2 2 2 3 2 5" xfId="12311"/>
    <cellStyle name="CABEÇALHO 2 2 2 2 3 2 6" xfId="12312"/>
    <cellStyle name="CABEÇALHO 2 2 2 2 3 2 7" xfId="12313"/>
    <cellStyle name="CABEÇALHO 2 2 2 2 3 2 8" xfId="12314"/>
    <cellStyle name="CABEÇALHO 2 2 2 2 3 3" xfId="338"/>
    <cellStyle name="CABEÇALHO 2 2 2 2 3 3 2" xfId="12315"/>
    <cellStyle name="CABEÇALHO 2 2 2 2 3 3 3" xfId="12316"/>
    <cellStyle name="CABEÇALHO 2 2 2 2 3 3 4" xfId="12317"/>
    <cellStyle name="CABEÇALHO 2 2 2 2 3 3 5" xfId="12318"/>
    <cellStyle name="CABEÇALHO 2 2 2 2 3 3 6" xfId="12319"/>
    <cellStyle name="CABEÇALHO 2 2 2 2 3 3 7" xfId="12320"/>
    <cellStyle name="CABEÇALHO 2 2 2 2 3 4" xfId="339"/>
    <cellStyle name="CABEÇALHO 2 2 2 2 3 4 2" xfId="12321"/>
    <cellStyle name="CABEÇALHO 2 2 2 2 3 5" xfId="340"/>
    <cellStyle name="CABEÇALHO 2 2 2 2 3 5 2" xfId="12322"/>
    <cellStyle name="CABEÇALHO 2 2 2 2 3 6" xfId="12323"/>
    <cellStyle name="CABEÇALHO 2 2 2 2 3 7" xfId="12324"/>
    <cellStyle name="CABEÇALHO 2 2 2 2 3 8" xfId="12325"/>
    <cellStyle name="CABEÇALHO 2 2 2 2 3 9" xfId="12326"/>
    <cellStyle name="CABEÇALHO 2 2 2 2 4" xfId="341"/>
    <cellStyle name="CABEÇALHO 2 2 2 2 4 2" xfId="342"/>
    <cellStyle name="CABEÇALHO 2 2 2 2 4 2 2" xfId="343"/>
    <cellStyle name="CABEÇALHO 2 2 2 2 4 2 2 2" xfId="12327"/>
    <cellStyle name="CABEÇALHO 2 2 2 2 4 2 2 3" xfId="12328"/>
    <cellStyle name="CABEÇALHO 2 2 2 2 4 2 2 4" xfId="12329"/>
    <cellStyle name="CABEÇALHO 2 2 2 2 4 2 2 5" xfId="12330"/>
    <cellStyle name="CABEÇALHO 2 2 2 2 4 2 2 6" xfId="12331"/>
    <cellStyle name="CABEÇALHO 2 2 2 2 4 2 2 7" xfId="12332"/>
    <cellStyle name="CABEÇALHO 2 2 2 2 4 2 2 8" xfId="12333"/>
    <cellStyle name="CABEÇALHO 2 2 2 2 4 2 3" xfId="12334"/>
    <cellStyle name="CABEÇALHO 2 2 2 2 4 2 4" xfId="12335"/>
    <cellStyle name="CABEÇALHO 2 2 2 2 4 2 5" xfId="12336"/>
    <cellStyle name="CABEÇALHO 2 2 2 2 4 2 6" xfId="12337"/>
    <cellStyle name="CABEÇALHO 2 2 2 2 4 2 7" xfId="12338"/>
    <cellStyle name="CABEÇALHO 2 2 2 2 4 2 8" xfId="12339"/>
    <cellStyle name="CABEÇALHO 2 2 2 2 4 3" xfId="344"/>
    <cellStyle name="CABEÇALHO 2 2 2 2 4 3 2" xfId="12340"/>
    <cellStyle name="CABEÇALHO 2 2 2 2 4 3 3" xfId="12341"/>
    <cellStyle name="CABEÇALHO 2 2 2 2 4 3 4" xfId="12342"/>
    <cellStyle name="CABEÇALHO 2 2 2 2 4 3 5" xfId="12343"/>
    <cellStyle name="CABEÇALHO 2 2 2 2 4 3 6" xfId="12344"/>
    <cellStyle name="CABEÇALHO 2 2 2 2 4 3 7" xfId="12345"/>
    <cellStyle name="CABEÇALHO 2 2 2 2 4 4" xfId="345"/>
    <cellStyle name="CABEÇALHO 2 2 2 2 4 4 2" xfId="12346"/>
    <cellStyle name="CABEÇALHO 2 2 2 2 4 5" xfId="346"/>
    <cellStyle name="CABEÇALHO 2 2 2 2 4 5 2" xfId="12347"/>
    <cellStyle name="CABEÇALHO 2 2 2 2 4 6" xfId="12348"/>
    <cellStyle name="CABEÇALHO 2 2 2 2 4 7" xfId="12349"/>
    <cellStyle name="CABEÇALHO 2 2 2 2 4 8" xfId="12350"/>
    <cellStyle name="CABEÇALHO 2 2 2 2 4 9" xfId="12351"/>
    <cellStyle name="CABEÇALHO 2 2 2 2 5" xfId="347"/>
    <cellStyle name="CABEÇALHO 2 2 2 2 5 2" xfId="348"/>
    <cellStyle name="CABEÇALHO 2 2 2 2 5 2 2" xfId="12352"/>
    <cellStyle name="CABEÇALHO 2 2 2 2 5 2 3" xfId="12353"/>
    <cellStyle name="CABEÇALHO 2 2 2 2 5 2 4" xfId="12354"/>
    <cellStyle name="CABEÇALHO 2 2 2 2 5 2 5" xfId="12355"/>
    <cellStyle name="CABEÇALHO 2 2 2 2 5 2 6" xfId="12356"/>
    <cellStyle name="CABEÇALHO 2 2 2 2 5 2 7" xfId="12357"/>
    <cellStyle name="CABEÇALHO 2 2 2 2 5 2 8" xfId="12358"/>
    <cellStyle name="CABEÇALHO 2 2 2 2 5 3" xfId="12359"/>
    <cellStyle name="CABEÇALHO 2 2 2 2 5 4" xfId="12360"/>
    <cellStyle name="CABEÇALHO 2 2 2 2 5 5" xfId="12361"/>
    <cellStyle name="CABEÇALHO 2 2 2 2 5 6" xfId="12362"/>
    <cellStyle name="CABEÇALHO 2 2 2 2 5 7" xfId="12363"/>
    <cellStyle name="CABEÇALHO 2 2 2 2 5 8" xfId="12364"/>
    <cellStyle name="CABEÇALHO 2 2 2 2 6" xfId="349"/>
    <cellStyle name="CABEÇALHO 2 2 2 2 6 2" xfId="12365"/>
    <cellStyle name="CABEÇALHO 2 2 2 2 6 3" xfId="12366"/>
    <cellStyle name="CABEÇALHO 2 2 2 2 6 4" xfId="12367"/>
    <cellStyle name="CABEÇALHO 2 2 2 2 6 5" xfId="12368"/>
    <cellStyle name="CABEÇALHO 2 2 2 2 6 6" xfId="12369"/>
    <cellStyle name="CABEÇALHO 2 2 2 2 6 7" xfId="12370"/>
    <cellStyle name="CABEÇALHO 2 2 2 2 7" xfId="350"/>
    <cellStyle name="CABEÇALHO 2 2 2 2 7 2" xfId="12371"/>
    <cellStyle name="CABEÇALHO 2 2 2 2 8" xfId="351"/>
    <cellStyle name="CABEÇALHO 2 2 2 2 8 2" xfId="12372"/>
    <cellStyle name="CABEÇALHO 2 2 2 2 9" xfId="12373"/>
    <cellStyle name="CABEÇALHO 2 2 2 3" xfId="352"/>
    <cellStyle name="CABEÇALHO 2 2 2 3 2" xfId="353"/>
    <cellStyle name="CABEÇALHO 2 2 2 3 2 2" xfId="354"/>
    <cellStyle name="CABEÇALHO 2 2 2 3 2 2 2" xfId="12374"/>
    <cellStyle name="CABEÇALHO 2 2 2 3 2 2 3" xfId="12375"/>
    <cellStyle name="CABEÇALHO 2 2 2 3 2 2 4" xfId="12376"/>
    <cellStyle name="CABEÇALHO 2 2 2 3 2 2 5" xfId="12377"/>
    <cellStyle name="CABEÇALHO 2 2 2 3 2 2 6" xfId="12378"/>
    <cellStyle name="CABEÇALHO 2 2 2 3 2 2 7" xfId="12379"/>
    <cellStyle name="CABEÇALHO 2 2 2 3 2 2 8" xfId="12380"/>
    <cellStyle name="CABEÇALHO 2 2 2 3 2 3" xfId="12381"/>
    <cellStyle name="CABEÇALHO 2 2 2 3 2 4" xfId="12382"/>
    <cellStyle name="CABEÇALHO 2 2 2 3 2 5" xfId="12383"/>
    <cellStyle name="CABEÇALHO 2 2 2 3 2 6" xfId="12384"/>
    <cellStyle name="CABEÇALHO 2 2 2 3 2 7" xfId="12385"/>
    <cellStyle name="CABEÇALHO 2 2 2 3 2 8" xfId="12386"/>
    <cellStyle name="CABEÇALHO 2 2 2 3 3" xfId="355"/>
    <cellStyle name="CABEÇALHO 2 2 2 3 3 2" xfId="12387"/>
    <cellStyle name="CABEÇALHO 2 2 2 3 3 3" xfId="12388"/>
    <cellStyle name="CABEÇALHO 2 2 2 3 3 4" xfId="12389"/>
    <cellStyle name="CABEÇALHO 2 2 2 3 3 5" xfId="12390"/>
    <cellStyle name="CABEÇALHO 2 2 2 3 3 6" xfId="12391"/>
    <cellStyle name="CABEÇALHO 2 2 2 3 3 7" xfId="12392"/>
    <cellStyle name="CABEÇALHO 2 2 2 3 4" xfId="356"/>
    <cellStyle name="CABEÇALHO 2 2 2 3 4 2" xfId="12393"/>
    <cellStyle name="CABEÇALHO 2 2 2 3 5" xfId="357"/>
    <cellStyle name="CABEÇALHO 2 2 2 3 5 2" xfId="12394"/>
    <cellStyle name="CABEÇALHO 2 2 2 3 6" xfId="12395"/>
    <cellStyle name="CABEÇALHO 2 2 2 3 7" xfId="12396"/>
    <cellStyle name="CABEÇALHO 2 2 2 3 8" xfId="12397"/>
    <cellStyle name="CABEÇALHO 2 2 2 3 9" xfId="12398"/>
    <cellStyle name="CABEÇALHO 2 2 2 4" xfId="358"/>
    <cellStyle name="CABEÇALHO 2 2 2 4 2" xfId="359"/>
    <cellStyle name="CABEÇALHO 2 2 2 4 2 2" xfId="360"/>
    <cellStyle name="CABEÇALHO 2 2 2 4 2 2 2" xfId="12399"/>
    <cellStyle name="CABEÇALHO 2 2 2 4 2 2 3" xfId="12400"/>
    <cellStyle name="CABEÇALHO 2 2 2 4 2 2 4" xfId="12401"/>
    <cellStyle name="CABEÇALHO 2 2 2 4 2 2 5" xfId="12402"/>
    <cellStyle name="CABEÇALHO 2 2 2 4 2 2 6" xfId="12403"/>
    <cellStyle name="CABEÇALHO 2 2 2 4 2 2 7" xfId="12404"/>
    <cellStyle name="CABEÇALHO 2 2 2 4 2 2 8" xfId="12405"/>
    <cellStyle name="CABEÇALHO 2 2 2 4 2 3" xfId="12406"/>
    <cellStyle name="CABEÇALHO 2 2 2 4 2 4" xfId="12407"/>
    <cellStyle name="CABEÇALHO 2 2 2 4 2 5" xfId="12408"/>
    <cellStyle name="CABEÇALHO 2 2 2 4 2 6" xfId="12409"/>
    <cellStyle name="CABEÇALHO 2 2 2 4 2 7" xfId="12410"/>
    <cellStyle name="CABEÇALHO 2 2 2 4 2 8" xfId="12411"/>
    <cellStyle name="CABEÇALHO 2 2 2 4 3" xfId="361"/>
    <cellStyle name="CABEÇALHO 2 2 2 4 3 2" xfId="12412"/>
    <cellStyle name="CABEÇALHO 2 2 2 4 3 3" xfId="12413"/>
    <cellStyle name="CABEÇALHO 2 2 2 4 3 4" xfId="12414"/>
    <cellStyle name="CABEÇALHO 2 2 2 4 3 5" xfId="12415"/>
    <cellStyle name="CABEÇALHO 2 2 2 4 3 6" xfId="12416"/>
    <cellStyle name="CABEÇALHO 2 2 2 4 3 7" xfId="12417"/>
    <cellStyle name="CABEÇALHO 2 2 2 4 4" xfId="362"/>
    <cellStyle name="CABEÇALHO 2 2 2 4 4 2" xfId="12418"/>
    <cellStyle name="CABEÇALHO 2 2 2 4 5" xfId="363"/>
    <cellStyle name="CABEÇALHO 2 2 2 4 5 2" xfId="12419"/>
    <cellStyle name="CABEÇALHO 2 2 2 4 6" xfId="12420"/>
    <cellStyle name="CABEÇALHO 2 2 2 4 7" xfId="12421"/>
    <cellStyle name="CABEÇALHO 2 2 2 4 8" xfId="12422"/>
    <cellStyle name="CABEÇALHO 2 2 2 4 9" xfId="12423"/>
    <cellStyle name="CABEÇALHO 2 2 2 5" xfId="364"/>
    <cellStyle name="CABEÇALHO 2 2 2 5 2" xfId="365"/>
    <cellStyle name="CABEÇALHO 2 2 2 5 2 2" xfId="12424"/>
    <cellStyle name="CABEÇALHO 2 2 2 5 2 3" xfId="12425"/>
    <cellStyle name="CABEÇALHO 2 2 2 5 2 4" xfId="12426"/>
    <cellStyle name="CABEÇALHO 2 2 2 5 2 5" xfId="12427"/>
    <cellStyle name="CABEÇALHO 2 2 2 5 2 6" xfId="12428"/>
    <cellStyle name="CABEÇALHO 2 2 2 5 2 7" xfId="12429"/>
    <cellStyle name="CABEÇALHO 2 2 2 5 2 8" xfId="12430"/>
    <cellStyle name="CABEÇALHO 2 2 2 5 3" xfId="12431"/>
    <cellStyle name="CABEÇALHO 2 2 2 5 4" xfId="12432"/>
    <cellStyle name="CABEÇALHO 2 2 2 5 5" xfId="12433"/>
    <cellStyle name="CABEÇALHO 2 2 2 5 6" xfId="12434"/>
    <cellStyle name="CABEÇALHO 2 2 2 5 7" xfId="12435"/>
    <cellStyle name="CABEÇALHO 2 2 2 5 8" xfId="12436"/>
    <cellStyle name="CABEÇALHO 2 2 2 6" xfId="366"/>
    <cellStyle name="CABEÇALHO 2 2 2 6 2" xfId="12437"/>
    <cellStyle name="CABEÇALHO 2 2 2 6 3" xfId="12438"/>
    <cellStyle name="CABEÇALHO 2 2 2 6 4" xfId="12439"/>
    <cellStyle name="CABEÇALHO 2 2 2 6 5" xfId="12440"/>
    <cellStyle name="CABEÇALHO 2 2 2 6 6" xfId="12441"/>
    <cellStyle name="CABEÇALHO 2 2 2 6 7" xfId="12442"/>
    <cellStyle name="CABEÇALHO 2 2 2 7" xfId="367"/>
    <cellStyle name="CABEÇALHO 2 2 2 7 2" xfId="12443"/>
    <cellStyle name="CABEÇALHO 2 2 2 8" xfId="368"/>
    <cellStyle name="CABEÇALHO 2 2 2 8 2" xfId="12444"/>
    <cellStyle name="CABEÇALHO 2 2 2 9" xfId="12445"/>
    <cellStyle name="CABEÇALHO 2 2 3" xfId="369"/>
    <cellStyle name="CABEÇALHO 2 2 3 10" xfId="12446"/>
    <cellStyle name="CABEÇALHO 2 2 3 11" xfId="12447"/>
    <cellStyle name="CABEÇALHO 2 2 3 12" xfId="12448"/>
    <cellStyle name="CABEÇALHO 2 2 3 2" xfId="370"/>
    <cellStyle name="CABEÇALHO 2 2 3 2 2" xfId="371"/>
    <cellStyle name="CABEÇALHO 2 2 3 2 2 2" xfId="372"/>
    <cellStyle name="CABEÇALHO 2 2 3 2 2 2 2" xfId="12449"/>
    <cellStyle name="CABEÇALHO 2 2 3 2 2 2 3" xfId="12450"/>
    <cellStyle name="CABEÇALHO 2 2 3 2 2 2 4" xfId="12451"/>
    <cellStyle name="CABEÇALHO 2 2 3 2 2 2 5" xfId="12452"/>
    <cellStyle name="CABEÇALHO 2 2 3 2 2 2 6" xfId="12453"/>
    <cellStyle name="CABEÇALHO 2 2 3 2 2 2 7" xfId="12454"/>
    <cellStyle name="CABEÇALHO 2 2 3 2 2 2 8" xfId="12455"/>
    <cellStyle name="CABEÇALHO 2 2 3 2 2 3" xfId="12456"/>
    <cellStyle name="CABEÇALHO 2 2 3 2 2 4" xfId="12457"/>
    <cellStyle name="CABEÇALHO 2 2 3 2 2 5" xfId="12458"/>
    <cellStyle name="CABEÇALHO 2 2 3 2 2 6" xfId="12459"/>
    <cellStyle name="CABEÇALHO 2 2 3 2 2 7" xfId="12460"/>
    <cellStyle name="CABEÇALHO 2 2 3 2 2 8" xfId="12461"/>
    <cellStyle name="CABEÇALHO 2 2 3 2 3" xfId="373"/>
    <cellStyle name="CABEÇALHO 2 2 3 2 3 2" xfId="12462"/>
    <cellStyle name="CABEÇALHO 2 2 3 2 3 3" xfId="12463"/>
    <cellStyle name="CABEÇALHO 2 2 3 2 3 4" xfId="12464"/>
    <cellStyle name="CABEÇALHO 2 2 3 2 3 5" xfId="12465"/>
    <cellStyle name="CABEÇALHO 2 2 3 2 3 6" xfId="12466"/>
    <cellStyle name="CABEÇALHO 2 2 3 2 3 7" xfId="12467"/>
    <cellStyle name="CABEÇALHO 2 2 3 2 4" xfId="374"/>
    <cellStyle name="CABEÇALHO 2 2 3 2 4 2" xfId="12468"/>
    <cellStyle name="CABEÇALHO 2 2 3 2 5" xfId="375"/>
    <cellStyle name="CABEÇALHO 2 2 3 2 5 2" xfId="12469"/>
    <cellStyle name="CABEÇALHO 2 2 3 2 6" xfId="12470"/>
    <cellStyle name="CABEÇALHO 2 2 3 2 7" xfId="12471"/>
    <cellStyle name="CABEÇALHO 2 2 3 2 8" xfId="12472"/>
    <cellStyle name="CABEÇALHO 2 2 3 2 9" xfId="12473"/>
    <cellStyle name="CABEÇALHO 2 2 3 3" xfId="376"/>
    <cellStyle name="CABEÇALHO 2 2 3 3 2" xfId="377"/>
    <cellStyle name="CABEÇALHO 2 2 3 3 2 2" xfId="378"/>
    <cellStyle name="CABEÇALHO 2 2 3 3 2 2 2" xfId="12474"/>
    <cellStyle name="CABEÇALHO 2 2 3 3 2 2 3" xfId="12475"/>
    <cellStyle name="CABEÇALHO 2 2 3 3 2 2 4" xfId="12476"/>
    <cellStyle name="CABEÇALHO 2 2 3 3 2 2 5" xfId="12477"/>
    <cellStyle name="CABEÇALHO 2 2 3 3 2 2 6" xfId="12478"/>
    <cellStyle name="CABEÇALHO 2 2 3 3 2 2 7" xfId="12479"/>
    <cellStyle name="CABEÇALHO 2 2 3 3 2 2 8" xfId="12480"/>
    <cellStyle name="CABEÇALHO 2 2 3 3 2 3" xfId="12481"/>
    <cellStyle name="CABEÇALHO 2 2 3 3 2 4" xfId="12482"/>
    <cellStyle name="CABEÇALHO 2 2 3 3 2 5" xfId="12483"/>
    <cellStyle name="CABEÇALHO 2 2 3 3 2 6" xfId="12484"/>
    <cellStyle name="CABEÇALHO 2 2 3 3 2 7" xfId="12485"/>
    <cellStyle name="CABEÇALHO 2 2 3 3 2 8" xfId="12486"/>
    <cellStyle name="CABEÇALHO 2 2 3 3 3" xfId="379"/>
    <cellStyle name="CABEÇALHO 2 2 3 3 3 2" xfId="12487"/>
    <cellStyle name="CABEÇALHO 2 2 3 3 3 3" xfId="12488"/>
    <cellStyle name="CABEÇALHO 2 2 3 3 3 4" xfId="12489"/>
    <cellStyle name="CABEÇALHO 2 2 3 3 3 5" xfId="12490"/>
    <cellStyle name="CABEÇALHO 2 2 3 3 3 6" xfId="12491"/>
    <cellStyle name="CABEÇALHO 2 2 3 3 3 7" xfId="12492"/>
    <cellStyle name="CABEÇALHO 2 2 3 3 4" xfId="380"/>
    <cellStyle name="CABEÇALHO 2 2 3 3 4 2" xfId="12493"/>
    <cellStyle name="CABEÇALHO 2 2 3 3 5" xfId="381"/>
    <cellStyle name="CABEÇALHO 2 2 3 3 5 2" xfId="12494"/>
    <cellStyle name="CABEÇALHO 2 2 3 3 6" xfId="12495"/>
    <cellStyle name="CABEÇALHO 2 2 3 3 7" xfId="12496"/>
    <cellStyle name="CABEÇALHO 2 2 3 3 8" xfId="12497"/>
    <cellStyle name="CABEÇALHO 2 2 3 3 9" xfId="12498"/>
    <cellStyle name="CABEÇALHO 2 2 3 4" xfId="382"/>
    <cellStyle name="CABEÇALHO 2 2 3 4 2" xfId="383"/>
    <cellStyle name="CABEÇALHO 2 2 3 4 2 2" xfId="384"/>
    <cellStyle name="CABEÇALHO 2 2 3 4 2 2 2" xfId="12499"/>
    <cellStyle name="CABEÇALHO 2 2 3 4 2 2 3" xfId="12500"/>
    <cellStyle name="CABEÇALHO 2 2 3 4 2 2 4" xfId="12501"/>
    <cellStyle name="CABEÇALHO 2 2 3 4 2 2 5" xfId="12502"/>
    <cellStyle name="CABEÇALHO 2 2 3 4 2 2 6" xfId="12503"/>
    <cellStyle name="CABEÇALHO 2 2 3 4 2 2 7" xfId="12504"/>
    <cellStyle name="CABEÇALHO 2 2 3 4 2 2 8" xfId="12505"/>
    <cellStyle name="CABEÇALHO 2 2 3 4 2 3" xfId="12506"/>
    <cellStyle name="CABEÇALHO 2 2 3 4 2 4" xfId="12507"/>
    <cellStyle name="CABEÇALHO 2 2 3 4 2 5" xfId="12508"/>
    <cellStyle name="CABEÇALHO 2 2 3 4 2 6" xfId="12509"/>
    <cellStyle name="CABEÇALHO 2 2 3 4 2 7" xfId="12510"/>
    <cellStyle name="CABEÇALHO 2 2 3 4 2 8" xfId="12511"/>
    <cellStyle name="CABEÇALHO 2 2 3 4 3" xfId="385"/>
    <cellStyle name="CABEÇALHO 2 2 3 4 3 2" xfId="12512"/>
    <cellStyle name="CABEÇALHO 2 2 3 4 3 3" xfId="12513"/>
    <cellStyle name="CABEÇALHO 2 2 3 4 3 4" xfId="12514"/>
    <cellStyle name="CABEÇALHO 2 2 3 4 3 5" xfId="12515"/>
    <cellStyle name="CABEÇALHO 2 2 3 4 3 6" xfId="12516"/>
    <cellStyle name="CABEÇALHO 2 2 3 4 3 7" xfId="12517"/>
    <cellStyle name="CABEÇALHO 2 2 3 4 4" xfId="386"/>
    <cellStyle name="CABEÇALHO 2 2 3 4 4 2" xfId="12518"/>
    <cellStyle name="CABEÇALHO 2 2 3 4 5" xfId="387"/>
    <cellStyle name="CABEÇALHO 2 2 3 4 5 2" xfId="12519"/>
    <cellStyle name="CABEÇALHO 2 2 3 4 6" xfId="12520"/>
    <cellStyle name="CABEÇALHO 2 2 3 4 7" xfId="12521"/>
    <cellStyle name="CABEÇALHO 2 2 3 4 8" xfId="12522"/>
    <cellStyle name="CABEÇALHO 2 2 3 4 9" xfId="12523"/>
    <cellStyle name="CABEÇALHO 2 2 3 5" xfId="388"/>
    <cellStyle name="CABEÇALHO 2 2 3 5 2" xfId="389"/>
    <cellStyle name="CABEÇALHO 2 2 3 5 2 2" xfId="12524"/>
    <cellStyle name="CABEÇALHO 2 2 3 5 2 3" xfId="12525"/>
    <cellStyle name="CABEÇALHO 2 2 3 5 2 4" xfId="12526"/>
    <cellStyle name="CABEÇALHO 2 2 3 5 2 5" xfId="12527"/>
    <cellStyle name="CABEÇALHO 2 2 3 5 2 6" xfId="12528"/>
    <cellStyle name="CABEÇALHO 2 2 3 5 2 7" xfId="12529"/>
    <cellStyle name="CABEÇALHO 2 2 3 5 2 8" xfId="12530"/>
    <cellStyle name="CABEÇALHO 2 2 3 5 3" xfId="12531"/>
    <cellStyle name="CABEÇALHO 2 2 3 5 4" xfId="12532"/>
    <cellStyle name="CABEÇALHO 2 2 3 5 5" xfId="12533"/>
    <cellStyle name="CABEÇALHO 2 2 3 5 6" xfId="12534"/>
    <cellStyle name="CABEÇALHO 2 2 3 5 7" xfId="12535"/>
    <cellStyle name="CABEÇALHO 2 2 3 5 8" xfId="12536"/>
    <cellStyle name="CABEÇALHO 2 2 3 6" xfId="390"/>
    <cellStyle name="CABEÇALHO 2 2 3 6 2" xfId="12537"/>
    <cellStyle name="CABEÇALHO 2 2 3 6 3" xfId="12538"/>
    <cellStyle name="CABEÇALHO 2 2 3 6 4" xfId="12539"/>
    <cellStyle name="CABEÇALHO 2 2 3 6 5" xfId="12540"/>
    <cellStyle name="CABEÇALHO 2 2 3 6 6" xfId="12541"/>
    <cellStyle name="CABEÇALHO 2 2 3 6 7" xfId="12542"/>
    <cellStyle name="CABEÇALHO 2 2 3 7" xfId="391"/>
    <cellStyle name="CABEÇALHO 2 2 3 7 2" xfId="12543"/>
    <cellStyle name="CABEÇALHO 2 2 3 8" xfId="392"/>
    <cellStyle name="CABEÇALHO 2 2 3 8 2" xfId="12544"/>
    <cellStyle name="CABEÇALHO 2 2 3 9" xfId="12545"/>
    <cellStyle name="CABEÇALHO 2 2 4" xfId="393"/>
    <cellStyle name="CABEÇALHO 2 2 4 2" xfId="394"/>
    <cellStyle name="CABEÇALHO 2 2 4 2 2" xfId="395"/>
    <cellStyle name="CABEÇALHO 2 2 4 2 2 2" xfId="12546"/>
    <cellStyle name="CABEÇALHO 2 2 4 2 2 3" xfId="12547"/>
    <cellStyle name="CABEÇALHO 2 2 4 2 2 4" xfId="12548"/>
    <cellStyle name="CABEÇALHO 2 2 4 2 2 5" xfId="12549"/>
    <cellStyle name="CABEÇALHO 2 2 4 2 2 6" xfId="12550"/>
    <cellStyle name="CABEÇALHO 2 2 4 2 2 7" xfId="12551"/>
    <cellStyle name="CABEÇALHO 2 2 4 2 2 8" xfId="12552"/>
    <cellStyle name="CABEÇALHO 2 2 4 2 3" xfId="12553"/>
    <cellStyle name="CABEÇALHO 2 2 4 2 4" xfId="12554"/>
    <cellStyle name="CABEÇALHO 2 2 4 2 5" xfId="12555"/>
    <cellStyle name="CABEÇALHO 2 2 4 2 6" xfId="12556"/>
    <cellStyle name="CABEÇALHO 2 2 4 2 7" xfId="12557"/>
    <cellStyle name="CABEÇALHO 2 2 4 2 8" xfId="12558"/>
    <cellStyle name="CABEÇALHO 2 2 4 3" xfId="396"/>
    <cellStyle name="CABEÇALHO 2 2 4 3 2" xfId="12559"/>
    <cellStyle name="CABEÇALHO 2 2 4 3 3" xfId="12560"/>
    <cellStyle name="CABEÇALHO 2 2 4 3 4" xfId="12561"/>
    <cellStyle name="CABEÇALHO 2 2 4 3 5" xfId="12562"/>
    <cellStyle name="CABEÇALHO 2 2 4 3 6" xfId="12563"/>
    <cellStyle name="CABEÇALHO 2 2 4 3 7" xfId="12564"/>
    <cellStyle name="CABEÇALHO 2 2 4 4" xfId="397"/>
    <cellStyle name="CABEÇALHO 2 2 4 4 2" xfId="12565"/>
    <cellStyle name="CABEÇALHO 2 2 4 5" xfId="398"/>
    <cellStyle name="CABEÇALHO 2 2 4 5 2" xfId="12566"/>
    <cellStyle name="CABEÇALHO 2 2 4 6" xfId="12567"/>
    <cellStyle name="CABEÇALHO 2 2 4 7" xfId="12568"/>
    <cellStyle name="CABEÇALHO 2 2 4 8" xfId="12569"/>
    <cellStyle name="CABEÇALHO 2 2 4 9" xfId="12570"/>
    <cellStyle name="CABEÇALHO 2 2 5" xfId="399"/>
    <cellStyle name="CABEÇALHO 2 2 5 2" xfId="400"/>
    <cellStyle name="CABEÇALHO 2 2 5 2 2" xfId="401"/>
    <cellStyle name="CABEÇALHO 2 2 5 2 2 2" xfId="12571"/>
    <cellStyle name="CABEÇALHO 2 2 5 2 2 3" xfId="12572"/>
    <cellStyle name="CABEÇALHO 2 2 5 2 2 4" xfId="12573"/>
    <cellStyle name="CABEÇALHO 2 2 5 2 2 5" xfId="12574"/>
    <cellStyle name="CABEÇALHO 2 2 5 2 2 6" xfId="12575"/>
    <cellStyle name="CABEÇALHO 2 2 5 2 2 7" xfId="12576"/>
    <cellStyle name="CABEÇALHO 2 2 5 2 2 8" xfId="12577"/>
    <cellStyle name="CABEÇALHO 2 2 5 2 3" xfId="12578"/>
    <cellStyle name="CABEÇALHO 2 2 5 2 4" xfId="12579"/>
    <cellStyle name="CABEÇALHO 2 2 5 2 5" xfId="12580"/>
    <cellStyle name="CABEÇALHO 2 2 5 2 6" xfId="12581"/>
    <cellStyle name="CABEÇALHO 2 2 5 2 7" xfId="12582"/>
    <cellStyle name="CABEÇALHO 2 2 5 2 8" xfId="12583"/>
    <cellStyle name="CABEÇALHO 2 2 5 3" xfId="402"/>
    <cellStyle name="CABEÇALHO 2 2 5 3 2" xfId="12584"/>
    <cellStyle name="CABEÇALHO 2 2 5 3 3" xfId="12585"/>
    <cellStyle name="CABEÇALHO 2 2 5 3 4" xfId="12586"/>
    <cellStyle name="CABEÇALHO 2 2 5 3 5" xfId="12587"/>
    <cellStyle name="CABEÇALHO 2 2 5 3 6" xfId="12588"/>
    <cellStyle name="CABEÇALHO 2 2 5 3 7" xfId="12589"/>
    <cellStyle name="CABEÇALHO 2 2 5 4" xfId="403"/>
    <cellStyle name="CABEÇALHO 2 2 5 4 2" xfId="12590"/>
    <cellStyle name="CABEÇALHO 2 2 5 5" xfId="404"/>
    <cellStyle name="CABEÇALHO 2 2 5 5 2" xfId="12591"/>
    <cellStyle name="CABEÇALHO 2 2 5 6" xfId="12592"/>
    <cellStyle name="CABEÇALHO 2 2 5 7" xfId="12593"/>
    <cellStyle name="CABEÇALHO 2 2 5 8" xfId="12594"/>
    <cellStyle name="CABEÇALHO 2 2 5 9" xfId="12595"/>
    <cellStyle name="CABEÇALHO 2 2 6" xfId="405"/>
    <cellStyle name="CABEÇALHO 2 2 6 2" xfId="406"/>
    <cellStyle name="CABEÇALHO 2 2 6 2 2" xfId="407"/>
    <cellStyle name="CABEÇALHO 2 2 6 2 2 2" xfId="12596"/>
    <cellStyle name="CABEÇALHO 2 2 6 2 2 3" xfId="12597"/>
    <cellStyle name="CABEÇALHO 2 2 6 2 2 4" xfId="12598"/>
    <cellStyle name="CABEÇALHO 2 2 6 2 2 5" xfId="12599"/>
    <cellStyle name="CABEÇALHO 2 2 6 2 2 6" xfId="12600"/>
    <cellStyle name="CABEÇALHO 2 2 6 2 2 7" xfId="12601"/>
    <cellStyle name="CABEÇALHO 2 2 6 2 2 8" xfId="12602"/>
    <cellStyle name="CABEÇALHO 2 2 6 2 3" xfId="12603"/>
    <cellStyle name="CABEÇALHO 2 2 6 2 4" xfId="12604"/>
    <cellStyle name="CABEÇALHO 2 2 6 2 5" xfId="12605"/>
    <cellStyle name="CABEÇALHO 2 2 6 2 6" xfId="12606"/>
    <cellStyle name="CABEÇALHO 2 2 6 2 7" xfId="12607"/>
    <cellStyle name="CABEÇALHO 2 2 6 2 8" xfId="12608"/>
    <cellStyle name="CABEÇALHO 2 2 6 3" xfId="408"/>
    <cellStyle name="CABEÇALHO 2 2 6 3 2" xfId="12609"/>
    <cellStyle name="CABEÇALHO 2 2 6 3 3" xfId="12610"/>
    <cellStyle name="CABEÇALHO 2 2 6 3 4" xfId="12611"/>
    <cellStyle name="CABEÇALHO 2 2 6 3 5" xfId="12612"/>
    <cellStyle name="CABEÇALHO 2 2 6 3 6" xfId="12613"/>
    <cellStyle name="CABEÇALHO 2 2 6 3 7" xfId="12614"/>
    <cellStyle name="CABEÇALHO 2 2 6 4" xfId="409"/>
    <cellStyle name="CABEÇALHO 2 2 6 4 2" xfId="12615"/>
    <cellStyle name="CABEÇALHO 2 2 6 5" xfId="410"/>
    <cellStyle name="CABEÇALHO 2 2 6 5 2" xfId="12616"/>
    <cellStyle name="CABEÇALHO 2 2 6 6" xfId="12617"/>
    <cellStyle name="CABEÇALHO 2 2 6 7" xfId="12618"/>
    <cellStyle name="CABEÇALHO 2 2 6 8" xfId="12619"/>
    <cellStyle name="CABEÇALHO 2 2 6 9" xfId="12620"/>
    <cellStyle name="CABEÇALHO 2 2 7" xfId="411"/>
    <cellStyle name="CABEÇALHO 2 2 7 2" xfId="412"/>
    <cellStyle name="CABEÇALHO 2 2 7 2 2" xfId="12621"/>
    <cellStyle name="CABEÇALHO 2 2 7 2 3" xfId="12622"/>
    <cellStyle name="CABEÇALHO 2 2 7 2 4" xfId="12623"/>
    <cellStyle name="CABEÇALHO 2 2 7 2 5" xfId="12624"/>
    <cellStyle name="CABEÇALHO 2 2 7 2 6" xfId="12625"/>
    <cellStyle name="CABEÇALHO 2 2 7 2 7" xfId="12626"/>
    <cellStyle name="CABEÇALHO 2 2 7 2 8" xfId="12627"/>
    <cellStyle name="CABEÇALHO 2 2 7 3" xfId="12628"/>
    <cellStyle name="CABEÇALHO 2 2 7 4" xfId="12629"/>
    <cellStyle name="CABEÇALHO 2 2 7 5" xfId="12630"/>
    <cellStyle name="CABEÇALHO 2 2 7 6" xfId="12631"/>
    <cellStyle name="CABEÇALHO 2 2 7 7" xfId="12632"/>
    <cellStyle name="CABEÇALHO 2 2 7 8" xfId="12633"/>
    <cellStyle name="CABEÇALHO 2 2 8" xfId="413"/>
    <cellStyle name="CABEÇALHO 2 2 8 2" xfId="12634"/>
    <cellStyle name="CABEÇALHO 2 2 8 3" xfId="12635"/>
    <cellStyle name="CABEÇALHO 2 2 8 4" xfId="12636"/>
    <cellStyle name="CABEÇALHO 2 2 8 5" xfId="12637"/>
    <cellStyle name="CABEÇALHO 2 2 8 6" xfId="12638"/>
    <cellStyle name="CABEÇALHO 2 2 8 7" xfId="12639"/>
    <cellStyle name="CABEÇALHO 2 2 9" xfId="414"/>
    <cellStyle name="CABEÇALHO 2 2 9 2" xfId="12640"/>
    <cellStyle name="CABEÇALHO 2 3" xfId="415"/>
    <cellStyle name="CABEÇALHO 2 3 10" xfId="12641"/>
    <cellStyle name="CABEÇALHO 2 3 11" xfId="12642"/>
    <cellStyle name="CABEÇALHO 2 3 12" xfId="12643"/>
    <cellStyle name="CABEÇALHO 2 3 2" xfId="416"/>
    <cellStyle name="CABEÇALHO 2 3 2 2" xfId="417"/>
    <cellStyle name="CABEÇALHO 2 3 2 2 2" xfId="418"/>
    <cellStyle name="CABEÇALHO 2 3 2 2 2 2" xfId="12644"/>
    <cellStyle name="CABEÇALHO 2 3 2 2 2 3" xfId="12645"/>
    <cellStyle name="CABEÇALHO 2 3 2 2 2 4" xfId="12646"/>
    <cellStyle name="CABEÇALHO 2 3 2 2 2 5" xfId="12647"/>
    <cellStyle name="CABEÇALHO 2 3 2 2 2 6" xfId="12648"/>
    <cellStyle name="CABEÇALHO 2 3 2 2 2 7" xfId="12649"/>
    <cellStyle name="CABEÇALHO 2 3 2 2 2 8" xfId="12650"/>
    <cellStyle name="CABEÇALHO 2 3 2 2 3" xfId="12651"/>
    <cellStyle name="CABEÇALHO 2 3 2 2 4" xfId="12652"/>
    <cellStyle name="CABEÇALHO 2 3 2 2 5" xfId="12653"/>
    <cellStyle name="CABEÇALHO 2 3 2 2 6" xfId="12654"/>
    <cellStyle name="CABEÇALHO 2 3 2 2 7" xfId="12655"/>
    <cellStyle name="CABEÇALHO 2 3 2 2 8" xfId="12656"/>
    <cellStyle name="CABEÇALHO 2 3 2 3" xfId="419"/>
    <cellStyle name="CABEÇALHO 2 3 2 3 2" xfId="12657"/>
    <cellStyle name="CABEÇALHO 2 3 2 3 3" xfId="12658"/>
    <cellStyle name="CABEÇALHO 2 3 2 3 4" xfId="12659"/>
    <cellStyle name="CABEÇALHO 2 3 2 3 5" xfId="12660"/>
    <cellStyle name="CABEÇALHO 2 3 2 3 6" xfId="12661"/>
    <cellStyle name="CABEÇALHO 2 3 2 3 7" xfId="12662"/>
    <cellStyle name="CABEÇALHO 2 3 2 4" xfId="420"/>
    <cellStyle name="CABEÇALHO 2 3 2 4 2" xfId="12663"/>
    <cellStyle name="CABEÇALHO 2 3 2 5" xfId="421"/>
    <cellStyle name="CABEÇALHO 2 3 2 5 2" xfId="12664"/>
    <cellStyle name="CABEÇALHO 2 3 2 6" xfId="12665"/>
    <cellStyle name="CABEÇALHO 2 3 2 7" xfId="12666"/>
    <cellStyle name="CABEÇALHO 2 3 2 8" xfId="12667"/>
    <cellStyle name="CABEÇALHO 2 3 2 9" xfId="12668"/>
    <cellStyle name="CABEÇALHO 2 3 3" xfId="422"/>
    <cellStyle name="CABEÇALHO 2 3 3 2" xfId="423"/>
    <cellStyle name="CABEÇALHO 2 3 3 2 2" xfId="424"/>
    <cellStyle name="CABEÇALHO 2 3 3 2 2 2" xfId="12669"/>
    <cellStyle name="CABEÇALHO 2 3 3 2 2 3" xfId="12670"/>
    <cellStyle name="CABEÇALHO 2 3 3 2 2 4" xfId="12671"/>
    <cellStyle name="CABEÇALHO 2 3 3 2 2 5" xfId="12672"/>
    <cellStyle name="CABEÇALHO 2 3 3 2 2 6" xfId="12673"/>
    <cellStyle name="CABEÇALHO 2 3 3 2 2 7" xfId="12674"/>
    <cellStyle name="CABEÇALHO 2 3 3 2 2 8" xfId="12675"/>
    <cellStyle name="CABEÇALHO 2 3 3 2 3" xfId="12676"/>
    <cellStyle name="CABEÇALHO 2 3 3 2 4" xfId="12677"/>
    <cellStyle name="CABEÇALHO 2 3 3 2 5" xfId="12678"/>
    <cellStyle name="CABEÇALHO 2 3 3 2 6" xfId="12679"/>
    <cellStyle name="CABEÇALHO 2 3 3 2 7" xfId="12680"/>
    <cellStyle name="CABEÇALHO 2 3 3 2 8" xfId="12681"/>
    <cellStyle name="CABEÇALHO 2 3 3 3" xfId="425"/>
    <cellStyle name="CABEÇALHO 2 3 3 3 2" xfId="12682"/>
    <cellStyle name="CABEÇALHO 2 3 3 3 3" xfId="12683"/>
    <cellStyle name="CABEÇALHO 2 3 3 3 4" xfId="12684"/>
    <cellStyle name="CABEÇALHO 2 3 3 3 5" xfId="12685"/>
    <cellStyle name="CABEÇALHO 2 3 3 3 6" xfId="12686"/>
    <cellStyle name="CABEÇALHO 2 3 3 3 7" xfId="12687"/>
    <cellStyle name="CABEÇALHO 2 3 3 4" xfId="426"/>
    <cellStyle name="CABEÇALHO 2 3 3 4 2" xfId="12688"/>
    <cellStyle name="CABEÇALHO 2 3 3 5" xfId="427"/>
    <cellStyle name="CABEÇALHO 2 3 3 5 2" xfId="12689"/>
    <cellStyle name="CABEÇALHO 2 3 3 6" xfId="12690"/>
    <cellStyle name="CABEÇALHO 2 3 3 7" xfId="12691"/>
    <cellStyle name="CABEÇALHO 2 3 3 8" xfId="12692"/>
    <cellStyle name="CABEÇALHO 2 3 3 9" xfId="12693"/>
    <cellStyle name="CABEÇALHO 2 3 4" xfId="428"/>
    <cellStyle name="CABEÇALHO 2 3 4 2" xfId="429"/>
    <cellStyle name="CABEÇALHO 2 3 4 2 2" xfId="430"/>
    <cellStyle name="CABEÇALHO 2 3 4 2 2 2" xfId="12694"/>
    <cellStyle name="CABEÇALHO 2 3 4 2 2 3" xfId="12695"/>
    <cellStyle name="CABEÇALHO 2 3 4 2 2 4" xfId="12696"/>
    <cellStyle name="CABEÇALHO 2 3 4 2 2 5" xfId="12697"/>
    <cellStyle name="CABEÇALHO 2 3 4 2 2 6" xfId="12698"/>
    <cellStyle name="CABEÇALHO 2 3 4 2 2 7" xfId="12699"/>
    <cellStyle name="CABEÇALHO 2 3 4 2 2 8" xfId="12700"/>
    <cellStyle name="CABEÇALHO 2 3 4 2 3" xfId="12701"/>
    <cellStyle name="CABEÇALHO 2 3 4 2 4" xfId="12702"/>
    <cellStyle name="CABEÇALHO 2 3 4 2 5" xfId="12703"/>
    <cellStyle name="CABEÇALHO 2 3 4 2 6" xfId="12704"/>
    <cellStyle name="CABEÇALHO 2 3 4 2 7" xfId="12705"/>
    <cellStyle name="CABEÇALHO 2 3 4 2 8" xfId="12706"/>
    <cellStyle name="CABEÇALHO 2 3 4 3" xfId="431"/>
    <cellStyle name="CABEÇALHO 2 3 4 3 2" xfId="12707"/>
    <cellStyle name="CABEÇALHO 2 3 4 3 3" xfId="12708"/>
    <cellStyle name="CABEÇALHO 2 3 4 3 4" xfId="12709"/>
    <cellStyle name="CABEÇALHO 2 3 4 3 5" xfId="12710"/>
    <cellStyle name="CABEÇALHO 2 3 4 3 6" xfId="12711"/>
    <cellStyle name="CABEÇALHO 2 3 4 3 7" xfId="12712"/>
    <cellStyle name="CABEÇALHO 2 3 4 4" xfId="432"/>
    <cellStyle name="CABEÇALHO 2 3 4 4 2" xfId="12713"/>
    <cellStyle name="CABEÇALHO 2 3 4 5" xfId="433"/>
    <cellStyle name="CABEÇALHO 2 3 4 5 2" xfId="12714"/>
    <cellStyle name="CABEÇALHO 2 3 4 6" xfId="12715"/>
    <cellStyle name="CABEÇALHO 2 3 4 7" xfId="12716"/>
    <cellStyle name="CABEÇALHO 2 3 4 8" xfId="12717"/>
    <cellStyle name="CABEÇALHO 2 3 4 9" xfId="12718"/>
    <cellStyle name="CABEÇALHO 2 3 5" xfId="434"/>
    <cellStyle name="CABEÇALHO 2 3 5 2" xfId="435"/>
    <cellStyle name="CABEÇALHO 2 3 5 2 2" xfId="12719"/>
    <cellStyle name="CABEÇALHO 2 3 5 2 3" xfId="12720"/>
    <cellStyle name="CABEÇALHO 2 3 5 2 4" xfId="12721"/>
    <cellStyle name="CABEÇALHO 2 3 5 2 5" xfId="12722"/>
    <cellStyle name="CABEÇALHO 2 3 5 2 6" xfId="12723"/>
    <cellStyle name="CABEÇALHO 2 3 5 2 7" xfId="12724"/>
    <cellStyle name="CABEÇALHO 2 3 5 2 8" xfId="12725"/>
    <cellStyle name="CABEÇALHO 2 3 5 3" xfId="12726"/>
    <cellStyle name="CABEÇALHO 2 3 5 4" xfId="12727"/>
    <cellStyle name="CABEÇALHO 2 3 5 5" xfId="12728"/>
    <cellStyle name="CABEÇALHO 2 3 5 6" xfId="12729"/>
    <cellStyle name="CABEÇALHO 2 3 5 7" xfId="12730"/>
    <cellStyle name="CABEÇALHO 2 3 5 8" xfId="12731"/>
    <cellStyle name="CABEÇALHO 2 3 6" xfId="436"/>
    <cellStyle name="CABEÇALHO 2 3 6 2" xfId="12732"/>
    <cellStyle name="CABEÇALHO 2 3 6 3" xfId="12733"/>
    <cellStyle name="CABEÇALHO 2 3 6 4" xfId="12734"/>
    <cellStyle name="CABEÇALHO 2 3 6 5" xfId="12735"/>
    <cellStyle name="CABEÇALHO 2 3 6 6" xfId="12736"/>
    <cellStyle name="CABEÇALHO 2 3 6 7" xfId="12737"/>
    <cellStyle name="CABEÇALHO 2 3 7" xfId="437"/>
    <cellStyle name="CABEÇALHO 2 3 7 2" xfId="12738"/>
    <cellStyle name="CABEÇALHO 2 3 8" xfId="438"/>
    <cellStyle name="CABEÇALHO 2 3 8 2" xfId="12739"/>
    <cellStyle name="CABEÇALHO 2 3 9" xfId="12740"/>
    <cellStyle name="CABEÇALHO 2 4" xfId="439"/>
    <cellStyle name="CABEÇALHO 2 4 10" xfId="12741"/>
    <cellStyle name="CABEÇALHO 2 4 11" xfId="12742"/>
    <cellStyle name="CABEÇALHO 2 4 12" xfId="12743"/>
    <cellStyle name="CABEÇALHO 2 4 2" xfId="440"/>
    <cellStyle name="CABEÇALHO 2 4 2 2" xfId="441"/>
    <cellStyle name="CABEÇALHO 2 4 2 2 2" xfId="442"/>
    <cellStyle name="CABEÇALHO 2 4 2 2 2 2" xfId="12744"/>
    <cellStyle name="CABEÇALHO 2 4 2 2 2 3" xfId="12745"/>
    <cellStyle name="CABEÇALHO 2 4 2 2 2 4" xfId="12746"/>
    <cellStyle name="CABEÇALHO 2 4 2 2 2 5" xfId="12747"/>
    <cellStyle name="CABEÇALHO 2 4 2 2 2 6" xfId="12748"/>
    <cellStyle name="CABEÇALHO 2 4 2 2 2 7" xfId="12749"/>
    <cellStyle name="CABEÇALHO 2 4 2 2 2 8" xfId="12750"/>
    <cellStyle name="CABEÇALHO 2 4 2 2 3" xfId="12751"/>
    <cellStyle name="CABEÇALHO 2 4 2 2 4" xfId="12752"/>
    <cellStyle name="CABEÇALHO 2 4 2 2 5" xfId="12753"/>
    <cellStyle name="CABEÇALHO 2 4 2 2 6" xfId="12754"/>
    <cellStyle name="CABEÇALHO 2 4 2 2 7" xfId="12755"/>
    <cellStyle name="CABEÇALHO 2 4 2 2 8" xfId="12756"/>
    <cellStyle name="CABEÇALHO 2 4 2 3" xfId="443"/>
    <cellStyle name="CABEÇALHO 2 4 2 3 2" xfId="12757"/>
    <cellStyle name="CABEÇALHO 2 4 2 3 3" xfId="12758"/>
    <cellStyle name="CABEÇALHO 2 4 2 3 4" xfId="12759"/>
    <cellStyle name="CABEÇALHO 2 4 2 3 5" xfId="12760"/>
    <cellStyle name="CABEÇALHO 2 4 2 3 6" xfId="12761"/>
    <cellStyle name="CABEÇALHO 2 4 2 3 7" xfId="12762"/>
    <cellStyle name="CABEÇALHO 2 4 2 4" xfId="444"/>
    <cellStyle name="CABEÇALHO 2 4 2 4 2" xfId="12763"/>
    <cellStyle name="CABEÇALHO 2 4 2 5" xfId="445"/>
    <cellStyle name="CABEÇALHO 2 4 2 5 2" xfId="12764"/>
    <cellStyle name="CABEÇALHO 2 4 2 6" xfId="12765"/>
    <cellStyle name="CABEÇALHO 2 4 2 7" xfId="12766"/>
    <cellStyle name="CABEÇALHO 2 4 2 8" xfId="12767"/>
    <cellStyle name="CABEÇALHO 2 4 2 9" xfId="12768"/>
    <cellStyle name="CABEÇALHO 2 4 3" xfId="446"/>
    <cellStyle name="CABEÇALHO 2 4 3 2" xfId="447"/>
    <cellStyle name="CABEÇALHO 2 4 3 2 2" xfId="448"/>
    <cellStyle name="CABEÇALHO 2 4 3 2 2 2" xfId="12769"/>
    <cellStyle name="CABEÇALHO 2 4 3 2 2 3" xfId="12770"/>
    <cellStyle name="CABEÇALHO 2 4 3 2 2 4" xfId="12771"/>
    <cellStyle name="CABEÇALHO 2 4 3 2 2 5" xfId="12772"/>
    <cellStyle name="CABEÇALHO 2 4 3 2 2 6" xfId="12773"/>
    <cellStyle name="CABEÇALHO 2 4 3 2 2 7" xfId="12774"/>
    <cellStyle name="CABEÇALHO 2 4 3 2 2 8" xfId="12775"/>
    <cellStyle name="CABEÇALHO 2 4 3 2 3" xfId="12776"/>
    <cellStyle name="CABEÇALHO 2 4 3 2 4" xfId="12777"/>
    <cellStyle name="CABEÇALHO 2 4 3 2 5" xfId="12778"/>
    <cellStyle name="CABEÇALHO 2 4 3 2 6" xfId="12779"/>
    <cellStyle name="CABEÇALHO 2 4 3 2 7" xfId="12780"/>
    <cellStyle name="CABEÇALHO 2 4 3 2 8" xfId="12781"/>
    <cellStyle name="CABEÇALHO 2 4 3 3" xfId="449"/>
    <cellStyle name="CABEÇALHO 2 4 3 3 2" xfId="12782"/>
    <cellStyle name="CABEÇALHO 2 4 3 3 3" xfId="12783"/>
    <cellStyle name="CABEÇALHO 2 4 3 3 4" xfId="12784"/>
    <cellStyle name="CABEÇALHO 2 4 3 3 5" xfId="12785"/>
    <cellStyle name="CABEÇALHO 2 4 3 3 6" xfId="12786"/>
    <cellStyle name="CABEÇALHO 2 4 3 3 7" xfId="12787"/>
    <cellStyle name="CABEÇALHO 2 4 3 4" xfId="450"/>
    <cellStyle name="CABEÇALHO 2 4 3 4 2" xfId="12788"/>
    <cellStyle name="CABEÇALHO 2 4 3 5" xfId="451"/>
    <cellStyle name="CABEÇALHO 2 4 3 5 2" xfId="12789"/>
    <cellStyle name="CABEÇALHO 2 4 3 6" xfId="12790"/>
    <cellStyle name="CABEÇALHO 2 4 3 7" xfId="12791"/>
    <cellStyle name="CABEÇALHO 2 4 3 8" xfId="12792"/>
    <cellStyle name="CABEÇALHO 2 4 3 9" xfId="12793"/>
    <cellStyle name="CABEÇALHO 2 4 4" xfId="452"/>
    <cellStyle name="CABEÇALHO 2 4 4 2" xfId="453"/>
    <cellStyle name="CABEÇALHO 2 4 4 2 2" xfId="454"/>
    <cellStyle name="CABEÇALHO 2 4 4 2 2 2" xfId="12794"/>
    <cellStyle name="CABEÇALHO 2 4 4 2 2 3" xfId="12795"/>
    <cellStyle name="CABEÇALHO 2 4 4 2 2 4" xfId="12796"/>
    <cellStyle name="CABEÇALHO 2 4 4 2 2 5" xfId="12797"/>
    <cellStyle name="CABEÇALHO 2 4 4 2 2 6" xfId="12798"/>
    <cellStyle name="CABEÇALHO 2 4 4 2 2 7" xfId="12799"/>
    <cellStyle name="CABEÇALHO 2 4 4 2 2 8" xfId="12800"/>
    <cellStyle name="CABEÇALHO 2 4 4 2 3" xfId="12801"/>
    <cellStyle name="CABEÇALHO 2 4 4 2 4" xfId="12802"/>
    <cellStyle name="CABEÇALHO 2 4 4 2 5" xfId="12803"/>
    <cellStyle name="CABEÇALHO 2 4 4 2 6" xfId="12804"/>
    <cellStyle name="CABEÇALHO 2 4 4 2 7" xfId="12805"/>
    <cellStyle name="CABEÇALHO 2 4 4 2 8" xfId="12806"/>
    <cellStyle name="CABEÇALHO 2 4 4 3" xfId="455"/>
    <cellStyle name="CABEÇALHO 2 4 4 3 2" xfId="12807"/>
    <cellStyle name="CABEÇALHO 2 4 4 3 3" xfId="12808"/>
    <cellStyle name="CABEÇALHO 2 4 4 3 4" xfId="12809"/>
    <cellStyle name="CABEÇALHO 2 4 4 3 5" xfId="12810"/>
    <cellStyle name="CABEÇALHO 2 4 4 3 6" xfId="12811"/>
    <cellStyle name="CABEÇALHO 2 4 4 3 7" xfId="12812"/>
    <cellStyle name="CABEÇALHO 2 4 4 4" xfId="456"/>
    <cellStyle name="CABEÇALHO 2 4 4 4 2" xfId="12813"/>
    <cellStyle name="CABEÇALHO 2 4 4 5" xfId="457"/>
    <cellStyle name="CABEÇALHO 2 4 4 5 2" xfId="12814"/>
    <cellStyle name="CABEÇALHO 2 4 4 6" xfId="12815"/>
    <cellStyle name="CABEÇALHO 2 4 4 7" xfId="12816"/>
    <cellStyle name="CABEÇALHO 2 4 4 8" xfId="12817"/>
    <cellStyle name="CABEÇALHO 2 4 4 9" xfId="12818"/>
    <cellStyle name="CABEÇALHO 2 4 5" xfId="458"/>
    <cellStyle name="CABEÇALHO 2 4 5 2" xfId="459"/>
    <cellStyle name="CABEÇALHO 2 4 5 2 2" xfId="12819"/>
    <cellStyle name="CABEÇALHO 2 4 5 2 3" xfId="12820"/>
    <cellStyle name="CABEÇALHO 2 4 5 2 4" xfId="12821"/>
    <cellStyle name="CABEÇALHO 2 4 5 2 5" xfId="12822"/>
    <cellStyle name="CABEÇALHO 2 4 5 2 6" xfId="12823"/>
    <cellStyle name="CABEÇALHO 2 4 5 2 7" xfId="12824"/>
    <cellStyle name="CABEÇALHO 2 4 5 2 8" xfId="12825"/>
    <cellStyle name="CABEÇALHO 2 4 5 3" xfId="12826"/>
    <cellStyle name="CABEÇALHO 2 4 5 4" xfId="12827"/>
    <cellStyle name="CABEÇALHO 2 4 5 5" xfId="12828"/>
    <cellStyle name="CABEÇALHO 2 4 5 6" xfId="12829"/>
    <cellStyle name="CABEÇALHO 2 4 5 7" xfId="12830"/>
    <cellStyle name="CABEÇALHO 2 4 5 8" xfId="12831"/>
    <cellStyle name="CABEÇALHO 2 4 6" xfId="460"/>
    <cellStyle name="CABEÇALHO 2 4 6 2" xfId="12832"/>
    <cellStyle name="CABEÇALHO 2 4 6 3" xfId="12833"/>
    <cellStyle name="CABEÇALHO 2 4 6 4" xfId="12834"/>
    <cellStyle name="CABEÇALHO 2 4 6 5" xfId="12835"/>
    <cellStyle name="CABEÇALHO 2 4 6 6" xfId="12836"/>
    <cellStyle name="CABEÇALHO 2 4 6 7" xfId="12837"/>
    <cellStyle name="CABEÇALHO 2 4 7" xfId="461"/>
    <cellStyle name="CABEÇALHO 2 4 7 2" xfId="12838"/>
    <cellStyle name="CABEÇALHO 2 4 8" xfId="462"/>
    <cellStyle name="CABEÇALHO 2 4 8 2" xfId="12839"/>
    <cellStyle name="CABEÇALHO 2 4 9" xfId="12840"/>
    <cellStyle name="CABEÇALHO 2 5" xfId="463"/>
    <cellStyle name="CABEÇALHO 2 5 2" xfId="464"/>
    <cellStyle name="CABEÇALHO 2 5 2 2" xfId="465"/>
    <cellStyle name="CABEÇALHO 2 5 2 2 2" xfId="12841"/>
    <cellStyle name="CABEÇALHO 2 5 2 2 3" xfId="12842"/>
    <cellStyle name="CABEÇALHO 2 5 2 2 4" xfId="12843"/>
    <cellStyle name="CABEÇALHO 2 5 2 2 5" xfId="12844"/>
    <cellStyle name="CABEÇALHO 2 5 2 2 6" xfId="12845"/>
    <cellStyle name="CABEÇALHO 2 5 2 2 7" xfId="12846"/>
    <cellStyle name="CABEÇALHO 2 5 2 2 8" xfId="12847"/>
    <cellStyle name="CABEÇALHO 2 5 2 3" xfId="12848"/>
    <cellStyle name="CABEÇALHO 2 5 2 4" xfId="12849"/>
    <cellStyle name="CABEÇALHO 2 5 2 5" xfId="12850"/>
    <cellStyle name="CABEÇALHO 2 5 2 6" xfId="12851"/>
    <cellStyle name="CABEÇALHO 2 5 2 7" xfId="12852"/>
    <cellStyle name="CABEÇALHO 2 5 2 8" xfId="12853"/>
    <cellStyle name="CABEÇALHO 2 5 3" xfId="466"/>
    <cellStyle name="CABEÇALHO 2 5 3 2" xfId="12854"/>
    <cellStyle name="CABEÇALHO 2 5 3 3" xfId="12855"/>
    <cellStyle name="CABEÇALHO 2 5 3 4" xfId="12856"/>
    <cellStyle name="CABEÇALHO 2 5 3 5" xfId="12857"/>
    <cellStyle name="CABEÇALHO 2 5 3 6" xfId="12858"/>
    <cellStyle name="CABEÇALHO 2 5 3 7" xfId="12859"/>
    <cellStyle name="CABEÇALHO 2 5 4" xfId="467"/>
    <cellStyle name="CABEÇALHO 2 5 4 2" xfId="12860"/>
    <cellStyle name="CABEÇALHO 2 5 5" xfId="468"/>
    <cellStyle name="CABEÇALHO 2 5 5 2" xfId="12861"/>
    <cellStyle name="CABEÇALHO 2 5 6" xfId="12862"/>
    <cellStyle name="CABEÇALHO 2 5 7" xfId="12863"/>
    <cellStyle name="CABEÇALHO 2 5 8" xfId="12864"/>
    <cellStyle name="CABEÇALHO 2 5 9" xfId="12865"/>
    <cellStyle name="CABEÇALHO 2 6" xfId="469"/>
    <cellStyle name="CABEÇALHO 2 6 2" xfId="470"/>
    <cellStyle name="CABEÇALHO 2 6 2 2" xfId="471"/>
    <cellStyle name="CABEÇALHO 2 6 2 2 2" xfId="12866"/>
    <cellStyle name="CABEÇALHO 2 6 2 2 3" xfId="12867"/>
    <cellStyle name="CABEÇALHO 2 6 2 2 4" xfId="12868"/>
    <cellStyle name="CABEÇALHO 2 6 2 2 5" xfId="12869"/>
    <cellStyle name="CABEÇALHO 2 6 2 2 6" xfId="12870"/>
    <cellStyle name="CABEÇALHO 2 6 2 2 7" xfId="12871"/>
    <cellStyle name="CABEÇALHO 2 6 2 2 8" xfId="12872"/>
    <cellStyle name="CABEÇALHO 2 6 2 3" xfId="12873"/>
    <cellStyle name="CABEÇALHO 2 6 2 4" xfId="12874"/>
    <cellStyle name="CABEÇALHO 2 6 2 5" xfId="12875"/>
    <cellStyle name="CABEÇALHO 2 6 2 6" xfId="12876"/>
    <cellStyle name="CABEÇALHO 2 6 2 7" xfId="12877"/>
    <cellStyle name="CABEÇALHO 2 6 2 8" xfId="12878"/>
    <cellStyle name="CABEÇALHO 2 6 3" xfId="472"/>
    <cellStyle name="CABEÇALHO 2 6 3 2" xfId="12879"/>
    <cellStyle name="CABEÇALHO 2 6 3 3" xfId="12880"/>
    <cellStyle name="CABEÇALHO 2 6 3 4" xfId="12881"/>
    <cellStyle name="CABEÇALHO 2 6 3 5" xfId="12882"/>
    <cellStyle name="CABEÇALHO 2 6 3 6" xfId="12883"/>
    <cellStyle name="CABEÇALHO 2 6 3 7" xfId="12884"/>
    <cellStyle name="CABEÇALHO 2 6 4" xfId="473"/>
    <cellStyle name="CABEÇALHO 2 6 4 2" xfId="12885"/>
    <cellStyle name="CABEÇALHO 2 6 5" xfId="474"/>
    <cellStyle name="CABEÇALHO 2 6 5 2" xfId="12886"/>
    <cellStyle name="CABEÇALHO 2 6 6" xfId="12887"/>
    <cellStyle name="CABEÇALHO 2 6 7" xfId="12888"/>
    <cellStyle name="CABEÇALHO 2 6 8" xfId="12889"/>
    <cellStyle name="CABEÇALHO 2 6 9" xfId="12890"/>
    <cellStyle name="CABEÇALHO 2 7" xfId="475"/>
    <cellStyle name="CABEÇALHO 2 7 2" xfId="476"/>
    <cellStyle name="CABEÇALHO 2 7 2 2" xfId="477"/>
    <cellStyle name="CABEÇALHO 2 7 2 2 2" xfId="12891"/>
    <cellStyle name="CABEÇALHO 2 7 2 2 3" xfId="12892"/>
    <cellStyle name="CABEÇALHO 2 7 2 2 4" xfId="12893"/>
    <cellStyle name="CABEÇALHO 2 7 2 2 5" xfId="12894"/>
    <cellStyle name="CABEÇALHO 2 7 2 2 6" xfId="12895"/>
    <cellStyle name="CABEÇALHO 2 7 2 2 7" xfId="12896"/>
    <cellStyle name="CABEÇALHO 2 7 2 2 8" xfId="12897"/>
    <cellStyle name="CABEÇALHO 2 7 2 3" xfId="12898"/>
    <cellStyle name="CABEÇALHO 2 7 2 4" xfId="12899"/>
    <cellStyle name="CABEÇALHO 2 7 2 5" xfId="12900"/>
    <cellStyle name="CABEÇALHO 2 7 2 6" xfId="12901"/>
    <cellStyle name="CABEÇALHO 2 7 2 7" xfId="12902"/>
    <cellStyle name="CABEÇALHO 2 7 2 8" xfId="12903"/>
    <cellStyle name="CABEÇALHO 2 7 3" xfId="478"/>
    <cellStyle name="CABEÇALHO 2 7 3 2" xfId="12904"/>
    <cellStyle name="CABEÇALHO 2 7 3 3" xfId="12905"/>
    <cellStyle name="CABEÇALHO 2 7 3 4" xfId="12906"/>
    <cellStyle name="CABEÇALHO 2 7 3 5" xfId="12907"/>
    <cellStyle name="CABEÇALHO 2 7 3 6" xfId="12908"/>
    <cellStyle name="CABEÇALHO 2 7 3 7" xfId="12909"/>
    <cellStyle name="CABEÇALHO 2 7 4" xfId="479"/>
    <cellStyle name="CABEÇALHO 2 7 4 2" xfId="12910"/>
    <cellStyle name="CABEÇALHO 2 7 5" xfId="480"/>
    <cellStyle name="CABEÇALHO 2 7 5 2" xfId="12911"/>
    <cellStyle name="CABEÇALHO 2 7 6" xfId="12912"/>
    <cellStyle name="CABEÇALHO 2 7 7" xfId="12913"/>
    <cellStyle name="CABEÇALHO 2 7 8" xfId="12914"/>
    <cellStyle name="CABEÇALHO 2 7 9" xfId="12915"/>
    <cellStyle name="CABEÇALHO 2 8" xfId="481"/>
    <cellStyle name="CABEÇALHO 2 8 2" xfId="482"/>
    <cellStyle name="CABEÇALHO 2 8 2 2" xfId="12916"/>
    <cellStyle name="CABEÇALHO 2 8 2 3" xfId="12917"/>
    <cellStyle name="CABEÇALHO 2 8 2 4" xfId="12918"/>
    <cellStyle name="CABEÇALHO 2 8 2 5" xfId="12919"/>
    <cellStyle name="CABEÇALHO 2 8 2 6" xfId="12920"/>
    <cellStyle name="CABEÇALHO 2 8 2 7" xfId="12921"/>
    <cellStyle name="CABEÇALHO 2 8 2 8" xfId="12922"/>
    <cellStyle name="CABEÇALHO 2 8 3" xfId="12923"/>
    <cellStyle name="CABEÇALHO 2 8 4" xfId="12924"/>
    <cellStyle name="CABEÇALHO 2 8 5" xfId="12925"/>
    <cellStyle name="CABEÇALHO 2 8 6" xfId="12926"/>
    <cellStyle name="CABEÇALHO 2 8 7" xfId="12927"/>
    <cellStyle name="CABEÇALHO 2 8 8" xfId="12928"/>
    <cellStyle name="CABEÇALHO 2 9" xfId="483"/>
    <cellStyle name="CABEÇALHO 2 9 2" xfId="12929"/>
    <cellStyle name="CABEÇALHO 2 9 3" xfId="12930"/>
    <cellStyle name="CABEÇALHO 2 9 4" xfId="12931"/>
    <cellStyle name="CABEÇALHO 2 9 5" xfId="12932"/>
    <cellStyle name="CABEÇALHO 2 9 6" xfId="12933"/>
    <cellStyle name="CABEÇALHO 2 9 7" xfId="12934"/>
    <cellStyle name="CABEÇALHO 20" xfId="484"/>
    <cellStyle name="CABEÇALHO 21" xfId="485"/>
    <cellStyle name="CABEÇALHO 22" xfId="486"/>
    <cellStyle name="CABEÇALHO 23" xfId="487"/>
    <cellStyle name="CABEÇALHO 24" xfId="488"/>
    <cellStyle name="CABEÇALHO 25" xfId="489"/>
    <cellStyle name="CABEÇALHO 26" xfId="490"/>
    <cellStyle name="CABEÇALHO 27" xfId="491"/>
    <cellStyle name="CABEÇALHO 28" xfId="492"/>
    <cellStyle name="CABEÇALHO 29" xfId="493"/>
    <cellStyle name="CABEÇALHO 3" xfId="51"/>
    <cellStyle name="CABEÇALHO 3 10" xfId="494"/>
    <cellStyle name="CABEÇALHO 3 10 2" xfId="12935"/>
    <cellStyle name="CABEÇALHO 3 11" xfId="495"/>
    <cellStyle name="CABEÇALHO 3 11 2" xfId="12936"/>
    <cellStyle name="CABEÇALHO 3 12" xfId="12937"/>
    <cellStyle name="CABEÇALHO 3 13" xfId="12938"/>
    <cellStyle name="CABEÇALHO 3 14" xfId="12939"/>
    <cellStyle name="CABEÇALHO 3 15" xfId="12940"/>
    <cellStyle name="CABEÇALHO 3 2" xfId="496"/>
    <cellStyle name="CABEÇALHO 3 2 10" xfId="497"/>
    <cellStyle name="CABEÇALHO 3 2 10 2" xfId="12941"/>
    <cellStyle name="CABEÇALHO 3 2 11" xfId="12942"/>
    <cellStyle name="CABEÇALHO 3 2 12" xfId="12943"/>
    <cellStyle name="CABEÇALHO 3 2 13" xfId="12944"/>
    <cellStyle name="CABEÇALHO 3 2 14" xfId="12945"/>
    <cellStyle name="CABEÇALHO 3 2 2" xfId="498"/>
    <cellStyle name="CABEÇALHO 3 2 2 10" xfId="12946"/>
    <cellStyle name="CABEÇALHO 3 2 2 11" xfId="12947"/>
    <cellStyle name="CABEÇALHO 3 2 2 12" xfId="12948"/>
    <cellStyle name="CABEÇALHO 3 2 2 2" xfId="499"/>
    <cellStyle name="CABEÇALHO 3 2 2 2 10" xfId="12949"/>
    <cellStyle name="CABEÇALHO 3 2 2 2 11" xfId="12950"/>
    <cellStyle name="CABEÇALHO 3 2 2 2 12" xfId="12951"/>
    <cellStyle name="CABEÇALHO 3 2 2 2 2" xfId="500"/>
    <cellStyle name="CABEÇALHO 3 2 2 2 2 2" xfId="501"/>
    <cellStyle name="CABEÇALHO 3 2 2 2 2 2 2" xfId="502"/>
    <cellStyle name="CABEÇALHO 3 2 2 2 2 2 2 2" xfId="12952"/>
    <cellStyle name="CABEÇALHO 3 2 2 2 2 2 2 3" xfId="12953"/>
    <cellStyle name="CABEÇALHO 3 2 2 2 2 2 2 4" xfId="12954"/>
    <cellStyle name="CABEÇALHO 3 2 2 2 2 2 2 5" xfId="12955"/>
    <cellStyle name="CABEÇALHO 3 2 2 2 2 2 2 6" xfId="12956"/>
    <cellStyle name="CABEÇALHO 3 2 2 2 2 2 2 7" xfId="12957"/>
    <cellStyle name="CABEÇALHO 3 2 2 2 2 2 2 8" xfId="12958"/>
    <cellStyle name="CABEÇALHO 3 2 2 2 2 2 3" xfId="12959"/>
    <cellStyle name="CABEÇALHO 3 2 2 2 2 2 4" xfId="12960"/>
    <cellStyle name="CABEÇALHO 3 2 2 2 2 2 5" xfId="12961"/>
    <cellStyle name="CABEÇALHO 3 2 2 2 2 2 6" xfId="12962"/>
    <cellStyle name="CABEÇALHO 3 2 2 2 2 2 7" xfId="12963"/>
    <cellStyle name="CABEÇALHO 3 2 2 2 2 2 8" xfId="12964"/>
    <cellStyle name="CABEÇALHO 3 2 2 2 2 3" xfId="503"/>
    <cellStyle name="CABEÇALHO 3 2 2 2 2 3 2" xfId="12965"/>
    <cellStyle name="CABEÇALHO 3 2 2 2 2 3 3" xfId="12966"/>
    <cellStyle name="CABEÇALHO 3 2 2 2 2 3 4" xfId="12967"/>
    <cellStyle name="CABEÇALHO 3 2 2 2 2 3 5" xfId="12968"/>
    <cellStyle name="CABEÇALHO 3 2 2 2 2 3 6" xfId="12969"/>
    <cellStyle name="CABEÇALHO 3 2 2 2 2 3 7" xfId="12970"/>
    <cellStyle name="CABEÇALHO 3 2 2 2 2 4" xfId="504"/>
    <cellStyle name="CABEÇALHO 3 2 2 2 2 4 2" xfId="12971"/>
    <cellStyle name="CABEÇALHO 3 2 2 2 2 5" xfId="505"/>
    <cellStyle name="CABEÇALHO 3 2 2 2 2 5 2" xfId="12972"/>
    <cellStyle name="CABEÇALHO 3 2 2 2 2 6" xfId="12973"/>
    <cellStyle name="CABEÇALHO 3 2 2 2 2 7" xfId="12974"/>
    <cellStyle name="CABEÇALHO 3 2 2 2 2 8" xfId="12975"/>
    <cellStyle name="CABEÇALHO 3 2 2 2 2 9" xfId="12976"/>
    <cellStyle name="CABEÇALHO 3 2 2 2 3" xfId="506"/>
    <cellStyle name="CABEÇALHO 3 2 2 2 3 2" xfId="507"/>
    <cellStyle name="CABEÇALHO 3 2 2 2 3 2 2" xfId="508"/>
    <cellStyle name="CABEÇALHO 3 2 2 2 3 2 2 2" xfId="12977"/>
    <cellStyle name="CABEÇALHO 3 2 2 2 3 2 2 3" xfId="12978"/>
    <cellStyle name="CABEÇALHO 3 2 2 2 3 2 2 4" xfId="12979"/>
    <cellStyle name="CABEÇALHO 3 2 2 2 3 2 2 5" xfId="12980"/>
    <cellStyle name="CABEÇALHO 3 2 2 2 3 2 2 6" xfId="12981"/>
    <cellStyle name="CABEÇALHO 3 2 2 2 3 2 2 7" xfId="12982"/>
    <cellStyle name="CABEÇALHO 3 2 2 2 3 2 2 8" xfId="12983"/>
    <cellStyle name="CABEÇALHO 3 2 2 2 3 2 3" xfId="12984"/>
    <cellStyle name="CABEÇALHO 3 2 2 2 3 2 4" xfId="12985"/>
    <cellStyle name="CABEÇALHO 3 2 2 2 3 2 5" xfId="12986"/>
    <cellStyle name="CABEÇALHO 3 2 2 2 3 2 6" xfId="12987"/>
    <cellStyle name="CABEÇALHO 3 2 2 2 3 2 7" xfId="12988"/>
    <cellStyle name="CABEÇALHO 3 2 2 2 3 2 8" xfId="12989"/>
    <cellStyle name="CABEÇALHO 3 2 2 2 3 3" xfId="509"/>
    <cellStyle name="CABEÇALHO 3 2 2 2 3 3 2" xfId="12990"/>
    <cellStyle name="CABEÇALHO 3 2 2 2 3 3 3" xfId="12991"/>
    <cellStyle name="CABEÇALHO 3 2 2 2 3 3 4" xfId="12992"/>
    <cellStyle name="CABEÇALHO 3 2 2 2 3 3 5" xfId="12993"/>
    <cellStyle name="CABEÇALHO 3 2 2 2 3 3 6" xfId="12994"/>
    <cellStyle name="CABEÇALHO 3 2 2 2 3 3 7" xfId="12995"/>
    <cellStyle name="CABEÇALHO 3 2 2 2 3 4" xfId="510"/>
    <cellStyle name="CABEÇALHO 3 2 2 2 3 4 2" xfId="12996"/>
    <cellStyle name="CABEÇALHO 3 2 2 2 3 5" xfId="511"/>
    <cellStyle name="CABEÇALHO 3 2 2 2 3 5 2" xfId="12997"/>
    <cellStyle name="CABEÇALHO 3 2 2 2 3 6" xfId="12998"/>
    <cellStyle name="CABEÇALHO 3 2 2 2 3 7" xfId="12999"/>
    <cellStyle name="CABEÇALHO 3 2 2 2 3 8" xfId="13000"/>
    <cellStyle name="CABEÇALHO 3 2 2 2 3 9" xfId="13001"/>
    <cellStyle name="CABEÇALHO 3 2 2 2 4" xfId="512"/>
    <cellStyle name="CABEÇALHO 3 2 2 2 4 2" xfId="513"/>
    <cellStyle name="CABEÇALHO 3 2 2 2 4 2 2" xfId="514"/>
    <cellStyle name="CABEÇALHO 3 2 2 2 4 2 2 2" xfId="13002"/>
    <cellStyle name="CABEÇALHO 3 2 2 2 4 2 2 3" xfId="13003"/>
    <cellStyle name="CABEÇALHO 3 2 2 2 4 2 2 4" xfId="13004"/>
    <cellStyle name="CABEÇALHO 3 2 2 2 4 2 2 5" xfId="13005"/>
    <cellStyle name="CABEÇALHO 3 2 2 2 4 2 2 6" xfId="13006"/>
    <cellStyle name="CABEÇALHO 3 2 2 2 4 2 2 7" xfId="13007"/>
    <cellStyle name="CABEÇALHO 3 2 2 2 4 2 2 8" xfId="13008"/>
    <cellStyle name="CABEÇALHO 3 2 2 2 4 2 3" xfId="13009"/>
    <cellStyle name="CABEÇALHO 3 2 2 2 4 2 4" xfId="13010"/>
    <cellStyle name="CABEÇALHO 3 2 2 2 4 2 5" xfId="13011"/>
    <cellStyle name="CABEÇALHO 3 2 2 2 4 2 6" xfId="13012"/>
    <cellStyle name="CABEÇALHO 3 2 2 2 4 2 7" xfId="13013"/>
    <cellStyle name="CABEÇALHO 3 2 2 2 4 2 8" xfId="13014"/>
    <cellStyle name="CABEÇALHO 3 2 2 2 4 3" xfId="515"/>
    <cellStyle name="CABEÇALHO 3 2 2 2 4 3 2" xfId="13015"/>
    <cellStyle name="CABEÇALHO 3 2 2 2 4 3 3" xfId="13016"/>
    <cellStyle name="CABEÇALHO 3 2 2 2 4 3 4" xfId="13017"/>
    <cellStyle name="CABEÇALHO 3 2 2 2 4 3 5" xfId="13018"/>
    <cellStyle name="CABEÇALHO 3 2 2 2 4 3 6" xfId="13019"/>
    <cellStyle name="CABEÇALHO 3 2 2 2 4 3 7" xfId="13020"/>
    <cellStyle name="CABEÇALHO 3 2 2 2 4 4" xfId="516"/>
    <cellStyle name="CABEÇALHO 3 2 2 2 4 4 2" xfId="13021"/>
    <cellStyle name="CABEÇALHO 3 2 2 2 4 5" xfId="517"/>
    <cellStyle name="CABEÇALHO 3 2 2 2 4 5 2" xfId="13022"/>
    <cellStyle name="CABEÇALHO 3 2 2 2 4 6" xfId="13023"/>
    <cellStyle name="CABEÇALHO 3 2 2 2 4 7" xfId="13024"/>
    <cellStyle name="CABEÇALHO 3 2 2 2 4 8" xfId="13025"/>
    <cellStyle name="CABEÇALHO 3 2 2 2 4 9" xfId="13026"/>
    <cellStyle name="CABEÇALHO 3 2 2 2 5" xfId="518"/>
    <cellStyle name="CABEÇALHO 3 2 2 2 5 2" xfId="519"/>
    <cellStyle name="CABEÇALHO 3 2 2 2 5 2 2" xfId="13027"/>
    <cellStyle name="CABEÇALHO 3 2 2 2 5 2 3" xfId="13028"/>
    <cellStyle name="CABEÇALHO 3 2 2 2 5 2 4" xfId="13029"/>
    <cellStyle name="CABEÇALHO 3 2 2 2 5 2 5" xfId="13030"/>
    <cellStyle name="CABEÇALHO 3 2 2 2 5 2 6" xfId="13031"/>
    <cellStyle name="CABEÇALHO 3 2 2 2 5 2 7" xfId="13032"/>
    <cellStyle name="CABEÇALHO 3 2 2 2 5 2 8" xfId="13033"/>
    <cellStyle name="CABEÇALHO 3 2 2 2 5 3" xfId="13034"/>
    <cellStyle name="CABEÇALHO 3 2 2 2 5 4" xfId="13035"/>
    <cellStyle name="CABEÇALHO 3 2 2 2 5 5" xfId="13036"/>
    <cellStyle name="CABEÇALHO 3 2 2 2 5 6" xfId="13037"/>
    <cellStyle name="CABEÇALHO 3 2 2 2 5 7" xfId="13038"/>
    <cellStyle name="CABEÇALHO 3 2 2 2 5 8" xfId="13039"/>
    <cellStyle name="CABEÇALHO 3 2 2 2 6" xfId="520"/>
    <cellStyle name="CABEÇALHO 3 2 2 2 6 2" xfId="13040"/>
    <cellStyle name="CABEÇALHO 3 2 2 2 6 3" xfId="13041"/>
    <cellStyle name="CABEÇALHO 3 2 2 2 6 4" xfId="13042"/>
    <cellStyle name="CABEÇALHO 3 2 2 2 6 5" xfId="13043"/>
    <cellStyle name="CABEÇALHO 3 2 2 2 6 6" xfId="13044"/>
    <cellStyle name="CABEÇALHO 3 2 2 2 6 7" xfId="13045"/>
    <cellStyle name="CABEÇALHO 3 2 2 2 7" xfId="521"/>
    <cellStyle name="CABEÇALHO 3 2 2 2 7 2" xfId="13046"/>
    <cellStyle name="CABEÇALHO 3 2 2 2 8" xfId="522"/>
    <cellStyle name="CABEÇALHO 3 2 2 2 8 2" xfId="13047"/>
    <cellStyle name="CABEÇALHO 3 2 2 2 9" xfId="13048"/>
    <cellStyle name="CABEÇALHO 3 2 2 3" xfId="523"/>
    <cellStyle name="CABEÇALHO 3 2 2 3 2" xfId="524"/>
    <cellStyle name="CABEÇALHO 3 2 2 3 2 2" xfId="525"/>
    <cellStyle name="CABEÇALHO 3 2 2 3 2 2 2" xfId="13049"/>
    <cellStyle name="CABEÇALHO 3 2 2 3 2 2 3" xfId="13050"/>
    <cellStyle name="CABEÇALHO 3 2 2 3 2 2 4" xfId="13051"/>
    <cellStyle name="CABEÇALHO 3 2 2 3 2 2 5" xfId="13052"/>
    <cellStyle name="CABEÇALHO 3 2 2 3 2 2 6" xfId="13053"/>
    <cellStyle name="CABEÇALHO 3 2 2 3 2 2 7" xfId="13054"/>
    <cellStyle name="CABEÇALHO 3 2 2 3 2 2 8" xfId="13055"/>
    <cellStyle name="CABEÇALHO 3 2 2 3 2 3" xfId="13056"/>
    <cellStyle name="CABEÇALHO 3 2 2 3 2 4" xfId="13057"/>
    <cellStyle name="CABEÇALHO 3 2 2 3 2 5" xfId="13058"/>
    <cellStyle name="CABEÇALHO 3 2 2 3 2 6" xfId="13059"/>
    <cellStyle name="CABEÇALHO 3 2 2 3 2 7" xfId="13060"/>
    <cellStyle name="CABEÇALHO 3 2 2 3 2 8" xfId="13061"/>
    <cellStyle name="CABEÇALHO 3 2 2 3 3" xfId="526"/>
    <cellStyle name="CABEÇALHO 3 2 2 3 3 2" xfId="13062"/>
    <cellStyle name="CABEÇALHO 3 2 2 3 3 3" xfId="13063"/>
    <cellStyle name="CABEÇALHO 3 2 2 3 3 4" xfId="13064"/>
    <cellStyle name="CABEÇALHO 3 2 2 3 3 5" xfId="13065"/>
    <cellStyle name="CABEÇALHO 3 2 2 3 3 6" xfId="13066"/>
    <cellStyle name="CABEÇALHO 3 2 2 3 3 7" xfId="13067"/>
    <cellStyle name="CABEÇALHO 3 2 2 3 4" xfId="527"/>
    <cellStyle name="CABEÇALHO 3 2 2 3 4 2" xfId="13068"/>
    <cellStyle name="CABEÇALHO 3 2 2 3 5" xfId="528"/>
    <cellStyle name="CABEÇALHO 3 2 2 3 5 2" xfId="13069"/>
    <cellStyle name="CABEÇALHO 3 2 2 3 6" xfId="13070"/>
    <cellStyle name="CABEÇALHO 3 2 2 3 7" xfId="13071"/>
    <cellStyle name="CABEÇALHO 3 2 2 3 8" xfId="13072"/>
    <cellStyle name="CABEÇALHO 3 2 2 3 9" xfId="13073"/>
    <cellStyle name="CABEÇALHO 3 2 2 4" xfId="529"/>
    <cellStyle name="CABEÇALHO 3 2 2 4 2" xfId="530"/>
    <cellStyle name="CABEÇALHO 3 2 2 4 2 2" xfId="531"/>
    <cellStyle name="CABEÇALHO 3 2 2 4 2 2 2" xfId="13074"/>
    <cellStyle name="CABEÇALHO 3 2 2 4 2 2 3" xfId="13075"/>
    <cellStyle name="CABEÇALHO 3 2 2 4 2 2 4" xfId="13076"/>
    <cellStyle name="CABEÇALHO 3 2 2 4 2 2 5" xfId="13077"/>
    <cellStyle name="CABEÇALHO 3 2 2 4 2 2 6" xfId="13078"/>
    <cellStyle name="CABEÇALHO 3 2 2 4 2 2 7" xfId="13079"/>
    <cellStyle name="CABEÇALHO 3 2 2 4 2 2 8" xfId="13080"/>
    <cellStyle name="CABEÇALHO 3 2 2 4 2 3" xfId="13081"/>
    <cellStyle name="CABEÇALHO 3 2 2 4 2 4" xfId="13082"/>
    <cellStyle name="CABEÇALHO 3 2 2 4 2 5" xfId="13083"/>
    <cellStyle name="CABEÇALHO 3 2 2 4 2 6" xfId="13084"/>
    <cellStyle name="CABEÇALHO 3 2 2 4 2 7" xfId="13085"/>
    <cellStyle name="CABEÇALHO 3 2 2 4 2 8" xfId="13086"/>
    <cellStyle name="CABEÇALHO 3 2 2 4 3" xfId="532"/>
    <cellStyle name="CABEÇALHO 3 2 2 4 3 2" xfId="13087"/>
    <cellStyle name="CABEÇALHO 3 2 2 4 3 3" xfId="13088"/>
    <cellStyle name="CABEÇALHO 3 2 2 4 3 4" xfId="13089"/>
    <cellStyle name="CABEÇALHO 3 2 2 4 3 5" xfId="13090"/>
    <cellStyle name="CABEÇALHO 3 2 2 4 3 6" xfId="13091"/>
    <cellStyle name="CABEÇALHO 3 2 2 4 3 7" xfId="13092"/>
    <cellStyle name="CABEÇALHO 3 2 2 4 4" xfId="533"/>
    <cellStyle name="CABEÇALHO 3 2 2 4 4 2" xfId="13093"/>
    <cellStyle name="CABEÇALHO 3 2 2 4 5" xfId="534"/>
    <cellStyle name="CABEÇALHO 3 2 2 4 5 2" xfId="13094"/>
    <cellStyle name="CABEÇALHO 3 2 2 4 6" xfId="13095"/>
    <cellStyle name="CABEÇALHO 3 2 2 4 7" xfId="13096"/>
    <cellStyle name="CABEÇALHO 3 2 2 4 8" xfId="13097"/>
    <cellStyle name="CABEÇALHO 3 2 2 4 9" xfId="13098"/>
    <cellStyle name="CABEÇALHO 3 2 2 5" xfId="535"/>
    <cellStyle name="CABEÇALHO 3 2 2 5 2" xfId="536"/>
    <cellStyle name="CABEÇALHO 3 2 2 5 2 2" xfId="13099"/>
    <cellStyle name="CABEÇALHO 3 2 2 5 2 3" xfId="13100"/>
    <cellStyle name="CABEÇALHO 3 2 2 5 2 4" xfId="13101"/>
    <cellStyle name="CABEÇALHO 3 2 2 5 2 5" xfId="13102"/>
    <cellStyle name="CABEÇALHO 3 2 2 5 2 6" xfId="13103"/>
    <cellStyle name="CABEÇALHO 3 2 2 5 2 7" xfId="13104"/>
    <cellStyle name="CABEÇALHO 3 2 2 5 2 8" xfId="13105"/>
    <cellStyle name="CABEÇALHO 3 2 2 5 3" xfId="13106"/>
    <cellStyle name="CABEÇALHO 3 2 2 5 4" xfId="13107"/>
    <cellStyle name="CABEÇALHO 3 2 2 5 5" xfId="13108"/>
    <cellStyle name="CABEÇALHO 3 2 2 5 6" xfId="13109"/>
    <cellStyle name="CABEÇALHO 3 2 2 5 7" xfId="13110"/>
    <cellStyle name="CABEÇALHO 3 2 2 5 8" xfId="13111"/>
    <cellStyle name="CABEÇALHO 3 2 2 6" xfId="537"/>
    <cellStyle name="CABEÇALHO 3 2 2 6 2" xfId="13112"/>
    <cellStyle name="CABEÇALHO 3 2 2 6 3" xfId="13113"/>
    <cellStyle name="CABEÇALHO 3 2 2 6 4" xfId="13114"/>
    <cellStyle name="CABEÇALHO 3 2 2 6 5" xfId="13115"/>
    <cellStyle name="CABEÇALHO 3 2 2 6 6" xfId="13116"/>
    <cellStyle name="CABEÇALHO 3 2 2 6 7" xfId="13117"/>
    <cellStyle name="CABEÇALHO 3 2 2 7" xfId="538"/>
    <cellStyle name="CABEÇALHO 3 2 2 7 2" xfId="13118"/>
    <cellStyle name="CABEÇALHO 3 2 2 8" xfId="539"/>
    <cellStyle name="CABEÇALHO 3 2 2 8 2" xfId="13119"/>
    <cellStyle name="CABEÇALHO 3 2 2 9" xfId="13120"/>
    <cellStyle name="CABEÇALHO 3 2 3" xfId="540"/>
    <cellStyle name="CABEÇALHO 3 2 3 10" xfId="13121"/>
    <cellStyle name="CABEÇALHO 3 2 3 11" xfId="13122"/>
    <cellStyle name="CABEÇALHO 3 2 3 12" xfId="13123"/>
    <cellStyle name="CABEÇALHO 3 2 3 2" xfId="541"/>
    <cellStyle name="CABEÇALHO 3 2 3 2 2" xfId="542"/>
    <cellStyle name="CABEÇALHO 3 2 3 2 2 2" xfId="543"/>
    <cellStyle name="CABEÇALHO 3 2 3 2 2 2 2" xfId="13124"/>
    <cellStyle name="CABEÇALHO 3 2 3 2 2 2 3" xfId="13125"/>
    <cellStyle name="CABEÇALHO 3 2 3 2 2 2 4" xfId="13126"/>
    <cellStyle name="CABEÇALHO 3 2 3 2 2 2 5" xfId="13127"/>
    <cellStyle name="CABEÇALHO 3 2 3 2 2 2 6" xfId="13128"/>
    <cellStyle name="CABEÇALHO 3 2 3 2 2 2 7" xfId="13129"/>
    <cellStyle name="CABEÇALHO 3 2 3 2 2 2 8" xfId="13130"/>
    <cellStyle name="CABEÇALHO 3 2 3 2 2 3" xfId="13131"/>
    <cellStyle name="CABEÇALHO 3 2 3 2 2 4" xfId="13132"/>
    <cellStyle name="CABEÇALHO 3 2 3 2 2 5" xfId="13133"/>
    <cellStyle name="CABEÇALHO 3 2 3 2 2 6" xfId="13134"/>
    <cellStyle name="CABEÇALHO 3 2 3 2 2 7" xfId="13135"/>
    <cellStyle name="CABEÇALHO 3 2 3 2 2 8" xfId="13136"/>
    <cellStyle name="CABEÇALHO 3 2 3 2 3" xfId="544"/>
    <cellStyle name="CABEÇALHO 3 2 3 2 3 2" xfId="13137"/>
    <cellStyle name="CABEÇALHO 3 2 3 2 3 3" xfId="13138"/>
    <cellStyle name="CABEÇALHO 3 2 3 2 3 4" xfId="13139"/>
    <cellStyle name="CABEÇALHO 3 2 3 2 3 5" xfId="13140"/>
    <cellStyle name="CABEÇALHO 3 2 3 2 3 6" xfId="13141"/>
    <cellStyle name="CABEÇALHO 3 2 3 2 3 7" xfId="13142"/>
    <cellStyle name="CABEÇALHO 3 2 3 2 4" xfId="545"/>
    <cellStyle name="CABEÇALHO 3 2 3 2 4 2" xfId="13143"/>
    <cellStyle name="CABEÇALHO 3 2 3 2 5" xfId="546"/>
    <cellStyle name="CABEÇALHO 3 2 3 2 5 2" xfId="13144"/>
    <cellStyle name="CABEÇALHO 3 2 3 2 6" xfId="13145"/>
    <cellStyle name="CABEÇALHO 3 2 3 2 7" xfId="13146"/>
    <cellStyle name="CABEÇALHO 3 2 3 2 8" xfId="13147"/>
    <cellStyle name="CABEÇALHO 3 2 3 2 9" xfId="13148"/>
    <cellStyle name="CABEÇALHO 3 2 3 3" xfId="547"/>
    <cellStyle name="CABEÇALHO 3 2 3 3 2" xfId="548"/>
    <cellStyle name="CABEÇALHO 3 2 3 3 2 2" xfId="549"/>
    <cellStyle name="CABEÇALHO 3 2 3 3 2 2 2" xfId="13149"/>
    <cellStyle name="CABEÇALHO 3 2 3 3 2 2 3" xfId="13150"/>
    <cellStyle name="CABEÇALHO 3 2 3 3 2 2 4" xfId="13151"/>
    <cellStyle name="CABEÇALHO 3 2 3 3 2 2 5" xfId="13152"/>
    <cellStyle name="CABEÇALHO 3 2 3 3 2 2 6" xfId="13153"/>
    <cellStyle name="CABEÇALHO 3 2 3 3 2 2 7" xfId="13154"/>
    <cellStyle name="CABEÇALHO 3 2 3 3 2 2 8" xfId="13155"/>
    <cellStyle name="CABEÇALHO 3 2 3 3 2 3" xfId="13156"/>
    <cellStyle name="CABEÇALHO 3 2 3 3 2 4" xfId="13157"/>
    <cellStyle name="CABEÇALHO 3 2 3 3 2 5" xfId="13158"/>
    <cellStyle name="CABEÇALHO 3 2 3 3 2 6" xfId="13159"/>
    <cellStyle name="CABEÇALHO 3 2 3 3 2 7" xfId="13160"/>
    <cellStyle name="CABEÇALHO 3 2 3 3 2 8" xfId="13161"/>
    <cellStyle name="CABEÇALHO 3 2 3 3 3" xfId="550"/>
    <cellStyle name="CABEÇALHO 3 2 3 3 3 2" xfId="13162"/>
    <cellStyle name="CABEÇALHO 3 2 3 3 3 3" xfId="13163"/>
    <cellStyle name="CABEÇALHO 3 2 3 3 3 4" xfId="13164"/>
    <cellStyle name="CABEÇALHO 3 2 3 3 3 5" xfId="13165"/>
    <cellStyle name="CABEÇALHO 3 2 3 3 3 6" xfId="13166"/>
    <cellStyle name="CABEÇALHO 3 2 3 3 3 7" xfId="13167"/>
    <cellStyle name="CABEÇALHO 3 2 3 3 4" xfId="551"/>
    <cellStyle name="CABEÇALHO 3 2 3 3 4 2" xfId="13168"/>
    <cellStyle name="CABEÇALHO 3 2 3 3 5" xfId="552"/>
    <cellStyle name="CABEÇALHO 3 2 3 3 5 2" xfId="13169"/>
    <cellStyle name="CABEÇALHO 3 2 3 3 6" xfId="13170"/>
    <cellStyle name="CABEÇALHO 3 2 3 3 7" xfId="13171"/>
    <cellStyle name="CABEÇALHO 3 2 3 3 8" xfId="13172"/>
    <cellStyle name="CABEÇALHO 3 2 3 3 9" xfId="13173"/>
    <cellStyle name="CABEÇALHO 3 2 3 4" xfId="553"/>
    <cellStyle name="CABEÇALHO 3 2 3 4 2" xfId="554"/>
    <cellStyle name="CABEÇALHO 3 2 3 4 2 2" xfId="555"/>
    <cellStyle name="CABEÇALHO 3 2 3 4 2 2 2" xfId="13174"/>
    <cellStyle name="CABEÇALHO 3 2 3 4 2 2 3" xfId="13175"/>
    <cellStyle name="CABEÇALHO 3 2 3 4 2 2 4" xfId="13176"/>
    <cellStyle name="CABEÇALHO 3 2 3 4 2 2 5" xfId="13177"/>
    <cellStyle name="CABEÇALHO 3 2 3 4 2 2 6" xfId="13178"/>
    <cellStyle name="CABEÇALHO 3 2 3 4 2 2 7" xfId="13179"/>
    <cellStyle name="CABEÇALHO 3 2 3 4 2 2 8" xfId="13180"/>
    <cellStyle name="CABEÇALHO 3 2 3 4 2 3" xfId="13181"/>
    <cellStyle name="CABEÇALHO 3 2 3 4 2 4" xfId="13182"/>
    <cellStyle name="CABEÇALHO 3 2 3 4 2 5" xfId="13183"/>
    <cellStyle name="CABEÇALHO 3 2 3 4 2 6" xfId="13184"/>
    <cellStyle name="CABEÇALHO 3 2 3 4 2 7" xfId="13185"/>
    <cellStyle name="CABEÇALHO 3 2 3 4 2 8" xfId="13186"/>
    <cellStyle name="CABEÇALHO 3 2 3 4 3" xfId="556"/>
    <cellStyle name="CABEÇALHO 3 2 3 4 3 2" xfId="13187"/>
    <cellStyle name="CABEÇALHO 3 2 3 4 3 3" xfId="13188"/>
    <cellStyle name="CABEÇALHO 3 2 3 4 3 4" xfId="13189"/>
    <cellStyle name="CABEÇALHO 3 2 3 4 3 5" xfId="13190"/>
    <cellStyle name="CABEÇALHO 3 2 3 4 3 6" xfId="13191"/>
    <cellStyle name="CABEÇALHO 3 2 3 4 3 7" xfId="13192"/>
    <cellStyle name="CABEÇALHO 3 2 3 4 4" xfId="557"/>
    <cellStyle name="CABEÇALHO 3 2 3 4 4 2" xfId="13193"/>
    <cellStyle name="CABEÇALHO 3 2 3 4 5" xfId="558"/>
    <cellStyle name="CABEÇALHO 3 2 3 4 5 2" xfId="13194"/>
    <cellStyle name="CABEÇALHO 3 2 3 4 6" xfId="13195"/>
    <cellStyle name="CABEÇALHO 3 2 3 4 7" xfId="13196"/>
    <cellStyle name="CABEÇALHO 3 2 3 4 8" xfId="13197"/>
    <cellStyle name="CABEÇALHO 3 2 3 4 9" xfId="13198"/>
    <cellStyle name="CABEÇALHO 3 2 3 5" xfId="559"/>
    <cellStyle name="CABEÇALHO 3 2 3 5 2" xfId="560"/>
    <cellStyle name="CABEÇALHO 3 2 3 5 2 2" xfId="13199"/>
    <cellStyle name="CABEÇALHO 3 2 3 5 2 3" xfId="13200"/>
    <cellStyle name="CABEÇALHO 3 2 3 5 2 4" xfId="13201"/>
    <cellStyle name="CABEÇALHO 3 2 3 5 2 5" xfId="13202"/>
    <cellStyle name="CABEÇALHO 3 2 3 5 2 6" xfId="13203"/>
    <cellStyle name="CABEÇALHO 3 2 3 5 2 7" xfId="13204"/>
    <cellStyle name="CABEÇALHO 3 2 3 5 2 8" xfId="13205"/>
    <cellStyle name="CABEÇALHO 3 2 3 5 3" xfId="13206"/>
    <cellStyle name="CABEÇALHO 3 2 3 5 4" xfId="13207"/>
    <cellStyle name="CABEÇALHO 3 2 3 5 5" xfId="13208"/>
    <cellStyle name="CABEÇALHO 3 2 3 5 6" xfId="13209"/>
    <cellStyle name="CABEÇALHO 3 2 3 5 7" xfId="13210"/>
    <cellStyle name="CABEÇALHO 3 2 3 5 8" xfId="13211"/>
    <cellStyle name="CABEÇALHO 3 2 3 6" xfId="561"/>
    <cellStyle name="CABEÇALHO 3 2 3 6 2" xfId="13212"/>
    <cellStyle name="CABEÇALHO 3 2 3 6 3" xfId="13213"/>
    <cellStyle name="CABEÇALHO 3 2 3 6 4" xfId="13214"/>
    <cellStyle name="CABEÇALHO 3 2 3 6 5" xfId="13215"/>
    <cellStyle name="CABEÇALHO 3 2 3 6 6" xfId="13216"/>
    <cellStyle name="CABEÇALHO 3 2 3 6 7" xfId="13217"/>
    <cellStyle name="CABEÇALHO 3 2 3 7" xfId="562"/>
    <cellStyle name="CABEÇALHO 3 2 3 7 2" xfId="13218"/>
    <cellStyle name="CABEÇALHO 3 2 3 8" xfId="563"/>
    <cellStyle name="CABEÇALHO 3 2 3 8 2" xfId="13219"/>
    <cellStyle name="CABEÇALHO 3 2 3 9" xfId="13220"/>
    <cellStyle name="CABEÇALHO 3 2 4" xfId="564"/>
    <cellStyle name="CABEÇALHO 3 2 4 2" xfId="565"/>
    <cellStyle name="CABEÇALHO 3 2 4 2 2" xfId="566"/>
    <cellStyle name="CABEÇALHO 3 2 4 2 2 2" xfId="13221"/>
    <cellStyle name="CABEÇALHO 3 2 4 2 2 3" xfId="13222"/>
    <cellStyle name="CABEÇALHO 3 2 4 2 2 4" xfId="13223"/>
    <cellStyle name="CABEÇALHO 3 2 4 2 2 5" xfId="13224"/>
    <cellStyle name="CABEÇALHO 3 2 4 2 2 6" xfId="13225"/>
    <cellStyle name="CABEÇALHO 3 2 4 2 2 7" xfId="13226"/>
    <cellStyle name="CABEÇALHO 3 2 4 2 2 8" xfId="13227"/>
    <cellStyle name="CABEÇALHO 3 2 4 2 3" xfId="13228"/>
    <cellStyle name="CABEÇALHO 3 2 4 2 4" xfId="13229"/>
    <cellStyle name="CABEÇALHO 3 2 4 2 5" xfId="13230"/>
    <cellStyle name="CABEÇALHO 3 2 4 2 6" xfId="13231"/>
    <cellStyle name="CABEÇALHO 3 2 4 2 7" xfId="13232"/>
    <cellStyle name="CABEÇALHO 3 2 4 2 8" xfId="13233"/>
    <cellStyle name="CABEÇALHO 3 2 4 3" xfId="567"/>
    <cellStyle name="CABEÇALHO 3 2 4 3 2" xfId="13234"/>
    <cellStyle name="CABEÇALHO 3 2 4 3 3" xfId="13235"/>
    <cellStyle name="CABEÇALHO 3 2 4 3 4" xfId="13236"/>
    <cellStyle name="CABEÇALHO 3 2 4 3 5" xfId="13237"/>
    <cellStyle name="CABEÇALHO 3 2 4 3 6" xfId="13238"/>
    <cellStyle name="CABEÇALHO 3 2 4 3 7" xfId="13239"/>
    <cellStyle name="CABEÇALHO 3 2 4 4" xfId="568"/>
    <cellStyle name="CABEÇALHO 3 2 4 4 2" xfId="13240"/>
    <cellStyle name="CABEÇALHO 3 2 4 5" xfId="569"/>
    <cellStyle name="CABEÇALHO 3 2 4 5 2" xfId="13241"/>
    <cellStyle name="CABEÇALHO 3 2 4 6" xfId="13242"/>
    <cellStyle name="CABEÇALHO 3 2 4 7" xfId="13243"/>
    <cellStyle name="CABEÇALHO 3 2 4 8" xfId="13244"/>
    <cellStyle name="CABEÇALHO 3 2 4 9" xfId="13245"/>
    <cellStyle name="CABEÇALHO 3 2 5" xfId="570"/>
    <cellStyle name="CABEÇALHO 3 2 5 2" xfId="571"/>
    <cellStyle name="CABEÇALHO 3 2 5 2 2" xfId="572"/>
    <cellStyle name="CABEÇALHO 3 2 5 2 2 2" xfId="13246"/>
    <cellStyle name="CABEÇALHO 3 2 5 2 2 3" xfId="13247"/>
    <cellStyle name="CABEÇALHO 3 2 5 2 2 4" xfId="13248"/>
    <cellStyle name="CABEÇALHO 3 2 5 2 2 5" xfId="13249"/>
    <cellStyle name="CABEÇALHO 3 2 5 2 2 6" xfId="13250"/>
    <cellStyle name="CABEÇALHO 3 2 5 2 2 7" xfId="13251"/>
    <cellStyle name="CABEÇALHO 3 2 5 2 2 8" xfId="13252"/>
    <cellStyle name="CABEÇALHO 3 2 5 2 3" xfId="13253"/>
    <cellStyle name="CABEÇALHO 3 2 5 2 4" xfId="13254"/>
    <cellStyle name="CABEÇALHO 3 2 5 2 5" xfId="13255"/>
    <cellStyle name="CABEÇALHO 3 2 5 2 6" xfId="13256"/>
    <cellStyle name="CABEÇALHO 3 2 5 2 7" xfId="13257"/>
    <cellStyle name="CABEÇALHO 3 2 5 2 8" xfId="13258"/>
    <cellStyle name="CABEÇALHO 3 2 5 3" xfId="573"/>
    <cellStyle name="CABEÇALHO 3 2 5 3 2" xfId="13259"/>
    <cellStyle name="CABEÇALHO 3 2 5 3 3" xfId="13260"/>
    <cellStyle name="CABEÇALHO 3 2 5 3 4" xfId="13261"/>
    <cellStyle name="CABEÇALHO 3 2 5 3 5" xfId="13262"/>
    <cellStyle name="CABEÇALHO 3 2 5 3 6" xfId="13263"/>
    <cellStyle name="CABEÇALHO 3 2 5 3 7" xfId="13264"/>
    <cellStyle name="CABEÇALHO 3 2 5 4" xfId="574"/>
    <cellStyle name="CABEÇALHO 3 2 5 4 2" xfId="13265"/>
    <cellStyle name="CABEÇALHO 3 2 5 5" xfId="575"/>
    <cellStyle name="CABEÇALHO 3 2 5 5 2" xfId="13266"/>
    <cellStyle name="CABEÇALHO 3 2 5 6" xfId="13267"/>
    <cellStyle name="CABEÇALHO 3 2 5 7" xfId="13268"/>
    <cellStyle name="CABEÇALHO 3 2 5 8" xfId="13269"/>
    <cellStyle name="CABEÇALHO 3 2 5 9" xfId="13270"/>
    <cellStyle name="CABEÇALHO 3 2 6" xfId="576"/>
    <cellStyle name="CABEÇALHO 3 2 6 2" xfId="577"/>
    <cellStyle name="CABEÇALHO 3 2 6 2 2" xfId="578"/>
    <cellStyle name="CABEÇALHO 3 2 6 2 2 2" xfId="13271"/>
    <cellStyle name="CABEÇALHO 3 2 6 2 2 3" xfId="13272"/>
    <cellStyle name="CABEÇALHO 3 2 6 2 2 4" xfId="13273"/>
    <cellStyle name="CABEÇALHO 3 2 6 2 2 5" xfId="13274"/>
    <cellStyle name="CABEÇALHO 3 2 6 2 2 6" xfId="13275"/>
    <cellStyle name="CABEÇALHO 3 2 6 2 2 7" xfId="13276"/>
    <cellStyle name="CABEÇALHO 3 2 6 2 2 8" xfId="13277"/>
    <cellStyle name="CABEÇALHO 3 2 6 2 3" xfId="13278"/>
    <cellStyle name="CABEÇALHO 3 2 6 2 4" xfId="13279"/>
    <cellStyle name="CABEÇALHO 3 2 6 2 5" xfId="13280"/>
    <cellStyle name="CABEÇALHO 3 2 6 2 6" xfId="13281"/>
    <cellStyle name="CABEÇALHO 3 2 6 2 7" xfId="13282"/>
    <cellStyle name="CABEÇALHO 3 2 6 2 8" xfId="13283"/>
    <cellStyle name="CABEÇALHO 3 2 6 3" xfId="579"/>
    <cellStyle name="CABEÇALHO 3 2 6 3 2" xfId="13284"/>
    <cellStyle name="CABEÇALHO 3 2 6 3 3" xfId="13285"/>
    <cellStyle name="CABEÇALHO 3 2 6 3 4" xfId="13286"/>
    <cellStyle name="CABEÇALHO 3 2 6 3 5" xfId="13287"/>
    <cellStyle name="CABEÇALHO 3 2 6 3 6" xfId="13288"/>
    <cellStyle name="CABEÇALHO 3 2 6 3 7" xfId="13289"/>
    <cellStyle name="CABEÇALHO 3 2 6 4" xfId="580"/>
    <cellStyle name="CABEÇALHO 3 2 6 4 2" xfId="13290"/>
    <cellStyle name="CABEÇALHO 3 2 6 5" xfId="581"/>
    <cellStyle name="CABEÇALHO 3 2 6 5 2" xfId="13291"/>
    <cellStyle name="CABEÇALHO 3 2 6 6" xfId="13292"/>
    <cellStyle name="CABEÇALHO 3 2 6 7" xfId="13293"/>
    <cellStyle name="CABEÇALHO 3 2 6 8" xfId="13294"/>
    <cellStyle name="CABEÇALHO 3 2 6 9" xfId="13295"/>
    <cellStyle name="CABEÇALHO 3 2 7" xfId="582"/>
    <cellStyle name="CABEÇALHO 3 2 7 2" xfId="583"/>
    <cellStyle name="CABEÇALHO 3 2 7 2 2" xfId="13296"/>
    <cellStyle name="CABEÇALHO 3 2 7 2 3" xfId="13297"/>
    <cellStyle name="CABEÇALHO 3 2 7 2 4" xfId="13298"/>
    <cellStyle name="CABEÇALHO 3 2 7 2 5" xfId="13299"/>
    <cellStyle name="CABEÇALHO 3 2 7 2 6" xfId="13300"/>
    <cellStyle name="CABEÇALHO 3 2 7 2 7" xfId="13301"/>
    <cellStyle name="CABEÇALHO 3 2 7 2 8" xfId="13302"/>
    <cellStyle name="CABEÇALHO 3 2 7 3" xfId="13303"/>
    <cellStyle name="CABEÇALHO 3 2 7 4" xfId="13304"/>
    <cellStyle name="CABEÇALHO 3 2 7 5" xfId="13305"/>
    <cellStyle name="CABEÇALHO 3 2 7 6" xfId="13306"/>
    <cellStyle name="CABEÇALHO 3 2 7 7" xfId="13307"/>
    <cellStyle name="CABEÇALHO 3 2 7 8" xfId="13308"/>
    <cellStyle name="CABEÇALHO 3 2 8" xfId="584"/>
    <cellStyle name="CABEÇALHO 3 2 8 2" xfId="13309"/>
    <cellStyle name="CABEÇALHO 3 2 8 3" xfId="13310"/>
    <cellStyle name="CABEÇALHO 3 2 8 4" xfId="13311"/>
    <cellStyle name="CABEÇALHO 3 2 8 5" xfId="13312"/>
    <cellStyle name="CABEÇALHO 3 2 8 6" xfId="13313"/>
    <cellStyle name="CABEÇALHO 3 2 8 7" xfId="13314"/>
    <cellStyle name="CABEÇALHO 3 2 9" xfId="585"/>
    <cellStyle name="CABEÇALHO 3 2 9 2" xfId="13315"/>
    <cellStyle name="CABEÇALHO 3 3" xfId="586"/>
    <cellStyle name="CABEÇALHO 3 3 10" xfId="13316"/>
    <cellStyle name="CABEÇALHO 3 3 11" xfId="13317"/>
    <cellStyle name="CABEÇALHO 3 3 12" xfId="13318"/>
    <cellStyle name="CABEÇALHO 3 3 2" xfId="587"/>
    <cellStyle name="CABEÇALHO 3 3 2 2" xfId="588"/>
    <cellStyle name="CABEÇALHO 3 3 2 2 2" xfId="589"/>
    <cellStyle name="CABEÇALHO 3 3 2 2 2 2" xfId="13319"/>
    <cellStyle name="CABEÇALHO 3 3 2 2 2 3" xfId="13320"/>
    <cellStyle name="CABEÇALHO 3 3 2 2 2 4" xfId="13321"/>
    <cellStyle name="CABEÇALHO 3 3 2 2 2 5" xfId="13322"/>
    <cellStyle name="CABEÇALHO 3 3 2 2 2 6" xfId="13323"/>
    <cellStyle name="CABEÇALHO 3 3 2 2 2 7" xfId="13324"/>
    <cellStyle name="CABEÇALHO 3 3 2 2 2 8" xfId="13325"/>
    <cellStyle name="CABEÇALHO 3 3 2 2 3" xfId="13326"/>
    <cellStyle name="CABEÇALHO 3 3 2 2 4" xfId="13327"/>
    <cellStyle name="CABEÇALHO 3 3 2 2 5" xfId="13328"/>
    <cellStyle name="CABEÇALHO 3 3 2 2 6" xfId="13329"/>
    <cellStyle name="CABEÇALHO 3 3 2 2 7" xfId="13330"/>
    <cellStyle name="CABEÇALHO 3 3 2 2 8" xfId="13331"/>
    <cellStyle name="CABEÇALHO 3 3 2 3" xfId="590"/>
    <cellStyle name="CABEÇALHO 3 3 2 3 2" xfId="13332"/>
    <cellStyle name="CABEÇALHO 3 3 2 3 3" xfId="13333"/>
    <cellStyle name="CABEÇALHO 3 3 2 3 4" xfId="13334"/>
    <cellStyle name="CABEÇALHO 3 3 2 3 5" xfId="13335"/>
    <cellStyle name="CABEÇALHO 3 3 2 3 6" xfId="13336"/>
    <cellStyle name="CABEÇALHO 3 3 2 3 7" xfId="13337"/>
    <cellStyle name="CABEÇALHO 3 3 2 4" xfId="591"/>
    <cellStyle name="CABEÇALHO 3 3 2 4 2" xfId="13338"/>
    <cellStyle name="CABEÇALHO 3 3 2 5" xfId="592"/>
    <cellStyle name="CABEÇALHO 3 3 2 5 2" xfId="13339"/>
    <cellStyle name="CABEÇALHO 3 3 2 6" xfId="13340"/>
    <cellStyle name="CABEÇALHO 3 3 2 7" xfId="13341"/>
    <cellStyle name="CABEÇALHO 3 3 2 8" xfId="13342"/>
    <cellStyle name="CABEÇALHO 3 3 2 9" xfId="13343"/>
    <cellStyle name="CABEÇALHO 3 3 3" xfId="593"/>
    <cellStyle name="CABEÇALHO 3 3 3 2" xfId="594"/>
    <cellStyle name="CABEÇALHO 3 3 3 2 2" xfId="595"/>
    <cellStyle name="CABEÇALHO 3 3 3 2 2 2" xfId="13344"/>
    <cellStyle name="CABEÇALHO 3 3 3 2 2 3" xfId="13345"/>
    <cellStyle name="CABEÇALHO 3 3 3 2 2 4" xfId="13346"/>
    <cellStyle name="CABEÇALHO 3 3 3 2 2 5" xfId="13347"/>
    <cellStyle name="CABEÇALHO 3 3 3 2 2 6" xfId="13348"/>
    <cellStyle name="CABEÇALHO 3 3 3 2 2 7" xfId="13349"/>
    <cellStyle name="CABEÇALHO 3 3 3 2 2 8" xfId="13350"/>
    <cellStyle name="CABEÇALHO 3 3 3 2 3" xfId="13351"/>
    <cellStyle name="CABEÇALHO 3 3 3 2 4" xfId="13352"/>
    <cellStyle name="CABEÇALHO 3 3 3 2 5" xfId="13353"/>
    <cellStyle name="CABEÇALHO 3 3 3 2 6" xfId="13354"/>
    <cellStyle name="CABEÇALHO 3 3 3 2 7" xfId="13355"/>
    <cellStyle name="CABEÇALHO 3 3 3 2 8" xfId="13356"/>
    <cellStyle name="CABEÇALHO 3 3 3 3" xfId="596"/>
    <cellStyle name="CABEÇALHO 3 3 3 3 2" xfId="13357"/>
    <cellStyle name="CABEÇALHO 3 3 3 3 3" xfId="13358"/>
    <cellStyle name="CABEÇALHO 3 3 3 3 4" xfId="13359"/>
    <cellStyle name="CABEÇALHO 3 3 3 3 5" xfId="13360"/>
    <cellStyle name="CABEÇALHO 3 3 3 3 6" xfId="13361"/>
    <cellStyle name="CABEÇALHO 3 3 3 3 7" xfId="13362"/>
    <cellStyle name="CABEÇALHO 3 3 3 4" xfId="597"/>
    <cellStyle name="CABEÇALHO 3 3 3 4 2" xfId="13363"/>
    <cellStyle name="CABEÇALHO 3 3 3 5" xfId="598"/>
    <cellStyle name="CABEÇALHO 3 3 3 5 2" xfId="13364"/>
    <cellStyle name="CABEÇALHO 3 3 3 6" xfId="13365"/>
    <cellStyle name="CABEÇALHO 3 3 3 7" xfId="13366"/>
    <cellStyle name="CABEÇALHO 3 3 3 8" xfId="13367"/>
    <cellStyle name="CABEÇALHO 3 3 3 9" xfId="13368"/>
    <cellStyle name="CABEÇALHO 3 3 4" xfId="599"/>
    <cellStyle name="CABEÇALHO 3 3 4 2" xfId="600"/>
    <cellStyle name="CABEÇALHO 3 3 4 2 2" xfId="601"/>
    <cellStyle name="CABEÇALHO 3 3 4 2 2 2" xfId="13369"/>
    <cellStyle name="CABEÇALHO 3 3 4 2 2 3" xfId="13370"/>
    <cellStyle name="CABEÇALHO 3 3 4 2 2 4" xfId="13371"/>
    <cellStyle name="CABEÇALHO 3 3 4 2 2 5" xfId="13372"/>
    <cellStyle name="CABEÇALHO 3 3 4 2 2 6" xfId="13373"/>
    <cellStyle name="CABEÇALHO 3 3 4 2 2 7" xfId="13374"/>
    <cellStyle name="CABEÇALHO 3 3 4 2 2 8" xfId="13375"/>
    <cellStyle name="CABEÇALHO 3 3 4 2 3" xfId="13376"/>
    <cellStyle name="CABEÇALHO 3 3 4 2 4" xfId="13377"/>
    <cellStyle name="CABEÇALHO 3 3 4 2 5" xfId="13378"/>
    <cellStyle name="CABEÇALHO 3 3 4 2 6" xfId="13379"/>
    <cellStyle name="CABEÇALHO 3 3 4 2 7" xfId="13380"/>
    <cellStyle name="CABEÇALHO 3 3 4 2 8" xfId="13381"/>
    <cellStyle name="CABEÇALHO 3 3 4 3" xfId="602"/>
    <cellStyle name="CABEÇALHO 3 3 4 3 2" xfId="13382"/>
    <cellStyle name="CABEÇALHO 3 3 4 3 3" xfId="13383"/>
    <cellStyle name="CABEÇALHO 3 3 4 3 4" xfId="13384"/>
    <cellStyle name="CABEÇALHO 3 3 4 3 5" xfId="13385"/>
    <cellStyle name="CABEÇALHO 3 3 4 3 6" xfId="13386"/>
    <cellStyle name="CABEÇALHO 3 3 4 3 7" xfId="13387"/>
    <cellStyle name="CABEÇALHO 3 3 4 4" xfId="603"/>
    <cellStyle name="CABEÇALHO 3 3 4 4 2" xfId="13388"/>
    <cellStyle name="CABEÇALHO 3 3 4 5" xfId="604"/>
    <cellStyle name="CABEÇALHO 3 3 4 5 2" xfId="13389"/>
    <cellStyle name="CABEÇALHO 3 3 4 6" xfId="13390"/>
    <cellStyle name="CABEÇALHO 3 3 4 7" xfId="13391"/>
    <cellStyle name="CABEÇALHO 3 3 4 8" xfId="13392"/>
    <cellStyle name="CABEÇALHO 3 3 4 9" xfId="13393"/>
    <cellStyle name="CABEÇALHO 3 3 5" xfId="605"/>
    <cellStyle name="CABEÇALHO 3 3 5 2" xfId="606"/>
    <cellStyle name="CABEÇALHO 3 3 5 2 2" xfId="13394"/>
    <cellStyle name="CABEÇALHO 3 3 5 2 3" xfId="13395"/>
    <cellStyle name="CABEÇALHO 3 3 5 2 4" xfId="13396"/>
    <cellStyle name="CABEÇALHO 3 3 5 2 5" xfId="13397"/>
    <cellStyle name="CABEÇALHO 3 3 5 2 6" xfId="13398"/>
    <cellStyle name="CABEÇALHO 3 3 5 2 7" xfId="13399"/>
    <cellStyle name="CABEÇALHO 3 3 5 2 8" xfId="13400"/>
    <cellStyle name="CABEÇALHO 3 3 5 3" xfId="13401"/>
    <cellStyle name="CABEÇALHO 3 3 5 4" xfId="13402"/>
    <cellStyle name="CABEÇALHO 3 3 5 5" xfId="13403"/>
    <cellStyle name="CABEÇALHO 3 3 5 6" xfId="13404"/>
    <cellStyle name="CABEÇALHO 3 3 5 7" xfId="13405"/>
    <cellStyle name="CABEÇALHO 3 3 5 8" xfId="13406"/>
    <cellStyle name="CABEÇALHO 3 3 6" xfId="607"/>
    <cellStyle name="CABEÇALHO 3 3 6 2" xfId="13407"/>
    <cellStyle name="CABEÇALHO 3 3 6 3" xfId="13408"/>
    <cellStyle name="CABEÇALHO 3 3 6 4" xfId="13409"/>
    <cellStyle name="CABEÇALHO 3 3 6 5" xfId="13410"/>
    <cellStyle name="CABEÇALHO 3 3 6 6" xfId="13411"/>
    <cellStyle name="CABEÇALHO 3 3 6 7" xfId="13412"/>
    <cellStyle name="CABEÇALHO 3 3 7" xfId="608"/>
    <cellStyle name="CABEÇALHO 3 3 7 2" xfId="13413"/>
    <cellStyle name="CABEÇALHO 3 3 8" xfId="609"/>
    <cellStyle name="CABEÇALHO 3 3 8 2" xfId="13414"/>
    <cellStyle name="CABEÇALHO 3 3 9" xfId="13415"/>
    <cellStyle name="CABEÇALHO 3 4" xfId="610"/>
    <cellStyle name="CABEÇALHO 3 4 10" xfId="13416"/>
    <cellStyle name="CABEÇALHO 3 4 11" xfId="13417"/>
    <cellStyle name="CABEÇALHO 3 4 12" xfId="13418"/>
    <cellStyle name="CABEÇALHO 3 4 2" xfId="611"/>
    <cellStyle name="CABEÇALHO 3 4 2 2" xfId="612"/>
    <cellStyle name="CABEÇALHO 3 4 2 2 2" xfId="613"/>
    <cellStyle name="CABEÇALHO 3 4 2 2 2 2" xfId="13419"/>
    <cellStyle name="CABEÇALHO 3 4 2 2 2 3" xfId="13420"/>
    <cellStyle name="CABEÇALHO 3 4 2 2 2 4" xfId="13421"/>
    <cellStyle name="CABEÇALHO 3 4 2 2 2 5" xfId="13422"/>
    <cellStyle name="CABEÇALHO 3 4 2 2 2 6" xfId="13423"/>
    <cellStyle name="CABEÇALHO 3 4 2 2 2 7" xfId="13424"/>
    <cellStyle name="CABEÇALHO 3 4 2 2 2 8" xfId="13425"/>
    <cellStyle name="CABEÇALHO 3 4 2 2 3" xfId="13426"/>
    <cellStyle name="CABEÇALHO 3 4 2 2 4" xfId="13427"/>
    <cellStyle name="CABEÇALHO 3 4 2 2 5" xfId="13428"/>
    <cellStyle name="CABEÇALHO 3 4 2 2 6" xfId="13429"/>
    <cellStyle name="CABEÇALHO 3 4 2 2 7" xfId="13430"/>
    <cellStyle name="CABEÇALHO 3 4 2 2 8" xfId="13431"/>
    <cellStyle name="CABEÇALHO 3 4 2 3" xfId="614"/>
    <cellStyle name="CABEÇALHO 3 4 2 3 2" xfId="13432"/>
    <cellStyle name="CABEÇALHO 3 4 2 3 3" xfId="13433"/>
    <cellStyle name="CABEÇALHO 3 4 2 3 4" xfId="13434"/>
    <cellStyle name="CABEÇALHO 3 4 2 3 5" xfId="13435"/>
    <cellStyle name="CABEÇALHO 3 4 2 3 6" xfId="13436"/>
    <cellStyle name="CABEÇALHO 3 4 2 3 7" xfId="13437"/>
    <cellStyle name="CABEÇALHO 3 4 2 4" xfId="615"/>
    <cellStyle name="CABEÇALHO 3 4 2 4 2" xfId="13438"/>
    <cellStyle name="CABEÇALHO 3 4 2 5" xfId="616"/>
    <cellStyle name="CABEÇALHO 3 4 2 5 2" xfId="13439"/>
    <cellStyle name="CABEÇALHO 3 4 2 6" xfId="13440"/>
    <cellStyle name="CABEÇALHO 3 4 2 7" xfId="13441"/>
    <cellStyle name="CABEÇALHO 3 4 2 8" xfId="13442"/>
    <cellStyle name="CABEÇALHO 3 4 2 9" xfId="13443"/>
    <cellStyle name="CABEÇALHO 3 4 3" xfId="617"/>
    <cellStyle name="CABEÇALHO 3 4 3 2" xfId="618"/>
    <cellStyle name="CABEÇALHO 3 4 3 2 2" xfId="619"/>
    <cellStyle name="CABEÇALHO 3 4 3 2 2 2" xfId="13444"/>
    <cellStyle name="CABEÇALHO 3 4 3 2 2 3" xfId="13445"/>
    <cellStyle name="CABEÇALHO 3 4 3 2 2 4" xfId="13446"/>
    <cellStyle name="CABEÇALHO 3 4 3 2 2 5" xfId="13447"/>
    <cellStyle name="CABEÇALHO 3 4 3 2 2 6" xfId="13448"/>
    <cellStyle name="CABEÇALHO 3 4 3 2 2 7" xfId="13449"/>
    <cellStyle name="CABEÇALHO 3 4 3 2 2 8" xfId="13450"/>
    <cellStyle name="CABEÇALHO 3 4 3 2 3" xfId="13451"/>
    <cellStyle name="CABEÇALHO 3 4 3 2 4" xfId="13452"/>
    <cellStyle name="CABEÇALHO 3 4 3 2 5" xfId="13453"/>
    <cellStyle name="CABEÇALHO 3 4 3 2 6" xfId="13454"/>
    <cellStyle name="CABEÇALHO 3 4 3 2 7" xfId="13455"/>
    <cellStyle name="CABEÇALHO 3 4 3 2 8" xfId="13456"/>
    <cellStyle name="CABEÇALHO 3 4 3 3" xfId="620"/>
    <cellStyle name="CABEÇALHO 3 4 3 3 2" xfId="13457"/>
    <cellStyle name="CABEÇALHO 3 4 3 3 3" xfId="13458"/>
    <cellStyle name="CABEÇALHO 3 4 3 3 4" xfId="13459"/>
    <cellStyle name="CABEÇALHO 3 4 3 3 5" xfId="13460"/>
    <cellStyle name="CABEÇALHO 3 4 3 3 6" xfId="13461"/>
    <cellStyle name="CABEÇALHO 3 4 3 3 7" xfId="13462"/>
    <cellStyle name="CABEÇALHO 3 4 3 4" xfId="621"/>
    <cellStyle name="CABEÇALHO 3 4 3 4 2" xfId="13463"/>
    <cellStyle name="CABEÇALHO 3 4 3 5" xfId="622"/>
    <cellStyle name="CABEÇALHO 3 4 3 5 2" xfId="13464"/>
    <cellStyle name="CABEÇALHO 3 4 3 6" xfId="13465"/>
    <cellStyle name="CABEÇALHO 3 4 3 7" xfId="13466"/>
    <cellStyle name="CABEÇALHO 3 4 3 8" xfId="13467"/>
    <cellStyle name="CABEÇALHO 3 4 3 9" xfId="13468"/>
    <cellStyle name="CABEÇALHO 3 4 4" xfId="623"/>
    <cellStyle name="CABEÇALHO 3 4 4 2" xfId="624"/>
    <cellStyle name="CABEÇALHO 3 4 4 2 2" xfId="625"/>
    <cellStyle name="CABEÇALHO 3 4 4 2 2 2" xfId="13469"/>
    <cellStyle name="CABEÇALHO 3 4 4 2 2 3" xfId="13470"/>
    <cellStyle name="CABEÇALHO 3 4 4 2 2 4" xfId="13471"/>
    <cellStyle name="CABEÇALHO 3 4 4 2 2 5" xfId="13472"/>
    <cellStyle name="CABEÇALHO 3 4 4 2 2 6" xfId="13473"/>
    <cellStyle name="CABEÇALHO 3 4 4 2 2 7" xfId="13474"/>
    <cellStyle name="CABEÇALHO 3 4 4 2 2 8" xfId="13475"/>
    <cellStyle name="CABEÇALHO 3 4 4 2 3" xfId="13476"/>
    <cellStyle name="CABEÇALHO 3 4 4 2 4" xfId="13477"/>
    <cellStyle name="CABEÇALHO 3 4 4 2 5" xfId="13478"/>
    <cellStyle name="CABEÇALHO 3 4 4 2 6" xfId="13479"/>
    <cellStyle name="CABEÇALHO 3 4 4 2 7" xfId="13480"/>
    <cellStyle name="CABEÇALHO 3 4 4 2 8" xfId="13481"/>
    <cellStyle name="CABEÇALHO 3 4 4 3" xfId="626"/>
    <cellStyle name="CABEÇALHO 3 4 4 3 2" xfId="13482"/>
    <cellStyle name="CABEÇALHO 3 4 4 3 3" xfId="13483"/>
    <cellStyle name="CABEÇALHO 3 4 4 3 4" xfId="13484"/>
    <cellStyle name="CABEÇALHO 3 4 4 3 5" xfId="13485"/>
    <cellStyle name="CABEÇALHO 3 4 4 3 6" xfId="13486"/>
    <cellStyle name="CABEÇALHO 3 4 4 3 7" xfId="13487"/>
    <cellStyle name="CABEÇALHO 3 4 4 4" xfId="627"/>
    <cellStyle name="CABEÇALHO 3 4 4 4 2" xfId="13488"/>
    <cellStyle name="CABEÇALHO 3 4 4 5" xfId="628"/>
    <cellStyle name="CABEÇALHO 3 4 4 5 2" xfId="13489"/>
    <cellStyle name="CABEÇALHO 3 4 4 6" xfId="13490"/>
    <cellStyle name="CABEÇALHO 3 4 4 7" xfId="13491"/>
    <cellStyle name="CABEÇALHO 3 4 4 8" xfId="13492"/>
    <cellStyle name="CABEÇALHO 3 4 4 9" xfId="13493"/>
    <cellStyle name="CABEÇALHO 3 4 5" xfId="629"/>
    <cellStyle name="CABEÇALHO 3 4 5 2" xfId="630"/>
    <cellStyle name="CABEÇALHO 3 4 5 2 2" xfId="13494"/>
    <cellStyle name="CABEÇALHO 3 4 5 2 3" xfId="13495"/>
    <cellStyle name="CABEÇALHO 3 4 5 2 4" xfId="13496"/>
    <cellStyle name="CABEÇALHO 3 4 5 2 5" xfId="13497"/>
    <cellStyle name="CABEÇALHO 3 4 5 2 6" xfId="13498"/>
    <cellStyle name="CABEÇALHO 3 4 5 2 7" xfId="13499"/>
    <cellStyle name="CABEÇALHO 3 4 5 2 8" xfId="13500"/>
    <cellStyle name="CABEÇALHO 3 4 5 3" xfId="13501"/>
    <cellStyle name="CABEÇALHO 3 4 5 4" xfId="13502"/>
    <cellStyle name="CABEÇALHO 3 4 5 5" xfId="13503"/>
    <cellStyle name="CABEÇALHO 3 4 5 6" xfId="13504"/>
    <cellStyle name="CABEÇALHO 3 4 5 7" xfId="13505"/>
    <cellStyle name="CABEÇALHO 3 4 5 8" xfId="13506"/>
    <cellStyle name="CABEÇALHO 3 4 6" xfId="631"/>
    <cellStyle name="CABEÇALHO 3 4 6 2" xfId="13507"/>
    <cellStyle name="CABEÇALHO 3 4 6 3" xfId="13508"/>
    <cellStyle name="CABEÇALHO 3 4 6 4" xfId="13509"/>
    <cellStyle name="CABEÇALHO 3 4 6 5" xfId="13510"/>
    <cellStyle name="CABEÇALHO 3 4 6 6" xfId="13511"/>
    <cellStyle name="CABEÇALHO 3 4 6 7" xfId="13512"/>
    <cellStyle name="CABEÇALHO 3 4 7" xfId="632"/>
    <cellStyle name="CABEÇALHO 3 4 7 2" xfId="13513"/>
    <cellStyle name="CABEÇALHO 3 4 8" xfId="633"/>
    <cellStyle name="CABEÇALHO 3 4 8 2" xfId="13514"/>
    <cellStyle name="CABEÇALHO 3 4 9" xfId="13515"/>
    <cellStyle name="CABEÇALHO 3 5" xfId="634"/>
    <cellStyle name="CABEÇALHO 3 5 2" xfId="635"/>
    <cellStyle name="CABEÇALHO 3 5 2 2" xfId="636"/>
    <cellStyle name="CABEÇALHO 3 5 2 2 2" xfId="13516"/>
    <cellStyle name="CABEÇALHO 3 5 2 2 3" xfId="13517"/>
    <cellStyle name="CABEÇALHO 3 5 2 2 4" xfId="13518"/>
    <cellStyle name="CABEÇALHO 3 5 2 2 5" xfId="13519"/>
    <cellStyle name="CABEÇALHO 3 5 2 2 6" xfId="13520"/>
    <cellStyle name="CABEÇALHO 3 5 2 2 7" xfId="13521"/>
    <cellStyle name="CABEÇALHO 3 5 2 2 8" xfId="13522"/>
    <cellStyle name="CABEÇALHO 3 5 2 3" xfId="13523"/>
    <cellStyle name="CABEÇALHO 3 5 2 4" xfId="13524"/>
    <cellStyle name="CABEÇALHO 3 5 2 5" xfId="13525"/>
    <cellStyle name="CABEÇALHO 3 5 2 6" xfId="13526"/>
    <cellStyle name="CABEÇALHO 3 5 2 7" xfId="13527"/>
    <cellStyle name="CABEÇALHO 3 5 2 8" xfId="13528"/>
    <cellStyle name="CABEÇALHO 3 5 3" xfId="637"/>
    <cellStyle name="CABEÇALHO 3 5 3 2" xfId="13529"/>
    <cellStyle name="CABEÇALHO 3 5 3 3" xfId="13530"/>
    <cellStyle name="CABEÇALHO 3 5 3 4" xfId="13531"/>
    <cellStyle name="CABEÇALHO 3 5 3 5" xfId="13532"/>
    <cellStyle name="CABEÇALHO 3 5 3 6" xfId="13533"/>
    <cellStyle name="CABEÇALHO 3 5 3 7" xfId="13534"/>
    <cellStyle name="CABEÇALHO 3 5 4" xfId="638"/>
    <cellStyle name="CABEÇALHO 3 5 4 2" xfId="13535"/>
    <cellStyle name="CABEÇALHO 3 5 5" xfId="639"/>
    <cellStyle name="CABEÇALHO 3 5 5 2" xfId="13536"/>
    <cellStyle name="CABEÇALHO 3 5 6" xfId="13537"/>
    <cellStyle name="CABEÇALHO 3 5 7" xfId="13538"/>
    <cellStyle name="CABEÇALHO 3 5 8" xfId="13539"/>
    <cellStyle name="CABEÇALHO 3 5 9" xfId="13540"/>
    <cellStyle name="CABEÇALHO 3 6" xfId="640"/>
    <cellStyle name="CABEÇALHO 3 6 2" xfId="641"/>
    <cellStyle name="CABEÇALHO 3 6 2 2" xfId="642"/>
    <cellStyle name="CABEÇALHO 3 6 2 2 2" xfId="13541"/>
    <cellStyle name="CABEÇALHO 3 6 2 2 3" xfId="13542"/>
    <cellStyle name="CABEÇALHO 3 6 2 2 4" xfId="13543"/>
    <cellStyle name="CABEÇALHO 3 6 2 2 5" xfId="13544"/>
    <cellStyle name="CABEÇALHO 3 6 2 2 6" xfId="13545"/>
    <cellStyle name="CABEÇALHO 3 6 2 2 7" xfId="13546"/>
    <cellStyle name="CABEÇALHO 3 6 2 2 8" xfId="13547"/>
    <cellStyle name="CABEÇALHO 3 6 2 3" xfId="13548"/>
    <cellStyle name="CABEÇALHO 3 6 2 4" xfId="13549"/>
    <cellStyle name="CABEÇALHO 3 6 2 5" xfId="13550"/>
    <cellStyle name="CABEÇALHO 3 6 2 6" xfId="13551"/>
    <cellStyle name="CABEÇALHO 3 6 2 7" xfId="13552"/>
    <cellStyle name="CABEÇALHO 3 6 2 8" xfId="13553"/>
    <cellStyle name="CABEÇALHO 3 6 3" xfId="643"/>
    <cellStyle name="CABEÇALHO 3 6 3 2" xfId="13554"/>
    <cellStyle name="CABEÇALHO 3 6 3 3" xfId="13555"/>
    <cellStyle name="CABEÇALHO 3 6 3 4" xfId="13556"/>
    <cellStyle name="CABEÇALHO 3 6 3 5" xfId="13557"/>
    <cellStyle name="CABEÇALHO 3 6 3 6" xfId="13558"/>
    <cellStyle name="CABEÇALHO 3 6 3 7" xfId="13559"/>
    <cellStyle name="CABEÇALHO 3 6 4" xfId="644"/>
    <cellStyle name="CABEÇALHO 3 6 4 2" xfId="13560"/>
    <cellStyle name="CABEÇALHO 3 6 5" xfId="645"/>
    <cellStyle name="CABEÇALHO 3 6 5 2" xfId="13561"/>
    <cellStyle name="CABEÇALHO 3 6 6" xfId="13562"/>
    <cellStyle name="CABEÇALHO 3 6 7" xfId="13563"/>
    <cellStyle name="CABEÇALHO 3 6 8" xfId="13564"/>
    <cellStyle name="CABEÇALHO 3 6 9" xfId="13565"/>
    <cellStyle name="CABEÇALHO 3 7" xfId="646"/>
    <cellStyle name="CABEÇALHO 3 7 2" xfId="647"/>
    <cellStyle name="CABEÇALHO 3 7 2 2" xfId="648"/>
    <cellStyle name="CABEÇALHO 3 7 2 2 2" xfId="13566"/>
    <cellStyle name="CABEÇALHO 3 7 2 2 3" xfId="13567"/>
    <cellStyle name="CABEÇALHO 3 7 2 2 4" xfId="13568"/>
    <cellStyle name="CABEÇALHO 3 7 2 2 5" xfId="13569"/>
    <cellStyle name="CABEÇALHO 3 7 2 2 6" xfId="13570"/>
    <cellStyle name="CABEÇALHO 3 7 2 2 7" xfId="13571"/>
    <cellStyle name="CABEÇALHO 3 7 2 2 8" xfId="13572"/>
    <cellStyle name="CABEÇALHO 3 7 2 3" xfId="13573"/>
    <cellStyle name="CABEÇALHO 3 7 2 4" xfId="13574"/>
    <cellStyle name="CABEÇALHO 3 7 2 5" xfId="13575"/>
    <cellStyle name="CABEÇALHO 3 7 2 6" xfId="13576"/>
    <cellStyle name="CABEÇALHO 3 7 2 7" xfId="13577"/>
    <cellStyle name="CABEÇALHO 3 7 2 8" xfId="13578"/>
    <cellStyle name="CABEÇALHO 3 7 3" xfId="649"/>
    <cellStyle name="CABEÇALHO 3 7 3 2" xfId="13579"/>
    <cellStyle name="CABEÇALHO 3 7 3 3" xfId="13580"/>
    <cellStyle name="CABEÇALHO 3 7 3 4" xfId="13581"/>
    <cellStyle name="CABEÇALHO 3 7 3 5" xfId="13582"/>
    <cellStyle name="CABEÇALHO 3 7 3 6" xfId="13583"/>
    <cellStyle name="CABEÇALHO 3 7 3 7" xfId="13584"/>
    <cellStyle name="CABEÇALHO 3 7 4" xfId="650"/>
    <cellStyle name="CABEÇALHO 3 7 4 2" xfId="13585"/>
    <cellStyle name="CABEÇALHO 3 7 5" xfId="651"/>
    <cellStyle name="CABEÇALHO 3 7 5 2" xfId="13586"/>
    <cellStyle name="CABEÇALHO 3 7 6" xfId="13587"/>
    <cellStyle name="CABEÇALHO 3 7 7" xfId="13588"/>
    <cellStyle name="CABEÇALHO 3 7 8" xfId="13589"/>
    <cellStyle name="CABEÇALHO 3 7 9" xfId="13590"/>
    <cellStyle name="CABEÇALHO 3 8" xfId="652"/>
    <cellStyle name="CABEÇALHO 3 8 2" xfId="653"/>
    <cellStyle name="CABEÇALHO 3 8 2 2" xfId="13591"/>
    <cellStyle name="CABEÇALHO 3 8 2 3" xfId="13592"/>
    <cellStyle name="CABEÇALHO 3 8 2 4" xfId="13593"/>
    <cellStyle name="CABEÇALHO 3 8 2 5" xfId="13594"/>
    <cellStyle name="CABEÇALHO 3 8 2 6" xfId="13595"/>
    <cellStyle name="CABEÇALHO 3 8 2 7" xfId="13596"/>
    <cellStyle name="CABEÇALHO 3 8 2 8" xfId="13597"/>
    <cellStyle name="CABEÇALHO 3 8 3" xfId="13598"/>
    <cellStyle name="CABEÇALHO 3 8 4" xfId="13599"/>
    <cellStyle name="CABEÇALHO 3 8 5" xfId="13600"/>
    <cellStyle name="CABEÇALHO 3 8 6" xfId="13601"/>
    <cellStyle name="CABEÇALHO 3 8 7" xfId="13602"/>
    <cellStyle name="CABEÇALHO 3 8 8" xfId="13603"/>
    <cellStyle name="CABEÇALHO 3 9" xfId="654"/>
    <cellStyle name="CABEÇALHO 3 9 2" xfId="13604"/>
    <cellStyle name="CABEÇALHO 3 9 3" xfId="13605"/>
    <cellStyle name="CABEÇALHO 3 9 4" xfId="13606"/>
    <cellStyle name="CABEÇALHO 3 9 5" xfId="13607"/>
    <cellStyle name="CABEÇALHO 3 9 6" xfId="13608"/>
    <cellStyle name="CABEÇALHO 3 9 7" xfId="13609"/>
    <cellStyle name="CABEÇALHO 30" xfId="655"/>
    <cellStyle name="CABEÇALHO 31" xfId="656"/>
    <cellStyle name="CABEÇALHO 32" xfId="657"/>
    <cellStyle name="CABEÇALHO 33" xfId="13610"/>
    <cellStyle name="CABEÇALHO 4" xfId="658"/>
    <cellStyle name="CABEÇALHO 4 10" xfId="659"/>
    <cellStyle name="CABEÇALHO 4 10 2" xfId="13611"/>
    <cellStyle name="CABEÇALHO 4 11" xfId="660"/>
    <cellStyle name="CABEÇALHO 4 11 2" xfId="13612"/>
    <cellStyle name="CABEÇALHO 4 12" xfId="13613"/>
    <cellStyle name="CABEÇALHO 4 13" xfId="13614"/>
    <cellStyle name="CABEÇALHO 4 14" xfId="13615"/>
    <cellStyle name="CABEÇALHO 4 15" xfId="13616"/>
    <cellStyle name="CABEÇALHO 4 2" xfId="661"/>
    <cellStyle name="CABEÇALHO 4 2 10" xfId="662"/>
    <cellStyle name="CABEÇALHO 4 2 10 2" xfId="13617"/>
    <cellStyle name="CABEÇALHO 4 2 11" xfId="13618"/>
    <cellStyle name="CABEÇALHO 4 2 12" xfId="13619"/>
    <cellStyle name="CABEÇALHO 4 2 13" xfId="13620"/>
    <cellStyle name="CABEÇALHO 4 2 14" xfId="13621"/>
    <cellStyle name="CABEÇALHO 4 2 2" xfId="663"/>
    <cellStyle name="CABEÇALHO 4 2 2 10" xfId="13622"/>
    <cellStyle name="CABEÇALHO 4 2 2 11" xfId="13623"/>
    <cellStyle name="CABEÇALHO 4 2 2 12" xfId="13624"/>
    <cellStyle name="CABEÇALHO 4 2 2 2" xfId="664"/>
    <cellStyle name="CABEÇALHO 4 2 2 2 10" xfId="13625"/>
    <cellStyle name="CABEÇALHO 4 2 2 2 11" xfId="13626"/>
    <cellStyle name="CABEÇALHO 4 2 2 2 12" xfId="13627"/>
    <cellStyle name="CABEÇALHO 4 2 2 2 2" xfId="665"/>
    <cellStyle name="CABEÇALHO 4 2 2 2 2 2" xfId="666"/>
    <cellStyle name="CABEÇALHO 4 2 2 2 2 2 2" xfId="667"/>
    <cellStyle name="CABEÇALHO 4 2 2 2 2 2 2 2" xfId="13628"/>
    <cellStyle name="CABEÇALHO 4 2 2 2 2 2 2 3" xfId="13629"/>
    <cellStyle name="CABEÇALHO 4 2 2 2 2 2 2 4" xfId="13630"/>
    <cellStyle name="CABEÇALHO 4 2 2 2 2 2 2 5" xfId="13631"/>
    <cellStyle name="CABEÇALHO 4 2 2 2 2 2 2 6" xfId="13632"/>
    <cellStyle name="CABEÇALHO 4 2 2 2 2 2 2 7" xfId="13633"/>
    <cellStyle name="CABEÇALHO 4 2 2 2 2 2 2 8" xfId="13634"/>
    <cellStyle name="CABEÇALHO 4 2 2 2 2 2 3" xfId="13635"/>
    <cellStyle name="CABEÇALHO 4 2 2 2 2 2 4" xfId="13636"/>
    <cellStyle name="CABEÇALHO 4 2 2 2 2 2 5" xfId="13637"/>
    <cellStyle name="CABEÇALHO 4 2 2 2 2 2 6" xfId="13638"/>
    <cellStyle name="CABEÇALHO 4 2 2 2 2 2 7" xfId="13639"/>
    <cellStyle name="CABEÇALHO 4 2 2 2 2 2 8" xfId="13640"/>
    <cellStyle name="CABEÇALHO 4 2 2 2 2 3" xfId="668"/>
    <cellStyle name="CABEÇALHO 4 2 2 2 2 3 2" xfId="13641"/>
    <cellStyle name="CABEÇALHO 4 2 2 2 2 3 3" xfId="13642"/>
    <cellStyle name="CABEÇALHO 4 2 2 2 2 3 4" xfId="13643"/>
    <cellStyle name="CABEÇALHO 4 2 2 2 2 3 5" xfId="13644"/>
    <cellStyle name="CABEÇALHO 4 2 2 2 2 3 6" xfId="13645"/>
    <cellStyle name="CABEÇALHO 4 2 2 2 2 3 7" xfId="13646"/>
    <cellStyle name="CABEÇALHO 4 2 2 2 2 4" xfId="669"/>
    <cellStyle name="CABEÇALHO 4 2 2 2 2 4 2" xfId="13647"/>
    <cellStyle name="CABEÇALHO 4 2 2 2 2 5" xfId="670"/>
    <cellStyle name="CABEÇALHO 4 2 2 2 2 5 2" xfId="13648"/>
    <cellStyle name="CABEÇALHO 4 2 2 2 2 6" xfId="13649"/>
    <cellStyle name="CABEÇALHO 4 2 2 2 2 7" xfId="13650"/>
    <cellStyle name="CABEÇALHO 4 2 2 2 2 8" xfId="13651"/>
    <cellStyle name="CABEÇALHO 4 2 2 2 2 9" xfId="13652"/>
    <cellStyle name="CABEÇALHO 4 2 2 2 3" xfId="671"/>
    <cellStyle name="CABEÇALHO 4 2 2 2 3 2" xfId="672"/>
    <cellStyle name="CABEÇALHO 4 2 2 2 3 2 2" xfId="673"/>
    <cellStyle name="CABEÇALHO 4 2 2 2 3 2 2 2" xfId="13653"/>
    <cellStyle name="CABEÇALHO 4 2 2 2 3 2 2 3" xfId="13654"/>
    <cellStyle name="CABEÇALHO 4 2 2 2 3 2 2 4" xfId="13655"/>
    <cellStyle name="CABEÇALHO 4 2 2 2 3 2 2 5" xfId="13656"/>
    <cellStyle name="CABEÇALHO 4 2 2 2 3 2 2 6" xfId="13657"/>
    <cellStyle name="CABEÇALHO 4 2 2 2 3 2 2 7" xfId="13658"/>
    <cellStyle name="CABEÇALHO 4 2 2 2 3 2 2 8" xfId="13659"/>
    <cellStyle name="CABEÇALHO 4 2 2 2 3 2 3" xfId="13660"/>
    <cellStyle name="CABEÇALHO 4 2 2 2 3 2 4" xfId="13661"/>
    <cellStyle name="CABEÇALHO 4 2 2 2 3 2 5" xfId="13662"/>
    <cellStyle name="CABEÇALHO 4 2 2 2 3 2 6" xfId="13663"/>
    <cellStyle name="CABEÇALHO 4 2 2 2 3 2 7" xfId="13664"/>
    <cellStyle name="CABEÇALHO 4 2 2 2 3 2 8" xfId="13665"/>
    <cellStyle name="CABEÇALHO 4 2 2 2 3 3" xfId="674"/>
    <cellStyle name="CABEÇALHO 4 2 2 2 3 3 2" xfId="13666"/>
    <cellStyle name="CABEÇALHO 4 2 2 2 3 3 3" xfId="13667"/>
    <cellStyle name="CABEÇALHO 4 2 2 2 3 3 4" xfId="13668"/>
    <cellStyle name="CABEÇALHO 4 2 2 2 3 3 5" xfId="13669"/>
    <cellStyle name="CABEÇALHO 4 2 2 2 3 3 6" xfId="13670"/>
    <cellStyle name="CABEÇALHO 4 2 2 2 3 3 7" xfId="13671"/>
    <cellStyle name="CABEÇALHO 4 2 2 2 3 4" xfId="675"/>
    <cellStyle name="CABEÇALHO 4 2 2 2 3 4 2" xfId="13672"/>
    <cellStyle name="CABEÇALHO 4 2 2 2 3 5" xfId="676"/>
    <cellStyle name="CABEÇALHO 4 2 2 2 3 5 2" xfId="13673"/>
    <cellStyle name="CABEÇALHO 4 2 2 2 3 6" xfId="13674"/>
    <cellStyle name="CABEÇALHO 4 2 2 2 3 7" xfId="13675"/>
    <cellStyle name="CABEÇALHO 4 2 2 2 3 8" xfId="13676"/>
    <cellStyle name="CABEÇALHO 4 2 2 2 3 9" xfId="13677"/>
    <cellStyle name="CABEÇALHO 4 2 2 2 4" xfId="677"/>
    <cellStyle name="CABEÇALHO 4 2 2 2 4 2" xfId="678"/>
    <cellStyle name="CABEÇALHO 4 2 2 2 4 2 2" xfId="679"/>
    <cellStyle name="CABEÇALHO 4 2 2 2 4 2 2 2" xfId="13678"/>
    <cellStyle name="CABEÇALHO 4 2 2 2 4 2 2 3" xfId="13679"/>
    <cellStyle name="CABEÇALHO 4 2 2 2 4 2 2 4" xfId="13680"/>
    <cellStyle name="CABEÇALHO 4 2 2 2 4 2 2 5" xfId="13681"/>
    <cellStyle name="CABEÇALHO 4 2 2 2 4 2 2 6" xfId="13682"/>
    <cellStyle name="CABEÇALHO 4 2 2 2 4 2 2 7" xfId="13683"/>
    <cellStyle name="CABEÇALHO 4 2 2 2 4 2 2 8" xfId="13684"/>
    <cellStyle name="CABEÇALHO 4 2 2 2 4 2 3" xfId="13685"/>
    <cellStyle name="CABEÇALHO 4 2 2 2 4 2 4" xfId="13686"/>
    <cellStyle name="CABEÇALHO 4 2 2 2 4 2 5" xfId="13687"/>
    <cellStyle name="CABEÇALHO 4 2 2 2 4 2 6" xfId="13688"/>
    <cellStyle name="CABEÇALHO 4 2 2 2 4 2 7" xfId="13689"/>
    <cellStyle name="CABEÇALHO 4 2 2 2 4 2 8" xfId="13690"/>
    <cellStyle name="CABEÇALHO 4 2 2 2 4 3" xfId="680"/>
    <cellStyle name="CABEÇALHO 4 2 2 2 4 3 2" xfId="13691"/>
    <cellStyle name="CABEÇALHO 4 2 2 2 4 3 3" xfId="13692"/>
    <cellStyle name="CABEÇALHO 4 2 2 2 4 3 4" xfId="13693"/>
    <cellStyle name="CABEÇALHO 4 2 2 2 4 3 5" xfId="13694"/>
    <cellStyle name="CABEÇALHO 4 2 2 2 4 3 6" xfId="13695"/>
    <cellStyle name="CABEÇALHO 4 2 2 2 4 3 7" xfId="13696"/>
    <cellStyle name="CABEÇALHO 4 2 2 2 4 4" xfId="681"/>
    <cellStyle name="CABEÇALHO 4 2 2 2 4 4 2" xfId="13697"/>
    <cellStyle name="CABEÇALHO 4 2 2 2 4 5" xfId="682"/>
    <cellStyle name="CABEÇALHO 4 2 2 2 4 5 2" xfId="13698"/>
    <cellStyle name="CABEÇALHO 4 2 2 2 4 6" xfId="13699"/>
    <cellStyle name="CABEÇALHO 4 2 2 2 4 7" xfId="13700"/>
    <cellStyle name="CABEÇALHO 4 2 2 2 4 8" xfId="13701"/>
    <cellStyle name="CABEÇALHO 4 2 2 2 4 9" xfId="13702"/>
    <cellStyle name="CABEÇALHO 4 2 2 2 5" xfId="683"/>
    <cellStyle name="CABEÇALHO 4 2 2 2 5 2" xfId="684"/>
    <cellStyle name="CABEÇALHO 4 2 2 2 5 2 2" xfId="13703"/>
    <cellStyle name="CABEÇALHO 4 2 2 2 5 2 3" xfId="13704"/>
    <cellStyle name="CABEÇALHO 4 2 2 2 5 2 4" xfId="13705"/>
    <cellStyle name="CABEÇALHO 4 2 2 2 5 2 5" xfId="13706"/>
    <cellStyle name="CABEÇALHO 4 2 2 2 5 2 6" xfId="13707"/>
    <cellStyle name="CABEÇALHO 4 2 2 2 5 2 7" xfId="13708"/>
    <cellStyle name="CABEÇALHO 4 2 2 2 5 2 8" xfId="13709"/>
    <cellStyle name="CABEÇALHO 4 2 2 2 5 3" xfId="13710"/>
    <cellStyle name="CABEÇALHO 4 2 2 2 5 4" xfId="13711"/>
    <cellStyle name="CABEÇALHO 4 2 2 2 5 5" xfId="13712"/>
    <cellStyle name="CABEÇALHO 4 2 2 2 5 6" xfId="13713"/>
    <cellStyle name="CABEÇALHO 4 2 2 2 5 7" xfId="13714"/>
    <cellStyle name="CABEÇALHO 4 2 2 2 5 8" xfId="13715"/>
    <cellStyle name="CABEÇALHO 4 2 2 2 6" xfId="685"/>
    <cellStyle name="CABEÇALHO 4 2 2 2 6 2" xfId="13716"/>
    <cellStyle name="CABEÇALHO 4 2 2 2 6 3" xfId="13717"/>
    <cellStyle name="CABEÇALHO 4 2 2 2 6 4" xfId="13718"/>
    <cellStyle name="CABEÇALHO 4 2 2 2 6 5" xfId="13719"/>
    <cellStyle name="CABEÇALHO 4 2 2 2 6 6" xfId="13720"/>
    <cellStyle name="CABEÇALHO 4 2 2 2 6 7" xfId="13721"/>
    <cellStyle name="CABEÇALHO 4 2 2 2 7" xfId="686"/>
    <cellStyle name="CABEÇALHO 4 2 2 2 7 2" xfId="13722"/>
    <cellStyle name="CABEÇALHO 4 2 2 2 8" xfId="687"/>
    <cellStyle name="CABEÇALHO 4 2 2 2 8 2" xfId="13723"/>
    <cellStyle name="CABEÇALHO 4 2 2 2 9" xfId="13724"/>
    <cellStyle name="CABEÇALHO 4 2 2 3" xfId="688"/>
    <cellStyle name="CABEÇALHO 4 2 2 3 2" xfId="689"/>
    <cellStyle name="CABEÇALHO 4 2 2 3 2 2" xfId="690"/>
    <cellStyle name="CABEÇALHO 4 2 2 3 2 2 2" xfId="13725"/>
    <cellStyle name="CABEÇALHO 4 2 2 3 2 2 3" xfId="13726"/>
    <cellStyle name="CABEÇALHO 4 2 2 3 2 2 4" xfId="13727"/>
    <cellStyle name="CABEÇALHO 4 2 2 3 2 2 5" xfId="13728"/>
    <cellStyle name="CABEÇALHO 4 2 2 3 2 2 6" xfId="13729"/>
    <cellStyle name="CABEÇALHO 4 2 2 3 2 2 7" xfId="13730"/>
    <cellStyle name="CABEÇALHO 4 2 2 3 2 2 8" xfId="13731"/>
    <cellStyle name="CABEÇALHO 4 2 2 3 2 3" xfId="13732"/>
    <cellStyle name="CABEÇALHO 4 2 2 3 2 4" xfId="13733"/>
    <cellStyle name="CABEÇALHO 4 2 2 3 2 5" xfId="13734"/>
    <cellStyle name="CABEÇALHO 4 2 2 3 2 6" xfId="13735"/>
    <cellStyle name="CABEÇALHO 4 2 2 3 2 7" xfId="13736"/>
    <cellStyle name="CABEÇALHO 4 2 2 3 2 8" xfId="13737"/>
    <cellStyle name="CABEÇALHO 4 2 2 3 3" xfId="691"/>
    <cellStyle name="CABEÇALHO 4 2 2 3 3 2" xfId="13738"/>
    <cellStyle name="CABEÇALHO 4 2 2 3 3 3" xfId="13739"/>
    <cellStyle name="CABEÇALHO 4 2 2 3 3 4" xfId="13740"/>
    <cellStyle name="CABEÇALHO 4 2 2 3 3 5" xfId="13741"/>
    <cellStyle name="CABEÇALHO 4 2 2 3 3 6" xfId="13742"/>
    <cellStyle name="CABEÇALHO 4 2 2 3 3 7" xfId="13743"/>
    <cellStyle name="CABEÇALHO 4 2 2 3 4" xfId="692"/>
    <cellStyle name="CABEÇALHO 4 2 2 3 4 2" xfId="13744"/>
    <cellStyle name="CABEÇALHO 4 2 2 3 5" xfId="693"/>
    <cellStyle name="CABEÇALHO 4 2 2 3 5 2" xfId="13745"/>
    <cellStyle name="CABEÇALHO 4 2 2 3 6" xfId="13746"/>
    <cellStyle name="CABEÇALHO 4 2 2 3 7" xfId="13747"/>
    <cellStyle name="CABEÇALHO 4 2 2 3 8" xfId="13748"/>
    <cellStyle name="CABEÇALHO 4 2 2 3 9" xfId="13749"/>
    <cellStyle name="CABEÇALHO 4 2 2 4" xfId="694"/>
    <cellStyle name="CABEÇALHO 4 2 2 4 2" xfId="695"/>
    <cellStyle name="CABEÇALHO 4 2 2 4 2 2" xfId="696"/>
    <cellStyle name="CABEÇALHO 4 2 2 4 2 2 2" xfId="13750"/>
    <cellStyle name="CABEÇALHO 4 2 2 4 2 2 3" xfId="13751"/>
    <cellStyle name="CABEÇALHO 4 2 2 4 2 2 4" xfId="13752"/>
    <cellStyle name="CABEÇALHO 4 2 2 4 2 2 5" xfId="13753"/>
    <cellStyle name="CABEÇALHO 4 2 2 4 2 2 6" xfId="13754"/>
    <cellStyle name="CABEÇALHO 4 2 2 4 2 2 7" xfId="13755"/>
    <cellStyle name="CABEÇALHO 4 2 2 4 2 2 8" xfId="13756"/>
    <cellStyle name="CABEÇALHO 4 2 2 4 2 3" xfId="13757"/>
    <cellStyle name="CABEÇALHO 4 2 2 4 2 4" xfId="13758"/>
    <cellStyle name="CABEÇALHO 4 2 2 4 2 5" xfId="13759"/>
    <cellStyle name="CABEÇALHO 4 2 2 4 2 6" xfId="13760"/>
    <cellStyle name="CABEÇALHO 4 2 2 4 2 7" xfId="13761"/>
    <cellStyle name="CABEÇALHO 4 2 2 4 2 8" xfId="13762"/>
    <cellStyle name="CABEÇALHO 4 2 2 4 3" xfId="697"/>
    <cellStyle name="CABEÇALHO 4 2 2 4 3 2" xfId="13763"/>
    <cellStyle name="CABEÇALHO 4 2 2 4 3 3" xfId="13764"/>
    <cellStyle name="CABEÇALHO 4 2 2 4 3 4" xfId="13765"/>
    <cellStyle name="CABEÇALHO 4 2 2 4 3 5" xfId="13766"/>
    <cellStyle name="CABEÇALHO 4 2 2 4 3 6" xfId="13767"/>
    <cellStyle name="CABEÇALHO 4 2 2 4 3 7" xfId="13768"/>
    <cellStyle name="CABEÇALHO 4 2 2 4 4" xfId="698"/>
    <cellStyle name="CABEÇALHO 4 2 2 4 4 2" xfId="13769"/>
    <cellStyle name="CABEÇALHO 4 2 2 4 5" xfId="699"/>
    <cellStyle name="CABEÇALHO 4 2 2 4 5 2" xfId="13770"/>
    <cellStyle name="CABEÇALHO 4 2 2 4 6" xfId="13771"/>
    <cellStyle name="CABEÇALHO 4 2 2 4 7" xfId="13772"/>
    <cellStyle name="CABEÇALHO 4 2 2 4 8" xfId="13773"/>
    <cellStyle name="CABEÇALHO 4 2 2 4 9" xfId="13774"/>
    <cellStyle name="CABEÇALHO 4 2 2 5" xfId="700"/>
    <cellStyle name="CABEÇALHO 4 2 2 5 2" xfId="701"/>
    <cellStyle name="CABEÇALHO 4 2 2 5 2 2" xfId="13775"/>
    <cellStyle name="CABEÇALHO 4 2 2 5 2 3" xfId="13776"/>
    <cellStyle name="CABEÇALHO 4 2 2 5 2 4" xfId="13777"/>
    <cellStyle name="CABEÇALHO 4 2 2 5 2 5" xfId="13778"/>
    <cellStyle name="CABEÇALHO 4 2 2 5 2 6" xfId="13779"/>
    <cellStyle name="CABEÇALHO 4 2 2 5 2 7" xfId="13780"/>
    <cellStyle name="CABEÇALHO 4 2 2 5 2 8" xfId="13781"/>
    <cellStyle name="CABEÇALHO 4 2 2 5 3" xfId="13782"/>
    <cellStyle name="CABEÇALHO 4 2 2 5 4" xfId="13783"/>
    <cellStyle name="CABEÇALHO 4 2 2 5 5" xfId="13784"/>
    <cellStyle name="CABEÇALHO 4 2 2 5 6" xfId="13785"/>
    <cellStyle name="CABEÇALHO 4 2 2 5 7" xfId="13786"/>
    <cellStyle name="CABEÇALHO 4 2 2 5 8" xfId="13787"/>
    <cellStyle name="CABEÇALHO 4 2 2 6" xfId="702"/>
    <cellStyle name="CABEÇALHO 4 2 2 6 2" xfId="13788"/>
    <cellStyle name="CABEÇALHO 4 2 2 6 3" xfId="13789"/>
    <cellStyle name="CABEÇALHO 4 2 2 6 4" xfId="13790"/>
    <cellStyle name="CABEÇALHO 4 2 2 6 5" xfId="13791"/>
    <cellStyle name="CABEÇALHO 4 2 2 6 6" xfId="13792"/>
    <cellStyle name="CABEÇALHO 4 2 2 6 7" xfId="13793"/>
    <cellStyle name="CABEÇALHO 4 2 2 7" xfId="703"/>
    <cellStyle name="CABEÇALHO 4 2 2 7 2" xfId="13794"/>
    <cellStyle name="CABEÇALHO 4 2 2 8" xfId="704"/>
    <cellStyle name="CABEÇALHO 4 2 2 8 2" xfId="13795"/>
    <cellStyle name="CABEÇALHO 4 2 2 9" xfId="13796"/>
    <cellStyle name="CABEÇALHO 4 2 3" xfId="705"/>
    <cellStyle name="CABEÇALHO 4 2 3 10" xfId="13797"/>
    <cellStyle name="CABEÇALHO 4 2 3 11" xfId="13798"/>
    <cellStyle name="CABEÇALHO 4 2 3 12" xfId="13799"/>
    <cellStyle name="CABEÇALHO 4 2 3 2" xfId="706"/>
    <cellStyle name="CABEÇALHO 4 2 3 2 2" xfId="707"/>
    <cellStyle name="CABEÇALHO 4 2 3 2 2 2" xfId="708"/>
    <cellStyle name="CABEÇALHO 4 2 3 2 2 2 2" xfId="13800"/>
    <cellStyle name="CABEÇALHO 4 2 3 2 2 2 3" xfId="13801"/>
    <cellStyle name="CABEÇALHO 4 2 3 2 2 2 4" xfId="13802"/>
    <cellStyle name="CABEÇALHO 4 2 3 2 2 2 5" xfId="13803"/>
    <cellStyle name="CABEÇALHO 4 2 3 2 2 2 6" xfId="13804"/>
    <cellStyle name="CABEÇALHO 4 2 3 2 2 2 7" xfId="13805"/>
    <cellStyle name="CABEÇALHO 4 2 3 2 2 2 8" xfId="13806"/>
    <cellStyle name="CABEÇALHO 4 2 3 2 2 3" xfId="13807"/>
    <cellStyle name="CABEÇALHO 4 2 3 2 2 4" xfId="13808"/>
    <cellStyle name="CABEÇALHO 4 2 3 2 2 5" xfId="13809"/>
    <cellStyle name="CABEÇALHO 4 2 3 2 2 6" xfId="13810"/>
    <cellStyle name="CABEÇALHO 4 2 3 2 2 7" xfId="13811"/>
    <cellStyle name="CABEÇALHO 4 2 3 2 2 8" xfId="13812"/>
    <cellStyle name="CABEÇALHO 4 2 3 2 3" xfId="709"/>
    <cellStyle name="CABEÇALHO 4 2 3 2 3 2" xfId="13813"/>
    <cellStyle name="CABEÇALHO 4 2 3 2 3 3" xfId="13814"/>
    <cellStyle name="CABEÇALHO 4 2 3 2 3 4" xfId="13815"/>
    <cellStyle name="CABEÇALHO 4 2 3 2 3 5" xfId="13816"/>
    <cellStyle name="CABEÇALHO 4 2 3 2 3 6" xfId="13817"/>
    <cellStyle name="CABEÇALHO 4 2 3 2 3 7" xfId="13818"/>
    <cellStyle name="CABEÇALHO 4 2 3 2 4" xfId="710"/>
    <cellStyle name="CABEÇALHO 4 2 3 2 4 2" xfId="13819"/>
    <cellStyle name="CABEÇALHO 4 2 3 2 5" xfId="711"/>
    <cellStyle name="CABEÇALHO 4 2 3 2 5 2" xfId="13820"/>
    <cellStyle name="CABEÇALHO 4 2 3 2 6" xfId="13821"/>
    <cellStyle name="CABEÇALHO 4 2 3 2 7" xfId="13822"/>
    <cellStyle name="CABEÇALHO 4 2 3 2 8" xfId="13823"/>
    <cellStyle name="CABEÇALHO 4 2 3 2 9" xfId="13824"/>
    <cellStyle name="CABEÇALHO 4 2 3 3" xfId="712"/>
    <cellStyle name="CABEÇALHO 4 2 3 3 2" xfId="713"/>
    <cellStyle name="CABEÇALHO 4 2 3 3 2 2" xfId="714"/>
    <cellStyle name="CABEÇALHO 4 2 3 3 2 2 2" xfId="13825"/>
    <cellStyle name="CABEÇALHO 4 2 3 3 2 2 3" xfId="13826"/>
    <cellStyle name="CABEÇALHO 4 2 3 3 2 2 4" xfId="13827"/>
    <cellStyle name="CABEÇALHO 4 2 3 3 2 2 5" xfId="13828"/>
    <cellStyle name="CABEÇALHO 4 2 3 3 2 2 6" xfId="13829"/>
    <cellStyle name="CABEÇALHO 4 2 3 3 2 2 7" xfId="13830"/>
    <cellStyle name="CABEÇALHO 4 2 3 3 2 2 8" xfId="13831"/>
    <cellStyle name="CABEÇALHO 4 2 3 3 2 3" xfId="13832"/>
    <cellStyle name="CABEÇALHO 4 2 3 3 2 4" xfId="13833"/>
    <cellStyle name="CABEÇALHO 4 2 3 3 2 5" xfId="13834"/>
    <cellStyle name="CABEÇALHO 4 2 3 3 2 6" xfId="13835"/>
    <cellStyle name="CABEÇALHO 4 2 3 3 2 7" xfId="13836"/>
    <cellStyle name="CABEÇALHO 4 2 3 3 2 8" xfId="13837"/>
    <cellStyle name="CABEÇALHO 4 2 3 3 3" xfId="715"/>
    <cellStyle name="CABEÇALHO 4 2 3 3 3 2" xfId="13838"/>
    <cellStyle name="CABEÇALHO 4 2 3 3 3 3" xfId="13839"/>
    <cellStyle name="CABEÇALHO 4 2 3 3 3 4" xfId="13840"/>
    <cellStyle name="CABEÇALHO 4 2 3 3 3 5" xfId="13841"/>
    <cellStyle name="CABEÇALHO 4 2 3 3 3 6" xfId="13842"/>
    <cellStyle name="CABEÇALHO 4 2 3 3 3 7" xfId="13843"/>
    <cellStyle name="CABEÇALHO 4 2 3 3 4" xfId="716"/>
    <cellStyle name="CABEÇALHO 4 2 3 3 4 2" xfId="13844"/>
    <cellStyle name="CABEÇALHO 4 2 3 3 5" xfId="717"/>
    <cellStyle name="CABEÇALHO 4 2 3 3 5 2" xfId="13845"/>
    <cellStyle name="CABEÇALHO 4 2 3 3 6" xfId="13846"/>
    <cellStyle name="CABEÇALHO 4 2 3 3 7" xfId="13847"/>
    <cellStyle name="CABEÇALHO 4 2 3 3 8" xfId="13848"/>
    <cellStyle name="CABEÇALHO 4 2 3 3 9" xfId="13849"/>
    <cellStyle name="CABEÇALHO 4 2 3 4" xfId="718"/>
    <cellStyle name="CABEÇALHO 4 2 3 4 2" xfId="719"/>
    <cellStyle name="CABEÇALHO 4 2 3 4 2 2" xfId="720"/>
    <cellStyle name="CABEÇALHO 4 2 3 4 2 2 2" xfId="13850"/>
    <cellStyle name="CABEÇALHO 4 2 3 4 2 2 3" xfId="13851"/>
    <cellStyle name="CABEÇALHO 4 2 3 4 2 2 4" xfId="13852"/>
    <cellStyle name="CABEÇALHO 4 2 3 4 2 2 5" xfId="13853"/>
    <cellStyle name="CABEÇALHO 4 2 3 4 2 2 6" xfId="13854"/>
    <cellStyle name="CABEÇALHO 4 2 3 4 2 2 7" xfId="13855"/>
    <cellStyle name="CABEÇALHO 4 2 3 4 2 2 8" xfId="13856"/>
    <cellStyle name="CABEÇALHO 4 2 3 4 2 3" xfId="13857"/>
    <cellStyle name="CABEÇALHO 4 2 3 4 2 4" xfId="13858"/>
    <cellStyle name="CABEÇALHO 4 2 3 4 2 5" xfId="13859"/>
    <cellStyle name="CABEÇALHO 4 2 3 4 2 6" xfId="13860"/>
    <cellStyle name="CABEÇALHO 4 2 3 4 2 7" xfId="13861"/>
    <cellStyle name="CABEÇALHO 4 2 3 4 2 8" xfId="13862"/>
    <cellStyle name="CABEÇALHO 4 2 3 4 3" xfId="721"/>
    <cellStyle name="CABEÇALHO 4 2 3 4 3 2" xfId="13863"/>
    <cellStyle name="CABEÇALHO 4 2 3 4 3 3" xfId="13864"/>
    <cellStyle name="CABEÇALHO 4 2 3 4 3 4" xfId="13865"/>
    <cellStyle name="CABEÇALHO 4 2 3 4 3 5" xfId="13866"/>
    <cellStyle name="CABEÇALHO 4 2 3 4 3 6" xfId="13867"/>
    <cellStyle name="CABEÇALHO 4 2 3 4 3 7" xfId="13868"/>
    <cellStyle name="CABEÇALHO 4 2 3 4 4" xfId="722"/>
    <cellStyle name="CABEÇALHO 4 2 3 4 4 2" xfId="13869"/>
    <cellStyle name="CABEÇALHO 4 2 3 4 5" xfId="723"/>
    <cellStyle name="CABEÇALHO 4 2 3 4 5 2" xfId="13870"/>
    <cellStyle name="CABEÇALHO 4 2 3 4 6" xfId="13871"/>
    <cellStyle name="CABEÇALHO 4 2 3 4 7" xfId="13872"/>
    <cellStyle name="CABEÇALHO 4 2 3 4 8" xfId="13873"/>
    <cellStyle name="CABEÇALHO 4 2 3 4 9" xfId="13874"/>
    <cellStyle name="CABEÇALHO 4 2 3 5" xfId="724"/>
    <cellStyle name="CABEÇALHO 4 2 3 5 2" xfId="725"/>
    <cellStyle name="CABEÇALHO 4 2 3 5 2 2" xfId="13875"/>
    <cellStyle name="CABEÇALHO 4 2 3 5 2 3" xfId="13876"/>
    <cellStyle name="CABEÇALHO 4 2 3 5 2 4" xfId="13877"/>
    <cellStyle name="CABEÇALHO 4 2 3 5 2 5" xfId="13878"/>
    <cellStyle name="CABEÇALHO 4 2 3 5 2 6" xfId="13879"/>
    <cellStyle name="CABEÇALHO 4 2 3 5 2 7" xfId="13880"/>
    <cellStyle name="CABEÇALHO 4 2 3 5 2 8" xfId="13881"/>
    <cellStyle name="CABEÇALHO 4 2 3 5 3" xfId="13882"/>
    <cellStyle name="CABEÇALHO 4 2 3 5 4" xfId="13883"/>
    <cellStyle name="CABEÇALHO 4 2 3 5 5" xfId="13884"/>
    <cellStyle name="CABEÇALHO 4 2 3 5 6" xfId="13885"/>
    <cellStyle name="CABEÇALHO 4 2 3 5 7" xfId="13886"/>
    <cellStyle name="CABEÇALHO 4 2 3 5 8" xfId="13887"/>
    <cellStyle name="CABEÇALHO 4 2 3 6" xfId="726"/>
    <cellStyle name="CABEÇALHO 4 2 3 6 2" xfId="13888"/>
    <cellStyle name="CABEÇALHO 4 2 3 6 3" xfId="13889"/>
    <cellStyle name="CABEÇALHO 4 2 3 6 4" xfId="13890"/>
    <cellStyle name="CABEÇALHO 4 2 3 6 5" xfId="13891"/>
    <cellStyle name="CABEÇALHO 4 2 3 6 6" xfId="13892"/>
    <cellStyle name="CABEÇALHO 4 2 3 6 7" xfId="13893"/>
    <cellStyle name="CABEÇALHO 4 2 3 7" xfId="727"/>
    <cellStyle name="CABEÇALHO 4 2 3 7 2" xfId="13894"/>
    <cellStyle name="CABEÇALHO 4 2 3 8" xfId="728"/>
    <cellStyle name="CABEÇALHO 4 2 3 8 2" xfId="13895"/>
    <cellStyle name="CABEÇALHO 4 2 3 9" xfId="13896"/>
    <cellStyle name="CABEÇALHO 4 2 4" xfId="729"/>
    <cellStyle name="CABEÇALHO 4 2 4 2" xfId="730"/>
    <cellStyle name="CABEÇALHO 4 2 4 2 2" xfId="731"/>
    <cellStyle name="CABEÇALHO 4 2 4 2 2 2" xfId="13897"/>
    <cellStyle name="CABEÇALHO 4 2 4 2 2 3" xfId="13898"/>
    <cellStyle name="CABEÇALHO 4 2 4 2 2 4" xfId="13899"/>
    <cellStyle name="CABEÇALHO 4 2 4 2 2 5" xfId="13900"/>
    <cellStyle name="CABEÇALHO 4 2 4 2 2 6" xfId="13901"/>
    <cellStyle name="CABEÇALHO 4 2 4 2 2 7" xfId="13902"/>
    <cellStyle name="CABEÇALHO 4 2 4 2 2 8" xfId="13903"/>
    <cellStyle name="CABEÇALHO 4 2 4 2 3" xfId="13904"/>
    <cellStyle name="CABEÇALHO 4 2 4 2 4" xfId="13905"/>
    <cellStyle name="CABEÇALHO 4 2 4 2 5" xfId="13906"/>
    <cellStyle name="CABEÇALHO 4 2 4 2 6" xfId="13907"/>
    <cellStyle name="CABEÇALHO 4 2 4 2 7" xfId="13908"/>
    <cellStyle name="CABEÇALHO 4 2 4 2 8" xfId="13909"/>
    <cellStyle name="CABEÇALHO 4 2 4 3" xfId="732"/>
    <cellStyle name="CABEÇALHO 4 2 4 3 2" xfId="13910"/>
    <cellStyle name="CABEÇALHO 4 2 4 3 3" xfId="13911"/>
    <cellStyle name="CABEÇALHO 4 2 4 3 4" xfId="13912"/>
    <cellStyle name="CABEÇALHO 4 2 4 3 5" xfId="13913"/>
    <cellStyle name="CABEÇALHO 4 2 4 3 6" xfId="13914"/>
    <cellStyle name="CABEÇALHO 4 2 4 3 7" xfId="13915"/>
    <cellStyle name="CABEÇALHO 4 2 4 4" xfId="733"/>
    <cellStyle name="CABEÇALHO 4 2 4 4 2" xfId="13916"/>
    <cellStyle name="CABEÇALHO 4 2 4 5" xfId="734"/>
    <cellStyle name="CABEÇALHO 4 2 4 5 2" xfId="13917"/>
    <cellStyle name="CABEÇALHO 4 2 4 6" xfId="13918"/>
    <cellStyle name="CABEÇALHO 4 2 4 7" xfId="13919"/>
    <cellStyle name="CABEÇALHO 4 2 4 8" xfId="13920"/>
    <cellStyle name="CABEÇALHO 4 2 4 9" xfId="13921"/>
    <cellStyle name="CABEÇALHO 4 2 5" xfId="735"/>
    <cellStyle name="CABEÇALHO 4 2 5 2" xfId="736"/>
    <cellStyle name="CABEÇALHO 4 2 5 2 2" xfId="737"/>
    <cellStyle name="CABEÇALHO 4 2 5 2 2 2" xfId="13922"/>
    <cellStyle name="CABEÇALHO 4 2 5 2 2 3" xfId="13923"/>
    <cellStyle name="CABEÇALHO 4 2 5 2 2 4" xfId="13924"/>
    <cellStyle name="CABEÇALHO 4 2 5 2 2 5" xfId="13925"/>
    <cellStyle name="CABEÇALHO 4 2 5 2 2 6" xfId="13926"/>
    <cellStyle name="CABEÇALHO 4 2 5 2 2 7" xfId="13927"/>
    <cellStyle name="CABEÇALHO 4 2 5 2 2 8" xfId="13928"/>
    <cellStyle name="CABEÇALHO 4 2 5 2 3" xfId="13929"/>
    <cellStyle name="CABEÇALHO 4 2 5 2 4" xfId="13930"/>
    <cellStyle name="CABEÇALHO 4 2 5 2 5" xfId="13931"/>
    <cellStyle name="CABEÇALHO 4 2 5 2 6" xfId="13932"/>
    <cellStyle name="CABEÇALHO 4 2 5 2 7" xfId="13933"/>
    <cellStyle name="CABEÇALHO 4 2 5 2 8" xfId="13934"/>
    <cellStyle name="CABEÇALHO 4 2 5 3" xfId="738"/>
    <cellStyle name="CABEÇALHO 4 2 5 3 2" xfId="13935"/>
    <cellStyle name="CABEÇALHO 4 2 5 3 3" xfId="13936"/>
    <cellStyle name="CABEÇALHO 4 2 5 3 4" xfId="13937"/>
    <cellStyle name="CABEÇALHO 4 2 5 3 5" xfId="13938"/>
    <cellStyle name="CABEÇALHO 4 2 5 3 6" xfId="13939"/>
    <cellStyle name="CABEÇALHO 4 2 5 3 7" xfId="13940"/>
    <cellStyle name="CABEÇALHO 4 2 5 4" xfId="739"/>
    <cellStyle name="CABEÇALHO 4 2 5 4 2" xfId="13941"/>
    <cellStyle name="CABEÇALHO 4 2 5 5" xfId="740"/>
    <cellStyle name="CABEÇALHO 4 2 5 5 2" xfId="13942"/>
    <cellStyle name="CABEÇALHO 4 2 5 6" xfId="13943"/>
    <cellStyle name="CABEÇALHO 4 2 5 7" xfId="13944"/>
    <cellStyle name="CABEÇALHO 4 2 5 8" xfId="13945"/>
    <cellStyle name="CABEÇALHO 4 2 5 9" xfId="13946"/>
    <cellStyle name="CABEÇALHO 4 2 6" xfId="741"/>
    <cellStyle name="CABEÇALHO 4 2 6 2" xfId="742"/>
    <cellStyle name="CABEÇALHO 4 2 6 2 2" xfId="743"/>
    <cellStyle name="CABEÇALHO 4 2 6 2 2 2" xfId="13947"/>
    <cellStyle name="CABEÇALHO 4 2 6 2 2 3" xfId="13948"/>
    <cellStyle name="CABEÇALHO 4 2 6 2 2 4" xfId="13949"/>
    <cellStyle name="CABEÇALHO 4 2 6 2 2 5" xfId="13950"/>
    <cellStyle name="CABEÇALHO 4 2 6 2 2 6" xfId="13951"/>
    <cellStyle name="CABEÇALHO 4 2 6 2 2 7" xfId="13952"/>
    <cellStyle name="CABEÇALHO 4 2 6 2 2 8" xfId="13953"/>
    <cellStyle name="CABEÇALHO 4 2 6 2 3" xfId="13954"/>
    <cellStyle name="CABEÇALHO 4 2 6 2 4" xfId="13955"/>
    <cellStyle name="CABEÇALHO 4 2 6 2 5" xfId="13956"/>
    <cellStyle name="CABEÇALHO 4 2 6 2 6" xfId="13957"/>
    <cellStyle name="CABEÇALHO 4 2 6 2 7" xfId="13958"/>
    <cellStyle name="CABEÇALHO 4 2 6 2 8" xfId="13959"/>
    <cellStyle name="CABEÇALHO 4 2 6 3" xfId="744"/>
    <cellStyle name="CABEÇALHO 4 2 6 3 2" xfId="13960"/>
    <cellStyle name="CABEÇALHO 4 2 6 3 3" xfId="13961"/>
    <cellStyle name="CABEÇALHO 4 2 6 3 4" xfId="13962"/>
    <cellStyle name="CABEÇALHO 4 2 6 3 5" xfId="13963"/>
    <cellStyle name="CABEÇALHO 4 2 6 3 6" xfId="13964"/>
    <cellStyle name="CABEÇALHO 4 2 6 3 7" xfId="13965"/>
    <cellStyle name="CABEÇALHO 4 2 6 4" xfId="745"/>
    <cellStyle name="CABEÇALHO 4 2 6 4 2" xfId="13966"/>
    <cellStyle name="CABEÇALHO 4 2 6 5" xfId="746"/>
    <cellStyle name="CABEÇALHO 4 2 6 5 2" xfId="13967"/>
    <cellStyle name="CABEÇALHO 4 2 6 6" xfId="13968"/>
    <cellStyle name="CABEÇALHO 4 2 6 7" xfId="13969"/>
    <cellStyle name="CABEÇALHO 4 2 6 8" xfId="13970"/>
    <cellStyle name="CABEÇALHO 4 2 6 9" xfId="13971"/>
    <cellStyle name="CABEÇALHO 4 2 7" xfId="747"/>
    <cellStyle name="CABEÇALHO 4 2 7 2" xfId="748"/>
    <cellStyle name="CABEÇALHO 4 2 7 2 2" xfId="13972"/>
    <cellStyle name="CABEÇALHO 4 2 7 2 3" xfId="13973"/>
    <cellStyle name="CABEÇALHO 4 2 7 2 4" xfId="13974"/>
    <cellStyle name="CABEÇALHO 4 2 7 2 5" xfId="13975"/>
    <cellStyle name="CABEÇALHO 4 2 7 2 6" xfId="13976"/>
    <cellStyle name="CABEÇALHO 4 2 7 2 7" xfId="13977"/>
    <cellStyle name="CABEÇALHO 4 2 7 2 8" xfId="13978"/>
    <cellStyle name="CABEÇALHO 4 2 7 3" xfId="13979"/>
    <cellStyle name="CABEÇALHO 4 2 7 4" xfId="13980"/>
    <cellStyle name="CABEÇALHO 4 2 7 5" xfId="13981"/>
    <cellStyle name="CABEÇALHO 4 2 7 6" xfId="13982"/>
    <cellStyle name="CABEÇALHO 4 2 7 7" xfId="13983"/>
    <cellStyle name="CABEÇALHO 4 2 7 8" xfId="13984"/>
    <cellStyle name="CABEÇALHO 4 2 8" xfId="749"/>
    <cellStyle name="CABEÇALHO 4 2 8 2" xfId="13985"/>
    <cellStyle name="CABEÇALHO 4 2 8 3" xfId="13986"/>
    <cellStyle name="CABEÇALHO 4 2 8 4" xfId="13987"/>
    <cellStyle name="CABEÇALHO 4 2 8 5" xfId="13988"/>
    <cellStyle name="CABEÇALHO 4 2 8 6" xfId="13989"/>
    <cellStyle name="CABEÇALHO 4 2 8 7" xfId="13990"/>
    <cellStyle name="CABEÇALHO 4 2 9" xfId="750"/>
    <cellStyle name="CABEÇALHO 4 2 9 2" xfId="13991"/>
    <cellStyle name="CABEÇALHO 4 3" xfId="751"/>
    <cellStyle name="CABEÇALHO 4 3 10" xfId="13992"/>
    <cellStyle name="CABEÇALHO 4 3 11" xfId="13993"/>
    <cellStyle name="CABEÇALHO 4 3 12" xfId="13994"/>
    <cellStyle name="CABEÇALHO 4 3 2" xfId="752"/>
    <cellStyle name="CABEÇALHO 4 3 2 2" xfId="753"/>
    <cellStyle name="CABEÇALHO 4 3 2 2 2" xfId="754"/>
    <cellStyle name="CABEÇALHO 4 3 2 2 2 2" xfId="13995"/>
    <cellStyle name="CABEÇALHO 4 3 2 2 2 3" xfId="13996"/>
    <cellStyle name="CABEÇALHO 4 3 2 2 2 4" xfId="13997"/>
    <cellStyle name="CABEÇALHO 4 3 2 2 2 5" xfId="13998"/>
    <cellStyle name="CABEÇALHO 4 3 2 2 2 6" xfId="13999"/>
    <cellStyle name="CABEÇALHO 4 3 2 2 2 7" xfId="14000"/>
    <cellStyle name="CABEÇALHO 4 3 2 2 2 8" xfId="14001"/>
    <cellStyle name="CABEÇALHO 4 3 2 2 3" xfId="14002"/>
    <cellStyle name="CABEÇALHO 4 3 2 2 4" xfId="14003"/>
    <cellStyle name="CABEÇALHO 4 3 2 2 5" xfId="14004"/>
    <cellStyle name="CABEÇALHO 4 3 2 2 6" xfId="14005"/>
    <cellStyle name="CABEÇALHO 4 3 2 2 7" xfId="14006"/>
    <cellStyle name="CABEÇALHO 4 3 2 2 8" xfId="14007"/>
    <cellStyle name="CABEÇALHO 4 3 2 3" xfId="755"/>
    <cellStyle name="CABEÇALHO 4 3 2 3 2" xfId="14008"/>
    <cellStyle name="CABEÇALHO 4 3 2 3 3" xfId="14009"/>
    <cellStyle name="CABEÇALHO 4 3 2 3 4" xfId="14010"/>
    <cellStyle name="CABEÇALHO 4 3 2 3 5" xfId="14011"/>
    <cellStyle name="CABEÇALHO 4 3 2 3 6" xfId="14012"/>
    <cellStyle name="CABEÇALHO 4 3 2 3 7" xfId="14013"/>
    <cellStyle name="CABEÇALHO 4 3 2 4" xfId="756"/>
    <cellStyle name="CABEÇALHO 4 3 2 4 2" xfId="14014"/>
    <cellStyle name="CABEÇALHO 4 3 2 5" xfId="757"/>
    <cellStyle name="CABEÇALHO 4 3 2 5 2" xfId="14015"/>
    <cellStyle name="CABEÇALHO 4 3 2 6" xfId="14016"/>
    <cellStyle name="CABEÇALHO 4 3 2 7" xfId="14017"/>
    <cellStyle name="CABEÇALHO 4 3 2 8" xfId="14018"/>
    <cellStyle name="CABEÇALHO 4 3 2 9" xfId="14019"/>
    <cellStyle name="CABEÇALHO 4 3 3" xfId="758"/>
    <cellStyle name="CABEÇALHO 4 3 3 2" xfId="759"/>
    <cellStyle name="CABEÇALHO 4 3 3 2 2" xfId="760"/>
    <cellStyle name="CABEÇALHO 4 3 3 2 2 2" xfId="14020"/>
    <cellStyle name="CABEÇALHO 4 3 3 2 2 3" xfId="14021"/>
    <cellStyle name="CABEÇALHO 4 3 3 2 2 4" xfId="14022"/>
    <cellStyle name="CABEÇALHO 4 3 3 2 2 5" xfId="14023"/>
    <cellStyle name="CABEÇALHO 4 3 3 2 2 6" xfId="14024"/>
    <cellStyle name="CABEÇALHO 4 3 3 2 2 7" xfId="14025"/>
    <cellStyle name="CABEÇALHO 4 3 3 2 2 8" xfId="14026"/>
    <cellStyle name="CABEÇALHO 4 3 3 2 3" xfId="14027"/>
    <cellStyle name="CABEÇALHO 4 3 3 2 4" xfId="14028"/>
    <cellStyle name="CABEÇALHO 4 3 3 2 5" xfId="14029"/>
    <cellStyle name="CABEÇALHO 4 3 3 2 6" xfId="14030"/>
    <cellStyle name="CABEÇALHO 4 3 3 2 7" xfId="14031"/>
    <cellStyle name="CABEÇALHO 4 3 3 2 8" xfId="14032"/>
    <cellStyle name="CABEÇALHO 4 3 3 3" xfId="761"/>
    <cellStyle name="CABEÇALHO 4 3 3 3 2" xfId="14033"/>
    <cellStyle name="CABEÇALHO 4 3 3 3 3" xfId="14034"/>
    <cellStyle name="CABEÇALHO 4 3 3 3 4" xfId="14035"/>
    <cellStyle name="CABEÇALHO 4 3 3 3 5" xfId="14036"/>
    <cellStyle name="CABEÇALHO 4 3 3 3 6" xfId="14037"/>
    <cellStyle name="CABEÇALHO 4 3 3 3 7" xfId="14038"/>
    <cellStyle name="CABEÇALHO 4 3 3 4" xfId="762"/>
    <cellStyle name="CABEÇALHO 4 3 3 4 2" xfId="14039"/>
    <cellStyle name="CABEÇALHO 4 3 3 5" xfId="763"/>
    <cellStyle name="CABEÇALHO 4 3 3 5 2" xfId="14040"/>
    <cellStyle name="CABEÇALHO 4 3 3 6" xfId="14041"/>
    <cellStyle name="CABEÇALHO 4 3 3 7" xfId="14042"/>
    <cellStyle name="CABEÇALHO 4 3 3 8" xfId="14043"/>
    <cellStyle name="CABEÇALHO 4 3 3 9" xfId="14044"/>
    <cellStyle name="CABEÇALHO 4 3 4" xfId="764"/>
    <cellStyle name="CABEÇALHO 4 3 4 2" xfId="765"/>
    <cellStyle name="CABEÇALHO 4 3 4 2 2" xfId="766"/>
    <cellStyle name="CABEÇALHO 4 3 4 2 2 2" xfId="14045"/>
    <cellStyle name="CABEÇALHO 4 3 4 2 2 3" xfId="14046"/>
    <cellStyle name="CABEÇALHO 4 3 4 2 2 4" xfId="14047"/>
    <cellStyle name="CABEÇALHO 4 3 4 2 2 5" xfId="14048"/>
    <cellStyle name="CABEÇALHO 4 3 4 2 2 6" xfId="14049"/>
    <cellStyle name="CABEÇALHO 4 3 4 2 2 7" xfId="14050"/>
    <cellStyle name="CABEÇALHO 4 3 4 2 2 8" xfId="14051"/>
    <cellStyle name="CABEÇALHO 4 3 4 2 3" xfId="14052"/>
    <cellStyle name="CABEÇALHO 4 3 4 2 4" xfId="14053"/>
    <cellStyle name="CABEÇALHO 4 3 4 2 5" xfId="14054"/>
    <cellStyle name="CABEÇALHO 4 3 4 2 6" xfId="14055"/>
    <cellStyle name="CABEÇALHO 4 3 4 2 7" xfId="14056"/>
    <cellStyle name="CABEÇALHO 4 3 4 2 8" xfId="14057"/>
    <cellStyle name="CABEÇALHO 4 3 4 3" xfId="767"/>
    <cellStyle name="CABEÇALHO 4 3 4 3 2" xfId="14058"/>
    <cellStyle name="CABEÇALHO 4 3 4 3 3" xfId="14059"/>
    <cellStyle name="CABEÇALHO 4 3 4 3 4" xfId="14060"/>
    <cellStyle name="CABEÇALHO 4 3 4 3 5" xfId="14061"/>
    <cellStyle name="CABEÇALHO 4 3 4 3 6" xfId="14062"/>
    <cellStyle name="CABEÇALHO 4 3 4 3 7" xfId="14063"/>
    <cellStyle name="CABEÇALHO 4 3 4 4" xfId="768"/>
    <cellStyle name="CABEÇALHO 4 3 4 4 2" xfId="14064"/>
    <cellStyle name="CABEÇALHO 4 3 4 5" xfId="769"/>
    <cellStyle name="CABEÇALHO 4 3 4 5 2" xfId="14065"/>
    <cellStyle name="CABEÇALHO 4 3 4 6" xfId="14066"/>
    <cellStyle name="CABEÇALHO 4 3 4 7" xfId="14067"/>
    <cellStyle name="CABEÇALHO 4 3 4 8" xfId="14068"/>
    <cellStyle name="CABEÇALHO 4 3 4 9" xfId="14069"/>
    <cellStyle name="CABEÇALHO 4 3 5" xfId="770"/>
    <cellStyle name="CABEÇALHO 4 3 5 2" xfId="771"/>
    <cellStyle name="CABEÇALHO 4 3 5 2 2" xfId="14070"/>
    <cellStyle name="CABEÇALHO 4 3 5 2 3" xfId="14071"/>
    <cellStyle name="CABEÇALHO 4 3 5 2 4" xfId="14072"/>
    <cellStyle name="CABEÇALHO 4 3 5 2 5" xfId="14073"/>
    <cellStyle name="CABEÇALHO 4 3 5 2 6" xfId="14074"/>
    <cellStyle name="CABEÇALHO 4 3 5 2 7" xfId="14075"/>
    <cellStyle name="CABEÇALHO 4 3 5 2 8" xfId="14076"/>
    <cellStyle name="CABEÇALHO 4 3 5 3" xfId="14077"/>
    <cellStyle name="CABEÇALHO 4 3 5 4" xfId="14078"/>
    <cellStyle name="CABEÇALHO 4 3 5 5" xfId="14079"/>
    <cellStyle name="CABEÇALHO 4 3 5 6" xfId="14080"/>
    <cellStyle name="CABEÇALHO 4 3 5 7" xfId="14081"/>
    <cellStyle name="CABEÇALHO 4 3 5 8" xfId="14082"/>
    <cellStyle name="CABEÇALHO 4 3 6" xfId="772"/>
    <cellStyle name="CABEÇALHO 4 3 6 2" xfId="14083"/>
    <cellStyle name="CABEÇALHO 4 3 6 3" xfId="14084"/>
    <cellStyle name="CABEÇALHO 4 3 6 4" xfId="14085"/>
    <cellStyle name="CABEÇALHO 4 3 6 5" xfId="14086"/>
    <cellStyle name="CABEÇALHO 4 3 6 6" xfId="14087"/>
    <cellStyle name="CABEÇALHO 4 3 6 7" xfId="14088"/>
    <cellStyle name="CABEÇALHO 4 3 7" xfId="773"/>
    <cellStyle name="CABEÇALHO 4 3 7 2" xfId="14089"/>
    <cellStyle name="CABEÇALHO 4 3 8" xfId="774"/>
    <cellStyle name="CABEÇALHO 4 3 8 2" xfId="14090"/>
    <cellStyle name="CABEÇALHO 4 3 9" xfId="14091"/>
    <cellStyle name="CABEÇALHO 4 4" xfId="775"/>
    <cellStyle name="CABEÇALHO 4 4 10" xfId="14092"/>
    <cellStyle name="CABEÇALHO 4 4 11" xfId="14093"/>
    <cellStyle name="CABEÇALHO 4 4 12" xfId="14094"/>
    <cellStyle name="CABEÇALHO 4 4 2" xfId="776"/>
    <cellStyle name="CABEÇALHO 4 4 2 2" xfId="777"/>
    <cellStyle name="CABEÇALHO 4 4 2 2 2" xfId="778"/>
    <cellStyle name="CABEÇALHO 4 4 2 2 2 2" xfId="14095"/>
    <cellStyle name="CABEÇALHO 4 4 2 2 2 3" xfId="14096"/>
    <cellStyle name="CABEÇALHO 4 4 2 2 2 4" xfId="14097"/>
    <cellStyle name="CABEÇALHO 4 4 2 2 2 5" xfId="14098"/>
    <cellStyle name="CABEÇALHO 4 4 2 2 2 6" xfId="14099"/>
    <cellStyle name="CABEÇALHO 4 4 2 2 2 7" xfId="14100"/>
    <cellStyle name="CABEÇALHO 4 4 2 2 2 8" xfId="14101"/>
    <cellStyle name="CABEÇALHO 4 4 2 2 3" xfId="14102"/>
    <cellStyle name="CABEÇALHO 4 4 2 2 4" xfId="14103"/>
    <cellStyle name="CABEÇALHO 4 4 2 2 5" xfId="14104"/>
    <cellStyle name="CABEÇALHO 4 4 2 2 6" xfId="14105"/>
    <cellStyle name="CABEÇALHO 4 4 2 2 7" xfId="14106"/>
    <cellStyle name="CABEÇALHO 4 4 2 2 8" xfId="14107"/>
    <cellStyle name="CABEÇALHO 4 4 2 3" xfId="779"/>
    <cellStyle name="CABEÇALHO 4 4 2 3 2" xfId="14108"/>
    <cellStyle name="CABEÇALHO 4 4 2 3 3" xfId="14109"/>
    <cellStyle name="CABEÇALHO 4 4 2 3 4" xfId="14110"/>
    <cellStyle name="CABEÇALHO 4 4 2 3 5" xfId="14111"/>
    <cellStyle name="CABEÇALHO 4 4 2 3 6" xfId="14112"/>
    <cellStyle name="CABEÇALHO 4 4 2 3 7" xfId="14113"/>
    <cellStyle name="CABEÇALHO 4 4 2 4" xfId="780"/>
    <cellStyle name="CABEÇALHO 4 4 2 4 2" xfId="14114"/>
    <cellStyle name="CABEÇALHO 4 4 2 5" xfId="781"/>
    <cellStyle name="CABEÇALHO 4 4 2 5 2" xfId="14115"/>
    <cellStyle name="CABEÇALHO 4 4 2 6" xfId="14116"/>
    <cellStyle name="CABEÇALHO 4 4 2 7" xfId="14117"/>
    <cellStyle name="CABEÇALHO 4 4 2 8" xfId="14118"/>
    <cellStyle name="CABEÇALHO 4 4 2 9" xfId="14119"/>
    <cellStyle name="CABEÇALHO 4 4 3" xfId="782"/>
    <cellStyle name="CABEÇALHO 4 4 3 2" xfId="783"/>
    <cellStyle name="CABEÇALHO 4 4 3 2 2" xfId="784"/>
    <cellStyle name="CABEÇALHO 4 4 3 2 2 2" xfId="14120"/>
    <cellStyle name="CABEÇALHO 4 4 3 2 2 3" xfId="14121"/>
    <cellStyle name="CABEÇALHO 4 4 3 2 2 4" xfId="14122"/>
    <cellStyle name="CABEÇALHO 4 4 3 2 2 5" xfId="14123"/>
    <cellStyle name="CABEÇALHO 4 4 3 2 2 6" xfId="14124"/>
    <cellStyle name="CABEÇALHO 4 4 3 2 2 7" xfId="14125"/>
    <cellStyle name="CABEÇALHO 4 4 3 2 2 8" xfId="14126"/>
    <cellStyle name="CABEÇALHO 4 4 3 2 3" xfId="14127"/>
    <cellStyle name="CABEÇALHO 4 4 3 2 4" xfId="14128"/>
    <cellStyle name="CABEÇALHO 4 4 3 2 5" xfId="14129"/>
    <cellStyle name="CABEÇALHO 4 4 3 2 6" xfId="14130"/>
    <cellStyle name="CABEÇALHO 4 4 3 2 7" xfId="14131"/>
    <cellStyle name="CABEÇALHO 4 4 3 2 8" xfId="14132"/>
    <cellStyle name="CABEÇALHO 4 4 3 3" xfId="785"/>
    <cellStyle name="CABEÇALHO 4 4 3 3 2" xfId="14133"/>
    <cellStyle name="CABEÇALHO 4 4 3 3 3" xfId="14134"/>
    <cellStyle name="CABEÇALHO 4 4 3 3 4" xfId="14135"/>
    <cellStyle name="CABEÇALHO 4 4 3 3 5" xfId="14136"/>
    <cellStyle name="CABEÇALHO 4 4 3 3 6" xfId="14137"/>
    <cellStyle name="CABEÇALHO 4 4 3 3 7" xfId="14138"/>
    <cellStyle name="CABEÇALHO 4 4 3 4" xfId="786"/>
    <cellStyle name="CABEÇALHO 4 4 3 4 2" xfId="14139"/>
    <cellStyle name="CABEÇALHO 4 4 3 5" xfId="787"/>
    <cellStyle name="CABEÇALHO 4 4 3 5 2" xfId="14140"/>
    <cellStyle name="CABEÇALHO 4 4 3 6" xfId="14141"/>
    <cellStyle name="CABEÇALHO 4 4 3 7" xfId="14142"/>
    <cellStyle name="CABEÇALHO 4 4 3 8" xfId="14143"/>
    <cellStyle name="CABEÇALHO 4 4 3 9" xfId="14144"/>
    <cellStyle name="CABEÇALHO 4 4 4" xfId="788"/>
    <cellStyle name="CABEÇALHO 4 4 4 2" xfId="789"/>
    <cellStyle name="CABEÇALHO 4 4 4 2 2" xfId="790"/>
    <cellStyle name="CABEÇALHO 4 4 4 2 2 2" xfId="14145"/>
    <cellStyle name="CABEÇALHO 4 4 4 2 2 3" xfId="14146"/>
    <cellStyle name="CABEÇALHO 4 4 4 2 2 4" xfId="14147"/>
    <cellStyle name="CABEÇALHO 4 4 4 2 2 5" xfId="14148"/>
    <cellStyle name="CABEÇALHO 4 4 4 2 2 6" xfId="14149"/>
    <cellStyle name="CABEÇALHO 4 4 4 2 2 7" xfId="14150"/>
    <cellStyle name="CABEÇALHO 4 4 4 2 2 8" xfId="14151"/>
    <cellStyle name="CABEÇALHO 4 4 4 2 3" xfId="14152"/>
    <cellStyle name="CABEÇALHO 4 4 4 2 4" xfId="14153"/>
    <cellStyle name="CABEÇALHO 4 4 4 2 5" xfId="14154"/>
    <cellStyle name="CABEÇALHO 4 4 4 2 6" xfId="14155"/>
    <cellStyle name="CABEÇALHO 4 4 4 2 7" xfId="14156"/>
    <cellStyle name="CABEÇALHO 4 4 4 2 8" xfId="14157"/>
    <cellStyle name="CABEÇALHO 4 4 4 3" xfId="791"/>
    <cellStyle name="CABEÇALHO 4 4 4 3 2" xfId="14158"/>
    <cellStyle name="CABEÇALHO 4 4 4 3 3" xfId="14159"/>
    <cellStyle name="CABEÇALHO 4 4 4 3 4" xfId="14160"/>
    <cellStyle name="CABEÇALHO 4 4 4 3 5" xfId="14161"/>
    <cellStyle name="CABEÇALHO 4 4 4 3 6" xfId="14162"/>
    <cellStyle name="CABEÇALHO 4 4 4 3 7" xfId="14163"/>
    <cellStyle name="CABEÇALHO 4 4 4 4" xfId="792"/>
    <cellStyle name="CABEÇALHO 4 4 4 4 2" xfId="14164"/>
    <cellStyle name="CABEÇALHO 4 4 4 5" xfId="793"/>
    <cellStyle name="CABEÇALHO 4 4 4 5 2" xfId="14165"/>
    <cellStyle name="CABEÇALHO 4 4 4 6" xfId="14166"/>
    <cellStyle name="CABEÇALHO 4 4 4 7" xfId="14167"/>
    <cellStyle name="CABEÇALHO 4 4 4 8" xfId="14168"/>
    <cellStyle name="CABEÇALHO 4 4 4 9" xfId="14169"/>
    <cellStyle name="CABEÇALHO 4 4 5" xfId="794"/>
    <cellStyle name="CABEÇALHO 4 4 5 2" xfId="795"/>
    <cellStyle name="CABEÇALHO 4 4 5 2 2" xfId="14170"/>
    <cellStyle name="CABEÇALHO 4 4 5 2 3" xfId="14171"/>
    <cellStyle name="CABEÇALHO 4 4 5 2 4" xfId="14172"/>
    <cellStyle name="CABEÇALHO 4 4 5 2 5" xfId="14173"/>
    <cellStyle name="CABEÇALHO 4 4 5 2 6" xfId="14174"/>
    <cellStyle name="CABEÇALHO 4 4 5 2 7" xfId="14175"/>
    <cellStyle name="CABEÇALHO 4 4 5 2 8" xfId="14176"/>
    <cellStyle name="CABEÇALHO 4 4 5 3" xfId="14177"/>
    <cellStyle name="CABEÇALHO 4 4 5 4" xfId="14178"/>
    <cellStyle name="CABEÇALHO 4 4 5 5" xfId="14179"/>
    <cellStyle name="CABEÇALHO 4 4 5 6" xfId="14180"/>
    <cellStyle name="CABEÇALHO 4 4 5 7" xfId="14181"/>
    <cellStyle name="CABEÇALHO 4 4 5 8" xfId="14182"/>
    <cellStyle name="CABEÇALHO 4 4 6" xfId="796"/>
    <cellStyle name="CABEÇALHO 4 4 6 2" xfId="14183"/>
    <cellStyle name="CABEÇALHO 4 4 6 3" xfId="14184"/>
    <cellStyle name="CABEÇALHO 4 4 6 4" xfId="14185"/>
    <cellStyle name="CABEÇALHO 4 4 6 5" xfId="14186"/>
    <cellStyle name="CABEÇALHO 4 4 6 6" xfId="14187"/>
    <cellStyle name="CABEÇALHO 4 4 6 7" xfId="14188"/>
    <cellStyle name="CABEÇALHO 4 4 7" xfId="797"/>
    <cellStyle name="CABEÇALHO 4 4 7 2" xfId="14189"/>
    <cellStyle name="CABEÇALHO 4 4 8" xfId="798"/>
    <cellStyle name="CABEÇALHO 4 4 8 2" xfId="14190"/>
    <cellStyle name="CABEÇALHO 4 4 9" xfId="14191"/>
    <cellStyle name="CABEÇALHO 4 5" xfId="799"/>
    <cellStyle name="CABEÇALHO 4 5 2" xfId="800"/>
    <cellStyle name="CABEÇALHO 4 5 2 2" xfId="801"/>
    <cellStyle name="CABEÇALHO 4 5 2 2 2" xfId="14192"/>
    <cellStyle name="CABEÇALHO 4 5 2 2 3" xfId="14193"/>
    <cellStyle name="CABEÇALHO 4 5 2 2 4" xfId="14194"/>
    <cellStyle name="CABEÇALHO 4 5 2 2 5" xfId="14195"/>
    <cellStyle name="CABEÇALHO 4 5 2 2 6" xfId="14196"/>
    <cellStyle name="CABEÇALHO 4 5 2 2 7" xfId="14197"/>
    <cellStyle name="CABEÇALHO 4 5 2 2 8" xfId="14198"/>
    <cellStyle name="CABEÇALHO 4 5 2 3" xfId="14199"/>
    <cellStyle name="CABEÇALHO 4 5 2 4" xfId="14200"/>
    <cellStyle name="CABEÇALHO 4 5 2 5" xfId="14201"/>
    <cellStyle name="CABEÇALHO 4 5 2 6" xfId="14202"/>
    <cellStyle name="CABEÇALHO 4 5 2 7" xfId="14203"/>
    <cellStyle name="CABEÇALHO 4 5 2 8" xfId="14204"/>
    <cellStyle name="CABEÇALHO 4 5 3" xfId="802"/>
    <cellStyle name="CABEÇALHO 4 5 3 2" xfId="14205"/>
    <cellStyle name="CABEÇALHO 4 5 3 3" xfId="14206"/>
    <cellStyle name="CABEÇALHO 4 5 3 4" xfId="14207"/>
    <cellStyle name="CABEÇALHO 4 5 3 5" xfId="14208"/>
    <cellStyle name="CABEÇALHO 4 5 3 6" xfId="14209"/>
    <cellStyle name="CABEÇALHO 4 5 3 7" xfId="14210"/>
    <cellStyle name="CABEÇALHO 4 5 4" xfId="803"/>
    <cellStyle name="CABEÇALHO 4 5 4 2" xfId="14211"/>
    <cellStyle name="CABEÇALHO 4 5 5" xfId="804"/>
    <cellStyle name="CABEÇALHO 4 5 5 2" xfId="14212"/>
    <cellStyle name="CABEÇALHO 4 5 6" xfId="14213"/>
    <cellStyle name="CABEÇALHO 4 5 7" xfId="14214"/>
    <cellStyle name="CABEÇALHO 4 5 8" xfId="14215"/>
    <cellStyle name="CABEÇALHO 4 5 9" xfId="14216"/>
    <cellStyle name="CABEÇALHO 4 6" xfId="805"/>
    <cellStyle name="CABEÇALHO 4 6 2" xfId="806"/>
    <cellStyle name="CABEÇALHO 4 6 2 2" xfId="807"/>
    <cellStyle name="CABEÇALHO 4 6 2 2 2" xfId="14217"/>
    <cellStyle name="CABEÇALHO 4 6 2 2 3" xfId="14218"/>
    <cellStyle name="CABEÇALHO 4 6 2 2 4" xfId="14219"/>
    <cellStyle name="CABEÇALHO 4 6 2 2 5" xfId="14220"/>
    <cellStyle name="CABEÇALHO 4 6 2 2 6" xfId="14221"/>
    <cellStyle name="CABEÇALHO 4 6 2 2 7" xfId="14222"/>
    <cellStyle name="CABEÇALHO 4 6 2 2 8" xfId="14223"/>
    <cellStyle name="CABEÇALHO 4 6 2 3" xfId="14224"/>
    <cellStyle name="CABEÇALHO 4 6 2 4" xfId="14225"/>
    <cellStyle name="CABEÇALHO 4 6 2 5" xfId="14226"/>
    <cellStyle name="CABEÇALHO 4 6 2 6" xfId="14227"/>
    <cellStyle name="CABEÇALHO 4 6 2 7" xfId="14228"/>
    <cellStyle name="CABEÇALHO 4 6 2 8" xfId="14229"/>
    <cellStyle name="CABEÇALHO 4 6 3" xfId="808"/>
    <cellStyle name="CABEÇALHO 4 6 3 2" xfId="14230"/>
    <cellStyle name="CABEÇALHO 4 6 3 3" xfId="14231"/>
    <cellStyle name="CABEÇALHO 4 6 3 4" xfId="14232"/>
    <cellStyle name="CABEÇALHO 4 6 3 5" xfId="14233"/>
    <cellStyle name="CABEÇALHO 4 6 3 6" xfId="14234"/>
    <cellStyle name="CABEÇALHO 4 6 3 7" xfId="14235"/>
    <cellStyle name="CABEÇALHO 4 6 4" xfId="809"/>
    <cellStyle name="CABEÇALHO 4 6 4 2" xfId="14236"/>
    <cellStyle name="CABEÇALHO 4 6 5" xfId="810"/>
    <cellStyle name="CABEÇALHO 4 6 5 2" xfId="14237"/>
    <cellStyle name="CABEÇALHO 4 6 6" xfId="14238"/>
    <cellStyle name="CABEÇALHO 4 6 7" xfId="14239"/>
    <cellStyle name="CABEÇALHO 4 6 8" xfId="14240"/>
    <cellStyle name="CABEÇALHO 4 6 9" xfId="14241"/>
    <cellStyle name="CABEÇALHO 4 7" xfId="811"/>
    <cellStyle name="CABEÇALHO 4 7 2" xfId="812"/>
    <cellStyle name="CABEÇALHO 4 7 2 2" xfId="813"/>
    <cellStyle name="CABEÇALHO 4 7 2 2 2" xfId="14242"/>
    <cellStyle name="CABEÇALHO 4 7 2 2 3" xfId="14243"/>
    <cellStyle name="CABEÇALHO 4 7 2 2 4" xfId="14244"/>
    <cellStyle name="CABEÇALHO 4 7 2 2 5" xfId="14245"/>
    <cellStyle name="CABEÇALHO 4 7 2 2 6" xfId="14246"/>
    <cellStyle name="CABEÇALHO 4 7 2 2 7" xfId="14247"/>
    <cellStyle name="CABEÇALHO 4 7 2 2 8" xfId="14248"/>
    <cellStyle name="CABEÇALHO 4 7 2 3" xfId="14249"/>
    <cellStyle name="CABEÇALHO 4 7 2 4" xfId="14250"/>
    <cellStyle name="CABEÇALHO 4 7 2 5" xfId="14251"/>
    <cellStyle name="CABEÇALHO 4 7 2 6" xfId="14252"/>
    <cellStyle name="CABEÇALHO 4 7 2 7" xfId="14253"/>
    <cellStyle name="CABEÇALHO 4 7 2 8" xfId="14254"/>
    <cellStyle name="CABEÇALHO 4 7 3" xfId="814"/>
    <cellStyle name="CABEÇALHO 4 7 3 2" xfId="14255"/>
    <cellStyle name="CABEÇALHO 4 7 3 3" xfId="14256"/>
    <cellStyle name="CABEÇALHO 4 7 3 4" xfId="14257"/>
    <cellStyle name="CABEÇALHO 4 7 3 5" xfId="14258"/>
    <cellStyle name="CABEÇALHO 4 7 3 6" xfId="14259"/>
    <cellStyle name="CABEÇALHO 4 7 3 7" xfId="14260"/>
    <cellStyle name="CABEÇALHO 4 7 4" xfId="815"/>
    <cellStyle name="CABEÇALHO 4 7 4 2" xfId="14261"/>
    <cellStyle name="CABEÇALHO 4 7 5" xfId="816"/>
    <cellStyle name="CABEÇALHO 4 7 5 2" xfId="14262"/>
    <cellStyle name="CABEÇALHO 4 7 6" xfId="14263"/>
    <cellStyle name="CABEÇALHO 4 7 7" xfId="14264"/>
    <cellStyle name="CABEÇALHO 4 7 8" xfId="14265"/>
    <cellStyle name="CABEÇALHO 4 7 9" xfId="14266"/>
    <cellStyle name="CABEÇALHO 4 8" xfId="817"/>
    <cellStyle name="CABEÇALHO 4 8 2" xfId="818"/>
    <cellStyle name="CABEÇALHO 4 8 2 2" xfId="14267"/>
    <cellStyle name="CABEÇALHO 4 8 2 3" xfId="14268"/>
    <cellStyle name="CABEÇALHO 4 8 2 4" xfId="14269"/>
    <cellStyle name="CABEÇALHO 4 8 2 5" xfId="14270"/>
    <cellStyle name="CABEÇALHO 4 8 2 6" xfId="14271"/>
    <cellStyle name="CABEÇALHO 4 8 2 7" xfId="14272"/>
    <cellStyle name="CABEÇALHO 4 8 2 8" xfId="14273"/>
    <cellStyle name="CABEÇALHO 4 8 3" xfId="14274"/>
    <cellStyle name="CABEÇALHO 4 8 4" xfId="14275"/>
    <cellStyle name="CABEÇALHO 4 8 5" xfId="14276"/>
    <cellStyle name="CABEÇALHO 4 8 6" xfId="14277"/>
    <cellStyle name="CABEÇALHO 4 8 7" xfId="14278"/>
    <cellStyle name="CABEÇALHO 4 8 8" xfId="14279"/>
    <cellStyle name="CABEÇALHO 4 9" xfId="819"/>
    <cellStyle name="CABEÇALHO 4 9 2" xfId="14280"/>
    <cellStyle name="CABEÇALHO 4 9 3" xfId="14281"/>
    <cellStyle name="CABEÇALHO 4 9 4" xfId="14282"/>
    <cellStyle name="CABEÇALHO 4 9 5" xfId="14283"/>
    <cellStyle name="CABEÇALHO 4 9 6" xfId="14284"/>
    <cellStyle name="CABEÇALHO 4 9 7" xfId="14285"/>
    <cellStyle name="CABEÇALHO 5" xfId="820"/>
    <cellStyle name="CABEÇALHO 5 10" xfId="821"/>
    <cellStyle name="CABEÇALHO 5 10 2" xfId="14286"/>
    <cellStyle name="CABEÇALHO 5 11" xfId="822"/>
    <cellStyle name="CABEÇALHO 5 11 2" xfId="14287"/>
    <cellStyle name="CABEÇALHO 5 12" xfId="14288"/>
    <cellStyle name="CABEÇALHO 5 13" xfId="14289"/>
    <cellStyle name="CABEÇALHO 5 14" xfId="14290"/>
    <cellStyle name="CABEÇALHO 5 15" xfId="14291"/>
    <cellStyle name="CABEÇALHO 5 2" xfId="823"/>
    <cellStyle name="CABEÇALHO 5 2 10" xfId="824"/>
    <cellStyle name="CABEÇALHO 5 2 10 2" xfId="14292"/>
    <cellStyle name="CABEÇALHO 5 2 11" xfId="14293"/>
    <cellStyle name="CABEÇALHO 5 2 12" xfId="14294"/>
    <cellStyle name="CABEÇALHO 5 2 13" xfId="14295"/>
    <cellStyle name="CABEÇALHO 5 2 14" xfId="14296"/>
    <cellStyle name="CABEÇALHO 5 2 2" xfId="825"/>
    <cellStyle name="CABEÇALHO 5 2 2 10" xfId="14297"/>
    <cellStyle name="CABEÇALHO 5 2 2 11" xfId="14298"/>
    <cellStyle name="CABEÇALHO 5 2 2 12" xfId="14299"/>
    <cellStyle name="CABEÇALHO 5 2 2 2" xfId="826"/>
    <cellStyle name="CABEÇALHO 5 2 2 2 10" xfId="14300"/>
    <cellStyle name="CABEÇALHO 5 2 2 2 11" xfId="14301"/>
    <cellStyle name="CABEÇALHO 5 2 2 2 12" xfId="14302"/>
    <cellStyle name="CABEÇALHO 5 2 2 2 2" xfId="827"/>
    <cellStyle name="CABEÇALHO 5 2 2 2 2 2" xfId="828"/>
    <cellStyle name="CABEÇALHO 5 2 2 2 2 2 2" xfId="829"/>
    <cellStyle name="CABEÇALHO 5 2 2 2 2 2 2 2" xfId="14303"/>
    <cellStyle name="CABEÇALHO 5 2 2 2 2 2 2 3" xfId="14304"/>
    <cellStyle name="CABEÇALHO 5 2 2 2 2 2 2 4" xfId="14305"/>
    <cellStyle name="CABEÇALHO 5 2 2 2 2 2 2 5" xfId="14306"/>
    <cellStyle name="CABEÇALHO 5 2 2 2 2 2 2 6" xfId="14307"/>
    <cellStyle name="CABEÇALHO 5 2 2 2 2 2 2 7" xfId="14308"/>
    <cellStyle name="CABEÇALHO 5 2 2 2 2 2 2 8" xfId="14309"/>
    <cellStyle name="CABEÇALHO 5 2 2 2 2 2 3" xfId="14310"/>
    <cellStyle name="CABEÇALHO 5 2 2 2 2 2 4" xfId="14311"/>
    <cellStyle name="CABEÇALHO 5 2 2 2 2 2 5" xfId="14312"/>
    <cellStyle name="CABEÇALHO 5 2 2 2 2 2 6" xfId="14313"/>
    <cellStyle name="CABEÇALHO 5 2 2 2 2 2 7" xfId="14314"/>
    <cellStyle name="CABEÇALHO 5 2 2 2 2 2 8" xfId="14315"/>
    <cellStyle name="CABEÇALHO 5 2 2 2 2 3" xfId="830"/>
    <cellStyle name="CABEÇALHO 5 2 2 2 2 3 2" xfId="14316"/>
    <cellStyle name="CABEÇALHO 5 2 2 2 2 3 3" xfId="14317"/>
    <cellStyle name="CABEÇALHO 5 2 2 2 2 3 4" xfId="14318"/>
    <cellStyle name="CABEÇALHO 5 2 2 2 2 3 5" xfId="14319"/>
    <cellStyle name="CABEÇALHO 5 2 2 2 2 3 6" xfId="14320"/>
    <cellStyle name="CABEÇALHO 5 2 2 2 2 3 7" xfId="14321"/>
    <cellStyle name="CABEÇALHO 5 2 2 2 2 4" xfId="831"/>
    <cellStyle name="CABEÇALHO 5 2 2 2 2 4 2" xfId="14322"/>
    <cellStyle name="CABEÇALHO 5 2 2 2 2 5" xfId="832"/>
    <cellStyle name="CABEÇALHO 5 2 2 2 2 5 2" xfId="14323"/>
    <cellStyle name="CABEÇALHO 5 2 2 2 2 6" xfId="14324"/>
    <cellStyle name="CABEÇALHO 5 2 2 2 2 7" xfId="14325"/>
    <cellStyle name="CABEÇALHO 5 2 2 2 2 8" xfId="14326"/>
    <cellStyle name="CABEÇALHO 5 2 2 2 2 9" xfId="14327"/>
    <cellStyle name="CABEÇALHO 5 2 2 2 3" xfId="833"/>
    <cellStyle name="CABEÇALHO 5 2 2 2 3 2" xfId="834"/>
    <cellStyle name="CABEÇALHO 5 2 2 2 3 2 2" xfId="835"/>
    <cellStyle name="CABEÇALHO 5 2 2 2 3 2 2 2" xfId="14328"/>
    <cellStyle name="CABEÇALHO 5 2 2 2 3 2 2 3" xfId="14329"/>
    <cellStyle name="CABEÇALHO 5 2 2 2 3 2 2 4" xfId="14330"/>
    <cellStyle name="CABEÇALHO 5 2 2 2 3 2 2 5" xfId="14331"/>
    <cellStyle name="CABEÇALHO 5 2 2 2 3 2 2 6" xfId="14332"/>
    <cellStyle name="CABEÇALHO 5 2 2 2 3 2 2 7" xfId="14333"/>
    <cellStyle name="CABEÇALHO 5 2 2 2 3 2 2 8" xfId="14334"/>
    <cellStyle name="CABEÇALHO 5 2 2 2 3 2 3" xfId="14335"/>
    <cellStyle name="CABEÇALHO 5 2 2 2 3 2 4" xfId="14336"/>
    <cellStyle name="CABEÇALHO 5 2 2 2 3 2 5" xfId="14337"/>
    <cellStyle name="CABEÇALHO 5 2 2 2 3 2 6" xfId="14338"/>
    <cellStyle name="CABEÇALHO 5 2 2 2 3 2 7" xfId="14339"/>
    <cellStyle name="CABEÇALHO 5 2 2 2 3 2 8" xfId="14340"/>
    <cellStyle name="CABEÇALHO 5 2 2 2 3 3" xfId="836"/>
    <cellStyle name="CABEÇALHO 5 2 2 2 3 3 2" xfId="14341"/>
    <cellStyle name="CABEÇALHO 5 2 2 2 3 3 3" xfId="14342"/>
    <cellStyle name="CABEÇALHO 5 2 2 2 3 3 4" xfId="14343"/>
    <cellStyle name="CABEÇALHO 5 2 2 2 3 3 5" xfId="14344"/>
    <cellStyle name="CABEÇALHO 5 2 2 2 3 3 6" xfId="14345"/>
    <cellStyle name="CABEÇALHO 5 2 2 2 3 3 7" xfId="14346"/>
    <cellStyle name="CABEÇALHO 5 2 2 2 3 4" xfId="837"/>
    <cellStyle name="CABEÇALHO 5 2 2 2 3 4 2" xfId="14347"/>
    <cellStyle name="CABEÇALHO 5 2 2 2 3 5" xfId="838"/>
    <cellStyle name="CABEÇALHO 5 2 2 2 3 5 2" xfId="14348"/>
    <cellStyle name="CABEÇALHO 5 2 2 2 3 6" xfId="14349"/>
    <cellStyle name="CABEÇALHO 5 2 2 2 3 7" xfId="14350"/>
    <cellStyle name="CABEÇALHO 5 2 2 2 3 8" xfId="14351"/>
    <cellStyle name="CABEÇALHO 5 2 2 2 3 9" xfId="14352"/>
    <cellStyle name="CABEÇALHO 5 2 2 2 4" xfId="839"/>
    <cellStyle name="CABEÇALHO 5 2 2 2 4 2" xfId="840"/>
    <cellStyle name="CABEÇALHO 5 2 2 2 4 2 2" xfId="841"/>
    <cellStyle name="CABEÇALHO 5 2 2 2 4 2 2 2" xfId="14353"/>
    <cellStyle name="CABEÇALHO 5 2 2 2 4 2 2 3" xfId="14354"/>
    <cellStyle name="CABEÇALHO 5 2 2 2 4 2 2 4" xfId="14355"/>
    <cellStyle name="CABEÇALHO 5 2 2 2 4 2 2 5" xfId="14356"/>
    <cellStyle name="CABEÇALHO 5 2 2 2 4 2 2 6" xfId="14357"/>
    <cellStyle name="CABEÇALHO 5 2 2 2 4 2 2 7" xfId="14358"/>
    <cellStyle name="CABEÇALHO 5 2 2 2 4 2 2 8" xfId="14359"/>
    <cellStyle name="CABEÇALHO 5 2 2 2 4 2 3" xfId="14360"/>
    <cellStyle name="CABEÇALHO 5 2 2 2 4 2 4" xfId="14361"/>
    <cellStyle name="CABEÇALHO 5 2 2 2 4 2 5" xfId="14362"/>
    <cellStyle name="CABEÇALHO 5 2 2 2 4 2 6" xfId="14363"/>
    <cellStyle name="CABEÇALHO 5 2 2 2 4 2 7" xfId="14364"/>
    <cellStyle name="CABEÇALHO 5 2 2 2 4 2 8" xfId="14365"/>
    <cellStyle name="CABEÇALHO 5 2 2 2 4 3" xfId="842"/>
    <cellStyle name="CABEÇALHO 5 2 2 2 4 3 2" xfId="14366"/>
    <cellStyle name="CABEÇALHO 5 2 2 2 4 3 3" xfId="14367"/>
    <cellStyle name="CABEÇALHO 5 2 2 2 4 3 4" xfId="14368"/>
    <cellStyle name="CABEÇALHO 5 2 2 2 4 3 5" xfId="14369"/>
    <cellStyle name="CABEÇALHO 5 2 2 2 4 3 6" xfId="14370"/>
    <cellStyle name="CABEÇALHO 5 2 2 2 4 3 7" xfId="14371"/>
    <cellStyle name="CABEÇALHO 5 2 2 2 4 4" xfId="843"/>
    <cellStyle name="CABEÇALHO 5 2 2 2 4 4 2" xfId="14372"/>
    <cellStyle name="CABEÇALHO 5 2 2 2 4 5" xfId="844"/>
    <cellStyle name="CABEÇALHO 5 2 2 2 4 5 2" xfId="14373"/>
    <cellStyle name="CABEÇALHO 5 2 2 2 4 6" xfId="14374"/>
    <cellStyle name="CABEÇALHO 5 2 2 2 4 7" xfId="14375"/>
    <cellStyle name="CABEÇALHO 5 2 2 2 4 8" xfId="14376"/>
    <cellStyle name="CABEÇALHO 5 2 2 2 4 9" xfId="14377"/>
    <cellStyle name="CABEÇALHO 5 2 2 2 5" xfId="845"/>
    <cellStyle name="CABEÇALHO 5 2 2 2 5 2" xfId="846"/>
    <cellStyle name="CABEÇALHO 5 2 2 2 5 2 2" xfId="14378"/>
    <cellStyle name="CABEÇALHO 5 2 2 2 5 2 3" xfId="14379"/>
    <cellStyle name="CABEÇALHO 5 2 2 2 5 2 4" xfId="14380"/>
    <cellStyle name="CABEÇALHO 5 2 2 2 5 2 5" xfId="14381"/>
    <cellStyle name="CABEÇALHO 5 2 2 2 5 2 6" xfId="14382"/>
    <cellStyle name="CABEÇALHO 5 2 2 2 5 2 7" xfId="14383"/>
    <cellStyle name="CABEÇALHO 5 2 2 2 5 2 8" xfId="14384"/>
    <cellStyle name="CABEÇALHO 5 2 2 2 5 3" xfId="14385"/>
    <cellStyle name="CABEÇALHO 5 2 2 2 5 4" xfId="14386"/>
    <cellStyle name="CABEÇALHO 5 2 2 2 5 5" xfId="14387"/>
    <cellStyle name="CABEÇALHO 5 2 2 2 5 6" xfId="14388"/>
    <cellStyle name="CABEÇALHO 5 2 2 2 5 7" xfId="14389"/>
    <cellStyle name="CABEÇALHO 5 2 2 2 5 8" xfId="14390"/>
    <cellStyle name="CABEÇALHO 5 2 2 2 6" xfId="847"/>
    <cellStyle name="CABEÇALHO 5 2 2 2 6 2" xfId="14391"/>
    <cellStyle name="CABEÇALHO 5 2 2 2 6 3" xfId="14392"/>
    <cellStyle name="CABEÇALHO 5 2 2 2 6 4" xfId="14393"/>
    <cellStyle name="CABEÇALHO 5 2 2 2 6 5" xfId="14394"/>
    <cellStyle name="CABEÇALHO 5 2 2 2 6 6" xfId="14395"/>
    <cellStyle name="CABEÇALHO 5 2 2 2 6 7" xfId="14396"/>
    <cellStyle name="CABEÇALHO 5 2 2 2 7" xfId="848"/>
    <cellStyle name="CABEÇALHO 5 2 2 2 7 2" xfId="14397"/>
    <cellStyle name="CABEÇALHO 5 2 2 2 8" xfId="849"/>
    <cellStyle name="CABEÇALHO 5 2 2 2 8 2" xfId="14398"/>
    <cellStyle name="CABEÇALHO 5 2 2 2 9" xfId="14399"/>
    <cellStyle name="CABEÇALHO 5 2 2 3" xfId="850"/>
    <cellStyle name="CABEÇALHO 5 2 2 3 2" xfId="851"/>
    <cellStyle name="CABEÇALHO 5 2 2 3 2 2" xfId="852"/>
    <cellStyle name="CABEÇALHO 5 2 2 3 2 2 2" xfId="14400"/>
    <cellStyle name="CABEÇALHO 5 2 2 3 2 2 3" xfId="14401"/>
    <cellStyle name="CABEÇALHO 5 2 2 3 2 2 4" xfId="14402"/>
    <cellStyle name="CABEÇALHO 5 2 2 3 2 2 5" xfId="14403"/>
    <cellStyle name="CABEÇALHO 5 2 2 3 2 2 6" xfId="14404"/>
    <cellStyle name="CABEÇALHO 5 2 2 3 2 2 7" xfId="14405"/>
    <cellStyle name="CABEÇALHO 5 2 2 3 2 2 8" xfId="14406"/>
    <cellStyle name="CABEÇALHO 5 2 2 3 2 3" xfId="14407"/>
    <cellStyle name="CABEÇALHO 5 2 2 3 2 4" xfId="14408"/>
    <cellStyle name="CABEÇALHO 5 2 2 3 2 5" xfId="14409"/>
    <cellStyle name="CABEÇALHO 5 2 2 3 2 6" xfId="14410"/>
    <cellStyle name="CABEÇALHO 5 2 2 3 2 7" xfId="14411"/>
    <cellStyle name="CABEÇALHO 5 2 2 3 2 8" xfId="14412"/>
    <cellStyle name="CABEÇALHO 5 2 2 3 3" xfId="853"/>
    <cellStyle name="CABEÇALHO 5 2 2 3 3 2" xfId="14413"/>
    <cellStyle name="CABEÇALHO 5 2 2 3 3 3" xfId="14414"/>
    <cellStyle name="CABEÇALHO 5 2 2 3 3 4" xfId="14415"/>
    <cellStyle name="CABEÇALHO 5 2 2 3 3 5" xfId="14416"/>
    <cellStyle name="CABEÇALHO 5 2 2 3 3 6" xfId="14417"/>
    <cellStyle name="CABEÇALHO 5 2 2 3 3 7" xfId="14418"/>
    <cellStyle name="CABEÇALHO 5 2 2 3 4" xfId="854"/>
    <cellStyle name="CABEÇALHO 5 2 2 3 4 2" xfId="14419"/>
    <cellStyle name="CABEÇALHO 5 2 2 3 5" xfId="855"/>
    <cellStyle name="CABEÇALHO 5 2 2 3 5 2" xfId="14420"/>
    <cellStyle name="CABEÇALHO 5 2 2 3 6" xfId="14421"/>
    <cellStyle name="CABEÇALHO 5 2 2 3 7" xfId="14422"/>
    <cellStyle name="CABEÇALHO 5 2 2 3 8" xfId="14423"/>
    <cellStyle name="CABEÇALHO 5 2 2 3 9" xfId="14424"/>
    <cellStyle name="CABEÇALHO 5 2 2 4" xfId="856"/>
    <cellStyle name="CABEÇALHO 5 2 2 4 2" xfId="857"/>
    <cellStyle name="CABEÇALHO 5 2 2 4 2 2" xfId="858"/>
    <cellStyle name="CABEÇALHO 5 2 2 4 2 2 2" xfId="14425"/>
    <cellStyle name="CABEÇALHO 5 2 2 4 2 2 3" xfId="14426"/>
    <cellStyle name="CABEÇALHO 5 2 2 4 2 2 4" xfId="14427"/>
    <cellStyle name="CABEÇALHO 5 2 2 4 2 2 5" xfId="14428"/>
    <cellStyle name="CABEÇALHO 5 2 2 4 2 2 6" xfId="14429"/>
    <cellStyle name="CABEÇALHO 5 2 2 4 2 2 7" xfId="14430"/>
    <cellStyle name="CABEÇALHO 5 2 2 4 2 2 8" xfId="14431"/>
    <cellStyle name="CABEÇALHO 5 2 2 4 2 3" xfId="14432"/>
    <cellStyle name="CABEÇALHO 5 2 2 4 2 4" xfId="14433"/>
    <cellStyle name="CABEÇALHO 5 2 2 4 2 5" xfId="14434"/>
    <cellStyle name="CABEÇALHO 5 2 2 4 2 6" xfId="14435"/>
    <cellStyle name="CABEÇALHO 5 2 2 4 2 7" xfId="14436"/>
    <cellStyle name="CABEÇALHO 5 2 2 4 2 8" xfId="14437"/>
    <cellStyle name="CABEÇALHO 5 2 2 4 3" xfId="859"/>
    <cellStyle name="CABEÇALHO 5 2 2 4 3 2" xfId="14438"/>
    <cellStyle name="CABEÇALHO 5 2 2 4 3 3" xfId="14439"/>
    <cellStyle name="CABEÇALHO 5 2 2 4 3 4" xfId="14440"/>
    <cellStyle name="CABEÇALHO 5 2 2 4 3 5" xfId="14441"/>
    <cellStyle name="CABEÇALHO 5 2 2 4 3 6" xfId="14442"/>
    <cellStyle name="CABEÇALHO 5 2 2 4 3 7" xfId="14443"/>
    <cellStyle name="CABEÇALHO 5 2 2 4 4" xfId="860"/>
    <cellStyle name="CABEÇALHO 5 2 2 4 4 2" xfId="14444"/>
    <cellStyle name="CABEÇALHO 5 2 2 4 5" xfId="861"/>
    <cellStyle name="CABEÇALHO 5 2 2 4 5 2" xfId="14445"/>
    <cellStyle name="CABEÇALHO 5 2 2 4 6" xfId="14446"/>
    <cellStyle name="CABEÇALHO 5 2 2 4 7" xfId="14447"/>
    <cellStyle name="CABEÇALHO 5 2 2 4 8" xfId="14448"/>
    <cellStyle name="CABEÇALHO 5 2 2 4 9" xfId="14449"/>
    <cellStyle name="CABEÇALHO 5 2 2 5" xfId="862"/>
    <cellStyle name="CABEÇALHO 5 2 2 5 2" xfId="863"/>
    <cellStyle name="CABEÇALHO 5 2 2 5 2 2" xfId="14450"/>
    <cellStyle name="CABEÇALHO 5 2 2 5 2 3" xfId="14451"/>
    <cellStyle name="CABEÇALHO 5 2 2 5 2 4" xfId="14452"/>
    <cellStyle name="CABEÇALHO 5 2 2 5 2 5" xfId="14453"/>
    <cellStyle name="CABEÇALHO 5 2 2 5 2 6" xfId="14454"/>
    <cellStyle name="CABEÇALHO 5 2 2 5 2 7" xfId="14455"/>
    <cellStyle name="CABEÇALHO 5 2 2 5 2 8" xfId="14456"/>
    <cellStyle name="CABEÇALHO 5 2 2 5 3" xfId="14457"/>
    <cellStyle name="CABEÇALHO 5 2 2 5 4" xfId="14458"/>
    <cellStyle name="CABEÇALHO 5 2 2 5 5" xfId="14459"/>
    <cellStyle name="CABEÇALHO 5 2 2 5 6" xfId="14460"/>
    <cellStyle name="CABEÇALHO 5 2 2 5 7" xfId="14461"/>
    <cellStyle name="CABEÇALHO 5 2 2 5 8" xfId="14462"/>
    <cellStyle name="CABEÇALHO 5 2 2 6" xfId="864"/>
    <cellStyle name="CABEÇALHO 5 2 2 6 2" xfId="14463"/>
    <cellStyle name="CABEÇALHO 5 2 2 6 3" xfId="14464"/>
    <cellStyle name="CABEÇALHO 5 2 2 6 4" xfId="14465"/>
    <cellStyle name="CABEÇALHO 5 2 2 6 5" xfId="14466"/>
    <cellStyle name="CABEÇALHO 5 2 2 6 6" xfId="14467"/>
    <cellStyle name="CABEÇALHO 5 2 2 6 7" xfId="14468"/>
    <cellStyle name="CABEÇALHO 5 2 2 7" xfId="865"/>
    <cellStyle name="CABEÇALHO 5 2 2 7 2" xfId="14469"/>
    <cellStyle name="CABEÇALHO 5 2 2 8" xfId="866"/>
    <cellStyle name="CABEÇALHO 5 2 2 8 2" xfId="14470"/>
    <cellStyle name="CABEÇALHO 5 2 2 9" xfId="14471"/>
    <cellStyle name="CABEÇALHO 5 2 3" xfId="867"/>
    <cellStyle name="CABEÇALHO 5 2 3 10" xfId="14472"/>
    <cellStyle name="CABEÇALHO 5 2 3 11" xfId="14473"/>
    <cellStyle name="CABEÇALHO 5 2 3 12" xfId="14474"/>
    <cellStyle name="CABEÇALHO 5 2 3 2" xfId="868"/>
    <cellStyle name="CABEÇALHO 5 2 3 2 2" xfId="869"/>
    <cellStyle name="CABEÇALHO 5 2 3 2 2 2" xfId="870"/>
    <cellStyle name="CABEÇALHO 5 2 3 2 2 2 2" xfId="14475"/>
    <cellStyle name="CABEÇALHO 5 2 3 2 2 2 3" xfId="14476"/>
    <cellStyle name="CABEÇALHO 5 2 3 2 2 2 4" xfId="14477"/>
    <cellStyle name="CABEÇALHO 5 2 3 2 2 2 5" xfId="14478"/>
    <cellStyle name="CABEÇALHO 5 2 3 2 2 2 6" xfId="14479"/>
    <cellStyle name="CABEÇALHO 5 2 3 2 2 2 7" xfId="14480"/>
    <cellStyle name="CABEÇALHO 5 2 3 2 2 2 8" xfId="14481"/>
    <cellStyle name="CABEÇALHO 5 2 3 2 2 3" xfId="14482"/>
    <cellStyle name="CABEÇALHO 5 2 3 2 2 4" xfId="14483"/>
    <cellStyle name="CABEÇALHO 5 2 3 2 2 5" xfId="14484"/>
    <cellStyle name="CABEÇALHO 5 2 3 2 2 6" xfId="14485"/>
    <cellStyle name="CABEÇALHO 5 2 3 2 2 7" xfId="14486"/>
    <cellStyle name="CABEÇALHO 5 2 3 2 2 8" xfId="14487"/>
    <cellStyle name="CABEÇALHO 5 2 3 2 3" xfId="871"/>
    <cellStyle name="CABEÇALHO 5 2 3 2 3 2" xfId="14488"/>
    <cellStyle name="CABEÇALHO 5 2 3 2 3 3" xfId="14489"/>
    <cellStyle name="CABEÇALHO 5 2 3 2 3 4" xfId="14490"/>
    <cellStyle name="CABEÇALHO 5 2 3 2 3 5" xfId="14491"/>
    <cellStyle name="CABEÇALHO 5 2 3 2 3 6" xfId="14492"/>
    <cellStyle name="CABEÇALHO 5 2 3 2 3 7" xfId="14493"/>
    <cellStyle name="CABEÇALHO 5 2 3 2 4" xfId="872"/>
    <cellStyle name="CABEÇALHO 5 2 3 2 4 2" xfId="14494"/>
    <cellStyle name="CABEÇALHO 5 2 3 2 5" xfId="873"/>
    <cellStyle name="CABEÇALHO 5 2 3 2 5 2" xfId="14495"/>
    <cellStyle name="CABEÇALHO 5 2 3 2 6" xfId="14496"/>
    <cellStyle name="CABEÇALHO 5 2 3 2 7" xfId="14497"/>
    <cellStyle name="CABEÇALHO 5 2 3 2 8" xfId="14498"/>
    <cellStyle name="CABEÇALHO 5 2 3 2 9" xfId="14499"/>
    <cellStyle name="CABEÇALHO 5 2 3 3" xfId="874"/>
    <cellStyle name="CABEÇALHO 5 2 3 3 2" xfId="875"/>
    <cellStyle name="CABEÇALHO 5 2 3 3 2 2" xfId="876"/>
    <cellStyle name="CABEÇALHO 5 2 3 3 2 2 2" xfId="14500"/>
    <cellStyle name="CABEÇALHO 5 2 3 3 2 2 3" xfId="14501"/>
    <cellStyle name="CABEÇALHO 5 2 3 3 2 2 4" xfId="14502"/>
    <cellStyle name="CABEÇALHO 5 2 3 3 2 2 5" xfId="14503"/>
    <cellStyle name="CABEÇALHO 5 2 3 3 2 2 6" xfId="14504"/>
    <cellStyle name="CABEÇALHO 5 2 3 3 2 2 7" xfId="14505"/>
    <cellStyle name="CABEÇALHO 5 2 3 3 2 2 8" xfId="14506"/>
    <cellStyle name="CABEÇALHO 5 2 3 3 2 3" xfId="14507"/>
    <cellStyle name="CABEÇALHO 5 2 3 3 2 4" xfId="14508"/>
    <cellStyle name="CABEÇALHO 5 2 3 3 2 5" xfId="14509"/>
    <cellStyle name="CABEÇALHO 5 2 3 3 2 6" xfId="14510"/>
    <cellStyle name="CABEÇALHO 5 2 3 3 2 7" xfId="14511"/>
    <cellStyle name="CABEÇALHO 5 2 3 3 2 8" xfId="14512"/>
    <cellStyle name="CABEÇALHO 5 2 3 3 3" xfId="877"/>
    <cellStyle name="CABEÇALHO 5 2 3 3 3 2" xfId="14513"/>
    <cellStyle name="CABEÇALHO 5 2 3 3 3 3" xfId="14514"/>
    <cellStyle name="CABEÇALHO 5 2 3 3 3 4" xfId="14515"/>
    <cellStyle name="CABEÇALHO 5 2 3 3 3 5" xfId="14516"/>
    <cellStyle name="CABEÇALHO 5 2 3 3 3 6" xfId="14517"/>
    <cellStyle name="CABEÇALHO 5 2 3 3 3 7" xfId="14518"/>
    <cellStyle name="CABEÇALHO 5 2 3 3 4" xfId="878"/>
    <cellStyle name="CABEÇALHO 5 2 3 3 4 2" xfId="14519"/>
    <cellStyle name="CABEÇALHO 5 2 3 3 5" xfId="879"/>
    <cellStyle name="CABEÇALHO 5 2 3 3 5 2" xfId="14520"/>
    <cellStyle name="CABEÇALHO 5 2 3 3 6" xfId="14521"/>
    <cellStyle name="CABEÇALHO 5 2 3 3 7" xfId="14522"/>
    <cellStyle name="CABEÇALHO 5 2 3 3 8" xfId="14523"/>
    <cellStyle name="CABEÇALHO 5 2 3 3 9" xfId="14524"/>
    <cellStyle name="CABEÇALHO 5 2 3 4" xfId="880"/>
    <cellStyle name="CABEÇALHO 5 2 3 4 2" xfId="881"/>
    <cellStyle name="CABEÇALHO 5 2 3 4 2 2" xfId="882"/>
    <cellStyle name="CABEÇALHO 5 2 3 4 2 2 2" xfId="14525"/>
    <cellStyle name="CABEÇALHO 5 2 3 4 2 2 3" xfId="14526"/>
    <cellStyle name="CABEÇALHO 5 2 3 4 2 2 4" xfId="14527"/>
    <cellStyle name="CABEÇALHO 5 2 3 4 2 2 5" xfId="14528"/>
    <cellStyle name="CABEÇALHO 5 2 3 4 2 2 6" xfId="14529"/>
    <cellStyle name="CABEÇALHO 5 2 3 4 2 2 7" xfId="14530"/>
    <cellStyle name="CABEÇALHO 5 2 3 4 2 2 8" xfId="14531"/>
    <cellStyle name="CABEÇALHO 5 2 3 4 2 3" xfId="14532"/>
    <cellStyle name="CABEÇALHO 5 2 3 4 2 4" xfId="14533"/>
    <cellStyle name="CABEÇALHO 5 2 3 4 2 5" xfId="14534"/>
    <cellStyle name="CABEÇALHO 5 2 3 4 2 6" xfId="14535"/>
    <cellStyle name="CABEÇALHO 5 2 3 4 2 7" xfId="14536"/>
    <cellStyle name="CABEÇALHO 5 2 3 4 2 8" xfId="14537"/>
    <cellStyle name="CABEÇALHO 5 2 3 4 3" xfId="883"/>
    <cellStyle name="CABEÇALHO 5 2 3 4 3 2" xfId="14538"/>
    <cellStyle name="CABEÇALHO 5 2 3 4 3 3" xfId="14539"/>
    <cellStyle name="CABEÇALHO 5 2 3 4 3 4" xfId="14540"/>
    <cellStyle name="CABEÇALHO 5 2 3 4 3 5" xfId="14541"/>
    <cellStyle name="CABEÇALHO 5 2 3 4 3 6" xfId="14542"/>
    <cellStyle name="CABEÇALHO 5 2 3 4 3 7" xfId="14543"/>
    <cellStyle name="CABEÇALHO 5 2 3 4 4" xfId="884"/>
    <cellStyle name="CABEÇALHO 5 2 3 4 4 2" xfId="14544"/>
    <cellStyle name="CABEÇALHO 5 2 3 4 5" xfId="885"/>
    <cellStyle name="CABEÇALHO 5 2 3 4 5 2" xfId="14545"/>
    <cellStyle name="CABEÇALHO 5 2 3 4 6" xfId="14546"/>
    <cellStyle name="CABEÇALHO 5 2 3 4 7" xfId="14547"/>
    <cellStyle name="CABEÇALHO 5 2 3 4 8" xfId="14548"/>
    <cellStyle name="CABEÇALHO 5 2 3 4 9" xfId="14549"/>
    <cellStyle name="CABEÇALHO 5 2 3 5" xfId="886"/>
    <cellStyle name="CABEÇALHO 5 2 3 5 2" xfId="887"/>
    <cellStyle name="CABEÇALHO 5 2 3 5 2 2" xfId="14550"/>
    <cellStyle name="CABEÇALHO 5 2 3 5 2 3" xfId="14551"/>
    <cellStyle name="CABEÇALHO 5 2 3 5 2 4" xfId="14552"/>
    <cellStyle name="CABEÇALHO 5 2 3 5 2 5" xfId="14553"/>
    <cellStyle name="CABEÇALHO 5 2 3 5 2 6" xfId="14554"/>
    <cellStyle name="CABEÇALHO 5 2 3 5 2 7" xfId="14555"/>
    <cellStyle name="CABEÇALHO 5 2 3 5 2 8" xfId="14556"/>
    <cellStyle name="CABEÇALHO 5 2 3 5 3" xfId="14557"/>
    <cellStyle name="CABEÇALHO 5 2 3 5 4" xfId="14558"/>
    <cellStyle name="CABEÇALHO 5 2 3 5 5" xfId="14559"/>
    <cellStyle name="CABEÇALHO 5 2 3 5 6" xfId="14560"/>
    <cellStyle name="CABEÇALHO 5 2 3 5 7" xfId="14561"/>
    <cellStyle name="CABEÇALHO 5 2 3 5 8" xfId="14562"/>
    <cellStyle name="CABEÇALHO 5 2 3 6" xfId="888"/>
    <cellStyle name="CABEÇALHO 5 2 3 6 2" xfId="14563"/>
    <cellStyle name="CABEÇALHO 5 2 3 6 3" xfId="14564"/>
    <cellStyle name="CABEÇALHO 5 2 3 6 4" xfId="14565"/>
    <cellStyle name="CABEÇALHO 5 2 3 6 5" xfId="14566"/>
    <cellStyle name="CABEÇALHO 5 2 3 6 6" xfId="14567"/>
    <cellStyle name="CABEÇALHO 5 2 3 6 7" xfId="14568"/>
    <cellStyle name="CABEÇALHO 5 2 3 7" xfId="889"/>
    <cellStyle name="CABEÇALHO 5 2 3 7 2" xfId="14569"/>
    <cellStyle name="CABEÇALHO 5 2 3 8" xfId="890"/>
    <cellStyle name="CABEÇALHO 5 2 3 8 2" xfId="14570"/>
    <cellStyle name="CABEÇALHO 5 2 3 9" xfId="14571"/>
    <cellStyle name="CABEÇALHO 5 2 4" xfId="891"/>
    <cellStyle name="CABEÇALHO 5 2 4 2" xfId="892"/>
    <cellStyle name="CABEÇALHO 5 2 4 2 2" xfId="893"/>
    <cellStyle name="CABEÇALHO 5 2 4 2 2 2" xfId="14572"/>
    <cellStyle name="CABEÇALHO 5 2 4 2 2 3" xfId="14573"/>
    <cellStyle name="CABEÇALHO 5 2 4 2 2 4" xfId="14574"/>
    <cellStyle name="CABEÇALHO 5 2 4 2 2 5" xfId="14575"/>
    <cellStyle name="CABEÇALHO 5 2 4 2 2 6" xfId="14576"/>
    <cellStyle name="CABEÇALHO 5 2 4 2 2 7" xfId="14577"/>
    <cellStyle name="CABEÇALHO 5 2 4 2 2 8" xfId="14578"/>
    <cellStyle name="CABEÇALHO 5 2 4 2 3" xfId="14579"/>
    <cellStyle name="CABEÇALHO 5 2 4 2 4" xfId="14580"/>
    <cellStyle name="CABEÇALHO 5 2 4 2 5" xfId="14581"/>
    <cellStyle name="CABEÇALHO 5 2 4 2 6" xfId="14582"/>
    <cellStyle name="CABEÇALHO 5 2 4 2 7" xfId="14583"/>
    <cellStyle name="CABEÇALHO 5 2 4 2 8" xfId="14584"/>
    <cellStyle name="CABEÇALHO 5 2 4 3" xfId="894"/>
    <cellStyle name="CABEÇALHO 5 2 4 3 2" xfId="14585"/>
    <cellStyle name="CABEÇALHO 5 2 4 3 3" xfId="14586"/>
    <cellStyle name="CABEÇALHO 5 2 4 3 4" xfId="14587"/>
    <cellStyle name="CABEÇALHO 5 2 4 3 5" xfId="14588"/>
    <cellStyle name="CABEÇALHO 5 2 4 3 6" xfId="14589"/>
    <cellStyle name="CABEÇALHO 5 2 4 3 7" xfId="14590"/>
    <cellStyle name="CABEÇALHO 5 2 4 4" xfId="895"/>
    <cellStyle name="CABEÇALHO 5 2 4 4 2" xfId="14591"/>
    <cellStyle name="CABEÇALHO 5 2 4 5" xfId="896"/>
    <cellStyle name="CABEÇALHO 5 2 4 5 2" xfId="14592"/>
    <cellStyle name="CABEÇALHO 5 2 4 6" xfId="14593"/>
    <cellStyle name="CABEÇALHO 5 2 4 7" xfId="14594"/>
    <cellStyle name="CABEÇALHO 5 2 4 8" xfId="14595"/>
    <cellStyle name="CABEÇALHO 5 2 4 9" xfId="14596"/>
    <cellStyle name="CABEÇALHO 5 2 5" xfId="897"/>
    <cellStyle name="CABEÇALHO 5 2 5 2" xfId="898"/>
    <cellStyle name="CABEÇALHO 5 2 5 2 2" xfId="899"/>
    <cellStyle name="CABEÇALHO 5 2 5 2 2 2" xfId="14597"/>
    <cellStyle name="CABEÇALHO 5 2 5 2 2 3" xfId="14598"/>
    <cellStyle name="CABEÇALHO 5 2 5 2 2 4" xfId="14599"/>
    <cellStyle name="CABEÇALHO 5 2 5 2 2 5" xfId="14600"/>
    <cellStyle name="CABEÇALHO 5 2 5 2 2 6" xfId="14601"/>
    <cellStyle name="CABEÇALHO 5 2 5 2 2 7" xfId="14602"/>
    <cellStyle name="CABEÇALHO 5 2 5 2 2 8" xfId="14603"/>
    <cellStyle name="CABEÇALHO 5 2 5 2 3" xfId="14604"/>
    <cellStyle name="CABEÇALHO 5 2 5 2 4" xfId="14605"/>
    <cellStyle name="CABEÇALHO 5 2 5 2 5" xfId="14606"/>
    <cellStyle name="CABEÇALHO 5 2 5 2 6" xfId="14607"/>
    <cellStyle name="CABEÇALHO 5 2 5 2 7" xfId="14608"/>
    <cellStyle name="CABEÇALHO 5 2 5 2 8" xfId="14609"/>
    <cellStyle name="CABEÇALHO 5 2 5 3" xfId="900"/>
    <cellStyle name="CABEÇALHO 5 2 5 3 2" xfId="14610"/>
    <cellStyle name="CABEÇALHO 5 2 5 3 3" xfId="14611"/>
    <cellStyle name="CABEÇALHO 5 2 5 3 4" xfId="14612"/>
    <cellStyle name="CABEÇALHO 5 2 5 3 5" xfId="14613"/>
    <cellStyle name="CABEÇALHO 5 2 5 3 6" xfId="14614"/>
    <cellStyle name="CABEÇALHO 5 2 5 3 7" xfId="14615"/>
    <cellStyle name="CABEÇALHO 5 2 5 4" xfId="901"/>
    <cellStyle name="CABEÇALHO 5 2 5 4 2" xfId="14616"/>
    <cellStyle name="CABEÇALHO 5 2 5 5" xfId="902"/>
    <cellStyle name="CABEÇALHO 5 2 5 5 2" xfId="14617"/>
    <cellStyle name="CABEÇALHO 5 2 5 6" xfId="14618"/>
    <cellStyle name="CABEÇALHO 5 2 5 7" xfId="14619"/>
    <cellStyle name="CABEÇALHO 5 2 5 8" xfId="14620"/>
    <cellStyle name="CABEÇALHO 5 2 5 9" xfId="14621"/>
    <cellStyle name="CABEÇALHO 5 2 6" xfId="903"/>
    <cellStyle name="CABEÇALHO 5 2 6 2" xfId="904"/>
    <cellStyle name="CABEÇALHO 5 2 6 2 2" xfId="905"/>
    <cellStyle name="CABEÇALHO 5 2 6 2 2 2" xfId="14622"/>
    <cellStyle name="CABEÇALHO 5 2 6 2 2 3" xfId="14623"/>
    <cellStyle name="CABEÇALHO 5 2 6 2 2 4" xfId="14624"/>
    <cellStyle name="CABEÇALHO 5 2 6 2 2 5" xfId="14625"/>
    <cellStyle name="CABEÇALHO 5 2 6 2 2 6" xfId="14626"/>
    <cellStyle name="CABEÇALHO 5 2 6 2 2 7" xfId="14627"/>
    <cellStyle name="CABEÇALHO 5 2 6 2 2 8" xfId="14628"/>
    <cellStyle name="CABEÇALHO 5 2 6 2 3" xfId="14629"/>
    <cellStyle name="CABEÇALHO 5 2 6 2 4" xfId="14630"/>
    <cellStyle name="CABEÇALHO 5 2 6 2 5" xfId="14631"/>
    <cellStyle name="CABEÇALHO 5 2 6 2 6" xfId="14632"/>
    <cellStyle name="CABEÇALHO 5 2 6 2 7" xfId="14633"/>
    <cellStyle name="CABEÇALHO 5 2 6 2 8" xfId="14634"/>
    <cellStyle name="CABEÇALHO 5 2 6 3" xfId="906"/>
    <cellStyle name="CABEÇALHO 5 2 6 3 2" xfId="14635"/>
    <cellStyle name="CABEÇALHO 5 2 6 3 3" xfId="14636"/>
    <cellStyle name="CABEÇALHO 5 2 6 3 4" xfId="14637"/>
    <cellStyle name="CABEÇALHO 5 2 6 3 5" xfId="14638"/>
    <cellStyle name="CABEÇALHO 5 2 6 3 6" xfId="14639"/>
    <cellStyle name="CABEÇALHO 5 2 6 3 7" xfId="14640"/>
    <cellStyle name="CABEÇALHO 5 2 6 4" xfId="907"/>
    <cellStyle name="CABEÇALHO 5 2 6 4 2" xfId="14641"/>
    <cellStyle name="CABEÇALHO 5 2 6 5" xfId="908"/>
    <cellStyle name="CABEÇALHO 5 2 6 5 2" xfId="14642"/>
    <cellStyle name="CABEÇALHO 5 2 6 6" xfId="14643"/>
    <cellStyle name="CABEÇALHO 5 2 6 7" xfId="14644"/>
    <cellStyle name="CABEÇALHO 5 2 6 8" xfId="14645"/>
    <cellStyle name="CABEÇALHO 5 2 6 9" xfId="14646"/>
    <cellStyle name="CABEÇALHO 5 2 7" xfId="909"/>
    <cellStyle name="CABEÇALHO 5 2 7 2" xfId="910"/>
    <cellStyle name="CABEÇALHO 5 2 7 2 2" xfId="14647"/>
    <cellStyle name="CABEÇALHO 5 2 7 2 3" xfId="14648"/>
    <cellStyle name="CABEÇALHO 5 2 7 2 4" xfId="14649"/>
    <cellStyle name="CABEÇALHO 5 2 7 2 5" xfId="14650"/>
    <cellStyle name="CABEÇALHO 5 2 7 2 6" xfId="14651"/>
    <cellStyle name="CABEÇALHO 5 2 7 2 7" xfId="14652"/>
    <cellStyle name="CABEÇALHO 5 2 7 2 8" xfId="14653"/>
    <cellStyle name="CABEÇALHO 5 2 7 3" xfId="14654"/>
    <cellStyle name="CABEÇALHO 5 2 7 4" xfId="14655"/>
    <cellStyle name="CABEÇALHO 5 2 7 5" xfId="14656"/>
    <cellStyle name="CABEÇALHO 5 2 7 6" xfId="14657"/>
    <cellStyle name="CABEÇALHO 5 2 7 7" xfId="14658"/>
    <cellStyle name="CABEÇALHO 5 2 7 8" xfId="14659"/>
    <cellStyle name="CABEÇALHO 5 2 8" xfId="911"/>
    <cellStyle name="CABEÇALHO 5 2 8 2" xfId="14660"/>
    <cellStyle name="CABEÇALHO 5 2 8 3" xfId="14661"/>
    <cellStyle name="CABEÇALHO 5 2 8 4" xfId="14662"/>
    <cellStyle name="CABEÇALHO 5 2 8 5" xfId="14663"/>
    <cellStyle name="CABEÇALHO 5 2 8 6" xfId="14664"/>
    <cellStyle name="CABEÇALHO 5 2 8 7" xfId="14665"/>
    <cellStyle name="CABEÇALHO 5 2 9" xfId="912"/>
    <cellStyle name="CABEÇALHO 5 2 9 2" xfId="14666"/>
    <cellStyle name="CABEÇALHO 5 3" xfId="913"/>
    <cellStyle name="CABEÇALHO 5 3 10" xfId="14667"/>
    <cellStyle name="CABEÇALHO 5 3 11" xfId="14668"/>
    <cellStyle name="CABEÇALHO 5 3 12" xfId="14669"/>
    <cellStyle name="CABEÇALHO 5 3 2" xfId="914"/>
    <cellStyle name="CABEÇALHO 5 3 2 2" xfId="915"/>
    <cellStyle name="CABEÇALHO 5 3 2 2 2" xfId="916"/>
    <cellStyle name="CABEÇALHO 5 3 2 2 2 2" xfId="14670"/>
    <cellStyle name="CABEÇALHO 5 3 2 2 2 3" xfId="14671"/>
    <cellStyle name="CABEÇALHO 5 3 2 2 2 4" xfId="14672"/>
    <cellStyle name="CABEÇALHO 5 3 2 2 2 5" xfId="14673"/>
    <cellStyle name="CABEÇALHO 5 3 2 2 2 6" xfId="14674"/>
    <cellStyle name="CABEÇALHO 5 3 2 2 2 7" xfId="14675"/>
    <cellStyle name="CABEÇALHO 5 3 2 2 2 8" xfId="14676"/>
    <cellStyle name="CABEÇALHO 5 3 2 2 3" xfId="14677"/>
    <cellStyle name="CABEÇALHO 5 3 2 2 4" xfId="14678"/>
    <cellStyle name="CABEÇALHO 5 3 2 2 5" xfId="14679"/>
    <cellStyle name="CABEÇALHO 5 3 2 2 6" xfId="14680"/>
    <cellStyle name="CABEÇALHO 5 3 2 2 7" xfId="14681"/>
    <cellStyle name="CABEÇALHO 5 3 2 2 8" xfId="14682"/>
    <cellStyle name="CABEÇALHO 5 3 2 3" xfId="917"/>
    <cellStyle name="CABEÇALHO 5 3 2 3 2" xfId="14683"/>
    <cellStyle name="CABEÇALHO 5 3 2 3 3" xfId="14684"/>
    <cellStyle name="CABEÇALHO 5 3 2 3 4" xfId="14685"/>
    <cellStyle name="CABEÇALHO 5 3 2 3 5" xfId="14686"/>
    <cellStyle name="CABEÇALHO 5 3 2 3 6" xfId="14687"/>
    <cellStyle name="CABEÇALHO 5 3 2 3 7" xfId="14688"/>
    <cellStyle name="CABEÇALHO 5 3 2 4" xfId="918"/>
    <cellStyle name="CABEÇALHO 5 3 2 4 2" xfId="14689"/>
    <cellStyle name="CABEÇALHO 5 3 2 5" xfId="919"/>
    <cellStyle name="CABEÇALHO 5 3 2 5 2" xfId="14690"/>
    <cellStyle name="CABEÇALHO 5 3 2 6" xfId="14691"/>
    <cellStyle name="CABEÇALHO 5 3 2 7" xfId="14692"/>
    <cellStyle name="CABEÇALHO 5 3 2 8" xfId="14693"/>
    <cellStyle name="CABEÇALHO 5 3 2 9" xfId="14694"/>
    <cellStyle name="CABEÇALHO 5 3 3" xfId="920"/>
    <cellStyle name="CABEÇALHO 5 3 3 2" xfId="921"/>
    <cellStyle name="CABEÇALHO 5 3 3 2 2" xfId="922"/>
    <cellStyle name="CABEÇALHO 5 3 3 2 2 2" xfId="14695"/>
    <cellStyle name="CABEÇALHO 5 3 3 2 2 3" xfId="14696"/>
    <cellStyle name="CABEÇALHO 5 3 3 2 2 4" xfId="14697"/>
    <cellStyle name="CABEÇALHO 5 3 3 2 2 5" xfId="14698"/>
    <cellStyle name="CABEÇALHO 5 3 3 2 2 6" xfId="14699"/>
    <cellStyle name="CABEÇALHO 5 3 3 2 2 7" xfId="14700"/>
    <cellStyle name="CABEÇALHO 5 3 3 2 2 8" xfId="14701"/>
    <cellStyle name="CABEÇALHO 5 3 3 2 3" xfId="14702"/>
    <cellStyle name="CABEÇALHO 5 3 3 2 4" xfId="14703"/>
    <cellStyle name="CABEÇALHO 5 3 3 2 5" xfId="14704"/>
    <cellStyle name="CABEÇALHO 5 3 3 2 6" xfId="14705"/>
    <cellStyle name="CABEÇALHO 5 3 3 2 7" xfId="14706"/>
    <cellStyle name="CABEÇALHO 5 3 3 2 8" xfId="14707"/>
    <cellStyle name="CABEÇALHO 5 3 3 3" xfId="923"/>
    <cellStyle name="CABEÇALHO 5 3 3 3 2" xfId="14708"/>
    <cellStyle name="CABEÇALHO 5 3 3 3 3" xfId="14709"/>
    <cellStyle name="CABEÇALHO 5 3 3 3 4" xfId="14710"/>
    <cellStyle name="CABEÇALHO 5 3 3 3 5" xfId="14711"/>
    <cellStyle name="CABEÇALHO 5 3 3 3 6" xfId="14712"/>
    <cellStyle name="CABEÇALHO 5 3 3 3 7" xfId="14713"/>
    <cellStyle name="CABEÇALHO 5 3 3 4" xfId="924"/>
    <cellStyle name="CABEÇALHO 5 3 3 4 2" xfId="14714"/>
    <cellStyle name="CABEÇALHO 5 3 3 5" xfId="925"/>
    <cellStyle name="CABEÇALHO 5 3 3 5 2" xfId="14715"/>
    <cellStyle name="CABEÇALHO 5 3 3 6" xfId="14716"/>
    <cellStyle name="CABEÇALHO 5 3 3 7" xfId="14717"/>
    <cellStyle name="CABEÇALHO 5 3 3 8" xfId="14718"/>
    <cellStyle name="CABEÇALHO 5 3 3 9" xfId="14719"/>
    <cellStyle name="CABEÇALHO 5 3 4" xfId="926"/>
    <cellStyle name="CABEÇALHO 5 3 4 2" xfId="927"/>
    <cellStyle name="CABEÇALHO 5 3 4 2 2" xfId="928"/>
    <cellStyle name="CABEÇALHO 5 3 4 2 2 2" xfId="14720"/>
    <cellStyle name="CABEÇALHO 5 3 4 2 2 3" xfId="14721"/>
    <cellStyle name="CABEÇALHO 5 3 4 2 2 4" xfId="14722"/>
    <cellStyle name="CABEÇALHO 5 3 4 2 2 5" xfId="14723"/>
    <cellStyle name="CABEÇALHO 5 3 4 2 2 6" xfId="14724"/>
    <cellStyle name="CABEÇALHO 5 3 4 2 2 7" xfId="14725"/>
    <cellStyle name="CABEÇALHO 5 3 4 2 2 8" xfId="14726"/>
    <cellStyle name="CABEÇALHO 5 3 4 2 3" xfId="14727"/>
    <cellStyle name="CABEÇALHO 5 3 4 2 4" xfId="14728"/>
    <cellStyle name="CABEÇALHO 5 3 4 2 5" xfId="14729"/>
    <cellStyle name="CABEÇALHO 5 3 4 2 6" xfId="14730"/>
    <cellStyle name="CABEÇALHO 5 3 4 2 7" xfId="14731"/>
    <cellStyle name="CABEÇALHO 5 3 4 2 8" xfId="14732"/>
    <cellStyle name="CABEÇALHO 5 3 4 3" xfId="929"/>
    <cellStyle name="CABEÇALHO 5 3 4 3 2" xfId="14733"/>
    <cellStyle name="CABEÇALHO 5 3 4 3 3" xfId="14734"/>
    <cellStyle name="CABEÇALHO 5 3 4 3 4" xfId="14735"/>
    <cellStyle name="CABEÇALHO 5 3 4 3 5" xfId="14736"/>
    <cellStyle name="CABEÇALHO 5 3 4 3 6" xfId="14737"/>
    <cellStyle name="CABEÇALHO 5 3 4 3 7" xfId="14738"/>
    <cellStyle name="CABEÇALHO 5 3 4 4" xfId="930"/>
    <cellStyle name="CABEÇALHO 5 3 4 4 2" xfId="14739"/>
    <cellStyle name="CABEÇALHO 5 3 4 5" xfId="931"/>
    <cellStyle name="CABEÇALHO 5 3 4 5 2" xfId="14740"/>
    <cellStyle name="CABEÇALHO 5 3 4 6" xfId="14741"/>
    <cellStyle name="CABEÇALHO 5 3 4 7" xfId="14742"/>
    <cellStyle name="CABEÇALHO 5 3 4 8" xfId="14743"/>
    <cellStyle name="CABEÇALHO 5 3 4 9" xfId="14744"/>
    <cellStyle name="CABEÇALHO 5 3 5" xfId="932"/>
    <cellStyle name="CABEÇALHO 5 3 5 2" xfId="933"/>
    <cellStyle name="CABEÇALHO 5 3 5 2 2" xfId="14745"/>
    <cellStyle name="CABEÇALHO 5 3 5 2 3" xfId="14746"/>
    <cellStyle name="CABEÇALHO 5 3 5 2 4" xfId="14747"/>
    <cellStyle name="CABEÇALHO 5 3 5 2 5" xfId="14748"/>
    <cellStyle name="CABEÇALHO 5 3 5 2 6" xfId="14749"/>
    <cellStyle name="CABEÇALHO 5 3 5 2 7" xfId="14750"/>
    <cellStyle name="CABEÇALHO 5 3 5 2 8" xfId="14751"/>
    <cellStyle name="CABEÇALHO 5 3 5 3" xfId="14752"/>
    <cellStyle name="CABEÇALHO 5 3 5 4" xfId="14753"/>
    <cellStyle name="CABEÇALHO 5 3 5 5" xfId="14754"/>
    <cellStyle name="CABEÇALHO 5 3 5 6" xfId="14755"/>
    <cellStyle name="CABEÇALHO 5 3 5 7" xfId="14756"/>
    <cellStyle name="CABEÇALHO 5 3 5 8" xfId="14757"/>
    <cellStyle name="CABEÇALHO 5 3 6" xfId="934"/>
    <cellStyle name="CABEÇALHO 5 3 6 2" xfId="14758"/>
    <cellStyle name="CABEÇALHO 5 3 6 3" xfId="14759"/>
    <cellStyle name="CABEÇALHO 5 3 6 4" xfId="14760"/>
    <cellStyle name="CABEÇALHO 5 3 6 5" xfId="14761"/>
    <cellStyle name="CABEÇALHO 5 3 6 6" xfId="14762"/>
    <cellStyle name="CABEÇALHO 5 3 6 7" xfId="14763"/>
    <cellStyle name="CABEÇALHO 5 3 7" xfId="935"/>
    <cellStyle name="CABEÇALHO 5 3 7 2" xfId="14764"/>
    <cellStyle name="CABEÇALHO 5 3 8" xfId="936"/>
    <cellStyle name="CABEÇALHO 5 3 8 2" xfId="14765"/>
    <cellStyle name="CABEÇALHO 5 3 9" xfId="14766"/>
    <cellStyle name="CABEÇALHO 5 4" xfId="937"/>
    <cellStyle name="CABEÇALHO 5 4 10" xfId="14767"/>
    <cellStyle name="CABEÇALHO 5 4 11" xfId="14768"/>
    <cellStyle name="CABEÇALHO 5 4 12" xfId="14769"/>
    <cellStyle name="CABEÇALHO 5 4 2" xfId="938"/>
    <cellStyle name="CABEÇALHO 5 4 2 2" xfId="939"/>
    <cellStyle name="CABEÇALHO 5 4 2 2 2" xfId="940"/>
    <cellStyle name="CABEÇALHO 5 4 2 2 2 2" xfId="14770"/>
    <cellStyle name="CABEÇALHO 5 4 2 2 2 3" xfId="14771"/>
    <cellStyle name="CABEÇALHO 5 4 2 2 2 4" xfId="14772"/>
    <cellStyle name="CABEÇALHO 5 4 2 2 2 5" xfId="14773"/>
    <cellStyle name="CABEÇALHO 5 4 2 2 2 6" xfId="14774"/>
    <cellStyle name="CABEÇALHO 5 4 2 2 2 7" xfId="14775"/>
    <cellStyle name="CABEÇALHO 5 4 2 2 2 8" xfId="14776"/>
    <cellStyle name="CABEÇALHO 5 4 2 2 3" xfId="14777"/>
    <cellStyle name="CABEÇALHO 5 4 2 2 4" xfId="14778"/>
    <cellStyle name="CABEÇALHO 5 4 2 2 5" xfId="14779"/>
    <cellStyle name="CABEÇALHO 5 4 2 2 6" xfId="14780"/>
    <cellStyle name="CABEÇALHO 5 4 2 2 7" xfId="14781"/>
    <cellStyle name="CABEÇALHO 5 4 2 2 8" xfId="14782"/>
    <cellStyle name="CABEÇALHO 5 4 2 3" xfId="941"/>
    <cellStyle name="CABEÇALHO 5 4 2 3 2" xfId="14783"/>
    <cellStyle name="CABEÇALHO 5 4 2 3 3" xfId="14784"/>
    <cellStyle name="CABEÇALHO 5 4 2 3 4" xfId="14785"/>
    <cellStyle name="CABEÇALHO 5 4 2 3 5" xfId="14786"/>
    <cellStyle name="CABEÇALHO 5 4 2 3 6" xfId="14787"/>
    <cellStyle name="CABEÇALHO 5 4 2 3 7" xfId="14788"/>
    <cellStyle name="CABEÇALHO 5 4 2 4" xfId="942"/>
    <cellStyle name="CABEÇALHO 5 4 2 4 2" xfId="14789"/>
    <cellStyle name="CABEÇALHO 5 4 2 5" xfId="943"/>
    <cellStyle name="CABEÇALHO 5 4 2 5 2" xfId="14790"/>
    <cellStyle name="CABEÇALHO 5 4 2 6" xfId="14791"/>
    <cellStyle name="CABEÇALHO 5 4 2 7" xfId="14792"/>
    <cellStyle name="CABEÇALHO 5 4 2 8" xfId="14793"/>
    <cellStyle name="CABEÇALHO 5 4 2 9" xfId="14794"/>
    <cellStyle name="CABEÇALHO 5 4 3" xfId="944"/>
    <cellStyle name="CABEÇALHO 5 4 3 2" xfId="945"/>
    <cellStyle name="CABEÇALHO 5 4 3 2 2" xfId="946"/>
    <cellStyle name="CABEÇALHO 5 4 3 2 2 2" xfId="14795"/>
    <cellStyle name="CABEÇALHO 5 4 3 2 2 3" xfId="14796"/>
    <cellStyle name="CABEÇALHO 5 4 3 2 2 4" xfId="14797"/>
    <cellStyle name="CABEÇALHO 5 4 3 2 2 5" xfId="14798"/>
    <cellStyle name="CABEÇALHO 5 4 3 2 2 6" xfId="14799"/>
    <cellStyle name="CABEÇALHO 5 4 3 2 2 7" xfId="14800"/>
    <cellStyle name="CABEÇALHO 5 4 3 2 2 8" xfId="14801"/>
    <cellStyle name="CABEÇALHO 5 4 3 2 3" xfId="14802"/>
    <cellStyle name="CABEÇALHO 5 4 3 2 4" xfId="14803"/>
    <cellStyle name="CABEÇALHO 5 4 3 2 5" xfId="14804"/>
    <cellStyle name="CABEÇALHO 5 4 3 2 6" xfId="14805"/>
    <cellStyle name="CABEÇALHO 5 4 3 2 7" xfId="14806"/>
    <cellStyle name="CABEÇALHO 5 4 3 2 8" xfId="14807"/>
    <cellStyle name="CABEÇALHO 5 4 3 3" xfId="947"/>
    <cellStyle name="CABEÇALHO 5 4 3 3 2" xfId="14808"/>
    <cellStyle name="CABEÇALHO 5 4 3 3 3" xfId="14809"/>
    <cellStyle name="CABEÇALHO 5 4 3 3 4" xfId="14810"/>
    <cellStyle name="CABEÇALHO 5 4 3 3 5" xfId="14811"/>
    <cellStyle name="CABEÇALHO 5 4 3 3 6" xfId="14812"/>
    <cellStyle name="CABEÇALHO 5 4 3 3 7" xfId="14813"/>
    <cellStyle name="CABEÇALHO 5 4 3 4" xfId="948"/>
    <cellStyle name="CABEÇALHO 5 4 3 4 2" xfId="14814"/>
    <cellStyle name="CABEÇALHO 5 4 3 5" xfId="949"/>
    <cellStyle name="CABEÇALHO 5 4 3 5 2" xfId="14815"/>
    <cellStyle name="CABEÇALHO 5 4 3 6" xfId="14816"/>
    <cellStyle name="CABEÇALHO 5 4 3 7" xfId="14817"/>
    <cellStyle name="CABEÇALHO 5 4 3 8" xfId="14818"/>
    <cellStyle name="CABEÇALHO 5 4 3 9" xfId="14819"/>
    <cellStyle name="CABEÇALHO 5 4 4" xfId="950"/>
    <cellStyle name="CABEÇALHO 5 4 4 2" xfId="951"/>
    <cellStyle name="CABEÇALHO 5 4 4 2 2" xfId="952"/>
    <cellStyle name="CABEÇALHO 5 4 4 2 2 2" xfId="14820"/>
    <cellStyle name="CABEÇALHO 5 4 4 2 2 3" xfId="14821"/>
    <cellStyle name="CABEÇALHO 5 4 4 2 2 4" xfId="14822"/>
    <cellStyle name="CABEÇALHO 5 4 4 2 2 5" xfId="14823"/>
    <cellStyle name="CABEÇALHO 5 4 4 2 2 6" xfId="14824"/>
    <cellStyle name="CABEÇALHO 5 4 4 2 2 7" xfId="14825"/>
    <cellStyle name="CABEÇALHO 5 4 4 2 2 8" xfId="14826"/>
    <cellStyle name="CABEÇALHO 5 4 4 2 3" xfId="14827"/>
    <cellStyle name="CABEÇALHO 5 4 4 2 4" xfId="14828"/>
    <cellStyle name="CABEÇALHO 5 4 4 2 5" xfId="14829"/>
    <cellStyle name="CABEÇALHO 5 4 4 2 6" xfId="14830"/>
    <cellStyle name="CABEÇALHO 5 4 4 2 7" xfId="14831"/>
    <cellStyle name="CABEÇALHO 5 4 4 2 8" xfId="14832"/>
    <cellStyle name="CABEÇALHO 5 4 4 3" xfId="953"/>
    <cellStyle name="CABEÇALHO 5 4 4 3 2" xfId="14833"/>
    <cellStyle name="CABEÇALHO 5 4 4 3 3" xfId="14834"/>
    <cellStyle name="CABEÇALHO 5 4 4 3 4" xfId="14835"/>
    <cellStyle name="CABEÇALHO 5 4 4 3 5" xfId="14836"/>
    <cellStyle name="CABEÇALHO 5 4 4 3 6" xfId="14837"/>
    <cellStyle name="CABEÇALHO 5 4 4 3 7" xfId="14838"/>
    <cellStyle name="CABEÇALHO 5 4 4 4" xfId="954"/>
    <cellStyle name="CABEÇALHO 5 4 4 4 2" xfId="14839"/>
    <cellStyle name="CABEÇALHO 5 4 4 5" xfId="955"/>
    <cellStyle name="CABEÇALHO 5 4 4 5 2" xfId="14840"/>
    <cellStyle name="CABEÇALHO 5 4 4 6" xfId="14841"/>
    <cellStyle name="CABEÇALHO 5 4 4 7" xfId="14842"/>
    <cellStyle name="CABEÇALHO 5 4 4 8" xfId="14843"/>
    <cellStyle name="CABEÇALHO 5 4 4 9" xfId="14844"/>
    <cellStyle name="CABEÇALHO 5 4 5" xfId="956"/>
    <cellStyle name="CABEÇALHO 5 4 5 2" xfId="957"/>
    <cellStyle name="CABEÇALHO 5 4 5 2 2" xfId="14845"/>
    <cellStyle name="CABEÇALHO 5 4 5 2 3" xfId="14846"/>
    <cellStyle name="CABEÇALHO 5 4 5 2 4" xfId="14847"/>
    <cellStyle name="CABEÇALHO 5 4 5 2 5" xfId="14848"/>
    <cellStyle name="CABEÇALHO 5 4 5 2 6" xfId="14849"/>
    <cellStyle name="CABEÇALHO 5 4 5 2 7" xfId="14850"/>
    <cellStyle name="CABEÇALHO 5 4 5 2 8" xfId="14851"/>
    <cellStyle name="CABEÇALHO 5 4 5 3" xfId="14852"/>
    <cellStyle name="CABEÇALHO 5 4 5 4" xfId="14853"/>
    <cellStyle name="CABEÇALHO 5 4 5 5" xfId="14854"/>
    <cellStyle name="CABEÇALHO 5 4 5 6" xfId="14855"/>
    <cellStyle name="CABEÇALHO 5 4 5 7" xfId="14856"/>
    <cellStyle name="CABEÇALHO 5 4 5 8" xfId="14857"/>
    <cellStyle name="CABEÇALHO 5 4 6" xfId="958"/>
    <cellStyle name="CABEÇALHO 5 4 6 2" xfId="14858"/>
    <cellStyle name="CABEÇALHO 5 4 6 3" xfId="14859"/>
    <cellStyle name="CABEÇALHO 5 4 6 4" xfId="14860"/>
    <cellStyle name="CABEÇALHO 5 4 6 5" xfId="14861"/>
    <cellStyle name="CABEÇALHO 5 4 6 6" xfId="14862"/>
    <cellStyle name="CABEÇALHO 5 4 6 7" xfId="14863"/>
    <cellStyle name="CABEÇALHO 5 4 7" xfId="959"/>
    <cellStyle name="CABEÇALHO 5 4 7 2" xfId="14864"/>
    <cellStyle name="CABEÇALHO 5 4 8" xfId="960"/>
    <cellStyle name="CABEÇALHO 5 4 8 2" xfId="14865"/>
    <cellStyle name="CABEÇALHO 5 4 9" xfId="14866"/>
    <cellStyle name="CABEÇALHO 5 5" xfId="961"/>
    <cellStyle name="CABEÇALHO 5 5 2" xfId="962"/>
    <cellStyle name="CABEÇALHO 5 5 2 2" xfId="963"/>
    <cellStyle name="CABEÇALHO 5 5 2 2 2" xfId="14867"/>
    <cellStyle name="CABEÇALHO 5 5 2 2 3" xfId="14868"/>
    <cellStyle name="CABEÇALHO 5 5 2 2 4" xfId="14869"/>
    <cellStyle name="CABEÇALHO 5 5 2 2 5" xfId="14870"/>
    <cellStyle name="CABEÇALHO 5 5 2 2 6" xfId="14871"/>
    <cellStyle name="CABEÇALHO 5 5 2 2 7" xfId="14872"/>
    <cellStyle name="CABEÇALHO 5 5 2 2 8" xfId="14873"/>
    <cellStyle name="CABEÇALHO 5 5 2 3" xfId="14874"/>
    <cellStyle name="CABEÇALHO 5 5 2 4" xfId="14875"/>
    <cellStyle name="CABEÇALHO 5 5 2 5" xfId="14876"/>
    <cellStyle name="CABEÇALHO 5 5 2 6" xfId="14877"/>
    <cellStyle name="CABEÇALHO 5 5 2 7" xfId="14878"/>
    <cellStyle name="CABEÇALHO 5 5 2 8" xfId="14879"/>
    <cellStyle name="CABEÇALHO 5 5 3" xfId="964"/>
    <cellStyle name="CABEÇALHO 5 5 3 2" xfId="14880"/>
    <cellStyle name="CABEÇALHO 5 5 3 3" xfId="14881"/>
    <cellStyle name="CABEÇALHO 5 5 3 4" xfId="14882"/>
    <cellStyle name="CABEÇALHO 5 5 3 5" xfId="14883"/>
    <cellStyle name="CABEÇALHO 5 5 3 6" xfId="14884"/>
    <cellStyle name="CABEÇALHO 5 5 3 7" xfId="14885"/>
    <cellStyle name="CABEÇALHO 5 5 4" xfId="965"/>
    <cellStyle name="CABEÇALHO 5 5 4 2" xfId="14886"/>
    <cellStyle name="CABEÇALHO 5 5 5" xfId="966"/>
    <cellStyle name="CABEÇALHO 5 5 5 2" xfId="14887"/>
    <cellStyle name="CABEÇALHO 5 5 6" xfId="14888"/>
    <cellStyle name="CABEÇALHO 5 5 7" xfId="14889"/>
    <cellStyle name="CABEÇALHO 5 5 8" xfId="14890"/>
    <cellStyle name="CABEÇALHO 5 5 9" xfId="14891"/>
    <cellStyle name="CABEÇALHO 5 6" xfId="967"/>
    <cellStyle name="CABEÇALHO 5 6 2" xfId="968"/>
    <cellStyle name="CABEÇALHO 5 6 2 2" xfId="969"/>
    <cellStyle name="CABEÇALHO 5 6 2 2 2" xfId="14892"/>
    <cellStyle name="CABEÇALHO 5 6 2 2 3" xfId="14893"/>
    <cellStyle name="CABEÇALHO 5 6 2 2 4" xfId="14894"/>
    <cellStyle name="CABEÇALHO 5 6 2 2 5" xfId="14895"/>
    <cellStyle name="CABEÇALHO 5 6 2 2 6" xfId="14896"/>
    <cellStyle name="CABEÇALHO 5 6 2 2 7" xfId="14897"/>
    <cellStyle name="CABEÇALHO 5 6 2 2 8" xfId="14898"/>
    <cellStyle name="CABEÇALHO 5 6 2 3" xfId="14899"/>
    <cellStyle name="CABEÇALHO 5 6 2 4" xfId="14900"/>
    <cellStyle name="CABEÇALHO 5 6 2 5" xfId="14901"/>
    <cellStyle name="CABEÇALHO 5 6 2 6" xfId="14902"/>
    <cellStyle name="CABEÇALHO 5 6 2 7" xfId="14903"/>
    <cellStyle name="CABEÇALHO 5 6 2 8" xfId="14904"/>
    <cellStyle name="CABEÇALHO 5 6 3" xfId="970"/>
    <cellStyle name="CABEÇALHO 5 6 3 2" xfId="14905"/>
    <cellStyle name="CABEÇALHO 5 6 3 3" xfId="14906"/>
    <cellStyle name="CABEÇALHO 5 6 3 4" xfId="14907"/>
    <cellStyle name="CABEÇALHO 5 6 3 5" xfId="14908"/>
    <cellStyle name="CABEÇALHO 5 6 3 6" xfId="14909"/>
    <cellStyle name="CABEÇALHO 5 6 3 7" xfId="14910"/>
    <cellStyle name="CABEÇALHO 5 6 4" xfId="971"/>
    <cellStyle name="CABEÇALHO 5 6 4 2" xfId="14911"/>
    <cellStyle name="CABEÇALHO 5 6 5" xfId="972"/>
    <cellStyle name="CABEÇALHO 5 6 5 2" xfId="14912"/>
    <cellStyle name="CABEÇALHO 5 6 6" xfId="14913"/>
    <cellStyle name="CABEÇALHO 5 6 7" xfId="14914"/>
    <cellStyle name="CABEÇALHO 5 6 8" xfId="14915"/>
    <cellStyle name="CABEÇALHO 5 6 9" xfId="14916"/>
    <cellStyle name="CABEÇALHO 5 7" xfId="973"/>
    <cellStyle name="CABEÇALHO 5 7 2" xfId="974"/>
    <cellStyle name="CABEÇALHO 5 7 2 2" xfId="975"/>
    <cellStyle name="CABEÇALHO 5 7 2 2 2" xfId="14917"/>
    <cellStyle name="CABEÇALHO 5 7 2 2 3" xfId="14918"/>
    <cellStyle name="CABEÇALHO 5 7 2 2 4" xfId="14919"/>
    <cellStyle name="CABEÇALHO 5 7 2 2 5" xfId="14920"/>
    <cellStyle name="CABEÇALHO 5 7 2 2 6" xfId="14921"/>
    <cellStyle name="CABEÇALHO 5 7 2 2 7" xfId="14922"/>
    <cellStyle name="CABEÇALHO 5 7 2 2 8" xfId="14923"/>
    <cellStyle name="CABEÇALHO 5 7 2 3" xfId="14924"/>
    <cellStyle name="CABEÇALHO 5 7 2 4" xfId="14925"/>
    <cellStyle name="CABEÇALHO 5 7 2 5" xfId="14926"/>
    <cellStyle name="CABEÇALHO 5 7 2 6" xfId="14927"/>
    <cellStyle name="CABEÇALHO 5 7 2 7" xfId="14928"/>
    <cellStyle name="CABEÇALHO 5 7 2 8" xfId="14929"/>
    <cellStyle name="CABEÇALHO 5 7 3" xfId="976"/>
    <cellStyle name="CABEÇALHO 5 7 3 2" xfId="14930"/>
    <cellStyle name="CABEÇALHO 5 7 3 3" xfId="14931"/>
    <cellStyle name="CABEÇALHO 5 7 3 4" xfId="14932"/>
    <cellStyle name="CABEÇALHO 5 7 3 5" xfId="14933"/>
    <cellStyle name="CABEÇALHO 5 7 3 6" xfId="14934"/>
    <cellStyle name="CABEÇALHO 5 7 3 7" xfId="14935"/>
    <cellStyle name="CABEÇALHO 5 7 4" xfId="977"/>
    <cellStyle name="CABEÇALHO 5 7 4 2" xfId="14936"/>
    <cellStyle name="CABEÇALHO 5 7 5" xfId="978"/>
    <cellStyle name="CABEÇALHO 5 7 5 2" xfId="14937"/>
    <cellStyle name="CABEÇALHO 5 7 6" xfId="14938"/>
    <cellStyle name="CABEÇALHO 5 7 7" xfId="14939"/>
    <cellStyle name="CABEÇALHO 5 7 8" xfId="14940"/>
    <cellStyle name="CABEÇALHO 5 7 9" xfId="14941"/>
    <cellStyle name="CABEÇALHO 5 8" xfId="979"/>
    <cellStyle name="CABEÇALHO 5 8 2" xfId="980"/>
    <cellStyle name="CABEÇALHO 5 8 2 2" xfId="14942"/>
    <cellStyle name="CABEÇALHO 5 8 2 3" xfId="14943"/>
    <cellStyle name="CABEÇALHO 5 8 2 4" xfId="14944"/>
    <cellStyle name="CABEÇALHO 5 8 2 5" xfId="14945"/>
    <cellStyle name="CABEÇALHO 5 8 2 6" xfId="14946"/>
    <cellStyle name="CABEÇALHO 5 8 2 7" xfId="14947"/>
    <cellStyle name="CABEÇALHO 5 8 2 8" xfId="14948"/>
    <cellStyle name="CABEÇALHO 5 8 3" xfId="14949"/>
    <cellStyle name="CABEÇALHO 5 8 4" xfId="14950"/>
    <cellStyle name="CABEÇALHO 5 8 5" xfId="14951"/>
    <cellStyle name="CABEÇALHO 5 8 6" xfId="14952"/>
    <cellStyle name="CABEÇALHO 5 8 7" xfId="14953"/>
    <cellStyle name="CABEÇALHO 5 8 8" xfId="14954"/>
    <cellStyle name="CABEÇALHO 5 9" xfId="981"/>
    <cellStyle name="CABEÇALHO 5 9 2" xfId="14955"/>
    <cellStyle name="CABEÇALHO 5 9 3" xfId="14956"/>
    <cellStyle name="CABEÇALHO 5 9 4" xfId="14957"/>
    <cellStyle name="CABEÇALHO 5 9 5" xfId="14958"/>
    <cellStyle name="CABEÇALHO 5 9 6" xfId="14959"/>
    <cellStyle name="CABEÇALHO 5 9 7" xfId="14960"/>
    <cellStyle name="CABEÇALHO 6" xfId="982"/>
    <cellStyle name="CABEÇALHO 6 10" xfId="983"/>
    <cellStyle name="CABEÇALHO 6 10 2" xfId="14961"/>
    <cellStyle name="CABEÇALHO 6 11" xfId="984"/>
    <cellStyle name="CABEÇALHO 6 11 2" xfId="14962"/>
    <cellStyle name="CABEÇALHO 6 12" xfId="14963"/>
    <cellStyle name="CABEÇALHO 6 13" xfId="14964"/>
    <cellStyle name="CABEÇALHO 6 14" xfId="14965"/>
    <cellStyle name="CABEÇALHO 6 15" xfId="14966"/>
    <cellStyle name="CABEÇALHO 6 2" xfId="985"/>
    <cellStyle name="CABEÇALHO 6 2 10" xfId="986"/>
    <cellStyle name="CABEÇALHO 6 2 10 2" xfId="14967"/>
    <cellStyle name="CABEÇALHO 6 2 11" xfId="987"/>
    <cellStyle name="CABEÇALHO 6 2 11 2" xfId="14968"/>
    <cellStyle name="CABEÇALHO 6 2 12" xfId="14969"/>
    <cellStyle name="CABEÇALHO 6 2 13" xfId="14970"/>
    <cellStyle name="CABEÇALHO 6 2 14" xfId="14971"/>
    <cellStyle name="CABEÇALHO 6 2 15" xfId="14972"/>
    <cellStyle name="CABEÇALHO 6 2 2" xfId="988"/>
    <cellStyle name="CABEÇALHO 6 2 2 10" xfId="989"/>
    <cellStyle name="CABEÇALHO 6 2 2 10 2" xfId="14973"/>
    <cellStyle name="CABEÇALHO 6 2 2 11" xfId="14974"/>
    <cellStyle name="CABEÇALHO 6 2 2 12" xfId="14975"/>
    <cellStyle name="CABEÇALHO 6 2 2 13" xfId="14976"/>
    <cellStyle name="CABEÇALHO 6 2 2 14" xfId="14977"/>
    <cellStyle name="CABEÇALHO 6 2 2 2" xfId="990"/>
    <cellStyle name="CABEÇALHO 6 2 2 2 10" xfId="14978"/>
    <cellStyle name="CABEÇALHO 6 2 2 2 11" xfId="14979"/>
    <cellStyle name="CABEÇALHO 6 2 2 2 12" xfId="14980"/>
    <cellStyle name="CABEÇALHO 6 2 2 2 2" xfId="991"/>
    <cellStyle name="CABEÇALHO 6 2 2 2 2 10" xfId="14981"/>
    <cellStyle name="CABEÇALHO 6 2 2 2 2 11" xfId="14982"/>
    <cellStyle name="CABEÇALHO 6 2 2 2 2 12" xfId="14983"/>
    <cellStyle name="CABEÇALHO 6 2 2 2 2 2" xfId="992"/>
    <cellStyle name="CABEÇALHO 6 2 2 2 2 2 2" xfId="993"/>
    <cellStyle name="CABEÇALHO 6 2 2 2 2 2 2 2" xfId="994"/>
    <cellStyle name="CABEÇALHO 6 2 2 2 2 2 2 2 2" xfId="14984"/>
    <cellStyle name="CABEÇALHO 6 2 2 2 2 2 2 2 3" xfId="14985"/>
    <cellStyle name="CABEÇALHO 6 2 2 2 2 2 2 2 4" xfId="14986"/>
    <cellStyle name="CABEÇALHO 6 2 2 2 2 2 2 2 5" xfId="14987"/>
    <cellStyle name="CABEÇALHO 6 2 2 2 2 2 2 2 6" xfId="14988"/>
    <cellStyle name="CABEÇALHO 6 2 2 2 2 2 2 2 7" xfId="14989"/>
    <cellStyle name="CABEÇALHO 6 2 2 2 2 2 2 2 8" xfId="14990"/>
    <cellStyle name="CABEÇALHO 6 2 2 2 2 2 2 3" xfId="14991"/>
    <cellStyle name="CABEÇALHO 6 2 2 2 2 2 2 4" xfId="14992"/>
    <cellStyle name="CABEÇALHO 6 2 2 2 2 2 2 5" xfId="14993"/>
    <cellStyle name="CABEÇALHO 6 2 2 2 2 2 2 6" xfId="14994"/>
    <cellStyle name="CABEÇALHO 6 2 2 2 2 2 2 7" xfId="14995"/>
    <cellStyle name="CABEÇALHO 6 2 2 2 2 2 2 8" xfId="14996"/>
    <cellStyle name="CABEÇALHO 6 2 2 2 2 2 3" xfId="995"/>
    <cellStyle name="CABEÇALHO 6 2 2 2 2 2 3 2" xfId="14997"/>
    <cellStyle name="CABEÇALHO 6 2 2 2 2 2 3 3" xfId="14998"/>
    <cellStyle name="CABEÇALHO 6 2 2 2 2 2 3 4" xfId="14999"/>
    <cellStyle name="CABEÇALHO 6 2 2 2 2 2 3 5" xfId="15000"/>
    <cellStyle name="CABEÇALHO 6 2 2 2 2 2 3 6" xfId="15001"/>
    <cellStyle name="CABEÇALHO 6 2 2 2 2 2 3 7" xfId="15002"/>
    <cellStyle name="CABEÇALHO 6 2 2 2 2 2 4" xfId="996"/>
    <cellStyle name="CABEÇALHO 6 2 2 2 2 2 4 2" xfId="15003"/>
    <cellStyle name="CABEÇALHO 6 2 2 2 2 2 5" xfId="997"/>
    <cellStyle name="CABEÇALHO 6 2 2 2 2 2 5 2" xfId="15004"/>
    <cellStyle name="CABEÇALHO 6 2 2 2 2 2 6" xfId="15005"/>
    <cellStyle name="CABEÇALHO 6 2 2 2 2 2 7" xfId="15006"/>
    <cellStyle name="CABEÇALHO 6 2 2 2 2 2 8" xfId="15007"/>
    <cellStyle name="CABEÇALHO 6 2 2 2 2 2 9" xfId="15008"/>
    <cellStyle name="CABEÇALHO 6 2 2 2 2 3" xfId="998"/>
    <cellStyle name="CABEÇALHO 6 2 2 2 2 3 2" xfId="999"/>
    <cellStyle name="CABEÇALHO 6 2 2 2 2 3 2 2" xfId="1000"/>
    <cellStyle name="CABEÇALHO 6 2 2 2 2 3 2 2 2" xfId="15009"/>
    <cellStyle name="CABEÇALHO 6 2 2 2 2 3 2 2 3" xfId="15010"/>
    <cellStyle name="CABEÇALHO 6 2 2 2 2 3 2 2 4" xfId="15011"/>
    <cellStyle name="CABEÇALHO 6 2 2 2 2 3 2 2 5" xfId="15012"/>
    <cellStyle name="CABEÇALHO 6 2 2 2 2 3 2 2 6" xfId="15013"/>
    <cellStyle name="CABEÇALHO 6 2 2 2 2 3 2 2 7" xfId="15014"/>
    <cellStyle name="CABEÇALHO 6 2 2 2 2 3 2 2 8" xfId="15015"/>
    <cellStyle name="CABEÇALHO 6 2 2 2 2 3 2 3" xfId="15016"/>
    <cellStyle name="CABEÇALHO 6 2 2 2 2 3 2 4" xfId="15017"/>
    <cellStyle name="CABEÇALHO 6 2 2 2 2 3 2 5" xfId="15018"/>
    <cellStyle name="CABEÇALHO 6 2 2 2 2 3 2 6" xfId="15019"/>
    <cellStyle name="CABEÇALHO 6 2 2 2 2 3 2 7" xfId="15020"/>
    <cellStyle name="CABEÇALHO 6 2 2 2 2 3 2 8" xfId="15021"/>
    <cellStyle name="CABEÇALHO 6 2 2 2 2 3 3" xfId="1001"/>
    <cellStyle name="CABEÇALHO 6 2 2 2 2 3 3 2" xfId="15022"/>
    <cellStyle name="CABEÇALHO 6 2 2 2 2 3 3 3" xfId="15023"/>
    <cellStyle name="CABEÇALHO 6 2 2 2 2 3 3 4" xfId="15024"/>
    <cellStyle name="CABEÇALHO 6 2 2 2 2 3 3 5" xfId="15025"/>
    <cellStyle name="CABEÇALHO 6 2 2 2 2 3 3 6" xfId="15026"/>
    <cellStyle name="CABEÇALHO 6 2 2 2 2 3 3 7" xfId="15027"/>
    <cellStyle name="CABEÇALHO 6 2 2 2 2 3 4" xfId="1002"/>
    <cellStyle name="CABEÇALHO 6 2 2 2 2 3 4 2" xfId="15028"/>
    <cellStyle name="CABEÇALHO 6 2 2 2 2 3 5" xfId="1003"/>
    <cellStyle name="CABEÇALHO 6 2 2 2 2 3 5 2" xfId="15029"/>
    <cellStyle name="CABEÇALHO 6 2 2 2 2 3 6" xfId="15030"/>
    <cellStyle name="CABEÇALHO 6 2 2 2 2 3 7" xfId="15031"/>
    <cellStyle name="CABEÇALHO 6 2 2 2 2 3 8" xfId="15032"/>
    <cellStyle name="CABEÇALHO 6 2 2 2 2 3 9" xfId="15033"/>
    <cellStyle name="CABEÇALHO 6 2 2 2 2 4" xfId="1004"/>
    <cellStyle name="CABEÇALHO 6 2 2 2 2 4 2" xfId="1005"/>
    <cellStyle name="CABEÇALHO 6 2 2 2 2 4 2 2" xfId="1006"/>
    <cellStyle name="CABEÇALHO 6 2 2 2 2 4 2 2 2" xfId="15034"/>
    <cellStyle name="CABEÇALHO 6 2 2 2 2 4 2 2 3" xfId="15035"/>
    <cellStyle name="CABEÇALHO 6 2 2 2 2 4 2 2 4" xfId="15036"/>
    <cellStyle name="CABEÇALHO 6 2 2 2 2 4 2 2 5" xfId="15037"/>
    <cellStyle name="CABEÇALHO 6 2 2 2 2 4 2 2 6" xfId="15038"/>
    <cellStyle name="CABEÇALHO 6 2 2 2 2 4 2 2 7" xfId="15039"/>
    <cellStyle name="CABEÇALHO 6 2 2 2 2 4 2 2 8" xfId="15040"/>
    <cellStyle name="CABEÇALHO 6 2 2 2 2 4 2 3" xfId="15041"/>
    <cellStyle name="CABEÇALHO 6 2 2 2 2 4 2 4" xfId="15042"/>
    <cellStyle name="CABEÇALHO 6 2 2 2 2 4 2 5" xfId="15043"/>
    <cellStyle name="CABEÇALHO 6 2 2 2 2 4 2 6" xfId="15044"/>
    <cellStyle name="CABEÇALHO 6 2 2 2 2 4 2 7" xfId="15045"/>
    <cellStyle name="CABEÇALHO 6 2 2 2 2 4 2 8" xfId="15046"/>
    <cellStyle name="CABEÇALHO 6 2 2 2 2 4 3" xfId="1007"/>
    <cellStyle name="CABEÇALHO 6 2 2 2 2 4 3 2" xfId="15047"/>
    <cellStyle name="CABEÇALHO 6 2 2 2 2 4 3 3" xfId="15048"/>
    <cellStyle name="CABEÇALHO 6 2 2 2 2 4 3 4" xfId="15049"/>
    <cellStyle name="CABEÇALHO 6 2 2 2 2 4 3 5" xfId="15050"/>
    <cellStyle name="CABEÇALHO 6 2 2 2 2 4 3 6" xfId="15051"/>
    <cellStyle name="CABEÇALHO 6 2 2 2 2 4 3 7" xfId="15052"/>
    <cellStyle name="CABEÇALHO 6 2 2 2 2 4 4" xfId="1008"/>
    <cellStyle name="CABEÇALHO 6 2 2 2 2 4 4 2" xfId="15053"/>
    <cellStyle name="CABEÇALHO 6 2 2 2 2 4 5" xfId="1009"/>
    <cellStyle name="CABEÇALHO 6 2 2 2 2 4 5 2" xfId="15054"/>
    <cellStyle name="CABEÇALHO 6 2 2 2 2 4 6" xfId="15055"/>
    <cellStyle name="CABEÇALHO 6 2 2 2 2 4 7" xfId="15056"/>
    <cellStyle name="CABEÇALHO 6 2 2 2 2 4 8" xfId="15057"/>
    <cellStyle name="CABEÇALHO 6 2 2 2 2 4 9" xfId="15058"/>
    <cellStyle name="CABEÇALHO 6 2 2 2 2 5" xfId="1010"/>
    <cellStyle name="CABEÇALHO 6 2 2 2 2 5 2" xfId="1011"/>
    <cellStyle name="CABEÇALHO 6 2 2 2 2 5 2 2" xfId="15059"/>
    <cellStyle name="CABEÇALHO 6 2 2 2 2 5 2 3" xfId="15060"/>
    <cellStyle name="CABEÇALHO 6 2 2 2 2 5 2 4" xfId="15061"/>
    <cellStyle name="CABEÇALHO 6 2 2 2 2 5 2 5" xfId="15062"/>
    <cellStyle name="CABEÇALHO 6 2 2 2 2 5 2 6" xfId="15063"/>
    <cellStyle name="CABEÇALHO 6 2 2 2 2 5 2 7" xfId="15064"/>
    <cellStyle name="CABEÇALHO 6 2 2 2 2 5 2 8" xfId="15065"/>
    <cellStyle name="CABEÇALHO 6 2 2 2 2 5 3" xfId="15066"/>
    <cellStyle name="CABEÇALHO 6 2 2 2 2 5 4" xfId="15067"/>
    <cellStyle name="CABEÇALHO 6 2 2 2 2 5 5" xfId="15068"/>
    <cellStyle name="CABEÇALHO 6 2 2 2 2 5 6" xfId="15069"/>
    <cellStyle name="CABEÇALHO 6 2 2 2 2 5 7" xfId="15070"/>
    <cellStyle name="CABEÇALHO 6 2 2 2 2 5 8" xfId="15071"/>
    <cellStyle name="CABEÇALHO 6 2 2 2 2 6" xfId="1012"/>
    <cellStyle name="CABEÇALHO 6 2 2 2 2 6 2" xfId="15072"/>
    <cellStyle name="CABEÇALHO 6 2 2 2 2 6 3" xfId="15073"/>
    <cellStyle name="CABEÇALHO 6 2 2 2 2 6 4" xfId="15074"/>
    <cellStyle name="CABEÇALHO 6 2 2 2 2 6 5" xfId="15075"/>
    <cellStyle name="CABEÇALHO 6 2 2 2 2 6 6" xfId="15076"/>
    <cellStyle name="CABEÇALHO 6 2 2 2 2 6 7" xfId="15077"/>
    <cellStyle name="CABEÇALHO 6 2 2 2 2 7" xfId="1013"/>
    <cellStyle name="CABEÇALHO 6 2 2 2 2 7 2" xfId="15078"/>
    <cellStyle name="CABEÇALHO 6 2 2 2 2 8" xfId="1014"/>
    <cellStyle name="CABEÇALHO 6 2 2 2 2 8 2" xfId="15079"/>
    <cellStyle name="CABEÇALHO 6 2 2 2 2 9" xfId="15080"/>
    <cellStyle name="CABEÇALHO 6 2 2 2 3" xfId="1015"/>
    <cellStyle name="CABEÇALHO 6 2 2 2 3 2" xfId="1016"/>
    <cellStyle name="CABEÇALHO 6 2 2 2 3 2 2" xfId="1017"/>
    <cellStyle name="CABEÇALHO 6 2 2 2 3 2 2 2" xfId="15081"/>
    <cellStyle name="CABEÇALHO 6 2 2 2 3 2 2 3" xfId="15082"/>
    <cellStyle name="CABEÇALHO 6 2 2 2 3 2 2 4" xfId="15083"/>
    <cellStyle name="CABEÇALHO 6 2 2 2 3 2 2 5" xfId="15084"/>
    <cellStyle name="CABEÇALHO 6 2 2 2 3 2 2 6" xfId="15085"/>
    <cellStyle name="CABEÇALHO 6 2 2 2 3 2 2 7" xfId="15086"/>
    <cellStyle name="CABEÇALHO 6 2 2 2 3 2 2 8" xfId="15087"/>
    <cellStyle name="CABEÇALHO 6 2 2 2 3 2 3" xfId="15088"/>
    <cellStyle name="CABEÇALHO 6 2 2 2 3 2 4" xfId="15089"/>
    <cellStyle name="CABEÇALHO 6 2 2 2 3 2 5" xfId="15090"/>
    <cellStyle name="CABEÇALHO 6 2 2 2 3 2 6" xfId="15091"/>
    <cellStyle name="CABEÇALHO 6 2 2 2 3 2 7" xfId="15092"/>
    <cellStyle name="CABEÇALHO 6 2 2 2 3 2 8" xfId="15093"/>
    <cellStyle name="CABEÇALHO 6 2 2 2 3 3" xfId="1018"/>
    <cellStyle name="CABEÇALHO 6 2 2 2 3 3 2" xfId="15094"/>
    <cellStyle name="CABEÇALHO 6 2 2 2 3 3 3" xfId="15095"/>
    <cellStyle name="CABEÇALHO 6 2 2 2 3 3 4" xfId="15096"/>
    <cellStyle name="CABEÇALHO 6 2 2 2 3 3 5" xfId="15097"/>
    <cellStyle name="CABEÇALHO 6 2 2 2 3 3 6" xfId="15098"/>
    <cellStyle name="CABEÇALHO 6 2 2 2 3 3 7" xfId="15099"/>
    <cellStyle name="CABEÇALHO 6 2 2 2 3 4" xfId="1019"/>
    <cellStyle name="CABEÇALHO 6 2 2 2 3 4 2" xfId="15100"/>
    <cellStyle name="CABEÇALHO 6 2 2 2 3 5" xfId="1020"/>
    <cellStyle name="CABEÇALHO 6 2 2 2 3 5 2" xfId="15101"/>
    <cellStyle name="CABEÇALHO 6 2 2 2 3 6" xfId="15102"/>
    <cellStyle name="CABEÇALHO 6 2 2 2 3 7" xfId="15103"/>
    <cellStyle name="CABEÇALHO 6 2 2 2 3 8" xfId="15104"/>
    <cellStyle name="CABEÇALHO 6 2 2 2 3 9" xfId="15105"/>
    <cellStyle name="CABEÇALHO 6 2 2 2 4" xfId="1021"/>
    <cellStyle name="CABEÇALHO 6 2 2 2 4 2" xfId="1022"/>
    <cellStyle name="CABEÇALHO 6 2 2 2 4 2 2" xfId="1023"/>
    <cellStyle name="CABEÇALHO 6 2 2 2 4 2 2 2" xfId="15106"/>
    <cellStyle name="CABEÇALHO 6 2 2 2 4 2 2 3" xfId="15107"/>
    <cellStyle name="CABEÇALHO 6 2 2 2 4 2 2 4" xfId="15108"/>
    <cellStyle name="CABEÇALHO 6 2 2 2 4 2 2 5" xfId="15109"/>
    <cellStyle name="CABEÇALHO 6 2 2 2 4 2 2 6" xfId="15110"/>
    <cellStyle name="CABEÇALHO 6 2 2 2 4 2 2 7" xfId="15111"/>
    <cellStyle name="CABEÇALHO 6 2 2 2 4 2 2 8" xfId="15112"/>
    <cellStyle name="CABEÇALHO 6 2 2 2 4 2 3" xfId="15113"/>
    <cellStyle name="CABEÇALHO 6 2 2 2 4 2 4" xfId="15114"/>
    <cellStyle name="CABEÇALHO 6 2 2 2 4 2 5" xfId="15115"/>
    <cellStyle name="CABEÇALHO 6 2 2 2 4 2 6" xfId="15116"/>
    <cellStyle name="CABEÇALHO 6 2 2 2 4 2 7" xfId="15117"/>
    <cellStyle name="CABEÇALHO 6 2 2 2 4 2 8" xfId="15118"/>
    <cellStyle name="CABEÇALHO 6 2 2 2 4 3" xfId="1024"/>
    <cellStyle name="CABEÇALHO 6 2 2 2 4 3 2" xfId="15119"/>
    <cellStyle name="CABEÇALHO 6 2 2 2 4 3 3" xfId="15120"/>
    <cellStyle name="CABEÇALHO 6 2 2 2 4 3 4" xfId="15121"/>
    <cellStyle name="CABEÇALHO 6 2 2 2 4 3 5" xfId="15122"/>
    <cellStyle name="CABEÇALHO 6 2 2 2 4 3 6" xfId="15123"/>
    <cellStyle name="CABEÇALHO 6 2 2 2 4 3 7" xfId="15124"/>
    <cellStyle name="CABEÇALHO 6 2 2 2 4 4" xfId="1025"/>
    <cellStyle name="CABEÇALHO 6 2 2 2 4 4 2" xfId="15125"/>
    <cellStyle name="CABEÇALHO 6 2 2 2 4 5" xfId="1026"/>
    <cellStyle name="CABEÇALHO 6 2 2 2 4 5 2" xfId="15126"/>
    <cellStyle name="CABEÇALHO 6 2 2 2 4 6" xfId="15127"/>
    <cellStyle name="CABEÇALHO 6 2 2 2 4 7" xfId="15128"/>
    <cellStyle name="CABEÇALHO 6 2 2 2 4 8" xfId="15129"/>
    <cellStyle name="CABEÇALHO 6 2 2 2 4 9" xfId="15130"/>
    <cellStyle name="CABEÇALHO 6 2 2 2 5" xfId="1027"/>
    <cellStyle name="CABEÇALHO 6 2 2 2 5 2" xfId="1028"/>
    <cellStyle name="CABEÇALHO 6 2 2 2 5 2 2" xfId="15131"/>
    <cellStyle name="CABEÇALHO 6 2 2 2 5 2 3" xfId="15132"/>
    <cellStyle name="CABEÇALHO 6 2 2 2 5 2 4" xfId="15133"/>
    <cellStyle name="CABEÇALHO 6 2 2 2 5 2 5" xfId="15134"/>
    <cellStyle name="CABEÇALHO 6 2 2 2 5 2 6" xfId="15135"/>
    <cellStyle name="CABEÇALHO 6 2 2 2 5 2 7" xfId="15136"/>
    <cellStyle name="CABEÇALHO 6 2 2 2 5 2 8" xfId="15137"/>
    <cellStyle name="CABEÇALHO 6 2 2 2 5 3" xfId="15138"/>
    <cellStyle name="CABEÇALHO 6 2 2 2 5 4" xfId="15139"/>
    <cellStyle name="CABEÇALHO 6 2 2 2 5 5" xfId="15140"/>
    <cellStyle name="CABEÇALHO 6 2 2 2 5 6" xfId="15141"/>
    <cellStyle name="CABEÇALHO 6 2 2 2 5 7" xfId="15142"/>
    <cellStyle name="CABEÇALHO 6 2 2 2 5 8" xfId="15143"/>
    <cellStyle name="CABEÇALHO 6 2 2 2 6" xfId="1029"/>
    <cellStyle name="CABEÇALHO 6 2 2 2 6 2" xfId="15144"/>
    <cellStyle name="CABEÇALHO 6 2 2 2 6 3" xfId="15145"/>
    <cellStyle name="CABEÇALHO 6 2 2 2 6 4" xfId="15146"/>
    <cellStyle name="CABEÇALHO 6 2 2 2 6 5" xfId="15147"/>
    <cellStyle name="CABEÇALHO 6 2 2 2 6 6" xfId="15148"/>
    <cellStyle name="CABEÇALHO 6 2 2 2 6 7" xfId="15149"/>
    <cellStyle name="CABEÇALHO 6 2 2 2 7" xfId="1030"/>
    <cellStyle name="CABEÇALHO 6 2 2 2 7 2" xfId="15150"/>
    <cellStyle name="CABEÇALHO 6 2 2 2 8" xfId="1031"/>
    <cellStyle name="CABEÇALHO 6 2 2 2 8 2" xfId="15151"/>
    <cellStyle name="CABEÇALHO 6 2 2 2 9" xfId="15152"/>
    <cellStyle name="CABEÇALHO 6 2 2 3" xfId="1032"/>
    <cellStyle name="CABEÇALHO 6 2 2 3 10" xfId="15153"/>
    <cellStyle name="CABEÇALHO 6 2 2 3 11" xfId="15154"/>
    <cellStyle name="CABEÇALHO 6 2 2 3 12" xfId="15155"/>
    <cellStyle name="CABEÇALHO 6 2 2 3 2" xfId="1033"/>
    <cellStyle name="CABEÇALHO 6 2 2 3 2 2" xfId="1034"/>
    <cellStyle name="CABEÇALHO 6 2 2 3 2 2 2" xfId="1035"/>
    <cellStyle name="CABEÇALHO 6 2 2 3 2 2 2 2" xfId="15156"/>
    <cellStyle name="CABEÇALHO 6 2 2 3 2 2 2 3" xfId="15157"/>
    <cellStyle name="CABEÇALHO 6 2 2 3 2 2 2 4" xfId="15158"/>
    <cellStyle name="CABEÇALHO 6 2 2 3 2 2 2 5" xfId="15159"/>
    <cellStyle name="CABEÇALHO 6 2 2 3 2 2 2 6" xfId="15160"/>
    <cellStyle name="CABEÇALHO 6 2 2 3 2 2 2 7" xfId="15161"/>
    <cellStyle name="CABEÇALHO 6 2 2 3 2 2 2 8" xfId="15162"/>
    <cellStyle name="CABEÇALHO 6 2 2 3 2 2 3" xfId="15163"/>
    <cellStyle name="CABEÇALHO 6 2 2 3 2 2 4" xfId="15164"/>
    <cellStyle name="CABEÇALHO 6 2 2 3 2 2 5" xfId="15165"/>
    <cellStyle name="CABEÇALHO 6 2 2 3 2 2 6" xfId="15166"/>
    <cellStyle name="CABEÇALHO 6 2 2 3 2 2 7" xfId="15167"/>
    <cellStyle name="CABEÇALHO 6 2 2 3 2 2 8" xfId="15168"/>
    <cellStyle name="CABEÇALHO 6 2 2 3 2 3" xfId="1036"/>
    <cellStyle name="CABEÇALHO 6 2 2 3 2 3 2" xfId="15169"/>
    <cellStyle name="CABEÇALHO 6 2 2 3 2 3 3" xfId="15170"/>
    <cellStyle name="CABEÇALHO 6 2 2 3 2 3 4" xfId="15171"/>
    <cellStyle name="CABEÇALHO 6 2 2 3 2 3 5" xfId="15172"/>
    <cellStyle name="CABEÇALHO 6 2 2 3 2 3 6" xfId="15173"/>
    <cellStyle name="CABEÇALHO 6 2 2 3 2 3 7" xfId="15174"/>
    <cellStyle name="CABEÇALHO 6 2 2 3 2 4" xfId="1037"/>
    <cellStyle name="CABEÇALHO 6 2 2 3 2 4 2" xfId="15175"/>
    <cellStyle name="CABEÇALHO 6 2 2 3 2 5" xfId="1038"/>
    <cellStyle name="CABEÇALHO 6 2 2 3 2 5 2" xfId="15176"/>
    <cellStyle name="CABEÇALHO 6 2 2 3 2 6" xfId="15177"/>
    <cellStyle name="CABEÇALHO 6 2 2 3 2 7" xfId="15178"/>
    <cellStyle name="CABEÇALHO 6 2 2 3 2 8" xfId="15179"/>
    <cellStyle name="CABEÇALHO 6 2 2 3 2 9" xfId="15180"/>
    <cellStyle name="CABEÇALHO 6 2 2 3 3" xfId="1039"/>
    <cellStyle name="CABEÇALHO 6 2 2 3 3 2" xfId="1040"/>
    <cellStyle name="CABEÇALHO 6 2 2 3 3 2 2" xfId="1041"/>
    <cellStyle name="CABEÇALHO 6 2 2 3 3 2 2 2" xfId="15181"/>
    <cellStyle name="CABEÇALHO 6 2 2 3 3 2 2 3" xfId="15182"/>
    <cellStyle name="CABEÇALHO 6 2 2 3 3 2 2 4" xfId="15183"/>
    <cellStyle name="CABEÇALHO 6 2 2 3 3 2 2 5" xfId="15184"/>
    <cellStyle name="CABEÇALHO 6 2 2 3 3 2 2 6" xfId="15185"/>
    <cellStyle name="CABEÇALHO 6 2 2 3 3 2 2 7" xfId="15186"/>
    <cellStyle name="CABEÇALHO 6 2 2 3 3 2 2 8" xfId="15187"/>
    <cellStyle name="CABEÇALHO 6 2 2 3 3 2 3" xfId="15188"/>
    <cellStyle name="CABEÇALHO 6 2 2 3 3 2 4" xfId="15189"/>
    <cellStyle name="CABEÇALHO 6 2 2 3 3 2 5" xfId="15190"/>
    <cellStyle name="CABEÇALHO 6 2 2 3 3 2 6" xfId="15191"/>
    <cellStyle name="CABEÇALHO 6 2 2 3 3 2 7" xfId="15192"/>
    <cellStyle name="CABEÇALHO 6 2 2 3 3 2 8" xfId="15193"/>
    <cellStyle name="CABEÇALHO 6 2 2 3 3 3" xfId="1042"/>
    <cellStyle name="CABEÇALHO 6 2 2 3 3 3 2" xfId="15194"/>
    <cellStyle name="CABEÇALHO 6 2 2 3 3 3 3" xfId="15195"/>
    <cellStyle name="CABEÇALHO 6 2 2 3 3 3 4" xfId="15196"/>
    <cellStyle name="CABEÇALHO 6 2 2 3 3 3 5" xfId="15197"/>
    <cellStyle name="CABEÇALHO 6 2 2 3 3 3 6" xfId="15198"/>
    <cellStyle name="CABEÇALHO 6 2 2 3 3 3 7" xfId="15199"/>
    <cellStyle name="CABEÇALHO 6 2 2 3 3 4" xfId="1043"/>
    <cellStyle name="CABEÇALHO 6 2 2 3 3 4 2" xfId="15200"/>
    <cellStyle name="CABEÇALHO 6 2 2 3 3 5" xfId="1044"/>
    <cellStyle name="CABEÇALHO 6 2 2 3 3 5 2" xfId="15201"/>
    <cellStyle name="CABEÇALHO 6 2 2 3 3 6" xfId="15202"/>
    <cellStyle name="CABEÇALHO 6 2 2 3 3 7" xfId="15203"/>
    <cellStyle name="CABEÇALHO 6 2 2 3 3 8" xfId="15204"/>
    <cellStyle name="CABEÇALHO 6 2 2 3 3 9" xfId="15205"/>
    <cellStyle name="CABEÇALHO 6 2 2 3 4" xfId="1045"/>
    <cellStyle name="CABEÇALHO 6 2 2 3 4 2" xfId="1046"/>
    <cellStyle name="CABEÇALHO 6 2 2 3 4 2 2" xfId="1047"/>
    <cellStyle name="CABEÇALHO 6 2 2 3 4 2 2 2" xfId="15206"/>
    <cellStyle name="CABEÇALHO 6 2 2 3 4 2 2 3" xfId="15207"/>
    <cellStyle name="CABEÇALHO 6 2 2 3 4 2 2 4" xfId="15208"/>
    <cellStyle name="CABEÇALHO 6 2 2 3 4 2 2 5" xfId="15209"/>
    <cellStyle name="CABEÇALHO 6 2 2 3 4 2 2 6" xfId="15210"/>
    <cellStyle name="CABEÇALHO 6 2 2 3 4 2 2 7" xfId="15211"/>
    <cellStyle name="CABEÇALHO 6 2 2 3 4 2 2 8" xfId="15212"/>
    <cellStyle name="CABEÇALHO 6 2 2 3 4 2 3" xfId="15213"/>
    <cellStyle name="CABEÇALHO 6 2 2 3 4 2 4" xfId="15214"/>
    <cellStyle name="CABEÇALHO 6 2 2 3 4 2 5" xfId="15215"/>
    <cellStyle name="CABEÇALHO 6 2 2 3 4 2 6" xfId="15216"/>
    <cellStyle name="CABEÇALHO 6 2 2 3 4 2 7" xfId="15217"/>
    <cellStyle name="CABEÇALHO 6 2 2 3 4 2 8" xfId="15218"/>
    <cellStyle name="CABEÇALHO 6 2 2 3 4 3" xfId="1048"/>
    <cellStyle name="CABEÇALHO 6 2 2 3 4 3 2" xfId="15219"/>
    <cellStyle name="CABEÇALHO 6 2 2 3 4 3 3" xfId="15220"/>
    <cellStyle name="CABEÇALHO 6 2 2 3 4 3 4" xfId="15221"/>
    <cellStyle name="CABEÇALHO 6 2 2 3 4 3 5" xfId="15222"/>
    <cellStyle name="CABEÇALHO 6 2 2 3 4 3 6" xfId="15223"/>
    <cellStyle name="CABEÇALHO 6 2 2 3 4 3 7" xfId="15224"/>
    <cellStyle name="CABEÇALHO 6 2 2 3 4 4" xfId="1049"/>
    <cellStyle name="CABEÇALHO 6 2 2 3 4 4 2" xfId="15225"/>
    <cellStyle name="CABEÇALHO 6 2 2 3 4 5" xfId="1050"/>
    <cellStyle name="CABEÇALHO 6 2 2 3 4 5 2" xfId="15226"/>
    <cellStyle name="CABEÇALHO 6 2 2 3 4 6" xfId="15227"/>
    <cellStyle name="CABEÇALHO 6 2 2 3 4 7" xfId="15228"/>
    <cellStyle name="CABEÇALHO 6 2 2 3 4 8" xfId="15229"/>
    <cellStyle name="CABEÇALHO 6 2 2 3 4 9" xfId="15230"/>
    <cellStyle name="CABEÇALHO 6 2 2 3 5" xfId="1051"/>
    <cellStyle name="CABEÇALHO 6 2 2 3 5 2" xfId="1052"/>
    <cellStyle name="CABEÇALHO 6 2 2 3 5 2 2" xfId="15231"/>
    <cellStyle name="CABEÇALHO 6 2 2 3 5 2 3" xfId="15232"/>
    <cellStyle name="CABEÇALHO 6 2 2 3 5 2 4" xfId="15233"/>
    <cellStyle name="CABEÇALHO 6 2 2 3 5 2 5" xfId="15234"/>
    <cellStyle name="CABEÇALHO 6 2 2 3 5 2 6" xfId="15235"/>
    <cellStyle name="CABEÇALHO 6 2 2 3 5 2 7" xfId="15236"/>
    <cellStyle name="CABEÇALHO 6 2 2 3 5 2 8" xfId="15237"/>
    <cellStyle name="CABEÇALHO 6 2 2 3 5 3" xfId="15238"/>
    <cellStyle name="CABEÇALHO 6 2 2 3 5 4" xfId="15239"/>
    <cellStyle name="CABEÇALHO 6 2 2 3 5 5" xfId="15240"/>
    <cellStyle name="CABEÇALHO 6 2 2 3 5 6" xfId="15241"/>
    <cellStyle name="CABEÇALHO 6 2 2 3 5 7" xfId="15242"/>
    <cellStyle name="CABEÇALHO 6 2 2 3 5 8" xfId="15243"/>
    <cellStyle name="CABEÇALHO 6 2 2 3 6" xfId="1053"/>
    <cellStyle name="CABEÇALHO 6 2 2 3 6 2" xfId="15244"/>
    <cellStyle name="CABEÇALHO 6 2 2 3 6 3" xfId="15245"/>
    <cellStyle name="CABEÇALHO 6 2 2 3 6 4" xfId="15246"/>
    <cellStyle name="CABEÇALHO 6 2 2 3 6 5" xfId="15247"/>
    <cellStyle name="CABEÇALHO 6 2 2 3 6 6" xfId="15248"/>
    <cellStyle name="CABEÇALHO 6 2 2 3 6 7" xfId="15249"/>
    <cellStyle name="CABEÇALHO 6 2 2 3 7" xfId="1054"/>
    <cellStyle name="CABEÇALHO 6 2 2 3 7 2" xfId="15250"/>
    <cellStyle name="CABEÇALHO 6 2 2 3 8" xfId="1055"/>
    <cellStyle name="CABEÇALHO 6 2 2 3 8 2" xfId="15251"/>
    <cellStyle name="CABEÇALHO 6 2 2 3 9" xfId="15252"/>
    <cellStyle name="CABEÇALHO 6 2 2 4" xfId="1056"/>
    <cellStyle name="CABEÇALHO 6 2 2 4 2" xfId="1057"/>
    <cellStyle name="CABEÇALHO 6 2 2 4 2 2" xfId="1058"/>
    <cellStyle name="CABEÇALHO 6 2 2 4 2 2 2" xfId="15253"/>
    <cellStyle name="CABEÇALHO 6 2 2 4 2 2 3" xfId="15254"/>
    <cellStyle name="CABEÇALHO 6 2 2 4 2 2 4" xfId="15255"/>
    <cellStyle name="CABEÇALHO 6 2 2 4 2 2 5" xfId="15256"/>
    <cellStyle name="CABEÇALHO 6 2 2 4 2 2 6" xfId="15257"/>
    <cellStyle name="CABEÇALHO 6 2 2 4 2 2 7" xfId="15258"/>
    <cellStyle name="CABEÇALHO 6 2 2 4 2 2 8" xfId="15259"/>
    <cellStyle name="CABEÇALHO 6 2 2 4 2 3" xfId="15260"/>
    <cellStyle name="CABEÇALHO 6 2 2 4 2 4" xfId="15261"/>
    <cellStyle name="CABEÇALHO 6 2 2 4 2 5" xfId="15262"/>
    <cellStyle name="CABEÇALHO 6 2 2 4 2 6" xfId="15263"/>
    <cellStyle name="CABEÇALHO 6 2 2 4 2 7" xfId="15264"/>
    <cellStyle name="CABEÇALHO 6 2 2 4 2 8" xfId="15265"/>
    <cellStyle name="CABEÇALHO 6 2 2 4 3" xfId="1059"/>
    <cellStyle name="CABEÇALHO 6 2 2 4 3 2" xfId="15266"/>
    <cellStyle name="CABEÇALHO 6 2 2 4 3 3" xfId="15267"/>
    <cellStyle name="CABEÇALHO 6 2 2 4 3 4" xfId="15268"/>
    <cellStyle name="CABEÇALHO 6 2 2 4 3 5" xfId="15269"/>
    <cellStyle name="CABEÇALHO 6 2 2 4 3 6" xfId="15270"/>
    <cellStyle name="CABEÇALHO 6 2 2 4 3 7" xfId="15271"/>
    <cellStyle name="CABEÇALHO 6 2 2 4 4" xfId="1060"/>
    <cellStyle name="CABEÇALHO 6 2 2 4 4 2" xfId="15272"/>
    <cellStyle name="CABEÇALHO 6 2 2 4 5" xfId="1061"/>
    <cellStyle name="CABEÇALHO 6 2 2 4 5 2" xfId="15273"/>
    <cellStyle name="CABEÇALHO 6 2 2 4 6" xfId="15274"/>
    <cellStyle name="CABEÇALHO 6 2 2 4 7" xfId="15275"/>
    <cellStyle name="CABEÇALHO 6 2 2 4 8" xfId="15276"/>
    <cellStyle name="CABEÇALHO 6 2 2 4 9" xfId="15277"/>
    <cellStyle name="CABEÇALHO 6 2 2 5" xfId="1062"/>
    <cellStyle name="CABEÇALHO 6 2 2 5 2" xfId="1063"/>
    <cellStyle name="CABEÇALHO 6 2 2 5 2 2" xfId="1064"/>
    <cellStyle name="CABEÇALHO 6 2 2 5 2 2 2" xfId="15278"/>
    <cellStyle name="CABEÇALHO 6 2 2 5 2 2 3" xfId="15279"/>
    <cellStyle name="CABEÇALHO 6 2 2 5 2 2 4" xfId="15280"/>
    <cellStyle name="CABEÇALHO 6 2 2 5 2 2 5" xfId="15281"/>
    <cellStyle name="CABEÇALHO 6 2 2 5 2 2 6" xfId="15282"/>
    <cellStyle name="CABEÇALHO 6 2 2 5 2 2 7" xfId="15283"/>
    <cellStyle name="CABEÇALHO 6 2 2 5 2 2 8" xfId="15284"/>
    <cellStyle name="CABEÇALHO 6 2 2 5 2 3" xfId="15285"/>
    <cellStyle name="CABEÇALHO 6 2 2 5 2 4" xfId="15286"/>
    <cellStyle name="CABEÇALHO 6 2 2 5 2 5" xfId="15287"/>
    <cellStyle name="CABEÇALHO 6 2 2 5 2 6" xfId="15288"/>
    <cellStyle name="CABEÇALHO 6 2 2 5 2 7" xfId="15289"/>
    <cellStyle name="CABEÇALHO 6 2 2 5 2 8" xfId="15290"/>
    <cellStyle name="CABEÇALHO 6 2 2 5 3" xfId="1065"/>
    <cellStyle name="CABEÇALHO 6 2 2 5 3 2" xfId="15291"/>
    <cellStyle name="CABEÇALHO 6 2 2 5 3 3" xfId="15292"/>
    <cellStyle name="CABEÇALHO 6 2 2 5 3 4" xfId="15293"/>
    <cellStyle name="CABEÇALHO 6 2 2 5 3 5" xfId="15294"/>
    <cellStyle name="CABEÇALHO 6 2 2 5 3 6" xfId="15295"/>
    <cellStyle name="CABEÇALHO 6 2 2 5 3 7" xfId="15296"/>
    <cellStyle name="CABEÇALHO 6 2 2 5 4" xfId="1066"/>
    <cellStyle name="CABEÇALHO 6 2 2 5 4 2" xfId="15297"/>
    <cellStyle name="CABEÇALHO 6 2 2 5 5" xfId="1067"/>
    <cellStyle name="CABEÇALHO 6 2 2 5 5 2" xfId="15298"/>
    <cellStyle name="CABEÇALHO 6 2 2 5 6" xfId="15299"/>
    <cellStyle name="CABEÇALHO 6 2 2 5 7" xfId="15300"/>
    <cellStyle name="CABEÇALHO 6 2 2 5 8" xfId="15301"/>
    <cellStyle name="CABEÇALHO 6 2 2 5 9" xfId="15302"/>
    <cellStyle name="CABEÇALHO 6 2 2 6" xfId="1068"/>
    <cellStyle name="CABEÇALHO 6 2 2 6 2" xfId="1069"/>
    <cellStyle name="CABEÇALHO 6 2 2 6 2 2" xfId="1070"/>
    <cellStyle name="CABEÇALHO 6 2 2 6 2 2 2" xfId="15303"/>
    <cellStyle name="CABEÇALHO 6 2 2 6 2 2 3" xfId="15304"/>
    <cellStyle name="CABEÇALHO 6 2 2 6 2 2 4" xfId="15305"/>
    <cellStyle name="CABEÇALHO 6 2 2 6 2 2 5" xfId="15306"/>
    <cellStyle name="CABEÇALHO 6 2 2 6 2 2 6" xfId="15307"/>
    <cellStyle name="CABEÇALHO 6 2 2 6 2 2 7" xfId="15308"/>
    <cellStyle name="CABEÇALHO 6 2 2 6 2 2 8" xfId="15309"/>
    <cellStyle name="CABEÇALHO 6 2 2 6 2 3" xfId="15310"/>
    <cellStyle name="CABEÇALHO 6 2 2 6 2 4" xfId="15311"/>
    <cellStyle name="CABEÇALHO 6 2 2 6 2 5" xfId="15312"/>
    <cellStyle name="CABEÇALHO 6 2 2 6 2 6" xfId="15313"/>
    <cellStyle name="CABEÇALHO 6 2 2 6 2 7" xfId="15314"/>
    <cellStyle name="CABEÇALHO 6 2 2 6 2 8" xfId="15315"/>
    <cellStyle name="CABEÇALHO 6 2 2 6 3" xfId="1071"/>
    <cellStyle name="CABEÇALHO 6 2 2 6 3 2" xfId="15316"/>
    <cellStyle name="CABEÇALHO 6 2 2 6 3 3" xfId="15317"/>
    <cellStyle name="CABEÇALHO 6 2 2 6 3 4" xfId="15318"/>
    <cellStyle name="CABEÇALHO 6 2 2 6 3 5" xfId="15319"/>
    <cellStyle name="CABEÇALHO 6 2 2 6 3 6" xfId="15320"/>
    <cellStyle name="CABEÇALHO 6 2 2 6 3 7" xfId="15321"/>
    <cellStyle name="CABEÇALHO 6 2 2 6 4" xfId="1072"/>
    <cellStyle name="CABEÇALHO 6 2 2 6 4 2" xfId="15322"/>
    <cellStyle name="CABEÇALHO 6 2 2 6 5" xfId="1073"/>
    <cellStyle name="CABEÇALHO 6 2 2 6 5 2" xfId="15323"/>
    <cellStyle name="CABEÇALHO 6 2 2 6 6" xfId="15324"/>
    <cellStyle name="CABEÇALHO 6 2 2 6 7" xfId="15325"/>
    <cellStyle name="CABEÇALHO 6 2 2 6 8" xfId="15326"/>
    <cellStyle name="CABEÇALHO 6 2 2 6 9" xfId="15327"/>
    <cellStyle name="CABEÇALHO 6 2 2 7" xfId="1074"/>
    <cellStyle name="CABEÇALHO 6 2 2 7 2" xfId="1075"/>
    <cellStyle name="CABEÇALHO 6 2 2 7 2 2" xfId="15328"/>
    <cellStyle name="CABEÇALHO 6 2 2 7 2 3" xfId="15329"/>
    <cellStyle name="CABEÇALHO 6 2 2 7 2 4" xfId="15330"/>
    <cellStyle name="CABEÇALHO 6 2 2 7 2 5" xfId="15331"/>
    <cellStyle name="CABEÇALHO 6 2 2 7 2 6" xfId="15332"/>
    <cellStyle name="CABEÇALHO 6 2 2 7 2 7" xfId="15333"/>
    <cellStyle name="CABEÇALHO 6 2 2 7 2 8" xfId="15334"/>
    <cellStyle name="CABEÇALHO 6 2 2 7 3" xfId="15335"/>
    <cellStyle name="CABEÇALHO 6 2 2 7 4" xfId="15336"/>
    <cellStyle name="CABEÇALHO 6 2 2 7 5" xfId="15337"/>
    <cellStyle name="CABEÇALHO 6 2 2 7 6" xfId="15338"/>
    <cellStyle name="CABEÇALHO 6 2 2 7 7" xfId="15339"/>
    <cellStyle name="CABEÇALHO 6 2 2 7 8" xfId="15340"/>
    <cellStyle name="CABEÇALHO 6 2 2 8" xfId="1076"/>
    <cellStyle name="CABEÇALHO 6 2 2 8 2" xfId="15341"/>
    <cellStyle name="CABEÇALHO 6 2 2 8 3" xfId="15342"/>
    <cellStyle name="CABEÇALHO 6 2 2 8 4" xfId="15343"/>
    <cellStyle name="CABEÇALHO 6 2 2 8 5" xfId="15344"/>
    <cellStyle name="CABEÇALHO 6 2 2 8 6" xfId="15345"/>
    <cellStyle name="CABEÇALHO 6 2 2 8 7" xfId="15346"/>
    <cellStyle name="CABEÇALHO 6 2 2 9" xfId="1077"/>
    <cellStyle name="CABEÇALHO 6 2 2 9 2" xfId="15347"/>
    <cellStyle name="CABEÇALHO 6 2 3" xfId="1078"/>
    <cellStyle name="CABEÇALHO 6 2 3 10" xfId="15348"/>
    <cellStyle name="CABEÇALHO 6 2 3 11" xfId="15349"/>
    <cellStyle name="CABEÇALHO 6 2 3 12" xfId="15350"/>
    <cellStyle name="CABEÇALHO 6 2 3 2" xfId="1079"/>
    <cellStyle name="CABEÇALHO 6 2 3 2 2" xfId="1080"/>
    <cellStyle name="CABEÇALHO 6 2 3 2 2 2" xfId="1081"/>
    <cellStyle name="CABEÇALHO 6 2 3 2 2 2 2" xfId="15351"/>
    <cellStyle name="CABEÇALHO 6 2 3 2 2 2 3" xfId="15352"/>
    <cellStyle name="CABEÇALHO 6 2 3 2 2 2 4" xfId="15353"/>
    <cellStyle name="CABEÇALHO 6 2 3 2 2 2 5" xfId="15354"/>
    <cellStyle name="CABEÇALHO 6 2 3 2 2 2 6" xfId="15355"/>
    <cellStyle name="CABEÇALHO 6 2 3 2 2 2 7" xfId="15356"/>
    <cellStyle name="CABEÇALHO 6 2 3 2 2 2 8" xfId="15357"/>
    <cellStyle name="CABEÇALHO 6 2 3 2 2 3" xfId="15358"/>
    <cellStyle name="CABEÇALHO 6 2 3 2 2 4" xfId="15359"/>
    <cellStyle name="CABEÇALHO 6 2 3 2 2 5" xfId="15360"/>
    <cellStyle name="CABEÇALHO 6 2 3 2 2 6" xfId="15361"/>
    <cellStyle name="CABEÇALHO 6 2 3 2 2 7" xfId="15362"/>
    <cellStyle name="CABEÇALHO 6 2 3 2 2 8" xfId="15363"/>
    <cellStyle name="CABEÇALHO 6 2 3 2 3" xfId="1082"/>
    <cellStyle name="CABEÇALHO 6 2 3 2 3 2" xfId="15364"/>
    <cellStyle name="CABEÇALHO 6 2 3 2 3 3" xfId="15365"/>
    <cellStyle name="CABEÇALHO 6 2 3 2 3 4" xfId="15366"/>
    <cellStyle name="CABEÇALHO 6 2 3 2 3 5" xfId="15367"/>
    <cellStyle name="CABEÇALHO 6 2 3 2 3 6" xfId="15368"/>
    <cellStyle name="CABEÇALHO 6 2 3 2 3 7" xfId="15369"/>
    <cellStyle name="CABEÇALHO 6 2 3 2 4" xfId="1083"/>
    <cellStyle name="CABEÇALHO 6 2 3 2 4 2" xfId="15370"/>
    <cellStyle name="CABEÇALHO 6 2 3 2 5" xfId="1084"/>
    <cellStyle name="CABEÇALHO 6 2 3 2 5 2" xfId="15371"/>
    <cellStyle name="CABEÇALHO 6 2 3 2 6" xfId="15372"/>
    <cellStyle name="CABEÇALHO 6 2 3 2 7" xfId="15373"/>
    <cellStyle name="CABEÇALHO 6 2 3 2 8" xfId="15374"/>
    <cellStyle name="CABEÇALHO 6 2 3 2 9" xfId="15375"/>
    <cellStyle name="CABEÇALHO 6 2 3 3" xfId="1085"/>
    <cellStyle name="CABEÇALHO 6 2 3 3 2" xfId="1086"/>
    <cellStyle name="CABEÇALHO 6 2 3 3 2 2" xfId="1087"/>
    <cellStyle name="CABEÇALHO 6 2 3 3 2 2 2" xfId="15376"/>
    <cellStyle name="CABEÇALHO 6 2 3 3 2 2 3" xfId="15377"/>
    <cellStyle name="CABEÇALHO 6 2 3 3 2 2 4" xfId="15378"/>
    <cellStyle name="CABEÇALHO 6 2 3 3 2 2 5" xfId="15379"/>
    <cellStyle name="CABEÇALHO 6 2 3 3 2 2 6" xfId="15380"/>
    <cellStyle name="CABEÇALHO 6 2 3 3 2 2 7" xfId="15381"/>
    <cellStyle name="CABEÇALHO 6 2 3 3 2 2 8" xfId="15382"/>
    <cellStyle name="CABEÇALHO 6 2 3 3 2 3" xfId="15383"/>
    <cellStyle name="CABEÇALHO 6 2 3 3 2 4" xfId="15384"/>
    <cellStyle name="CABEÇALHO 6 2 3 3 2 5" xfId="15385"/>
    <cellStyle name="CABEÇALHO 6 2 3 3 2 6" xfId="15386"/>
    <cellStyle name="CABEÇALHO 6 2 3 3 2 7" xfId="15387"/>
    <cellStyle name="CABEÇALHO 6 2 3 3 2 8" xfId="15388"/>
    <cellStyle name="CABEÇALHO 6 2 3 3 3" xfId="1088"/>
    <cellStyle name="CABEÇALHO 6 2 3 3 3 2" xfId="15389"/>
    <cellStyle name="CABEÇALHO 6 2 3 3 3 3" xfId="15390"/>
    <cellStyle name="CABEÇALHO 6 2 3 3 3 4" xfId="15391"/>
    <cellStyle name="CABEÇALHO 6 2 3 3 3 5" xfId="15392"/>
    <cellStyle name="CABEÇALHO 6 2 3 3 3 6" xfId="15393"/>
    <cellStyle name="CABEÇALHO 6 2 3 3 3 7" xfId="15394"/>
    <cellStyle name="CABEÇALHO 6 2 3 3 4" xfId="1089"/>
    <cellStyle name="CABEÇALHO 6 2 3 3 4 2" xfId="15395"/>
    <cellStyle name="CABEÇALHO 6 2 3 3 5" xfId="1090"/>
    <cellStyle name="CABEÇALHO 6 2 3 3 5 2" xfId="15396"/>
    <cellStyle name="CABEÇALHO 6 2 3 3 6" xfId="15397"/>
    <cellStyle name="CABEÇALHO 6 2 3 3 7" xfId="15398"/>
    <cellStyle name="CABEÇALHO 6 2 3 3 8" xfId="15399"/>
    <cellStyle name="CABEÇALHO 6 2 3 3 9" xfId="15400"/>
    <cellStyle name="CABEÇALHO 6 2 3 4" xfId="1091"/>
    <cellStyle name="CABEÇALHO 6 2 3 4 2" xfId="1092"/>
    <cellStyle name="CABEÇALHO 6 2 3 4 2 2" xfId="1093"/>
    <cellStyle name="CABEÇALHO 6 2 3 4 2 2 2" xfId="15401"/>
    <cellStyle name="CABEÇALHO 6 2 3 4 2 2 3" xfId="15402"/>
    <cellStyle name="CABEÇALHO 6 2 3 4 2 2 4" xfId="15403"/>
    <cellStyle name="CABEÇALHO 6 2 3 4 2 2 5" xfId="15404"/>
    <cellStyle name="CABEÇALHO 6 2 3 4 2 2 6" xfId="15405"/>
    <cellStyle name="CABEÇALHO 6 2 3 4 2 2 7" xfId="15406"/>
    <cellStyle name="CABEÇALHO 6 2 3 4 2 2 8" xfId="15407"/>
    <cellStyle name="CABEÇALHO 6 2 3 4 2 3" xfId="15408"/>
    <cellStyle name="CABEÇALHO 6 2 3 4 2 4" xfId="15409"/>
    <cellStyle name="CABEÇALHO 6 2 3 4 2 5" xfId="15410"/>
    <cellStyle name="CABEÇALHO 6 2 3 4 2 6" xfId="15411"/>
    <cellStyle name="CABEÇALHO 6 2 3 4 2 7" xfId="15412"/>
    <cellStyle name="CABEÇALHO 6 2 3 4 2 8" xfId="15413"/>
    <cellStyle name="CABEÇALHO 6 2 3 4 3" xfId="1094"/>
    <cellStyle name="CABEÇALHO 6 2 3 4 3 2" xfId="15414"/>
    <cellStyle name="CABEÇALHO 6 2 3 4 3 3" xfId="15415"/>
    <cellStyle name="CABEÇALHO 6 2 3 4 3 4" xfId="15416"/>
    <cellStyle name="CABEÇALHO 6 2 3 4 3 5" xfId="15417"/>
    <cellStyle name="CABEÇALHO 6 2 3 4 3 6" xfId="15418"/>
    <cellStyle name="CABEÇALHO 6 2 3 4 3 7" xfId="15419"/>
    <cellStyle name="CABEÇALHO 6 2 3 4 4" xfId="1095"/>
    <cellStyle name="CABEÇALHO 6 2 3 4 4 2" xfId="15420"/>
    <cellStyle name="CABEÇALHO 6 2 3 4 5" xfId="1096"/>
    <cellStyle name="CABEÇALHO 6 2 3 4 5 2" xfId="15421"/>
    <cellStyle name="CABEÇALHO 6 2 3 4 6" xfId="15422"/>
    <cellStyle name="CABEÇALHO 6 2 3 4 7" xfId="15423"/>
    <cellStyle name="CABEÇALHO 6 2 3 4 8" xfId="15424"/>
    <cellStyle name="CABEÇALHO 6 2 3 4 9" xfId="15425"/>
    <cellStyle name="CABEÇALHO 6 2 3 5" xfId="1097"/>
    <cellStyle name="CABEÇALHO 6 2 3 5 2" xfId="1098"/>
    <cellStyle name="CABEÇALHO 6 2 3 5 2 2" xfId="15426"/>
    <cellStyle name="CABEÇALHO 6 2 3 5 2 3" xfId="15427"/>
    <cellStyle name="CABEÇALHO 6 2 3 5 2 4" xfId="15428"/>
    <cellStyle name="CABEÇALHO 6 2 3 5 2 5" xfId="15429"/>
    <cellStyle name="CABEÇALHO 6 2 3 5 2 6" xfId="15430"/>
    <cellStyle name="CABEÇALHO 6 2 3 5 2 7" xfId="15431"/>
    <cellStyle name="CABEÇALHO 6 2 3 5 2 8" xfId="15432"/>
    <cellStyle name="CABEÇALHO 6 2 3 5 3" xfId="15433"/>
    <cellStyle name="CABEÇALHO 6 2 3 5 4" xfId="15434"/>
    <cellStyle name="CABEÇALHO 6 2 3 5 5" xfId="15435"/>
    <cellStyle name="CABEÇALHO 6 2 3 5 6" xfId="15436"/>
    <cellStyle name="CABEÇALHO 6 2 3 5 7" xfId="15437"/>
    <cellStyle name="CABEÇALHO 6 2 3 5 8" xfId="15438"/>
    <cellStyle name="CABEÇALHO 6 2 3 6" xfId="1099"/>
    <cellStyle name="CABEÇALHO 6 2 3 6 2" xfId="15439"/>
    <cellStyle name="CABEÇALHO 6 2 3 6 3" xfId="15440"/>
    <cellStyle name="CABEÇALHO 6 2 3 6 4" xfId="15441"/>
    <cellStyle name="CABEÇALHO 6 2 3 6 5" xfId="15442"/>
    <cellStyle name="CABEÇALHO 6 2 3 6 6" xfId="15443"/>
    <cellStyle name="CABEÇALHO 6 2 3 6 7" xfId="15444"/>
    <cellStyle name="CABEÇALHO 6 2 3 7" xfId="1100"/>
    <cellStyle name="CABEÇALHO 6 2 3 7 2" xfId="15445"/>
    <cellStyle name="CABEÇALHO 6 2 3 8" xfId="1101"/>
    <cellStyle name="CABEÇALHO 6 2 3 8 2" xfId="15446"/>
    <cellStyle name="CABEÇALHO 6 2 3 9" xfId="15447"/>
    <cellStyle name="CABEÇALHO 6 2 4" xfId="1102"/>
    <cellStyle name="CABEÇALHO 6 2 4 10" xfId="15448"/>
    <cellStyle name="CABEÇALHO 6 2 4 11" xfId="15449"/>
    <cellStyle name="CABEÇALHO 6 2 4 12" xfId="15450"/>
    <cellStyle name="CABEÇALHO 6 2 4 2" xfId="1103"/>
    <cellStyle name="CABEÇALHO 6 2 4 2 2" xfId="1104"/>
    <cellStyle name="CABEÇALHO 6 2 4 2 2 2" xfId="1105"/>
    <cellStyle name="CABEÇALHO 6 2 4 2 2 2 2" xfId="15451"/>
    <cellStyle name="CABEÇALHO 6 2 4 2 2 2 3" xfId="15452"/>
    <cellStyle name="CABEÇALHO 6 2 4 2 2 2 4" xfId="15453"/>
    <cellStyle name="CABEÇALHO 6 2 4 2 2 2 5" xfId="15454"/>
    <cellStyle name="CABEÇALHO 6 2 4 2 2 2 6" xfId="15455"/>
    <cellStyle name="CABEÇALHO 6 2 4 2 2 2 7" xfId="15456"/>
    <cellStyle name="CABEÇALHO 6 2 4 2 2 2 8" xfId="15457"/>
    <cellStyle name="CABEÇALHO 6 2 4 2 2 3" xfId="15458"/>
    <cellStyle name="CABEÇALHO 6 2 4 2 2 4" xfId="15459"/>
    <cellStyle name="CABEÇALHO 6 2 4 2 2 5" xfId="15460"/>
    <cellStyle name="CABEÇALHO 6 2 4 2 2 6" xfId="15461"/>
    <cellStyle name="CABEÇALHO 6 2 4 2 2 7" xfId="15462"/>
    <cellStyle name="CABEÇALHO 6 2 4 2 2 8" xfId="15463"/>
    <cellStyle name="CABEÇALHO 6 2 4 2 3" xfId="1106"/>
    <cellStyle name="CABEÇALHO 6 2 4 2 3 2" xfId="15464"/>
    <cellStyle name="CABEÇALHO 6 2 4 2 3 3" xfId="15465"/>
    <cellStyle name="CABEÇALHO 6 2 4 2 3 4" xfId="15466"/>
    <cellStyle name="CABEÇALHO 6 2 4 2 3 5" xfId="15467"/>
    <cellStyle name="CABEÇALHO 6 2 4 2 3 6" xfId="15468"/>
    <cellStyle name="CABEÇALHO 6 2 4 2 3 7" xfId="15469"/>
    <cellStyle name="CABEÇALHO 6 2 4 2 4" xfId="1107"/>
    <cellStyle name="CABEÇALHO 6 2 4 2 4 2" xfId="15470"/>
    <cellStyle name="CABEÇALHO 6 2 4 2 5" xfId="1108"/>
    <cellStyle name="CABEÇALHO 6 2 4 2 5 2" xfId="15471"/>
    <cellStyle name="CABEÇALHO 6 2 4 2 6" xfId="15472"/>
    <cellStyle name="CABEÇALHO 6 2 4 2 7" xfId="15473"/>
    <cellStyle name="CABEÇALHO 6 2 4 2 8" xfId="15474"/>
    <cellStyle name="CABEÇALHO 6 2 4 2 9" xfId="15475"/>
    <cellStyle name="CABEÇALHO 6 2 4 3" xfId="1109"/>
    <cellStyle name="CABEÇALHO 6 2 4 3 2" xfId="1110"/>
    <cellStyle name="CABEÇALHO 6 2 4 3 2 2" xfId="1111"/>
    <cellStyle name="CABEÇALHO 6 2 4 3 2 2 2" xfId="15476"/>
    <cellStyle name="CABEÇALHO 6 2 4 3 2 2 3" xfId="15477"/>
    <cellStyle name="CABEÇALHO 6 2 4 3 2 2 4" xfId="15478"/>
    <cellStyle name="CABEÇALHO 6 2 4 3 2 2 5" xfId="15479"/>
    <cellStyle name="CABEÇALHO 6 2 4 3 2 2 6" xfId="15480"/>
    <cellStyle name="CABEÇALHO 6 2 4 3 2 2 7" xfId="15481"/>
    <cellStyle name="CABEÇALHO 6 2 4 3 2 2 8" xfId="15482"/>
    <cellStyle name="CABEÇALHO 6 2 4 3 2 3" xfId="15483"/>
    <cellStyle name="CABEÇALHO 6 2 4 3 2 4" xfId="15484"/>
    <cellStyle name="CABEÇALHO 6 2 4 3 2 5" xfId="15485"/>
    <cellStyle name="CABEÇALHO 6 2 4 3 2 6" xfId="15486"/>
    <cellStyle name="CABEÇALHO 6 2 4 3 2 7" xfId="15487"/>
    <cellStyle name="CABEÇALHO 6 2 4 3 2 8" xfId="15488"/>
    <cellStyle name="CABEÇALHO 6 2 4 3 3" xfId="1112"/>
    <cellStyle name="CABEÇALHO 6 2 4 3 3 2" xfId="15489"/>
    <cellStyle name="CABEÇALHO 6 2 4 3 3 3" xfId="15490"/>
    <cellStyle name="CABEÇALHO 6 2 4 3 3 4" xfId="15491"/>
    <cellStyle name="CABEÇALHO 6 2 4 3 3 5" xfId="15492"/>
    <cellStyle name="CABEÇALHO 6 2 4 3 3 6" xfId="15493"/>
    <cellStyle name="CABEÇALHO 6 2 4 3 3 7" xfId="15494"/>
    <cellStyle name="CABEÇALHO 6 2 4 3 4" xfId="1113"/>
    <cellStyle name="CABEÇALHO 6 2 4 3 4 2" xfId="15495"/>
    <cellStyle name="CABEÇALHO 6 2 4 3 5" xfId="1114"/>
    <cellStyle name="CABEÇALHO 6 2 4 3 5 2" xfId="15496"/>
    <cellStyle name="CABEÇALHO 6 2 4 3 6" xfId="15497"/>
    <cellStyle name="CABEÇALHO 6 2 4 3 7" xfId="15498"/>
    <cellStyle name="CABEÇALHO 6 2 4 3 8" xfId="15499"/>
    <cellStyle name="CABEÇALHO 6 2 4 3 9" xfId="15500"/>
    <cellStyle name="CABEÇALHO 6 2 4 4" xfId="1115"/>
    <cellStyle name="CABEÇALHO 6 2 4 4 2" xfId="1116"/>
    <cellStyle name="CABEÇALHO 6 2 4 4 2 2" xfId="1117"/>
    <cellStyle name="CABEÇALHO 6 2 4 4 2 2 2" xfId="15501"/>
    <cellStyle name="CABEÇALHO 6 2 4 4 2 2 3" xfId="15502"/>
    <cellStyle name="CABEÇALHO 6 2 4 4 2 2 4" xfId="15503"/>
    <cellStyle name="CABEÇALHO 6 2 4 4 2 2 5" xfId="15504"/>
    <cellStyle name="CABEÇALHO 6 2 4 4 2 2 6" xfId="15505"/>
    <cellStyle name="CABEÇALHO 6 2 4 4 2 2 7" xfId="15506"/>
    <cellStyle name="CABEÇALHO 6 2 4 4 2 2 8" xfId="15507"/>
    <cellStyle name="CABEÇALHO 6 2 4 4 2 3" xfId="15508"/>
    <cellStyle name="CABEÇALHO 6 2 4 4 2 4" xfId="15509"/>
    <cellStyle name="CABEÇALHO 6 2 4 4 2 5" xfId="15510"/>
    <cellStyle name="CABEÇALHO 6 2 4 4 2 6" xfId="15511"/>
    <cellStyle name="CABEÇALHO 6 2 4 4 2 7" xfId="15512"/>
    <cellStyle name="CABEÇALHO 6 2 4 4 2 8" xfId="15513"/>
    <cellStyle name="CABEÇALHO 6 2 4 4 3" xfId="1118"/>
    <cellStyle name="CABEÇALHO 6 2 4 4 3 2" xfId="15514"/>
    <cellStyle name="CABEÇALHO 6 2 4 4 3 3" xfId="15515"/>
    <cellStyle name="CABEÇALHO 6 2 4 4 3 4" xfId="15516"/>
    <cellStyle name="CABEÇALHO 6 2 4 4 3 5" xfId="15517"/>
    <cellStyle name="CABEÇALHO 6 2 4 4 3 6" xfId="15518"/>
    <cellStyle name="CABEÇALHO 6 2 4 4 3 7" xfId="15519"/>
    <cellStyle name="CABEÇALHO 6 2 4 4 4" xfId="1119"/>
    <cellStyle name="CABEÇALHO 6 2 4 4 4 2" xfId="15520"/>
    <cellStyle name="CABEÇALHO 6 2 4 4 5" xfId="1120"/>
    <cellStyle name="CABEÇALHO 6 2 4 4 5 2" xfId="15521"/>
    <cellStyle name="CABEÇALHO 6 2 4 4 6" xfId="15522"/>
    <cellStyle name="CABEÇALHO 6 2 4 4 7" xfId="15523"/>
    <cellStyle name="CABEÇALHO 6 2 4 4 8" xfId="15524"/>
    <cellStyle name="CABEÇALHO 6 2 4 4 9" xfId="15525"/>
    <cellStyle name="CABEÇALHO 6 2 4 5" xfId="1121"/>
    <cellStyle name="CABEÇALHO 6 2 4 5 2" xfId="1122"/>
    <cellStyle name="CABEÇALHO 6 2 4 5 2 2" xfId="15526"/>
    <cellStyle name="CABEÇALHO 6 2 4 5 2 3" xfId="15527"/>
    <cellStyle name="CABEÇALHO 6 2 4 5 2 4" xfId="15528"/>
    <cellStyle name="CABEÇALHO 6 2 4 5 2 5" xfId="15529"/>
    <cellStyle name="CABEÇALHO 6 2 4 5 2 6" xfId="15530"/>
    <cellStyle name="CABEÇALHO 6 2 4 5 2 7" xfId="15531"/>
    <cellStyle name="CABEÇALHO 6 2 4 5 2 8" xfId="15532"/>
    <cellStyle name="CABEÇALHO 6 2 4 5 3" xfId="15533"/>
    <cellStyle name="CABEÇALHO 6 2 4 5 4" xfId="15534"/>
    <cellStyle name="CABEÇALHO 6 2 4 5 5" xfId="15535"/>
    <cellStyle name="CABEÇALHO 6 2 4 5 6" xfId="15536"/>
    <cellStyle name="CABEÇALHO 6 2 4 5 7" xfId="15537"/>
    <cellStyle name="CABEÇALHO 6 2 4 5 8" xfId="15538"/>
    <cellStyle name="CABEÇALHO 6 2 4 6" xfId="1123"/>
    <cellStyle name="CABEÇALHO 6 2 4 6 2" xfId="15539"/>
    <cellStyle name="CABEÇALHO 6 2 4 6 3" xfId="15540"/>
    <cellStyle name="CABEÇALHO 6 2 4 6 4" xfId="15541"/>
    <cellStyle name="CABEÇALHO 6 2 4 6 5" xfId="15542"/>
    <cellStyle name="CABEÇALHO 6 2 4 6 6" xfId="15543"/>
    <cellStyle name="CABEÇALHO 6 2 4 6 7" xfId="15544"/>
    <cellStyle name="CABEÇALHO 6 2 4 7" xfId="1124"/>
    <cellStyle name="CABEÇALHO 6 2 4 7 2" xfId="15545"/>
    <cellStyle name="CABEÇALHO 6 2 4 8" xfId="1125"/>
    <cellStyle name="CABEÇALHO 6 2 4 8 2" xfId="15546"/>
    <cellStyle name="CABEÇALHO 6 2 4 9" xfId="15547"/>
    <cellStyle name="CABEÇALHO 6 2 5" xfId="1126"/>
    <cellStyle name="CABEÇALHO 6 2 5 2" xfId="1127"/>
    <cellStyle name="CABEÇALHO 6 2 5 2 2" xfId="1128"/>
    <cellStyle name="CABEÇALHO 6 2 5 2 2 2" xfId="15548"/>
    <cellStyle name="CABEÇALHO 6 2 5 2 2 3" xfId="15549"/>
    <cellStyle name="CABEÇALHO 6 2 5 2 2 4" xfId="15550"/>
    <cellStyle name="CABEÇALHO 6 2 5 2 2 5" xfId="15551"/>
    <cellStyle name="CABEÇALHO 6 2 5 2 2 6" xfId="15552"/>
    <cellStyle name="CABEÇALHO 6 2 5 2 2 7" xfId="15553"/>
    <cellStyle name="CABEÇALHO 6 2 5 2 2 8" xfId="15554"/>
    <cellStyle name="CABEÇALHO 6 2 5 2 3" xfId="15555"/>
    <cellStyle name="CABEÇALHO 6 2 5 2 4" xfId="15556"/>
    <cellStyle name="CABEÇALHO 6 2 5 2 5" xfId="15557"/>
    <cellStyle name="CABEÇALHO 6 2 5 2 6" xfId="15558"/>
    <cellStyle name="CABEÇALHO 6 2 5 2 7" xfId="15559"/>
    <cellStyle name="CABEÇALHO 6 2 5 2 8" xfId="15560"/>
    <cellStyle name="CABEÇALHO 6 2 5 3" xfId="1129"/>
    <cellStyle name="CABEÇALHO 6 2 5 3 2" xfId="15561"/>
    <cellStyle name="CABEÇALHO 6 2 5 3 3" xfId="15562"/>
    <cellStyle name="CABEÇALHO 6 2 5 3 4" xfId="15563"/>
    <cellStyle name="CABEÇALHO 6 2 5 3 5" xfId="15564"/>
    <cellStyle name="CABEÇALHO 6 2 5 3 6" xfId="15565"/>
    <cellStyle name="CABEÇALHO 6 2 5 3 7" xfId="15566"/>
    <cellStyle name="CABEÇALHO 6 2 5 4" xfId="1130"/>
    <cellStyle name="CABEÇALHO 6 2 5 4 2" xfId="15567"/>
    <cellStyle name="CABEÇALHO 6 2 5 5" xfId="1131"/>
    <cellStyle name="CABEÇALHO 6 2 5 5 2" xfId="15568"/>
    <cellStyle name="CABEÇALHO 6 2 5 6" xfId="15569"/>
    <cellStyle name="CABEÇALHO 6 2 5 7" xfId="15570"/>
    <cellStyle name="CABEÇALHO 6 2 5 8" xfId="15571"/>
    <cellStyle name="CABEÇALHO 6 2 5 9" xfId="15572"/>
    <cellStyle name="CABEÇALHO 6 2 6" xfId="1132"/>
    <cellStyle name="CABEÇALHO 6 2 6 2" xfId="1133"/>
    <cellStyle name="CABEÇALHO 6 2 6 2 2" xfId="1134"/>
    <cellStyle name="CABEÇALHO 6 2 6 2 2 2" xfId="15573"/>
    <cellStyle name="CABEÇALHO 6 2 6 2 2 3" xfId="15574"/>
    <cellStyle name="CABEÇALHO 6 2 6 2 2 4" xfId="15575"/>
    <cellStyle name="CABEÇALHO 6 2 6 2 2 5" xfId="15576"/>
    <cellStyle name="CABEÇALHO 6 2 6 2 2 6" xfId="15577"/>
    <cellStyle name="CABEÇALHO 6 2 6 2 2 7" xfId="15578"/>
    <cellStyle name="CABEÇALHO 6 2 6 2 2 8" xfId="15579"/>
    <cellStyle name="CABEÇALHO 6 2 6 2 3" xfId="15580"/>
    <cellStyle name="CABEÇALHO 6 2 6 2 4" xfId="15581"/>
    <cellStyle name="CABEÇALHO 6 2 6 2 5" xfId="15582"/>
    <cellStyle name="CABEÇALHO 6 2 6 2 6" xfId="15583"/>
    <cellStyle name="CABEÇALHO 6 2 6 2 7" xfId="15584"/>
    <cellStyle name="CABEÇALHO 6 2 6 2 8" xfId="15585"/>
    <cellStyle name="CABEÇALHO 6 2 6 3" xfId="1135"/>
    <cellStyle name="CABEÇALHO 6 2 6 3 2" xfId="15586"/>
    <cellStyle name="CABEÇALHO 6 2 6 3 3" xfId="15587"/>
    <cellStyle name="CABEÇALHO 6 2 6 3 4" xfId="15588"/>
    <cellStyle name="CABEÇALHO 6 2 6 3 5" xfId="15589"/>
    <cellStyle name="CABEÇALHO 6 2 6 3 6" xfId="15590"/>
    <cellStyle name="CABEÇALHO 6 2 6 3 7" xfId="15591"/>
    <cellStyle name="CABEÇALHO 6 2 6 4" xfId="1136"/>
    <cellStyle name="CABEÇALHO 6 2 6 4 2" xfId="15592"/>
    <cellStyle name="CABEÇALHO 6 2 6 5" xfId="1137"/>
    <cellStyle name="CABEÇALHO 6 2 6 5 2" xfId="15593"/>
    <cellStyle name="CABEÇALHO 6 2 6 6" xfId="15594"/>
    <cellStyle name="CABEÇALHO 6 2 6 7" xfId="15595"/>
    <cellStyle name="CABEÇALHO 6 2 6 8" xfId="15596"/>
    <cellStyle name="CABEÇALHO 6 2 6 9" xfId="15597"/>
    <cellStyle name="CABEÇALHO 6 2 7" xfId="1138"/>
    <cellStyle name="CABEÇALHO 6 2 7 2" xfId="1139"/>
    <cellStyle name="CABEÇALHO 6 2 7 2 2" xfId="1140"/>
    <cellStyle name="CABEÇALHO 6 2 7 2 2 2" xfId="15598"/>
    <cellStyle name="CABEÇALHO 6 2 7 2 2 3" xfId="15599"/>
    <cellStyle name="CABEÇALHO 6 2 7 2 2 4" xfId="15600"/>
    <cellStyle name="CABEÇALHO 6 2 7 2 2 5" xfId="15601"/>
    <cellStyle name="CABEÇALHO 6 2 7 2 2 6" xfId="15602"/>
    <cellStyle name="CABEÇALHO 6 2 7 2 2 7" xfId="15603"/>
    <cellStyle name="CABEÇALHO 6 2 7 2 2 8" xfId="15604"/>
    <cellStyle name="CABEÇALHO 6 2 7 2 3" xfId="15605"/>
    <cellStyle name="CABEÇALHO 6 2 7 2 4" xfId="15606"/>
    <cellStyle name="CABEÇALHO 6 2 7 2 5" xfId="15607"/>
    <cellStyle name="CABEÇALHO 6 2 7 2 6" xfId="15608"/>
    <cellStyle name="CABEÇALHO 6 2 7 2 7" xfId="15609"/>
    <cellStyle name="CABEÇALHO 6 2 7 2 8" xfId="15610"/>
    <cellStyle name="CABEÇALHO 6 2 7 3" xfId="1141"/>
    <cellStyle name="CABEÇALHO 6 2 7 3 2" xfId="15611"/>
    <cellStyle name="CABEÇALHO 6 2 7 3 3" xfId="15612"/>
    <cellStyle name="CABEÇALHO 6 2 7 3 4" xfId="15613"/>
    <cellStyle name="CABEÇALHO 6 2 7 3 5" xfId="15614"/>
    <cellStyle name="CABEÇALHO 6 2 7 3 6" xfId="15615"/>
    <cellStyle name="CABEÇALHO 6 2 7 3 7" xfId="15616"/>
    <cellStyle name="CABEÇALHO 6 2 7 4" xfId="1142"/>
    <cellStyle name="CABEÇALHO 6 2 7 4 2" xfId="15617"/>
    <cellStyle name="CABEÇALHO 6 2 7 5" xfId="1143"/>
    <cellStyle name="CABEÇALHO 6 2 7 5 2" xfId="15618"/>
    <cellStyle name="CABEÇALHO 6 2 7 6" xfId="15619"/>
    <cellStyle name="CABEÇALHO 6 2 7 7" xfId="15620"/>
    <cellStyle name="CABEÇALHO 6 2 7 8" xfId="15621"/>
    <cellStyle name="CABEÇALHO 6 2 7 9" xfId="15622"/>
    <cellStyle name="CABEÇALHO 6 2 8" xfId="1144"/>
    <cellStyle name="CABEÇALHO 6 2 8 2" xfId="1145"/>
    <cellStyle name="CABEÇALHO 6 2 8 2 2" xfId="15623"/>
    <cellStyle name="CABEÇALHO 6 2 8 2 3" xfId="15624"/>
    <cellStyle name="CABEÇALHO 6 2 8 2 4" xfId="15625"/>
    <cellStyle name="CABEÇALHO 6 2 8 2 5" xfId="15626"/>
    <cellStyle name="CABEÇALHO 6 2 8 2 6" xfId="15627"/>
    <cellStyle name="CABEÇALHO 6 2 8 2 7" xfId="15628"/>
    <cellStyle name="CABEÇALHO 6 2 8 2 8" xfId="15629"/>
    <cellStyle name="CABEÇALHO 6 2 8 3" xfId="15630"/>
    <cellStyle name="CABEÇALHO 6 2 8 4" xfId="15631"/>
    <cellStyle name="CABEÇALHO 6 2 8 5" xfId="15632"/>
    <cellStyle name="CABEÇALHO 6 2 8 6" xfId="15633"/>
    <cellStyle name="CABEÇALHO 6 2 8 7" xfId="15634"/>
    <cellStyle name="CABEÇALHO 6 2 8 8" xfId="15635"/>
    <cellStyle name="CABEÇALHO 6 2 9" xfId="1146"/>
    <cellStyle name="CABEÇALHO 6 2 9 2" xfId="15636"/>
    <cellStyle name="CABEÇALHO 6 2 9 3" xfId="15637"/>
    <cellStyle name="CABEÇALHO 6 2 9 4" xfId="15638"/>
    <cellStyle name="CABEÇALHO 6 2 9 5" xfId="15639"/>
    <cellStyle name="CABEÇALHO 6 2 9 6" xfId="15640"/>
    <cellStyle name="CABEÇALHO 6 2 9 7" xfId="15641"/>
    <cellStyle name="CABEÇALHO 6 3" xfId="1147"/>
    <cellStyle name="CABEÇALHO 6 3 10" xfId="15642"/>
    <cellStyle name="CABEÇALHO 6 3 11" xfId="15643"/>
    <cellStyle name="CABEÇALHO 6 3 12" xfId="15644"/>
    <cellStyle name="CABEÇALHO 6 3 2" xfId="1148"/>
    <cellStyle name="CABEÇALHO 6 3 2 10" xfId="15645"/>
    <cellStyle name="CABEÇALHO 6 3 2 11" xfId="15646"/>
    <cellStyle name="CABEÇALHO 6 3 2 12" xfId="15647"/>
    <cellStyle name="CABEÇALHO 6 3 2 2" xfId="1149"/>
    <cellStyle name="CABEÇALHO 6 3 2 2 2" xfId="1150"/>
    <cellStyle name="CABEÇALHO 6 3 2 2 2 2" xfId="1151"/>
    <cellStyle name="CABEÇALHO 6 3 2 2 2 2 2" xfId="15648"/>
    <cellStyle name="CABEÇALHO 6 3 2 2 2 2 3" xfId="15649"/>
    <cellStyle name="CABEÇALHO 6 3 2 2 2 2 4" xfId="15650"/>
    <cellStyle name="CABEÇALHO 6 3 2 2 2 2 5" xfId="15651"/>
    <cellStyle name="CABEÇALHO 6 3 2 2 2 2 6" xfId="15652"/>
    <cellStyle name="CABEÇALHO 6 3 2 2 2 2 7" xfId="15653"/>
    <cellStyle name="CABEÇALHO 6 3 2 2 2 2 8" xfId="15654"/>
    <cellStyle name="CABEÇALHO 6 3 2 2 2 3" xfId="15655"/>
    <cellStyle name="CABEÇALHO 6 3 2 2 2 4" xfId="15656"/>
    <cellStyle name="CABEÇALHO 6 3 2 2 2 5" xfId="15657"/>
    <cellStyle name="CABEÇALHO 6 3 2 2 2 6" xfId="15658"/>
    <cellStyle name="CABEÇALHO 6 3 2 2 2 7" xfId="15659"/>
    <cellStyle name="CABEÇALHO 6 3 2 2 2 8" xfId="15660"/>
    <cellStyle name="CABEÇALHO 6 3 2 2 3" xfId="1152"/>
    <cellStyle name="CABEÇALHO 6 3 2 2 3 2" xfId="15661"/>
    <cellStyle name="CABEÇALHO 6 3 2 2 3 3" xfId="15662"/>
    <cellStyle name="CABEÇALHO 6 3 2 2 3 4" xfId="15663"/>
    <cellStyle name="CABEÇALHO 6 3 2 2 3 5" xfId="15664"/>
    <cellStyle name="CABEÇALHO 6 3 2 2 3 6" xfId="15665"/>
    <cellStyle name="CABEÇALHO 6 3 2 2 3 7" xfId="15666"/>
    <cellStyle name="CABEÇALHO 6 3 2 2 4" xfId="1153"/>
    <cellStyle name="CABEÇALHO 6 3 2 2 4 2" xfId="15667"/>
    <cellStyle name="CABEÇALHO 6 3 2 2 5" xfId="1154"/>
    <cellStyle name="CABEÇALHO 6 3 2 2 5 2" xfId="15668"/>
    <cellStyle name="CABEÇALHO 6 3 2 2 6" xfId="15669"/>
    <cellStyle name="CABEÇALHO 6 3 2 2 7" xfId="15670"/>
    <cellStyle name="CABEÇALHO 6 3 2 2 8" xfId="15671"/>
    <cellStyle name="CABEÇALHO 6 3 2 2 9" xfId="15672"/>
    <cellStyle name="CABEÇALHO 6 3 2 3" xfId="1155"/>
    <cellStyle name="CABEÇALHO 6 3 2 3 2" xfId="1156"/>
    <cellStyle name="CABEÇALHO 6 3 2 3 2 2" xfId="1157"/>
    <cellStyle name="CABEÇALHO 6 3 2 3 2 2 2" xfId="15673"/>
    <cellStyle name="CABEÇALHO 6 3 2 3 2 2 3" xfId="15674"/>
    <cellStyle name="CABEÇALHO 6 3 2 3 2 2 4" xfId="15675"/>
    <cellStyle name="CABEÇALHO 6 3 2 3 2 2 5" xfId="15676"/>
    <cellStyle name="CABEÇALHO 6 3 2 3 2 2 6" xfId="15677"/>
    <cellStyle name="CABEÇALHO 6 3 2 3 2 2 7" xfId="15678"/>
    <cellStyle name="CABEÇALHO 6 3 2 3 2 2 8" xfId="15679"/>
    <cellStyle name="CABEÇALHO 6 3 2 3 2 3" xfId="15680"/>
    <cellStyle name="CABEÇALHO 6 3 2 3 2 4" xfId="15681"/>
    <cellStyle name="CABEÇALHO 6 3 2 3 2 5" xfId="15682"/>
    <cellStyle name="CABEÇALHO 6 3 2 3 2 6" xfId="15683"/>
    <cellStyle name="CABEÇALHO 6 3 2 3 2 7" xfId="15684"/>
    <cellStyle name="CABEÇALHO 6 3 2 3 2 8" xfId="15685"/>
    <cellStyle name="CABEÇALHO 6 3 2 3 3" xfId="1158"/>
    <cellStyle name="CABEÇALHO 6 3 2 3 3 2" xfId="15686"/>
    <cellStyle name="CABEÇALHO 6 3 2 3 3 3" xfId="15687"/>
    <cellStyle name="CABEÇALHO 6 3 2 3 3 4" xfId="15688"/>
    <cellStyle name="CABEÇALHO 6 3 2 3 3 5" xfId="15689"/>
    <cellStyle name="CABEÇALHO 6 3 2 3 3 6" xfId="15690"/>
    <cellStyle name="CABEÇALHO 6 3 2 3 3 7" xfId="15691"/>
    <cellStyle name="CABEÇALHO 6 3 2 3 4" xfId="1159"/>
    <cellStyle name="CABEÇALHO 6 3 2 3 4 2" xfId="15692"/>
    <cellStyle name="CABEÇALHO 6 3 2 3 5" xfId="1160"/>
    <cellStyle name="CABEÇALHO 6 3 2 3 5 2" xfId="15693"/>
    <cellStyle name="CABEÇALHO 6 3 2 3 6" xfId="15694"/>
    <cellStyle name="CABEÇALHO 6 3 2 3 7" xfId="15695"/>
    <cellStyle name="CABEÇALHO 6 3 2 3 8" xfId="15696"/>
    <cellStyle name="CABEÇALHO 6 3 2 3 9" xfId="15697"/>
    <cellStyle name="CABEÇALHO 6 3 2 4" xfId="1161"/>
    <cellStyle name="CABEÇALHO 6 3 2 4 2" xfId="1162"/>
    <cellStyle name="CABEÇALHO 6 3 2 4 2 2" xfId="1163"/>
    <cellStyle name="CABEÇALHO 6 3 2 4 2 2 2" xfId="15698"/>
    <cellStyle name="CABEÇALHO 6 3 2 4 2 2 3" xfId="15699"/>
    <cellStyle name="CABEÇALHO 6 3 2 4 2 2 4" xfId="15700"/>
    <cellStyle name="CABEÇALHO 6 3 2 4 2 2 5" xfId="15701"/>
    <cellStyle name="CABEÇALHO 6 3 2 4 2 2 6" xfId="15702"/>
    <cellStyle name="CABEÇALHO 6 3 2 4 2 2 7" xfId="15703"/>
    <cellStyle name="CABEÇALHO 6 3 2 4 2 2 8" xfId="15704"/>
    <cellStyle name="CABEÇALHO 6 3 2 4 2 3" xfId="15705"/>
    <cellStyle name="CABEÇALHO 6 3 2 4 2 4" xfId="15706"/>
    <cellStyle name="CABEÇALHO 6 3 2 4 2 5" xfId="15707"/>
    <cellStyle name="CABEÇALHO 6 3 2 4 2 6" xfId="15708"/>
    <cellStyle name="CABEÇALHO 6 3 2 4 2 7" xfId="15709"/>
    <cellStyle name="CABEÇALHO 6 3 2 4 2 8" xfId="15710"/>
    <cellStyle name="CABEÇALHO 6 3 2 4 3" xfId="1164"/>
    <cellStyle name="CABEÇALHO 6 3 2 4 3 2" xfId="15711"/>
    <cellStyle name="CABEÇALHO 6 3 2 4 3 3" xfId="15712"/>
    <cellStyle name="CABEÇALHO 6 3 2 4 3 4" xfId="15713"/>
    <cellStyle name="CABEÇALHO 6 3 2 4 3 5" xfId="15714"/>
    <cellStyle name="CABEÇALHO 6 3 2 4 3 6" xfId="15715"/>
    <cellStyle name="CABEÇALHO 6 3 2 4 3 7" xfId="15716"/>
    <cellStyle name="CABEÇALHO 6 3 2 4 4" xfId="1165"/>
    <cellStyle name="CABEÇALHO 6 3 2 4 4 2" xfId="15717"/>
    <cellStyle name="CABEÇALHO 6 3 2 4 5" xfId="1166"/>
    <cellStyle name="CABEÇALHO 6 3 2 4 5 2" xfId="15718"/>
    <cellStyle name="CABEÇALHO 6 3 2 4 6" xfId="15719"/>
    <cellStyle name="CABEÇALHO 6 3 2 4 7" xfId="15720"/>
    <cellStyle name="CABEÇALHO 6 3 2 4 8" xfId="15721"/>
    <cellStyle name="CABEÇALHO 6 3 2 4 9" xfId="15722"/>
    <cellStyle name="CABEÇALHO 6 3 2 5" xfId="1167"/>
    <cellStyle name="CABEÇALHO 6 3 2 5 2" xfId="1168"/>
    <cellStyle name="CABEÇALHO 6 3 2 5 2 2" xfId="15723"/>
    <cellStyle name="CABEÇALHO 6 3 2 5 2 3" xfId="15724"/>
    <cellStyle name="CABEÇALHO 6 3 2 5 2 4" xfId="15725"/>
    <cellStyle name="CABEÇALHO 6 3 2 5 2 5" xfId="15726"/>
    <cellStyle name="CABEÇALHO 6 3 2 5 2 6" xfId="15727"/>
    <cellStyle name="CABEÇALHO 6 3 2 5 2 7" xfId="15728"/>
    <cellStyle name="CABEÇALHO 6 3 2 5 2 8" xfId="15729"/>
    <cellStyle name="CABEÇALHO 6 3 2 5 3" xfId="15730"/>
    <cellStyle name="CABEÇALHO 6 3 2 5 4" xfId="15731"/>
    <cellStyle name="CABEÇALHO 6 3 2 5 5" xfId="15732"/>
    <cellStyle name="CABEÇALHO 6 3 2 5 6" xfId="15733"/>
    <cellStyle name="CABEÇALHO 6 3 2 5 7" xfId="15734"/>
    <cellStyle name="CABEÇALHO 6 3 2 5 8" xfId="15735"/>
    <cellStyle name="CABEÇALHO 6 3 2 6" xfId="1169"/>
    <cellStyle name="CABEÇALHO 6 3 2 6 2" xfId="15736"/>
    <cellStyle name="CABEÇALHO 6 3 2 6 3" xfId="15737"/>
    <cellStyle name="CABEÇALHO 6 3 2 6 4" xfId="15738"/>
    <cellStyle name="CABEÇALHO 6 3 2 6 5" xfId="15739"/>
    <cellStyle name="CABEÇALHO 6 3 2 6 6" xfId="15740"/>
    <cellStyle name="CABEÇALHO 6 3 2 6 7" xfId="15741"/>
    <cellStyle name="CABEÇALHO 6 3 2 7" xfId="1170"/>
    <cellStyle name="CABEÇALHO 6 3 2 7 2" xfId="15742"/>
    <cellStyle name="CABEÇALHO 6 3 2 8" xfId="1171"/>
    <cellStyle name="CABEÇALHO 6 3 2 8 2" xfId="15743"/>
    <cellStyle name="CABEÇALHO 6 3 2 9" xfId="15744"/>
    <cellStyle name="CABEÇALHO 6 3 3" xfId="1172"/>
    <cellStyle name="CABEÇALHO 6 3 3 2" xfId="1173"/>
    <cellStyle name="CABEÇALHO 6 3 3 2 2" xfId="1174"/>
    <cellStyle name="CABEÇALHO 6 3 3 2 2 2" xfId="15745"/>
    <cellStyle name="CABEÇALHO 6 3 3 2 2 3" xfId="15746"/>
    <cellStyle name="CABEÇALHO 6 3 3 2 2 4" xfId="15747"/>
    <cellStyle name="CABEÇALHO 6 3 3 2 2 5" xfId="15748"/>
    <cellStyle name="CABEÇALHO 6 3 3 2 2 6" xfId="15749"/>
    <cellStyle name="CABEÇALHO 6 3 3 2 2 7" xfId="15750"/>
    <cellStyle name="CABEÇALHO 6 3 3 2 2 8" xfId="15751"/>
    <cellStyle name="CABEÇALHO 6 3 3 2 3" xfId="15752"/>
    <cellStyle name="CABEÇALHO 6 3 3 2 4" xfId="15753"/>
    <cellStyle name="CABEÇALHO 6 3 3 2 5" xfId="15754"/>
    <cellStyle name="CABEÇALHO 6 3 3 2 6" xfId="15755"/>
    <cellStyle name="CABEÇALHO 6 3 3 2 7" xfId="15756"/>
    <cellStyle name="CABEÇALHO 6 3 3 2 8" xfId="15757"/>
    <cellStyle name="CABEÇALHO 6 3 3 3" xfId="1175"/>
    <cellStyle name="CABEÇALHO 6 3 3 3 2" xfId="15758"/>
    <cellStyle name="CABEÇALHO 6 3 3 3 3" xfId="15759"/>
    <cellStyle name="CABEÇALHO 6 3 3 3 4" xfId="15760"/>
    <cellStyle name="CABEÇALHO 6 3 3 3 5" xfId="15761"/>
    <cellStyle name="CABEÇALHO 6 3 3 3 6" xfId="15762"/>
    <cellStyle name="CABEÇALHO 6 3 3 3 7" xfId="15763"/>
    <cellStyle name="CABEÇALHO 6 3 3 4" xfId="1176"/>
    <cellStyle name="CABEÇALHO 6 3 3 4 2" xfId="15764"/>
    <cellStyle name="CABEÇALHO 6 3 3 5" xfId="1177"/>
    <cellStyle name="CABEÇALHO 6 3 3 5 2" xfId="15765"/>
    <cellStyle name="CABEÇALHO 6 3 3 6" xfId="15766"/>
    <cellStyle name="CABEÇALHO 6 3 3 7" xfId="15767"/>
    <cellStyle name="CABEÇALHO 6 3 3 8" xfId="15768"/>
    <cellStyle name="CABEÇALHO 6 3 3 9" xfId="15769"/>
    <cellStyle name="CABEÇALHO 6 3 4" xfId="1178"/>
    <cellStyle name="CABEÇALHO 6 3 4 2" xfId="1179"/>
    <cellStyle name="CABEÇALHO 6 3 4 2 2" xfId="1180"/>
    <cellStyle name="CABEÇALHO 6 3 4 2 2 2" xfId="15770"/>
    <cellStyle name="CABEÇALHO 6 3 4 2 2 3" xfId="15771"/>
    <cellStyle name="CABEÇALHO 6 3 4 2 2 4" xfId="15772"/>
    <cellStyle name="CABEÇALHO 6 3 4 2 2 5" xfId="15773"/>
    <cellStyle name="CABEÇALHO 6 3 4 2 2 6" xfId="15774"/>
    <cellStyle name="CABEÇALHO 6 3 4 2 2 7" xfId="15775"/>
    <cellStyle name="CABEÇALHO 6 3 4 2 2 8" xfId="15776"/>
    <cellStyle name="CABEÇALHO 6 3 4 2 3" xfId="15777"/>
    <cellStyle name="CABEÇALHO 6 3 4 2 4" xfId="15778"/>
    <cellStyle name="CABEÇALHO 6 3 4 2 5" xfId="15779"/>
    <cellStyle name="CABEÇALHO 6 3 4 2 6" xfId="15780"/>
    <cellStyle name="CABEÇALHO 6 3 4 2 7" xfId="15781"/>
    <cellStyle name="CABEÇALHO 6 3 4 2 8" xfId="15782"/>
    <cellStyle name="CABEÇALHO 6 3 4 3" xfId="1181"/>
    <cellStyle name="CABEÇALHO 6 3 4 3 2" xfId="15783"/>
    <cellStyle name="CABEÇALHO 6 3 4 3 3" xfId="15784"/>
    <cellStyle name="CABEÇALHO 6 3 4 3 4" xfId="15785"/>
    <cellStyle name="CABEÇALHO 6 3 4 3 5" xfId="15786"/>
    <cellStyle name="CABEÇALHO 6 3 4 3 6" xfId="15787"/>
    <cellStyle name="CABEÇALHO 6 3 4 3 7" xfId="15788"/>
    <cellStyle name="CABEÇALHO 6 3 4 4" xfId="1182"/>
    <cellStyle name="CABEÇALHO 6 3 4 4 2" xfId="15789"/>
    <cellStyle name="CABEÇALHO 6 3 4 5" xfId="1183"/>
    <cellStyle name="CABEÇALHO 6 3 4 5 2" xfId="15790"/>
    <cellStyle name="CABEÇALHO 6 3 4 6" xfId="15791"/>
    <cellStyle name="CABEÇALHO 6 3 4 7" xfId="15792"/>
    <cellStyle name="CABEÇALHO 6 3 4 8" xfId="15793"/>
    <cellStyle name="CABEÇALHO 6 3 4 9" xfId="15794"/>
    <cellStyle name="CABEÇALHO 6 3 5" xfId="1184"/>
    <cellStyle name="CABEÇALHO 6 3 5 2" xfId="1185"/>
    <cellStyle name="CABEÇALHO 6 3 5 2 2" xfId="15795"/>
    <cellStyle name="CABEÇALHO 6 3 5 2 3" xfId="15796"/>
    <cellStyle name="CABEÇALHO 6 3 5 2 4" xfId="15797"/>
    <cellStyle name="CABEÇALHO 6 3 5 2 5" xfId="15798"/>
    <cellStyle name="CABEÇALHO 6 3 5 2 6" xfId="15799"/>
    <cellStyle name="CABEÇALHO 6 3 5 2 7" xfId="15800"/>
    <cellStyle name="CABEÇALHO 6 3 5 2 8" xfId="15801"/>
    <cellStyle name="CABEÇALHO 6 3 5 3" xfId="15802"/>
    <cellStyle name="CABEÇALHO 6 3 5 4" xfId="15803"/>
    <cellStyle name="CABEÇALHO 6 3 5 5" xfId="15804"/>
    <cellStyle name="CABEÇALHO 6 3 5 6" xfId="15805"/>
    <cellStyle name="CABEÇALHO 6 3 5 7" xfId="15806"/>
    <cellStyle name="CABEÇALHO 6 3 5 8" xfId="15807"/>
    <cellStyle name="CABEÇALHO 6 3 6" xfId="1186"/>
    <cellStyle name="CABEÇALHO 6 3 6 2" xfId="15808"/>
    <cellStyle name="CABEÇALHO 6 3 6 3" xfId="15809"/>
    <cellStyle name="CABEÇALHO 6 3 6 4" xfId="15810"/>
    <cellStyle name="CABEÇALHO 6 3 6 5" xfId="15811"/>
    <cellStyle name="CABEÇALHO 6 3 6 6" xfId="15812"/>
    <cellStyle name="CABEÇALHO 6 3 6 7" xfId="15813"/>
    <cellStyle name="CABEÇALHO 6 3 7" xfId="1187"/>
    <cellStyle name="CABEÇALHO 6 3 7 2" xfId="15814"/>
    <cellStyle name="CABEÇALHO 6 3 8" xfId="1188"/>
    <cellStyle name="CABEÇALHO 6 3 8 2" xfId="15815"/>
    <cellStyle name="CABEÇALHO 6 3 9" xfId="15816"/>
    <cellStyle name="CABEÇALHO 6 4" xfId="1189"/>
    <cellStyle name="CABEÇALHO 6 4 10" xfId="15817"/>
    <cellStyle name="CABEÇALHO 6 4 11" xfId="15818"/>
    <cellStyle name="CABEÇALHO 6 4 12" xfId="15819"/>
    <cellStyle name="CABEÇALHO 6 4 2" xfId="1190"/>
    <cellStyle name="CABEÇALHO 6 4 2 2" xfId="1191"/>
    <cellStyle name="CABEÇALHO 6 4 2 2 2" xfId="1192"/>
    <cellStyle name="CABEÇALHO 6 4 2 2 2 2" xfId="15820"/>
    <cellStyle name="CABEÇALHO 6 4 2 2 2 3" xfId="15821"/>
    <cellStyle name="CABEÇALHO 6 4 2 2 2 4" xfId="15822"/>
    <cellStyle name="CABEÇALHO 6 4 2 2 2 5" xfId="15823"/>
    <cellStyle name="CABEÇALHO 6 4 2 2 2 6" xfId="15824"/>
    <cellStyle name="CABEÇALHO 6 4 2 2 2 7" xfId="15825"/>
    <cellStyle name="CABEÇALHO 6 4 2 2 2 8" xfId="15826"/>
    <cellStyle name="CABEÇALHO 6 4 2 2 3" xfId="15827"/>
    <cellStyle name="CABEÇALHO 6 4 2 2 4" xfId="15828"/>
    <cellStyle name="CABEÇALHO 6 4 2 2 5" xfId="15829"/>
    <cellStyle name="CABEÇALHO 6 4 2 2 6" xfId="15830"/>
    <cellStyle name="CABEÇALHO 6 4 2 2 7" xfId="15831"/>
    <cellStyle name="CABEÇALHO 6 4 2 2 8" xfId="15832"/>
    <cellStyle name="CABEÇALHO 6 4 2 3" xfId="1193"/>
    <cellStyle name="CABEÇALHO 6 4 2 3 2" xfId="15833"/>
    <cellStyle name="CABEÇALHO 6 4 2 3 3" xfId="15834"/>
    <cellStyle name="CABEÇALHO 6 4 2 3 4" xfId="15835"/>
    <cellStyle name="CABEÇALHO 6 4 2 3 5" xfId="15836"/>
    <cellStyle name="CABEÇALHO 6 4 2 3 6" xfId="15837"/>
    <cellStyle name="CABEÇALHO 6 4 2 3 7" xfId="15838"/>
    <cellStyle name="CABEÇALHO 6 4 2 4" xfId="1194"/>
    <cellStyle name="CABEÇALHO 6 4 2 4 2" xfId="15839"/>
    <cellStyle name="CABEÇALHO 6 4 2 5" xfId="1195"/>
    <cellStyle name="CABEÇALHO 6 4 2 5 2" xfId="15840"/>
    <cellStyle name="CABEÇALHO 6 4 2 6" xfId="15841"/>
    <cellStyle name="CABEÇALHO 6 4 2 7" xfId="15842"/>
    <cellStyle name="CABEÇALHO 6 4 2 8" xfId="15843"/>
    <cellStyle name="CABEÇALHO 6 4 2 9" xfId="15844"/>
    <cellStyle name="CABEÇALHO 6 4 3" xfId="1196"/>
    <cellStyle name="CABEÇALHO 6 4 3 2" xfId="1197"/>
    <cellStyle name="CABEÇALHO 6 4 3 2 2" xfId="1198"/>
    <cellStyle name="CABEÇALHO 6 4 3 2 2 2" xfId="15845"/>
    <cellStyle name="CABEÇALHO 6 4 3 2 2 3" xfId="15846"/>
    <cellStyle name="CABEÇALHO 6 4 3 2 2 4" xfId="15847"/>
    <cellStyle name="CABEÇALHO 6 4 3 2 2 5" xfId="15848"/>
    <cellStyle name="CABEÇALHO 6 4 3 2 2 6" xfId="15849"/>
    <cellStyle name="CABEÇALHO 6 4 3 2 2 7" xfId="15850"/>
    <cellStyle name="CABEÇALHO 6 4 3 2 2 8" xfId="15851"/>
    <cellStyle name="CABEÇALHO 6 4 3 2 3" xfId="15852"/>
    <cellStyle name="CABEÇALHO 6 4 3 2 4" xfId="15853"/>
    <cellStyle name="CABEÇALHO 6 4 3 2 5" xfId="15854"/>
    <cellStyle name="CABEÇALHO 6 4 3 2 6" xfId="15855"/>
    <cellStyle name="CABEÇALHO 6 4 3 2 7" xfId="15856"/>
    <cellStyle name="CABEÇALHO 6 4 3 2 8" xfId="15857"/>
    <cellStyle name="CABEÇALHO 6 4 3 3" xfId="1199"/>
    <cellStyle name="CABEÇALHO 6 4 3 3 2" xfId="15858"/>
    <cellStyle name="CABEÇALHO 6 4 3 3 3" xfId="15859"/>
    <cellStyle name="CABEÇALHO 6 4 3 3 4" xfId="15860"/>
    <cellStyle name="CABEÇALHO 6 4 3 3 5" xfId="15861"/>
    <cellStyle name="CABEÇALHO 6 4 3 3 6" xfId="15862"/>
    <cellStyle name="CABEÇALHO 6 4 3 3 7" xfId="15863"/>
    <cellStyle name="CABEÇALHO 6 4 3 4" xfId="1200"/>
    <cellStyle name="CABEÇALHO 6 4 3 4 2" xfId="15864"/>
    <cellStyle name="CABEÇALHO 6 4 3 5" xfId="1201"/>
    <cellStyle name="CABEÇALHO 6 4 3 5 2" xfId="15865"/>
    <cellStyle name="CABEÇALHO 6 4 3 6" xfId="15866"/>
    <cellStyle name="CABEÇALHO 6 4 3 7" xfId="15867"/>
    <cellStyle name="CABEÇALHO 6 4 3 8" xfId="15868"/>
    <cellStyle name="CABEÇALHO 6 4 3 9" xfId="15869"/>
    <cellStyle name="CABEÇALHO 6 4 4" xfId="1202"/>
    <cellStyle name="CABEÇALHO 6 4 4 2" xfId="1203"/>
    <cellStyle name="CABEÇALHO 6 4 4 2 2" xfId="1204"/>
    <cellStyle name="CABEÇALHO 6 4 4 2 2 2" xfId="15870"/>
    <cellStyle name="CABEÇALHO 6 4 4 2 2 3" xfId="15871"/>
    <cellStyle name="CABEÇALHO 6 4 4 2 2 4" xfId="15872"/>
    <cellStyle name="CABEÇALHO 6 4 4 2 2 5" xfId="15873"/>
    <cellStyle name="CABEÇALHO 6 4 4 2 2 6" xfId="15874"/>
    <cellStyle name="CABEÇALHO 6 4 4 2 2 7" xfId="15875"/>
    <cellStyle name="CABEÇALHO 6 4 4 2 2 8" xfId="15876"/>
    <cellStyle name="CABEÇALHO 6 4 4 2 3" xfId="15877"/>
    <cellStyle name="CABEÇALHO 6 4 4 2 4" xfId="15878"/>
    <cellStyle name="CABEÇALHO 6 4 4 2 5" xfId="15879"/>
    <cellStyle name="CABEÇALHO 6 4 4 2 6" xfId="15880"/>
    <cellStyle name="CABEÇALHO 6 4 4 2 7" xfId="15881"/>
    <cellStyle name="CABEÇALHO 6 4 4 2 8" xfId="15882"/>
    <cellStyle name="CABEÇALHO 6 4 4 3" xfId="1205"/>
    <cellStyle name="CABEÇALHO 6 4 4 3 2" xfId="15883"/>
    <cellStyle name="CABEÇALHO 6 4 4 3 3" xfId="15884"/>
    <cellStyle name="CABEÇALHO 6 4 4 3 4" xfId="15885"/>
    <cellStyle name="CABEÇALHO 6 4 4 3 5" xfId="15886"/>
    <cellStyle name="CABEÇALHO 6 4 4 3 6" xfId="15887"/>
    <cellStyle name="CABEÇALHO 6 4 4 3 7" xfId="15888"/>
    <cellStyle name="CABEÇALHO 6 4 4 4" xfId="1206"/>
    <cellStyle name="CABEÇALHO 6 4 4 4 2" xfId="15889"/>
    <cellStyle name="CABEÇALHO 6 4 4 5" xfId="1207"/>
    <cellStyle name="CABEÇALHO 6 4 4 5 2" xfId="15890"/>
    <cellStyle name="CABEÇALHO 6 4 4 6" xfId="15891"/>
    <cellStyle name="CABEÇALHO 6 4 4 7" xfId="15892"/>
    <cellStyle name="CABEÇALHO 6 4 4 8" xfId="15893"/>
    <cellStyle name="CABEÇALHO 6 4 4 9" xfId="15894"/>
    <cellStyle name="CABEÇALHO 6 4 5" xfId="1208"/>
    <cellStyle name="CABEÇALHO 6 4 5 2" xfId="1209"/>
    <cellStyle name="CABEÇALHO 6 4 5 2 2" xfId="15895"/>
    <cellStyle name="CABEÇALHO 6 4 5 2 3" xfId="15896"/>
    <cellStyle name="CABEÇALHO 6 4 5 2 4" xfId="15897"/>
    <cellStyle name="CABEÇALHO 6 4 5 2 5" xfId="15898"/>
    <cellStyle name="CABEÇALHO 6 4 5 2 6" xfId="15899"/>
    <cellStyle name="CABEÇALHO 6 4 5 2 7" xfId="15900"/>
    <cellStyle name="CABEÇALHO 6 4 5 2 8" xfId="15901"/>
    <cellStyle name="CABEÇALHO 6 4 5 3" xfId="15902"/>
    <cellStyle name="CABEÇALHO 6 4 5 4" xfId="15903"/>
    <cellStyle name="CABEÇALHO 6 4 5 5" xfId="15904"/>
    <cellStyle name="CABEÇALHO 6 4 5 6" xfId="15905"/>
    <cellStyle name="CABEÇALHO 6 4 5 7" xfId="15906"/>
    <cellStyle name="CABEÇALHO 6 4 5 8" xfId="15907"/>
    <cellStyle name="CABEÇALHO 6 4 6" xfId="1210"/>
    <cellStyle name="CABEÇALHO 6 4 6 2" xfId="15908"/>
    <cellStyle name="CABEÇALHO 6 4 6 3" xfId="15909"/>
    <cellStyle name="CABEÇALHO 6 4 6 4" xfId="15910"/>
    <cellStyle name="CABEÇALHO 6 4 6 5" xfId="15911"/>
    <cellStyle name="CABEÇALHO 6 4 6 6" xfId="15912"/>
    <cellStyle name="CABEÇALHO 6 4 6 7" xfId="15913"/>
    <cellStyle name="CABEÇALHO 6 4 7" xfId="1211"/>
    <cellStyle name="CABEÇALHO 6 4 7 2" xfId="15914"/>
    <cellStyle name="CABEÇALHO 6 4 8" xfId="1212"/>
    <cellStyle name="CABEÇALHO 6 4 8 2" xfId="15915"/>
    <cellStyle name="CABEÇALHO 6 4 9" xfId="15916"/>
    <cellStyle name="CABEÇALHO 6 5" xfId="1213"/>
    <cellStyle name="CABEÇALHO 6 5 2" xfId="1214"/>
    <cellStyle name="CABEÇALHO 6 5 2 2" xfId="1215"/>
    <cellStyle name="CABEÇALHO 6 5 2 2 2" xfId="15917"/>
    <cellStyle name="CABEÇALHO 6 5 2 2 3" xfId="15918"/>
    <cellStyle name="CABEÇALHO 6 5 2 2 4" xfId="15919"/>
    <cellStyle name="CABEÇALHO 6 5 2 2 5" xfId="15920"/>
    <cellStyle name="CABEÇALHO 6 5 2 2 6" xfId="15921"/>
    <cellStyle name="CABEÇALHO 6 5 2 2 7" xfId="15922"/>
    <cellStyle name="CABEÇALHO 6 5 2 2 8" xfId="15923"/>
    <cellStyle name="CABEÇALHO 6 5 2 3" xfId="15924"/>
    <cellStyle name="CABEÇALHO 6 5 2 4" xfId="15925"/>
    <cellStyle name="CABEÇALHO 6 5 2 5" xfId="15926"/>
    <cellStyle name="CABEÇALHO 6 5 2 6" xfId="15927"/>
    <cellStyle name="CABEÇALHO 6 5 2 7" xfId="15928"/>
    <cellStyle name="CABEÇALHO 6 5 2 8" xfId="15929"/>
    <cellStyle name="CABEÇALHO 6 5 3" xfId="1216"/>
    <cellStyle name="CABEÇALHO 6 5 3 2" xfId="15930"/>
    <cellStyle name="CABEÇALHO 6 5 3 3" xfId="15931"/>
    <cellStyle name="CABEÇALHO 6 5 3 4" xfId="15932"/>
    <cellStyle name="CABEÇALHO 6 5 3 5" xfId="15933"/>
    <cellStyle name="CABEÇALHO 6 5 3 6" xfId="15934"/>
    <cellStyle name="CABEÇALHO 6 5 3 7" xfId="15935"/>
    <cellStyle name="CABEÇALHO 6 5 4" xfId="1217"/>
    <cellStyle name="CABEÇALHO 6 5 4 2" xfId="15936"/>
    <cellStyle name="CABEÇALHO 6 5 5" xfId="1218"/>
    <cellStyle name="CABEÇALHO 6 5 5 2" xfId="15937"/>
    <cellStyle name="CABEÇALHO 6 5 6" xfId="15938"/>
    <cellStyle name="CABEÇALHO 6 5 7" xfId="15939"/>
    <cellStyle name="CABEÇALHO 6 5 8" xfId="15940"/>
    <cellStyle name="CABEÇALHO 6 5 9" xfId="15941"/>
    <cellStyle name="CABEÇALHO 6 6" xfId="1219"/>
    <cellStyle name="CABEÇALHO 6 6 2" xfId="1220"/>
    <cellStyle name="CABEÇALHO 6 6 2 2" xfId="1221"/>
    <cellStyle name="CABEÇALHO 6 6 2 2 2" xfId="15942"/>
    <cellStyle name="CABEÇALHO 6 6 2 2 3" xfId="15943"/>
    <cellStyle name="CABEÇALHO 6 6 2 2 4" xfId="15944"/>
    <cellStyle name="CABEÇALHO 6 6 2 2 5" xfId="15945"/>
    <cellStyle name="CABEÇALHO 6 6 2 2 6" xfId="15946"/>
    <cellStyle name="CABEÇALHO 6 6 2 2 7" xfId="15947"/>
    <cellStyle name="CABEÇALHO 6 6 2 2 8" xfId="15948"/>
    <cellStyle name="CABEÇALHO 6 6 2 3" xfId="15949"/>
    <cellStyle name="CABEÇALHO 6 6 2 4" xfId="15950"/>
    <cellStyle name="CABEÇALHO 6 6 2 5" xfId="15951"/>
    <cellStyle name="CABEÇALHO 6 6 2 6" xfId="15952"/>
    <cellStyle name="CABEÇALHO 6 6 2 7" xfId="15953"/>
    <cellStyle name="CABEÇALHO 6 6 2 8" xfId="15954"/>
    <cellStyle name="CABEÇALHO 6 6 3" xfId="1222"/>
    <cellStyle name="CABEÇALHO 6 6 3 2" xfId="15955"/>
    <cellStyle name="CABEÇALHO 6 6 3 3" xfId="15956"/>
    <cellStyle name="CABEÇALHO 6 6 3 4" xfId="15957"/>
    <cellStyle name="CABEÇALHO 6 6 3 5" xfId="15958"/>
    <cellStyle name="CABEÇALHO 6 6 3 6" xfId="15959"/>
    <cellStyle name="CABEÇALHO 6 6 3 7" xfId="15960"/>
    <cellStyle name="CABEÇALHO 6 6 4" xfId="1223"/>
    <cellStyle name="CABEÇALHO 6 6 4 2" xfId="15961"/>
    <cellStyle name="CABEÇALHO 6 6 5" xfId="1224"/>
    <cellStyle name="CABEÇALHO 6 6 5 2" xfId="15962"/>
    <cellStyle name="CABEÇALHO 6 6 6" xfId="15963"/>
    <cellStyle name="CABEÇALHO 6 6 7" xfId="15964"/>
    <cellStyle name="CABEÇALHO 6 6 8" xfId="15965"/>
    <cellStyle name="CABEÇALHO 6 6 9" xfId="15966"/>
    <cellStyle name="CABEÇALHO 6 7" xfId="1225"/>
    <cellStyle name="CABEÇALHO 6 7 2" xfId="1226"/>
    <cellStyle name="CABEÇALHO 6 7 2 2" xfId="1227"/>
    <cellStyle name="CABEÇALHO 6 7 2 2 2" xfId="15967"/>
    <cellStyle name="CABEÇALHO 6 7 2 2 3" xfId="15968"/>
    <cellStyle name="CABEÇALHO 6 7 2 2 4" xfId="15969"/>
    <cellStyle name="CABEÇALHO 6 7 2 2 5" xfId="15970"/>
    <cellStyle name="CABEÇALHO 6 7 2 2 6" xfId="15971"/>
    <cellStyle name="CABEÇALHO 6 7 2 2 7" xfId="15972"/>
    <cellStyle name="CABEÇALHO 6 7 2 2 8" xfId="15973"/>
    <cellStyle name="CABEÇALHO 6 7 2 3" xfId="15974"/>
    <cellStyle name="CABEÇALHO 6 7 2 4" xfId="15975"/>
    <cellStyle name="CABEÇALHO 6 7 2 5" xfId="15976"/>
    <cellStyle name="CABEÇALHO 6 7 2 6" xfId="15977"/>
    <cellStyle name="CABEÇALHO 6 7 2 7" xfId="15978"/>
    <cellStyle name="CABEÇALHO 6 7 2 8" xfId="15979"/>
    <cellStyle name="CABEÇALHO 6 7 3" xfId="1228"/>
    <cellStyle name="CABEÇALHO 6 7 3 2" xfId="15980"/>
    <cellStyle name="CABEÇALHO 6 7 3 3" xfId="15981"/>
    <cellStyle name="CABEÇALHO 6 7 3 4" xfId="15982"/>
    <cellStyle name="CABEÇALHO 6 7 3 5" xfId="15983"/>
    <cellStyle name="CABEÇALHO 6 7 3 6" xfId="15984"/>
    <cellStyle name="CABEÇALHO 6 7 3 7" xfId="15985"/>
    <cellStyle name="CABEÇALHO 6 7 4" xfId="1229"/>
    <cellStyle name="CABEÇALHO 6 7 4 2" xfId="15986"/>
    <cellStyle name="CABEÇALHO 6 7 5" xfId="1230"/>
    <cellStyle name="CABEÇALHO 6 7 5 2" xfId="15987"/>
    <cellStyle name="CABEÇALHO 6 7 6" xfId="15988"/>
    <cellStyle name="CABEÇALHO 6 7 7" xfId="15989"/>
    <cellStyle name="CABEÇALHO 6 7 8" xfId="15990"/>
    <cellStyle name="CABEÇALHO 6 7 9" xfId="15991"/>
    <cellStyle name="CABEÇALHO 6 8" xfId="1231"/>
    <cellStyle name="CABEÇALHO 6 8 2" xfId="1232"/>
    <cellStyle name="CABEÇALHO 6 8 2 2" xfId="15992"/>
    <cellStyle name="CABEÇALHO 6 8 2 3" xfId="15993"/>
    <cellStyle name="CABEÇALHO 6 8 2 4" xfId="15994"/>
    <cellStyle name="CABEÇALHO 6 8 2 5" xfId="15995"/>
    <cellStyle name="CABEÇALHO 6 8 2 6" xfId="15996"/>
    <cellStyle name="CABEÇALHO 6 8 2 7" xfId="15997"/>
    <cellStyle name="CABEÇALHO 6 8 2 8" xfId="15998"/>
    <cellStyle name="CABEÇALHO 6 8 3" xfId="15999"/>
    <cellStyle name="CABEÇALHO 6 8 4" xfId="16000"/>
    <cellStyle name="CABEÇALHO 6 8 5" xfId="16001"/>
    <cellStyle name="CABEÇALHO 6 8 6" xfId="16002"/>
    <cellStyle name="CABEÇALHO 6 8 7" xfId="16003"/>
    <cellStyle name="CABEÇALHO 6 8 8" xfId="16004"/>
    <cellStyle name="CABEÇALHO 6 9" xfId="1233"/>
    <cellStyle name="CABEÇALHO 6 9 2" xfId="16005"/>
    <cellStyle name="CABEÇALHO 6 9 3" xfId="16006"/>
    <cellStyle name="CABEÇALHO 6 9 4" xfId="16007"/>
    <cellStyle name="CABEÇALHO 6 9 5" xfId="16008"/>
    <cellStyle name="CABEÇALHO 6 9 6" xfId="16009"/>
    <cellStyle name="CABEÇALHO 6 9 7" xfId="16010"/>
    <cellStyle name="CABEÇALHO 7" xfId="1234"/>
    <cellStyle name="CABEÇALHO 7 10" xfId="1235"/>
    <cellStyle name="CABEÇALHO 7 10 2" xfId="16011"/>
    <cellStyle name="CABEÇALHO 7 11" xfId="16012"/>
    <cellStyle name="CABEÇALHO 7 12" xfId="16013"/>
    <cellStyle name="CABEÇALHO 7 13" xfId="16014"/>
    <cellStyle name="CABEÇALHO 7 14" xfId="16015"/>
    <cellStyle name="CABEÇALHO 7 2" xfId="1236"/>
    <cellStyle name="CABEÇALHO 7 2 10" xfId="16016"/>
    <cellStyle name="CABEÇALHO 7 2 11" xfId="16017"/>
    <cellStyle name="CABEÇALHO 7 2 12" xfId="16018"/>
    <cellStyle name="CABEÇALHO 7 2 2" xfId="1237"/>
    <cellStyle name="CABEÇALHO 7 2 2 2" xfId="1238"/>
    <cellStyle name="CABEÇALHO 7 2 2 2 2" xfId="1239"/>
    <cellStyle name="CABEÇALHO 7 2 2 2 2 2" xfId="16019"/>
    <cellStyle name="CABEÇALHO 7 2 2 2 2 3" xfId="16020"/>
    <cellStyle name="CABEÇALHO 7 2 2 2 2 4" xfId="16021"/>
    <cellStyle name="CABEÇALHO 7 2 2 2 2 5" xfId="16022"/>
    <cellStyle name="CABEÇALHO 7 2 2 2 2 6" xfId="16023"/>
    <cellStyle name="CABEÇALHO 7 2 2 2 2 7" xfId="16024"/>
    <cellStyle name="CABEÇALHO 7 2 2 2 2 8" xfId="16025"/>
    <cellStyle name="CABEÇALHO 7 2 2 2 3" xfId="16026"/>
    <cellStyle name="CABEÇALHO 7 2 2 2 4" xfId="16027"/>
    <cellStyle name="CABEÇALHO 7 2 2 2 5" xfId="16028"/>
    <cellStyle name="CABEÇALHO 7 2 2 2 6" xfId="16029"/>
    <cellStyle name="CABEÇALHO 7 2 2 2 7" xfId="16030"/>
    <cellStyle name="CABEÇALHO 7 2 2 2 8" xfId="16031"/>
    <cellStyle name="CABEÇALHO 7 2 2 3" xfId="1240"/>
    <cellStyle name="CABEÇALHO 7 2 2 3 2" xfId="16032"/>
    <cellStyle name="CABEÇALHO 7 2 2 3 3" xfId="16033"/>
    <cellStyle name="CABEÇALHO 7 2 2 3 4" xfId="16034"/>
    <cellStyle name="CABEÇALHO 7 2 2 3 5" xfId="16035"/>
    <cellStyle name="CABEÇALHO 7 2 2 3 6" xfId="16036"/>
    <cellStyle name="CABEÇALHO 7 2 2 3 7" xfId="16037"/>
    <cellStyle name="CABEÇALHO 7 2 2 4" xfId="1241"/>
    <cellStyle name="CABEÇALHO 7 2 2 4 2" xfId="16038"/>
    <cellStyle name="CABEÇALHO 7 2 2 5" xfId="1242"/>
    <cellStyle name="CABEÇALHO 7 2 2 5 2" xfId="16039"/>
    <cellStyle name="CABEÇALHO 7 2 2 6" xfId="16040"/>
    <cellStyle name="CABEÇALHO 7 2 2 7" xfId="16041"/>
    <cellStyle name="CABEÇALHO 7 2 2 8" xfId="16042"/>
    <cellStyle name="CABEÇALHO 7 2 2 9" xfId="16043"/>
    <cellStyle name="CABEÇALHO 7 2 3" xfId="1243"/>
    <cellStyle name="CABEÇALHO 7 2 3 2" xfId="1244"/>
    <cellStyle name="CABEÇALHO 7 2 3 2 2" xfId="1245"/>
    <cellStyle name="CABEÇALHO 7 2 3 2 2 2" xfId="16044"/>
    <cellStyle name="CABEÇALHO 7 2 3 2 2 3" xfId="16045"/>
    <cellStyle name="CABEÇALHO 7 2 3 2 2 4" xfId="16046"/>
    <cellStyle name="CABEÇALHO 7 2 3 2 2 5" xfId="16047"/>
    <cellStyle name="CABEÇALHO 7 2 3 2 2 6" xfId="16048"/>
    <cellStyle name="CABEÇALHO 7 2 3 2 2 7" xfId="16049"/>
    <cellStyle name="CABEÇALHO 7 2 3 2 2 8" xfId="16050"/>
    <cellStyle name="CABEÇALHO 7 2 3 2 3" xfId="16051"/>
    <cellStyle name="CABEÇALHO 7 2 3 2 4" xfId="16052"/>
    <cellStyle name="CABEÇALHO 7 2 3 2 5" xfId="16053"/>
    <cellStyle name="CABEÇALHO 7 2 3 2 6" xfId="16054"/>
    <cellStyle name="CABEÇALHO 7 2 3 2 7" xfId="16055"/>
    <cellStyle name="CABEÇALHO 7 2 3 2 8" xfId="16056"/>
    <cellStyle name="CABEÇALHO 7 2 3 3" xfId="1246"/>
    <cellStyle name="CABEÇALHO 7 2 3 3 2" xfId="16057"/>
    <cellStyle name="CABEÇALHO 7 2 3 3 3" xfId="16058"/>
    <cellStyle name="CABEÇALHO 7 2 3 3 4" xfId="16059"/>
    <cellStyle name="CABEÇALHO 7 2 3 3 5" xfId="16060"/>
    <cellStyle name="CABEÇALHO 7 2 3 3 6" xfId="16061"/>
    <cellStyle name="CABEÇALHO 7 2 3 3 7" xfId="16062"/>
    <cellStyle name="CABEÇALHO 7 2 3 4" xfId="1247"/>
    <cellStyle name="CABEÇALHO 7 2 3 4 2" xfId="16063"/>
    <cellStyle name="CABEÇALHO 7 2 3 5" xfId="1248"/>
    <cellStyle name="CABEÇALHO 7 2 3 5 2" xfId="16064"/>
    <cellStyle name="CABEÇALHO 7 2 3 6" xfId="16065"/>
    <cellStyle name="CABEÇALHO 7 2 3 7" xfId="16066"/>
    <cellStyle name="CABEÇALHO 7 2 3 8" xfId="16067"/>
    <cellStyle name="CABEÇALHO 7 2 3 9" xfId="16068"/>
    <cellStyle name="CABEÇALHO 7 2 4" xfId="1249"/>
    <cellStyle name="CABEÇALHO 7 2 4 2" xfId="1250"/>
    <cellStyle name="CABEÇALHO 7 2 4 2 2" xfId="1251"/>
    <cellStyle name="CABEÇALHO 7 2 4 2 2 2" xfId="16069"/>
    <cellStyle name="CABEÇALHO 7 2 4 2 2 3" xfId="16070"/>
    <cellStyle name="CABEÇALHO 7 2 4 2 2 4" xfId="16071"/>
    <cellStyle name="CABEÇALHO 7 2 4 2 2 5" xfId="16072"/>
    <cellStyle name="CABEÇALHO 7 2 4 2 2 6" xfId="16073"/>
    <cellStyle name="CABEÇALHO 7 2 4 2 2 7" xfId="16074"/>
    <cellStyle name="CABEÇALHO 7 2 4 2 2 8" xfId="16075"/>
    <cellStyle name="CABEÇALHO 7 2 4 2 3" xfId="16076"/>
    <cellStyle name="CABEÇALHO 7 2 4 2 4" xfId="16077"/>
    <cellStyle name="CABEÇALHO 7 2 4 2 5" xfId="16078"/>
    <cellStyle name="CABEÇALHO 7 2 4 2 6" xfId="16079"/>
    <cellStyle name="CABEÇALHO 7 2 4 2 7" xfId="16080"/>
    <cellStyle name="CABEÇALHO 7 2 4 2 8" xfId="16081"/>
    <cellStyle name="CABEÇALHO 7 2 4 3" xfId="1252"/>
    <cellStyle name="CABEÇALHO 7 2 4 3 2" xfId="16082"/>
    <cellStyle name="CABEÇALHO 7 2 4 3 3" xfId="16083"/>
    <cellStyle name="CABEÇALHO 7 2 4 3 4" xfId="16084"/>
    <cellStyle name="CABEÇALHO 7 2 4 3 5" xfId="16085"/>
    <cellStyle name="CABEÇALHO 7 2 4 3 6" xfId="16086"/>
    <cellStyle name="CABEÇALHO 7 2 4 3 7" xfId="16087"/>
    <cellStyle name="CABEÇALHO 7 2 4 4" xfId="1253"/>
    <cellStyle name="CABEÇALHO 7 2 4 4 2" xfId="16088"/>
    <cellStyle name="CABEÇALHO 7 2 4 5" xfId="1254"/>
    <cellStyle name="CABEÇALHO 7 2 4 5 2" xfId="16089"/>
    <cellStyle name="CABEÇALHO 7 2 4 6" xfId="16090"/>
    <cellStyle name="CABEÇALHO 7 2 4 7" xfId="16091"/>
    <cellStyle name="CABEÇALHO 7 2 4 8" xfId="16092"/>
    <cellStyle name="CABEÇALHO 7 2 4 9" xfId="16093"/>
    <cellStyle name="CABEÇALHO 7 2 5" xfId="1255"/>
    <cellStyle name="CABEÇALHO 7 2 5 2" xfId="1256"/>
    <cellStyle name="CABEÇALHO 7 2 5 2 2" xfId="16094"/>
    <cellStyle name="CABEÇALHO 7 2 5 2 3" xfId="16095"/>
    <cellStyle name="CABEÇALHO 7 2 5 2 4" xfId="16096"/>
    <cellStyle name="CABEÇALHO 7 2 5 2 5" xfId="16097"/>
    <cellStyle name="CABEÇALHO 7 2 5 2 6" xfId="16098"/>
    <cellStyle name="CABEÇALHO 7 2 5 2 7" xfId="16099"/>
    <cellStyle name="CABEÇALHO 7 2 5 2 8" xfId="16100"/>
    <cellStyle name="CABEÇALHO 7 2 5 3" xfId="16101"/>
    <cellStyle name="CABEÇALHO 7 2 5 4" xfId="16102"/>
    <cellStyle name="CABEÇALHO 7 2 5 5" xfId="16103"/>
    <cellStyle name="CABEÇALHO 7 2 5 6" xfId="16104"/>
    <cellStyle name="CABEÇALHO 7 2 5 7" xfId="16105"/>
    <cellStyle name="CABEÇALHO 7 2 5 8" xfId="16106"/>
    <cellStyle name="CABEÇALHO 7 2 6" xfId="1257"/>
    <cellStyle name="CABEÇALHO 7 2 6 2" xfId="16107"/>
    <cellStyle name="CABEÇALHO 7 2 6 3" xfId="16108"/>
    <cellStyle name="CABEÇALHO 7 2 6 4" xfId="16109"/>
    <cellStyle name="CABEÇALHO 7 2 6 5" xfId="16110"/>
    <cellStyle name="CABEÇALHO 7 2 6 6" xfId="16111"/>
    <cellStyle name="CABEÇALHO 7 2 6 7" xfId="16112"/>
    <cellStyle name="CABEÇALHO 7 2 7" xfId="1258"/>
    <cellStyle name="CABEÇALHO 7 2 7 2" xfId="16113"/>
    <cellStyle name="CABEÇALHO 7 2 8" xfId="1259"/>
    <cellStyle name="CABEÇALHO 7 2 8 2" xfId="16114"/>
    <cellStyle name="CABEÇALHO 7 2 9" xfId="16115"/>
    <cellStyle name="CABEÇALHO 7 3" xfId="1260"/>
    <cellStyle name="CABEÇALHO 7 3 10" xfId="16116"/>
    <cellStyle name="CABEÇALHO 7 3 11" xfId="16117"/>
    <cellStyle name="CABEÇALHO 7 3 12" xfId="16118"/>
    <cellStyle name="CABEÇALHO 7 3 2" xfId="1261"/>
    <cellStyle name="CABEÇALHO 7 3 2 2" xfId="1262"/>
    <cellStyle name="CABEÇALHO 7 3 2 2 2" xfId="1263"/>
    <cellStyle name="CABEÇALHO 7 3 2 2 2 2" xfId="16119"/>
    <cellStyle name="CABEÇALHO 7 3 2 2 2 3" xfId="16120"/>
    <cellStyle name="CABEÇALHO 7 3 2 2 2 4" xfId="16121"/>
    <cellStyle name="CABEÇALHO 7 3 2 2 2 5" xfId="16122"/>
    <cellStyle name="CABEÇALHO 7 3 2 2 2 6" xfId="16123"/>
    <cellStyle name="CABEÇALHO 7 3 2 2 2 7" xfId="16124"/>
    <cellStyle name="CABEÇALHO 7 3 2 2 2 8" xfId="16125"/>
    <cellStyle name="CABEÇALHO 7 3 2 2 3" xfId="16126"/>
    <cellStyle name="CABEÇALHO 7 3 2 2 4" xfId="16127"/>
    <cellStyle name="CABEÇALHO 7 3 2 2 5" xfId="16128"/>
    <cellStyle name="CABEÇALHO 7 3 2 2 6" xfId="16129"/>
    <cellStyle name="CABEÇALHO 7 3 2 2 7" xfId="16130"/>
    <cellStyle name="CABEÇALHO 7 3 2 2 8" xfId="16131"/>
    <cellStyle name="CABEÇALHO 7 3 2 3" xfId="1264"/>
    <cellStyle name="CABEÇALHO 7 3 2 3 2" xfId="16132"/>
    <cellStyle name="CABEÇALHO 7 3 2 3 3" xfId="16133"/>
    <cellStyle name="CABEÇALHO 7 3 2 3 4" xfId="16134"/>
    <cellStyle name="CABEÇALHO 7 3 2 3 5" xfId="16135"/>
    <cellStyle name="CABEÇALHO 7 3 2 3 6" xfId="16136"/>
    <cellStyle name="CABEÇALHO 7 3 2 3 7" xfId="16137"/>
    <cellStyle name="CABEÇALHO 7 3 2 4" xfId="1265"/>
    <cellStyle name="CABEÇALHO 7 3 2 4 2" xfId="16138"/>
    <cellStyle name="CABEÇALHO 7 3 2 5" xfId="1266"/>
    <cellStyle name="CABEÇALHO 7 3 2 5 2" xfId="16139"/>
    <cellStyle name="CABEÇALHO 7 3 2 6" xfId="16140"/>
    <cellStyle name="CABEÇALHO 7 3 2 7" xfId="16141"/>
    <cellStyle name="CABEÇALHO 7 3 2 8" xfId="16142"/>
    <cellStyle name="CABEÇALHO 7 3 2 9" xfId="16143"/>
    <cellStyle name="CABEÇALHO 7 3 3" xfId="1267"/>
    <cellStyle name="CABEÇALHO 7 3 3 2" xfId="1268"/>
    <cellStyle name="CABEÇALHO 7 3 3 2 2" xfId="1269"/>
    <cellStyle name="CABEÇALHO 7 3 3 2 2 2" xfId="16144"/>
    <cellStyle name="CABEÇALHO 7 3 3 2 2 3" xfId="16145"/>
    <cellStyle name="CABEÇALHO 7 3 3 2 2 4" xfId="16146"/>
    <cellStyle name="CABEÇALHO 7 3 3 2 2 5" xfId="16147"/>
    <cellStyle name="CABEÇALHO 7 3 3 2 2 6" xfId="16148"/>
    <cellStyle name="CABEÇALHO 7 3 3 2 2 7" xfId="16149"/>
    <cellStyle name="CABEÇALHO 7 3 3 2 2 8" xfId="16150"/>
    <cellStyle name="CABEÇALHO 7 3 3 2 3" xfId="16151"/>
    <cellStyle name="CABEÇALHO 7 3 3 2 4" xfId="16152"/>
    <cellStyle name="CABEÇALHO 7 3 3 2 5" xfId="16153"/>
    <cellStyle name="CABEÇALHO 7 3 3 2 6" xfId="16154"/>
    <cellStyle name="CABEÇALHO 7 3 3 2 7" xfId="16155"/>
    <cellStyle name="CABEÇALHO 7 3 3 2 8" xfId="16156"/>
    <cellStyle name="CABEÇALHO 7 3 3 3" xfId="1270"/>
    <cellStyle name="CABEÇALHO 7 3 3 3 2" xfId="16157"/>
    <cellStyle name="CABEÇALHO 7 3 3 3 3" xfId="16158"/>
    <cellStyle name="CABEÇALHO 7 3 3 3 4" xfId="16159"/>
    <cellStyle name="CABEÇALHO 7 3 3 3 5" xfId="16160"/>
    <cellStyle name="CABEÇALHO 7 3 3 3 6" xfId="16161"/>
    <cellStyle name="CABEÇALHO 7 3 3 3 7" xfId="16162"/>
    <cellStyle name="CABEÇALHO 7 3 3 4" xfId="1271"/>
    <cellStyle name="CABEÇALHO 7 3 3 4 2" xfId="16163"/>
    <cellStyle name="CABEÇALHO 7 3 3 5" xfId="1272"/>
    <cellStyle name="CABEÇALHO 7 3 3 5 2" xfId="16164"/>
    <cellStyle name="CABEÇALHO 7 3 3 6" xfId="16165"/>
    <cellStyle name="CABEÇALHO 7 3 3 7" xfId="16166"/>
    <cellStyle name="CABEÇALHO 7 3 3 8" xfId="16167"/>
    <cellStyle name="CABEÇALHO 7 3 3 9" xfId="16168"/>
    <cellStyle name="CABEÇALHO 7 3 4" xfId="1273"/>
    <cellStyle name="CABEÇALHO 7 3 4 2" xfId="1274"/>
    <cellStyle name="CABEÇALHO 7 3 4 2 2" xfId="1275"/>
    <cellStyle name="CABEÇALHO 7 3 4 2 2 2" xfId="16169"/>
    <cellStyle name="CABEÇALHO 7 3 4 2 2 3" xfId="16170"/>
    <cellStyle name="CABEÇALHO 7 3 4 2 2 4" xfId="16171"/>
    <cellStyle name="CABEÇALHO 7 3 4 2 2 5" xfId="16172"/>
    <cellStyle name="CABEÇALHO 7 3 4 2 2 6" xfId="16173"/>
    <cellStyle name="CABEÇALHO 7 3 4 2 2 7" xfId="16174"/>
    <cellStyle name="CABEÇALHO 7 3 4 2 2 8" xfId="16175"/>
    <cellStyle name="CABEÇALHO 7 3 4 2 3" xfId="16176"/>
    <cellStyle name="CABEÇALHO 7 3 4 2 4" xfId="16177"/>
    <cellStyle name="CABEÇALHO 7 3 4 2 5" xfId="16178"/>
    <cellStyle name="CABEÇALHO 7 3 4 2 6" xfId="16179"/>
    <cellStyle name="CABEÇALHO 7 3 4 2 7" xfId="16180"/>
    <cellStyle name="CABEÇALHO 7 3 4 2 8" xfId="16181"/>
    <cellStyle name="CABEÇALHO 7 3 4 3" xfId="1276"/>
    <cellStyle name="CABEÇALHO 7 3 4 3 2" xfId="16182"/>
    <cellStyle name="CABEÇALHO 7 3 4 3 3" xfId="16183"/>
    <cellStyle name="CABEÇALHO 7 3 4 3 4" xfId="16184"/>
    <cellStyle name="CABEÇALHO 7 3 4 3 5" xfId="16185"/>
    <cellStyle name="CABEÇALHO 7 3 4 3 6" xfId="16186"/>
    <cellStyle name="CABEÇALHO 7 3 4 3 7" xfId="16187"/>
    <cellStyle name="CABEÇALHO 7 3 4 4" xfId="1277"/>
    <cellStyle name="CABEÇALHO 7 3 4 4 2" xfId="16188"/>
    <cellStyle name="CABEÇALHO 7 3 4 5" xfId="1278"/>
    <cellStyle name="CABEÇALHO 7 3 4 5 2" xfId="16189"/>
    <cellStyle name="CABEÇALHO 7 3 4 6" xfId="16190"/>
    <cellStyle name="CABEÇALHO 7 3 4 7" xfId="16191"/>
    <cellStyle name="CABEÇALHO 7 3 4 8" xfId="16192"/>
    <cellStyle name="CABEÇALHO 7 3 4 9" xfId="16193"/>
    <cellStyle name="CABEÇALHO 7 3 5" xfId="1279"/>
    <cellStyle name="CABEÇALHO 7 3 5 2" xfId="1280"/>
    <cellStyle name="CABEÇALHO 7 3 5 2 2" xfId="16194"/>
    <cellStyle name="CABEÇALHO 7 3 5 2 3" xfId="16195"/>
    <cellStyle name="CABEÇALHO 7 3 5 2 4" xfId="16196"/>
    <cellStyle name="CABEÇALHO 7 3 5 2 5" xfId="16197"/>
    <cellStyle name="CABEÇALHO 7 3 5 2 6" xfId="16198"/>
    <cellStyle name="CABEÇALHO 7 3 5 2 7" xfId="16199"/>
    <cellStyle name="CABEÇALHO 7 3 5 2 8" xfId="16200"/>
    <cellStyle name="CABEÇALHO 7 3 5 3" xfId="16201"/>
    <cellStyle name="CABEÇALHO 7 3 5 4" xfId="16202"/>
    <cellStyle name="CABEÇALHO 7 3 5 5" xfId="16203"/>
    <cellStyle name="CABEÇALHO 7 3 5 6" xfId="16204"/>
    <cellStyle name="CABEÇALHO 7 3 5 7" xfId="16205"/>
    <cellStyle name="CABEÇALHO 7 3 5 8" xfId="16206"/>
    <cellStyle name="CABEÇALHO 7 3 6" xfId="1281"/>
    <cellStyle name="CABEÇALHO 7 3 6 2" xfId="16207"/>
    <cellStyle name="CABEÇALHO 7 3 6 3" xfId="16208"/>
    <cellStyle name="CABEÇALHO 7 3 6 4" xfId="16209"/>
    <cellStyle name="CABEÇALHO 7 3 6 5" xfId="16210"/>
    <cellStyle name="CABEÇALHO 7 3 6 6" xfId="16211"/>
    <cellStyle name="CABEÇALHO 7 3 6 7" xfId="16212"/>
    <cellStyle name="CABEÇALHO 7 3 7" xfId="1282"/>
    <cellStyle name="CABEÇALHO 7 3 7 2" xfId="16213"/>
    <cellStyle name="CABEÇALHO 7 3 8" xfId="1283"/>
    <cellStyle name="CABEÇALHO 7 3 8 2" xfId="16214"/>
    <cellStyle name="CABEÇALHO 7 3 9" xfId="16215"/>
    <cellStyle name="CABEÇALHO 7 4" xfId="1284"/>
    <cellStyle name="CABEÇALHO 7 4 2" xfId="1285"/>
    <cellStyle name="CABEÇALHO 7 4 2 2" xfId="1286"/>
    <cellStyle name="CABEÇALHO 7 4 2 2 2" xfId="16216"/>
    <cellStyle name="CABEÇALHO 7 4 2 2 3" xfId="16217"/>
    <cellStyle name="CABEÇALHO 7 4 2 2 4" xfId="16218"/>
    <cellStyle name="CABEÇALHO 7 4 2 2 5" xfId="16219"/>
    <cellStyle name="CABEÇALHO 7 4 2 2 6" xfId="16220"/>
    <cellStyle name="CABEÇALHO 7 4 2 2 7" xfId="16221"/>
    <cellStyle name="CABEÇALHO 7 4 2 2 8" xfId="16222"/>
    <cellStyle name="CABEÇALHO 7 4 2 3" xfId="16223"/>
    <cellStyle name="CABEÇALHO 7 4 2 4" xfId="16224"/>
    <cellStyle name="CABEÇALHO 7 4 2 5" xfId="16225"/>
    <cellStyle name="CABEÇALHO 7 4 2 6" xfId="16226"/>
    <cellStyle name="CABEÇALHO 7 4 2 7" xfId="16227"/>
    <cellStyle name="CABEÇALHO 7 4 2 8" xfId="16228"/>
    <cellStyle name="CABEÇALHO 7 4 3" xfId="1287"/>
    <cellStyle name="CABEÇALHO 7 4 3 2" xfId="16229"/>
    <cellStyle name="CABEÇALHO 7 4 3 3" xfId="16230"/>
    <cellStyle name="CABEÇALHO 7 4 3 4" xfId="16231"/>
    <cellStyle name="CABEÇALHO 7 4 3 5" xfId="16232"/>
    <cellStyle name="CABEÇALHO 7 4 3 6" xfId="16233"/>
    <cellStyle name="CABEÇALHO 7 4 3 7" xfId="16234"/>
    <cellStyle name="CABEÇALHO 7 4 4" xfId="1288"/>
    <cellStyle name="CABEÇALHO 7 4 4 2" xfId="16235"/>
    <cellStyle name="CABEÇALHO 7 4 5" xfId="1289"/>
    <cellStyle name="CABEÇALHO 7 4 5 2" xfId="16236"/>
    <cellStyle name="CABEÇALHO 7 4 6" xfId="16237"/>
    <cellStyle name="CABEÇALHO 7 4 7" xfId="16238"/>
    <cellStyle name="CABEÇALHO 7 4 8" xfId="16239"/>
    <cellStyle name="CABEÇALHO 7 4 9" xfId="16240"/>
    <cellStyle name="CABEÇALHO 7 5" xfId="1290"/>
    <cellStyle name="CABEÇALHO 7 5 2" xfId="1291"/>
    <cellStyle name="CABEÇALHO 7 5 2 2" xfId="1292"/>
    <cellStyle name="CABEÇALHO 7 5 2 2 2" xfId="16241"/>
    <cellStyle name="CABEÇALHO 7 5 2 2 3" xfId="16242"/>
    <cellStyle name="CABEÇALHO 7 5 2 2 4" xfId="16243"/>
    <cellStyle name="CABEÇALHO 7 5 2 2 5" xfId="16244"/>
    <cellStyle name="CABEÇALHO 7 5 2 2 6" xfId="16245"/>
    <cellStyle name="CABEÇALHO 7 5 2 2 7" xfId="16246"/>
    <cellStyle name="CABEÇALHO 7 5 2 2 8" xfId="16247"/>
    <cellStyle name="CABEÇALHO 7 5 2 3" xfId="16248"/>
    <cellStyle name="CABEÇALHO 7 5 2 4" xfId="16249"/>
    <cellStyle name="CABEÇALHO 7 5 2 5" xfId="16250"/>
    <cellStyle name="CABEÇALHO 7 5 2 6" xfId="16251"/>
    <cellStyle name="CABEÇALHO 7 5 2 7" xfId="16252"/>
    <cellStyle name="CABEÇALHO 7 5 2 8" xfId="16253"/>
    <cellStyle name="CABEÇALHO 7 5 3" xfId="1293"/>
    <cellStyle name="CABEÇALHO 7 5 3 2" xfId="16254"/>
    <cellStyle name="CABEÇALHO 7 5 3 3" xfId="16255"/>
    <cellStyle name="CABEÇALHO 7 5 3 4" xfId="16256"/>
    <cellStyle name="CABEÇALHO 7 5 3 5" xfId="16257"/>
    <cellStyle name="CABEÇALHO 7 5 3 6" xfId="16258"/>
    <cellStyle name="CABEÇALHO 7 5 3 7" xfId="16259"/>
    <cellStyle name="CABEÇALHO 7 5 4" xfId="1294"/>
    <cellStyle name="CABEÇALHO 7 5 4 2" xfId="16260"/>
    <cellStyle name="CABEÇALHO 7 5 5" xfId="1295"/>
    <cellStyle name="CABEÇALHO 7 5 5 2" xfId="16261"/>
    <cellStyle name="CABEÇALHO 7 5 6" xfId="16262"/>
    <cellStyle name="CABEÇALHO 7 5 7" xfId="16263"/>
    <cellStyle name="CABEÇALHO 7 5 8" xfId="16264"/>
    <cellStyle name="CABEÇALHO 7 5 9" xfId="16265"/>
    <cellStyle name="CABEÇALHO 7 6" xfId="1296"/>
    <cellStyle name="CABEÇALHO 7 6 2" xfId="1297"/>
    <cellStyle name="CABEÇALHO 7 6 2 2" xfId="1298"/>
    <cellStyle name="CABEÇALHO 7 6 2 2 2" xfId="16266"/>
    <cellStyle name="CABEÇALHO 7 6 2 2 3" xfId="16267"/>
    <cellStyle name="CABEÇALHO 7 6 2 2 4" xfId="16268"/>
    <cellStyle name="CABEÇALHO 7 6 2 2 5" xfId="16269"/>
    <cellStyle name="CABEÇALHO 7 6 2 2 6" xfId="16270"/>
    <cellStyle name="CABEÇALHO 7 6 2 2 7" xfId="16271"/>
    <cellStyle name="CABEÇALHO 7 6 2 2 8" xfId="16272"/>
    <cellStyle name="CABEÇALHO 7 6 2 3" xfId="16273"/>
    <cellStyle name="CABEÇALHO 7 6 2 4" xfId="16274"/>
    <cellStyle name="CABEÇALHO 7 6 2 5" xfId="16275"/>
    <cellStyle name="CABEÇALHO 7 6 2 6" xfId="16276"/>
    <cellStyle name="CABEÇALHO 7 6 2 7" xfId="16277"/>
    <cellStyle name="CABEÇALHO 7 6 2 8" xfId="16278"/>
    <cellStyle name="CABEÇALHO 7 6 3" xfId="1299"/>
    <cellStyle name="CABEÇALHO 7 6 3 2" xfId="16279"/>
    <cellStyle name="CABEÇALHO 7 6 3 3" xfId="16280"/>
    <cellStyle name="CABEÇALHO 7 6 3 4" xfId="16281"/>
    <cellStyle name="CABEÇALHO 7 6 3 5" xfId="16282"/>
    <cellStyle name="CABEÇALHO 7 6 3 6" xfId="16283"/>
    <cellStyle name="CABEÇALHO 7 6 3 7" xfId="16284"/>
    <cellStyle name="CABEÇALHO 7 6 4" xfId="1300"/>
    <cellStyle name="CABEÇALHO 7 6 4 2" xfId="16285"/>
    <cellStyle name="CABEÇALHO 7 6 5" xfId="1301"/>
    <cellStyle name="CABEÇALHO 7 6 5 2" xfId="16286"/>
    <cellStyle name="CABEÇALHO 7 6 6" xfId="16287"/>
    <cellStyle name="CABEÇALHO 7 6 7" xfId="16288"/>
    <cellStyle name="CABEÇALHO 7 6 8" xfId="16289"/>
    <cellStyle name="CABEÇALHO 7 6 9" xfId="16290"/>
    <cellStyle name="CABEÇALHO 7 7" xfId="1302"/>
    <cellStyle name="CABEÇALHO 7 7 2" xfId="1303"/>
    <cellStyle name="CABEÇALHO 7 7 2 2" xfId="16291"/>
    <cellStyle name="CABEÇALHO 7 7 2 3" xfId="16292"/>
    <cellStyle name="CABEÇALHO 7 7 2 4" xfId="16293"/>
    <cellStyle name="CABEÇALHO 7 7 2 5" xfId="16294"/>
    <cellStyle name="CABEÇALHO 7 7 2 6" xfId="16295"/>
    <cellStyle name="CABEÇALHO 7 7 2 7" xfId="16296"/>
    <cellStyle name="CABEÇALHO 7 7 2 8" xfId="16297"/>
    <cellStyle name="CABEÇALHO 7 7 3" xfId="16298"/>
    <cellStyle name="CABEÇALHO 7 7 4" xfId="16299"/>
    <cellStyle name="CABEÇALHO 7 7 5" xfId="16300"/>
    <cellStyle name="CABEÇALHO 7 7 6" xfId="16301"/>
    <cellStyle name="CABEÇALHO 7 7 7" xfId="16302"/>
    <cellStyle name="CABEÇALHO 7 7 8" xfId="16303"/>
    <cellStyle name="CABEÇALHO 7 8" xfId="1304"/>
    <cellStyle name="CABEÇALHO 7 8 2" xfId="16304"/>
    <cellStyle name="CABEÇALHO 7 8 3" xfId="16305"/>
    <cellStyle name="CABEÇALHO 7 8 4" xfId="16306"/>
    <cellStyle name="CABEÇALHO 7 8 5" xfId="16307"/>
    <cellStyle name="CABEÇALHO 7 8 6" xfId="16308"/>
    <cellStyle name="CABEÇALHO 7 8 7" xfId="16309"/>
    <cellStyle name="CABEÇALHO 7 9" xfId="1305"/>
    <cellStyle name="CABEÇALHO 7 9 2" xfId="16310"/>
    <cellStyle name="CABEÇALHO 8" xfId="1306"/>
    <cellStyle name="CABEÇALHO 8 10" xfId="16311"/>
    <cellStyle name="CABEÇALHO 8 11" xfId="16312"/>
    <cellStyle name="CABEÇALHO 8 12" xfId="16313"/>
    <cellStyle name="CABEÇALHO 8 2" xfId="1307"/>
    <cellStyle name="CABEÇALHO 8 2 2" xfId="1308"/>
    <cellStyle name="CABEÇALHO 8 2 2 2" xfId="1309"/>
    <cellStyle name="CABEÇALHO 8 2 2 2 2" xfId="16314"/>
    <cellStyle name="CABEÇALHO 8 2 2 2 3" xfId="16315"/>
    <cellStyle name="CABEÇALHO 8 2 2 2 4" xfId="16316"/>
    <cellStyle name="CABEÇALHO 8 2 2 2 5" xfId="16317"/>
    <cellStyle name="CABEÇALHO 8 2 2 2 6" xfId="16318"/>
    <cellStyle name="CABEÇALHO 8 2 2 2 7" xfId="16319"/>
    <cellStyle name="CABEÇALHO 8 2 2 2 8" xfId="16320"/>
    <cellStyle name="CABEÇALHO 8 2 2 3" xfId="16321"/>
    <cellStyle name="CABEÇALHO 8 2 2 4" xfId="16322"/>
    <cellStyle name="CABEÇALHO 8 2 2 5" xfId="16323"/>
    <cellStyle name="CABEÇALHO 8 2 2 6" xfId="16324"/>
    <cellStyle name="CABEÇALHO 8 2 2 7" xfId="16325"/>
    <cellStyle name="CABEÇALHO 8 2 2 8" xfId="16326"/>
    <cellStyle name="CABEÇALHO 8 2 3" xfId="1310"/>
    <cellStyle name="CABEÇALHO 8 2 3 2" xfId="16327"/>
    <cellStyle name="CABEÇALHO 8 2 3 3" xfId="16328"/>
    <cellStyle name="CABEÇALHO 8 2 3 4" xfId="16329"/>
    <cellStyle name="CABEÇALHO 8 2 3 5" xfId="16330"/>
    <cellStyle name="CABEÇALHO 8 2 3 6" xfId="16331"/>
    <cellStyle name="CABEÇALHO 8 2 3 7" xfId="16332"/>
    <cellStyle name="CABEÇALHO 8 2 4" xfId="1311"/>
    <cellStyle name="CABEÇALHO 8 2 4 2" xfId="16333"/>
    <cellStyle name="CABEÇALHO 8 2 5" xfId="1312"/>
    <cellStyle name="CABEÇALHO 8 2 5 2" xfId="16334"/>
    <cellStyle name="CABEÇALHO 8 2 6" xfId="16335"/>
    <cellStyle name="CABEÇALHO 8 2 7" xfId="16336"/>
    <cellStyle name="CABEÇALHO 8 2 8" xfId="16337"/>
    <cellStyle name="CABEÇALHO 8 2 9" xfId="16338"/>
    <cellStyle name="CABEÇALHO 8 3" xfId="1313"/>
    <cellStyle name="CABEÇALHO 8 3 2" xfId="1314"/>
    <cellStyle name="CABEÇALHO 8 3 2 2" xfId="1315"/>
    <cellStyle name="CABEÇALHO 8 3 2 2 2" xfId="16339"/>
    <cellStyle name="CABEÇALHO 8 3 2 2 3" xfId="16340"/>
    <cellStyle name="CABEÇALHO 8 3 2 2 4" xfId="16341"/>
    <cellStyle name="CABEÇALHO 8 3 2 2 5" xfId="16342"/>
    <cellStyle name="CABEÇALHO 8 3 2 2 6" xfId="16343"/>
    <cellStyle name="CABEÇALHO 8 3 2 2 7" xfId="16344"/>
    <cellStyle name="CABEÇALHO 8 3 2 2 8" xfId="16345"/>
    <cellStyle name="CABEÇALHO 8 3 2 3" xfId="16346"/>
    <cellStyle name="CABEÇALHO 8 3 2 4" xfId="16347"/>
    <cellStyle name="CABEÇALHO 8 3 2 5" xfId="16348"/>
    <cellStyle name="CABEÇALHO 8 3 2 6" xfId="16349"/>
    <cellStyle name="CABEÇALHO 8 3 2 7" xfId="16350"/>
    <cellStyle name="CABEÇALHO 8 3 2 8" xfId="16351"/>
    <cellStyle name="CABEÇALHO 8 3 3" xfId="1316"/>
    <cellStyle name="CABEÇALHO 8 3 3 2" xfId="16352"/>
    <cellStyle name="CABEÇALHO 8 3 3 3" xfId="16353"/>
    <cellStyle name="CABEÇALHO 8 3 3 4" xfId="16354"/>
    <cellStyle name="CABEÇALHO 8 3 3 5" xfId="16355"/>
    <cellStyle name="CABEÇALHO 8 3 3 6" xfId="16356"/>
    <cellStyle name="CABEÇALHO 8 3 3 7" xfId="16357"/>
    <cellStyle name="CABEÇALHO 8 3 4" xfId="1317"/>
    <cellStyle name="CABEÇALHO 8 3 4 2" xfId="16358"/>
    <cellStyle name="CABEÇALHO 8 3 5" xfId="1318"/>
    <cellStyle name="CABEÇALHO 8 3 5 2" xfId="16359"/>
    <cellStyle name="CABEÇALHO 8 3 6" xfId="16360"/>
    <cellStyle name="CABEÇALHO 8 3 7" xfId="16361"/>
    <cellStyle name="CABEÇALHO 8 3 8" xfId="16362"/>
    <cellStyle name="CABEÇALHO 8 3 9" xfId="16363"/>
    <cellStyle name="CABEÇALHO 8 4" xfId="1319"/>
    <cellStyle name="CABEÇALHO 8 4 2" xfId="1320"/>
    <cellStyle name="CABEÇALHO 8 4 2 2" xfId="1321"/>
    <cellStyle name="CABEÇALHO 8 4 2 2 2" xfId="16364"/>
    <cellStyle name="CABEÇALHO 8 4 2 2 3" xfId="16365"/>
    <cellStyle name="CABEÇALHO 8 4 2 2 4" xfId="16366"/>
    <cellStyle name="CABEÇALHO 8 4 2 2 5" xfId="16367"/>
    <cellStyle name="CABEÇALHO 8 4 2 2 6" xfId="16368"/>
    <cellStyle name="CABEÇALHO 8 4 2 2 7" xfId="16369"/>
    <cellStyle name="CABEÇALHO 8 4 2 2 8" xfId="16370"/>
    <cellStyle name="CABEÇALHO 8 4 2 3" xfId="16371"/>
    <cellStyle name="CABEÇALHO 8 4 2 4" xfId="16372"/>
    <cellStyle name="CABEÇALHO 8 4 2 5" xfId="16373"/>
    <cellStyle name="CABEÇALHO 8 4 2 6" xfId="16374"/>
    <cellStyle name="CABEÇALHO 8 4 2 7" xfId="16375"/>
    <cellStyle name="CABEÇALHO 8 4 2 8" xfId="16376"/>
    <cellStyle name="CABEÇALHO 8 4 3" xfId="1322"/>
    <cellStyle name="CABEÇALHO 8 4 3 2" xfId="16377"/>
    <cellStyle name="CABEÇALHO 8 4 3 3" xfId="16378"/>
    <cellStyle name="CABEÇALHO 8 4 3 4" xfId="16379"/>
    <cellStyle name="CABEÇALHO 8 4 3 5" xfId="16380"/>
    <cellStyle name="CABEÇALHO 8 4 3 6" xfId="16381"/>
    <cellStyle name="CABEÇALHO 8 4 3 7" xfId="16382"/>
    <cellStyle name="CABEÇALHO 8 4 4" xfId="1323"/>
    <cellStyle name="CABEÇALHO 8 4 4 2" xfId="16383"/>
    <cellStyle name="CABEÇALHO 8 4 5" xfId="1324"/>
    <cellStyle name="CABEÇALHO 8 4 5 2" xfId="16384"/>
    <cellStyle name="CABEÇALHO 8 4 6" xfId="16385"/>
    <cellStyle name="CABEÇALHO 8 4 7" xfId="16386"/>
    <cellStyle name="CABEÇALHO 8 4 8" xfId="16387"/>
    <cellStyle name="CABEÇALHO 8 4 9" xfId="16388"/>
    <cellStyle name="CABEÇALHO 8 5" xfId="1325"/>
    <cellStyle name="CABEÇALHO 8 5 2" xfId="1326"/>
    <cellStyle name="CABEÇALHO 8 5 2 2" xfId="16389"/>
    <cellStyle name="CABEÇALHO 8 5 2 3" xfId="16390"/>
    <cellStyle name="CABEÇALHO 8 5 2 4" xfId="16391"/>
    <cellStyle name="CABEÇALHO 8 5 2 5" xfId="16392"/>
    <cellStyle name="CABEÇALHO 8 5 2 6" xfId="16393"/>
    <cellStyle name="CABEÇALHO 8 5 2 7" xfId="16394"/>
    <cellStyle name="CABEÇALHO 8 5 2 8" xfId="16395"/>
    <cellStyle name="CABEÇALHO 8 5 3" xfId="16396"/>
    <cellStyle name="CABEÇALHO 8 5 4" xfId="16397"/>
    <cellStyle name="CABEÇALHO 8 5 5" xfId="16398"/>
    <cellStyle name="CABEÇALHO 8 5 6" xfId="16399"/>
    <cellStyle name="CABEÇALHO 8 5 7" xfId="16400"/>
    <cellStyle name="CABEÇALHO 8 5 8" xfId="16401"/>
    <cellStyle name="CABEÇALHO 8 6" xfId="1327"/>
    <cellStyle name="CABEÇALHO 8 6 2" xfId="16402"/>
    <cellStyle name="CABEÇALHO 8 6 3" xfId="16403"/>
    <cellStyle name="CABEÇALHO 8 6 4" xfId="16404"/>
    <cellStyle name="CABEÇALHO 8 6 5" xfId="16405"/>
    <cellStyle name="CABEÇALHO 8 6 6" xfId="16406"/>
    <cellStyle name="CABEÇALHO 8 6 7" xfId="16407"/>
    <cellStyle name="CABEÇALHO 8 7" xfId="1328"/>
    <cellStyle name="CABEÇALHO 8 7 2" xfId="16408"/>
    <cellStyle name="CABEÇALHO 8 8" xfId="1329"/>
    <cellStyle name="CABEÇALHO 8 8 2" xfId="16409"/>
    <cellStyle name="CABEÇALHO 8 9" xfId="16410"/>
    <cellStyle name="CABEÇALHO 9" xfId="1330"/>
    <cellStyle name="CABEÇALHO 9 2" xfId="1331"/>
    <cellStyle name="CABEÇALHO 9 2 2" xfId="1332"/>
    <cellStyle name="CABEÇALHO 9 2 2 2" xfId="16411"/>
    <cellStyle name="CABEÇALHO 9 2 2 3" xfId="16412"/>
    <cellStyle name="CABEÇALHO 9 2 2 4" xfId="16413"/>
    <cellStyle name="CABEÇALHO 9 2 2 5" xfId="16414"/>
    <cellStyle name="CABEÇALHO 9 2 2 6" xfId="16415"/>
    <cellStyle name="CABEÇALHO 9 2 2 7" xfId="16416"/>
    <cellStyle name="CABEÇALHO 9 2 2 8" xfId="16417"/>
    <cellStyle name="CABEÇALHO 9 2 3" xfId="16418"/>
    <cellStyle name="CABEÇALHO 9 2 4" xfId="16419"/>
    <cellStyle name="CABEÇALHO 9 2 5" xfId="16420"/>
    <cellStyle name="CABEÇALHO 9 2 6" xfId="16421"/>
    <cellStyle name="CABEÇALHO 9 2 7" xfId="16422"/>
    <cellStyle name="CABEÇALHO 9 2 8" xfId="16423"/>
    <cellStyle name="CABEÇALHO 9 3" xfId="1333"/>
    <cellStyle name="CABEÇALHO 9 3 2" xfId="16424"/>
    <cellStyle name="CABEÇALHO 9 3 3" xfId="16425"/>
    <cellStyle name="CABEÇALHO 9 3 4" xfId="16426"/>
    <cellStyle name="CABEÇALHO 9 3 5" xfId="16427"/>
    <cellStyle name="CABEÇALHO 9 3 6" xfId="16428"/>
    <cellStyle name="CABEÇALHO 9 3 7" xfId="16429"/>
    <cellStyle name="CABEÇALHO 9 4" xfId="1334"/>
    <cellStyle name="CABEÇALHO 9 4 2" xfId="16430"/>
    <cellStyle name="CABEÇALHO 9 5" xfId="1335"/>
    <cellStyle name="CABEÇALHO 9 5 2" xfId="16431"/>
    <cellStyle name="CABEÇALHO 9 6" xfId="16432"/>
    <cellStyle name="CABEÇALHO 9 7" xfId="16433"/>
    <cellStyle name="CABEÇALHO 9 8" xfId="16434"/>
    <cellStyle name="CABEÇALHO 9 9" xfId="16435"/>
    <cellStyle name="CABEÇALHO2" xfId="52"/>
    <cellStyle name="Cabecera 1" xfId="53"/>
    <cellStyle name="Cabecera 2" xfId="54"/>
    <cellStyle name="Calculation" xfId="1336"/>
    <cellStyle name="Calculation 10" xfId="1337"/>
    <cellStyle name="Calculation 10 10" xfId="1338"/>
    <cellStyle name="Calculation 10 11" xfId="16436"/>
    <cellStyle name="Calculation 10 12" xfId="16437"/>
    <cellStyle name="Calculation 10 13" xfId="16438"/>
    <cellStyle name="Calculation 10 14" xfId="16439"/>
    <cellStyle name="Calculation 10 2" xfId="1339"/>
    <cellStyle name="Calculation 10 2 10" xfId="16440"/>
    <cellStyle name="Calculation 10 2 11" xfId="16441"/>
    <cellStyle name="Calculation 10 2 12" xfId="16442"/>
    <cellStyle name="Calculation 10 2 2" xfId="1340"/>
    <cellStyle name="Calculation 10 2 2 10" xfId="16443"/>
    <cellStyle name="Calculation 10 2 2 11" xfId="16444"/>
    <cellStyle name="Calculation 10 2 2 2" xfId="1341"/>
    <cellStyle name="Calculation 10 2 2 2 2" xfId="1342"/>
    <cellStyle name="Calculation 10 2 2 2 2 2" xfId="1343"/>
    <cellStyle name="Calculation 10 2 2 2 2 2 2" xfId="16445"/>
    <cellStyle name="Calculation 10 2 2 2 2 2 3" xfId="16446"/>
    <cellStyle name="Calculation 10 2 2 2 2 2 4" xfId="16447"/>
    <cellStyle name="Calculation 10 2 2 2 2 2 5" xfId="16448"/>
    <cellStyle name="Calculation 10 2 2 2 2 2 6" xfId="16449"/>
    <cellStyle name="Calculation 10 2 2 2 2 2 7" xfId="16450"/>
    <cellStyle name="Calculation 10 2 2 2 2 2 8" xfId="16451"/>
    <cellStyle name="Calculation 10 2 2 2 2 3" xfId="1344"/>
    <cellStyle name="Calculation 10 2 2 2 2 3 2" xfId="16452"/>
    <cellStyle name="Calculation 10 2 2 2 2 4" xfId="16453"/>
    <cellStyle name="Calculation 10 2 2 2 2 5" xfId="16454"/>
    <cellStyle name="Calculation 10 2 2 2 2 6" xfId="16455"/>
    <cellStyle name="Calculation 10 2 2 2 2 7" xfId="16456"/>
    <cellStyle name="Calculation 10 2 2 2 3" xfId="1345"/>
    <cellStyle name="Calculation 10 2 2 2 3 2" xfId="16457"/>
    <cellStyle name="Calculation 10 2 2 2 3 3" xfId="16458"/>
    <cellStyle name="Calculation 10 2 2 2 3 4" xfId="16459"/>
    <cellStyle name="Calculation 10 2 2 2 3 5" xfId="16460"/>
    <cellStyle name="Calculation 10 2 2 2 3 6" xfId="16461"/>
    <cellStyle name="Calculation 10 2 2 2 3 7" xfId="16462"/>
    <cellStyle name="Calculation 10 2 2 2 4" xfId="1346"/>
    <cellStyle name="Calculation 10 2 2 2 5" xfId="16463"/>
    <cellStyle name="Calculation 10 2 2 2 6" xfId="16464"/>
    <cellStyle name="Calculation 10 2 2 2 7" xfId="16465"/>
    <cellStyle name="Calculation 10 2 2 2 8" xfId="16466"/>
    <cellStyle name="Calculation 10 2 2 3" xfId="1347"/>
    <cellStyle name="Calculation 10 2 2 3 2" xfId="1348"/>
    <cellStyle name="Calculation 10 2 2 3 2 2" xfId="1349"/>
    <cellStyle name="Calculation 10 2 2 3 2 2 2" xfId="16467"/>
    <cellStyle name="Calculation 10 2 2 3 2 2 3" xfId="16468"/>
    <cellStyle name="Calculation 10 2 2 3 2 2 4" xfId="16469"/>
    <cellStyle name="Calculation 10 2 2 3 2 2 5" xfId="16470"/>
    <cellStyle name="Calculation 10 2 2 3 2 2 6" xfId="16471"/>
    <cellStyle name="Calculation 10 2 2 3 2 2 7" xfId="16472"/>
    <cellStyle name="Calculation 10 2 2 3 2 2 8" xfId="16473"/>
    <cellStyle name="Calculation 10 2 2 3 2 3" xfId="1350"/>
    <cellStyle name="Calculation 10 2 2 3 2 3 2" xfId="16474"/>
    <cellStyle name="Calculation 10 2 2 3 2 4" xfId="16475"/>
    <cellStyle name="Calculation 10 2 2 3 2 5" xfId="16476"/>
    <cellStyle name="Calculation 10 2 2 3 2 6" xfId="16477"/>
    <cellStyle name="Calculation 10 2 2 3 2 7" xfId="16478"/>
    <cellStyle name="Calculation 10 2 2 3 3" xfId="1351"/>
    <cellStyle name="Calculation 10 2 2 3 3 2" xfId="16479"/>
    <cellStyle name="Calculation 10 2 2 3 3 3" xfId="16480"/>
    <cellStyle name="Calculation 10 2 2 3 3 4" xfId="16481"/>
    <cellStyle name="Calculation 10 2 2 3 3 5" xfId="16482"/>
    <cellStyle name="Calculation 10 2 2 3 3 6" xfId="16483"/>
    <cellStyle name="Calculation 10 2 2 3 3 7" xfId="16484"/>
    <cellStyle name="Calculation 10 2 2 3 4" xfId="1352"/>
    <cellStyle name="Calculation 10 2 2 3 5" xfId="16485"/>
    <cellStyle name="Calculation 10 2 2 3 6" xfId="16486"/>
    <cellStyle name="Calculation 10 2 2 3 7" xfId="16487"/>
    <cellStyle name="Calculation 10 2 2 3 8" xfId="16488"/>
    <cellStyle name="Calculation 10 2 2 4" xfId="1353"/>
    <cellStyle name="Calculation 10 2 2 4 2" xfId="1354"/>
    <cellStyle name="Calculation 10 2 2 4 2 2" xfId="1355"/>
    <cellStyle name="Calculation 10 2 2 4 2 2 2" xfId="16489"/>
    <cellStyle name="Calculation 10 2 2 4 2 2 3" xfId="16490"/>
    <cellStyle name="Calculation 10 2 2 4 2 2 4" xfId="16491"/>
    <cellStyle name="Calculation 10 2 2 4 2 2 5" xfId="16492"/>
    <cellStyle name="Calculation 10 2 2 4 2 2 6" xfId="16493"/>
    <cellStyle name="Calculation 10 2 2 4 2 2 7" xfId="16494"/>
    <cellStyle name="Calculation 10 2 2 4 2 2 8" xfId="16495"/>
    <cellStyle name="Calculation 10 2 2 4 2 3" xfId="1356"/>
    <cellStyle name="Calculation 10 2 2 4 2 3 2" xfId="16496"/>
    <cellStyle name="Calculation 10 2 2 4 2 4" xfId="16497"/>
    <cellStyle name="Calculation 10 2 2 4 2 5" xfId="16498"/>
    <cellStyle name="Calculation 10 2 2 4 2 6" xfId="16499"/>
    <cellStyle name="Calculation 10 2 2 4 2 7" xfId="16500"/>
    <cellStyle name="Calculation 10 2 2 4 3" xfId="1357"/>
    <cellStyle name="Calculation 10 2 2 4 3 2" xfId="16501"/>
    <cellStyle name="Calculation 10 2 2 4 3 3" xfId="16502"/>
    <cellStyle name="Calculation 10 2 2 4 3 4" xfId="16503"/>
    <cellStyle name="Calculation 10 2 2 4 3 5" xfId="16504"/>
    <cellStyle name="Calculation 10 2 2 4 3 6" xfId="16505"/>
    <cellStyle name="Calculation 10 2 2 4 3 7" xfId="16506"/>
    <cellStyle name="Calculation 10 2 2 4 4" xfId="1358"/>
    <cellStyle name="Calculation 10 2 2 4 5" xfId="16507"/>
    <cellStyle name="Calculation 10 2 2 4 6" xfId="16508"/>
    <cellStyle name="Calculation 10 2 2 4 7" xfId="16509"/>
    <cellStyle name="Calculation 10 2 2 4 8" xfId="16510"/>
    <cellStyle name="Calculation 10 2 2 5" xfId="1359"/>
    <cellStyle name="Calculation 10 2 2 5 2" xfId="1360"/>
    <cellStyle name="Calculation 10 2 2 5 2 2" xfId="16511"/>
    <cellStyle name="Calculation 10 2 2 5 2 3" xfId="16512"/>
    <cellStyle name="Calculation 10 2 2 5 2 4" xfId="16513"/>
    <cellStyle name="Calculation 10 2 2 5 2 5" xfId="16514"/>
    <cellStyle name="Calculation 10 2 2 5 2 6" xfId="16515"/>
    <cellStyle name="Calculation 10 2 2 5 2 7" xfId="16516"/>
    <cellStyle name="Calculation 10 2 2 5 2 8" xfId="16517"/>
    <cellStyle name="Calculation 10 2 2 5 3" xfId="1361"/>
    <cellStyle name="Calculation 10 2 2 5 3 2" xfId="16518"/>
    <cellStyle name="Calculation 10 2 2 5 4" xfId="16519"/>
    <cellStyle name="Calculation 10 2 2 5 5" xfId="16520"/>
    <cellStyle name="Calculation 10 2 2 5 6" xfId="16521"/>
    <cellStyle name="Calculation 10 2 2 5 7" xfId="16522"/>
    <cellStyle name="Calculation 10 2 2 6" xfId="1362"/>
    <cellStyle name="Calculation 10 2 2 6 2" xfId="16523"/>
    <cellStyle name="Calculation 10 2 2 6 3" xfId="16524"/>
    <cellStyle name="Calculation 10 2 2 6 4" xfId="16525"/>
    <cellStyle name="Calculation 10 2 2 6 5" xfId="16526"/>
    <cellStyle name="Calculation 10 2 2 6 6" xfId="16527"/>
    <cellStyle name="Calculation 10 2 2 6 7" xfId="16528"/>
    <cellStyle name="Calculation 10 2 2 7" xfId="1363"/>
    <cellStyle name="Calculation 10 2 2 8" xfId="16529"/>
    <cellStyle name="Calculation 10 2 2 9" xfId="16530"/>
    <cellStyle name="Calculation 10 2 3" xfId="1364"/>
    <cellStyle name="Calculation 10 2 3 2" xfId="1365"/>
    <cellStyle name="Calculation 10 2 3 2 2" xfId="1366"/>
    <cellStyle name="Calculation 10 2 3 2 2 2" xfId="16531"/>
    <cellStyle name="Calculation 10 2 3 2 2 3" xfId="16532"/>
    <cellStyle name="Calculation 10 2 3 2 2 4" xfId="16533"/>
    <cellStyle name="Calculation 10 2 3 2 2 5" xfId="16534"/>
    <cellStyle name="Calculation 10 2 3 2 2 6" xfId="16535"/>
    <cellStyle name="Calculation 10 2 3 2 2 7" xfId="16536"/>
    <cellStyle name="Calculation 10 2 3 2 2 8" xfId="16537"/>
    <cellStyle name="Calculation 10 2 3 2 3" xfId="1367"/>
    <cellStyle name="Calculation 10 2 3 2 3 2" xfId="16538"/>
    <cellStyle name="Calculation 10 2 3 2 4" xfId="16539"/>
    <cellStyle name="Calculation 10 2 3 2 5" xfId="16540"/>
    <cellStyle name="Calculation 10 2 3 2 6" xfId="16541"/>
    <cellStyle name="Calculation 10 2 3 2 7" xfId="16542"/>
    <cellStyle name="Calculation 10 2 3 3" xfId="1368"/>
    <cellStyle name="Calculation 10 2 3 3 2" xfId="16543"/>
    <cellStyle name="Calculation 10 2 3 3 3" xfId="16544"/>
    <cellStyle name="Calculation 10 2 3 3 4" xfId="16545"/>
    <cellStyle name="Calculation 10 2 3 3 5" xfId="16546"/>
    <cellStyle name="Calculation 10 2 3 3 6" xfId="16547"/>
    <cellStyle name="Calculation 10 2 3 3 7" xfId="16548"/>
    <cellStyle name="Calculation 10 2 3 4" xfId="1369"/>
    <cellStyle name="Calculation 10 2 3 5" xfId="16549"/>
    <cellStyle name="Calculation 10 2 3 6" xfId="16550"/>
    <cellStyle name="Calculation 10 2 3 7" xfId="16551"/>
    <cellStyle name="Calculation 10 2 3 8" xfId="16552"/>
    <cellStyle name="Calculation 10 2 4" xfId="1370"/>
    <cellStyle name="Calculation 10 2 4 2" xfId="1371"/>
    <cellStyle name="Calculation 10 2 4 2 2" xfId="1372"/>
    <cellStyle name="Calculation 10 2 4 2 2 2" xfId="16553"/>
    <cellStyle name="Calculation 10 2 4 2 2 3" xfId="16554"/>
    <cellStyle name="Calculation 10 2 4 2 2 4" xfId="16555"/>
    <cellStyle name="Calculation 10 2 4 2 2 5" xfId="16556"/>
    <cellStyle name="Calculation 10 2 4 2 2 6" xfId="16557"/>
    <cellStyle name="Calculation 10 2 4 2 2 7" xfId="16558"/>
    <cellStyle name="Calculation 10 2 4 2 2 8" xfId="16559"/>
    <cellStyle name="Calculation 10 2 4 2 3" xfId="1373"/>
    <cellStyle name="Calculation 10 2 4 2 3 2" xfId="16560"/>
    <cellStyle name="Calculation 10 2 4 2 4" xfId="16561"/>
    <cellStyle name="Calculation 10 2 4 2 5" xfId="16562"/>
    <cellStyle name="Calculation 10 2 4 2 6" xfId="16563"/>
    <cellStyle name="Calculation 10 2 4 2 7" xfId="16564"/>
    <cellStyle name="Calculation 10 2 4 3" xfId="1374"/>
    <cellStyle name="Calculation 10 2 4 3 2" xfId="16565"/>
    <cellStyle name="Calculation 10 2 4 3 3" xfId="16566"/>
    <cellStyle name="Calculation 10 2 4 3 4" xfId="16567"/>
    <cellStyle name="Calculation 10 2 4 3 5" xfId="16568"/>
    <cellStyle name="Calculation 10 2 4 3 6" xfId="16569"/>
    <cellStyle name="Calculation 10 2 4 3 7" xfId="16570"/>
    <cellStyle name="Calculation 10 2 4 4" xfId="1375"/>
    <cellStyle name="Calculation 10 2 4 5" xfId="16571"/>
    <cellStyle name="Calculation 10 2 4 6" xfId="16572"/>
    <cellStyle name="Calculation 10 2 4 7" xfId="16573"/>
    <cellStyle name="Calculation 10 2 4 8" xfId="16574"/>
    <cellStyle name="Calculation 10 2 5" xfId="1376"/>
    <cellStyle name="Calculation 10 2 5 2" xfId="1377"/>
    <cellStyle name="Calculation 10 2 5 2 2" xfId="1378"/>
    <cellStyle name="Calculation 10 2 5 2 2 2" xfId="16575"/>
    <cellStyle name="Calculation 10 2 5 2 2 3" xfId="16576"/>
    <cellStyle name="Calculation 10 2 5 2 2 4" xfId="16577"/>
    <cellStyle name="Calculation 10 2 5 2 2 5" xfId="16578"/>
    <cellStyle name="Calculation 10 2 5 2 2 6" xfId="16579"/>
    <cellStyle name="Calculation 10 2 5 2 2 7" xfId="16580"/>
    <cellStyle name="Calculation 10 2 5 2 2 8" xfId="16581"/>
    <cellStyle name="Calculation 10 2 5 2 3" xfId="1379"/>
    <cellStyle name="Calculation 10 2 5 2 3 2" xfId="16582"/>
    <cellStyle name="Calculation 10 2 5 2 4" xfId="16583"/>
    <cellStyle name="Calculation 10 2 5 2 5" xfId="16584"/>
    <cellStyle name="Calculation 10 2 5 2 6" xfId="16585"/>
    <cellStyle name="Calculation 10 2 5 2 7" xfId="16586"/>
    <cellStyle name="Calculation 10 2 5 3" xfId="1380"/>
    <cellStyle name="Calculation 10 2 5 3 2" xfId="16587"/>
    <cellStyle name="Calculation 10 2 5 3 3" xfId="16588"/>
    <cellStyle name="Calculation 10 2 5 3 4" xfId="16589"/>
    <cellStyle name="Calculation 10 2 5 3 5" xfId="16590"/>
    <cellStyle name="Calculation 10 2 5 3 6" xfId="16591"/>
    <cellStyle name="Calculation 10 2 5 3 7" xfId="16592"/>
    <cellStyle name="Calculation 10 2 5 4" xfId="1381"/>
    <cellStyle name="Calculation 10 2 5 5" xfId="16593"/>
    <cellStyle name="Calculation 10 2 5 6" xfId="16594"/>
    <cellStyle name="Calculation 10 2 5 7" xfId="16595"/>
    <cellStyle name="Calculation 10 2 5 8" xfId="16596"/>
    <cellStyle name="Calculation 10 2 6" xfId="1382"/>
    <cellStyle name="Calculation 10 2 6 2" xfId="1383"/>
    <cellStyle name="Calculation 10 2 6 2 2" xfId="16597"/>
    <cellStyle name="Calculation 10 2 6 2 3" xfId="16598"/>
    <cellStyle name="Calculation 10 2 6 2 4" xfId="16599"/>
    <cellStyle name="Calculation 10 2 6 2 5" xfId="16600"/>
    <cellStyle name="Calculation 10 2 6 2 6" xfId="16601"/>
    <cellStyle name="Calculation 10 2 6 2 7" xfId="16602"/>
    <cellStyle name="Calculation 10 2 6 2 8" xfId="16603"/>
    <cellStyle name="Calculation 10 2 6 3" xfId="1384"/>
    <cellStyle name="Calculation 10 2 6 3 2" xfId="16604"/>
    <cellStyle name="Calculation 10 2 6 4" xfId="16605"/>
    <cellStyle name="Calculation 10 2 6 5" xfId="16606"/>
    <cellStyle name="Calculation 10 2 6 6" xfId="16607"/>
    <cellStyle name="Calculation 10 2 6 7" xfId="16608"/>
    <cellStyle name="Calculation 10 2 7" xfId="1385"/>
    <cellStyle name="Calculation 10 2 7 2" xfId="16609"/>
    <cellStyle name="Calculation 10 2 7 3" xfId="16610"/>
    <cellStyle name="Calculation 10 2 7 4" xfId="16611"/>
    <cellStyle name="Calculation 10 2 7 5" xfId="16612"/>
    <cellStyle name="Calculation 10 2 7 6" xfId="16613"/>
    <cellStyle name="Calculation 10 2 7 7" xfId="16614"/>
    <cellStyle name="Calculation 10 2 8" xfId="1386"/>
    <cellStyle name="Calculation 10 2 9" xfId="16615"/>
    <cellStyle name="Calculation 10 3" xfId="1387"/>
    <cellStyle name="Calculation 10 3 10" xfId="16616"/>
    <cellStyle name="Calculation 10 3 11" xfId="16617"/>
    <cellStyle name="Calculation 10 3 2" xfId="1388"/>
    <cellStyle name="Calculation 10 3 2 2" xfId="1389"/>
    <cellStyle name="Calculation 10 3 2 2 2" xfId="1390"/>
    <cellStyle name="Calculation 10 3 2 2 2 2" xfId="16618"/>
    <cellStyle name="Calculation 10 3 2 2 2 3" xfId="16619"/>
    <cellStyle name="Calculation 10 3 2 2 2 4" xfId="16620"/>
    <cellStyle name="Calculation 10 3 2 2 2 5" xfId="16621"/>
    <cellStyle name="Calculation 10 3 2 2 2 6" xfId="16622"/>
    <cellStyle name="Calculation 10 3 2 2 2 7" xfId="16623"/>
    <cellStyle name="Calculation 10 3 2 2 2 8" xfId="16624"/>
    <cellStyle name="Calculation 10 3 2 2 3" xfId="1391"/>
    <cellStyle name="Calculation 10 3 2 2 3 2" xfId="16625"/>
    <cellStyle name="Calculation 10 3 2 2 4" xfId="16626"/>
    <cellStyle name="Calculation 10 3 2 2 5" xfId="16627"/>
    <cellStyle name="Calculation 10 3 2 2 6" xfId="16628"/>
    <cellStyle name="Calculation 10 3 2 2 7" xfId="16629"/>
    <cellStyle name="Calculation 10 3 2 3" xfId="1392"/>
    <cellStyle name="Calculation 10 3 2 3 2" xfId="16630"/>
    <cellStyle name="Calculation 10 3 2 3 3" xfId="16631"/>
    <cellStyle name="Calculation 10 3 2 3 4" xfId="16632"/>
    <cellStyle name="Calculation 10 3 2 3 5" xfId="16633"/>
    <cellStyle name="Calculation 10 3 2 3 6" xfId="16634"/>
    <cellStyle name="Calculation 10 3 2 3 7" xfId="16635"/>
    <cellStyle name="Calculation 10 3 2 4" xfId="1393"/>
    <cellStyle name="Calculation 10 3 2 5" xfId="16636"/>
    <cellStyle name="Calculation 10 3 2 6" xfId="16637"/>
    <cellStyle name="Calculation 10 3 2 7" xfId="16638"/>
    <cellStyle name="Calculation 10 3 2 8" xfId="16639"/>
    <cellStyle name="Calculation 10 3 3" xfId="1394"/>
    <cellStyle name="Calculation 10 3 3 2" xfId="1395"/>
    <cellStyle name="Calculation 10 3 3 2 2" xfId="1396"/>
    <cellStyle name="Calculation 10 3 3 2 2 2" xfId="16640"/>
    <cellStyle name="Calculation 10 3 3 2 2 3" xfId="16641"/>
    <cellStyle name="Calculation 10 3 3 2 2 4" xfId="16642"/>
    <cellStyle name="Calculation 10 3 3 2 2 5" xfId="16643"/>
    <cellStyle name="Calculation 10 3 3 2 2 6" xfId="16644"/>
    <cellStyle name="Calculation 10 3 3 2 2 7" xfId="16645"/>
    <cellStyle name="Calculation 10 3 3 2 2 8" xfId="16646"/>
    <cellStyle name="Calculation 10 3 3 2 3" xfId="1397"/>
    <cellStyle name="Calculation 10 3 3 2 3 2" xfId="16647"/>
    <cellStyle name="Calculation 10 3 3 2 4" xfId="16648"/>
    <cellStyle name="Calculation 10 3 3 2 5" xfId="16649"/>
    <cellStyle name="Calculation 10 3 3 2 6" xfId="16650"/>
    <cellStyle name="Calculation 10 3 3 2 7" xfId="16651"/>
    <cellStyle name="Calculation 10 3 3 3" xfId="1398"/>
    <cellStyle name="Calculation 10 3 3 3 2" xfId="16652"/>
    <cellStyle name="Calculation 10 3 3 3 3" xfId="16653"/>
    <cellStyle name="Calculation 10 3 3 3 4" xfId="16654"/>
    <cellStyle name="Calculation 10 3 3 3 5" xfId="16655"/>
    <cellStyle name="Calculation 10 3 3 3 6" xfId="16656"/>
    <cellStyle name="Calculation 10 3 3 3 7" xfId="16657"/>
    <cellStyle name="Calculation 10 3 3 4" xfId="1399"/>
    <cellStyle name="Calculation 10 3 3 5" xfId="16658"/>
    <cellStyle name="Calculation 10 3 3 6" xfId="16659"/>
    <cellStyle name="Calculation 10 3 3 7" xfId="16660"/>
    <cellStyle name="Calculation 10 3 3 8" xfId="16661"/>
    <cellStyle name="Calculation 10 3 4" xfId="1400"/>
    <cellStyle name="Calculation 10 3 4 2" xfId="1401"/>
    <cellStyle name="Calculation 10 3 4 2 2" xfId="1402"/>
    <cellStyle name="Calculation 10 3 4 2 2 2" xfId="16662"/>
    <cellStyle name="Calculation 10 3 4 2 2 3" xfId="16663"/>
    <cellStyle name="Calculation 10 3 4 2 2 4" xfId="16664"/>
    <cellStyle name="Calculation 10 3 4 2 2 5" xfId="16665"/>
    <cellStyle name="Calculation 10 3 4 2 2 6" xfId="16666"/>
    <cellStyle name="Calculation 10 3 4 2 2 7" xfId="16667"/>
    <cellStyle name="Calculation 10 3 4 2 2 8" xfId="16668"/>
    <cellStyle name="Calculation 10 3 4 2 3" xfId="1403"/>
    <cellStyle name="Calculation 10 3 4 2 3 2" xfId="16669"/>
    <cellStyle name="Calculation 10 3 4 2 4" xfId="16670"/>
    <cellStyle name="Calculation 10 3 4 2 5" xfId="16671"/>
    <cellStyle name="Calculation 10 3 4 2 6" xfId="16672"/>
    <cellStyle name="Calculation 10 3 4 2 7" xfId="16673"/>
    <cellStyle name="Calculation 10 3 4 3" xfId="1404"/>
    <cellStyle name="Calculation 10 3 4 3 2" xfId="16674"/>
    <cellStyle name="Calculation 10 3 4 3 3" xfId="16675"/>
    <cellStyle name="Calculation 10 3 4 3 4" xfId="16676"/>
    <cellStyle name="Calculation 10 3 4 3 5" xfId="16677"/>
    <cellStyle name="Calculation 10 3 4 3 6" xfId="16678"/>
    <cellStyle name="Calculation 10 3 4 3 7" xfId="16679"/>
    <cellStyle name="Calculation 10 3 4 4" xfId="1405"/>
    <cellStyle name="Calculation 10 3 4 5" xfId="16680"/>
    <cellStyle name="Calculation 10 3 4 6" xfId="16681"/>
    <cellStyle name="Calculation 10 3 4 7" xfId="16682"/>
    <cellStyle name="Calculation 10 3 4 8" xfId="16683"/>
    <cellStyle name="Calculation 10 3 5" xfId="1406"/>
    <cellStyle name="Calculation 10 3 5 2" xfId="1407"/>
    <cellStyle name="Calculation 10 3 5 2 2" xfId="16684"/>
    <cellStyle name="Calculation 10 3 5 2 3" xfId="16685"/>
    <cellStyle name="Calculation 10 3 5 2 4" xfId="16686"/>
    <cellStyle name="Calculation 10 3 5 2 5" xfId="16687"/>
    <cellStyle name="Calculation 10 3 5 2 6" xfId="16688"/>
    <cellStyle name="Calculation 10 3 5 2 7" xfId="16689"/>
    <cellStyle name="Calculation 10 3 5 2 8" xfId="16690"/>
    <cellStyle name="Calculation 10 3 5 3" xfId="1408"/>
    <cellStyle name="Calculation 10 3 5 3 2" xfId="16691"/>
    <cellStyle name="Calculation 10 3 5 4" xfId="16692"/>
    <cellStyle name="Calculation 10 3 5 5" xfId="16693"/>
    <cellStyle name="Calculation 10 3 5 6" xfId="16694"/>
    <cellStyle name="Calculation 10 3 5 7" xfId="16695"/>
    <cellStyle name="Calculation 10 3 6" xfId="1409"/>
    <cellStyle name="Calculation 10 3 6 2" xfId="16696"/>
    <cellStyle name="Calculation 10 3 6 3" xfId="16697"/>
    <cellStyle name="Calculation 10 3 6 4" xfId="16698"/>
    <cellStyle name="Calculation 10 3 6 5" xfId="16699"/>
    <cellStyle name="Calculation 10 3 6 6" xfId="16700"/>
    <cellStyle name="Calculation 10 3 6 7" xfId="16701"/>
    <cellStyle name="Calculation 10 3 7" xfId="1410"/>
    <cellStyle name="Calculation 10 3 8" xfId="16702"/>
    <cellStyle name="Calculation 10 3 9" xfId="16703"/>
    <cellStyle name="Calculation 10 4" xfId="1411"/>
    <cellStyle name="Calculation 10 4 10" xfId="16704"/>
    <cellStyle name="Calculation 10 4 11" xfId="16705"/>
    <cellStyle name="Calculation 10 4 2" xfId="1412"/>
    <cellStyle name="Calculation 10 4 2 2" xfId="1413"/>
    <cellStyle name="Calculation 10 4 2 2 2" xfId="1414"/>
    <cellStyle name="Calculation 10 4 2 2 2 2" xfId="16706"/>
    <cellStyle name="Calculation 10 4 2 2 2 3" xfId="16707"/>
    <cellStyle name="Calculation 10 4 2 2 2 4" xfId="16708"/>
    <cellStyle name="Calculation 10 4 2 2 2 5" xfId="16709"/>
    <cellStyle name="Calculation 10 4 2 2 2 6" xfId="16710"/>
    <cellStyle name="Calculation 10 4 2 2 2 7" xfId="16711"/>
    <cellStyle name="Calculation 10 4 2 2 2 8" xfId="16712"/>
    <cellStyle name="Calculation 10 4 2 2 3" xfId="1415"/>
    <cellStyle name="Calculation 10 4 2 2 3 2" xfId="16713"/>
    <cellStyle name="Calculation 10 4 2 2 4" xfId="16714"/>
    <cellStyle name="Calculation 10 4 2 2 5" xfId="16715"/>
    <cellStyle name="Calculation 10 4 2 2 6" xfId="16716"/>
    <cellStyle name="Calculation 10 4 2 2 7" xfId="16717"/>
    <cellStyle name="Calculation 10 4 2 3" xfId="1416"/>
    <cellStyle name="Calculation 10 4 2 3 2" xfId="16718"/>
    <cellStyle name="Calculation 10 4 2 3 3" xfId="16719"/>
    <cellStyle name="Calculation 10 4 2 3 4" xfId="16720"/>
    <cellStyle name="Calculation 10 4 2 3 5" xfId="16721"/>
    <cellStyle name="Calculation 10 4 2 3 6" xfId="16722"/>
    <cellStyle name="Calculation 10 4 2 3 7" xfId="16723"/>
    <cellStyle name="Calculation 10 4 2 4" xfId="1417"/>
    <cellStyle name="Calculation 10 4 2 5" xfId="16724"/>
    <cellStyle name="Calculation 10 4 2 6" xfId="16725"/>
    <cellStyle name="Calculation 10 4 2 7" xfId="16726"/>
    <cellStyle name="Calculation 10 4 2 8" xfId="16727"/>
    <cellStyle name="Calculation 10 4 3" xfId="1418"/>
    <cellStyle name="Calculation 10 4 3 2" xfId="1419"/>
    <cellStyle name="Calculation 10 4 3 2 2" xfId="1420"/>
    <cellStyle name="Calculation 10 4 3 2 2 2" xfId="16728"/>
    <cellStyle name="Calculation 10 4 3 2 2 3" xfId="16729"/>
    <cellStyle name="Calculation 10 4 3 2 2 4" xfId="16730"/>
    <cellStyle name="Calculation 10 4 3 2 2 5" xfId="16731"/>
    <cellStyle name="Calculation 10 4 3 2 2 6" xfId="16732"/>
    <cellStyle name="Calculation 10 4 3 2 2 7" xfId="16733"/>
    <cellStyle name="Calculation 10 4 3 2 2 8" xfId="16734"/>
    <cellStyle name="Calculation 10 4 3 2 3" xfId="1421"/>
    <cellStyle name="Calculation 10 4 3 2 3 2" xfId="16735"/>
    <cellStyle name="Calculation 10 4 3 2 4" xfId="16736"/>
    <cellStyle name="Calculation 10 4 3 2 5" xfId="16737"/>
    <cellStyle name="Calculation 10 4 3 2 6" xfId="16738"/>
    <cellStyle name="Calculation 10 4 3 2 7" xfId="16739"/>
    <cellStyle name="Calculation 10 4 3 3" xfId="1422"/>
    <cellStyle name="Calculation 10 4 3 3 2" xfId="16740"/>
    <cellStyle name="Calculation 10 4 3 3 3" xfId="16741"/>
    <cellStyle name="Calculation 10 4 3 3 4" xfId="16742"/>
    <cellStyle name="Calculation 10 4 3 3 5" xfId="16743"/>
    <cellStyle name="Calculation 10 4 3 3 6" xfId="16744"/>
    <cellStyle name="Calculation 10 4 3 3 7" xfId="16745"/>
    <cellStyle name="Calculation 10 4 3 4" xfId="1423"/>
    <cellStyle name="Calculation 10 4 3 5" xfId="16746"/>
    <cellStyle name="Calculation 10 4 3 6" xfId="16747"/>
    <cellStyle name="Calculation 10 4 3 7" xfId="16748"/>
    <cellStyle name="Calculation 10 4 3 8" xfId="16749"/>
    <cellStyle name="Calculation 10 4 4" xfId="1424"/>
    <cellStyle name="Calculation 10 4 4 2" xfId="1425"/>
    <cellStyle name="Calculation 10 4 4 2 2" xfId="1426"/>
    <cellStyle name="Calculation 10 4 4 2 2 2" xfId="16750"/>
    <cellStyle name="Calculation 10 4 4 2 2 3" xfId="16751"/>
    <cellStyle name="Calculation 10 4 4 2 2 4" xfId="16752"/>
    <cellStyle name="Calculation 10 4 4 2 2 5" xfId="16753"/>
    <cellStyle name="Calculation 10 4 4 2 2 6" xfId="16754"/>
    <cellStyle name="Calculation 10 4 4 2 2 7" xfId="16755"/>
    <cellStyle name="Calculation 10 4 4 2 2 8" xfId="16756"/>
    <cellStyle name="Calculation 10 4 4 2 3" xfId="1427"/>
    <cellStyle name="Calculation 10 4 4 2 3 2" xfId="16757"/>
    <cellStyle name="Calculation 10 4 4 2 4" xfId="16758"/>
    <cellStyle name="Calculation 10 4 4 2 5" xfId="16759"/>
    <cellStyle name="Calculation 10 4 4 2 6" xfId="16760"/>
    <cellStyle name="Calculation 10 4 4 2 7" xfId="16761"/>
    <cellStyle name="Calculation 10 4 4 3" xfId="1428"/>
    <cellStyle name="Calculation 10 4 4 3 2" xfId="16762"/>
    <cellStyle name="Calculation 10 4 4 3 3" xfId="16763"/>
    <cellStyle name="Calculation 10 4 4 3 4" xfId="16764"/>
    <cellStyle name="Calculation 10 4 4 3 5" xfId="16765"/>
    <cellStyle name="Calculation 10 4 4 3 6" xfId="16766"/>
    <cellStyle name="Calculation 10 4 4 3 7" xfId="16767"/>
    <cellStyle name="Calculation 10 4 4 4" xfId="1429"/>
    <cellStyle name="Calculation 10 4 4 5" xfId="16768"/>
    <cellStyle name="Calculation 10 4 4 6" xfId="16769"/>
    <cellStyle name="Calculation 10 4 4 7" xfId="16770"/>
    <cellStyle name="Calculation 10 4 4 8" xfId="16771"/>
    <cellStyle name="Calculation 10 4 5" xfId="1430"/>
    <cellStyle name="Calculation 10 4 5 2" xfId="1431"/>
    <cellStyle name="Calculation 10 4 5 2 2" xfId="16772"/>
    <cellStyle name="Calculation 10 4 5 2 3" xfId="16773"/>
    <cellStyle name="Calculation 10 4 5 2 4" xfId="16774"/>
    <cellStyle name="Calculation 10 4 5 2 5" xfId="16775"/>
    <cellStyle name="Calculation 10 4 5 2 6" xfId="16776"/>
    <cellStyle name="Calculation 10 4 5 2 7" xfId="16777"/>
    <cellStyle name="Calculation 10 4 5 2 8" xfId="16778"/>
    <cellStyle name="Calculation 10 4 5 3" xfId="1432"/>
    <cellStyle name="Calculation 10 4 5 3 2" xfId="16779"/>
    <cellStyle name="Calculation 10 4 5 4" xfId="16780"/>
    <cellStyle name="Calculation 10 4 5 5" xfId="16781"/>
    <cellStyle name="Calculation 10 4 5 6" xfId="16782"/>
    <cellStyle name="Calculation 10 4 5 7" xfId="16783"/>
    <cellStyle name="Calculation 10 4 6" xfId="1433"/>
    <cellStyle name="Calculation 10 4 6 2" xfId="16784"/>
    <cellStyle name="Calculation 10 4 6 3" xfId="16785"/>
    <cellStyle name="Calculation 10 4 6 4" xfId="16786"/>
    <cellStyle name="Calculation 10 4 6 5" xfId="16787"/>
    <cellStyle name="Calculation 10 4 6 6" xfId="16788"/>
    <cellStyle name="Calculation 10 4 6 7" xfId="16789"/>
    <cellStyle name="Calculation 10 4 7" xfId="1434"/>
    <cellStyle name="Calculation 10 4 8" xfId="16790"/>
    <cellStyle name="Calculation 10 4 9" xfId="16791"/>
    <cellStyle name="Calculation 10 5" xfId="1435"/>
    <cellStyle name="Calculation 10 5 2" xfId="1436"/>
    <cellStyle name="Calculation 10 5 2 2" xfId="1437"/>
    <cellStyle name="Calculation 10 5 2 2 2" xfId="16792"/>
    <cellStyle name="Calculation 10 5 2 2 3" xfId="16793"/>
    <cellStyle name="Calculation 10 5 2 2 4" xfId="16794"/>
    <cellStyle name="Calculation 10 5 2 2 5" xfId="16795"/>
    <cellStyle name="Calculation 10 5 2 2 6" xfId="16796"/>
    <cellStyle name="Calculation 10 5 2 2 7" xfId="16797"/>
    <cellStyle name="Calculation 10 5 2 2 8" xfId="16798"/>
    <cellStyle name="Calculation 10 5 2 3" xfId="1438"/>
    <cellStyle name="Calculation 10 5 2 3 2" xfId="16799"/>
    <cellStyle name="Calculation 10 5 2 4" xfId="16800"/>
    <cellStyle name="Calculation 10 5 2 5" xfId="16801"/>
    <cellStyle name="Calculation 10 5 2 6" xfId="16802"/>
    <cellStyle name="Calculation 10 5 2 7" xfId="16803"/>
    <cellStyle name="Calculation 10 5 3" xfId="1439"/>
    <cellStyle name="Calculation 10 5 3 2" xfId="16804"/>
    <cellStyle name="Calculation 10 5 3 3" xfId="16805"/>
    <cellStyle name="Calculation 10 5 3 4" xfId="16806"/>
    <cellStyle name="Calculation 10 5 3 5" xfId="16807"/>
    <cellStyle name="Calculation 10 5 3 6" xfId="16808"/>
    <cellStyle name="Calculation 10 5 3 7" xfId="16809"/>
    <cellStyle name="Calculation 10 5 4" xfId="1440"/>
    <cellStyle name="Calculation 10 5 5" xfId="16810"/>
    <cellStyle name="Calculation 10 5 6" xfId="16811"/>
    <cellStyle name="Calculation 10 5 7" xfId="16812"/>
    <cellStyle name="Calculation 10 5 8" xfId="16813"/>
    <cellStyle name="Calculation 10 6" xfId="1441"/>
    <cellStyle name="Calculation 10 6 2" xfId="1442"/>
    <cellStyle name="Calculation 10 6 2 2" xfId="1443"/>
    <cellStyle name="Calculation 10 6 2 2 2" xfId="16814"/>
    <cellStyle name="Calculation 10 6 2 2 3" xfId="16815"/>
    <cellStyle name="Calculation 10 6 2 2 4" xfId="16816"/>
    <cellStyle name="Calculation 10 6 2 2 5" xfId="16817"/>
    <cellStyle name="Calculation 10 6 2 2 6" xfId="16818"/>
    <cellStyle name="Calculation 10 6 2 2 7" xfId="16819"/>
    <cellStyle name="Calculation 10 6 2 2 8" xfId="16820"/>
    <cellStyle name="Calculation 10 6 2 3" xfId="1444"/>
    <cellStyle name="Calculation 10 6 2 3 2" xfId="16821"/>
    <cellStyle name="Calculation 10 6 2 4" xfId="16822"/>
    <cellStyle name="Calculation 10 6 2 5" xfId="16823"/>
    <cellStyle name="Calculation 10 6 2 6" xfId="16824"/>
    <cellStyle name="Calculation 10 6 2 7" xfId="16825"/>
    <cellStyle name="Calculation 10 6 3" xfId="1445"/>
    <cellStyle name="Calculation 10 6 3 2" xfId="16826"/>
    <cellStyle name="Calculation 10 6 3 3" xfId="16827"/>
    <cellStyle name="Calculation 10 6 3 4" xfId="16828"/>
    <cellStyle name="Calculation 10 6 3 5" xfId="16829"/>
    <cellStyle name="Calculation 10 6 3 6" xfId="16830"/>
    <cellStyle name="Calculation 10 6 3 7" xfId="16831"/>
    <cellStyle name="Calculation 10 6 4" xfId="1446"/>
    <cellStyle name="Calculation 10 6 5" xfId="16832"/>
    <cellStyle name="Calculation 10 6 6" xfId="16833"/>
    <cellStyle name="Calculation 10 6 7" xfId="16834"/>
    <cellStyle name="Calculation 10 6 8" xfId="16835"/>
    <cellStyle name="Calculation 10 7" xfId="1447"/>
    <cellStyle name="Calculation 10 7 2" xfId="1448"/>
    <cellStyle name="Calculation 10 7 2 2" xfId="1449"/>
    <cellStyle name="Calculation 10 7 2 2 2" xfId="16836"/>
    <cellStyle name="Calculation 10 7 2 2 3" xfId="16837"/>
    <cellStyle name="Calculation 10 7 2 2 4" xfId="16838"/>
    <cellStyle name="Calculation 10 7 2 2 5" xfId="16839"/>
    <cellStyle name="Calculation 10 7 2 2 6" xfId="16840"/>
    <cellStyle name="Calculation 10 7 2 2 7" xfId="16841"/>
    <cellStyle name="Calculation 10 7 2 2 8" xfId="16842"/>
    <cellStyle name="Calculation 10 7 2 3" xfId="1450"/>
    <cellStyle name="Calculation 10 7 2 3 2" xfId="16843"/>
    <cellStyle name="Calculation 10 7 2 4" xfId="16844"/>
    <cellStyle name="Calculation 10 7 2 5" xfId="16845"/>
    <cellStyle name="Calculation 10 7 2 6" xfId="16846"/>
    <cellStyle name="Calculation 10 7 2 7" xfId="16847"/>
    <cellStyle name="Calculation 10 7 3" xfId="1451"/>
    <cellStyle name="Calculation 10 7 3 2" xfId="16848"/>
    <cellStyle name="Calculation 10 7 3 3" xfId="16849"/>
    <cellStyle name="Calculation 10 7 3 4" xfId="16850"/>
    <cellStyle name="Calculation 10 7 3 5" xfId="16851"/>
    <cellStyle name="Calculation 10 7 3 6" xfId="16852"/>
    <cellStyle name="Calculation 10 7 3 7" xfId="16853"/>
    <cellStyle name="Calculation 10 7 4" xfId="1452"/>
    <cellStyle name="Calculation 10 7 5" xfId="16854"/>
    <cellStyle name="Calculation 10 7 6" xfId="16855"/>
    <cellStyle name="Calculation 10 7 7" xfId="16856"/>
    <cellStyle name="Calculation 10 7 8" xfId="16857"/>
    <cellStyle name="Calculation 10 8" xfId="1453"/>
    <cellStyle name="Calculation 10 8 2" xfId="1454"/>
    <cellStyle name="Calculation 10 8 2 2" xfId="16858"/>
    <cellStyle name="Calculation 10 8 2 3" xfId="16859"/>
    <cellStyle name="Calculation 10 8 2 4" xfId="16860"/>
    <cellStyle name="Calculation 10 8 2 5" xfId="16861"/>
    <cellStyle name="Calculation 10 8 2 6" xfId="16862"/>
    <cellStyle name="Calculation 10 8 2 7" xfId="16863"/>
    <cellStyle name="Calculation 10 8 2 8" xfId="16864"/>
    <cellStyle name="Calculation 10 8 3" xfId="1455"/>
    <cellStyle name="Calculation 10 8 3 2" xfId="16865"/>
    <cellStyle name="Calculation 10 8 4" xfId="16866"/>
    <cellStyle name="Calculation 10 8 5" xfId="16867"/>
    <cellStyle name="Calculation 10 8 6" xfId="16868"/>
    <cellStyle name="Calculation 10 8 7" xfId="16869"/>
    <cellStyle name="Calculation 10 9" xfId="1456"/>
    <cellStyle name="Calculation 10 9 2" xfId="16870"/>
    <cellStyle name="Calculation 10 9 3" xfId="16871"/>
    <cellStyle name="Calculation 10 9 4" xfId="16872"/>
    <cellStyle name="Calculation 10 9 5" xfId="16873"/>
    <cellStyle name="Calculation 10 9 6" xfId="16874"/>
    <cellStyle name="Calculation 10 9 7" xfId="16875"/>
    <cellStyle name="Calculation 11" xfId="1457"/>
    <cellStyle name="Calculation 11 10" xfId="1458"/>
    <cellStyle name="Calculation 11 11" xfId="16876"/>
    <cellStyle name="Calculation 11 12" xfId="16877"/>
    <cellStyle name="Calculation 11 13" xfId="16878"/>
    <cellStyle name="Calculation 11 14" xfId="16879"/>
    <cellStyle name="Calculation 11 2" xfId="1459"/>
    <cellStyle name="Calculation 11 2 10" xfId="16880"/>
    <cellStyle name="Calculation 11 2 11" xfId="16881"/>
    <cellStyle name="Calculation 11 2 12" xfId="16882"/>
    <cellStyle name="Calculation 11 2 2" xfId="1460"/>
    <cellStyle name="Calculation 11 2 2 10" xfId="16883"/>
    <cellStyle name="Calculation 11 2 2 11" xfId="16884"/>
    <cellStyle name="Calculation 11 2 2 2" xfId="1461"/>
    <cellStyle name="Calculation 11 2 2 2 2" xfId="1462"/>
    <cellStyle name="Calculation 11 2 2 2 2 2" xfId="1463"/>
    <cellStyle name="Calculation 11 2 2 2 2 2 2" xfId="16885"/>
    <cellStyle name="Calculation 11 2 2 2 2 2 3" xfId="16886"/>
    <cellStyle name="Calculation 11 2 2 2 2 2 4" xfId="16887"/>
    <cellStyle name="Calculation 11 2 2 2 2 2 5" xfId="16888"/>
    <cellStyle name="Calculation 11 2 2 2 2 2 6" xfId="16889"/>
    <cellStyle name="Calculation 11 2 2 2 2 2 7" xfId="16890"/>
    <cellStyle name="Calculation 11 2 2 2 2 2 8" xfId="16891"/>
    <cellStyle name="Calculation 11 2 2 2 2 3" xfId="1464"/>
    <cellStyle name="Calculation 11 2 2 2 2 3 2" xfId="16892"/>
    <cellStyle name="Calculation 11 2 2 2 2 4" xfId="16893"/>
    <cellStyle name="Calculation 11 2 2 2 2 5" xfId="16894"/>
    <cellStyle name="Calculation 11 2 2 2 2 6" xfId="16895"/>
    <cellStyle name="Calculation 11 2 2 2 2 7" xfId="16896"/>
    <cellStyle name="Calculation 11 2 2 2 3" xfId="1465"/>
    <cellStyle name="Calculation 11 2 2 2 3 2" xfId="16897"/>
    <cellStyle name="Calculation 11 2 2 2 3 3" xfId="16898"/>
    <cellStyle name="Calculation 11 2 2 2 3 4" xfId="16899"/>
    <cellStyle name="Calculation 11 2 2 2 3 5" xfId="16900"/>
    <cellStyle name="Calculation 11 2 2 2 3 6" xfId="16901"/>
    <cellStyle name="Calculation 11 2 2 2 3 7" xfId="16902"/>
    <cellStyle name="Calculation 11 2 2 2 4" xfId="1466"/>
    <cellStyle name="Calculation 11 2 2 2 5" xfId="16903"/>
    <cellStyle name="Calculation 11 2 2 2 6" xfId="16904"/>
    <cellStyle name="Calculation 11 2 2 2 7" xfId="16905"/>
    <cellStyle name="Calculation 11 2 2 2 8" xfId="16906"/>
    <cellStyle name="Calculation 11 2 2 3" xfId="1467"/>
    <cellStyle name="Calculation 11 2 2 3 2" xfId="1468"/>
    <cellStyle name="Calculation 11 2 2 3 2 2" xfId="1469"/>
    <cellStyle name="Calculation 11 2 2 3 2 2 2" xfId="16907"/>
    <cellStyle name="Calculation 11 2 2 3 2 2 3" xfId="16908"/>
    <cellStyle name="Calculation 11 2 2 3 2 2 4" xfId="16909"/>
    <cellStyle name="Calculation 11 2 2 3 2 2 5" xfId="16910"/>
    <cellStyle name="Calculation 11 2 2 3 2 2 6" xfId="16911"/>
    <cellStyle name="Calculation 11 2 2 3 2 2 7" xfId="16912"/>
    <cellStyle name="Calculation 11 2 2 3 2 2 8" xfId="16913"/>
    <cellStyle name="Calculation 11 2 2 3 2 3" xfId="1470"/>
    <cellStyle name="Calculation 11 2 2 3 2 3 2" xfId="16914"/>
    <cellStyle name="Calculation 11 2 2 3 2 4" xfId="16915"/>
    <cellStyle name="Calculation 11 2 2 3 2 5" xfId="16916"/>
    <cellStyle name="Calculation 11 2 2 3 2 6" xfId="16917"/>
    <cellStyle name="Calculation 11 2 2 3 2 7" xfId="16918"/>
    <cellStyle name="Calculation 11 2 2 3 3" xfId="1471"/>
    <cellStyle name="Calculation 11 2 2 3 3 2" xfId="16919"/>
    <cellStyle name="Calculation 11 2 2 3 3 3" xfId="16920"/>
    <cellStyle name="Calculation 11 2 2 3 3 4" xfId="16921"/>
    <cellStyle name="Calculation 11 2 2 3 3 5" xfId="16922"/>
    <cellStyle name="Calculation 11 2 2 3 3 6" xfId="16923"/>
    <cellStyle name="Calculation 11 2 2 3 3 7" xfId="16924"/>
    <cellStyle name="Calculation 11 2 2 3 4" xfId="1472"/>
    <cellStyle name="Calculation 11 2 2 3 5" xfId="16925"/>
    <cellStyle name="Calculation 11 2 2 3 6" xfId="16926"/>
    <cellStyle name="Calculation 11 2 2 3 7" xfId="16927"/>
    <cellStyle name="Calculation 11 2 2 3 8" xfId="16928"/>
    <cellStyle name="Calculation 11 2 2 4" xfId="1473"/>
    <cellStyle name="Calculation 11 2 2 4 2" xfId="1474"/>
    <cellStyle name="Calculation 11 2 2 4 2 2" xfId="1475"/>
    <cellStyle name="Calculation 11 2 2 4 2 2 2" xfId="16929"/>
    <cellStyle name="Calculation 11 2 2 4 2 2 3" xfId="16930"/>
    <cellStyle name="Calculation 11 2 2 4 2 2 4" xfId="16931"/>
    <cellStyle name="Calculation 11 2 2 4 2 2 5" xfId="16932"/>
    <cellStyle name="Calculation 11 2 2 4 2 2 6" xfId="16933"/>
    <cellStyle name="Calculation 11 2 2 4 2 2 7" xfId="16934"/>
    <cellStyle name="Calculation 11 2 2 4 2 2 8" xfId="16935"/>
    <cellStyle name="Calculation 11 2 2 4 2 3" xfId="1476"/>
    <cellStyle name="Calculation 11 2 2 4 2 3 2" xfId="16936"/>
    <cellStyle name="Calculation 11 2 2 4 2 4" xfId="16937"/>
    <cellStyle name="Calculation 11 2 2 4 2 5" xfId="16938"/>
    <cellStyle name="Calculation 11 2 2 4 2 6" xfId="16939"/>
    <cellStyle name="Calculation 11 2 2 4 2 7" xfId="16940"/>
    <cellStyle name="Calculation 11 2 2 4 3" xfId="1477"/>
    <cellStyle name="Calculation 11 2 2 4 3 2" xfId="16941"/>
    <cellStyle name="Calculation 11 2 2 4 3 3" xfId="16942"/>
    <cellStyle name="Calculation 11 2 2 4 3 4" xfId="16943"/>
    <cellStyle name="Calculation 11 2 2 4 3 5" xfId="16944"/>
    <cellStyle name="Calculation 11 2 2 4 3 6" xfId="16945"/>
    <cellStyle name="Calculation 11 2 2 4 3 7" xfId="16946"/>
    <cellStyle name="Calculation 11 2 2 4 4" xfId="1478"/>
    <cellStyle name="Calculation 11 2 2 4 5" xfId="16947"/>
    <cellStyle name="Calculation 11 2 2 4 6" xfId="16948"/>
    <cellStyle name="Calculation 11 2 2 4 7" xfId="16949"/>
    <cellStyle name="Calculation 11 2 2 4 8" xfId="16950"/>
    <cellStyle name="Calculation 11 2 2 5" xfId="1479"/>
    <cellStyle name="Calculation 11 2 2 5 2" xfId="1480"/>
    <cellStyle name="Calculation 11 2 2 5 2 2" xfId="16951"/>
    <cellStyle name="Calculation 11 2 2 5 2 3" xfId="16952"/>
    <cellStyle name="Calculation 11 2 2 5 2 4" xfId="16953"/>
    <cellStyle name="Calculation 11 2 2 5 2 5" xfId="16954"/>
    <cellStyle name="Calculation 11 2 2 5 2 6" xfId="16955"/>
    <cellStyle name="Calculation 11 2 2 5 2 7" xfId="16956"/>
    <cellStyle name="Calculation 11 2 2 5 2 8" xfId="16957"/>
    <cellStyle name="Calculation 11 2 2 5 3" xfId="1481"/>
    <cellStyle name="Calculation 11 2 2 5 3 2" xfId="16958"/>
    <cellStyle name="Calculation 11 2 2 5 4" xfId="16959"/>
    <cellStyle name="Calculation 11 2 2 5 5" xfId="16960"/>
    <cellStyle name="Calculation 11 2 2 5 6" xfId="16961"/>
    <cellStyle name="Calculation 11 2 2 5 7" xfId="16962"/>
    <cellStyle name="Calculation 11 2 2 6" xfId="1482"/>
    <cellStyle name="Calculation 11 2 2 6 2" xfId="16963"/>
    <cellStyle name="Calculation 11 2 2 6 3" xfId="16964"/>
    <cellStyle name="Calculation 11 2 2 6 4" xfId="16965"/>
    <cellStyle name="Calculation 11 2 2 6 5" xfId="16966"/>
    <cellStyle name="Calculation 11 2 2 6 6" xfId="16967"/>
    <cellStyle name="Calculation 11 2 2 6 7" xfId="16968"/>
    <cellStyle name="Calculation 11 2 2 7" xfId="1483"/>
    <cellStyle name="Calculation 11 2 2 8" xfId="16969"/>
    <cellStyle name="Calculation 11 2 2 9" xfId="16970"/>
    <cellStyle name="Calculation 11 2 3" xfId="1484"/>
    <cellStyle name="Calculation 11 2 3 2" xfId="1485"/>
    <cellStyle name="Calculation 11 2 3 2 2" xfId="1486"/>
    <cellStyle name="Calculation 11 2 3 2 2 2" xfId="16971"/>
    <cellStyle name="Calculation 11 2 3 2 2 3" xfId="16972"/>
    <cellStyle name="Calculation 11 2 3 2 2 4" xfId="16973"/>
    <cellStyle name="Calculation 11 2 3 2 2 5" xfId="16974"/>
    <cellStyle name="Calculation 11 2 3 2 2 6" xfId="16975"/>
    <cellStyle name="Calculation 11 2 3 2 2 7" xfId="16976"/>
    <cellStyle name="Calculation 11 2 3 2 2 8" xfId="16977"/>
    <cellStyle name="Calculation 11 2 3 2 3" xfId="1487"/>
    <cellStyle name="Calculation 11 2 3 2 3 2" xfId="16978"/>
    <cellStyle name="Calculation 11 2 3 2 4" xfId="16979"/>
    <cellStyle name="Calculation 11 2 3 2 5" xfId="16980"/>
    <cellStyle name="Calculation 11 2 3 2 6" xfId="16981"/>
    <cellStyle name="Calculation 11 2 3 2 7" xfId="16982"/>
    <cellStyle name="Calculation 11 2 3 3" xfId="1488"/>
    <cellStyle name="Calculation 11 2 3 3 2" xfId="16983"/>
    <cellStyle name="Calculation 11 2 3 3 3" xfId="16984"/>
    <cellStyle name="Calculation 11 2 3 3 4" xfId="16985"/>
    <cellStyle name="Calculation 11 2 3 3 5" xfId="16986"/>
    <cellStyle name="Calculation 11 2 3 3 6" xfId="16987"/>
    <cellStyle name="Calculation 11 2 3 3 7" xfId="16988"/>
    <cellStyle name="Calculation 11 2 3 4" xfId="1489"/>
    <cellStyle name="Calculation 11 2 3 5" xfId="16989"/>
    <cellStyle name="Calculation 11 2 3 6" xfId="16990"/>
    <cellStyle name="Calculation 11 2 3 7" xfId="16991"/>
    <cellStyle name="Calculation 11 2 3 8" xfId="16992"/>
    <cellStyle name="Calculation 11 2 4" xfId="1490"/>
    <cellStyle name="Calculation 11 2 4 2" xfId="1491"/>
    <cellStyle name="Calculation 11 2 4 2 2" xfId="1492"/>
    <cellStyle name="Calculation 11 2 4 2 2 2" xfId="16993"/>
    <cellStyle name="Calculation 11 2 4 2 2 3" xfId="16994"/>
    <cellStyle name="Calculation 11 2 4 2 2 4" xfId="16995"/>
    <cellStyle name="Calculation 11 2 4 2 2 5" xfId="16996"/>
    <cellStyle name="Calculation 11 2 4 2 2 6" xfId="16997"/>
    <cellStyle name="Calculation 11 2 4 2 2 7" xfId="16998"/>
    <cellStyle name="Calculation 11 2 4 2 2 8" xfId="16999"/>
    <cellStyle name="Calculation 11 2 4 2 3" xfId="1493"/>
    <cellStyle name="Calculation 11 2 4 2 3 2" xfId="17000"/>
    <cellStyle name="Calculation 11 2 4 2 4" xfId="17001"/>
    <cellStyle name="Calculation 11 2 4 2 5" xfId="17002"/>
    <cellStyle name="Calculation 11 2 4 2 6" xfId="17003"/>
    <cellStyle name="Calculation 11 2 4 2 7" xfId="17004"/>
    <cellStyle name="Calculation 11 2 4 3" xfId="1494"/>
    <cellStyle name="Calculation 11 2 4 3 2" xfId="17005"/>
    <cellStyle name="Calculation 11 2 4 3 3" xfId="17006"/>
    <cellStyle name="Calculation 11 2 4 3 4" xfId="17007"/>
    <cellStyle name="Calculation 11 2 4 3 5" xfId="17008"/>
    <cellStyle name="Calculation 11 2 4 3 6" xfId="17009"/>
    <cellStyle name="Calculation 11 2 4 3 7" xfId="17010"/>
    <cellStyle name="Calculation 11 2 4 4" xfId="1495"/>
    <cellStyle name="Calculation 11 2 4 5" xfId="17011"/>
    <cellStyle name="Calculation 11 2 4 6" xfId="17012"/>
    <cellStyle name="Calculation 11 2 4 7" xfId="17013"/>
    <cellStyle name="Calculation 11 2 4 8" xfId="17014"/>
    <cellStyle name="Calculation 11 2 5" xfId="1496"/>
    <cellStyle name="Calculation 11 2 5 2" xfId="1497"/>
    <cellStyle name="Calculation 11 2 5 2 2" xfId="1498"/>
    <cellStyle name="Calculation 11 2 5 2 2 2" xfId="17015"/>
    <cellStyle name="Calculation 11 2 5 2 2 3" xfId="17016"/>
    <cellStyle name="Calculation 11 2 5 2 2 4" xfId="17017"/>
    <cellStyle name="Calculation 11 2 5 2 2 5" xfId="17018"/>
    <cellStyle name="Calculation 11 2 5 2 2 6" xfId="17019"/>
    <cellStyle name="Calculation 11 2 5 2 2 7" xfId="17020"/>
    <cellStyle name="Calculation 11 2 5 2 2 8" xfId="17021"/>
    <cellStyle name="Calculation 11 2 5 2 3" xfId="1499"/>
    <cellStyle name="Calculation 11 2 5 2 3 2" xfId="17022"/>
    <cellStyle name="Calculation 11 2 5 2 4" xfId="17023"/>
    <cellStyle name="Calculation 11 2 5 2 5" xfId="17024"/>
    <cellStyle name="Calculation 11 2 5 2 6" xfId="17025"/>
    <cellStyle name="Calculation 11 2 5 2 7" xfId="17026"/>
    <cellStyle name="Calculation 11 2 5 3" xfId="1500"/>
    <cellStyle name="Calculation 11 2 5 3 2" xfId="17027"/>
    <cellStyle name="Calculation 11 2 5 3 3" xfId="17028"/>
    <cellStyle name="Calculation 11 2 5 3 4" xfId="17029"/>
    <cellStyle name="Calculation 11 2 5 3 5" xfId="17030"/>
    <cellStyle name="Calculation 11 2 5 3 6" xfId="17031"/>
    <cellStyle name="Calculation 11 2 5 3 7" xfId="17032"/>
    <cellStyle name="Calculation 11 2 5 4" xfId="1501"/>
    <cellStyle name="Calculation 11 2 5 5" xfId="17033"/>
    <cellStyle name="Calculation 11 2 5 6" xfId="17034"/>
    <cellStyle name="Calculation 11 2 5 7" xfId="17035"/>
    <cellStyle name="Calculation 11 2 5 8" xfId="17036"/>
    <cellStyle name="Calculation 11 2 6" xfId="1502"/>
    <cellStyle name="Calculation 11 2 6 2" xfId="1503"/>
    <cellStyle name="Calculation 11 2 6 2 2" xfId="17037"/>
    <cellStyle name="Calculation 11 2 6 2 3" xfId="17038"/>
    <cellStyle name="Calculation 11 2 6 2 4" xfId="17039"/>
    <cellStyle name="Calculation 11 2 6 2 5" xfId="17040"/>
    <cellStyle name="Calculation 11 2 6 2 6" xfId="17041"/>
    <cellStyle name="Calculation 11 2 6 2 7" xfId="17042"/>
    <cellStyle name="Calculation 11 2 6 2 8" xfId="17043"/>
    <cellStyle name="Calculation 11 2 6 3" xfId="1504"/>
    <cellStyle name="Calculation 11 2 6 3 2" xfId="17044"/>
    <cellStyle name="Calculation 11 2 6 4" xfId="17045"/>
    <cellStyle name="Calculation 11 2 6 5" xfId="17046"/>
    <cellStyle name="Calculation 11 2 6 6" xfId="17047"/>
    <cellStyle name="Calculation 11 2 6 7" xfId="17048"/>
    <cellStyle name="Calculation 11 2 7" xfId="1505"/>
    <cellStyle name="Calculation 11 2 7 2" xfId="17049"/>
    <cellStyle name="Calculation 11 2 7 3" xfId="17050"/>
    <cellStyle name="Calculation 11 2 7 4" xfId="17051"/>
    <cellStyle name="Calculation 11 2 7 5" xfId="17052"/>
    <cellStyle name="Calculation 11 2 7 6" xfId="17053"/>
    <cellStyle name="Calculation 11 2 7 7" xfId="17054"/>
    <cellStyle name="Calculation 11 2 8" xfId="1506"/>
    <cellStyle name="Calculation 11 2 9" xfId="17055"/>
    <cellStyle name="Calculation 11 3" xfId="1507"/>
    <cellStyle name="Calculation 11 3 10" xfId="17056"/>
    <cellStyle name="Calculation 11 3 11" xfId="17057"/>
    <cellStyle name="Calculation 11 3 2" xfId="1508"/>
    <cellStyle name="Calculation 11 3 2 2" xfId="1509"/>
    <cellStyle name="Calculation 11 3 2 2 2" xfId="1510"/>
    <cellStyle name="Calculation 11 3 2 2 2 2" xfId="17058"/>
    <cellStyle name="Calculation 11 3 2 2 2 3" xfId="17059"/>
    <cellStyle name="Calculation 11 3 2 2 2 4" xfId="17060"/>
    <cellStyle name="Calculation 11 3 2 2 2 5" xfId="17061"/>
    <cellStyle name="Calculation 11 3 2 2 2 6" xfId="17062"/>
    <cellStyle name="Calculation 11 3 2 2 2 7" xfId="17063"/>
    <cellStyle name="Calculation 11 3 2 2 2 8" xfId="17064"/>
    <cellStyle name="Calculation 11 3 2 2 3" xfId="1511"/>
    <cellStyle name="Calculation 11 3 2 2 3 2" xfId="17065"/>
    <cellStyle name="Calculation 11 3 2 2 4" xfId="17066"/>
    <cellStyle name="Calculation 11 3 2 2 5" xfId="17067"/>
    <cellStyle name="Calculation 11 3 2 2 6" xfId="17068"/>
    <cellStyle name="Calculation 11 3 2 2 7" xfId="17069"/>
    <cellStyle name="Calculation 11 3 2 3" xfId="1512"/>
    <cellStyle name="Calculation 11 3 2 3 2" xfId="17070"/>
    <cellStyle name="Calculation 11 3 2 3 3" xfId="17071"/>
    <cellStyle name="Calculation 11 3 2 3 4" xfId="17072"/>
    <cellStyle name="Calculation 11 3 2 3 5" xfId="17073"/>
    <cellStyle name="Calculation 11 3 2 3 6" xfId="17074"/>
    <cellStyle name="Calculation 11 3 2 3 7" xfId="17075"/>
    <cellStyle name="Calculation 11 3 2 4" xfId="1513"/>
    <cellStyle name="Calculation 11 3 2 5" xfId="17076"/>
    <cellStyle name="Calculation 11 3 2 6" xfId="17077"/>
    <cellStyle name="Calculation 11 3 2 7" xfId="17078"/>
    <cellStyle name="Calculation 11 3 2 8" xfId="17079"/>
    <cellStyle name="Calculation 11 3 3" xfId="1514"/>
    <cellStyle name="Calculation 11 3 3 2" xfId="1515"/>
    <cellStyle name="Calculation 11 3 3 2 2" xfId="1516"/>
    <cellStyle name="Calculation 11 3 3 2 2 2" xfId="17080"/>
    <cellStyle name="Calculation 11 3 3 2 2 3" xfId="17081"/>
    <cellStyle name="Calculation 11 3 3 2 2 4" xfId="17082"/>
    <cellStyle name="Calculation 11 3 3 2 2 5" xfId="17083"/>
    <cellStyle name="Calculation 11 3 3 2 2 6" xfId="17084"/>
    <cellStyle name="Calculation 11 3 3 2 2 7" xfId="17085"/>
    <cellStyle name="Calculation 11 3 3 2 2 8" xfId="17086"/>
    <cellStyle name="Calculation 11 3 3 2 3" xfId="1517"/>
    <cellStyle name="Calculation 11 3 3 2 3 2" xfId="17087"/>
    <cellStyle name="Calculation 11 3 3 2 4" xfId="17088"/>
    <cellStyle name="Calculation 11 3 3 2 5" xfId="17089"/>
    <cellStyle name="Calculation 11 3 3 2 6" xfId="17090"/>
    <cellStyle name="Calculation 11 3 3 2 7" xfId="17091"/>
    <cellStyle name="Calculation 11 3 3 3" xfId="1518"/>
    <cellStyle name="Calculation 11 3 3 3 2" xfId="17092"/>
    <cellStyle name="Calculation 11 3 3 3 3" xfId="17093"/>
    <cellStyle name="Calculation 11 3 3 3 4" xfId="17094"/>
    <cellStyle name="Calculation 11 3 3 3 5" xfId="17095"/>
    <cellStyle name="Calculation 11 3 3 3 6" xfId="17096"/>
    <cellStyle name="Calculation 11 3 3 3 7" xfId="17097"/>
    <cellStyle name="Calculation 11 3 3 4" xfId="1519"/>
    <cellStyle name="Calculation 11 3 3 5" xfId="17098"/>
    <cellStyle name="Calculation 11 3 3 6" xfId="17099"/>
    <cellStyle name="Calculation 11 3 3 7" xfId="17100"/>
    <cellStyle name="Calculation 11 3 3 8" xfId="17101"/>
    <cellStyle name="Calculation 11 3 4" xfId="1520"/>
    <cellStyle name="Calculation 11 3 4 2" xfId="1521"/>
    <cellStyle name="Calculation 11 3 4 2 2" xfId="1522"/>
    <cellStyle name="Calculation 11 3 4 2 2 2" xfId="17102"/>
    <cellStyle name="Calculation 11 3 4 2 2 3" xfId="17103"/>
    <cellStyle name="Calculation 11 3 4 2 2 4" xfId="17104"/>
    <cellStyle name="Calculation 11 3 4 2 2 5" xfId="17105"/>
    <cellStyle name="Calculation 11 3 4 2 2 6" xfId="17106"/>
    <cellStyle name="Calculation 11 3 4 2 2 7" xfId="17107"/>
    <cellStyle name="Calculation 11 3 4 2 2 8" xfId="17108"/>
    <cellStyle name="Calculation 11 3 4 2 3" xfId="1523"/>
    <cellStyle name="Calculation 11 3 4 2 3 2" xfId="17109"/>
    <cellStyle name="Calculation 11 3 4 2 4" xfId="17110"/>
    <cellStyle name="Calculation 11 3 4 2 5" xfId="17111"/>
    <cellStyle name="Calculation 11 3 4 2 6" xfId="17112"/>
    <cellStyle name="Calculation 11 3 4 2 7" xfId="17113"/>
    <cellStyle name="Calculation 11 3 4 3" xfId="1524"/>
    <cellStyle name="Calculation 11 3 4 3 2" xfId="17114"/>
    <cellStyle name="Calculation 11 3 4 3 3" xfId="17115"/>
    <cellStyle name="Calculation 11 3 4 3 4" xfId="17116"/>
    <cellStyle name="Calculation 11 3 4 3 5" xfId="17117"/>
    <cellStyle name="Calculation 11 3 4 3 6" xfId="17118"/>
    <cellStyle name="Calculation 11 3 4 3 7" xfId="17119"/>
    <cellStyle name="Calculation 11 3 4 4" xfId="1525"/>
    <cellStyle name="Calculation 11 3 4 5" xfId="17120"/>
    <cellStyle name="Calculation 11 3 4 6" xfId="17121"/>
    <cellStyle name="Calculation 11 3 4 7" xfId="17122"/>
    <cellStyle name="Calculation 11 3 4 8" xfId="17123"/>
    <cellStyle name="Calculation 11 3 5" xfId="1526"/>
    <cellStyle name="Calculation 11 3 5 2" xfId="1527"/>
    <cellStyle name="Calculation 11 3 5 2 2" xfId="17124"/>
    <cellStyle name="Calculation 11 3 5 2 3" xfId="17125"/>
    <cellStyle name="Calculation 11 3 5 2 4" xfId="17126"/>
    <cellStyle name="Calculation 11 3 5 2 5" xfId="17127"/>
    <cellStyle name="Calculation 11 3 5 2 6" xfId="17128"/>
    <cellStyle name="Calculation 11 3 5 2 7" xfId="17129"/>
    <cellStyle name="Calculation 11 3 5 2 8" xfId="17130"/>
    <cellStyle name="Calculation 11 3 5 3" xfId="1528"/>
    <cellStyle name="Calculation 11 3 5 3 2" xfId="17131"/>
    <cellStyle name="Calculation 11 3 5 4" xfId="17132"/>
    <cellStyle name="Calculation 11 3 5 5" xfId="17133"/>
    <cellStyle name="Calculation 11 3 5 6" xfId="17134"/>
    <cellStyle name="Calculation 11 3 5 7" xfId="17135"/>
    <cellStyle name="Calculation 11 3 6" xfId="1529"/>
    <cellStyle name="Calculation 11 3 6 2" xfId="17136"/>
    <cellStyle name="Calculation 11 3 6 3" xfId="17137"/>
    <cellStyle name="Calculation 11 3 6 4" xfId="17138"/>
    <cellStyle name="Calculation 11 3 6 5" xfId="17139"/>
    <cellStyle name="Calculation 11 3 6 6" xfId="17140"/>
    <cellStyle name="Calculation 11 3 6 7" xfId="17141"/>
    <cellStyle name="Calculation 11 3 7" xfId="1530"/>
    <cellStyle name="Calculation 11 3 8" xfId="17142"/>
    <cellStyle name="Calculation 11 3 9" xfId="17143"/>
    <cellStyle name="Calculation 11 4" xfId="1531"/>
    <cellStyle name="Calculation 11 4 10" xfId="17144"/>
    <cellStyle name="Calculation 11 4 11" xfId="17145"/>
    <cellStyle name="Calculation 11 4 2" xfId="1532"/>
    <cellStyle name="Calculation 11 4 2 2" xfId="1533"/>
    <cellStyle name="Calculation 11 4 2 2 2" xfId="1534"/>
    <cellStyle name="Calculation 11 4 2 2 2 2" xfId="17146"/>
    <cellStyle name="Calculation 11 4 2 2 2 3" xfId="17147"/>
    <cellStyle name="Calculation 11 4 2 2 2 4" xfId="17148"/>
    <cellStyle name="Calculation 11 4 2 2 2 5" xfId="17149"/>
    <cellStyle name="Calculation 11 4 2 2 2 6" xfId="17150"/>
    <cellStyle name="Calculation 11 4 2 2 2 7" xfId="17151"/>
    <cellStyle name="Calculation 11 4 2 2 2 8" xfId="17152"/>
    <cellStyle name="Calculation 11 4 2 2 3" xfId="1535"/>
    <cellStyle name="Calculation 11 4 2 2 3 2" xfId="17153"/>
    <cellStyle name="Calculation 11 4 2 2 4" xfId="17154"/>
    <cellStyle name="Calculation 11 4 2 2 5" xfId="17155"/>
    <cellStyle name="Calculation 11 4 2 2 6" xfId="17156"/>
    <cellStyle name="Calculation 11 4 2 2 7" xfId="17157"/>
    <cellStyle name="Calculation 11 4 2 3" xfId="1536"/>
    <cellStyle name="Calculation 11 4 2 3 2" xfId="17158"/>
    <cellStyle name="Calculation 11 4 2 3 3" xfId="17159"/>
    <cellStyle name="Calculation 11 4 2 3 4" xfId="17160"/>
    <cellStyle name="Calculation 11 4 2 3 5" xfId="17161"/>
    <cellStyle name="Calculation 11 4 2 3 6" xfId="17162"/>
    <cellStyle name="Calculation 11 4 2 3 7" xfId="17163"/>
    <cellStyle name="Calculation 11 4 2 4" xfId="1537"/>
    <cellStyle name="Calculation 11 4 2 5" xfId="17164"/>
    <cellStyle name="Calculation 11 4 2 6" xfId="17165"/>
    <cellStyle name="Calculation 11 4 2 7" xfId="17166"/>
    <cellStyle name="Calculation 11 4 2 8" xfId="17167"/>
    <cellStyle name="Calculation 11 4 3" xfId="1538"/>
    <cellStyle name="Calculation 11 4 3 2" xfId="1539"/>
    <cellStyle name="Calculation 11 4 3 2 2" xfId="1540"/>
    <cellStyle name="Calculation 11 4 3 2 2 2" xfId="17168"/>
    <cellStyle name="Calculation 11 4 3 2 2 3" xfId="17169"/>
    <cellStyle name="Calculation 11 4 3 2 2 4" xfId="17170"/>
    <cellStyle name="Calculation 11 4 3 2 2 5" xfId="17171"/>
    <cellStyle name="Calculation 11 4 3 2 2 6" xfId="17172"/>
    <cellStyle name="Calculation 11 4 3 2 2 7" xfId="17173"/>
    <cellStyle name="Calculation 11 4 3 2 2 8" xfId="17174"/>
    <cellStyle name="Calculation 11 4 3 2 3" xfId="1541"/>
    <cellStyle name="Calculation 11 4 3 2 3 2" xfId="17175"/>
    <cellStyle name="Calculation 11 4 3 2 4" xfId="17176"/>
    <cellStyle name="Calculation 11 4 3 2 5" xfId="17177"/>
    <cellStyle name="Calculation 11 4 3 2 6" xfId="17178"/>
    <cellStyle name="Calculation 11 4 3 2 7" xfId="17179"/>
    <cellStyle name="Calculation 11 4 3 3" xfId="1542"/>
    <cellStyle name="Calculation 11 4 3 3 2" xfId="17180"/>
    <cellStyle name="Calculation 11 4 3 3 3" xfId="17181"/>
    <cellStyle name="Calculation 11 4 3 3 4" xfId="17182"/>
    <cellStyle name="Calculation 11 4 3 3 5" xfId="17183"/>
    <cellStyle name="Calculation 11 4 3 3 6" xfId="17184"/>
    <cellStyle name="Calculation 11 4 3 3 7" xfId="17185"/>
    <cellStyle name="Calculation 11 4 3 4" xfId="1543"/>
    <cellStyle name="Calculation 11 4 3 5" xfId="17186"/>
    <cellStyle name="Calculation 11 4 3 6" xfId="17187"/>
    <cellStyle name="Calculation 11 4 3 7" xfId="17188"/>
    <cellStyle name="Calculation 11 4 3 8" xfId="17189"/>
    <cellStyle name="Calculation 11 4 4" xfId="1544"/>
    <cellStyle name="Calculation 11 4 4 2" xfId="1545"/>
    <cellStyle name="Calculation 11 4 4 2 2" xfId="1546"/>
    <cellStyle name="Calculation 11 4 4 2 2 2" xfId="17190"/>
    <cellStyle name="Calculation 11 4 4 2 2 3" xfId="17191"/>
    <cellStyle name="Calculation 11 4 4 2 2 4" xfId="17192"/>
    <cellStyle name="Calculation 11 4 4 2 2 5" xfId="17193"/>
    <cellStyle name="Calculation 11 4 4 2 2 6" xfId="17194"/>
    <cellStyle name="Calculation 11 4 4 2 2 7" xfId="17195"/>
    <cellStyle name="Calculation 11 4 4 2 2 8" xfId="17196"/>
    <cellStyle name="Calculation 11 4 4 2 3" xfId="1547"/>
    <cellStyle name="Calculation 11 4 4 2 3 2" xfId="17197"/>
    <cellStyle name="Calculation 11 4 4 2 4" xfId="17198"/>
    <cellStyle name="Calculation 11 4 4 2 5" xfId="17199"/>
    <cellStyle name="Calculation 11 4 4 2 6" xfId="17200"/>
    <cellStyle name="Calculation 11 4 4 2 7" xfId="17201"/>
    <cellStyle name="Calculation 11 4 4 3" xfId="1548"/>
    <cellStyle name="Calculation 11 4 4 3 2" xfId="17202"/>
    <cellStyle name="Calculation 11 4 4 3 3" xfId="17203"/>
    <cellStyle name="Calculation 11 4 4 3 4" xfId="17204"/>
    <cellStyle name="Calculation 11 4 4 3 5" xfId="17205"/>
    <cellStyle name="Calculation 11 4 4 3 6" xfId="17206"/>
    <cellStyle name="Calculation 11 4 4 3 7" xfId="17207"/>
    <cellStyle name="Calculation 11 4 4 4" xfId="1549"/>
    <cellStyle name="Calculation 11 4 4 5" xfId="17208"/>
    <cellStyle name="Calculation 11 4 4 6" xfId="17209"/>
    <cellStyle name="Calculation 11 4 4 7" xfId="17210"/>
    <cellStyle name="Calculation 11 4 4 8" xfId="17211"/>
    <cellStyle name="Calculation 11 4 5" xfId="1550"/>
    <cellStyle name="Calculation 11 4 5 2" xfId="1551"/>
    <cellStyle name="Calculation 11 4 5 2 2" xfId="17212"/>
    <cellStyle name="Calculation 11 4 5 2 3" xfId="17213"/>
    <cellStyle name="Calculation 11 4 5 2 4" xfId="17214"/>
    <cellStyle name="Calculation 11 4 5 2 5" xfId="17215"/>
    <cellStyle name="Calculation 11 4 5 2 6" xfId="17216"/>
    <cellStyle name="Calculation 11 4 5 2 7" xfId="17217"/>
    <cellStyle name="Calculation 11 4 5 2 8" xfId="17218"/>
    <cellStyle name="Calculation 11 4 5 3" xfId="1552"/>
    <cellStyle name="Calculation 11 4 5 3 2" xfId="17219"/>
    <cellStyle name="Calculation 11 4 5 4" xfId="17220"/>
    <cellStyle name="Calculation 11 4 5 5" xfId="17221"/>
    <cellStyle name="Calculation 11 4 5 6" xfId="17222"/>
    <cellStyle name="Calculation 11 4 5 7" xfId="17223"/>
    <cellStyle name="Calculation 11 4 6" xfId="1553"/>
    <cellStyle name="Calculation 11 4 6 2" xfId="17224"/>
    <cellStyle name="Calculation 11 4 6 3" xfId="17225"/>
    <cellStyle name="Calculation 11 4 6 4" xfId="17226"/>
    <cellStyle name="Calculation 11 4 6 5" xfId="17227"/>
    <cellStyle name="Calculation 11 4 6 6" xfId="17228"/>
    <cellStyle name="Calculation 11 4 6 7" xfId="17229"/>
    <cellStyle name="Calculation 11 4 7" xfId="1554"/>
    <cellStyle name="Calculation 11 4 8" xfId="17230"/>
    <cellStyle name="Calculation 11 4 9" xfId="17231"/>
    <cellStyle name="Calculation 11 5" xfId="1555"/>
    <cellStyle name="Calculation 11 5 2" xfId="1556"/>
    <cellStyle name="Calculation 11 5 2 2" xfId="1557"/>
    <cellStyle name="Calculation 11 5 2 2 2" xfId="17232"/>
    <cellStyle name="Calculation 11 5 2 2 3" xfId="17233"/>
    <cellStyle name="Calculation 11 5 2 2 4" xfId="17234"/>
    <cellStyle name="Calculation 11 5 2 2 5" xfId="17235"/>
    <cellStyle name="Calculation 11 5 2 2 6" xfId="17236"/>
    <cellStyle name="Calculation 11 5 2 2 7" xfId="17237"/>
    <cellStyle name="Calculation 11 5 2 2 8" xfId="17238"/>
    <cellStyle name="Calculation 11 5 2 3" xfId="1558"/>
    <cellStyle name="Calculation 11 5 2 3 2" xfId="17239"/>
    <cellStyle name="Calculation 11 5 2 4" xfId="17240"/>
    <cellStyle name="Calculation 11 5 2 5" xfId="17241"/>
    <cellStyle name="Calculation 11 5 2 6" xfId="17242"/>
    <cellStyle name="Calculation 11 5 2 7" xfId="17243"/>
    <cellStyle name="Calculation 11 5 3" xfId="1559"/>
    <cellStyle name="Calculation 11 5 3 2" xfId="17244"/>
    <cellStyle name="Calculation 11 5 3 3" xfId="17245"/>
    <cellStyle name="Calculation 11 5 3 4" xfId="17246"/>
    <cellStyle name="Calculation 11 5 3 5" xfId="17247"/>
    <cellStyle name="Calculation 11 5 3 6" xfId="17248"/>
    <cellStyle name="Calculation 11 5 3 7" xfId="17249"/>
    <cellStyle name="Calculation 11 5 4" xfId="1560"/>
    <cellStyle name="Calculation 11 5 5" xfId="17250"/>
    <cellStyle name="Calculation 11 5 6" xfId="17251"/>
    <cellStyle name="Calculation 11 5 7" xfId="17252"/>
    <cellStyle name="Calculation 11 5 8" xfId="17253"/>
    <cellStyle name="Calculation 11 6" xfId="1561"/>
    <cellStyle name="Calculation 11 6 2" xfId="1562"/>
    <cellStyle name="Calculation 11 6 2 2" xfId="1563"/>
    <cellStyle name="Calculation 11 6 2 2 2" xfId="17254"/>
    <cellStyle name="Calculation 11 6 2 2 3" xfId="17255"/>
    <cellStyle name="Calculation 11 6 2 2 4" xfId="17256"/>
    <cellStyle name="Calculation 11 6 2 2 5" xfId="17257"/>
    <cellStyle name="Calculation 11 6 2 2 6" xfId="17258"/>
    <cellStyle name="Calculation 11 6 2 2 7" xfId="17259"/>
    <cellStyle name="Calculation 11 6 2 2 8" xfId="17260"/>
    <cellStyle name="Calculation 11 6 2 3" xfId="1564"/>
    <cellStyle name="Calculation 11 6 2 3 2" xfId="17261"/>
    <cellStyle name="Calculation 11 6 2 4" xfId="17262"/>
    <cellStyle name="Calculation 11 6 2 5" xfId="17263"/>
    <cellStyle name="Calculation 11 6 2 6" xfId="17264"/>
    <cellStyle name="Calculation 11 6 2 7" xfId="17265"/>
    <cellStyle name="Calculation 11 6 3" xfId="1565"/>
    <cellStyle name="Calculation 11 6 3 2" xfId="17266"/>
    <cellStyle name="Calculation 11 6 3 3" xfId="17267"/>
    <cellStyle name="Calculation 11 6 3 4" xfId="17268"/>
    <cellStyle name="Calculation 11 6 3 5" xfId="17269"/>
    <cellStyle name="Calculation 11 6 3 6" xfId="17270"/>
    <cellStyle name="Calculation 11 6 3 7" xfId="17271"/>
    <cellStyle name="Calculation 11 6 4" xfId="1566"/>
    <cellStyle name="Calculation 11 6 5" xfId="17272"/>
    <cellStyle name="Calculation 11 6 6" xfId="17273"/>
    <cellStyle name="Calculation 11 6 7" xfId="17274"/>
    <cellStyle name="Calculation 11 6 8" xfId="17275"/>
    <cellStyle name="Calculation 11 7" xfId="1567"/>
    <cellStyle name="Calculation 11 7 2" xfId="1568"/>
    <cellStyle name="Calculation 11 7 2 2" xfId="1569"/>
    <cellStyle name="Calculation 11 7 2 2 2" xfId="17276"/>
    <cellStyle name="Calculation 11 7 2 2 3" xfId="17277"/>
    <cellStyle name="Calculation 11 7 2 2 4" xfId="17278"/>
    <cellStyle name="Calculation 11 7 2 2 5" xfId="17279"/>
    <cellStyle name="Calculation 11 7 2 2 6" xfId="17280"/>
    <cellStyle name="Calculation 11 7 2 2 7" xfId="17281"/>
    <cellStyle name="Calculation 11 7 2 2 8" xfId="17282"/>
    <cellStyle name="Calculation 11 7 2 3" xfId="1570"/>
    <cellStyle name="Calculation 11 7 2 3 2" xfId="17283"/>
    <cellStyle name="Calculation 11 7 2 4" xfId="17284"/>
    <cellStyle name="Calculation 11 7 2 5" xfId="17285"/>
    <cellStyle name="Calculation 11 7 2 6" xfId="17286"/>
    <cellStyle name="Calculation 11 7 2 7" xfId="17287"/>
    <cellStyle name="Calculation 11 7 3" xfId="1571"/>
    <cellStyle name="Calculation 11 7 3 2" xfId="17288"/>
    <cellStyle name="Calculation 11 7 3 3" xfId="17289"/>
    <cellStyle name="Calculation 11 7 3 4" xfId="17290"/>
    <cellStyle name="Calculation 11 7 3 5" xfId="17291"/>
    <cellStyle name="Calculation 11 7 3 6" xfId="17292"/>
    <cellStyle name="Calculation 11 7 3 7" xfId="17293"/>
    <cellStyle name="Calculation 11 7 4" xfId="1572"/>
    <cellStyle name="Calculation 11 7 5" xfId="17294"/>
    <cellStyle name="Calculation 11 7 6" xfId="17295"/>
    <cellStyle name="Calculation 11 7 7" xfId="17296"/>
    <cellStyle name="Calculation 11 7 8" xfId="17297"/>
    <cellStyle name="Calculation 11 8" xfId="1573"/>
    <cellStyle name="Calculation 11 8 2" xfId="1574"/>
    <cellStyle name="Calculation 11 8 2 2" xfId="17298"/>
    <cellStyle name="Calculation 11 8 2 3" xfId="17299"/>
    <cellStyle name="Calculation 11 8 2 4" xfId="17300"/>
    <cellStyle name="Calculation 11 8 2 5" xfId="17301"/>
    <cellStyle name="Calculation 11 8 2 6" xfId="17302"/>
    <cellStyle name="Calculation 11 8 2 7" xfId="17303"/>
    <cellStyle name="Calculation 11 8 2 8" xfId="17304"/>
    <cellStyle name="Calculation 11 8 3" xfId="1575"/>
    <cellStyle name="Calculation 11 8 3 2" xfId="17305"/>
    <cellStyle name="Calculation 11 8 4" xfId="17306"/>
    <cellStyle name="Calculation 11 8 5" xfId="17307"/>
    <cellStyle name="Calculation 11 8 6" xfId="17308"/>
    <cellStyle name="Calculation 11 8 7" xfId="17309"/>
    <cellStyle name="Calculation 11 9" xfId="1576"/>
    <cellStyle name="Calculation 11 9 2" xfId="17310"/>
    <cellStyle name="Calculation 11 9 3" xfId="17311"/>
    <cellStyle name="Calculation 11 9 4" xfId="17312"/>
    <cellStyle name="Calculation 11 9 5" xfId="17313"/>
    <cellStyle name="Calculation 11 9 6" xfId="17314"/>
    <cellStyle name="Calculation 11 9 7" xfId="17315"/>
    <cellStyle name="Calculation 12" xfId="1577"/>
    <cellStyle name="Calculation 12 10" xfId="1578"/>
    <cellStyle name="Calculation 12 11" xfId="17316"/>
    <cellStyle name="Calculation 12 12" xfId="17317"/>
    <cellStyle name="Calculation 12 13" xfId="17318"/>
    <cellStyle name="Calculation 12 14" xfId="17319"/>
    <cellStyle name="Calculation 12 2" xfId="1579"/>
    <cellStyle name="Calculation 12 2 10" xfId="17320"/>
    <cellStyle name="Calculation 12 2 11" xfId="17321"/>
    <cellStyle name="Calculation 12 2 12" xfId="17322"/>
    <cellStyle name="Calculation 12 2 2" xfId="1580"/>
    <cellStyle name="Calculation 12 2 2 10" xfId="17323"/>
    <cellStyle name="Calculation 12 2 2 11" xfId="17324"/>
    <cellStyle name="Calculation 12 2 2 2" xfId="1581"/>
    <cellStyle name="Calculation 12 2 2 2 2" xfId="1582"/>
    <cellStyle name="Calculation 12 2 2 2 2 2" xfId="1583"/>
    <cellStyle name="Calculation 12 2 2 2 2 2 2" xfId="17325"/>
    <cellStyle name="Calculation 12 2 2 2 2 2 3" xfId="17326"/>
    <cellStyle name="Calculation 12 2 2 2 2 2 4" xfId="17327"/>
    <cellStyle name="Calculation 12 2 2 2 2 2 5" xfId="17328"/>
    <cellStyle name="Calculation 12 2 2 2 2 2 6" xfId="17329"/>
    <cellStyle name="Calculation 12 2 2 2 2 2 7" xfId="17330"/>
    <cellStyle name="Calculation 12 2 2 2 2 2 8" xfId="17331"/>
    <cellStyle name="Calculation 12 2 2 2 2 3" xfId="1584"/>
    <cellStyle name="Calculation 12 2 2 2 2 3 2" xfId="17332"/>
    <cellStyle name="Calculation 12 2 2 2 2 4" xfId="17333"/>
    <cellStyle name="Calculation 12 2 2 2 2 5" xfId="17334"/>
    <cellStyle name="Calculation 12 2 2 2 2 6" xfId="17335"/>
    <cellStyle name="Calculation 12 2 2 2 2 7" xfId="17336"/>
    <cellStyle name="Calculation 12 2 2 2 3" xfId="1585"/>
    <cellStyle name="Calculation 12 2 2 2 3 2" xfId="17337"/>
    <cellStyle name="Calculation 12 2 2 2 3 3" xfId="17338"/>
    <cellStyle name="Calculation 12 2 2 2 3 4" xfId="17339"/>
    <cellStyle name="Calculation 12 2 2 2 3 5" xfId="17340"/>
    <cellStyle name="Calculation 12 2 2 2 3 6" xfId="17341"/>
    <cellStyle name="Calculation 12 2 2 2 3 7" xfId="17342"/>
    <cellStyle name="Calculation 12 2 2 2 4" xfId="1586"/>
    <cellStyle name="Calculation 12 2 2 2 5" xfId="17343"/>
    <cellStyle name="Calculation 12 2 2 2 6" xfId="17344"/>
    <cellStyle name="Calculation 12 2 2 2 7" xfId="17345"/>
    <cellStyle name="Calculation 12 2 2 2 8" xfId="17346"/>
    <cellStyle name="Calculation 12 2 2 3" xfId="1587"/>
    <cellStyle name="Calculation 12 2 2 3 2" xfId="1588"/>
    <cellStyle name="Calculation 12 2 2 3 2 2" xfId="1589"/>
    <cellStyle name="Calculation 12 2 2 3 2 2 2" xfId="17347"/>
    <cellStyle name="Calculation 12 2 2 3 2 2 3" xfId="17348"/>
    <cellStyle name="Calculation 12 2 2 3 2 2 4" xfId="17349"/>
    <cellStyle name="Calculation 12 2 2 3 2 2 5" xfId="17350"/>
    <cellStyle name="Calculation 12 2 2 3 2 2 6" xfId="17351"/>
    <cellStyle name="Calculation 12 2 2 3 2 2 7" xfId="17352"/>
    <cellStyle name="Calculation 12 2 2 3 2 2 8" xfId="17353"/>
    <cellStyle name="Calculation 12 2 2 3 2 3" xfId="1590"/>
    <cellStyle name="Calculation 12 2 2 3 2 3 2" xfId="17354"/>
    <cellStyle name="Calculation 12 2 2 3 2 4" xfId="17355"/>
    <cellStyle name="Calculation 12 2 2 3 2 5" xfId="17356"/>
    <cellStyle name="Calculation 12 2 2 3 2 6" xfId="17357"/>
    <cellStyle name="Calculation 12 2 2 3 2 7" xfId="17358"/>
    <cellStyle name="Calculation 12 2 2 3 3" xfId="1591"/>
    <cellStyle name="Calculation 12 2 2 3 3 2" xfId="17359"/>
    <cellStyle name="Calculation 12 2 2 3 3 3" xfId="17360"/>
    <cellStyle name="Calculation 12 2 2 3 3 4" xfId="17361"/>
    <cellStyle name="Calculation 12 2 2 3 3 5" xfId="17362"/>
    <cellStyle name="Calculation 12 2 2 3 3 6" xfId="17363"/>
    <cellStyle name="Calculation 12 2 2 3 3 7" xfId="17364"/>
    <cellStyle name="Calculation 12 2 2 3 4" xfId="1592"/>
    <cellStyle name="Calculation 12 2 2 3 5" xfId="17365"/>
    <cellStyle name="Calculation 12 2 2 3 6" xfId="17366"/>
    <cellStyle name="Calculation 12 2 2 3 7" xfId="17367"/>
    <cellStyle name="Calculation 12 2 2 3 8" xfId="17368"/>
    <cellStyle name="Calculation 12 2 2 4" xfId="1593"/>
    <cellStyle name="Calculation 12 2 2 4 2" xfId="1594"/>
    <cellStyle name="Calculation 12 2 2 4 2 2" xfId="1595"/>
    <cellStyle name="Calculation 12 2 2 4 2 2 2" xfId="17369"/>
    <cellStyle name="Calculation 12 2 2 4 2 2 3" xfId="17370"/>
    <cellStyle name="Calculation 12 2 2 4 2 2 4" xfId="17371"/>
    <cellStyle name="Calculation 12 2 2 4 2 2 5" xfId="17372"/>
    <cellStyle name="Calculation 12 2 2 4 2 2 6" xfId="17373"/>
    <cellStyle name="Calculation 12 2 2 4 2 2 7" xfId="17374"/>
    <cellStyle name="Calculation 12 2 2 4 2 2 8" xfId="17375"/>
    <cellStyle name="Calculation 12 2 2 4 2 3" xfId="1596"/>
    <cellStyle name="Calculation 12 2 2 4 2 3 2" xfId="17376"/>
    <cellStyle name="Calculation 12 2 2 4 2 4" xfId="17377"/>
    <cellStyle name="Calculation 12 2 2 4 2 5" xfId="17378"/>
    <cellStyle name="Calculation 12 2 2 4 2 6" xfId="17379"/>
    <cellStyle name="Calculation 12 2 2 4 2 7" xfId="17380"/>
    <cellStyle name="Calculation 12 2 2 4 3" xfId="1597"/>
    <cellStyle name="Calculation 12 2 2 4 3 2" xfId="17381"/>
    <cellStyle name="Calculation 12 2 2 4 3 3" xfId="17382"/>
    <cellStyle name="Calculation 12 2 2 4 3 4" xfId="17383"/>
    <cellStyle name="Calculation 12 2 2 4 3 5" xfId="17384"/>
    <cellStyle name="Calculation 12 2 2 4 3 6" xfId="17385"/>
    <cellStyle name="Calculation 12 2 2 4 3 7" xfId="17386"/>
    <cellStyle name="Calculation 12 2 2 4 4" xfId="1598"/>
    <cellStyle name="Calculation 12 2 2 4 5" xfId="17387"/>
    <cellStyle name="Calculation 12 2 2 4 6" xfId="17388"/>
    <cellStyle name="Calculation 12 2 2 4 7" xfId="17389"/>
    <cellStyle name="Calculation 12 2 2 4 8" xfId="17390"/>
    <cellStyle name="Calculation 12 2 2 5" xfId="1599"/>
    <cellStyle name="Calculation 12 2 2 5 2" xfId="1600"/>
    <cellStyle name="Calculation 12 2 2 5 2 2" xfId="17391"/>
    <cellStyle name="Calculation 12 2 2 5 2 3" xfId="17392"/>
    <cellStyle name="Calculation 12 2 2 5 2 4" xfId="17393"/>
    <cellStyle name="Calculation 12 2 2 5 2 5" xfId="17394"/>
    <cellStyle name="Calculation 12 2 2 5 2 6" xfId="17395"/>
    <cellStyle name="Calculation 12 2 2 5 2 7" xfId="17396"/>
    <cellStyle name="Calculation 12 2 2 5 2 8" xfId="17397"/>
    <cellStyle name="Calculation 12 2 2 5 3" xfId="1601"/>
    <cellStyle name="Calculation 12 2 2 5 3 2" xfId="17398"/>
    <cellStyle name="Calculation 12 2 2 5 4" xfId="17399"/>
    <cellStyle name="Calculation 12 2 2 5 5" xfId="17400"/>
    <cellStyle name="Calculation 12 2 2 5 6" xfId="17401"/>
    <cellStyle name="Calculation 12 2 2 5 7" xfId="17402"/>
    <cellStyle name="Calculation 12 2 2 6" xfId="1602"/>
    <cellStyle name="Calculation 12 2 2 6 2" xfId="17403"/>
    <cellStyle name="Calculation 12 2 2 6 3" xfId="17404"/>
    <cellStyle name="Calculation 12 2 2 6 4" xfId="17405"/>
    <cellStyle name="Calculation 12 2 2 6 5" xfId="17406"/>
    <cellStyle name="Calculation 12 2 2 6 6" xfId="17407"/>
    <cellStyle name="Calculation 12 2 2 6 7" xfId="17408"/>
    <cellStyle name="Calculation 12 2 2 7" xfId="1603"/>
    <cellStyle name="Calculation 12 2 2 8" xfId="17409"/>
    <cellStyle name="Calculation 12 2 2 9" xfId="17410"/>
    <cellStyle name="Calculation 12 2 3" xfId="1604"/>
    <cellStyle name="Calculation 12 2 3 2" xfId="1605"/>
    <cellStyle name="Calculation 12 2 3 2 2" xfId="1606"/>
    <cellStyle name="Calculation 12 2 3 2 2 2" xfId="17411"/>
    <cellStyle name="Calculation 12 2 3 2 2 3" xfId="17412"/>
    <cellStyle name="Calculation 12 2 3 2 2 4" xfId="17413"/>
    <cellStyle name="Calculation 12 2 3 2 2 5" xfId="17414"/>
    <cellStyle name="Calculation 12 2 3 2 2 6" xfId="17415"/>
    <cellStyle name="Calculation 12 2 3 2 2 7" xfId="17416"/>
    <cellStyle name="Calculation 12 2 3 2 2 8" xfId="17417"/>
    <cellStyle name="Calculation 12 2 3 2 3" xfId="1607"/>
    <cellStyle name="Calculation 12 2 3 2 3 2" xfId="17418"/>
    <cellStyle name="Calculation 12 2 3 2 4" xfId="17419"/>
    <cellStyle name="Calculation 12 2 3 2 5" xfId="17420"/>
    <cellStyle name="Calculation 12 2 3 2 6" xfId="17421"/>
    <cellStyle name="Calculation 12 2 3 2 7" xfId="17422"/>
    <cellStyle name="Calculation 12 2 3 3" xfId="1608"/>
    <cellStyle name="Calculation 12 2 3 3 2" xfId="17423"/>
    <cellStyle name="Calculation 12 2 3 3 3" xfId="17424"/>
    <cellStyle name="Calculation 12 2 3 3 4" xfId="17425"/>
    <cellStyle name="Calculation 12 2 3 3 5" xfId="17426"/>
    <cellStyle name="Calculation 12 2 3 3 6" xfId="17427"/>
    <cellStyle name="Calculation 12 2 3 3 7" xfId="17428"/>
    <cellStyle name="Calculation 12 2 3 4" xfId="1609"/>
    <cellStyle name="Calculation 12 2 3 5" xfId="17429"/>
    <cellStyle name="Calculation 12 2 3 6" xfId="17430"/>
    <cellStyle name="Calculation 12 2 3 7" xfId="17431"/>
    <cellStyle name="Calculation 12 2 3 8" xfId="17432"/>
    <cellStyle name="Calculation 12 2 4" xfId="1610"/>
    <cellStyle name="Calculation 12 2 4 2" xfId="1611"/>
    <cellStyle name="Calculation 12 2 4 2 2" xfId="1612"/>
    <cellStyle name="Calculation 12 2 4 2 2 2" xfId="17433"/>
    <cellStyle name="Calculation 12 2 4 2 2 3" xfId="17434"/>
    <cellStyle name="Calculation 12 2 4 2 2 4" xfId="17435"/>
    <cellStyle name="Calculation 12 2 4 2 2 5" xfId="17436"/>
    <cellStyle name="Calculation 12 2 4 2 2 6" xfId="17437"/>
    <cellStyle name="Calculation 12 2 4 2 2 7" xfId="17438"/>
    <cellStyle name="Calculation 12 2 4 2 2 8" xfId="17439"/>
    <cellStyle name="Calculation 12 2 4 2 3" xfId="1613"/>
    <cellStyle name="Calculation 12 2 4 2 3 2" xfId="17440"/>
    <cellStyle name="Calculation 12 2 4 2 4" xfId="17441"/>
    <cellStyle name="Calculation 12 2 4 2 5" xfId="17442"/>
    <cellStyle name="Calculation 12 2 4 2 6" xfId="17443"/>
    <cellStyle name="Calculation 12 2 4 2 7" xfId="17444"/>
    <cellStyle name="Calculation 12 2 4 3" xfId="1614"/>
    <cellStyle name="Calculation 12 2 4 3 2" xfId="17445"/>
    <cellStyle name="Calculation 12 2 4 3 3" xfId="17446"/>
    <cellStyle name="Calculation 12 2 4 3 4" xfId="17447"/>
    <cellStyle name="Calculation 12 2 4 3 5" xfId="17448"/>
    <cellStyle name="Calculation 12 2 4 3 6" xfId="17449"/>
    <cellStyle name="Calculation 12 2 4 3 7" xfId="17450"/>
    <cellStyle name="Calculation 12 2 4 4" xfId="1615"/>
    <cellStyle name="Calculation 12 2 4 5" xfId="17451"/>
    <cellStyle name="Calculation 12 2 4 6" xfId="17452"/>
    <cellStyle name="Calculation 12 2 4 7" xfId="17453"/>
    <cellStyle name="Calculation 12 2 4 8" xfId="17454"/>
    <cellStyle name="Calculation 12 2 5" xfId="1616"/>
    <cellStyle name="Calculation 12 2 5 2" xfId="1617"/>
    <cellStyle name="Calculation 12 2 5 2 2" xfId="1618"/>
    <cellStyle name="Calculation 12 2 5 2 2 2" xfId="17455"/>
    <cellStyle name="Calculation 12 2 5 2 2 3" xfId="17456"/>
    <cellStyle name="Calculation 12 2 5 2 2 4" xfId="17457"/>
    <cellStyle name="Calculation 12 2 5 2 2 5" xfId="17458"/>
    <cellStyle name="Calculation 12 2 5 2 2 6" xfId="17459"/>
    <cellStyle name="Calculation 12 2 5 2 2 7" xfId="17460"/>
    <cellStyle name="Calculation 12 2 5 2 2 8" xfId="17461"/>
    <cellStyle name="Calculation 12 2 5 2 3" xfId="1619"/>
    <cellStyle name="Calculation 12 2 5 2 3 2" xfId="17462"/>
    <cellStyle name="Calculation 12 2 5 2 4" xfId="17463"/>
    <cellStyle name="Calculation 12 2 5 2 5" xfId="17464"/>
    <cellStyle name="Calculation 12 2 5 2 6" xfId="17465"/>
    <cellStyle name="Calculation 12 2 5 2 7" xfId="17466"/>
    <cellStyle name="Calculation 12 2 5 3" xfId="1620"/>
    <cellStyle name="Calculation 12 2 5 3 2" xfId="17467"/>
    <cellStyle name="Calculation 12 2 5 3 3" xfId="17468"/>
    <cellStyle name="Calculation 12 2 5 3 4" xfId="17469"/>
    <cellStyle name="Calculation 12 2 5 3 5" xfId="17470"/>
    <cellStyle name="Calculation 12 2 5 3 6" xfId="17471"/>
    <cellStyle name="Calculation 12 2 5 3 7" xfId="17472"/>
    <cellStyle name="Calculation 12 2 5 4" xfId="1621"/>
    <cellStyle name="Calculation 12 2 5 5" xfId="17473"/>
    <cellStyle name="Calculation 12 2 5 6" xfId="17474"/>
    <cellStyle name="Calculation 12 2 5 7" xfId="17475"/>
    <cellStyle name="Calculation 12 2 5 8" xfId="17476"/>
    <cellStyle name="Calculation 12 2 6" xfId="1622"/>
    <cellStyle name="Calculation 12 2 6 2" xfId="1623"/>
    <cellStyle name="Calculation 12 2 6 2 2" xfId="17477"/>
    <cellStyle name="Calculation 12 2 6 2 3" xfId="17478"/>
    <cellStyle name="Calculation 12 2 6 2 4" xfId="17479"/>
    <cellStyle name="Calculation 12 2 6 2 5" xfId="17480"/>
    <cellStyle name="Calculation 12 2 6 2 6" xfId="17481"/>
    <cellStyle name="Calculation 12 2 6 2 7" xfId="17482"/>
    <cellStyle name="Calculation 12 2 6 2 8" xfId="17483"/>
    <cellStyle name="Calculation 12 2 6 3" xfId="1624"/>
    <cellStyle name="Calculation 12 2 6 3 2" xfId="17484"/>
    <cellStyle name="Calculation 12 2 6 4" xfId="17485"/>
    <cellStyle name="Calculation 12 2 6 5" xfId="17486"/>
    <cellStyle name="Calculation 12 2 6 6" xfId="17487"/>
    <cellStyle name="Calculation 12 2 6 7" xfId="17488"/>
    <cellStyle name="Calculation 12 2 7" xfId="1625"/>
    <cellStyle name="Calculation 12 2 7 2" xfId="17489"/>
    <cellStyle name="Calculation 12 2 7 3" xfId="17490"/>
    <cellStyle name="Calculation 12 2 7 4" xfId="17491"/>
    <cellStyle name="Calculation 12 2 7 5" xfId="17492"/>
    <cellStyle name="Calculation 12 2 7 6" xfId="17493"/>
    <cellStyle name="Calculation 12 2 7 7" xfId="17494"/>
    <cellStyle name="Calculation 12 2 8" xfId="1626"/>
    <cellStyle name="Calculation 12 2 9" xfId="17495"/>
    <cellStyle name="Calculation 12 3" xfId="1627"/>
    <cellStyle name="Calculation 12 3 10" xfId="17496"/>
    <cellStyle name="Calculation 12 3 11" xfId="17497"/>
    <cellStyle name="Calculation 12 3 2" xfId="1628"/>
    <cellStyle name="Calculation 12 3 2 2" xfId="1629"/>
    <cellStyle name="Calculation 12 3 2 2 2" xfId="1630"/>
    <cellStyle name="Calculation 12 3 2 2 2 2" xfId="17498"/>
    <cellStyle name="Calculation 12 3 2 2 2 3" xfId="17499"/>
    <cellStyle name="Calculation 12 3 2 2 2 4" xfId="17500"/>
    <cellStyle name="Calculation 12 3 2 2 2 5" xfId="17501"/>
    <cellStyle name="Calculation 12 3 2 2 2 6" xfId="17502"/>
    <cellStyle name="Calculation 12 3 2 2 2 7" xfId="17503"/>
    <cellStyle name="Calculation 12 3 2 2 2 8" xfId="17504"/>
    <cellStyle name="Calculation 12 3 2 2 3" xfId="1631"/>
    <cellStyle name="Calculation 12 3 2 2 3 2" xfId="17505"/>
    <cellStyle name="Calculation 12 3 2 2 4" xfId="17506"/>
    <cellStyle name="Calculation 12 3 2 2 5" xfId="17507"/>
    <cellStyle name="Calculation 12 3 2 2 6" xfId="17508"/>
    <cellStyle name="Calculation 12 3 2 2 7" xfId="17509"/>
    <cellStyle name="Calculation 12 3 2 3" xfId="1632"/>
    <cellStyle name="Calculation 12 3 2 3 2" xfId="17510"/>
    <cellStyle name="Calculation 12 3 2 3 3" xfId="17511"/>
    <cellStyle name="Calculation 12 3 2 3 4" xfId="17512"/>
    <cellStyle name="Calculation 12 3 2 3 5" xfId="17513"/>
    <cellStyle name="Calculation 12 3 2 3 6" xfId="17514"/>
    <cellStyle name="Calculation 12 3 2 3 7" xfId="17515"/>
    <cellStyle name="Calculation 12 3 2 4" xfId="1633"/>
    <cellStyle name="Calculation 12 3 2 5" xfId="17516"/>
    <cellStyle name="Calculation 12 3 2 6" xfId="17517"/>
    <cellStyle name="Calculation 12 3 2 7" xfId="17518"/>
    <cellStyle name="Calculation 12 3 2 8" xfId="17519"/>
    <cellStyle name="Calculation 12 3 3" xfId="1634"/>
    <cellStyle name="Calculation 12 3 3 2" xfId="1635"/>
    <cellStyle name="Calculation 12 3 3 2 2" xfId="1636"/>
    <cellStyle name="Calculation 12 3 3 2 2 2" xfId="17520"/>
    <cellStyle name="Calculation 12 3 3 2 2 3" xfId="17521"/>
    <cellStyle name="Calculation 12 3 3 2 2 4" xfId="17522"/>
    <cellStyle name="Calculation 12 3 3 2 2 5" xfId="17523"/>
    <cellStyle name="Calculation 12 3 3 2 2 6" xfId="17524"/>
    <cellStyle name="Calculation 12 3 3 2 2 7" xfId="17525"/>
    <cellStyle name="Calculation 12 3 3 2 2 8" xfId="17526"/>
    <cellStyle name="Calculation 12 3 3 2 3" xfId="1637"/>
    <cellStyle name="Calculation 12 3 3 2 3 2" xfId="17527"/>
    <cellStyle name="Calculation 12 3 3 2 4" xfId="17528"/>
    <cellStyle name="Calculation 12 3 3 2 5" xfId="17529"/>
    <cellStyle name="Calculation 12 3 3 2 6" xfId="17530"/>
    <cellStyle name="Calculation 12 3 3 2 7" xfId="17531"/>
    <cellStyle name="Calculation 12 3 3 3" xfId="1638"/>
    <cellStyle name="Calculation 12 3 3 3 2" xfId="17532"/>
    <cellStyle name="Calculation 12 3 3 3 3" xfId="17533"/>
    <cellStyle name="Calculation 12 3 3 3 4" xfId="17534"/>
    <cellStyle name="Calculation 12 3 3 3 5" xfId="17535"/>
    <cellStyle name="Calculation 12 3 3 3 6" xfId="17536"/>
    <cellStyle name="Calculation 12 3 3 3 7" xfId="17537"/>
    <cellStyle name="Calculation 12 3 3 4" xfId="1639"/>
    <cellStyle name="Calculation 12 3 3 5" xfId="17538"/>
    <cellStyle name="Calculation 12 3 3 6" xfId="17539"/>
    <cellStyle name="Calculation 12 3 3 7" xfId="17540"/>
    <cellStyle name="Calculation 12 3 3 8" xfId="17541"/>
    <cellStyle name="Calculation 12 3 4" xfId="1640"/>
    <cellStyle name="Calculation 12 3 4 2" xfId="1641"/>
    <cellStyle name="Calculation 12 3 4 2 2" xfId="1642"/>
    <cellStyle name="Calculation 12 3 4 2 2 2" xfId="17542"/>
    <cellStyle name="Calculation 12 3 4 2 2 3" xfId="17543"/>
    <cellStyle name="Calculation 12 3 4 2 2 4" xfId="17544"/>
    <cellStyle name="Calculation 12 3 4 2 2 5" xfId="17545"/>
    <cellStyle name="Calculation 12 3 4 2 2 6" xfId="17546"/>
    <cellStyle name="Calculation 12 3 4 2 2 7" xfId="17547"/>
    <cellStyle name="Calculation 12 3 4 2 2 8" xfId="17548"/>
    <cellStyle name="Calculation 12 3 4 2 3" xfId="1643"/>
    <cellStyle name="Calculation 12 3 4 2 3 2" xfId="17549"/>
    <cellStyle name="Calculation 12 3 4 2 4" xfId="17550"/>
    <cellStyle name="Calculation 12 3 4 2 5" xfId="17551"/>
    <cellStyle name="Calculation 12 3 4 2 6" xfId="17552"/>
    <cellStyle name="Calculation 12 3 4 2 7" xfId="17553"/>
    <cellStyle name="Calculation 12 3 4 3" xfId="1644"/>
    <cellStyle name="Calculation 12 3 4 3 2" xfId="17554"/>
    <cellStyle name="Calculation 12 3 4 3 3" xfId="17555"/>
    <cellStyle name="Calculation 12 3 4 3 4" xfId="17556"/>
    <cellStyle name="Calculation 12 3 4 3 5" xfId="17557"/>
    <cellStyle name="Calculation 12 3 4 3 6" xfId="17558"/>
    <cellStyle name="Calculation 12 3 4 3 7" xfId="17559"/>
    <cellStyle name="Calculation 12 3 4 4" xfId="1645"/>
    <cellStyle name="Calculation 12 3 4 5" xfId="17560"/>
    <cellStyle name="Calculation 12 3 4 6" xfId="17561"/>
    <cellStyle name="Calculation 12 3 4 7" xfId="17562"/>
    <cellStyle name="Calculation 12 3 4 8" xfId="17563"/>
    <cellStyle name="Calculation 12 3 5" xfId="1646"/>
    <cellStyle name="Calculation 12 3 5 2" xfId="1647"/>
    <cellStyle name="Calculation 12 3 5 2 2" xfId="17564"/>
    <cellStyle name="Calculation 12 3 5 2 3" xfId="17565"/>
    <cellStyle name="Calculation 12 3 5 2 4" xfId="17566"/>
    <cellStyle name="Calculation 12 3 5 2 5" xfId="17567"/>
    <cellStyle name="Calculation 12 3 5 2 6" xfId="17568"/>
    <cellStyle name="Calculation 12 3 5 2 7" xfId="17569"/>
    <cellStyle name="Calculation 12 3 5 2 8" xfId="17570"/>
    <cellStyle name="Calculation 12 3 5 3" xfId="1648"/>
    <cellStyle name="Calculation 12 3 5 3 2" xfId="17571"/>
    <cellStyle name="Calculation 12 3 5 4" xfId="17572"/>
    <cellStyle name="Calculation 12 3 5 5" xfId="17573"/>
    <cellStyle name="Calculation 12 3 5 6" xfId="17574"/>
    <cellStyle name="Calculation 12 3 5 7" xfId="17575"/>
    <cellStyle name="Calculation 12 3 6" xfId="1649"/>
    <cellStyle name="Calculation 12 3 6 2" xfId="17576"/>
    <cellStyle name="Calculation 12 3 6 3" xfId="17577"/>
    <cellStyle name="Calculation 12 3 6 4" xfId="17578"/>
    <cellStyle name="Calculation 12 3 6 5" xfId="17579"/>
    <cellStyle name="Calculation 12 3 6 6" xfId="17580"/>
    <cellStyle name="Calculation 12 3 6 7" xfId="17581"/>
    <cellStyle name="Calculation 12 3 7" xfId="1650"/>
    <cellStyle name="Calculation 12 3 8" xfId="17582"/>
    <cellStyle name="Calculation 12 3 9" xfId="17583"/>
    <cellStyle name="Calculation 12 4" xfId="1651"/>
    <cellStyle name="Calculation 12 4 10" xfId="17584"/>
    <cellStyle name="Calculation 12 4 11" xfId="17585"/>
    <cellStyle name="Calculation 12 4 2" xfId="1652"/>
    <cellStyle name="Calculation 12 4 2 2" xfId="1653"/>
    <cellStyle name="Calculation 12 4 2 2 2" xfId="1654"/>
    <cellStyle name="Calculation 12 4 2 2 2 2" xfId="17586"/>
    <cellStyle name="Calculation 12 4 2 2 2 3" xfId="17587"/>
    <cellStyle name="Calculation 12 4 2 2 2 4" xfId="17588"/>
    <cellStyle name="Calculation 12 4 2 2 2 5" xfId="17589"/>
    <cellStyle name="Calculation 12 4 2 2 2 6" xfId="17590"/>
    <cellStyle name="Calculation 12 4 2 2 2 7" xfId="17591"/>
    <cellStyle name="Calculation 12 4 2 2 2 8" xfId="17592"/>
    <cellStyle name="Calculation 12 4 2 2 3" xfId="1655"/>
    <cellStyle name="Calculation 12 4 2 2 3 2" xfId="17593"/>
    <cellStyle name="Calculation 12 4 2 2 4" xfId="17594"/>
    <cellStyle name="Calculation 12 4 2 2 5" xfId="17595"/>
    <cellStyle name="Calculation 12 4 2 2 6" xfId="17596"/>
    <cellStyle name="Calculation 12 4 2 2 7" xfId="17597"/>
    <cellStyle name="Calculation 12 4 2 3" xfId="1656"/>
    <cellStyle name="Calculation 12 4 2 3 2" xfId="17598"/>
    <cellStyle name="Calculation 12 4 2 3 3" xfId="17599"/>
    <cellStyle name="Calculation 12 4 2 3 4" xfId="17600"/>
    <cellStyle name="Calculation 12 4 2 3 5" xfId="17601"/>
    <cellStyle name="Calculation 12 4 2 3 6" xfId="17602"/>
    <cellStyle name="Calculation 12 4 2 3 7" xfId="17603"/>
    <cellStyle name="Calculation 12 4 2 4" xfId="1657"/>
    <cellStyle name="Calculation 12 4 2 5" xfId="17604"/>
    <cellStyle name="Calculation 12 4 2 6" xfId="17605"/>
    <cellStyle name="Calculation 12 4 2 7" xfId="17606"/>
    <cellStyle name="Calculation 12 4 2 8" xfId="17607"/>
    <cellStyle name="Calculation 12 4 3" xfId="1658"/>
    <cellStyle name="Calculation 12 4 3 2" xfId="1659"/>
    <cellStyle name="Calculation 12 4 3 2 2" xfId="1660"/>
    <cellStyle name="Calculation 12 4 3 2 2 2" xfId="17608"/>
    <cellStyle name="Calculation 12 4 3 2 2 3" xfId="17609"/>
    <cellStyle name="Calculation 12 4 3 2 2 4" xfId="17610"/>
    <cellStyle name="Calculation 12 4 3 2 2 5" xfId="17611"/>
    <cellStyle name="Calculation 12 4 3 2 2 6" xfId="17612"/>
    <cellStyle name="Calculation 12 4 3 2 2 7" xfId="17613"/>
    <cellStyle name="Calculation 12 4 3 2 2 8" xfId="17614"/>
    <cellStyle name="Calculation 12 4 3 2 3" xfId="1661"/>
    <cellStyle name="Calculation 12 4 3 2 3 2" xfId="17615"/>
    <cellStyle name="Calculation 12 4 3 2 4" xfId="17616"/>
    <cellStyle name="Calculation 12 4 3 2 5" xfId="17617"/>
    <cellStyle name="Calculation 12 4 3 2 6" xfId="17618"/>
    <cellStyle name="Calculation 12 4 3 2 7" xfId="17619"/>
    <cellStyle name="Calculation 12 4 3 3" xfId="1662"/>
    <cellStyle name="Calculation 12 4 3 3 2" xfId="17620"/>
    <cellStyle name="Calculation 12 4 3 3 3" xfId="17621"/>
    <cellStyle name="Calculation 12 4 3 3 4" xfId="17622"/>
    <cellStyle name="Calculation 12 4 3 3 5" xfId="17623"/>
    <cellStyle name="Calculation 12 4 3 3 6" xfId="17624"/>
    <cellStyle name="Calculation 12 4 3 3 7" xfId="17625"/>
    <cellStyle name="Calculation 12 4 3 4" xfId="1663"/>
    <cellStyle name="Calculation 12 4 3 5" xfId="17626"/>
    <cellStyle name="Calculation 12 4 3 6" xfId="17627"/>
    <cellStyle name="Calculation 12 4 3 7" xfId="17628"/>
    <cellStyle name="Calculation 12 4 3 8" xfId="17629"/>
    <cellStyle name="Calculation 12 4 4" xfId="1664"/>
    <cellStyle name="Calculation 12 4 4 2" xfId="1665"/>
    <cellStyle name="Calculation 12 4 4 2 2" xfId="1666"/>
    <cellStyle name="Calculation 12 4 4 2 2 2" xfId="17630"/>
    <cellStyle name="Calculation 12 4 4 2 2 3" xfId="17631"/>
    <cellStyle name="Calculation 12 4 4 2 2 4" xfId="17632"/>
    <cellStyle name="Calculation 12 4 4 2 2 5" xfId="17633"/>
    <cellStyle name="Calculation 12 4 4 2 2 6" xfId="17634"/>
    <cellStyle name="Calculation 12 4 4 2 2 7" xfId="17635"/>
    <cellStyle name="Calculation 12 4 4 2 2 8" xfId="17636"/>
    <cellStyle name="Calculation 12 4 4 2 3" xfId="1667"/>
    <cellStyle name="Calculation 12 4 4 2 3 2" xfId="17637"/>
    <cellStyle name="Calculation 12 4 4 2 4" xfId="17638"/>
    <cellStyle name="Calculation 12 4 4 2 5" xfId="17639"/>
    <cellStyle name="Calculation 12 4 4 2 6" xfId="17640"/>
    <cellStyle name="Calculation 12 4 4 2 7" xfId="17641"/>
    <cellStyle name="Calculation 12 4 4 3" xfId="1668"/>
    <cellStyle name="Calculation 12 4 4 3 2" xfId="17642"/>
    <cellStyle name="Calculation 12 4 4 3 3" xfId="17643"/>
    <cellStyle name="Calculation 12 4 4 3 4" xfId="17644"/>
    <cellStyle name="Calculation 12 4 4 3 5" xfId="17645"/>
    <cellStyle name="Calculation 12 4 4 3 6" xfId="17646"/>
    <cellStyle name="Calculation 12 4 4 3 7" xfId="17647"/>
    <cellStyle name="Calculation 12 4 4 4" xfId="1669"/>
    <cellStyle name="Calculation 12 4 4 5" xfId="17648"/>
    <cellStyle name="Calculation 12 4 4 6" xfId="17649"/>
    <cellStyle name="Calculation 12 4 4 7" xfId="17650"/>
    <cellStyle name="Calculation 12 4 4 8" xfId="17651"/>
    <cellStyle name="Calculation 12 4 5" xfId="1670"/>
    <cellStyle name="Calculation 12 4 5 2" xfId="1671"/>
    <cellStyle name="Calculation 12 4 5 2 2" xfId="17652"/>
    <cellStyle name="Calculation 12 4 5 2 3" xfId="17653"/>
    <cellStyle name="Calculation 12 4 5 2 4" xfId="17654"/>
    <cellStyle name="Calculation 12 4 5 2 5" xfId="17655"/>
    <cellStyle name="Calculation 12 4 5 2 6" xfId="17656"/>
    <cellStyle name="Calculation 12 4 5 2 7" xfId="17657"/>
    <cellStyle name="Calculation 12 4 5 2 8" xfId="17658"/>
    <cellStyle name="Calculation 12 4 5 3" xfId="1672"/>
    <cellStyle name="Calculation 12 4 5 3 2" xfId="17659"/>
    <cellStyle name="Calculation 12 4 5 4" xfId="17660"/>
    <cellStyle name="Calculation 12 4 5 5" xfId="17661"/>
    <cellStyle name="Calculation 12 4 5 6" xfId="17662"/>
    <cellStyle name="Calculation 12 4 5 7" xfId="17663"/>
    <cellStyle name="Calculation 12 4 6" xfId="1673"/>
    <cellStyle name="Calculation 12 4 6 2" xfId="17664"/>
    <cellStyle name="Calculation 12 4 6 3" xfId="17665"/>
    <cellStyle name="Calculation 12 4 6 4" xfId="17666"/>
    <cellStyle name="Calculation 12 4 6 5" xfId="17667"/>
    <cellStyle name="Calculation 12 4 6 6" xfId="17668"/>
    <cellStyle name="Calculation 12 4 6 7" xfId="17669"/>
    <cellStyle name="Calculation 12 4 7" xfId="1674"/>
    <cellStyle name="Calculation 12 4 8" xfId="17670"/>
    <cellStyle name="Calculation 12 4 9" xfId="17671"/>
    <cellStyle name="Calculation 12 5" xfId="1675"/>
    <cellStyle name="Calculation 12 5 2" xfId="1676"/>
    <cellStyle name="Calculation 12 5 2 2" xfId="1677"/>
    <cellStyle name="Calculation 12 5 2 2 2" xfId="17672"/>
    <cellStyle name="Calculation 12 5 2 2 3" xfId="17673"/>
    <cellStyle name="Calculation 12 5 2 2 4" xfId="17674"/>
    <cellStyle name="Calculation 12 5 2 2 5" xfId="17675"/>
    <cellStyle name="Calculation 12 5 2 2 6" xfId="17676"/>
    <cellStyle name="Calculation 12 5 2 2 7" xfId="17677"/>
    <cellStyle name="Calculation 12 5 2 2 8" xfId="17678"/>
    <cellStyle name="Calculation 12 5 2 3" xfId="1678"/>
    <cellStyle name="Calculation 12 5 2 3 2" xfId="17679"/>
    <cellStyle name="Calculation 12 5 2 4" xfId="17680"/>
    <cellStyle name="Calculation 12 5 2 5" xfId="17681"/>
    <cellStyle name="Calculation 12 5 2 6" xfId="17682"/>
    <cellStyle name="Calculation 12 5 2 7" xfId="17683"/>
    <cellStyle name="Calculation 12 5 3" xfId="1679"/>
    <cellStyle name="Calculation 12 5 3 2" xfId="17684"/>
    <cellStyle name="Calculation 12 5 3 3" xfId="17685"/>
    <cellStyle name="Calculation 12 5 3 4" xfId="17686"/>
    <cellStyle name="Calculation 12 5 3 5" xfId="17687"/>
    <cellStyle name="Calculation 12 5 3 6" xfId="17688"/>
    <cellStyle name="Calculation 12 5 3 7" xfId="17689"/>
    <cellStyle name="Calculation 12 5 4" xfId="1680"/>
    <cellStyle name="Calculation 12 5 5" xfId="17690"/>
    <cellStyle name="Calculation 12 5 6" xfId="17691"/>
    <cellStyle name="Calculation 12 5 7" xfId="17692"/>
    <cellStyle name="Calculation 12 5 8" xfId="17693"/>
    <cellStyle name="Calculation 12 6" xfId="1681"/>
    <cellStyle name="Calculation 12 6 2" xfId="1682"/>
    <cellStyle name="Calculation 12 6 2 2" xfId="1683"/>
    <cellStyle name="Calculation 12 6 2 2 2" xfId="17694"/>
    <cellStyle name="Calculation 12 6 2 2 3" xfId="17695"/>
    <cellStyle name="Calculation 12 6 2 2 4" xfId="17696"/>
    <cellStyle name="Calculation 12 6 2 2 5" xfId="17697"/>
    <cellStyle name="Calculation 12 6 2 2 6" xfId="17698"/>
    <cellStyle name="Calculation 12 6 2 2 7" xfId="17699"/>
    <cellStyle name="Calculation 12 6 2 2 8" xfId="17700"/>
    <cellStyle name="Calculation 12 6 2 3" xfId="1684"/>
    <cellStyle name="Calculation 12 6 2 3 2" xfId="17701"/>
    <cellStyle name="Calculation 12 6 2 4" xfId="17702"/>
    <cellStyle name="Calculation 12 6 2 5" xfId="17703"/>
    <cellStyle name="Calculation 12 6 2 6" xfId="17704"/>
    <cellStyle name="Calculation 12 6 2 7" xfId="17705"/>
    <cellStyle name="Calculation 12 6 3" xfId="1685"/>
    <cellStyle name="Calculation 12 6 3 2" xfId="17706"/>
    <cellStyle name="Calculation 12 6 3 3" xfId="17707"/>
    <cellStyle name="Calculation 12 6 3 4" xfId="17708"/>
    <cellStyle name="Calculation 12 6 3 5" xfId="17709"/>
    <cellStyle name="Calculation 12 6 3 6" xfId="17710"/>
    <cellStyle name="Calculation 12 6 3 7" xfId="17711"/>
    <cellStyle name="Calculation 12 6 4" xfId="1686"/>
    <cellStyle name="Calculation 12 6 5" xfId="17712"/>
    <cellStyle name="Calculation 12 6 6" xfId="17713"/>
    <cellStyle name="Calculation 12 6 7" xfId="17714"/>
    <cellStyle name="Calculation 12 6 8" xfId="17715"/>
    <cellStyle name="Calculation 12 7" xfId="1687"/>
    <cellStyle name="Calculation 12 7 2" xfId="1688"/>
    <cellStyle name="Calculation 12 7 2 2" xfId="1689"/>
    <cellStyle name="Calculation 12 7 2 2 2" xfId="17716"/>
    <cellStyle name="Calculation 12 7 2 2 3" xfId="17717"/>
    <cellStyle name="Calculation 12 7 2 2 4" xfId="17718"/>
    <cellStyle name="Calculation 12 7 2 2 5" xfId="17719"/>
    <cellStyle name="Calculation 12 7 2 2 6" xfId="17720"/>
    <cellStyle name="Calculation 12 7 2 2 7" xfId="17721"/>
    <cellStyle name="Calculation 12 7 2 2 8" xfId="17722"/>
    <cellStyle name="Calculation 12 7 2 3" xfId="1690"/>
    <cellStyle name="Calculation 12 7 2 3 2" xfId="17723"/>
    <cellStyle name="Calculation 12 7 2 4" xfId="17724"/>
    <cellStyle name="Calculation 12 7 2 5" xfId="17725"/>
    <cellStyle name="Calculation 12 7 2 6" xfId="17726"/>
    <cellStyle name="Calculation 12 7 2 7" xfId="17727"/>
    <cellStyle name="Calculation 12 7 3" xfId="1691"/>
    <cellStyle name="Calculation 12 7 3 2" xfId="17728"/>
    <cellStyle name="Calculation 12 7 3 3" xfId="17729"/>
    <cellStyle name="Calculation 12 7 3 4" xfId="17730"/>
    <cellStyle name="Calculation 12 7 3 5" xfId="17731"/>
    <cellStyle name="Calculation 12 7 3 6" xfId="17732"/>
    <cellStyle name="Calculation 12 7 3 7" xfId="17733"/>
    <cellStyle name="Calculation 12 7 4" xfId="1692"/>
    <cellStyle name="Calculation 12 7 5" xfId="17734"/>
    <cellStyle name="Calculation 12 7 6" xfId="17735"/>
    <cellStyle name="Calculation 12 7 7" xfId="17736"/>
    <cellStyle name="Calculation 12 7 8" xfId="17737"/>
    <cellStyle name="Calculation 12 8" xfId="1693"/>
    <cellStyle name="Calculation 12 8 2" xfId="1694"/>
    <cellStyle name="Calculation 12 8 2 2" xfId="17738"/>
    <cellStyle name="Calculation 12 8 2 3" xfId="17739"/>
    <cellStyle name="Calculation 12 8 2 4" xfId="17740"/>
    <cellStyle name="Calculation 12 8 2 5" xfId="17741"/>
    <cellStyle name="Calculation 12 8 2 6" xfId="17742"/>
    <cellStyle name="Calculation 12 8 2 7" xfId="17743"/>
    <cellStyle name="Calculation 12 8 2 8" xfId="17744"/>
    <cellStyle name="Calculation 12 8 3" xfId="1695"/>
    <cellStyle name="Calculation 12 8 3 2" xfId="17745"/>
    <cellStyle name="Calculation 12 8 4" xfId="17746"/>
    <cellStyle name="Calculation 12 8 5" xfId="17747"/>
    <cellStyle name="Calculation 12 8 6" xfId="17748"/>
    <cellStyle name="Calculation 12 8 7" xfId="17749"/>
    <cellStyle name="Calculation 12 9" xfId="1696"/>
    <cellStyle name="Calculation 12 9 2" xfId="17750"/>
    <cellStyle name="Calculation 12 9 3" xfId="17751"/>
    <cellStyle name="Calculation 12 9 4" xfId="17752"/>
    <cellStyle name="Calculation 12 9 5" xfId="17753"/>
    <cellStyle name="Calculation 12 9 6" xfId="17754"/>
    <cellStyle name="Calculation 12 9 7" xfId="17755"/>
    <cellStyle name="Calculation 13" xfId="1697"/>
    <cellStyle name="Calculation 13 10" xfId="17756"/>
    <cellStyle name="Calculation 13 11" xfId="17757"/>
    <cellStyle name="Calculation 13 2" xfId="1698"/>
    <cellStyle name="Calculation 13 2 2" xfId="1699"/>
    <cellStyle name="Calculation 13 2 2 2" xfId="1700"/>
    <cellStyle name="Calculation 13 2 2 2 2" xfId="17758"/>
    <cellStyle name="Calculation 13 2 2 2 3" xfId="17759"/>
    <cellStyle name="Calculation 13 2 2 2 4" xfId="17760"/>
    <cellStyle name="Calculation 13 2 2 2 5" xfId="17761"/>
    <cellStyle name="Calculation 13 2 2 2 6" xfId="17762"/>
    <cellStyle name="Calculation 13 2 2 2 7" xfId="17763"/>
    <cellStyle name="Calculation 13 2 2 2 8" xfId="17764"/>
    <cellStyle name="Calculation 13 2 2 3" xfId="1701"/>
    <cellStyle name="Calculation 13 2 2 3 2" xfId="17765"/>
    <cellStyle name="Calculation 13 2 2 4" xfId="17766"/>
    <cellStyle name="Calculation 13 2 2 5" xfId="17767"/>
    <cellStyle name="Calculation 13 2 2 6" xfId="17768"/>
    <cellStyle name="Calculation 13 2 2 7" xfId="17769"/>
    <cellStyle name="Calculation 13 2 3" xfId="1702"/>
    <cellStyle name="Calculation 13 2 3 2" xfId="17770"/>
    <cellStyle name="Calculation 13 2 3 3" xfId="17771"/>
    <cellStyle name="Calculation 13 2 3 4" xfId="17772"/>
    <cellStyle name="Calculation 13 2 3 5" xfId="17773"/>
    <cellStyle name="Calculation 13 2 3 6" xfId="17774"/>
    <cellStyle name="Calculation 13 2 3 7" xfId="17775"/>
    <cellStyle name="Calculation 13 2 4" xfId="1703"/>
    <cellStyle name="Calculation 13 2 5" xfId="17776"/>
    <cellStyle name="Calculation 13 2 6" xfId="17777"/>
    <cellStyle name="Calculation 13 2 7" xfId="17778"/>
    <cellStyle name="Calculation 13 2 8" xfId="17779"/>
    <cellStyle name="Calculation 13 3" xfId="1704"/>
    <cellStyle name="Calculation 13 3 2" xfId="1705"/>
    <cellStyle name="Calculation 13 3 2 2" xfId="1706"/>
    <cellStyle name="Calculation 13 3 2 2 2" xfId="17780"/>
    <cellStyle name="Calculation 13 3 2 2 3" xfId="17781"/>
    <cellStyle name="Calculation 13 3 2 2 4" xfId="17782"/>
    <cellStyle name="Calculation 13 3 2 2 5" xfId="17783"/>
    <cellStyle name="Calculation 13 3 2 2 6" xfId="17784"/>
    <cellStyle name="Calculation 13 3 2 2 7" xfId="17785"/>
    <cellStyle name="Calculation 13 3 2 2 8" xfId="17786"/>
    <cellStyle name="Calculation 13 3 2 3" xfId="1707"/>
    <cellStyle name="Calculation 13 3 2 3 2" xfId="17787"/>
    <cellStyle name="Calculation 13 3 2 4" xfId="17788"/>
    <cellStyle name="Calculation 13 3 2 5" xfId="17789"/>
    <cellStyle name="Calculation 13 3 2 6" xfId="17790"/>
    <cellStyle name="Calculation 13 3 2 7" xfId="17791"/>
    <cellStyle name="Calculation 13 3 3" xfId="1708"/>
    <cellStyle name="Calculation 13 3 3 2" xfId="17792"/>
    <cellStyle name="Calculation 13 3 3 3" xfId="17793"/>
    <cellStyle name="Calculation 13 3 3 4" xfId="17794"/>
    <cellStyle name="Calculation 13 3 3 5" xfId="17795"/>
    <cellStyle name="Calculation 13 3 3 6" xfId="17796"/>
    <cellStyle name="Calculation 13 3 3 7" xfId="17797"/>
    <cellStyle name="Calculation 13 3 4" xfId="1709"/>
    <cellStyle name="Calculation 13 3 5" xfId="17798"/>
    <cellStyle name="Calculation 13 3 6" xfId="17799"/>
    <cellStyle name="Calculation 13 3 7" xfId="17800"/>
    <cellStyle name="Calculation 13 3 8" xfId="17801"/>
    <cellStyle name="Calculation 13 4" xfId="1710"/>
    <cellStyle name="Calculation 13 4 2" xfId="1711"/>
    <cellStyle name="Calculation 13 4 2 2" xfId="1712"/>
    <cellStyle name="Calculation 13 4 2 2 2" xfId="17802"/>
    <cellStyle name="Calculation 13 4 2 2 3" xfId="17803"/>
    <cellStyle name="Calculation 13 4 2 2 4" xfId="17804"/>
    <cellStyle name="Calculation 13 4 2 2 5" xfId="17805"/>
    <cellStyle name="Calculation 13 4 2 2 6" xfId="17806"/>
    <cellStyle name="Calculation 13 4 2 2 7" xfId="17807"/>
    <cellStyle name="Calculation 13 4 2 2 8" xfId="17808"/>
    <cellStyle name="Calculation 13 4 2 3" xfId="1713"/>
    <cellStyle name="Calculation 13 4 2 3 2" xfId="17809"/>
    <cellStyle name="Calculation 13 4 2 4" xfId="17810"/>
    <cellStyle name="Calculation 13 4 2 5" xfId="17811"/>
    <cellStyle name="Calculation 13 4 2 6" xfId="17812"/>
    <cellStyle name="Calculation 13 4 2 7" xfId="17813"/>
    <cellStyle name="Calculation 13 4 3" xfId="1714"/>
    <cellStyle name="Calculation 13 4 3 2" xfId="17814"/>
    <cellStyle name="Calculation 13 4 3 3" xfId="17815"/>
    <cellStyle name="Calculation 13 4 3 4" xfId="17816"/>
    <cellStyle name="Calculation 13 4 3 5" xfId="17817"/>
    <cellStyle name="Calculation 13 4 3 6" xfId="17818"/>
    <cellStyle name="Calculation 13 4 3 7" xfId="17819"/>
    <cellStyle name="Calculation 13 4 4" xfId="1715"/>
    <cellStyle name="Calculation 13 4 5" xfId="17820"/>
    <cellStyle name="Calculation 13 4 6" xfId="17821"/>
    <cellStyle name="Calculation 13 4 7" xfId="17822"/>
    <cellStyle name="Calculation 13 4 8" xfId="17823"/>
    <cellStyle name="Calculation 13 5" xfId="1716"/>
    <cellStyle name="Calculation 13 5 2" xfId="1717"/>
    <cellStyle name="Calculation 13 5 2 2" xfId="17824"/>
    <cellStyle name="Calculation 13 5 2 3" xfId="17825"/>
    <cellStyle name="Calculation 13 5 2 4" xfId="17826"/>
    <cellStyle name="Calculation 13 5 2 5" xfId="17827"/>
    <cellStyle name="Calculation 13 5 2 6" xfId="17828"/>
    <cellStyle name="Calculation 13 5 2 7" xfId="17829"/>
    <cellStyle name="Calculation 13 5 2 8" xfId="17830"/>
    <cellStyle name="Calculation 13 5 3" xfId="1718"/>
    <cellStyle name="Calculation 13 5 3 2" xfId="17831"/>
    <cellStyle name="Calculation 13 5 4" xfId="17832"/>
    <cellStyle name="Calculation 13 5 5" xfId="17833"/>
    <cellStyle name="Calculation 13 5 6" xfId="17834"/>
    <cellStyle name="Calculation 13 5 7" xfId="17835"/>
    <cellStyle name="Calculation 13 6" xfId="1719"/>
    <cellStyle name="Calculation 13 6 2" xfId="17836"/>
    <cellStyle name="Calculation 13 6 3" xfId="17837"/>
    <cellStyle name="Calculation 13 6 4" xfId="17838"/>
    <cellStyle name="Calculation 13 6 5" xfId="17839"/>
    <cellStyle name="Calculation 13 6 6" xfId="17840"/>
    <cellStyle name="Calculation 13 6 7" xfId="17841"/>
    <cellStyle name="Calculation 13 7" xfId="1720"/>
    <cellStyle name="Calculation 13 8" xfId="17842"/>
    <cellStyle name="Calculation 13 9" xfId="17843"/>
    <cellStyle name="Calculation 14" xfId="1721"/>
    <cellStyle name="Calculation 14 2" xfId="1722"/>
    <cellStyle name="Calculation 14 2 2" xfId="1723"/>
    <cellStyle name="Calculation 14 2 2 2" xfId="17844"/>
    <cellStyle name="Calculation 14 2 2 3" xfId="17845"/>
    <cellStyle name="Calculation 14 2 2 4" xfId="17846"/>
    <cellStyle name="Calculation 14 2 2 5" xfId="17847"/>
    <cellStyle name="Calculation 14 2 2 6" xfId="17848"/>
    <cellStyle name="Calculation 14 2 2 7" xfId="17849"/>
    <cellStyle name="Calculation 14 2 2 8" xfId="17850"/>
    <cellStyle name="Calculation 14 2 3" xfId="1724"/>
    <cellStyle name="Calculation 14 2 3 2" xfId="17851"/>
    <cellStyle name="Calculation 14 2 4" xfId="17852"/>
    <cellStyle name="Calculation 14 2 5" xfId="17853"/>
    <cellStyle name="Calculation 14 2 6" xfId="17854"/>
    <cellStyle name="Calculation 14 2 7" xfId="17855"/>
    <cellStyle name="Calculation 14 3" xfId="1725"/>
    <cellStyle name="Calculation 14 3 2" xfId="17856"/>
    <cellStyle name="Calculation 14 3 3" xfId="17857"/>
    <cellStyle name="Calculation 14 3 4" xfId="17858"/>
    <cellStyle name="Calculation 14 3 5" xfId="17859"/>
    <cellStyle name="Calculation 14 3 6" xfId="17860"/>
    <cellStyle name="Calculation 14 3 7" xfId="17861"/>
    <cellStyle name="Calculation 14 4" xfId="1726"/>
    <cellStyle name="Calculation 14 5" xfId="17862"/>
    <cellStyle name="Calculation 14 6" xfId="17863"/>
    <cellStyle name="Calculation 14 7" xfId="17864"/>
    <cellStyle name="Calculation 14 8" xfId="17865"/>
    <cellStyle name="Calculation 15" xfId="1727"/>
    <cellStyle name="Calculation 15 2" xfId="1728"/>
    <cellStyle name="Calculation 15 2 2" xfId="1729"/>
    <cellStyle name="Calculation 15 2 2 2" xfId="17866"/>
    <cellStyle name="Calculation 15 2 2 3" xfId="17867"/>
    <cellStyle name="Calculation 15 2 2 4" xfId="17868"/>
    <cellStyle name="Calculation 15 2 2 5" xfId="17869"/>
    <cellStyle name="Calculation 15 2 2 6" xfId="17870"/>
    <cellStyle name="Calculation 15 2 2 7" xfId="17871"/>
    <cellStyle name="Calculation 15 2 2 8" xfId="17872"/>
    <cellStyle name="Calculation 15 2 3" xfId="1730"/>
    <cellStyle name="Calculation 15 2 3 2" xfId="17873"/>
    <cellStyle name="Calculation 15 2 4" xfId="17874"/>
    <cellStyle name="Calculation 15 2 5" xfId="17875"/>
    <cellStyle name="Calculation 15 2 6" xfId="17876"/>
    <cellStyle name="Calculation 15 2 7" xfId="17877"/>
    <cellStyle name="Calculation 15 3" xfId="1731"/>
    <cellStyle name="Calculation 15 3 2" xfId="17878"/>
    <cellStyle name="Calculation 15 3 3" xfId="17879"/>
    <cellStyle name="Calculation 15 3 4" xfId="17880"/>
    <cellStyle name="Calculation 15 3 5" xfId="17881"/>
    <cellStyle name="Calculation 15 3 6" xfId="17882"/>
    <cellStyle name="Calculation 15 3 7" xfId="17883"/>
    <cellStyle name="Calculation 15 4" xfId="1732"/>
    <cellStyle name="Calculation 15 5" xfId="17884"/>
    <cellStyle name="Calculation 15 6" xfId="17885"/>
    <cellStyle name="Calculation 15 7" xfId="17886"/>
    <cellStyle name="Calculation 15 8" xfId="17887"/>
    <cellStyle name="Calculation 16" xfId="1733"/>
    <cellStyle name="Calculation 16 2" xfId="1734"/>
    <cellStyle name="Calculation 16 2 2" xfId="1735"/>
    <cellStyle name="Calculation 16 2 2 2" xfId="17888"/>
    <cellStyle name="Calculation 16 2 2 3" xfId="17889"/>
    <cellStyle name="Calculation 16 2 2 4" xfId="17890"/>
    <cellStyle name="Calculation 16 2 2 5" xfId="17891"/>
    <cellStyle name="Calculation 16 2 2 6" xfId="17892"/>
    <cellStyle name="Calculation 16 2 2 7" xfId="17893"/>
    <cellStyle name="Calculation 16 2 2 8" xfId="17894"/>
    <cellStyle name="Calculation 16 2 3" xfId="1736"/>
    <cellStyle name="Calculation 16 2 3 2" xfId="17895"/>
    <cellStyle name="Calculation 16 2 4" xfId="17896"/>
    <cellStyle name="Calculation 16 2 5" xfId="17897"/>
    <cellStyle name="Calculation 16 2 6" xfId="17898"/>
    <cellStyle name="Calculation 16 2 7" xfId="17899"/>
    <cellStyle name="Calculation 16 3" xfId="1737"/>
    <cellStyle name="Calculation 16 3 2" xfId="17900"/>
    <cellStyle name="Calculation 16 3 3" xfId="17901"/>
    <cellStyle name="Calculation 16 3 4" xfId="17902"/>
    <cellStyle name="Calculation 16 3 5" xfId="17903"/>
    <cellStyle name="Calculation 16 3 6" xfId="17904"/>
    <cellStyle name="Calculation 16 3 7" xfId="17905"/>
    <cellStyle name="Calculation 16 4" xfId="1738"/>
    <cellStyle name="Calculation 16 5" xfId="17906"/>
    <cellStyle name="Calculation 16 6" xfId="17907"/>
    <cellStyle name="Calculation 16 7" xfId="17908"/>
    <cellStyle name="Calculation 16 8" xfId="17909"/>
    <cellStyle name="Calculation 17" xfId="1739"/>
    <cellStyle name="Calculation 17 2" xfId="1740"/>
    <cellStyle name="Calculation 17 2 2" xfId="17910"/>
    <cellStyle name="Calculation 17 2 3" xfId="17911"/>
    <cellStyle name="Calculation 17 2 4" xfId="17912"/>
    <cellStyle name="Calculation 17 2 5" xfId="17913"/>
    <cellStyle name="Calculation 17 2 6" xfId="17914"/>
    <cellStyle name="Calculation 17 2 7" xfId="17915"/>
    <cellStyle name="Calculation 17 2 8" xfId="17916"/>
    <cellStyle name="Calculation 17 3" xfId="1741"/>
    <cellStyle name="Calculation 17 3 2" xfId="17917"/>
    <cellStyle name="Calculation 17 4" xfId="17918"/>
    <cellStyle name="Calculation 17 5" xfId="17919"/>
    <cellStyle name="Calculation 17 6" xfId="17920"/>
    <cellStyle name="Calculation 17 7" xfId="17921"/>
    <cellStyle name="Calculation 18" xfId="1742"/>
    <cellStyle name="Calculation 18 2" xfId="17922"/>
    <cellStyle name="Calculation 18 3" xfId="17923"/>
    <cellStyle name="Calculation 18 4" xfId="17924"/>
    <cellStyle name="Calculation 18 5" xfId="17925"/>
    <cellStyle name="Calculation 18 6" xfId="17926"/>
    <cellStyle name="Calculation 18 7" xfId="17927"/>
    <cellStyle name="Calculation 19" xfId="1743"/>
    <cellStyle name="Calculation 2" xfId="1744"/>
    <cellStyle name="Calculation 2 10" xfId="1745"/>
    <cellStyle name="Calculation 2 10 2" xfId="17928"/>
    <cellStyle name="Calculation 2 10 3" xfId="17929"/>
    <cellStyle name="Calculation 2 10 4" xfId="17930"/>
    <cellStyle name="Calculation 2 10 5" xfId="17931"/>
    <cellStyle name="Calculation 2 10 6" xfId="17932"/>
    <cellStyle name="Calculation 2 10 7" xfId="17933"/>
    <cellStyle name="Calculation 2 11" xfId="1746"/>
    <cellStyle name="Calculation 2 12" xfId="17934"/>
    <cellStyle name="Calculation 2 13" xfId="17935"/>
    <cellStyle name="Calculation 2 14" xfId="17936"/>
    <cellStyle name="Calculation 2 15" xfId="17937"/>
    <cellStyle name="Calculation 2 2" xfId="1747"/>
    <cellStyle name="Calculation 2 2 10" xfId="17938"/>
    <cellStyle name="Calculation 2 2 11" xfId="17939"/>
    <cellStyle name="Calculation 2 2 12" xfId="17940"/>
    <cellStyle name="Calculation 2 2 2" xfId="1748"/>
    <cellStyle name="Calculation 2 2 2 10" xfId="17941"/>
    <cellStyle name="Calculation 2 2 2 11" xfId="17942"/>
    <cellStyle name="Calculation 2 2 2 2" xfId="1749"/>
    <cellStyle name="Calculation 2 2 2 2 2" xfId="1750"/>
    <cellStyle name="Calculation 2 2 2 2 2 2" xfId="1751"/>
    <cellStyle name="Calculation 2 2 2 2 2 2 2" xfId="17943"/>
    <cellStyle name="Calculation 2 2 2 2 2 2 3" xfId="17944"/>
    <cellStyle name="Calculation 2 2 2 2 2 2 4" xfId="17945"/>
    <cellStyle name="Calculation 2 2 2 2 2 2 5" xfId="17946"/>
    <cellStyle name="Calculation 2 2 2 2 2 2 6" xfId="17947"/>
    <cellStyle name="Calculation 2 2 2 2 2 2 7" xfId="17948"/>
    <cellStyle name="Calculation 2 2 2 2 2 2 8" xfId="17949"/>
    <cellStyle name="Calculation 2 2 2 2 2 3" xfId="1752"/>
    <cellStyle name="Calculation 2 2 2 2 2 3 2" xfId="17950"/>
    <cellStyle name="Calculation 2 2 2 2 2 4" xfId="17951"/>
    <cellStyle name="Calculation 2 2 2 2 2 5" xfId="17952"/>
    <cellStyle name="Calculation 2 2 2 2 2 6" xfId="17953"/>
    <cellStyle name="Calculation 2 2 2 2 2 7" xfId="17954"/>
    <cellStyle name="Calculation 2 2 2 2 3" xfId="1753"/>
    <cellStyle name="Calculation 2 2 2 2 3 2" xfId="17955"/>
    <cellStyle name="Calculation 2 2 2 2 3 3" xfId="17956"/>
    <cellStyle name="Calculation 2 2 2 2 3 4" xfId="17957"/>
    <cellStyle name="Calculation 2 2 2 2 3 5" xfId="17958"/>
    <cellStyle name="Calculation 2 2 2 2 3 6" xfId="17959"/>
    <cellStyle name="Calculation 2 2 2 2 3 7" xfId="17960"/>
    <cellStyle name="Calculation 2 2 2 2 4" xfId="1754"/>
    <cellStyle name="Calculation 2 2 2 2 5" xfId="17961"/>
    <cellStyle name="Calculation 2 2 2 2 6" xfId="17962"/>
    <cellStyle name="Calculation 2 2 2 2 7" xfId="17963"/>
    <cellStyle name="Calculation 2 2 2 2 8" xfId="17964"/>
    <cellStyle name="Calculation 2 2 2 3" xfId="1755"/>
    <cellStyle name="Calculation 2 2 2 3 2" xfId="1756"/>
    <cellStyle name="Calculation 2 2 2 3 2 2" xfId="1757"/>
    <cellStyle name="Calculation 2 2 2 3 2 2 2" xfId="17965"/>
    <cellStyle name="Calculation 2 2 2 3 2 2 3" xfId="17966"/>
    <cellStyle name="Calculation 2 2 2 3 2 2 4" xfId="17967"/>
    <cellStyle name="Calculation 2 2 2 3 2 2 5" xfId="17968"/>
    <cellStyle name="Calculation 2 2 2 3 2 2 6" xfId="17969"/>
    <cellStyle name="Calculation 2 2 2 3 2 2 7" xfId="17970"/>
    <cellStyle name="Calculation 2 2 2 3 2 2 8" xfId="17971"/>
    <cellStyle name="Calculation 2 2 2 3 2 3" xfId="1758"/>
    <cellStyle name="Calculation 2 2 2 3 2 3 2" xfId="17972"/>
    <cellStyle name="Calculation 2 2 2 3 2 4" xfId="17973"/>
    <cellStyle name="Calculation 2 2 2 3 2 5" xfId="17974"/>
    <cellStyle name="Calculation 2 2 2 3 2 6" xfId="17975"/>
    <cellStyle name="Calculation 2 2 2 3 2 7" xfId="17976"/>
    <cellStyle name="Calculation 2 2 2 3 3" xfId="1759"/>
    <cellStyle name="Calculation 2 2 2 3 3 2" xfId="17977"/>
    <cellStyle name="Calculation 2 2 2 3 3 3" xfId="17978"/>
    <cellStyle name="Calculation 2 2 2 3 3 4" xfId="17979"/>
    <cellStyle name="Calculation 2 2 2 3 3 5" xfId="17980"/>
    <cellStyle name="Calculation 2 2 2 3 3 6" xfId="17981"/>
    <cellStyle name="Calculation 2 2 2 3 3 7" xfId="17982"/>
    <cellStyle name="Calculation 2 2 2 3 4" xfId="1760"/>
    <cellStyle name="Calculation 2 2 2 3 5" xfId="17983"/>
    <cellStyle name="Calculation 2 2 2 3 6" xfId="17984"/>
    <cellStyle name="Calculation 2 2 2 3 7" xfId="17985"/>
    <cellStyle name="Calculation 2 2 2 3 8" xfId="17986"/>
    <cellStyle name="Calculation 2 2 2 4" xfId="1761"/>
    <cellStyle name="Calculation 2 2 2 4 2" xfId="1762"/>
    <cellStyle name="Calculation 2 2 2 4 2 2" xfId="1763"/>
    <cellStyle name="Calculation 2 2 2 4 2 2 2" xfId="17987"/>
    <cellStyle name="Calculation 2 2 2 4 2 2 3" xfId="17988"/>
    <cellStyle name="Calculation 2 2 2 4 2 2 4" xfId="17989"/>
    <cellStyle name="Calculation 2 2 2 4 2 2 5" xfId="17990"/>
    <cellStyle name="Calculation 2 2 2 4 2 2 6" xfId="17991"/>
    <cellStyle name="Calculation 2 2 2 4 2 2 7" xfId="17992"/>
    <cellStyle name="Calculation 2 2 2 4 2 2 8" xfId="17993"/>
    <cellStyle name="Calculation 2 2 2 4 2 3" xfId="1764"/>
    <cellStyle name="Calculation 2 2 2 4 2 3 2" xfId="17994"/>
    <cellStyle name="Calculation 2 2 2 4 2 4" xfId="17995"/>
    <cellStyle name="Calculation 2 2 2 4 2 5" xfId="17996"/>
    <cellStyle name="Calculation 2 2 2 4 2 6" xfId="17997"/>
    <cellStyle name="Calculation 2 2 2 4 2 7" xfId="17998"/>
    <cellStyle name="Calculation 2 2 2 4 3" xfId="1765"/>
    <cellStyle name="Calculation 2 2 2 4 3 2" xfId="17999"/>
    <cellStyle name="Calculation 2 2 2 4 3 3" xfId="18000"/>
    <cellStyle name="Calculation 2 2 2 4 3 4" xfId="18001"/>
    <cellStyle name="Calculation 2 2 2 4 3 5" xfId="18002"/>
    <cellStyle name="Calculation 2 2 2 4 3 6" xfId="18003"/>
    <cellStyle name="Calculation 2 2 2 4 3 7" xfId="18004"/>
    <cellStyle name="Calculation 2 2 2 4 4" xfId="1766"/>
    <cellStyle name="Calculation 2 2 2 4 5" xfId="18005"/>
    <cellStyle name="Calculation 2 2 2 4 6" xfId="18006"/>
    <cellStyle name="Calculation 2 2 2 4 7" xfId="18007"/>
    <cellStyle name="Calculation 2 2 2 4 8" xfId="18008"/>
    <cellStyle name="Calculation 2 2 2 5" xfId="1767"/>
    <cellStyle name="Calculation 2 2 2 5 2" xfId="1768"/>
    <cellStyle name="Calculation 2 2 2 5 2 2" xfId="18009"/>
    <cellStyle name="Calculation 2 2 2 5 2 3" xfId="18010"/>
    <cellStyle name="Calculation 2 2 2 5 2 4" xfId="18011"/>
    <cellStyle name="Calculation 2 2 2 5 2 5" xfId="18012"/>
    <cellStyle name="Calculation 2 2 2 5 2 6" xfId="18013"/>
    <cellStyle name="Calculation 2 2 2 5 2 7" xfId="18014"/>
    <cellStyle name="Calculation 2 2 2 5 2 8" xfId="18015"/>
    <cellStyle name="Calculation 2 2 2 5 3" xfId="1769"/>
    <cellStyle name="Calculation 2 2 2 5 3 2" xfId="18016"/>
    <cellStyle name="Calculation 2 2 2 5 4" xfId="18017"/>
    <cellStyle name="Calculation 2 2 2 5 5" xfId="18018"/>
    <cellStyle name="Calculation 2 2 2 5 6" xfId="18019"/>
    <cellStyle name="Calculation 2 2 2 5 7" xfId="18020"/>
    <cellStyle name="Calculation 2 2 2 6" xfId="1770"/>
    <cellStyle name="Calculation 2 2 2 6 2" xfId="18021"/>
    <cellStyle name="Calculation 2 2 2 6 3" xfId="18022"/>
    <cellStyle name="Calculation 2 2 2 6 4" xfId="18023"/>
    <cellStyle name="Calculation 2 2 2 6 5" xfId="18024"/>
    <cellStyle name="Calculation 2 2 2 6 6" xfId="18025"/>
    <cellStyle name="Calculation 2 2 2 6 7" xfId="18026"/>
    <cellStyle name="Calculation 2 2 2 7" xfId="1771"/>
    <cellStyle name="Calculation 2 2 2 8" xfId="18027"/>
    <cellStyle name="Calculation 2 2 2 9" xfId="18028"/>
    <cellStyle name="Calculation 2 2 3" xfId="1772"/>
    <cellStyle name="Calculation 2 2 3 2" xfId="1773"/>
    <cellStyle name="Calculation 2 2 3 2 2" xfId="1774"/>
    <cellStyle name="Calculation 2 2 3 2 2 2" xfId="18029"/>
    <cellStyle name="Calculation 2 2 3 2 2 3" xfId="18030"/>
    <cellStyle name="Calculation 2 2 3 2 2 4" xfId="18031"/>
    <cellStyle name="Calculation 2 2 3 2 2 5" xfId="18032"/>
    <cellStyle name="Calculation 2 2 3 2 2 6" xfId="18033"/>
    <cellStyle name="Calculation 2 2 3 2 2 7" xfId="18034"/>
    <cellStyle name="Calculation 2 2 3 2 2 8" xfId="18035"/>
    <cellStyle name="Calculation 2 2 3 2 3" xfId="1775"/>
    <cellStyle name="Calculation 2 2 3 2 3 2" xfId="18036"/>
    <cellStyle name="Calculation 2 2 3 2 4" xfId="18037"/>
    <cellStyle name="Calculation 2 2 3 2 5" xfId="18038"/>
    <cellStyle name="Calculation 2 2 3 2 6" xfId="18039"/>
    <cellStyle name="Calculation 2 2 3 2 7" xfId="18040"/>
    <cellStyle name="Calculation 2 2 3 3" xfId="1776"/>
    <cellStyle name="Calculation 2 2 3 3 2" xfId="18041"/>
    <cellStyle name="Calculation 2 2 3 3 3" xfId="18042"/>
    <cellStyle name="Calculation 2 2 3 3 4" xfId="18043"/>
    <cellStyle name="Calculation 2 2 3 3 5" xfId="18044"/>
    <cellStyle name="Calculation 2 2 3 3 6" xfId="18045"/>
    <cellStyle name="Calculation 2 2 3 3 7" xfId="18046"/>
    <cellStyle name="Calculation 2 2 3 4" xfId="1777"/>
    <cellStyle name="Calculation 2 2 3 5" xfId="18047"/>
    <cellStyle name="Calculation 2 2 3 6" xfId="18048"/>
    <cellStyle name="Calculation 2 2 3 7" xfId="18049"/>
    <cellStyle name="Calculation 2 2 3 8" xfId="18050"/>
    <cellStyle name="Calculation 2 2 4" xfId="1778"/>
    <cellStyle name="Calculation 2 2 4 2" xfId="1779"/>
    <cellStyle name="Calculation 2 2 4 2 2" xfId="1780"/>
    <cellStyle name="Calculation 2 2 4 2 2 2" xfId="18051"/>
    <cellStyle name="Calculation 2 2 4 2 2 3" xfId="18052"/>
    <cellStyle name="Calculation 2 2 4 2 2 4" xfId="18053"/>
    <cellStyle name="Calculation 2 2 4 2 2 5" xfId="18054"/>
    <cellStyle name="Calculation 2 2 4 2 2 6" xfId="18055"/>
    <cellStyle name="Calculation 2 2 4 2 2 7" xfId="18056"/>
    <cellStyle name="Calculation 2 2 4 2 2 8" xfId="18057"/>
    <cellStyle name="Calculation 2 2 4 2 3" xfId="1781"/>
    <cellStyle name="Calculation 2 2 4 2 3 2" xfId="18058"/>
    <cellStyle name="Calculation 2 2 4 2 4" xfId="18059"/>
    <cellStyle name="Calculation 2 2 4 2 5" xfId="18060"/>
    <cellStyle name="Calculation 2 2 4 2 6" xfId="18061"/>
    <cellStyle name="Calculation 2 2 4 2 7" xfId="18062"/>
    <cellStyle name="Calculation 2 2 4 3" xfId="1782"/>
    <cellStyle name="Calculation 2 2 4 3 2" xfId="18063"/>
    <cellStyle name="Calculation 2 2 4 3 3" xfId="18064"/>
    <cellStyle name="Calculation 2 2 4 3 4" xfId="18065"/>
    <cellStyle name="Calculation 2 2 4 3 5" xfId="18066"/>
    <cellStyle name="Calculation 2 2 4 3 6" xfId="18067"/>
    <cellStyle name="Calculation 2 2 4 3 7" xfId="18068"/>
    <cellStyle name="Calculation 2 2 4 4" xfId="1783"/>
    <cellStyle name="Calculation 2 2 4 5" xfId="18069"/>
    <cellStyle name="Calculation 2 2 4 6" xfId="18070"/>
    <cellStyle name="Calculation 2 2 4 7" xfId="18071"/>
    <cellStyle name="Calculation 2 2 4 8" xfId="18072"/>
    <cellStyle name="Calculation 2 2 5" xfId="1784"/>
    <cellStyle name="Calculation 2 2 5 2" xfId="1785"/>
    <cellStyle name="Calculation 2 2 5 2 2" xfId="1786"/>
    <cellStyle name="Calculation 2 2 5 2 2 2" xfId="18073"/>
    <cellStyle name="Calculation 2 2 5 2 2 3" xfId="18074"/>
    <cellStyle name="Calculation 2 2 5 2 2 4" xfId="18075"/>
    <cellStyle name="Calculation 2 2 5 2 2 5" xfId="18076"/>
    <cellStyle name="Calculation 2 2 5 2 2 6" xfId="18077"/>
    <cellStyle name="Calculation 2 2 5 2 2 7" xfId="18078"/>
    <cellStyle name="Calculation 2 2 5 2 2 8" xfId="18079"/>
    <cellStyle name="Calculation 2 2 5 2 3" xfId="1787"/>
    <cellStyle name="Calculation 2 2 5 2 3 2" xfId="18080"/>
    <cellStyle name="Calculation 2 2 5 2 4" xfId="18081"/>
    <cellStyle name="Calculation 2 2 5 2 5" xfId="18082"/>
    <cellStyle name="Calculation 2 2 5 2 6" xfId="18083"/>
    <cellStyle name="Calculation 2 2 5 2 7" xfId="18084"/>
    <cellStyle name="Calculation 2 2 5 3" xfId="1788"/>
    <cellStyle name="Calculation 2 2 5 3 2" xfId="18085"/>
    <cellStyle name="Calculation 2 2 5 3 3" xfId="18086"/>
    <cellStyle name="Calculation 2 2 5 3 4" xfId="18087"/>
    <cellStyle name="Calculation 2 2 5 3 5" xfId="18088"/>
    <cellStyle name="Calculation 2 2 5 3 6" xfId="18089"/>
    <cellStyle name="Calculation 2 2 5 3 7" xfId="18090"/>
    <cellStyle name="Calculation 2 2 5 4" xfId="1789"/>
    <cellStyle name="Calculation 2 2 5 5" xfId="18091"/>
    <cellStyle name="Calculation 2 2 5 6" xfId="18092"/>
    <cellStyle name="Calculation 2 2 5 7" xfId="18093"/>
    <cellStyle name="Calculation 2 2 5 8" xfId="18094"/>
    <cellStyle name="Calculation 2 2 6" xfId="1790"/>
    <cellStyle name="Calculation 2 2 6 2" xfId="1791"/>
    <cellStyle name="Calculation 2 2 6 2 2" xfId="18095"/>
    <cellStyle name="Calculation 2 2 6 2 3" xfId="18096"/>
    <cellStyle name="Calculation 2 2 6 2 4" xfId="18097"/>
    <cellStyle name="Calculation 2 2 6 2 5" xfId="18098"/>
    <cellStyle name="Calculation 2 2 6 2 6" xfId="18099"/>
    <cellStyle name="Calculation 2 2 6 2 7" xfId="18100"/>
    <cellStyle name="Calculation 2 2 6 2 8" xfId="18101"/>
    <cellStyle name="Calculation 2 2 6 3" xfId="1792"/>
    <cellStyle name="Calculation 2 2 6 3 2" xfId="18102"/>
    <cellStyle name="Calculation 2 2 6 4" xfId="18103"/>
    <cellStyle name="Calculation 2 2 6 5" xfId="18104"/>
    <cellStyle name="Calculation 2 2 6 6" xfId="18105"/>
    <cellStyle name="Calculation 2 2 6 7" xfId="18106"/>
    <cellStyle name="Calculation 2 2 7" xfId="1793"/>
    <cellStyle name="Calculation 2 2 7 2" xfId="18107"/>
    <cellStyle name="Calculation 2 2 7 3" xfId="18108"/>
    <cellStyle name="Calculation 2 2 7 4" xfId="18109"/>
    <cellStyle name="Calculation 2 2 7 5" xfId="18110"/>
    <cellStyle name="Calculation 2 2 7 6" xfId="18111"/>
    <cellStyle name="Calculation 2 2 7 7" xfId="18112"/>
    <cellStyle name="Calculation 2 2 8" xfId="1794"/>
    <cellStyle name="Calculation 2 2 9" xfId="18113"/>
    <cellStyle name="Calculation 2 3" xfId="1795"/>
    <cellStyle name="Calculation 2 3 10" xfId="18114"/>
    <cellStyle name="Calculation 2 3 11" xfId="18115"/>
    <cellStyle name="Calculation 2 3 12" xfId="18116"/>
    <cellStyle name="Calculation 2 3 2" xfId="1796"/>
    <cellStyle name="Calculation 2 3 2 10" xfId="18117"/>
    <cellStyle name="Calculation 2 3 2 11" xfId="18118"/>
    <cellStyle name="Calculation 2 3 2 2" xfId="1797"/>
    <cellStyle name="Calculation 2 3 2 2 2" xfId="1798"/>
    <cellStyle name="Calculation 2 3 2 2 2 2" xfId="1799"/>
    <cellStyle name="Calculation 2 3 2 2 2 2 2" xfId="18119"/>
    <cellStyle name="Calculation 2 3 2 2 2 2 3" xfId="18120"/>
    <cellStyle name="Calculation 2 3 2 2 2 2 4" xfId="18121"/>
    <cellStyle name="Calculation 2 3 2 2 2 2 5" xfId="18122"/>
    <cellStyle name="Calculation 2 3 2 2 2 2 6" xfId="18123"/>
    <cellStyle name="Calculation 2 3 2 2 2 2 7" xfId="18124"/>
    <cellStyle name="Calculation 2 3 2 2 2 2 8" xfId="18125"/>
    <cellStyle name="Calculation 2 3 2 2 2 3" xfId="1800"/>
    <cellStyle name="Calculation 2 3 2 2 2 3 2" xfId="18126"/>
    <cellStyle name="Calculation 2 3 2 2 2 4" xfId="18127"/>
    <cellStyle name="Calculation 2 3 2 2 2 5" xfId="18128"/>
    <cellStyle name="Calculation 2 3 2 2 2 6" xfId="18129"/>
    <cellStyle name="Calculation 2 3 2 2 2 7" xfId="18130"/>
    <cellStyle name="Calculation 2 3 2 2 3" xfId="1801"/>
    <cellStyle name="Calculation 2 3 2 2 3 2" xfId="18131"/>
    <cellStyle name="Calculation 2 3 2 2 3 3" xfId="18132"/>
    <cellStyle name="Calculation 2 3 2 2 3 4" xfId="18133"/>
    <cellStyle name="Calculation 2 3 2 2 3 5" xfId="18134"/>
    <cellStyle name="Calculation 2 3 2 2 3 6" xfId="18135"/>
    <cellStyle name="Calculation 2 3 2 2 3 7" xfId="18136"/>
    <cellStyle name="Calculation 2 3 2 2 4" xfId="1802"/>
    <cellStyle name="Calculation 2 3 2 2 5" xfId="18137"/>
    <cellStyle name="Calculation 2 3 2 2 6" xfId="18138"/>
    <cellStyle name="Calculation 2 3 2 2 7" xfId="18139"/>
    <cellStyle name="Calculation 2 3 2 2 8" xfId="18140"/>
    <cellStyle name="Calculation 2 3 2 3" xfId="1803"/>
    <cellStyle name="Calculation 2 3 2 3 2" xfId="1804"/>
    <cellStyle name="Calculation 2 3 2 3 2 2" xfId="1805"/>
    <cellStyle name="Calculation 2 3 2 3 2 2 2" xfId="18141"/>
    <cellStyle name="Calculation 2 3 2 3 2 2 3" xfId="18142"/>
    <cellStyle name="Calculation 2 3 2 3 2 2 4" xfId="18143"/>
    <cellStyle name="Calculation 2 3 2 3 2 2 5" xfId="18144"/>
    <cellStyle name="Calculation 2 3 2 3 2 2 6" xfId="18145"/>
    <cellStyle name="Calculation 2 3 2 3 2 2 7" xfId="18146"/>
    <cellStyle name="Calculation 2 3 2 3 2 2 8" xfId="18147"/>
    <cellStyle name="Calculation 2 3 2 3 2 3" xfId="1806"/>
    <cellStyle name="Calculation 2 3 2 3 2 3 2" xfId="18148"/>
    <cellStyle name="Calculation 2 3 2 3 2 4" xfId="18149"/>
    <cellStyle name="Calculation 2 3 2 3 2 5" xfId="18150"/>
    <cellStyle name="Calculation 2 3 2 3 2 6" xfId="18151"/>
    <cellStyle name="Calculation 2 3 2 3 2 7" xfId="18152"/>
    <cellStyle name="Calculation 2 3 2 3 3" xfId="1807"/>
    <cellStyle name="Calculation 2 3 2 3 3 2" xfId="18153"/>
    <cellStyle name="Calculation 2 3 2 3 3 3" xfId="18154"/>
    <cellStyle name="Calculation 2 3 2 3 3 4" xfId="18155"/>
    <cellStyle name="Calculation 2 3 2 3 3 5" xfId="18156"/>
    <cellStyle name="Calculation 2 3 2 3 3 6" xfId="18157"/>
    <cellStyle name="Calculation 2 3 2 3 3 7" xfId="18158"/>
    <cellStyle name="Calculation 2 3 2 3 4" xfId="1808"/>
    <cellStyle name="Calculation 2 3 2 3 5" xfId="18159"/>
    <cellStyle name="Calculation 2 3 2 3 6" xfId="18160"/>
    <cellStyle name="Calculation 2 3 2 3 7" xfId="18161"/>
    <cellStyle name="Calculation 2 3 2 3 8" xfId="18162"/>
    <cellStyle name="Calculation 2 3 2 4" xfId="1809"/>
    <cellStyle name="Calculation 2 3 2 4 2" xfId="1810"/>
    <cellStyle name="Calculation 2 3 2 4 2 2" xfId="1811"/>
    <cellStyle name="Calculation 2 3 2 4 2 2 2" xfId="18163"/>
    <cellStyle name="Calculation 2 3 2 4 2 2 3" xfId="18164"/>
    <cellStyle name="Calculation 2 3 2 4 2 2 4" xfId="18165"/>
    <cellStyle name="Calculation 2 3 2 4 2 2 5" xfId="18166"/>
    <cellStyle name="Calculation 2 3 2 4 2 2 6" xfId="18167"/>
    <cellStyle name="Calculation 2 3 2 4 2 2 7" xfId="18168"/>
    <cellStyle name="Calculation 2 3 2 4 2 2 8" xfId="18169"/>
    <cellStyle name="Calculation 2 3 2 4 2 3" xfId="1812"/>
    <cellStyle name="Calculation 2 3 2 4 2 3 2" xfId="18170"/>
    <cellStyle name="Calculation 2 3 2 4 2 4" xfId="18171"/>
    <cellStyle name="Calculation 2 3 2 4 2 5" xfId="18172"/>
    <cellStyle name="Calculation 2 3 2 4 2 6" xfId="18173"/>
    <cellStyle name="Calculation 2 3 2 4 2 7" xfId="18174"/>
    <cellStyle name="Calculation 2 3 2 4 3" xfId="1813"/>
    <cellStyle name="Calculation 2 3 2 4 3 2" xfId="18175"/>
    <cellStyle name="Calculation 2 3 2 4 3 3" xfId="18176"/>
    <cellStyle name="Calculation 2 3 2 4 3 4" xfId="18177"/>
    <cellStyle name="Calculation 2 3 2 4 3 5" xfId="18178"/>
    <cellStyle name="Calculation 2 3 2 4 3 6" xfId="18179"/>
    <cellStyle name="Calculation 2 3 2 4 3 7" xfId="18180"/>
    <cellStyle name="Calculation 2 3 2 4 4" xfId="1814"/>
    <cellStyle name="Calculation 2 3 2 4 5" xfId="18181"/>
    <cellStyle name="Calculation 2 3 2 4 6" xfId="18182"/>
    <cellStyle name="Calculation 2 3 2 4 7" xfId="18183"/>
    <cellStyle name="Calculation 2 3 2 4 8" xfId="18184"/>
    <cellStyle name="Calculation 2 3 2 5" xfId="1815"/>
    <cellStyle name="Calculation 2 3 2 5 2" xfId="1816"/>
    <cellStyle name="Calculation 2 3 2 5 2 2" xfId="18185"/>
    <cellStyle name="Calculation 2 3 2 5 2 3" xfId="18186"/>
    <cellStyle name="Calculation 2 3 2 5 2 4" xfId="18187"/>
    <cellStyle name="Calculation 2 3 2 5 2 5" xfId="18188"/>
    <cellStyle name="Calculation 2 3 2 5 2 6" xfId="18189"/>
    <cellStyle name="Calculation 2 3 2 5 2 7" xfId="18190"/>
    <cellStyle name="Calculation 2 3 2 5 2 8" xfId="18191"/>
    <cellStyle name="Calculation 2 3 2 5 3" xfId="1817"/>
    <cellStyle name="Calculation 2 3 2 5 3 2" xfId="18192"/>
    <cellStyle name="Calculation 2 3 2 5 4" xfId="18193"/>
    <cellStyle name="Calculation 2 3 2 5 5" xfId="18194"/>
    <cellStyle name="Calculation 2 3 2 5 6" xfId="18195"/>
    <cellStyle name="Calculation 2 3 2 5 7" xfId="18196"/>
    <cellStyle name="Calculation 2 3 2 6" xfId="1818"/>
    <cellStyle name="Calculation 2 3 2 6 2" xfId="18197"/>
    <cellStyle name="Calculation 2 3 2 6 3" xfId="18198"/>
    <cellStyle name="Calculation 2 3 2 6 4" xfId="18199"/>
    <cellStyle name="Calculation 2 3 2 6 5" xfId="18200"/>
    <cellStyle name="Calculation 2 3 2 6 6" xfId="18201"/>
    <cellStyle name="Calculation 2 3 2 6 7" xfId="18202"/>
    <cellStyle name="Calculation 2 3 2 7" xfId="1819"/>
    <cellStyle name="Calculation 2 3 2 8" xfId="18203"/>
    <cellStyle name="Calculation 2 3 2 9" xfId="18204"/>
    <cellStyle name="Calculation 2 3 3" xfId="1820"/>
    <cellStyle name="Calculation 2 3 3 2" xfId="1821"/>
    <cellStyle name="Calculation 2 3 3 2 2" xfId="1822"/>
    <cellStyle name="Calculation 2 3 3 2 2 2" xfId="18205"/>
    <cellStyle name="Calculation 2 3 3 2 2 3" xfId="18206"/>
    <cellStyle name="Calculation 2 3 3 2 2 4" xfId="18207"/>
    <cellStyle name="Calculation 2 3 3 2 2 5" xfId="18208"/>
    <cellStyle name="Calculation 2 3 3 2 2 6" xfId="18209"/>
    <cellStyle name="Calculation 2 3 3 2 2 7" xfId="18210"/>
    <cellStyle name="Calculation 2 3 3 2 2 8" xfId="18211"/>
    <cellStyle name="Calculation 2 3 3 2 3" xfId="1823"/>
    <cellStyle name="Calculation 2 3 3 2 3 2" xfId="18212"/>
    <cellStyle name="Calculation 2 3 3 2 4" xfId="18213"/>
    <cellStyle name="Calculation 2 3 3 2 5" xfId="18214"/>
    <cellStyle name="Calculation 2 3 3 2 6" xfId="18215"/>
    <cellStyle name="Calculation 2 3 3 2 7" xfId="18216"/>
    <cellStyle name="Calculation 2 3 3 3" xfId="1824"/>
    <cellStyle name="Calculation 2 3 3 3 2" xfId="18217"/>
    <cellStyle name="Calculation 2 3 3 3 3" xfId="18218"/>
    <cellStyle name="Calculation 2 3 3 3 4" xfId="18219"/>
    <cellStyle name="Calculation 2 3 3 3 5" xfId="18220"/>
    <cellStyle name="Calculation 2 3 3 3 6" xfId="18221"/>
    <cellStyle name="Calculation 2 3 3 3 7" xfId="18222"/>
    <cellStyle name="Calculation 2 3 3 4" xfId="1825"/>
    <cellStyle name="Calculation 2 3 3 5" xfId="18223"/>
    <cellStyle name="Calculation 2 3 3 6" xfId="18224"/>
    <cellStyle name="Calculation 2 3 3 7" xfId="18225"/>
    <cellStyle name="Calculation 2 3 3 8" xfId="18226"/>
    <cellStyle name="Calculation 2 3 4" xfId="1826"/>
    <cellStyle name="Calculation 2 3 4 2" xfId="1827"/>
    <cellStyle name="Calculation 2 3 4 2 2" xfId="1828"/>
    <cellStyle name="Calculation 2 3 4 2 2 2" xfId="18227"/>
    <cellStyle name="Calculation 2 3 4 2 2 3" xfId="18228"/>
    <cellStyle name="Calculation 2 3 4 2 2 4" xfId="18229"/>
    <cellStyle name="Calculation 2 3 4 2 2 5" xfId="18230"/>
    <cellStyle name="Calculation 2 3 4 2 2 6" xfId="18231"/>
    <cellStyle name="Calculation 2 3 4 2 2 7" xfId="18232"/>
    <cellStyle name="Calculation 2 3 4 2 2 8" xfId="18233"/>
    <cellStyle name="Calculation 2 3 4 2 3" xfId="1829"/>
    <cellStyle name="Calculation 2 3 4 2 3 2" xfId="18234"/>
    <cellStyle name="Calculation 2 3 4 2 4" xfId="18235"/>
    <cellStyle name="Calculation 2 3 4 2 5" xfId="18236"/>
    <cellStyle name="Calculation 2 3 4 2 6" xfId="18237"/>
    <cellStyle name="Calculation 2 3 4 2 7" xfId="18238"/>
    <cellStyle name="Calculation 2 3 4 3" xfId="1830"/>
    <cellStyle name="Calculation 2 3 4 3 2" xfId="18239"/>
    <cellStyle name="Calculation 2 3 4 3 3" xfId="18240"/>
    <cellStyle name="Calculation 2 3 4 3 4" xfId="18241"/>
    <cellStyle name="Calculation 2 3 4 3 5" xfId="18242"/>
    <cellStyle name="Calculation 2 3 4 3 6" xfId="18243"/>
    <cellStyle name="Calculation 2 3 4 3 7" xfId="18244"/>
    <cellStyle name="Calculation 2 3 4 4" xfId="1831"/>
    <cellStyle name="Calculation 2 3 4 5" xfId="18245"/>
    <cellStyle name="Calculation 2 3 4 6" xfId="18246"/>
    <cellStyle name="Calculation 2 3 4 7" xfId="18247"/>
    <cellStyle name="Calculation 2 3 4 8" xfId="18248"/>
    <cellStyle name="Calculation 2 3 5" xfId="1832"/>
    <cellStyle name="Calculation 2 3 5 2" xfId="1833"/>
    <cellStyle name="Calculation 2 3 5 2 2" xfId="1834"/>
    <cellStyle name="Calculation 2 3 5 2 2 2" xfId="18249"/>
    <cellStyle name="Calculation 2 3 5 2 2 3" xfId="18250"/>
    <cellStyle name="Calculation 2 3 5 2 2 4" xfId="18251"/>
    <cellStyle name="Calculation 2 3 5 2 2 5" xfId="18252"/>
    <cellStyle name="Calculation 2 3 5 2 2 6" xfId="18253"/>
    <cellStyle name="Calculation 2 3 5 2 2 7" xfId="18254"/>
    <cellStyle name="Calculation 2 3 5 2 2 8" xfId="18255"/>
    <cellStyle name="Calculation 2 3 5 2 3" xfId="1835"/>
    <cellStyle name="Calculation 2 3 5 2 3 2" xfId="18256"/>
    <cellStyle name="Calculation 2 3 5 2 4" xfId="18257"/>
    <cellStyle name="Calculation 2 3 5 2 5" xfId="18258"/>
    <cellStyle name="Calculation 2 3 5 2 6" xfId="18259"/>
    <cellStyle name="Calculation 2 3 5 2 7" xfId="18260"/>
    <cellStyle name="Calculation 2 3 5 3" xfId="1836"/>
    <cellStyle name="Calculation 2 3 5 3 2" xfId="18261"/>
    <cellStyle name="Calculation 2 3 5 3 3" xfId="18262"/>
    <cellStyle name="Calculation 2 3 5 3 4" xfId="18263"/>
    <cellStyle name="Calculation 2 3 5 3 5" xfId="18264"/>
    <cellStyle name="Calculation 2 3 5 3 6" xfId="18265"/>
    <cellStyle name="Calculation 2 3 5 3 7" xfId="18266"/>
    <cellStyle name="Calculation 2 3 5 4" xfId="1837"/>
    <cellStyle name="Calculation 2 3 5 5" xfId="18267"/>
    <cellStyle name="Calculation 2 3 5 6" xfId="18268"/>
    <cellStyle name="Calculation 2 3 5 7" xfId="18269"/>
    <cellStyle name="Calculation 2 3 5 8" xfId="18270"/>
    <cellStyle name="Calculation 2 3 6" xfId="1838"/>
    <cellStyle name="Calculation 2 3 6 2" xfId="1839"/>
    <cellStyle name="Calculation 2 3 6 2 2" xfId="18271"/>
    <cellStyle name="Calculation 2 3 6 2 3" xfId="18272"/>
    <cellStyle name="Calculation 2 3 6 2 4" xfId="18273"/>
    <cellStyle name="Calculation 2 3 6 2 5" xfId="18274"/>
    <cellStyle name="Calculation 2 3 6 2 6" xfId="18275"/>
    <cellStyle name="Calculation 2 3 6 2 7" xfId="18276"/>
    <cellStyle name="Calculation 2 3 6 2 8" xfId="18277"/>
    <cellStyle name="Calculation 2 3 6 3" xfId="1840"/>
    <cellStyle name="Calculation 2 3 6 3 2" xfId="18278"/>
    <cellStyle name="Calculation 2 3 6 4" xfId="18279"/>
    <cellStyle name="Calculation 2 3 6 5" xfId="18280"/>
    <cellStyle name="Calculation 2 3 6 6" xfId="18281"/>
    <cellStyle name="Calculation 2 3 6 7" xfId="18282"/>
    <cellStyle name="Calculation 2 3 7" xfId="1841"/>
    <cellStyle name="Calculation 2 3 7 2" xfId="18283"/>
    <cellStyle name="Calculation 2 3 7 3" xfId="18284"/>
    <cellStyle name="Calculation 2 3 7 4" xfId="18285"/>
    <cellStyle name="Calculation 2 3 7 5" xfId="18286"/>
    <cellStyle name="Calculation 2 3 7 6" xfId="18287"/>
    <cellStyle name="Calculation 2 3 7 7" xfId="18288"/>
    <cellStyle name="Calculation 2 3 8" xfId="1842"/>
    <cellStyle name="Calculation 2 3 9" xfId="18289"/>
    <cellStyle name="Calculation 2 4" xfId="1843"/>
    <cellStyle name="Calculation 2 4 10" xfId="18290"/>
    <cellStyle name="Calculation 2 4 11" xfId="18291"/>
    <cellStyle name="Calculation 2 4 2" xfId="1844"/>
    <cellStyle name="Calculation 2 4 2 2" xfId="1845"/>
    <cellStyle name="Calculation 2 4 2 2 2" xfId="1846"/>
    <cellStyle name="Calculation 2 4 2 2 2 2" xfId="18292"/>
    <cellStyle name="Calculation 2 4 2 2 2 3" xfId="18293"/>
    <cellStyle name="Calculation 2 4 2 2 2 4" xfId="18294"/>
    <cellStyle name="Calculation 2 4 2 2 2 5" xfId="18295"/>
    <cellStyle name="Calculation 2 4 2 2 2 6" xfId="18296"/>
    <cellStyle name="Calculation 2 4 2 2 2 7" xfId="18297"/>
    <cellStyle name="Calculation 2 4 2 2 2 8" xfId="18298"/>
    <cellStyle name="Calculation 2 4 2 2 3" xfId="1847"/>
    <cellStyle name="Calculation 2 4 2 2 3 2" xfId="18299"/>
    <cellStyle name="Calculation 2 4 2 2 4" xfId="18300"/>
    <cellStyle name="Calculation 2 4 2 2 5" xfId="18301"/>
    <cellStyle name="Calculation 2 4 2 2 6" xfId="18302"/>
    <cellStyle name="Calculation 2 4 2 2 7" xfId="18303"/>
    <cellStyle name="Calculation 2 4 2 3" xfId="1848"/>
    <cellStyle name="Calculation 2 4 2 3 2" xfId="18304"/>
    <cellStyle name="Calculation 2 4 2 3 3" xfId="18305"/>
    <cellStyle name="Calculation 2 4 2 3 4" xfId="18306"/>
    <cellStyle name="Calculation 2 4 2 3 5" xfId="18307"/>
    <cellStyle name="Calculation 2 4 2 3 6" xfId="18308"/>
    <cellStyle name="Calculation 2 4 2 3 7" xfId="18309"/>
    <cellStyle name="Calculation 2 4 2 4" xfId="1849"/>
    <cellStyle name="Calculation 2 4 2 5" xfId="18310"/>
    <cellStyle name="Calculation 2 4 2 6" xfId="18311"/>
    <cellStyle name="Calculation 2 4 2 7" xfId="18312"/>
    <cellStyle name="Calculation 2 4 2 8" xfId="18313"/>
    <cellStyle name="Calculation 2 4 3" xfId="1850"/>
    <cellStyle name="Calculation 2 4 3 2" xfId="1851"/>
    <cellStyle name="Calculation 2 4 3 2 2" xfId="1852"/>
    <cellStyle name="Calculation 2 4 3 2 2 2" xfId="18314"/>
    <cellStyle name="Calculation 2 4 3 2 2 3" xfId="18315"/>
    <cellStyle name="Calculation 2 4 3 2 2 4" xfId="18316"/>
    <cellStyle name="Calculation 2 4 3 2 2 5" xfId="18317"/>
    <cellStyle name="Calculation 2 4 3 2 2 6" xfId="18318"/>
    <cellStyle name="Calculation 2 4 3 2 2 7" xfId="18319"/>
    <cellStyle name="Calculation 2 4 3 2 2 8" xfId="18320"/>
    <cellStyle name="Calculation 2 4 3 2 3" xfId="1853"/>
    <cellStyle name="Calculation 2 4 3 2 3 2" xfId="18321"/>
    <cellStyle name="Calculation 2 4 3 2 4" xfId="18322"/>
    <cellStyle name="Calculation 2 4 3 2 5" xfId="18323"/>
    <cellStyle name="Calculation 2 4 3 2 6" xfId="18324"/>
    <cellStyle name="Calculation 2 4 3 2 7" xfId="18325"/>
    <cellStyle name="Calculation 2 4 3 3" xfId="1854"/>
    <cellStyle name="Calculation 2 4 3 3 2" xfId="18326"/>
    <cellStyle name="Calculation 2 4 3 3 3" xfId="18327"/>
    <cellStyle name="Calculation 2 4 3 3 4" xfId="18328"/>
    <cellStyle name="Calculation 2 4 3 3 5" xfId="18329"/>
    <cellStyle name="Calculation 2 4 3 3 6" xfId="18330"/>
    <cellStyle name="Calculation 2 4 3 3 7" xfId="18331"/>
    <cellStyle name="Calculation 2 4 3 4" xfId="1855"/>
    <cellStyle name="Calculation 2 4 3 5" xfId="18332"/>
    <cellStyle name="Calculation 2 4 3 6" xfId="18333"/>
    <cellStyle name="Calculation 2 4 3 7" xfId="18334"/>
    <cellStyle name="Calculation 2 4 3 8" xfId="18335"/>
    <cellStyle name="Calculation 2 4 4" xfId="1856"/>
    <cellStyle name="Calculation 2 4 4 2" xfId="1857"/>
    <cellStyle name="Calculation 2 4 4 2 2" xfId="1858"/>
    <cellStyle name="Calculation 2 4 4 2 2 2" xfId="18336"/>
    <cellStyle name="Calculation 2 4 4 2 2 3" xfId="18337"/>
    <cellStyle name="Calculation 2 4 4 2 2 4" xfId="18338"/>
    <cellStyle name="Calculation 2 4 4 2 2 5" xfId="18339"/>
    <cellStyle name="Calculation 2 4 4 2 2 6" xfId="18340"/>
    <cellStyle name="Calculation 2 4 4 2 2 7" xfId="18341"/>
    <cellStyle name="Calculation 2 4 4 2 2 8" xfId="18342"/>
    <cellStyle name="Calculation 2 4 4 2 3" xfId="1859"/>
    <cellStyle name="Calculation 2 4 4 2 3 2" xfId="18343"/>
    <cellStyle name="Calculation 2 4 4 2 4" xfId="18344"/>
    <cellStyle name="Calculation 2 4 4 2 5" xfId="18345"/>
    <cellStyle name="Calculation 2 4 4 2 6" xfId="18346"/>
    <cellStyle name="Calculation 2 4 4 2 7" xfId="18347"/>
    <cellStyle name="Calculation 2 4 4 3" xfId="1860"/>
    <cellStyle name="Calculation 2 4 4 3 2" xfId="18348"/>
    <cellStyle name="Calculation 2 4 4 3 3" xfId="18349"/>
    <cellStyle name="Calculation 2 4 4 3 4" xfId="18350"/>
    <cellStyle name="Calculation 2 4 4 3 5" xfId="18351"/>
    <cellStyle name="Calculation 2 4 4 3 6" xfId="18352"/>
    <cellStyle name="Calculation 2 4 4 3 7" xfId="18353"/>
    <cellStyle name="Calculation 2 4 4 4" xfId="1861"/>
    <cellStyle name="Calculation 2 4 4 5" xfId="18354"/>
    <cellStyle name="Calculation 2 4 4 6" xfId="18355"/>
    <cellStyle name="Calculation 2 4 4 7" xfId="18356"/>
    <cellStyle name="Calculation 2 4 4 8" xfId="18357"/>
    <cellStyle name="Calculation 2 4 5" xfId="1862"/>
    <cellStyle name="Calculation 2 4 5 2" xfId="1863"/>
    <cellStyle name="Calculation 2 4 5 2 2" xfId="18358"/>
    <cellStyle name="Calculation 2 4 5 2 3" xfId="18359"/>
    <cellStyle name="Calculation 2 4 5 2 4" xfId="18360"/>
    <cellStyle name="Calculation 2 4 5 2 5" xfId="18361"/>
    <cellStyle name="Calculation 2 4 5 2 6" xfId="18362"/>
    <cellStyle name="Calculation 2 4 5 2 7" xfId="18363"/>
    <cellStyle name="Calculation 2 4 5 2 8" xfId="18364"/>
    <cellStyle name="Calculation 2 4 5 3" xfId="1864"/>
    <cellStyle name="Calculation 2 4 5 3 2" xfId="18365"/>
    <cellStyle name="Calculation 2 4 5 4" xfId="18366"/>
    <cellStyle name="Calculation 2 4 5 5" xfId="18367"/>
    <cellStyle name="Calculation 2 4 5 6" xfId="18368"/>
    <cellStyle name="Calculation 2 4 5 7" xfId="18369"/>
    <cellStyle name="Calculation 2 4 6" xfId="1865"/>
    <cellStyle name="Calculation 2 4 6 2" xfId="18370"/>
    <cellStyle name="Calculation 2 4 6 3" xfId="18371"/>
    <cellStyle name="Calculation 2 4 6 4" xfId="18372"/>
    <cellStyle name="Calculation 2 4 6 5" xfId="18373"/>
    <cellStyle name="Calculation 2 4 6 6" xfId="18374"/>
    <cellStyle name="Calculation 2 4 6 7" xfId="18375"/>
    <cellStyle name="Calculation 2 4 7" xfId="1866"/>
    <cellStyle name="Calculation 2 4 8" xfId="18376"/>
    <cellStyle name="Calculation 2 4 9" xfId="18377"/>
    <cellStyle name="Calculation 2 5" xfId="1867"/>
    <cellStyle name="Calculation 2 5 10" xfId="18378"/>
    <cellStyle name="Calculation 2 5 11" xfId="18379"/>
    <cellStyle name="Calculation 2 5 2" xfId="1868"/>
    <cellStyle name="Calculation 2 5 2 2" xfId="1869"/>
    <cellStyle name="Calculation 2 5 2 2 2" xfId="1870"/>
    <cellStyle name="Calculation 2 5 2 2 2 2" xfId="18380"/>
    <cellStyle name="Calculation 2 5 2 2 2 3" xfId="18381"/>
    <cellStyle name="Calculation 2 5 2 2 2 4" xfId="18382"/>
    <cellStyle name="Calculation 2 5 2 2 2 5" xfId="18383"/>
    <cellStyle name="Calculation 2 5 2 2 2 6" xfId="18384"/>
    <cellStyle name="Calculation 2 5 2 2 2 7" xfId="18385"/>
    <cellStyle name="Calculation 2 5 2 2 2 8" xfId="18386"/>
    <cellStyle name="Calculation 2 5 2 2 3" xfId="1871"/>
    <cellStyle name="Calculation 2 5 2 2 3 2" xfId="18387"/>
    <cellStyle name="Calculation 2 5 2 2 4" xfId="18388"/>
    <cellStyle name="Calculation 2 5 2 2 5" xfId="18389"/>
    <cellStyle name="Calculation 2 5 2 2 6" xfId="18390"/>
    <cellStyle name="Calculation 2 5 2 2 7" xfId="18391"/>
    <cellStyle name="Calculation 2 5 2 3" xfId="1872"/>
    <cellStyle name="Calculation 2 5 2 3 2" xfId="18392"/>
    <cellStyle name="Calculation 2 5 2 3 3" xfId="18393"/>
    <cellStyle name="Calculation 2 5 2 3 4" xfId="18394"/>
    <cellStyle name="Calculation 2 5 2 3 5" xfId="18395"/>
    <cellStyle name="Calculation 2 5 2 3 6" xfId="18396"/>
    <cellStyle name="Calculation 2 5 2 3 7" xfId="18397"/>
    <cellStyle name="Calculation 2 5 2 4" xfId="1873"/>
    <cellStyle name="Calculation 2 5 2 5" xfId="18398"/>
    <cellStyle name="Calculation 2 5 2 6" xfId="18399"/>
    <cellStyle name="Calculation 2 5 2 7" xfId="18400"/>
    <cellStyle name="Calculation 2 5 2 8" xfId="18401"/>
    <cellStyle name="Calculation 2 5 3" xfId="1874"/>
    <cellStyle name="Calculation 2 5 3 2" xfId="1875"/>
    <cellStyle name="Calculation 2 5 3 2 2" xfId="1876"/>
    <cellStyle name="Calculation 2 5 3 2 2 2" xfId="18402"/>
    <cellStyle name="Calculation 2 5 3 2 2 3" xfId="18403"/>
    <cellStyle name="Calculation 2 5 3 2 2 4" xfId="18404"/>
    <cellStyle name="Calculation 2 5 3 2 2 5" xfId="18405"/>
    <cellStyle name="Calculation 2 5 3 2 2 6" xfId="18406"/>
    <cellStyle name="Calculation 2 5 3 2 2 7" xfId="18407"/>
    <cellStyle name="Calculation 2 5 3 2 2 8" xfId="18408"/>
    <cellStyle name="Calculation 2 5 3 2 3" xfId="1877"/>
    <cellStyle name="Calculation 2 5 3 2 3 2" xfId="18409"/>
    <cellStyle name="Calculation 2 5 3 2 4" xfId="18410"/>
    <cellStyle name="Calculation 2 5 3 2 5" xfId="18411"/>
    <cellStyle name="Calculation 2 5 3 2 6" xfId="18412"/>
    <cellStyle name="Calculation 2 5 3 2 7" xfId="18413"/>
    <cellStyle name="Calculation 2 5 3 3" xfId="1878"/>
    <cellStyle name="Calculation 2 5 3 3 2" xfId="18414"/>
    <cellStyle name="Calculation 2 5 3 3 3" xfId="18415"/>
    <cellStyle name="Calculation 2 5 3 3 4" xfId="18416"/>
    <cellStyle name="Calculation 2 5 3 3 5" xfId="18417"/>
    <cellStyle name="Calculation 2 5 3 3 6" xfId="18418"/>
    <cellStyle name="Calculation 2 5 3 3 7" xfId="18419"/>
    <cellStyle name="Calculation 2 5 3 4" xfId="1879"/>
    <cellStyle name="Calculation 2 5 3 5" xfId="18420"/>
    <cellStyle name="Calculation 2 5 3 6" xfId="18421"/>
    <cellStyle name="Calculation 2 5 3 7" xfId="18422"/>
    <cellStyle name="Calculation 2 5 3 8" xfId="18423"/>
    <cellStyle name="Calculation 2 5 4" xfId="1880"/>
    <cellStyle name="Calculation 2 5 4 2" xfId="1881"/>
    <cellStyle name="Calculation 2 5 4 2 2" xfId="1882"/>
    <cellStyle name="Calculation 2 5 4 2 2 2" xfId="18424"/>
    <cellStyle name="Calculation 2 5 4 2 2 3" xfId="18425"/>
    <cellStyle name="Calculation 2 5 4 2 2 4" xfId="18426"/>
    <cellStyle name="Calculation 2 5 4 2 2 5" xfId="18427"/>
    <cellStyle name="Calculation 2 5 4 2 2 6" xfId="18428"/>
    <cellStyle name="Calculation 2 5 4 2 2 7" xfId="18429"/>
    <cellStyle name="Calculation 2 5 4 2 2 8" xfId="18430"/>
    <cellStyle name="Calculation 2 5 4 2 3" xfId="1883"/>
    <cellStyle name="Calculation 2 5 4 2 3 2" xfId="18431"/>
    <cellStyle name="Calculation 2 5 4 2 4" xfId="18432"/>
    <cellStyle name="Calculation 2 5 4 2 5" xfId="18433"/>
    <cellStyle name="Calculation 2 5 4 2 6" xfId="18434"/>
    <cellStyle name="Calculation 2 5 4 2 7" xfId="18435"/>
    <cellStyle name="Calculation 2 5 4 3" xfId="1884"/>
    <cellStyle name="Calculation 2 5 4 3 2" xfId="18436"/>
    <cellStyle name="Calculation 2 5 4 3 3" xfId="18437"/>
    <cellStyle name="Calculation 2 5 4 3 4" xfId="18438"/>
    <cellStyle name="Calculation 2 5 4 3 5" xfId="18439"/>
    <cellStyle name="Calculation 2 5 4 3 6" xfId="18440"/>
    <cellStyle name="Calculation 2 5 4 3 7" xfId="18441"/>
    <cellStyle name="Calculation 2 5 4 4" xfId="1885"/>
    <cellStyle name="Calculation 2 5 4 5" xfId="18442"/>
    <cellStyle name="Calculation 2 5 4 6" xfId="18443"/>
    <cellStyle name="Calculation 2 5 4 7" xfId="18444"/>
    <cellStyle name="Calculation 2 5 4 8" xfId="18445"/>
    <cellStyle name="Calculation 2 5 5" xfId="1886"/>
    <cellStyle name="Calculation 2 5 5 2" xfId="1887"/>
    <cellStyle name="Calculation 2 5 5 2 2" xfId="18446"/>
    <cellStyle name="Calculation 2 5 5 2 3" xfId="18447"/>
    <cellStyle name="Calculation 2 5 5 2 4" xfId="18448"/>
    <cellStyle name="Calculation 2 5 5 2 5" xfId="18449"/>
    <cellStyle name="Calculation 2 5 5 2 6" xfId="18450"/>
    <cellStyle name="Calculation 2 5 5 2 7" xfId="18451"/>
    <cellStyle name="Calculation 2 5 5 2 8" xfId="18452"/>
    <cellStyle name="Calculation 2 5 5 3" xfId="1888"/>
    <cellStyle name="Calculation 2 5 5 3 2" xfId="18453"/>
    <cellStyle name="Calculation 2 5 5 4" xfId="18454"/>
    <cellStyle name="Calculation 2 5 5 5" xfId="18455"/>
    <cellStyle name="Calculation 2 5 5 6" xfId="18456"/>
    <cellStyle name="Calculation 2 5 5 7" xfId="18457"/>
    <cellStyle name="Calculation 2 5 6" xfId="1889"/>
    <cellStyle name="Calculation 2 5 6 2" xfId="18458"/>
    <cellStyle name="Calculation 2 5 6 3" xfId="18459"/>
    <cellStyle name="Calculation 2 5 6 4" xfId="18460"/>
    <cellStyle name="Calculation 2 5 6 5" xfId="18461"/>
    <cellStyle name="Calculation 2 5 6 6" xfId="18462"/>
    <cellStyle name="Calculation 2 5 6 7" xfId="18463"/>
    <cellStyle name="Calculation 2 5 7" xfId="1890"/>
    <cellStyle name="Calculation 2 5 8" xfId="18464"/>
    <cellStyle name="Calculation 2 5 9" xfId="18465"/>
    <cellStyle name="Calculation 2 6" xfId="1891"/>
    <cellStyle name="Calculation 2 6 2" xfId="1892"/>
    <cellStyle name="Calculation 2 6 2 2" xfId="1893"/>
    <cellStyle name="Calculation 2 6 2 2 2" xfId="18466"/>
    <cellStyle name="Calculation 2 6 2 2 3" xfId="18467"/>
    <cellStyle name="Calculation 2 6 2 2 4" xfId="18468"/>
    <cellStyle name="Calculation 2 6 2 2 5" xfId="18469"/>
    <cellStyle name="Calculation 2 6 2 2 6" xfId="18470"/>
    <cellStyle name="Calculation 2 6 2 2 7" xfId="18471"/>
    <cellStyle name="Calculation 2 6 2 2 8" xfId="18472"/>
    <cellStyle name="Calculation 2 6 2 3" xfId="1894"/>
    <cellStyle name="Calculation 2 6 2 3 2" xfId="18473"/>
    <cellStyle name="Calculation 2 6 2 4" xfId="18474"/>
    <cellStyle name="Calculation 2 6 2 5" xfId="18475"/>
    <cellStyle name="Calculation 2 6 2 6" xfId="18476"/>
    <cellStyle name="Calculation 2 6 2 7" xfId="18477"/>
    <cellStyle name="Calculation 2 6 3" xfId="1895"/>
    <cellStyle name="Calculation 2 6 3 2" xfId="18478"/>
    <cellStyle name="Calculation 2 6 3 3" xfId="18479"/>
    <cellStyle name="Calculation 2 6 3 4" xfId="18480"/>
    <cellStyle name="Calculation 2 6 3 5" xfId="18481"/>
    <cellStyle name="Calculation 2 6 3 6" xfId="18482"/>
    <cellStyle name="Calculation 2 6 3 7" xfId="18483"/>
    <cellStyle name="Calculation 2 6 4" xfId="1896"/>
    <cellStyle name="Calculation 2 6 5" xfId="18484"/>
    <cellStyle name="Calculation 2 6 6" xfId="18485"/>
    <cellStyle name="Calculation 2 6 7" xfId="18486"/>
    <cellStyle name="Calculation 2 6 8" xfId="18487"/>
    <cellStyle name="Calculation 2 7" xfId="1897"/>
    <cellStyle name="Calculation 2 7 2" xfId="1898"/>
    <cellStyle name="Calculation 2 7 2 2" xfId="1899"/>
    <cellStyle name="Calculation 2 7 2 2 2" xfId="18488"/>
    <cellStyle name="Calculation 2 7 2 2 3" xfId="18489"/>
    <cellStyle name="Calculation 2 7 2 2 4" xfId="18490"/>
    <cellStyle name="Calculation 2 7 2 2 5" xfId="18491"/>
    <cellStyle name="Calculation 2 7 2 2 6" xfId="18492"/>
    <cellStyle name="Calculation 2 7 2 2 7" xfId="18493"/>
    <cellStyle name="Calculation 2 7 2 2 8" xfId="18494"/>
    <cellStyle name="Calculation 2 7 2 3" xfId="1900"/>
    <cellStyle name="Calculation 2 7 2 3 2" xfId="18495"/>
    <cellStyle name="Calculation 2 7 2 4" xfId="18496"/>
    <cellStyle name="Calculation 2 7 2 5" xfId="18497"/>
    <cellStyle name="Calculation 2 7 2 6" xfId="18498"/>
    <cellStyle name="Calculation 2 7 2 7" xfId="18499"/>
    <cellStyle name="Calculation 2 7 3" xfId="1901"/>
    <cellStyle name="Calculation 2 7 3 2" xfId="18500"/>
    <cellStyle name="Calculation 2 7 3 3" xfId="18501"/>
    <cellStyle name="Calculation 2 7 3 4" xfId="18502"/>
    <cellStyle name="Calculation 2 7 3 5" xfId="18503"/>
    <cellStyle name="Calculation 2 7 3 6" xfId="18504"/>
    <cellStyle name="Calculation 2 7 3 7" xfId="18505"/>
    <cellStyle name="Calculation 2 7 4" xfId="1902"/>
    <cellStyle name="Calculation 2 7 5" xfId="18506"/>
    <cellStyle name="Calculation 2 7 6" xfId="18507"/>
    <cellStyle name="Calculation 2 7 7" xfId="18508"/>
    <cellStyle name="Calculation 2 7 8" xfId="18509"/>
    <cellStyle name="Calculation 2 8" xfId="1903"/>
    <cellStyle name="Calculation 2 8 2" xfId="1904"/>
    <cellStyle name="Calculation 2 8 2 2" xfId="1905"/>
    <cellStyle name="Calculation 2 8 2 2 2" xfId="18510"/>
    <cellStyle name="Calculation 2 8 2 2 3" xfId="18511"/>
    <cellStyle name="Calculation 2 8 2 2 4" xfId="18512"/>
    <cellStyle name="Calculation 2 8 2 2 5" xfId="18513"/>
    <cellStyle name="Calculation 2 8 2 2 6" xfId="18514"/>
    <cellStyle name="Calculation 2 8 2 2 7" xfId="18515"/>
    <cellStyle name="Calculation 2 8 2 2 8" xfId="18516"/>
    <cellStyle name="Calculation 2 8 2 3" xfId="1906"/>
    <cellStyle name="Calculation 2 8 2 3 2" xfId="18517"/>
    <cellStyle name="Calculation 2 8 2 4" xfId="18518"/>
    <cellStyle name="Calculation 2 8 2 5" xfId="18519"/>
    <cellStyle name="Calculation 2 8 2 6" xfId="18520"/>
    <cellStyle name="Calculation 2 8 2 7" xfId="18521"/>
    <cellStyle name="Calculation 2 8 3" xfId="1907"/>
    <cellStyle name="Calculation 2 8 3 2" xfId="18522"/>
    <cellStyle name="Calculation 2 8 3 3" xfId="18523"/>
    <cellStyle name="Calculation 2 8 3 4" xfId="18524"/>
    <cellStyle name="Calculation 2 8 3 5" xfId="18525"/>
    <cellStyle name="Calculation 2 8 3 6" xfId="18526"/>
    <cellStyle name="Calculation 2 8 3 7" xfId="18527"/>
    <cellStyle name="Calculation 2 8 4" xfId="1908"/>
    <cellStyle name="Calculation 2 8 5" xfId="18528"/>
    <cellStyle name="Calculation 2 8 6" xfId="18529"/>
    <cellStyle name="Calculation 2 8 7" xfId="18530"/>
    <cellStyle name="Calculation 2 8 8" xfId="18531"/>
    <cellStyle name="Calculation 2 9" xfId="1909"/>
    <cellStyle name="Calculation 2 9 2" xfId="1910"/>
    <cellStyle name="Calculation 2 9 2 2" xfId="18532"/>
    <cellStyle name="Calculation 2 9 2 3" xfId="18533"/>
    <cellStyle name="Calculation 2 9 2 4" xfId="18534"/>
    <cellStyle name="Calculation 2 9 2 5" xfId="18535"/>
    <cellStyle name="Calculation 2 9 2 6" xfId="18536"/>
    <cellStyle name="Calculation 2 9 2 7" xfId="18537"/>
    <cellStyle name="Calculation 2 9 2 8" xfId="18538"/>
    <cellStyle name="Calculation 2 9 3" xfId="1911"/>
    <cellStyle name="Calculation 2 9 3 2" xfId="18539"/>
    <cellStyle name="Calculation 2 9 4" xfId="18540"/>
    <cellStyle name="Calculation 2 9 5" xfId="18541"/>
    <cellStyle name="Calculation 2 9 6" xfId="18542"/>
    <cellStyle name="Calculation 2 9 7" xfId="18543"/>
    <cellStyle name="Calculation 20" xfId="18544"/>
    <cellStyle name="Calculation 21" xfId="18545"/>
    <cellStyle name="Calculation 22" xfId="18546"/>
    <cellStyle name="Calculation 23" xfId="18547"/>
    <cellStyle name="Calculation 3" xfId="1912"/>
    <cellStyle name="Calculation 3 10" xfId="1913"/>
    <cellStyle name="Calculation 3 11" xfId="18548"/>
    <cellStyle name="Calculation 3 12" xfId="18549"/>
    <cellStyle name="Calculation 3 13" xfId="18550"/>
    <cellStyle name="Calculation 3 14" xfId="18551"/>
    <cellStyle name="Calculation 3 2" xfId="1914"/>
    <cellStyle name="Calculation 3 2 10" xfId="18552"/>
    <cellStyle name="Calculation 3 2 11" xfId="18553"/>
    <cellStyle name="Calculation 3 2 12" xfId="18554"/>
    <cellStyle name="Calculation 3 2 2" xfId="1915"/>
    <cellStyle name="Calculation 3 2 2 10" xfId="18555"/>
    <cellStyle name="Calculation 3 2 2 11" xfId="18556"/>
    <cellStyle name="Calculation 3 2 2 2" xfId="1916"/>
    <cellStyle name="Calculation 3 2 2 2 2" xfId="1917"/>
    <cellStyle name="Calculation 3 2 2 2 2 2" xfId="1918"/>
    <cellStyle name="Calculation 3 2 2 2 2 2 2" xfId="18557"/>
    <cellStyle name="Calculation 3 2 2 2 2 2 3" xfId="18558"/>
    <cellStyle name="Calculation 3 2 2 2 2 2 4" xfId="18559"/>
    <cellStyle name="Calculation 3 2 2 2 2 2 5" xfId="18560"/>
    <cellStyle name="Calculation 3 2 2 2 2 2 6" xfId="18561"/>
    <cellStyle name="Calculation 3 2 2 2 2 2 7" xfId="18562"/>
    <cellStyle name="Calculation 3 2 2 2 2 2 8" xfId="18563"/>
    <cellStyle name="Calculation 3 2 2 2 2 3" xfId="1919"/>
    <cellStyle name="Calculation 3 2 2 2 2 3 2" xfId="18564"/>
    <cellStyle name="Calculation 3 2 2 2 2 4" xfId="18565"/>
    <cellStyle name="Calculation 3 2 2 2 2 5" xfId="18566"/>
    <cellStyle name="Calculation 3 2 2 2 2 6" xfId="18567"/>
    <cellStyle name="Calculation 3 2 2 2 2 7" xfId="18568"/>
    <cellStyle name="Calculation 3 2 2 2 3" xfId="1920"/>
    <cellStyle name="Calculation 3 2 2 2 3 2" xfId="18569"/>
    <cellStyle name="Calculation 3 2 2 2 3 3" xfId="18570"/>
    <cellStyle name="Calculation 3 2 2 2 3 4" xfId="18571"/>
    <cellStyle name="Calculation 3 2 2 2 3 5" xfId="18572"/>
    <cellStyle name="Calculation 3 2 2 2 3 6" xfId="18573"/>
    <cellStyle name="Calculation 3 2 2 2 3 7" xfId="18574"/>
    <cellStyle name="Calculation 3 2 2 2 4" xfId="1921"/>
    <cellStyle name="Calculation 3 2 2 2 5" xfId="18575"/>
    <cellStyle name="Calculation 3 2 2 2 6" xfId="18576"/>
    <cellStyle name="Calculation 3 2 2 2 7" xfId="18577"/>
    <cellStyle name="Calculation 3 2 2 2 8" xfId="18578"/>
    <cellStyle name="Calculation 3 2 2 3" xfId="1922"/>
    <cellStyle name="Calculation 3 2 2 3 2" xfId="1923"/>
    <cellStyle name="Calculation 3 2 2 3 2 2" xfId="1924"/>
    <cellStyle name="Calculation 3 2 2 3 2 2 2" xfId="18579"/>
    <cellStyle name="Calculation 3 2 2 3 2 2 3" xfId="18580"/>
    <cellStyle name="Calculation 3 2 2 3 2 2 4" xfId="18581"/>
    <cellStyle name="Calculation 3 2 2 3 2 2 5" xfId="18582"/>
    <cellStyle name="Calculation 3 2 2 3 2 2 6" xfId="18583"/>
    <cellStyle name="Calculation 3 2 2 3 2 2 7" xfId="18584"/>
    <cellStyle name="Calculation 3 2 2 3 2 2 8" xfId="18585"/>
    <cellStyle name="Calculation 3 2 2 3 2 3" xfId="1925"/>
    <cellStyle name="Calculation 3 2 2 3 2 3 2" xfId="18586"/>
    <cellStyle name="Calculation 3 2 2 3 2 4" xfId="18587"/>
    <cellStyle name="Calculation 3 2 2 3 2 5" xfId="18588"/>
    <cellStyle name="Calculation 3 2 2 3 2 6" xfId="18589"/>
    <cellStyle name="Calculation 3 2 2 3 2 7" xfId="18590"/>
    <cellStyle name="Calculation 3 2 2 3 3" xfId="1926"/>
    <cellStyle name="Calculation 3 2 2 3 3 2" xfId="18591"/>
    <cellStyle name="Calculation 3 2 2 3 3 3" xfId="18592"/>
    <cellStyle name="Calculation 3 2 2 3 3 4" xfId="18593"/>
    <cellStyle name="Calculation 3 2 2 3 3 5" xfId="18594"/>
    <cellStyle name="Calculation 3 2 2 3 3 6" xfId="18595"/>
    <cellStyle name="Calculation 3 2 2 3 3 7" xfId="18596"/>
    <cellStyle name="Calculation 3 2 2 3 4" xfId="1927"/>
    <cellStyle name="Calculation 3 2 2 3 5" xfId="18597"/>
    <cellStyle name="Calculation 3 2 2 3 6" xfId="18598"/>
    <cellStyle name="Calculation 3 2 2 3 7" xfId="18599"/>
    <cellStyle name="Calculation 3 2 2 3 8" xfId="18600"/>
    <cellStyle name="Calculation 3 2 2 4" xfId="1928"/>
    <cellStyle name="Calculation 3 2 2 4 2" xfId="1929"/>
    <cellStyle name="Calculation 3 2 2 4 2 2" xfId="1930"/>
    <cellStyle name="Calculation 3 2 2 4 2 2 2" xfId="18601"/>
    <cellStyle name="Calculation 3 2 2 4 2 2 3" xfId="18602"/>
    <cellStyle name="Calculation 3 2 2 4 2 2 4" xfId="18603"/>
    <cellStyle name="Calculation 3 2 2 4 2 2 5" xfId="18604"/>
    <cellStyle name="Calculation 3 2 2 4 2 2 6" xfId="18605"/>
    <cellStyle name="Calculation 3 2 2 4 2 2 7" xfId="18606"/>
    <cellStyle name="Calculation 3 2 2 4 2 2 8" xfId="18607"/>
    <cellStyle name="Calculation 3 2 2 4 2 3" xfId="1931"/>
    <cellStyle name="Calculation 3 2 2 4 2 3 2" xfId="18608"/>
    <cellStyle name="Calculation 3 2 2 4 2 4" xfId="18609"/>
    <cellStyle name="Calculation 3 2 2 4 2 5" xfId="18610"/>
    <cellStyle name="Calculation 3 2 2 4 2 6" xfId="18611"/>
    <cellStyle name="Calculation 3 2 2 4 2 7" xfId="18612"/>
    <cellStyle name="Calculation 3 2 2 4 3" xfId="1932"/>
    <cellStyle name="Calculation 3 2 2 4 3 2" xfId="18613"/>
    <cellStyle name="Calculation 3 2 2 4 3 3" xfId="18614"/>
    <cellStyle name="Calculation 3 2 2 4 3 4" xfId="18615"/>
    <cellStyle name="Calculation 3 2 2 4 3 5" xfId="18616"/>
    <cellStyle name="Calculation 3 2 2 4 3 6" xfId="18617"/>
    <cellStyle name="Calculation 3 2 2 4 3 7" xfId="18618"/>
    <cellStyle name="Calculation 3 2 2 4 4" xfId="1933"/>
    <cellStyle name="Calculation 3 2 2 4 5" xfId="18619"/>
    <cellStyle name="Calculation 3 2 2 4 6" xfId="18620"/>
    <cellStyle name="Calculation 3 2 2 4 7" xfId="18621"/>
    <cellStyle name="Calculation 3 2 2 4 8" xfId="18622"/>
    <cellStyle name="Calculation 3 2 2 5" xfId="1934"/>
    <cellStyle name="Calculation 3 2 2 5 2" xfId="1935"/>
    <cellStyle name="Calculation 3 2 2 5 2 2" xfId="18623"/>
    <cellStyle name="Calculation 3 2 2 5 2 3" xfId="18624"/>
    <cellStyle name="Calculation 3 2 2 5 2 4" xfId="18625"/>
    <cellStyle name="Calculation 3 2 2 5 2 5" xfId="18626"/>
    <cellStyle name="Calculation 3 2 2 5 2 6" xfId="18627"/>
    <cellStyle name="Calculation 3 2 2 5 2 7" xfId="18628"/>
    <cellStyle name="Calculation 3 2 2 5 2 8" xfId="18629"/>
    <cellStyle name="Calculation 3 2 2 5 3" xfId="1936"/>
    <cellStyle name="Calculation 3 2 2 5 3 2" xfId="18630"/>
    <cellStyle name="Calculation 3 2 2 5 4" xfId="18631"/>
    <cellStyle name="Calculation 3 2 2 5 5" xfId="18632"/>
    <cellStyle name="Calculation 3 2 2 5 6" xfId="18633"/>
    <cellStyle name="Calculation 3 2 2 5 7" xfId="18634"/>
    <cellStyle name="Calculation 3 2 2 6" xfId="1937"/>
    <cellStyle name="Calculation 3 2 2 6 2" xfId="18635"/>
    <cellStyle name="Calculation 3 2 2 6 3" xfId="18636"/>
    <cellStyle name="Calculation 3 2 2 6 4" xfId="18637"/>
    <cellStyle name="Calculation 3 2 2 6 5" xfId="18638"/>
    <cellStyle name="Calculation 3 2 2 6 6" xfId="18639"/>
    <cellStyle name="Calculation 3 2 2 6 7" xfId="18640"/>
    <cellStyle name="Calculation 3 2 2 7" xfId="1938"/>
    <cellStyle name="Calculation 3 2 2 8" xfId="18641"/>
    <cellStyle name="Calculation 3 2 2 9" xfId="18642"/>
    <cellStyle name="Calculation 3 2 3" xfId="1939"/>
    <cellStyle name="Calculation 3 2 3 2" xfId="1940"/>
    <cellStyle name="Calculation 3 2 3 2 2" xfId="1941"/>
    <cellStyle name="Calculation 3 2 3 2 2 2" xfId="18643"/>
    <cellStyle name="Calculation 3 2 3 2 2 3" xfId="18644"/>
    <cellStyle name="Calculation 3 2 3 2 2 4" xfId="18645"/>
    <cellStyle name="Calculation 3 2 3 2 2 5" xfId="18646"/>
    <cellStyle name="Calculation 3 2 3 2 2 6" xfId="18647"/>
    <cellStyle name="Calculation 3 2 3 2 2 7" xfId="18648"/>
    <cellStyle name="Calculation 3 2 3 2 2 8" xfId="18649"/>
    <cellStyle name="Calculation 3 2 3 2 3" xfId="1942"/>
    <cellStyle name="Calculation 3 2 3 2 3 2" xfId="18650"/>
    <cellStyle name="Calculation 3 2 3 2 4" xfId="18651"/>
    <cellStyle name="Calculation 3 2 3 2 5" xfId="18652"/>
    <cellStyle name="Calculation 3 2 3 2 6" xfId="18653"/>
    <cellStyle name="Calculation 3 2 3 2 7" xfId="18654"/>
    <cellStyle name="Calculation 3 2 3 3" xfId="1943"/>
    <cellStyle name="Calculation 3 2 3 3 2" xfId="18655"/>
    <cellStyle name="Calculation 3 2 3 3 3" xfId="18656"/>
    <cellStyle name="Calculation 3 2 3 3 4" xfId="18657"/>
    <cellStyle name="Calculation 3 2 3 3 5" xfId="18658"/>
    <cellStyle name="Calculation 3 2 3 3 6" xfId="18659"/>
    <cellStyle name="Calculation 3 2 3 3 7" xfId="18660"/>
    <cellStyle name="Calculation 3 2 3 4" xfId="1944"/>
    <cellStyle name="Calculation 3 2 3 5" xfId="18661"/>
    <cellStyle name="Calculation 3 2 3 6" xfId="18662"/>
    <cellStyle name="Calculation 3 2 3 7" xfId="18663"/>
    <cellStyle name="Calculation 3 2 3 8" xfId="18664"/>
    <cellStyle name="Calculation 3 2 4" xfId="1945"/>
    <cellStyle name="Calculation 3 2 4 2" xfId="1946"/>
    <cellStyle name="Calculation 3 2 4 2 2" xfId="1947"/>
    <cellStyle name="Calculation 3 2 4 2 2 2" xfId="18665"/>
    <cellStyle name="Calculation 3 2 4 2 2 3" xfId="18666"/>
    <cellStyle name="Calculation 3 2 4 2 2 4" xfId="18667"/>
    <cellStyle name="Calculation 3 2 4 2 2 5" xfId="18668"/>
    <cellStyle name="Calculation 3 2 4 2 2 6" xfId="18669"/>
    <cellStyle name="Calculation 3 2 4 2 2 7" xfId="18670"/>
    <cellStyle name="Calculation 3 2 4 2 2 8" xfId="18671"/>
    <cellStyle name="Calculation 3 2 4 2 3" xfId="1948"/>
    <cellStyle name="Calculation 3 2 4 2 3 2" xfId="18672"/>
    <cellStyle name="Calculation 3 2 4 2 4" xfId="18673"/>
    <cellStyle name="Calculation 3 2 4 2 5" xfId="18674"/>
    <cellStyle name="Calculation 3 2 4 2 6" xfId="18675"/>
    <cellStyle name="Calculation 3 2 4 2 7" xfId="18676"/>
    <cellStyle name="Calculation 3 2 4 3" xfId="1949"/>
    <cellStyle name="Calculation 3 2 4 3 2" xfId="18677"/>
    <cellStyle name="Calculation 3 2 4 3 3" xfId="18678"/>
    <cellStyle name="Calculation 3 2 4 3 4" xfId="18679"/>
    <cellStyle name="Calculation 3 2 4 3 5" xfId="18680"/>
    <cellStyle name="Calculation 3 2 4 3 6" xfId="18681"/>
    <cellStyle name="Calculation 3 2 4 3 7" xfId="18682"/>
    <cellStyle name="Calculation 3 2 4 4" xfId="1950"/>
    <cellStyle name="Calculation 3 2 4 5" xfId="18683"/>
    <cellStyle name="Calculation 3 2 4 6" xfId="18684"/>
    <cellStyle name="Calculation 3 2 4 7" xfId="18685"/>
    <cellStyle name="Calculation 3 2 4 8" xfId="18686"/>
    <cellStyle name="Calculation 3 2 5" xfId="1951"/>
    <cellStyle name="Calculation 3 2 5 2" xfId="1952"/>
    <cellStyle name="Calculation 3 2 5 2 2" xfId="1953"/>
    <cellStyle name="Calculation 3 2 5 2 2 2" xfId="18687"/>
    <cellStyle name="Calculation 3 2 5 2 2 3" xfId="18688"/>
    <cellStyle name="Calculation 3 2 5 2 2 4" xfId="18689"/>
    <cellStyle name="Calculation 3 2 5 2 2 5" xfId="18690"/>
    <cellStyle name="Calculation 3 2 5 2 2 6" xfId="18691"/>
    <cellStyle name="Calculation 3 2 5 2 2 7" xfId="18692"/>
    <cellStyle name="Calculation 3 2 5 2 2 8" xfId="18693"/>
    <cellStyle name="Calculation 3 2 5 2 3" xfId="1954"/>
    <cellStyle name="Calculation 3 2 5 2 3 2" xfId="18694"/>
    <cellStyle name="Calculation 3 2 5 2 4" xfId="18695"/>
    <cellStyle name="Calculation 3 2 5 2 5" xfId="18696"/>
    <cellStyle name="Calculation 3 2 5 2 6" xfId="18697"/>
    <cellStyle name="Calculation 3 2 5 2 7" xfId="18698"/>
    <cellStyle name="Calculation 3 2 5 3" xfId="1955"/>
    <cellStyle name="Calculation 3 2 5 3 2" xfId="18699"/>
    <cellStyle name="Calculation 3 2 5 3 3" xfId="18700"/>
    <cellStyle name="Calculation 3 2 5 3 4" xfId="18701"/>
    <cellStyle name="Calculation 3 2 5 3 5" xfId="18702"/>
    <cellStyle name="Calculation 3 2 5 3 6" xfId="18703"/>
    <cellStyle name="Calculation 3 2 5 3 7" xfId="18704"/>
    <cellStyle name="Calculation 3 2 5 4" xfId="1956"/>
    <cellStyle name="Calculation 3 2 5 5" xfId="18705"/>
    <cellStyle name="Calculation 3 2 5 6" xfId="18706"/>
    <cellStyle name="Calculation 3 2 5 7" xfId="18707"/>
    <cellStyle name="Calculation 3 2 5 8" xfId="18708"/>
    <cellStyle name="Calculation 3 2 6" xfId="1957"/>
    <cellStyle name="Calculation 3 2 6 2" xfId="1958"/>
    <cellStyle name="Calculation 3 2 6 2 2" xfId="18709"/>
    <cellStyle name="Calculation 3 2 6 2 3" xfId="18710"/>
    <cellStyle name="Calculation 3 2 6 2 4" xfId="18711"/>
    <cellStyle name="Calculation 3 2 6 2 5" xfId="18712"/>
    <cellStyle name="Calculation 3 2 6 2 6" xfId="18713"/>
    <cellStyle name="Calculation 3 2 6 2 7" xfId="18714"/>
    <cellStyle name="Calculation 3 2 6 2 8" xfId="18715"/>
    <cellStyle name="Calculation 3 2 6 3" xfId="1959"/>
    <cellStyle name="Calculation 3 2 6 3 2" xfId="18716"/>
    <cellStyle name="Calculation 3 2 6 4" xfId="18717"/>
    <cellStyle name="Calculation 3 2 6 5" xfId="18718"/>
    <cellStyle name="Calculation 3 2 6 6" xfId="18719"/>
    <cellStyle name="Calculation 3 2 6 7" xfId="18720"/>
    <cellStyle name="Calculation 3 2 7" xfId="1960"/>
    <cellStyle name="Calculation 3 2 7 2" xfId="18721"/>
    <cellStyle name="Calculation 3 2 7 3" xfId="18722"/>
    <cellStyle name="Calculation 3 2 7 4" xfId="18723"/>
    <cellStyle name="Calculation 3 2 7 5" xfId="18724"/>
    <cellStyle name="Calculation 3 2 7 6" xfId="18725"/>
    <cellStyle name="Calculation 3 2 7 7" xfId="18726"/>
    <cellStyle name="Calculation 3 2 8" xfId="1961"/>
    <cellStyle name="Calculation 3 2 9" xfId="18727"/>
    <cellStyle name="Calculation 3 3" xfId="1962"/>
    <cellStyle name="Calculation 3 3 10" xfId="18728"/>
    <cellStyle name="Calculation 3 3 11" xfId="18729"/>
    <cellStyle name="Calculation 3 3 2" xfId="1963"/>
    <cellStyle name="Calculation 3 3 2 2" xfId="1964"/>
    <cellStyle name="Calculation 3 3 2 2 2" xfId="1965"/>
    <cellStyle name="Calculation 3 3 2 2 2 2" xfId="18730"/>
    <cellStyle name="Calculation 3 3 2 2 2 3" xfId="18731"/>
    <cellStyle name="Calculation 3 3 2 2 2 4" xfId="18732"/>
    <cellStyle name="Calculation 3 3 2 2 2 5" xfId="18733"/>
    <cellStyle name="Calculation 3 3 2 2 2 6" xfId="18734"/>
    <cellStyle name="Calculation 3 3 2 2 2 7" xfId="18735"/>
    <cellStyle name="Calculation 3 3 2 2 2 8" xfId="18736"/>
    <cellStyle name="Calculation 3 3 2 2 3" xfId="1966"/>
    <cellStyle name="Calculation 3 3 2 2 3 2" xfId="18737"/>
    <cellStyle name="Calculation 3 3 2 2 4" xfId="18738"/>
    <cellStyle name="Calculation 3 3 2 2 5" xfId="18739"/>
    <cellStyle name="Calculation 3 3 2 2 6" xfId="18740"/>
    <cellStyle name="Calculation 3 3 2 2 7" xfId="18741"/>
    <cellStyle name="Calculation 3 3 2 3" xfId="1967"/>
    <cellStyle name="Calculation 3 3 2 3 2" xfId="18742"/>
    <cellStyle name="Calculation 3 3 2 3 3" xfId="18743"/>
    <cellStyle name="Calculation 3 3 2 3 4" xfId="18744"/>
    <cellStyle name="Calculation 3 3 2 3 5" xfId="18745"/>
    <cellStyle name="Calculation 3 3 2 3 6" xfId="18746"/>
    <cellStyle name="Calculation 3 3 2 3 7" xfId="18747"/>
    <cellStyle name="Calculation 3 3 2 4" xfId="1968"/>
    <cellStyle name="Calculation 3 3 2 5" xfId="18748"/>
    <cellStyle name="Calculation 3 3 2 6" xfId="18749"/>
    <cellStyle name="Calculation 3 3 2 7" xfId="18750"/>
    <cellStyle name="Calculation 3 3 2 8" xfId="18751"/>
    <cellStyle name="Calculation 3 3 3" xfId="1969"/>
    <cellStyle name="Calculation 3 3 3 2" xfId="1970"/>
    <cellStyle name="Calculation 3 3 3 2 2" xfId="1971"/>
    <cellStyle name="Calculation 3 3 3 2 2 2" xfId="18752"/>
    <cellStyle name="Calculation 3 3 3 2 2 3" xfId="18753"/>
    <cellStyle name="Calculation 3 3 3 2 2 4" xfId="18754"/>
    <cellStyle name="Calculation 3 3 3 2 2 5" xfId="18755"/>
    <cellStyle name="Calculation 3 3 3 2 2 6" xfId="18756"/>
    <cellStyle name="Calculation 3 3 3 2 2 7" xfId="18757"/>
    <cellStyle name="Calculation 3 3 3 2 2 8" xfId="18758"/>
    <cellStyle name="Calculation 3 3 3 2 3" xfId="1972"/>
    <cellStyle name="Calculation 3 3 3 2 3 2" xfId="18759"/>
    <cellStyle name="Calculation 3 3 3 2 4" xfId="18760"/>
    <cellStyle name="Calculation 3 3 3 2 5" xfId="18761"/>
    <cellStyle name="Calculation 3 3 3 2 6" xfId="18762"/>
    <cellStyle name="Calculation 3 3 3 2 7" xfId="18763"/>
    <cellStyle name="Calculation 3 3 3 3" xfId="1973"/>
    <cellStyle name="Calculation 3 3 3 3 2" xfId="18764"/>
    <cellStyle name="Calculation 3 3 3 3 3" xfId="18765"/>
    <cellStyle name="Calculation 3 3 3 3 4" xfId="18766"/>
    <cellStyle name="Calculation 3 3 3 3 5" xfId="18767"/>
    <cellStyle name="Calculation 3 3 3 3 6" xfId="18768"/>
    <cellStyle name="Calculation 3 3 3 3 7" xfId="18769"/>
    <cellStyle name="Calculation 3 3 3 4" xfId="1974"/>
    <cellStyle name="Calculation 3 3 3 5" xfId="18770"/>
    <cellStyle name="Calculation 3 3 3 6" xfId="18771"/>
    <cellStyle name="Calculation 3 3 3 7" xfId="18772"/>
    <cellStyle name="Calculation 3 3 3 8" xfId="18773"/>
    <cellStyle name="Calculation 3 3 4" xfId="1975"/>
    <cellStyle name="Calculation 3 3 4 2" xfId="1976"/>
    <cellStyle name="Calculation 3 3 4 2 2" xfId="1977"/>
    <cellStyle name="Calculation 3 3 4 2 2 2" xfId="18774"/>
    <cellStyle name="Calculation 3 3 4 2 2 3" xfId="18775"/>
    <cellStyle name="Calculation 3 3 4 2 2 4" xfId="18776"/>
    <cellStyle name="Calculation 3 3 4 2 2 5" xfId="18777"/>
    <cellStyle name="Calculation 3 3 4 2 2 6" xfId="18778"/>
    <cellStyle name="Calculation 3 3 4 2 2 7" xfId="18779"/>
    <cellStyle name="Calculation 3 3 4 2 2 8" xfId="18780"/>
    <cellStyle name="Calculation 3 3 4 2 3" xfId="1978"/>
    <cellStyle name="Calculation 3 3 4 2 3 2" xfId="18781"/>
    <cellStyle name="Calculation 3 3 4 2 4" xfId="18782"/>
    <cellStyle name="Calculation 3 3 4 2 5" xfId="18783"/>
    <cellStyle name="Calculation 3 3 4 2 6" xfId="18784"/>
    <cellStyle name="Calculation 3 3 4 2 7" xfId="18785"/>
    <cellStyle name="Calculation 3 3 4 3" xfId="1979"/>
    <cellStyle name="Calculation 3 3 4 3 2" xfId="18786"/>
    <cellStyle name="Calculation 3 3 4 3 3" xfId="18787"/>
    <cellStyle name="Calculation 3 3 4 3 4" xfId="18788"/>
    <cellStyle name="Calculation 3 3 4 3 5" xfId="18789"/>
    <cellStyle name="Calculation 3 3 4 3 6" xfId="18790"/>
    <cellStyle name="Calculation 3 3 4 3 7" xfId="18791"/>
    <cellStyle name="Calculation 3 3 4 4" xfId="1980"/>
    <cellStyle name="Calculation 3 3 4 5" xfId="18792"/>
    <cellStyle name="Calculation 3 3 4 6" xfId="18793"/>
    <cellStyle name="Calculation 3 3 4 7" xfId="18794"/>
    <cellStyle name="Calculation 3 3 4 8" xfId="18795"/>
    <cellStyle name="Calculation 3 3 5" xfId="1981"/>
    <cellStyle name="Calculation 3 3 5 2" xfId="1982"/>
    <cellStyle name="Calculation 3 3 5 2 2" xfId="18796"/>
    <cellStyle name="Calculation 3 3 5 2 3" xfId="18797"/>
    <cellStyle name="Calculation 3 3 5 2 4" xfId="18798"/>
    <cellStyle name="Calculation 3 3 5 2 5" xfId="18799"/>
    <cellStyle name="Calculation 3 3 5 2 6" xfId="18800"/>
    <cellStyle name="Calculation 3 3 5 2 7" xfId="18801"/>
    <cellStyle name="Calculation 3 3 5 2 8" xfId="18802"/>
    <cellStyle name="Calculation 3 3 5 3" xfId="1983"/>
    <cellStyle name="Calculation 3 3 5 3 2" xfId="18803"/>
    <cellStyle name="Calculation 3 3 5 4" xfId="18804"/>
    <cellStyle name="Calculation 3 3 5 5" xfId="18805"/>
    <cellStyle name="Calculation 3 3 5 6" xfId="18806"/>
    <cellStyle name="Calculation 3 3 5 7" xfId="18807"/>
    <cellStyle name="Calculation 3 3 6" xfId="1984"/>
    <cellStyle name="Calculation 3 3 6 2" xfId="18808"/>
    <cellStyle name="Calculation 3 3 6 3" xfId="18809"/>
    <cellStyle name="Calculation 3 3 6 4" xfId="18810"/>
    <cellStyle name="Calculation 3 3 6 5" xfId="18811"/>
    <cellStyle name="Calculation 3 3 6 6" xfId="18812"/>
    <cellStyle name="Calculation 3 3 6 7" xfId="18813"/>
    <cellStyle name="Calculation 3 3 7" xfId="1985"/>
    <cellStyle name="Calculation 3 3 8" xfId="18814"/>
    <cellStyle name="Calculation 3 3 9" xfId="18815"/>
    <cellStyle name="Calculation 3 4" xfId="1986"/>
    <cellStyle name="Calculation 3 4 10" xfId="18816"/>
    <cellStyle name="Calculation 3 4 11" xfId="18817"/>
    <cellStyle name="Calculation 3 4 2" xfId="1987"/>
    <cellStyle name="Calculation 3 4 2 2" xfId="1988"/>
    <cellStyle name="Calculation 3 4 2 2 2" xfId="1989"/>
    <cellStyle name="Calculation 3 4 2 2 2 2" xfId="18818"/>
    <cellStyle name="Calculation 3 4 2 2 2 3" xfId="18819"/>
    <cellStyle name="Calculation 3 4 2 2 2 4" xfId="18820"/>
    <cellStyle name="Calculation 3 4 2 2 2 5" xfId="18821"/>
    <cellStyle name="Calculation 3 4 2 2 2 6" xfId="18822"/>
    <cellStyle name="Calculation 3 4 2 2 2 7" xfId="18823"/>
    <cellStyle name="Calculation 3 4 2 2 2 8" xfId="18824"/>
    <cellStyle name="Calculation 3 4 2 2 3" xfId="1990"/>
    <cellStyle name="Calculation 3 4 2 2 3 2" xfId="18825"/>
    <cellStyle name="Calculation 3 4 2 2 4" xfId="18826"/>
    <cellStyle name="Calculation 3 4 2 2 5" xfId="18827"/>
    <cellStyle name="Calculation 3 4 2 2 6" xfId="18828"/>
    <cellStyle name="Calculation 3 4 2 2 7" xfId="18829"/>
    <cellStyle name="Calculation 3 4 2 3" xfId="1991"/>
    <cellStyle name="Calculation 3 4 2 3 2" xfId="18830"/>
    <cellStyle name="Calculation 3 4 2 3 3" xfId="18831"/>
    <cellStyle name="Calculation 3 4 2 3 4" xfId="18832"/>
    <cellStyle name="Calculation 3 4 2 3 5" xfId="18833"/>
    <cellStyle name="Calculation 3 4 2 3 6" xfId="18834"/>
    <cellStyle name="Calculation 3 4 2 3 7" xfId="18835"/>
    <cellStyle name="Calculation 3 4 2 4" xfId="1992"/>
    <cellStyle name="Calculation 3 4 2 5" xfId="18836"/>
    <cellStyle name="Calculation 3 4 2 6" xfId="18837"/>
    <cellStyle name="Calculation 3 4 2 7" xfId="18838"/>
    <cellStyle name="Calculation 3 4 2 8" xfId="18839"/>
    <cellStyle name="Calculation 3 4 3" xfId="1993"/>
    <cellStyle name="Calculation 3 4 3 2" xfId="1994"/>
    <cellStyle name="Calculation 3 4 3 2 2" xfId="1995"/>
    <cellStyle name="Calculation 3 4 3 2 2 2" xfId="18840"/>
    <cellStyle name="Calculation 3 4 3 2 2 3" xfId="18841"/>
    <cellStyle name="Calculation 3 4 3 2 2 4" xfId="18842"/>
    <cellStyle name="Calculation 3 4 3 2 2 5" xfId="18843"/>
    <cellStyle name="Calculation 3 4 3 2 2 6" xfId="18844"/>
    <cellStyle name="Calculation 3 4 3 2 2 7" xfId="18845"/>
    <cellStyle name="Calculation 3 4 3 2 2 8" xfId="18846"/>
    <cellStyle name="Calculation 3 4 3 2 3" xfId="1996"/>
    <cellStyle name="Calculation 3 4 3 2 3 2" xfId="18847"/>
    <cellStyle name="Calculation 3 4 3 2 4" xfId="18848"/>
    <cellStyle name="Calculation 3 4 3 2 5" xfId="18849"/>
    <cellStyle name="Calculation 3 4 3 2 6" xfId="18850"/>
    <cellStyle name="Calculation 3 4 3 2 7" xfId="18851"/>
    <cellStyle name="Calculation 3 4 3 3" xfId="1997"/>
    <cellStyle name="Calculation 3 4 3 3 2" xfId="18852"/>
    <cellStyle name="Calculation 3 4 3 3 3" xfId="18853"/>
    <cellStyle name="Calculation 3 4 3 3 4" xfId="18854"/>
    <cellStyle name="Calculation 3 4 3 3 5" xfId="18855"/>
    <cellStyle name="Calculation 3 4 3 3 6" xfId="18856"/>
    <cellStyle name="Calculation 3 4 3 3 7" xfId="18857"/>
    <cellStyle name="Calculation 3 4 3 4" xfId="1998"/>
    <cellStyle name="Calculation 3 4 3 5" xfId="18858"/>
    <cellStyle name="Calculation 3 4 3 6" xfId="18859"/>
    <cellStyle name="Calculation 3 4 3 7" xfId="18860"/>
    <cellStyle name="Calculation 3 4 3 8" xfId="18861"/>
    <cellStyle name="Calculation 3 4 4" xfId="1999"/>
    <cellStyle name="Calculation 3 4 4 2" xfId="2000"/>
    <cellStyle name="Calculation 3 4 4 2 2" xfId="2001"/>
    <cellStyle name="Calculation 3 4 4 2 2 2" xfId="18862"/>
    <cellStyle name="Calculation 3 4 4 2 2 3" xfId="18863"/>
    <cellStyle name="Calculation 3 4 4 2 2 4" xfId="18864"/>
    <cellStyle name="Calculation 3 4 4 2 2 5" xfId="18865"/>
    <cellStyle name="Calculation 3 4 4 2 2 6" xfId="18866"/>
    <cellStyle name="Calculation 3 4 4 2 2 7" xfId="18867"/>
    <cellStyle name="Calculation 3 4 4 2 2 8" xfId="18868"/>
    <cellStyle name="Calculation 3 4 4 2 3" xfId="2002"/>
    <cellStyle name="Calculation 3 4 4 2 3 2" xfId="18869"/>
    <cellStyle name="Calculation 3 4 4 2 4" xfId="18870"/>
    <cellStyle name="Calculation 3 4 4 2 5" xfId="18871"/>
    <cellStyle name="Calculation 3 4 4 2 6" xfId="18872"/>
    <cellStyle name="Calculation 3 4 4 2 7" xfId="18873"/>
    <cellStyle name="Calculation 3 4 4 3" xfId="2003"/>
    <cellStyle name="Calculation 3 4 4 3 2" xfId="18874"/>
    <cellStyle name="Calculation 3 4 4 3 3" xfId="18875"/>
    <cellStyle name="Calculation 3 4 4 3 4" xfId="18876"/>
    <cellStyle name="Calculation 3 4 4 3 5" xfId="18877"/>
    <cellStyle name="Calculation 3 4 4 3 6" xfId="18878"/>
    <cellStyle name="Calculation 3 4 4 3 7" xfId="18879"/>
    <cellStyle name="Calculation 3 4 4 4" xfId="2004"/>
    <cellStyle name="Calculation 3 4 4 5" xfId="18880"/>
    <cellStyle name="Calculation 3 4 4 6" xfId="18881"/>
    <cellStyle name="Calculation 3 4 4 7" xfId="18882"/>
    <cellStyle name="Calculation 3 4 4 8" xfId="18883"/>
    <cellStyle name="Calculation 3 4 5" xfId="2005"/>
    <cellStyle name="Calculation 3 4 5 2" xfId="2006"/>
    <cellStyle name="Calculation 3 4 5 2 2" xfId="18884"/>
    <cellStyle name="Calculation 3 4 5 2 3" xfId="18885"/>
    <cellStyle name="Calculation 3 4 5 2 4" xfId="18886"/>
    <cellStyle name="Calculation 3 4 5 2 5" xfId="18887"/>
    <cellStyle name="Calculation 3 4 5 2 6" xfId="18888"/>
    <cellStyle name="Calculation 3 4 5 2 7" xfId="18889"/>
    <cellStyle name="Calculation 3 4 5 2 8" xfId="18890"/>
    <cellStyle name="Calculation 3 4 5 3" xfId="2007"/>
    <cellStyle name="Calculation 3 4 5 3 2" xfId="18891"/>
    <cellStyle name="Calculation 3 4 5 4" xfId="18892"/>
    <cellStyle name="Calculation 3 4 5 5" xfId="18893"/>
    <cellStyle name="Calculation 3 4 5 6" xfId="18894"/>
    <cellStyle name="Calculation 3 4 5 7" xfId="18895"/>
    <cellStyle name="Calculation 3 4 6" xfId="2008"/>
    <cellStyle name="Calculation 3 4 6 2" xfId="18896"/>
    <cellStyle name="Calculation 3 4 6 3" xfId="18897"/>
    <cellStyle name="Calculation 3 4 6 4" xfId="18898"/>
    <cellStyle name="Calculation 3 4 6 5" xfId="18899"/>
    <cellStyle name="Calculation 3 4 6 6" xfId="18900"/>
    <cellStyle name="Calculation 3 4 6 7" xfId="18901"/>
    <cellStyle name="Calculation 3 4 7" xfId="2009"/>
    <cellStyle name="Calculation 3 4 8" xfId="18902"/>
    <cellStyle name="Calculation 3 4 9" xfId="18903"/>
    <cellStyle name="Calculation 3 5" xfId="2010"/>
    <cellStyle name="Calculation 3 5 2" xfId="2011"/>
    <cellStyle name="Calculation 3 5 2 2" xfId="2012"/>
    <cellStyle name="Calculation 3 5 2 2 2" xfId="18904"/>
    <cellStyle name="Calculation 3 5 2 2 3" xfId="18905"/>
    <cellStyle name="Calculation 3 5 2 2 4" xfId="18906"/>
    <cellStyle name="Calculation 3 5 2 2 5" xfId="18907"/>
    <cellStyle name="Calculation 3 5 2 2 6" xfId="18908"/>
    <cellStyle name="Calculation 3 5 2 2 7" xfId="18909"/>
    <cellStyle name="Calculation 3 5 2 2 8" xfId="18910"/>
    <cellStyle name="Calculation 3 5 2 3" xfId="2013"/>
    <cellStyle name="Calculation 3 5 2 3 2" xfId="18911"/>
    <cellStyle name="Calculation 3 5 2 4" xfId="18912"/>
    <cellStyle name="Calculation 3 5 2 5" xfId="18913"/>
    <cellStyle name="Calculation 3 5 2 6" xfId="18914"/>
    <cellStyle name="Calculation 3 5 2 7" xfId="18915"/>
    <cellStyle name="Calculation 3 5 3" xfId="2014"/>
    <cellStyle name="Calculation 3 5 3 2" xfId="18916"/>
    <cellStyle name="Calculation 3 5 3 3" xfId="18917"/>
    <cellStyle name="Calculation 3 5 3 4" xfId="18918"/>
    <cellStyle name="Calculation 3 5 3 5" xfId="18919"/>
    <cellStyle name="Calculation 3 5 3 6" xfId="18920"/>
    <cellStyle name="Calculation 3 5 3 7" xfId="18921"/>
    <cellStyle name="Calculation 3 5 4" xfId="2015"/>
    <cellStyle name="Calculation 3 5 5" xfId="18922"/>
    <cellStyle name="Calculation 3 5 6" xfId="18923"/>
    <cellStyle name="Calculation 3 5 7" xfId="18924"/>
    <cellStyle name="Calculation 3 5 8" xfId="18925"/>
    <cellStyle name="Calculation 3 6" xfId="2016"/>
    <cellStyle name="Calculation 3 6 2" xfId="2017"/>
    <cellStyle name="Calculation 3 6 2 2" xfId="2018"/>
    <cellStyle name="Calculation 3 6 2 2 2" xfId="18926"/>
    <cellStyle name="Calculation 3 6 2 2 3" xfId="18927"/>
    <cellStyle name="Calculation 3 6 2 2 4" xfId="18928"/>
    <cellStyle name="Calculation 3 6 2 2 5" xfId="18929"/>
    <cellStyle name="Calculation 3 6 2 2 6" xfId="18930"/>
    <cellStyle name="Calculation 3 6 2 2 7" xfId="18931"/>
    <cellStyle name="Calculation 3 6 2 2 8" xfId="18932"/>
    <cellStyle name="Calculation 3 6 2 3" xfId="2019"/>
    <cellStyle name="Calculation 3 6 2 3 2" xfId="18933"/>
    <cellStyle name="Calculation 3 6 2 4" xfId="18934"/>
    <cellStyle name="Calculation 3 6 2 5" xfId="18935"/>
    <cellStyle name="Calculation 3 6 2 6" xfId="18936"/>
    <cellStyle name="Calculation 3 6 2 7" xfId="18937"/>
    <cellStyle name="Calculation 3 6 3" xfId="2020"/>
    <cellStyle name="Calculation 3 6 3 2" xfId="18938"/>
    <cellStyle name="Calculation 3 6 3 3" xfId="18939"/>
    <cellStyle name="Calculation 3 6 3 4" xfId="18940"/>
    <cellStyle name="Calculation 3 6 3 5" xfId="18941"/>
    <cellStyle name="Calculation 3 6 3 6" xfId="18942"/>
    <cellStyle name="Calculation 3 6 3 7" xfId="18943"/>
    <cellStyle name="Calculation 3 6 4" xfId="2021"/>
    <cellStyle name="Calculation 3 6 5" xfId="18944"/>
    <cellStyle name="Calculation 3 6 6" xfId="18945"/>
    <cellStyle name="Calculation 3 6 7" xfId="18946"/>
    <cellStyle name="Calculation 3 6 8" xfId="18947"/>
    <cellStyle name="Calculation 3 7" xfId="2022"/>
    <cellStyle name="Calculation 3 7 2" xfId="2023"/>
    <cellStyle name="Calculation 3 7 2 2" xfId="2024"/>
    <cellStyle name="Calculation 3 7 2 2 2" xfId="18948"/>
    <cellStyle name="Calculation 3 7 2 2 3" xfId="18949"/>
    <cellStyle name="Calculation 3 7 2 2 4" xfId="18950"/>
    <cellStyle name="Calculation 3 7 2 2 5" xfId="18951"/>
    <cellStyle name="Calculation 3 7 2 2 6" xfId="18952"/>
    <cellStyle name="Calculation 3 7 2 2 7" xfId="18953"/>
    <cellStyle name="Calculation 3 7 2 2 8" xfId="18954"/>
    <cellStyle name="Calculation 3 7 2 3" xfId="2025"/>
    <cellStyle name="Calculation 3 7 2 3 2" xfId="18955"/>
    <cellStyle name="Calculation 3 7 2 4" xfId="18956"/>
    <cellStyle name="Calculation 3 7 2 5" xfId="18957"/>
    <cellStyle name="Calculation 3 7 2 6" xfId="18958"/>
    <cellStyle name="Calculation 3 7 2 7" xfId="18959"/>
    <cellStyle name="Calculation 3 7 3" xfId="2026"/>
    <cellStyle name="Calculation 3 7 3 2" xfId="18960"/>
    <cellStyle name="Calculation 3 7 3 3" xfId="18961"/>
    <cellStyle name="Calculation 3 7 3 4" xfId="18962"/>
    <cellStyle name="Calculation 3 7 3 5" xfId="18963"/>
    <cellStyle name="Calculation 3 7 3 6" xfId="18964"/>
    <cellStyle name="Calculation 3 7 3 7" xfId="18965"/>
    <cellStyle name="Calculation 3 7 4" xfId="2027"/>
    <cellStyle name="Calculation 3 7 5" xfId="18966"/>
    <cellStyle name="Calculation 3 7 6" xfId="18967"/>
    <cellStyle name="Calculation 3 7 7" xfId="18968"/>
    <cellStyle name="Calculation 3 7 8" xfId="18969"/>
    <cellStyle name="Calculation 3 8" xfId="2028"/>
    <cellStyle name="Calculation 3 8 2" xfId="2029"/>
    <cellStyle name="Calculation 3 8 2 2" xfId="18970"/>
    <cellStyle name="Calculation 3 8 2 3" xfId="18971"/>
    <cellStyle name="Calculation 3 8 2 4" xfId="18972"/>
    <cellStyle name="Calculation 3 8 2 5" xfId="18973"/>
    <cellStyle name="Calculation 3 8 2 6" xfId="18974"/>
    <cellStyle name="Calculation 3 8 2 7" xfId="18975"/>
    <cellStyle name="Calculation 3 8 2 8" xfId="18976"/>
    <cellStyle name="Calculation 3 8 3" xfId="2030"/>
    <cellStyle name="Calculation 3 8 3 2" xfId="18977"/>
    <cellStyle name="Calculation 3 8 4" xfId="18978"/>
    <cellStyle name="Calculation 3 8 5" xfId="18979"/>
    <cellStyle name="Calculation 3 8 6" xfId="18980"/>
    <cellStyle name="Calculation 3 8 7" xfId="18981"/>
    <cellStyle name="Calculation 3 9" xfId="2031"/>
    <cellStyle name="Calculation 3 9 2" xfId="18982"/>
    <cellStyle name="Calculation 3 9 3" xfId="18983"/>
    <cellStyle name="Calculation 3 9 4" xfId="18984"/>
    <cellStyle name="Calculation 3 9 5" xfId="18985"/>
    <cellStyle name="Calculation 3 9 6" xfId="18986"/>
    <cellStyle name="Calculation 3 9 7" xfId="18987"/>
    <cellStyle name="Calculation 4" xfId="2032"/>
    <cellStyle name="Calculation 4 10" xfId="2033"/>
    <cellStyle name="Calculation 4 11" xfId="18988"/>
    <cellStyle name="Calculation 4 12" xfId="18989"/>
    <cellStyle name="Calculation 4 13" xfId="18990"/>
    <cellStyle name="Calculation 4 14" xfId="18991"/>
    <cellStyle name="Calculation 4 2" xfId="2034"/>
    <cellStyle name="Calculation 4 2 10" xfId="18992"/>
    <cellStyle name="Calculation 4 2 11" xfId="18993"/>
    <cellStyle name="Calculation 4 2 12" xfId="18994"/>
    <cellStyle name="Calculation 4 2 2" xfId="2035"/>
    <cellStyle name="Calculation 4 2 2 10" xfId="18995"/>
    <cellStyle name="Calculation 4 2 2 11" xfId="18996"/>
    <cellStyle name="Calculation 4 2 2 2" xfId="2036"/>
    <cellStyle name="Calculation 4 2 2 2 2" xfId="2037"/>
    <cellStyle name="Calculation 4 2 2 2 2 2" xfId="2038"/>
    <cellStyle name="Calculation 4 2 2 2 2 2 2" xfId="18997"/>
    <cellStyle name="Calculation 4 2 2 2 2 2 3" xfId="18998"/>
    <cellStyle name="Calculation 4 2 2 2 2 2 4" xfId="18999"/>
    <cellStyle name="Calculation 4 2 2 2 2 2 5" xfId="19000"/>
    <cellStyle name="Calculation 4 2 2 2 2 2 6" xfId="19001"/>
    <cellStyle name="Calculation 4 2 2 2 2 2 7" xfId="19002"/>
    <cellStyle name="Calculation 4 2 2 2 2 2 8" xfId="19003"/>
    <cellStyle name="Calculation 4 2 2 2 2 3" xfId="2039"/>
    <cellStyle name="Calculation 4 2 2 2 2 3 2" xfId="19004"/>
    <cellStyle name="Calculation 4 2 2 2 2 4" xfId="19005"/>
    <cellStyle name="Calculation 4 2 2 2 2 5" xfId="19006"/>
    <cellStyle name="Calculation 4 2 2 2 2 6" xfId="19007"/>
    <cellStyle name="Calculation 4 2 2 2 2 7" xfId="19008"/>
    <cellStyle name="Calculation 4 2 2 2 3" xfId="2040"/>
    <cellStyle name="Calculation 4 2 2 2 3 2" xfId="19009"/>
    <cellStyle name="Calculation 4 2 2 2 3 3" xfId="19010"/>
    <cellStyle name="Calculation 4 2 2 2 3 4" xfId="19011"/>
    <cellStyle name="Calculation 4 2 2 2 3 5" xfId="19012"/>
    <cellStyle name="Calculation 4 2 2 2 3 6" xfId="19013"/>
    <cellStyle name="Calculation 4 2 2 2 3 7" xfId="19014"/>
    <cellStyle name="Calculation 4 2 2 2 4" xfId="2041"/>
    <cellStyle name="Calculation 4 2 2 2 5" xfId="19015"/>
    <cellStyle name="Calculation 4 2 2 2 6" xfId="19016"/>
    <cellStyle name="Calculation 4 2 2 2 7" xfId="19017"/>
    <cellStyle name="Calculation 4 2 2 2 8" xfId="19018"/>
    <cellStyle name="Calculation 4 2 2 3" xfId="2042"/>
    <cellStyle name="Calculation 4 2 2 3 2" xfId="2043"/>
    <cellStyle name="Calculation 4 2 2 3 2 2" xfId="2044"/>
    <cellStyle name="Calculation 4 2 2 3 2 2 2" xfId="19019"/>
    <cellStyle name="Calculation 4 2 2 3 2 2 3" xfId="19020"/>
    <cellStyle name="Calculation 4 2 2 3 2 2 4" xfId="19021"/>
    <cellStyle name="Calculation 4 2 2 3 2 2 5" xfId="19022"/>
    <cellStyle name="Calculation 4 2 2 3 2 2 6" xfId="19023"/>
    <cellStyle name="Calculation 4 2 2 3 2 2 7" xfId="19024"/>
    <cellStyle name="Calculation 4 2 2 3 2 2 8" xfId="19025"/>
    <cellStyle name="Calculation 4 2 2 3 2 3" xfId="2045"/>
    <cellStyle name="Calculation 4 2 2 3 2 3 2" xfId="19026"/>
    <cellStyle name="Calculation 4 2 2 3 2 4" xfId="19027"/>
    <cellStyle name="Calculation 4 2 2 3 2 5" xfId="19028"/>
    <cellStyle name="Calculation 4 2 2 3 2 6" xfId="19029"/>
    <cellStyle name="Calculation 4 2 2 3 2 7" xfId="19030"/>
    <cellStyle name="Calculation 4 2 2 3 3" xfId="2046"/>
    <cellStyle name="Calculation 4 2 2 3 3 2" xfId="19031"/>
    <cellStyle name="Calculation 4 2 2 3 3 3" xfId="19032"/>
    <cellStyle name="Calculation 4 2 2 3 3 4" xfId="19033"/>
    <cellStyle name="Calculation 4 2 2 3 3 5" xfId="19034"/>
    <cellStyle name="Calculation 4 2 2 3 3 6" xfId="19035"/>
    <cellStyle name="Calculation 4 2 2 3 3 7" xfId="19036"/>
    <cellStyle name="Calculation 4 2 2 3 4" xfId="2047"/>
    <cellStyle name="Calculation 4 2 2 3 5" xfId="19037"/>
    <cellStyle name="Calculation 4 2 2 3 6" xfId="19038"/>
    <cellStyle name="Calculation 4 2 2 3 7" xfId="19039"/>
    <cellStyle name="Calculation 4 2 2 3 8" xfId="19040"/>
    <cellStyle name="Calculation 4 2 2 4" xfId="2048"/>
    <cellStyle name="Calculation 4 2 2 4 2" xfId="2049"/>
    <cellStyle name="Calculation 4 2 2 4 2 2" xfId="2050"/>
    <cellStyle name="Calculation 4 2 2 4 2 2 2" xfId="19041"/>
    <cellStyle name="Calculation 4 2 2 4 2 2 3" xfId="19042"/>
    <cellStyle name="Calculation 4 2 2 4 2 2 4" xfId="19043"/>
    <cellStyle name="Calculation 4 2 2 4 2 2 5" xfId="19044"/>
    <cellStyle name="Calculation 4 2 2 4 2 2 6" xfId="19045"/>
    <cellStyle name="Calculation 4 2 2 4 2 2 7" xfId="19046"/>
    <cellStyle name="Calculation 4 2 2 4 2 2 8" xfId="19047"/>
    <cellStyle name="Calculation 4 2 2 4 2 3" xfId="2051"/>
    <cellStyle name="Calculation 4 2 2 4 2 3 2" xfId="19048"/>
    <cellStyle name="Calculation 4 2 2 4 2 4" xfId="19049"/>
    <cellStyle name="Calculation 4 2 2 4 2 5" xfId="19050"/>
    <cellStyle name="Calculation 4 2 2 4 2 6" xfId="19051"/>
    <cellStyle name="Calculation 4 2 2 4 2 7" xfId="19052"/>
    <cellStyle name="Calculation 4 2 2 4 3" xfId="2052"/>
    <cellStyle name="Calculation 4 2 2 4 3 2" xfId="19053"/>
    <cellStyle name="Calculation 4 2 2 4 3 3" xfId="19054"/>
    <cellStyle name="Calculation 4 2 2 4 3 4" xfId="19055"/>
    <cellStyle name="Calculation 4 2 2 4 3 5" xfId="19056"/>
    <cellStyle name="Calculation 4 2 2 4 3 6" xfId="19057"/>
    <cellStyle name="Calculation 4 2 2 4 3 7" xfId="19058"/>
    <cellStyle name="Calculation 4 2 2 4 4" xfId="2053"/>
    <cellStyle name="Calculation 4 2 2 4 5" xfId="19059"/>
    <cellStyle name="Calculation 4 2 2 4 6" xfId="19060"/>
    <cellStyle name="Calculation 4 2 2 4 7" xfId="19061"/>
    <cellStyle name="Calculation 4 2 2 4 8" xfId="19062"/>
    <cellStyle name="Calculation 4 2 2 5" xfId="2054"/>
    <cellStyle name="Calculation 4 2 2 5 2" xfId="2055"/>
    <cellStyle name="Calculation 4 2 2 5 2 2" xfId="19063"/>
    <cellStyle name="Calculation 4 2 2 5 2 3" xfId="19064"/>
    <cellStyle name="Calculation 4 2 2 5 2 4" xfId="19065"/>
    <cellStyle name="Calculation 4 2 2 5 2 5" xfId="19066"/>
    <cellStyle name="Calculation 4 2 2 5 2 6" xfId="19067"/>
    <cellStyle name="Calculation 4 2 2 5 2 7" xfId="19068"/>
    <cellStyle name="Calculation 4 2 2 5 2 8" xfId="19069"/>
    <cellStyle name="Calculation 4 2 2 5 3" xfId="2056"/>
    <cellStyle name="Calculation 4 2 2 5 3 2" xfId="19070"/>
    <cellStyle name="Calculation 4 2 2 5 4" xfId="19071"/>
    <cellStyle name="Calculation 4 2 2 5 5" xfId="19072"/>
    <cellStyle name="Calculation 4 2 2 5 6" xfId="19073"/>
    <cellStyle name="Calculation 4 2 2 5 7" xfId="19074"/>
    <cellStyle name="Calculation 4 2 2 6" xfId="2057"/>
    <cellStyle name="Calculation 4 2 2 6 2" xfId="19075"/>
    <cellStyle name="Calculation 4 2 2 6 3" xfId="19076"/>
    <cellStyle name="Calculation 4 2 2 6 4" xfId="19077"/>
    <cellStyle name="Calculation 4 2 2 6 5" xfId="19078"/>
    <cellStyle name="Calculation 4 2 2 6 6" xfId="19079"/>
    <cellStyle name="Calculation 4 2 2 6 7" xfId="19080"/>
    <cellStyle name="Calculation 4 2 2 7" xfId="2058"/>
    <cellStyle name="Calculation 4 2 2 8" xfId="19081"/>
    <cellStyle name="Calculation 4 2 2 9" xfId="19082"/>
    <cellStyle name="Calculation 4 2 3" xfId="2059"/>
    <cellStyle name="Calculation 4 2 3 2" xfId="2060"/>
    <cellStyle name="Calculation 4 2 3 2 2" xfId="2061"/>
    <cellStyle name="Calculation 4 2 3 2 2 2" xfId="19083"/>
    <cellStyle name="Calculation 4 2 3 2 2 3" xfId="19084"/>
    <cellStyle name="Calculation 4 2 3 2 2 4" xfId="19085"/>
    <cellStyle name="Calculation 4 2 3 2 2 5" xfId="19086"/>
    <cellStyle name="Calculation 4 2 3 2 2 6" xfId="19087"/>
    <cellStyle name="Calculation 4 2 3 2 2 7" xfId="19088"/>
    <cellStyle name="Calculation 4 2 3 2 2 8" xfId="19089"/>
    <cellStyle name="Calculation 4 2 3 2 3" xfId="2062"/>
    <cellStyle name="Calculation 4 2 3 2 3 2" xfId="19090"/>
    <cellStyle name="Calculation 4 2 3 2 4" xfId="19091"/>
    <cellStyle name="Calculation 4 2 3 2 5" xfId="19092"/>
    <cellStyle name="Calculation 4 2 3 2 6" xfId="19093"/>
    <cellStyle name="Calculation 4 2 3 2 7" xfId="19094"/>
    <cellStyle name="Calculation 4 2 3 3" xfId="2063"/>
    <cellStyle name="Calculation 4 2 3 3 2" xfId="19095"/>
    <cellStyle name="Calculation 4 2 3 3 3" xfId="19096"/>
    <cellStyle name="Calculation 4 2 3 3 4" xfId="19097"/>
    <cellStyle name="Calculation 4 2 3 3 5" xfId="19098"/>
    <cellStyle name="Calculation 4 2 3 3 6" xfId="19099"/>
    <cellStyle name="Calculation 4 2 3 3 7" xfId="19100"/>
    <cellStyle name="Calculation 4 2 3 4" xfId="2064"/>
    <cellStyle name="Calculation 4 2 3 5" xfId="19101"/>
    <cellStyle name="Calculation 4 2 3 6" xfId="19102"/>
    <cellStyle name="Calculation 4 2 3 7" xfId="19103"/>
    <cellStyle name="Calculation 4 2 3 8" xfId="19104"/>
    <cellStyle name="Calculation 4 2 4" xfId="2065"/>
    <cellStyle name="Calculation 4 2 4 2" xfId="2066"/>
    <cellStyle name="Calculation 4 2 4 2 2" xfId="2067"/>
    <cellStyle name="Calculation 4 2 4 2 2 2" xfId="19105"/>
    <cellStyle name="Calculation 4 2 4 2 2 3" xfId="19106"/>
    <cellStyle name="Calculation 4 2 4 2 2 4" xfId="19107"/>
    <cellStyle name="Calculation 4 2 4 2 2 5" xfId="19108"/>
    <cellStyle name="Calculation 4 2 4 2 2 6" xfId="19109"/>
    <cellStyle name="Calculation 4 2 4 2 2 7" xfId="19110"/>
    <cellStyle name="Calculation 4 2 4 2 2 8" xfId="19111"/>
    <cellStyle name="Calculation 4 2 4 2 3" xfId="2068"/>
    <cellStyle name="Calculation 4 2 4 2 3 2" xfId="19112"/>
    <cellStyle name="Calculation 4 2 4 2 4" xfId="19113"/>
    <cellStyle name="Calculation 4 2 4 2 5" xfId="19114"/>
    <cellStyle name="Calculation 4 2 4 2 6" xfId="19115"/>
    <cellStyle name="Calculation 4 2 4 2 7" xfId="19116"/>
    <cellStyle name="Calculation 4 2 4 3" xfId="2069"/>
    <cellStyle name="Calculation 4 2 4 3 2" xfId="19117"/>
    <cellStyle name="Calculation 4 2 4 3 3" xfId="19118"/>
    <cellStyle name="Calculation 4 2 4 3 4" xfId="19119"/>
    <cellStyle name="Calculation 4 2 4 3 5" xfId="19120"/>
    <cellStyle name="Calculation 4 2 4 3 6" xfId="19121"/>
    <cellStyle name="Calculation 4 2 4 3 7" xfId="19122"/>
    <cellStyle name="Calculation 4 2 4 4" xfId="2070"/>
    <cellStyle name="Calculation 4 2 4 5" xfId="19123"/>
    <cellStyle name="Calculation 4 2 4 6" xfId="19124"/>
    <cellStyle name="Calculation 4 2 4 7" xfId="19125"/>
    <cellStyle name="Calculation 4 2 4 8" xfId="19126"/>
    <cellStyle name="Calculation 4 2 5" xfId="2071"/>
    <cellStyle name="Calculation 4 2 5 2" xfId="2072"/>
    <cellStyle name="Calculation 4 2 5 2 2" xfId="2073"/>
    <cellStyle name="Calculation 4 2 5 2 2 2" xfId="19127"/>
    <cellStyle name="Calculation 4 2 5 2 2 3" xfId="19128"/>
    <cellStyle name="Calculation 4 2 5 2 2 4" xfId="19129"/>
    <cellStyle name="Calculation 4 2 5 2 2 5" xfId="19130"/>
    <cellStyle name="Calculation 4 2 5 2 2 6" xfId="19131"/>
    <cellStyle name="Calculation 4 2 5 2 2 7" xfId="19132"/>
    <cellStyle name="Calculation 4 2 5 2 2 8" xfId="19133"/>
    <cellStyle name="Calculation 4 2 5 2 3" xfId="2074"/>
    <cellStyle name="Calculation 4 2 5 2 3 2" xfId="19134"/>
    <cellStyle name="Calculation 4 2 5 2 4" xfId="19135"/>
    <cellStyle name="Calculation 4 2 5 2 5" xfId="19136"/>
    <cellStyle name="Calculation 4 2 5 2 6" xfId="19137"/>
    <cellStyle name="Calculation 4 2 5 2 7" xfId="19138"/>
    <cellStyle name="Calculation 4 2 5 3" xfId="2075"/>
    <cellStyle name="Calculation 4 2 5 3 2" xfId="19139"/>
    <cellStyle name="Calculation 4 2 5 3 3" xfId="19140"/>
    <cellStyle name="Calculation 4 2 5 3 4" xfId="19141"/>
    <cellStyle name="Calculation 4 2 5 3 5" xfId="19142"/>
    <cellStyle name="Calculation 4 2 5 3 6" xfId="19143"/>
    <cellStyle name="Calculation 4 2 5 3 7" xfId="19144"/>
    <cellStyle name="Calculation 4 2 5 4" xfId="2076"/>
    <cellStyle name="Calculation 4 2 5 5" xfId="19145"/>
    <cellStyle name="Calculation 4 2 5 6" xfId="19146"/>
    <cellStyle name="Calculation 4 2 5 7" xfId="19147"/>
    <cellStyle name="Calculation 4 2 5 8" xfId="19148"/>
    <cellStyle name="Calculation 4 2 6" xfId="2077"/>
    <cellStyle name="Calculation 4 2 6 2" xfId="2078"/>
    <cellStyle name="Calculation 4 2 6 2 2" xfId="19149"/>
    <cellStyle name="Calculation 4 2 6 2 3" xfId="19150"/>
    <cellStyle name="Calculation 4 2 6 2 4" xfId="19151"/>
    <cellStyle name="Calculation 4 2 6 2 5" xfId="19152"/>
    <cellStyle name="Calculation 4 2 6 2 6" xfId="19153"/>
    <cellStyle name="Calculation 4 2 6 2 7" xfId="19154"/>
    <cellStyle name="Calculation 4 2 6 2 8" xfId="19155"/>
    <cellStyle name="Calculation 4 2 6 3" xfId="2079"/>
    <cellStyle name="Calculation 4 2 6 3 2" xfId="19156"/>
    <cellStyle name="Calculation 4 2 6 4" xfId="19157"/>
    <cellStyle name="Calculation 4 2 6 5" xfId="19158"/>
    <cellStyle name="Calculation 4 2 6 6" xfId="19159"/>
    <cellStyle name="Calculation 4 2 6 7" xfId="19160"/>
    <cellStyle name="Calculation 4 2 7" xfId="2080"/>
    <cellStyle name="Calculation 4 2 7 2" xfId="19161"/>
    <cellStyle name="Calculation 4 2 7 3" xfId="19162"/>
    <cellStyle name="Calculation 4 2 7 4" xfId="19163"/>
    <cellStyle name="Calculation 4 2 7 5" xfId="19164"/>
    <cellStyle name="Calculation 4 2 7 6" xfId="19165"/>
    <cellStyle name="Calculation 4 2 7 7" xfId="19166"/>
    <cellStyle name="Calculation 4 2 8" xfId="2081"/>
    <cellStyle name="Calculation 4 2 9" xfId="19167"/>
    <cellStyle name="Calculation 4 3" xfId="2082"/>
    <cellStyle name="Calculation 4 3 10" xfId="19168"/>
    <cellStyle name="Calculation 4 3 11" xfId="19169"/>
    <cellStyle name="Calculation 4 3 2" xfId="2083"/>
    <cellStyle name="Calculation 4 3 2 2" xfId="2084"/>
    <cellStyle name="Calculation 4 3 2 2 2" xfId="2085"/>
    <cellStyle name="Calculation 4 3 2 2 2 2" xfId="19170"/>
    <cellStyle name="Calculation 4 3 2 2 2 3" xfId="19171"/>
    <cellStyle name="Calculation 4 3 2 2 2 4" xfId="19172"/>
    <cellStyle name="Calculation 4 3 2 2 2 5" xfId="19173"/>
    <cellStyle name="Calculation 4 3 2 2 2 6" xfId="19174"/>
    <cellStyle name="Calculation 4 3 2 2 2 7" xfId="19175"/>
    <cellStyle name="Calculation 4 3 2 2 2 8" xfId="19176"/>
    <cellStyle name="Calculation 4 3 2 2 3" xfId="2086"/>
    <cellStyle name="Calculation 4 3 2 2 3 2" xfId="19177"/>
    <cellStyle name="Calculation 4 3 2 2 4" xfId="19178"/>
    <cellStyle name="Calculation 4 3 2 2 5" xfId="19179"/>
    <cellStyle name="Calculation 4 3 2 2 6" xfId="19180"/>
    <cellStyle name="Calculation 4 3 2 2 7" xfId="19181"/>
    <cellStyle name="Calculation 4 3 2 3" xfId="2087"/>
    <cellStyle name="Calculation 4 3 2 3 2" xfId="19182"/>
    <cellStyle name="Calculation 4 3 2 3 3" xfId="19183"/>
    <cellStyle name="Calculation 4 3 2 3 4" xfId="19184"/>
    <cellStyle name="Calculation 4 3 2 3 5" xfId="19185"/>
    <cellStyle name="Calculation 4 3 2 3 6" xfId="19186"/>
    <cellStyle name="Calculation 4 3 2 3 7" xfId="19187"/>
    <cellStyle name="Calculation 4 3 2 4" xfId="2088"/>
    <cellStyle name="Calculation 4 3 2 5" xfId="19188"/>
    <cellStyle name="Calculation 4 3 2 6" xfId="19189"/>
    <cellStyle name="Calculation 4 3 2 7" xfId="19190"/>
    <cellStyle name="Calculation 4 3 2 8" xfId="19191"/>
    <cellStyle name="Calculation 4 3 3" xfId="2089"/>
    <cellStyle name="Calculation 4 3 3 2" xfId="2090"/>
    <cellStyle name="Calculation 4 3 3 2 2" xfId="2091"/>
    <cellStyle name="Calculation 4 3 3 2 2 2" xfId="19192"/>
    <cellStyle name="Calculation 4 3 3 2 2 3" xfId="19193"/>
    <cellStyle name="Calculation 4 3 3 2 2 4" xfId="19194"/>
    <cellStyle name="Calculation 4 3 3 2 2 5" xfId="19195"/>
    <cellStyle name="Calculation 4 3 3 2 2 6" xfId="19196"/>
    <cellStyle name="Calculation 4 3 3 2 2 7" xfId="19197"/>
    <cellStyle name="Calculation 4 3 3 2 2 8" xfId="19198"/>
    <cellStyle name="Calculation 4 3 3 2 3" xfId="2092"/>
    <cellStyle name="Calculation 4 3 3 2 3 2" xfId="19199"/>
    <cellStyle name="Calculation 4 3 3 2 4" xfId="19200"/>
    <cellStyle name="Calculation 4 3 3 2 5" xfId="19201"/>
    <cellStyle name="Calculation 4 3 3 2 6" xfId="19202"/>
    <cellStyle name="Calculation 4 3 3 2 7" xfId="19203"/>
    <cellStyle name="Calculation 4 3 3 3" xfId="2093"/>
    <cellStyle name="Calculation 4 3 3 3 2" xfId="19204"/>
    <cellStyle name="Calculation 4 3 3 3 3" xfId="19205"/>
    <cellStyle name="Calculation 4 3 3 3 4" xfId="19206"/>
    <cellStyle name="Calculation 4 3 3 3 5" xfId="19207"/>
    <cellStyle name="Calculation 4 3 3 3 6" xfId="19208"/>
    <cellStyle name="Calculation 4 3 3 3 7" xfId="19209"/>
    <cellStyle name="Calculation 4 3 3 4" xfId="2094"/>
    <cellStyle name="Calculation 4 3 3 5" xfId="19210"/>
    <cellStyle name="Calculation 4 3 3 6" xfId="19211"/>
    <cellStyle name="Calculation 4 3 3 7" xfId="19212"/>
    <cellStyle name="Calculation 4 3 3 8" xfId="19213"/>
    <cellStyle name="Calculation 4 3 4" xfId="2095"/>
    <cellStyle name="Calculation 4 3 4 2" xfId="2096"/>
    <cellStyle name="Calculation 4 3 4 2 2" xfId="2097"/>
    <cellStyle name="Calculation 4 3 4 2 2 2" xfId="19214"/>
    <cellStyle name="Calculation 4 3 4 2 2 3" xfId="19215"/>
    <cellStyle name="Calculation 4 3 4 2 2 4" xfId="19216"/>
    <cellStyle name="Calculation 4 3 4 2 2 5" xfId="19217"/>
    <cellStyle name="Calculation 4 3 4 2 2 6" xfId="19218"/>
    <cellStyle name="Calculation 4 3 4 2 2 7" xfId="19219"/>
    <cellStyle name="Calculation 4 3 4 2 2 8" xfId="19220"/>
    <cellStyle name="Calculation 4 3 4 2 3" xfId="2098"/>
    <cellStyle name="Calculation 4 3 4 2 3 2" xfId="19221"/>
    <cellStyle name="Calculation 4 3 4 2 4" xfId="19222"/>
    <cellStyle name="Calculation 4 3 4 2 5" xfId="19223"/>
    <cellStyle name="Calculation 4 3 4 2 6" xfId="19224"/>
    <cellStyle name="Calculation 4 3 4 2 7" xfId="19225"/>
    <cellStyle name="Calculation 4 3 4 3" xfId="2099"/>
    <cellStyle name="Calculation 4 3 4 3 2" xfId="19226"/>
    <cellStyle name="Calculation 4 3 4 3 3" xfId="19227"/>
    <cellStyle name="Calculation 4 3 4 3 4" xfId="19228"/>
    <cellStyle name="Calculation 4 3 4 3 5" xfId="19229"/>
    <cellStyle name="Calculation 4 3 4 3 6" xfId="19230"/>
    <cellStyle name="Calculation 4 3 4 3 7" xfId="19231"/>
    <cellStyle name="Calculation 4 3 4 4" xfId="2100"/>
    <cellStyle name="Calculation 4 3 4 5" xfId="19232"/>
    <cellStyle name="Calculation 4 3 4 6" xfId="19233"/>
    <cellStyle name="Calculation 4 3 4 7" xfId="19234"/>
    <cellStyle name="Calculation 4 3 4 8" xfId="19235"/>
    <cellStyle name="Calculation 4 3 5" xfId="2101"/>
    <cellStyle name="Calculation 4 3 5 2" xfId="2102"/>
    <cellStyle name="Calculation 4 3 5 2 2" xfId="19236"/>
    <cellStyle name="Calculation 4 3 5 2 3" xfId="19237"/>
    <cellStyle name="Calculation 4 3 5 2 4" xfId="19238"/>
    <cellStyle name="Calculation 4 3 5 2 5" xfId="19239"/>
    <cellStyle name="Calculation 4 3 5 2 6" xfId="19240"/>
    <cellStyle name="Calculation 4 3 5 2 7" xfId="19241"/>
    <cellStyle name="Calculation 4 3 5 2 8" xfId="19242"/>
    <cellStyle name="Calculation 4 3 5 3" xfId="2103"/>
    <cellStyle name="Calculation 4 3 5 3 2" xfId="19243"/>
    <cellStyle name="Calculation 4 3 5 4" xfId="19244"/>
    <cellStyle name="Calculation 4 3 5 5" xfId="19245"/>
    <cellStyle name="Calculation 4 3 5 6" xfId="19246"/>
    <cellStyle name="Calculation 4 3 5 7" xfId="19247"/>
    <cellStyle name="Calculation 4 3 6" xfId="2104"/>
    <cellStyle name="Calculation 4 3 6 2" xfId="19248"/>
    <cellStyle name="Calculation 4 3 6 3" xfId="19249"/>
    <cellStyle name="Calculation 4 3 6 4" xfId="19250"/>
    <cellStyle name="Calculation 4 3 6 5" xfId="19251"/>
    <cellStyle name="Calculation 4 3 6 6" xfId="19252"/>
    <cellStyle name="Calculation 4 3 6 7" xfId="19253"/>
    <cellStyle name="Calculation 4 3 7" xfId="2105"/>
    <cellStyle name="Calculation 4 3 8" xfId="19254"/>
    <cellStyle name="Calculation 4 3 9" xfId="19255"/>
    <cellStyle name="Calculation 4 4" xfId="2106"/>
    <cellStyle name="Calculation 4 4 10" xfId="19256"/>
    <cellStyle name="Calculation 4 4 11" xfId="19257"/>
    <cellStyle name="Calculation 4 4 2" xfId="2107"/>
    <cellStyle name="Calculation 4 4 2 2" xfId="2108"/>
    <cellStyle name="Calculation 4 4 2 2 2" xfId="2109"/>
    <cellStyle name="Calculation 4 4 2 2 2 2" xfId="19258"/>
    <cellStyle name="Calculation 4 4 2 2 2 3" xfId="19259"/>
    <cellStyle name="Calculation 4 4 2 2 2 4" xfId="19260"/>
    <cellStyle name="Calculation 4 4 2 2 2 5" xfId="19261"/>
    <cellStyle name="Calculation 4 4 2 2 2 6" xfId="19262"/>
    <cellStyle name="Calculation 4 4 2 2 2 7" xfId="19263"/>
    <cellStyle name="Calculation 4 4 2 2 2 8" xfId="19264"/>
    <cellStyle name="Calculation 4 4 2 2 3" xfId="2110"/>
    <cellStyle name="Calculation 4 4 2 2 3 2" xfId="19265"/>
    <cellStyle name="Calculation 4 4 2 2 4" xfId="19266"/>
    <cellStyle name="Calculation 4 4 2 2 5" xfId="19267"/>
    <cellStyle name="Calculation 4 4 2 2 6" xfId="19268"/>
    <cellStyle name="Calculation 4 4 2 2 7" xfId="19269"/>
    <cellStyle name="Calculation 4 4 2 3" xfId="2111"/>
    <cellStyle name="Calculation 4 4 2 3 2" xfId="19270"/>
    <cellStyle name="Calculation 4 4 2 3 3" xfId="19271"/>
    <cellStyle name="Calculation 4 4 2 3 4" xfId="19272"/>
    <cellStyle name="Calculation 4 4 2 3 5" xfId="19273"/>
    <cellStyle name="Calculation 4 4 2 3 6" xfId="19274"/>
    <cellStyle name="Calculation 4 4 2 3 7" xfId="19275"/>
    <cellStyle name="Calculation 4 4 2 4" xfId="2112"/>
    <cellStyle name="Calculation 4 4 2 5" xfId="19276"/>
    <cellStyle name="Calculation 4 4 2 6" xfId="19277"/>
    <cellStyle name="Calculation 4 4 2 7" xfId="19278"/>
    <cellStyle name="Calculation 4 4 2 8" xfId="19279"/>
    <cellStyle name="Calculation 4 4 3" xfId="2113"/>
    <cellStyle name="Calculation 4 4 3 2" xfId="2114"/>
    <cellStyle name="Calculation 4 4 3 2 2" xfId="2115"/>
    <cellStyle name="Calculation 4 4 3 2 2 2" xfId="19280"/>
    <cellStyle name="Calculation 4 4 3 2 2 3" xfId="19281"/>
    <cellStyle name="Calculation 4 4 3 2 2 4" xfId="19282"/>
    <cellStyle name="Calculation 4 4 3 2 2 5" xfId="19283"/>
    <cellStyle name="Calculation 4 4 3 2 2 6" xfId="19284"/>
    <cellStyle name="Calculation 4 4 3 2 2 7" xfId="19285"/>
    <cellStyle name="Calculation 4 4 3 2 2 8" xfId="19286"/>
    <cellStyle name="Calculation 4 4 3 2 3" xfId="2116"/>
    <cellStyle name="Calculation 4 4 3 2 3 2" xfId="19287"/>
    <cellStyle name="Calculation 4 4 3 2 4" xfId="19288"/>
    <cellStyle name="Calculation 4 4 3 2 5" xfId="19289"/>
    <cellStyle name="Calculation 4 4 3 2 6" xfId="19290"/>
    <cellStyle name="Calculation 4 4 3 2 7" xfId="19291"/>
    <cellStyle name="Calculation 4 4 3 3" xfId="2117"/>
    <cellStyle name="Calculation 4 4 3 3 2" xfId="19292"/>
    <cellStyle name="Calculation 4 4 3 3 3" xfId="19293"/>
    <cellStyle name="Calculation 4 4 3 3 4" xfId="19294"/>
    <cellStyle name="Calculation 4 4 3 3 5" xfId="19295"/>
    <cellStyle name="Calculation 4 4 3 3 6" xfId="19296"/>
    <cellStyle name="Calculation 4 4 3 3 7" xfId="19297"/>
    <cellStyle name="Calculation 4 4 3 4" xfId="2118"/>
    <cellStyle name="Calculation 4 4 3 5" xfId="19298"/>
    <cellStyle name="Calculation 4 4 3 6" xfId="19299"/>
    <cellStyle name="Calculation 4 4 3 7" xfId="19300"/>
    <cellStyle name="Calculation 4 4 3 8" xfId="19301"/>
    <cellStyle name="Calculation 4 4 4" xfId="2119"/>
    <cellStyle name="Calculation 4 4 4 2" xfId="2120"/>
    <cellStyle name="Calculation 4 4 4 2 2" xfId="2121"/>
    <cellStyle name="Calculation 4 4 4 2 2 2" xfId="19302"/>
    <cellStyle name="Calculation 4 4 4 2 2 3" xfId="19303"/>
    <cellStyle name="Calculation 4 4 4 2 2 4" xfId="19304"/>
    <cellStyle name="Calculation 4 4 4 2 2 5" xfId="19305"/>
    <cellStyle name="Calculation 4 4 4 2 2 6" xfId="19306"/>
    <cellStyle name="Calculation 4 4 4 2 2 7" xfId="19307"/>
    <cellStyle name="Calculation 4 4 4 2 2 8" xfId="19308"/>
    <cellStyle name="Calculation 4 4 4 2 3" xfId="2122"/>
    <cellStyle name="Calculation 4 4 4 2 3 2" xfId="19309"/>
    <cellStyle name="Calculation 4 4 4 2 4" xfId="19310"/>
    <cellStyle name="Calculation 4 4 4 2 5" xfId="19311"/>
    <cellStyle name="Calculation 4 4 4 2 6" xfId="19312"/>
    <cellStyle name="Calculation 4 4 4 2 7" xfId="19313"/>
    <cellStyle name="Calculation 4 4 4 3" xfId="2123"/>
    <cellStyle name="Calculation 4 4 4 3 2" xfId="19314"/>
    <cellStyle name="Calculation 4 4 4 3 3" xfId="19315"/>
    <cellStyle name="Calculation 4 4 4 3 4" xfId="19316"/>
    <cellStyle name="Calculation 4 4 4 3 5" xfId="19317"/>
    <cellStyle name="Calculation 4 4 4 3 6" xfId="19318"/>
    <cellStyle name="Calculation 4 4 4 3 7" xfId="19319"/>
    <cellStyle name="Calculation 4 4 4 4" xfId="2124"/>
    <cellStyle name="Calculation 4 4 4 5" xfId="19320"/>
    <cellStyle name="Calculation 4 4 4 6" xfId="19321"/>
    <cellStyle name="Calculation 4 4 4 7" xfId="19322"/>
    <cellStyle name="Calculation 4 4 4 8" xfId="19323"/>
    <cellStyle name="Calculation 4 4 5" xfId="2125"/>
    <cellStyle name="Calculation 4 4 5 2" xfId="2126"/>
    <cellStyle name="Calculation 4 4 5 2 2" xfId="19324"/>
    <cellStyle name="Calculation 4 4 5 2 3" xfId="19325"/>
    <cellStyle name="Calculation 4 4 5 2 4" xfId="19326"/>
    <cellStyle name="Calculation 4 4 5 2 5" xfId="19327"/>
    <cellStyle name="Calculation 4 4 5 2 6" xfId="19328"/>
    <cellStyle name="Calculation 4 4 5 2 7" xfId="19329"/>
    <cellStyle name="Calculation 4 4 5 2 8" xfId="19330"/>
    <cellStyle name="Calculation 4 4 5 3" xfId="2127"/>
    <cellStyle name="Calculation 4 4 5 3 2" xfId="19331"/>
    <cellStyle name="Calculation 4 4 5 4" xfId="19332"/>
    <cellStyle name="Calculation 4 4 5 5" xfId="19333"/>
    <cellStyle name="Calculation 4 4 5 6" xfId="19334"/>
    <cellStyle name="Calculation 4 4 5 7" xfId="19335"/>
    <cellStyle name="Calculation 4 4 6" xfId="2128"/>
    <cellStyle name="Calculation 4 4 6 2" xfId="19336"/>
    <cellStyle name="Calculation 4 4 6 3" xfId="19337"/>
    <cellStyle name="Calculation 4 4 6 4" xfId="19338"/>
    <cellStyle name="Calculation 4 4 6 5" xfId="19339"/>
    <cellStyle name="Calculation 4 4 6 6" xfId="19340"/>
    <cellStyle name="Calculation 4 4 6 7" xfId="19341"/>
    <cellStyle name="Calculation 4 4 7" xfId="2129"/>
    <cellStyle name="Calculation 4 4 8" xfId="19342"/>
    <cellStyle name="Calculation 4 4 9" xfId="19343"/>
    <cellStyle name="Calculation 4 5" xfId="2130"/>
    <cellStyle name="Calculation 4 5 2" xfId="2131"/>
    <cellStyle name="Calculation 4 5 2 2" xfId="2132"/>
    <cellStyle name="Calculation 4 5 2 2 2" xfId="19344"/>
    <cellStyle name="Calculation 4 5 2 2 3" xfId="19345"/>
    <cellStyle name="Calculation 4 5 2 2 4" xfId="19346"/>
    <cellStyle name="Calculation 4 5 2 2 5" xfId="19347"/>
    <cellStyle name="Calculation 4 5 2 2 6" xfId="19348"/>
    <cellStyle name="Calculation 4 5 2 2 7" xfId="19349"/>
    <cellStyle name="Calculation 4 5 2 2 8" xfId="19350"/>
    <cellStyle name="Calculation 4 5 2 3" xfId="2133"/>
    <cellStyle name="Calculation 4 5 2 3 2" xfId="19351"/>
    <cellStyle name="Calculation 4 5 2 4" xfId="19352"/>
    <cellStyle name="Calculation 4 5 2 5" xfId="19353"/>
    <cellStyle name="Calculation 4 5 2 6" xfId="19354"/>
    <cellStyle name="Calculation 4 5 2 7" xfId="19355"/>
    <cellStyle name="Calculation 4 5 3" xfId="2134"/>
    <cellStyle name="Calculation 4 5 3 2" xfId="19356"/>
    <cellStyle name="Calculation 4 5 3 3" xfId="19357"/>
    <cellStyle name="Calculation 4 5 3 4" xfId="19358"/>
    <cellStyle name="Calculation 4 5 3 5" xfId="19359"/>
    <cellStyle name="Calculation 4 5 3 6" xfId="19360"/>
    <cellStyle name="Calculation 4 5 3 7" xfId="19361"/>
    <cellStyle name="Calculation 4 5 4" xfId="2135"/>
    <cellStyle name="Calculation 4 5 5" xfId="19362"/>
    <cellStyle name="Calculation 4 5 6" xfId="19363"/>
    <cellStyle name="Calculation 4 5 7" xfId="19364"/>
    <cellStyle name="Calculation 4 5 8" xfId="19365"/>
    <cellStyle name="Calculation 4 6" xfId="2136"/>
    <cellStyle name="Calculation 4 6 2" xfId="2137"/>
    <cellStyle name="Calculation 4 6 2 2" xfId="2138"/>
    <cellStyle name="Calculation 4 6 2 2 2" xfId="19366"/>
    <cellStyle name="Calculation 4 6 2 2 3" xfId="19367"/>
    <cellStyle name="Calculation 4 6 2 2 4" xfId="19368"/>
    <cellStyle name="Calculation 4 6 2 2 5" xfId="19369"/>
    <cellStyle name="Calculation 4 6 2 2 6" xfId="19370"/>
    <cellStyle name="Calculation 4 6 2 2 7" xfId="19371"/>
    <cellStyle name="Calculation 4 6 2 2 8" xfId="19372"/>
    <cellStyle name="Calculation 4 6 2 3" xfId="2139"/>
    <cellStyle name="Calculation 4 6 2 3 2" xfId="19373"/>
    <cellStyle name="Calculation 4 6 2 4" xfId="19374"/>
    <cellStyle name="Calculation 4 6 2 5" xfId="19375"/>
    <cellStyle name="Calculation 4 6 2 6" xfId="19376"/>
    <cellStyle name="Calculation 4 6 2 7" xfId="19377"/>
    <cellStyle name="Calculation 4 6 3" xfId="2140"/>
    <cellStyle name="Calculation 4 6 3 2" xfId="19378"/>
    <cellStyle name="Calculation 4 6 3 3" xfId="19379"/>
    <cellStyle name="Calculation 4 6 3 4" xfId="19380"/>
    <cellStyle name="Calculation 4 6 3 5" xfId="19381"/>
    <cellStyle name="Calculation 4 6 3 6" xfId="19382"/>
    <cellStyle name="Calculation 4 6 3 7" xfId="19383"/>
    <cellStyle name="Calculation 4 6 4" xfId="2141"/>
    <cellStyle name="Calculation 4 6 5" xfId="19384"/>
    <cellStyle name="Calculation 4 6 6" xfId="19385"/>
    <cellStyle name="Calculation 4 6 7" xfId="19386"/>
    <cellStyle name="Calculation 4 6 8" xfId="19387"/>
    <cellStyle name="Calculation 4 7" xfId="2142"/>
    <cellStyle name="Calculation 4 7 2" xfId="2143"/>
    <cellStyle name="Calculation 4 7 2 2" xfId="2144"/>
    <cellStyle name="Calculation 4 7 2 2 2" xfId="19388"/>
    <cellStyle name="Calculation 4 7 2 2 3" xfId="19389"/>
    <cellStyle name="Calculation 4 7 2 2 4" xfId="19390"/>
    <cellStyle name="Calculation 4 7 2 2 5" xfId="19391"/>
    <cellStyle name="Calculation 4 7 2 2 6" xfId="19392"/>
    <cellStyle name="Calculation 4 7 2 2 7" xfId="19393"/>
    <cellStyle name="Calculation 4 7 2 2 8" xfId="19394"/>
    <cellStyle name="Calculation 4 7 2 3" xfId="2145"/>
    <cellStyle name="Calculation 4 7 2 3 2" xfId="19395"/>
    <cellStyle name="Calculation 4 7 2 4" xfId="19396"/>
    <cellStyle name="Calculation 4 7 2 5" xfId="19397"/>
    <cellStyle name="Calculation 4 7 2 6" xfId="19398"/>
    <cellStyle name="Calculation 4 7 2 7" xfId="19399"/>
    <cellStyle name="Calculation 4 7 3" xfId="2146"/>
    <cellStyle name="Calculation 4 7 3 2" xfId="19400"/>
    <cellStyle name="Calculation 4 7 3 3" xfId="19401"/>
    <cellStyle name="Calculation 4 7 3 4" xfId="19402"/>
    <cellStyle name="Calculation 4 7 3 5" xfId="19403"/>
    <cellStyle name="Calculation 4 7 3 6" xfId="19404"/>
    <cellStyle name="Calculation 4 7 3 7" xfId="19405"/>
    <cellStyle name="Calculation 4 7 4" xfId="2147"/>
    <cellStyle name="Calculation 4 7 5" xfId="19406"/>
    <cellStyle name="Calculation 4 7 6" xfId="19407"/>
    <cellStyle name="Calculation 4 7 7" xfId="19408"/>
    <cellStyle name="Calculation 4 7 8" xfId="19409"/>
    <cellStyle name="Calculation 4 8" xfId="2148"/>
    <cellStyle name="Calculation 4 8 2" xfId="2149"/>
    <cellStyle name="Calculation 4 8 2 2" xfId="19410"/>
    <cellStyle name="Calculation 4 8 2 3" xfId="19411"/>
    <cellStyle name="Calculation 4 8 2 4" xfId="19412"/>
    <cellStyle name="Calculation 4 8 2 5" xfId="19413"/>
    <cellStyle name="Calculation 4 8 2 6" xfId="19414"/>
    <cellStyle name="Calculation 4 8 2 7" xfId="19415"/>
    <cellStyle name="Calculation 4 8 2 8" xfId="19416"/>
    <cellStyle name="Calculation 4 8 3" xfId="2150"/>
    <cellStyle name="Calculation 4 8 3 2" xfId="19417"/>
    <cellStyle name="Calculation 4 8 4" xfId="19418"/>
    <cellStyle name="Calculation 4 8 5" xfId="19419"/>
    <cellStyle name="Calculation 4 8 6" xfId="19420"/>
    <cellStyle name="Calculation 4 8 7" xfId="19421"/>
    <cellStyle name="Calculation 4 9" xfId="2151"/>
    <cellStyle name="Calculation 4 9 2" xfId="19422"/>
    <cellStyle name="Calculation 4 9 3" xfId="19423"/>
    <cellStyle name="Calculation 4 9 4" xfId="19424"/>
    <cellStyle name="Calculation 4 9 5" xfId="19425"/>
    <cellStyle name="Calculation 4 9 6" xfId="19426"/>
    <cellStyle name="Calculation 4 9 7" xfId="19427"/>
    <cellStyle name="Calculation 5" xfId="2152"/>
    <cellStyle name="Calculation 5 10" xfId="2153"/>
    <cellStyle name="Calculation 5 11" xfId="19428"/>
    <cellStyle name="Calculation 5 12" xfId="19429"/>
    <cellStyle name="Calculation 5 13" xfId="19430"/>
    <cellStyle name="Calculation 5 14" xfId="19431"/>
    <cellStyle name="Calculation 5 2" xfId="2154"/>
    <cellStyle name="Calculation 5 2 10" xfId="19432"/>
    <cellStyle name="Calculation 5 2 11" xfId="19433"/>
    <cellStyle name="Calculation 5 2 12" xfId="19434"/>
    <cellStyle name="Calculation 5 2 2" xfId="2155"/>
    <cellStyle name="Calculation 5 2 2 10" xfId="19435"/>
    <cellStyle name="Calculation 5 2 2 11" xfId="19436"/>
    <cellStyle name="Calculation 5 2 2 2" xfId="2156"/>
    <cellStyle name="Calculation 5 2 2 2 2" xfId="2157"/>
    <cellStyle name="Calculation 5 2 2 2 2 2" xfId="2158"/>
    <cellStyle name="Calculation 5 2 2 2 2 2 2" xfId="19437"/>
    <cellStyle name="Calculation 5 2 2 2 2 2 3" xfId="19438"/>
    <cellStyle name="Calculation 5 2 2 2 2 2 4" xfId="19439"/>
    <cellStyle name="Calculation 5 2 2 2 2 2 5" xfId="19440"/>
    <cellStyle name="Calculation 5 2 2 2 2 2 6" xfId="19441"/>
    <cellStyle name="Calculation 5 2 2 2 2 2 7" xfId="19442"/>
    <cellStyle name="Calculation 5 2 2 2 2 2 8" xfId="19443"/>
    <cellStyle name="Calculation 5 2 2 2 2 3" xfId="2159"/>
    <cellStyle name="Calculation 5 2 2 2 2 3 2" xfId="19444"/>
    <cellStyle name="Calculation 5 2 2 2 2 4" xfId="19445"/>
    <cellStyle name="Calculation 5 2 2 2 2 5" xfId="19446"/>
    <cellStyle name="Calculation 5 2 2 2 2 6" xfId="19447"/>
    <cellStyle name="Calculation 5 2 2 2 2 7" xfId="19448"/>
    <cellStyle name="Calculation 5 2 2 2 3" xfId="2160"/>
    <cellStyle name="Calculation 5 2 2 2 3 2" xfId="19449"/>
    <cellStyle name="Calculation 5 2 2 2 3 3" xfId="19450"/>
    <cellStyle name="Calculation 5 2 2 2 3 4" xfId="19451"/>
    <cellStyle name="Calculation 5 2 2 2 3 5" xfId="19452"/>
    <cellStyle name="Calculation 5 2 2 2 3 6" xfId="19453"/>
    <cellStyle name="Calculation 5 2 2 2 3 7" xfId="19454"/>
    <cellStyle name="Calculation 5 2 2 2 4" xfId="2161"/>
    <cellStyle name="Calculation 5 2 2 2 5" xfId="19455"/>
    <cellStyle name="Calculation 5 2 2 2 6" xfId="19456"/>
    <cellStyle name="Calculation 5 2 2 2 7" xfId="19457"/>
    <cellStyle name="Calculation 5 2 2 2 8" xfId="19458"/>
    <cellStyle name="Calculation 5 2 2 3" xfId="2162"/>
    <cellStyle name="Calculation 5 2 2 3 2" xfId="2163"/>
    <cellStyle name="Calculation 5 2 2 3 2 2" xfId="2164"/>
    <cellStyle name="Calculation 5 2 2 3 2 2 2" xfId="19459"/>
    <cellStyle name="Calculation 5 2 2 3 2 2 3" xfId="19460"/>
    <cellStyle name="Calculation 5 2 2 3 2 2 4" xfId="19461"/>
    <cellStyle name="Calculation 5 2 2 3 2 2 5" xfId="19462"/>
    <cellStyle name="Calculation 5 2 2 3 2 2 6" xfId="19463"/>
    <cellStyle name="Calculation 5 2 2 3 2 2 7" xfId="19464"/>
    <cellStyle name="Calculation 5 2 2 3 2 2 8" xfId="19465"/>
    <cellStyle name="Calculation 5 2 2 3 2 3" xfId="2165"/>
    <cellStyle name="Calculation 5 2 2 3 2 3 2" xfId="19466"/>
    <cellStyle name="Calculation 5 2 2 3 2 4" xfId="19467"/>
    <cellStyle name="Calculation 5 2 2 3 2 5" xfId="19468"/>
    <cellStyle name="Calculation 5 2 2 3 2 6" xfId="19469"/>
    <cellStyle name="Calculation 5 2 2 3 2 7" xfId="19470"/>
    <cellStyle name="Calculation 5 2 2 3 3" xfId="2166"/>
    <cellStyle name="Calculation 5 2 2 3 3 2" xfId="19471"/>
    <cellStyle name="Calculation 5 2 2 3 3 3" xfId="19472"/>
    <cellStyle name="Calculation 5 2 2 3 3 4" xfId="19473"/>
    <cellStyle name="Calculation 5 2 2 3 3 5" xfId="19474"/>
    <cellStyle name="Calculation 5 2 2 3 3 6" xfId="19475"/>
    <cellStyle name="Calculation 5 2 2 3 3 7" xfId="19476"/>
    <cellStyle name="Calculation 5 2 2 3 4" xfId="2167"/>
    <cellStyle name="Calculation 5 2 2 3 5" xfId="19477"/>
    <cellStyle name="Calculation 5 2 2 3 6" xfId="19478"/>
    <cellStyle name="Calculation 5 2 2 3 7" xfId="19479"/>
    <cellStyle name="Calculation 5 2 2 3 8" xfId="19480"/>
    <cellStyle name="Calculation 5 2 2 4" xfId="2168"/>
    <cellStyle name="Calculation 5 2 2 4 2" xfId="2169"/>
    <cellStyle name="Calculation 5 2 2 4 2 2" xfId="2170"/>
    <cellStyle name="Calculation 5 2 2 4 2 2 2" xfId="19481"/>
    <cellStyle name="Calculation 5 2 2 4 2 2 3" xfId="19482"/>
    <cellStyle name="Calculation 5 2 2 4 2 2 4" xfId="19483"/>
    <cellStyle name="Calculation 5 2 2 4 2 2 5" xfId="19484"/>
    <cellStyle name="Calculation 5 2 2 4 2 2 6" xfId="19485"/>
    <cellStyle name="Calculation 5 2 2 4 2 2 7" xfId="19486"/>
    <cellStyle name="Calculation 5 2 2 4 2 2 8" xfId="19487"/>
    <cellStyle name="Calculation 5 2 2 4 2 3" xfId="2171"/>
    <cellStyle name="Calculation 5 2 2 4 2 3 2" xfId="19488"/>
    <cellStyle name="Calculation 5 2 2 4 2 4" xfId="19489"/>
    <cellStyle name="Calculation 5 2 2 4 2 5" xfId="19490"/>
    <cellStyle name="Calculation 5 2 2 4 2 6" xfId="19491"/>
    <cellStyle name="Calculation 5 2 2 4 2 7" xfId="19492"/>
    <cellStyle name="Calculation 5 2 2 4 3" xfId="2172"/>
    <cellStyle name="Calculation 5 2 2 4 3 2" xfId="19493"/>
    <cellStyle name="Calculation 5 2 2 4 3 3" xfId="19494"/>
    <cellStyle name="Calculation 5 2 2 4 3 4" xfId="19495"/>
    <cellStyle name="Calculation 5 2 2 4 3 5" xfId="19496"/>
    <cellStyle name="Calculation 5 2 2 4 3 6" xfId="19497"/>
    <cellStyle name="Calculation 5 2 2 4 3 7" xfId="19498"/>
    <cellStyle name="Calculation 5 2 2 4 4" xfId="2173"/>
    <cellStyle name="Calculation 5 2 2 4 5" xfId="19499"/>
    <cellStyle name="Calculation 5 2 2 4 6" xfId="19500"/>
    <cellStyle name="Calculation 5 2 2 4 7" xfId="19501"/>
    <cellStyle name="Calculation 5 2 2 4 8" xfId="19502"/>
    <cellStyle name="Calculation 5 2 2 5" xfId="2174"/>
    <cellStyle name="Calculation 5 2 2 5 2" xfId="2175"/>
    <cellStyle name="Calculation 5 2 2 5 2 2" xfId="19503"/>
    <cellStyle name="Calculation 5 2 2 5 2 3" xfId="19504"/>
    <cellStyle name="Calculation 5 2 2 5 2 4" xfId="19505"/>
    <cellStyle name="Calculation 5 2 2 5 2 5" xfId="19506"/>
    <cellStyle name="Calculation 5 2 2 5 2 6" xfId="19507"/>
    <cellStyle name="Calculation 5 2 2 5 2 7" xfId="19508"/>
    <cellStyle name="Calculation 5 2 2 5 2 8" xfId="19509"/>
    <cellStyle name="Calculation 5 2 2 5 3" xfId="2176"/>
    <cellStyle name="Calculation 5 2 2 5 3 2" xfId="19510"/>
    <cellStyle name="Calculation 5 2 2 5 4" xfId="19511"/>
    <cellStyle name="Calculation 5 2 2 5 5" xfId="19512"/>
    <cellStyle name="Calculation 5 2 2 5 6" xfId="19513"/>
    <cellStyle name="Calculation 5 2 2 5 7" xfId="19514"/>
    <cellStyle name="Calculation 5 2 2 6" xfId="2177"/>
    <cellStyle name="Calculation 5 2 2 6 2" xfId="19515"/>
    <cellStyle name="Calculation 5 2 2 6 3" xfId="19516"/>
    <cellStyle name="Calculation 5 2 2 6 4" xfId="19517"/>
    <cellStyle name="Calculation 5 2 2 6 5" xfId="19518"/>
    <cellStyle name="Calculation 5 2 2 6 6" xfId="19519"/>
    <cellStyle name="Calculation 5 2 2 6 7" xfId="19520"/>
    <cellStyle name="Calculation 5 2 2 7" xfId="2178"/>
    <cellStyle name="Calculation 5 2 2 8" xfId="19521"/>
    <cellStyle name="Calculation 5 2 2 9" xfId="19522"/>
    <cellStyle name="Calculation 5 2 3" xfId="2179"/>
    <cellStyle name="Calculation 5 2 3 2" xfId="2180"/>
    <cellStyle name="Calculation 5 2 3 2 2" xfId="2181"/>
    <cellStyle name="Calculation 5 2 3 2 2 2" xfId="19523"/>
    <cellStyle name="Calculation 5 2 3 2 2 3" xfId="19524"/>
    <cellStyle name="Calculation 5 2 3 2 2 4" xfId="19525"/>
    <cellStyle name="Calculation 5 2 3 2 2 5" xfId="19526"/>
    <cellStyle name="Calculation 5 2 3 2 2 6" xfId="19527"/>
    <cellStyle name="Calculation 5 2 3 2 2 7" xfId="19528"/>
    <cellStyle name="Calculation 5 2 3 2 2 8" xfId="19529"/>
    <cellStyle name="Calculation 5 2 3 2 3" xfId="2182"/>
    <cellStyle name="Calculation 5 2 3 2 3 2" xfId="19530"/>
    <cellStyle name="Calculation 5 2 3 2 4" xfId="19531"/>
    <cellStyle name="Calculation 5 2 3 2 5" xfId="19532"/>
    <cellStyle name="Calculation 5 2 3 2 6" xfId="19533"/>
    <cellStyle name="Calculation 5 2 3 2 7" xfId="19534"/>
    <cellStyle name="Calculation 5 2 3 3" xfId="2183"/>
    <cellStyle name="Calculation 5 2 3 3 2" xfId="19535"/>
    <cellStyle name="Calculation 5 2 3 3 3" xfId="19536"/>
    <cellStyle name="Calculation 5 2 3 3 4" xfId="19537"/>
    <cellStyle name="Calculation 5 2 3 3 5" xfId="19538"/>
    <cellStyle name="Calculation 5 2 3 3 6" xfId="19539"/>
    <cellStyle name="Calculation 5 2 3 3 7" xfId="19540"/>
    <cellStyle name="Calculation 5 2 3 4" xfId="2184"/>
    <cellStyle name="Calculation 5 2 3 5" xfId="19541"/>
    <cellStyle name="Calculation 5 2 3 6" xfId="19542"/>
    <cellStyle name="Calculation 5 2 3 7" xfId="19543"/>
    <cellStyle name="Calculation 5 2 3 8" xfId="19544"/>
    <cellStyle name="Calculation 5 2 4" xfId="2185"/>
    <cellStyle name="Calculation 5 2 4 2" xfId="2186"/>
    <cellStyle name="Calculation 5 2 4 2 2" xfId="2187"/>
    <cellStyle name="Calculation 5 2 4 2 2 2" xfId="19545"/>
    <cellStyle name="Calculation 5 2 4 2 2 3" xfId="19546"/>
    <cellStyle name="Calculation 5 2 4 2 2 4" xfId="19547"/>
    <cellStyle name="Calculation 5 2 4 2 2 5" xfId="19548"/>
    <cellStyle name="Calculation 5 2 4 2 2 6" xfId="19549"/>
    <cellStyle name="Calculation 5 2 4 2 2 7" xfId="19550"/>
    <cellStyle name="Calculation 5 2 4 2 2 8" xfId="19551"/>
    <cellStyle name="Calculation 5 2 4 2 3" xfId="2188"/>
    <cellStyle name="Calculation 5 2 4 2 3 2" xfId="19552"/>
    <cellStyle name="Calculation 5 2 4 2 4" xfId="19553"/>
    <cellStyle name="Calculation 5 2 4 2 5" xfId="19554"/>
    <cellStyle name="Calculation 5 2 4 2 6" xfId="19555"/>
    <cellStyle name="Calculation 5 2 4 2 7" xfId="19556"/>
    <cellStyle name="Calculation 5 2 4 3" xfId="2189"/>
    <cellStyle name="Calculation 5 2 4 3 2" xfId="19557"/>
    <cellStyle name="Calculation 5 2 4 3 3" xfId="19558"/>
    <cellStyle name="Calculation 5 2 4 3 4" xfId="19559"/>
    <cellStyle name="Calculation 5 2 4 3 5" xfId="19560"/>
    <cellStyle name="Calculation 5 2 4 3 6" xfId="19561"/>
    <cellStyle name="Calculation 5 2 4 3 7" xfId="19562"/>
    <cellStyle name="Calculation 5 2 4 4" xfId="2190"/>
    <cellStyle name="Calculation 5 2 4 5" xfId="19563"/>
    <cellStyle name="Calculation 5 2 4 6" xfId="19564"/>
    <cellStyle name="Calculation 5 2 4 7" xfId="19565"/>
    <cellStyle name="Calculation 5 2 4 8" xfId="19566"/>
    <cellStyle name="Calculation 5 2 5" xfId="2191"/>
    <cellStyle name="Calculation 5 2 5 2" xfId="2192"/>
    <cellStyle name="Calculation 5 2 5 2 2" xfId="2193"/>
    <cellStyle name="Calculation 5 2 5 2 2 2" xfId="19567"/>
    <cellStyle name="Calculation 5 2 5 2 2 3" xfId="19568"/>
    <cellStyle name="Calculation 5 2 5 2 2 4" xfId="19569"/>
    <cellStyle name="Calculation 5 2 5 2 2 5" xfId="19570"/>
    <cellStyle name="Calculation 5 2 5 2 2 6" xfId="19571"/>
    <cellStyle name="Calculation 5 2 5 2 2 7" xfId="19572"/>
    <cellStyle name="Calculation 5 2 5 2 2 8" xfId="19573"/>
    <cellStyle name="Calculation 5 2 5 2 3" xfId="2194"/>
    <cellStyle name="Calculation 5 2 5 2 3 2" xfId="19574"/>
    <cellStyle name="Calculation 5 2 5 2 4" xfId="19575"/>
    <cellStyle name="Calculation 5 2 5 2 5" xfId="19576"/>
    <cellStyle name="Calculation 5 2 5 2 6" xfId="19577"/>
    <cellStyle name="Calculation 5 2 5 2 7" xfId="19578"/>
    <cellStyle name="Calculation 5 2 5 3" xfId="2195"/>
    <cellStyle name="Calculation 5 2 5 3 2" xfId="19579"/>
    <cellStyle name="Calculation 5 2 5 3 3" xfId="19580"/>
    <cellStyle name="Calculation 5 2 5 3 4" xfId="19581"/>
    <cellStyle name="Calculation 5 2 5 3 5" xfId="19582"/>
    <cellStyle name="Calculation 5 2 5 3 6" xfId="19583"/>
    <cellStyle name="Calculation 5 2 5 3 7" xfId="19584"/>
    <cellStyle name="Calculation 5 2 5 4" xfId="2196"/>
    <cellStyle name="Calculation 5 2 5 5" xfId="19585"/>
    <cellStyle name="Calculation 5 2 5 6" xfId="19586"/>
    <cellStyle name="Calculation 5 2 5 7" xfId="19587"/>
    <cellStyle name="Calculation 5 2 5 8" xfId="19588"/>
    <cellStyle name="Calculation 5 2 6" xfId="2197"/>
    <cellStyle name="Calculation 5 2 6 2" xfId="2198"/>
    <cellStyle name="Calculation 5 2 6 2 2" xfId="19589"/>
    <cellStyle name="Calculation 5 2 6 2 3" xfId="19590"/>
    <cellStyle name="Calculation 5 2 6 2 4" xfId="19591"/>
    <cellStyle name="Calculation 5 2 6 2 5" xfId="19592"/>
    <cellStyle name="Calculation 5 2 6 2 6" xfId="19593"/>
    <cellStyle name="Calculation 5 2 6 2 7" xfId="19594"/>
    <cellStyle name="Calculation 5 2 6 2 8" xfId="19595"/>
    <cellStyle name="Calculation 5 2 6 3" xfId="2199"/>
    <cellStyle name="Calculation 5 2 6 3 2" xfId="19596"/>
    <cellStyle name="Calculation 5 2 6 4" xfId="19597"/>
    <cellStyle name="Calculation 5 2 6 5" xfId="19598"/>
    <cellStyle name="Calculation 5 2 6 6" xfId="19599"/>
    <cellStyle name="Calculation 5 2 6 7" xfId="19600"/>
    <cellStyle name="Calculation 5 2 7" xfId="2200"/>
    <cellStyle name="Calculation 5 2 7 2" xfId="19601"/>
    <cellStyle name="Calculation 5 2 7 3" xfId="19602"/>
    <cellStyle name="Calculation 5 2 7 4" xfId="19603"/>
    <cellStyle name="Calculation 5 2 7 5" xfId="19604"/>
    <cellStyle name="Calculation 5 2 7 6" xfId="19605"/>
    <cellStyle name="Calculation 5 2 7 7" xfId="19606"/>
    <cellStyle name="Calculation 5 2 8" xfId="2201"/>
    <cellStyle name="Calculation 5 2 9" xfId="19607"/>
    <cellStyle name="Calculation 5 3" xfId="2202"/>
    <cellStyle name="Calculation 5 3 10" xfId="19608"/>
    <cellStyle name="Calculation 5 3 11" xfId="19609"/>
    <cellStyle name="Calculation 5 3 2" xfId="2203"/>
    <cellStyle name="Calculation 5 3 2 2" xfId="2204"/>
    <cellStyle name="Calculation 5 3 2 2 2" xfId="2205"/>
    <cellStyle name="Calculation 5 3 2 2 2 2" xfId="19610"/>
    <cellStyle name="Calculation 5 3 2 2 2 3" xfId="19611"/>
    <cellStyle name="Calculation 5 3 2 2 2 4" xfId="19612"/>
    <cellStyle name="Calculation 5 3 2 2 2 5" xfId="19613"/>
    <cellStyle name="Calculation 5 3 2 2 2 6" xfId="19614"/>
    <cellStyle name="Calculation 5 3 2 2 2 7" xfId="19615"/>
    <cellStyle name="Calculation 5 3 2 2 2 8" xfId="19616"/>
    <cellStyle name="Calculation 5 3 2 2 3" xfId="2206"/>
    <cellStyle name="Calculation 5 3 2 2 3 2" xfId="19617"/>
    <cellStyle name="Calculation 5 3 2 2 4" xfId="19618"/>
    <cellStyle name="Calculation 5 3 2 2 5" xfId="19619"/>
    <cellStyle name="Calculation 5 3 2 2 6" xfId="19620"/>
    <cellStyle name="Calculation 5 3 2 2 7" xfId="19621"/>
    <cellStyle name="Calculation 5 3 2 3" xfId="2207"/>
    <cellStyle name="Calculation 5 3 2 3 2" xfId="19622"/>
    <cellStyle name="Calculation 5 3 2 3 3" xfId="19623"/>
    <cellStyle name="Calculation 5 3 2 3 4" xfId="19624"/>
    <cellStyle name="Calculation 5 3 2 3 5" xfId="19625"/>
    <cellStyle name="Calculation 5 3 2 3 6" xfId="19626"/>
    <cellStyle name="Calculation 5 3 2 3 7" xfId="19627"/>
    <cellStyle name="Calculation 5 3 2 4" xfId="2208"/>
    <cellStyle name="Calculation 5 3 2 5" xfId="19628"/>
    <cellStyle name="Calculation 5 3 2 6" xfId="19629"/>
    <cellStyle name="Calculation 5 3 2 7" xfId="19630"/>
    <cellStyle name="Calculation 5 3 2 8" xfId="19631"/>
    <cellStyle name="Calculation 5 3 3" xfId="2209"/>
    <cellStyle name="Calculation 5 3 3 2" xfId="2210"/>
    <cellStyle name="Calculation 5 3 3 2 2" xfId="2211"/>
    <cellStyle name="Calculation 5 3 3 2 2 2" xfId="19632"/>
    <cellStyle name="Calculation 5 3 3 2 2 3" xfId="19633"/>
    <cellStyle name="Calculation 5 3 3 2 2 4" xfId="19634"/>
    <cellStyle name="Calculation 5 3 3 2 2 5" xfId="19635"/>
    <cellStyle name="Calculation 5 3 3 2 2 6" xfId="19636"/>
    <cellStyle name="Calculation 5 3 3 2 2 7" xfId="19637"/>
    <cellStyle name="Calculation 5 3 3 2 2 8" xfId="19638"/>
    <cellStyle name="Calculation 5 3 3 2 3" xfId="2212"/>
    <cellStyle name="Calculation 5 3 3 2 3 2" xfId="19639"/>
    <cellStyle name="Calculation 5 3 3 2 4" xfId="19640"/>
    <cellStyle name="Calculation 5 3 3 2 5" xfId="19641"/>
    <cellStyle name="Calculation 5 3 3 2 6" xfId="19642"/>
    <cellStyle name="Calculation 5 3 3 2 7" xfId="19643"/>
    <cellStyle name="Calculation 5 3 3 3" xfId="2213"/>
    <cellStyle name="Calculation 5 3 3 3 2" xfId="19644"/>
    <cellStyle name="Calculation 5 3 3 3 3" xfId="19645"/>
    <cellStyle name="Calculation 5 3 3 3 4" xfId="19646"/>
    <cellStyle name="Calculation 5 3 3 3 5" xfId="19647"/>
    <cellStyle name="Calculation 5 3 3 3 6" xfId="19648"/>
    <cellStyle name="Calculation 5 3 3 3 7" xfId="19649"/>
    <cellStyle name="Calculation 5 3 3 4" xfId="2214"/>
    <cellStyle name="Calculation 5 3 3 5" xfId="19650"/>
    <cellStyle name="Calculation 5 3 3 6" xfId="19651"/>
    <cellStyle name="Calculation 5 3 3 7" xfId="19652"/>
    <cellStyle name="Calculation 5 3 3 8" xfId="19653"/>
    <cellStyle name="Calculation 5 3 4" xfId="2215"/>
    <cellStyle name="Calculation 5 3 4 2" xfId="2216"/>
    <cellStyle name="Calculation 5 3 4 2 2" xfId="2217"/>
    <cellStyle name="Calculation 5 3 4 2 2 2" xfId="19654"/>
    <cellStyle name="Calculation 5 3 4 2 2 3" xfId="19655"/>
    <cellStyle name="Calculation 5 3 4 2 2 4" xfId="19656"/>
    <cellStyle name="Calculation 5 3 4 2 2 5" xfId="19657"/>
    <cellStyle name="Calculation 5 3 4 2 2 6" xfId="19658"/>
    <cellStyle name="Calculation 5 3 4 2 2 7" xfId="19659"/>
    <cellStyle name="Calculation 5 3 4 2 2 8" xfId="19660"/>
    <cellStyle name="Calculation 5 3 4 2 3" xfId="2218"/>
    <cellStyle name="Calculation 5 3 4 2 3 2" xfId="19661"/>
    <cellStyle name="Calculation 5 3 4 2 4" xfId="19662"/>
    <cellStyle name="Calculation 5 3 4 2 5" xfId="19663"/>
    <cellStyle name="Calculation 5 3 4 2 6" xfId="19664"/>
    <cellStyle name="Calculation 5 3 4 2 7" xfId="19665"/>
    <cellStyle name="Calculation 5 3 4 3" xfId="2219"/>
    <cellStyle name="Calculation 5 3 4 3 2" xfId="19666"/>
    <cellStyle name="Calculation 5 3 4 3 3" xfId="19667"/>
    <cellStyle name="Calculation 5 3 4 3 4" xfId="19668"/>
    <cellStyle name="Calculation 5 3 4 3 5" xfId="19669"/>
    <cellStyle name="Calculation 5 3 4 3 6" xfId="19670"/>
    <cellStyle name="Calculation 5 3 4 3 7" xfId="19671"/>
    <cellStyle name="Calculation 5 3 4 4" xfId="2220"/>
    <cellStyle name="Calculation 5 3 4 5" xfId="19672"/>
    <cellStyle name="Calculation 5 3 4 6" xfId="19673"/>
    <cellStyle name="Calculation 5 3 4 7" xfId="19674"/>
    <cellStyle name="Calculation 5 3 4 8" xfId="19675"/>
    <cellStyle name="Calculation 5 3 5" xfId="2221"/>
    <cellStyle name="Calculation 5 3 5 2" xfId="2222"/>
    <cellStyle name="Calculation 5 3 5 2 2" xfId="19676"/>
    <cellStyle name="Calculation 5 3 5 2 3" xfId="19677"/>
    <cellStyle name="Calculation 5 3 5 2 4" xfId="19678"/>
    <cellStyle name="Calculation 5 3 5 2 5" xfId="19679"/>
    <cellStyle name="Calculation 5 3 5 2 6" xfId="19680"/>
    <cellStyle name="Calculation 5 3 5 2 7" xfId="19681"/>
    <cellStyle name="Calculation 5 3 5 2 8" xfId="19682"/>
    <cellStyle name="Calculation 5 3 5 3" xfId="2223"/>
    <cellStyle name="Calculation 5 3 5 3 2" xfId="19683"/>
    <cellStyle name="Calculation 5 3 5 4" xfId="19684"/>
    <cellStyle name="Calculation 5 3 5 5" xfId="19685"/>
    <cellStyle name="Calculation 5 3 5 6" xfId="19686"/>
    <cellStyle name="Calculation 5 3 5 7" xfId="19687"/>
    <cellStyle name="Calculation 5 3 6" xfId="2224"/>
    <cellStyle name="Calculation 5 3 6 2" xfId="19688"/>
    <cellStyle name="Calculation 5 3 6 3" xfId="19689"/>
    <cellStyle name="Calculation 5 3 6 4" xfId="19690"/>
    <cellStyle name="Calculation 5 3 6 5" xfId="19691"/>
    <cellStyle name="Calculation 5 3 6 6" xfId="19692"/>
    <cellStyle name="Calculation 5 3 6 7" xfId="19693"/>
    <cellStyle name="Calculation 5 3 7" xfId="2225"/>
    <cellStyle name="Calculation 5 3 8" xfId="19694"/>
    <cellStyle name="Calculation 5 3 9" xfId="19695"/>
    <cellStyle name="Calculation 5 4" xfId="2226"/>
    <cellStyle name="Calculation 5 4 10" xfId="19696"/>
    <cellStyle name="Calculation 5 4 11" xfId="19697"/>
    <cellStyle name="Calculation 5 4 2" xfId="2227"/>
    <cellStyle name="Calculation 5 4 2 2" xfId="2228"/>
    <cellStyle name="Calculation 5 4 2 2 2" xfId="2229"/>
    <cellStyle name="Calculation 5 4 2 2 2 2" xfId="19698"/>
    <cellStyle name="Calculation 5 4 2 2 2 3" xfId="19699"/>
    <cellStyle name="Calculation 5 4 2 2 2 4" xfId="19700"/>
    <cellStyle name="Calculation 5 4 2 2 2 5" xfId="19701"/>
    <cellStyle name="Calculation 5 4 2 2 2 6" xfId="19702"/>
    <cellStyle name="Calculation 5 4 2 2 2 7" xfId="19703"/>
    <cellStyle name="Calculation 5 4 2 2 2 8" xfId="19704"/>
    <cellStyle name="Calculation 5 4 2 2 3" xfId="2230"/>
    <cellStyle name="Calculation 5 4 2 2 3 2" xfId="19705"/>
    <cellStyle name="Calculation 5 4 2 2 4" xfId="19706"/>
    <cellStyle name="Calculation 5 4 2 2 5" xfId="19707"/>
    <cellStyle name="Calculation 5 4 2 2 6" xfId="19708"/>
    <cellStyle name="Calculation 5 4 2 2 7" xfId="19709"/>
    <cellStyle name="Calculation 5 4 2 3" xfId="2231"/>
    <cellStyle name="Calculation 5 4 2 3 2" xfId="19710"/>
    <cellStyle name="Calculation 5 4 2 3 3" xfId="19711"/>
    <cellStyle name="Calculation 5 4 2 3 4" xfId="19712"/>
    <cellStyle name="Calculation 5 4 2 3 5" xfId="19713"/>
    <cellStyle name="Calculation 5 4 2 3 6" xfId="19714"/>
    <cellStyle name="Calculation 5 4 2 3 7" xfId="19715"/>
    <cellStyle name="Calculation 5 4 2 4" xfId="2232"/>
    <cellStyle name="Calculation 5 4 2 5" xfId="19716"/>
    <cellStyle name="Calculation 5 4 2 6" xfId="19717"/>
    <cellStyle name="Calculation 5 4 2 7" xfId="19718"/>
    <cellStyle name="Calculation 5 4 2 8" xfId="19719"/>
    <cellStyle name="Calculation 5 4 3" xfId="2233"/>
    <cellStyle name="Calculation 5 4 3 2" xfId="2234"/>
    <cellStyle name="Calculation 5 4 3 2 2" xfId="2235"/>
    <cellStyle name="Calculation 5 4 3 2 2 2" xfId="19720"/>
    <cellStyle name="Calculation 5 4 3 2 2 3" xfId="19721"/>
    <cellStyle name="Calculation 5 4 3 2 2 4" xfId="19722"/>
    <cellStyle name="Calculation 5 4 3 2 2 5" xfId="19723"/>
    <cellStyle name="Calculation 5 4 3 2 2 6" xfId="19724"/>
    <cellStyle name="Calculation 5 4 3 2 2 7" xfId="19725"/>
    <cellStyle name="Calculation 5 4 3 2 2 8" xfId="19726"/>
    <cellStyle name="Calculation 5 4 3 2 3" xfId="2236"/>
    <cellStyle name="Calculation 5 4 3 2 3 2" xfId="19727"/>
    <cellStyle name="Calculation 5 4 3 2 4" xfId="19728"/>
    <cellStyle name="Calculation 5 4 3 2 5" xfId="19729"/>
    <cellStyle name="Calculation 5 4 3 2 6" xfId="19730"/>
    <cellStyle name="Calculation 5 4 3 2 7" xfId="19731"/>
    <cellStyle name="Calculation 5 4 3 3" xfId="2237"/>
    <cellStyle name="Calculation 5 4 3 3 2" xfId="19732"/>
    <cellStyle name="Calculation 5 4 3 3 3" xfId="19733"/>
    <cellStyle name="Calculation 5 4 3 3 4" xfId="19734"/>
    <cellStyle name="Calculation 5 4 3 3 5" xfId="19735"/>
    <cellStyle name="Calculation 5 4 3 3 6" xfId="19736"/>
    <cellStyle name="Calculation 5 4 3 3 7" xfId="19737"/>
    <cellStyle name="Calculation 5 4 3 4" xfId="2238"/>
    <cellStyle name="Calculation 5 4 3 5" xfId="19738"/>
    <cellStyle name="Calculation 5 4 3 6" xfId="19739"/>
    <cellStyle name="Calculation 5 4 3 7" xfId="19740"/>
    <cellStyle name="Calculation 5 4 3 8" xfId="19741"/>
    <cellStyle name="Calculation 5 4 4" xfId="2239"/>
    <cellStyle name="Calculation 5 4 4 2" xfId="2240"/>
    <cellStyle name="Calculation 5 4 4 2 2" xfId="2241"/>
    <cellStyle name="Calculation 5 4 4 2 2 2" xfId="19742"/>
    <cellStyle name="Calculation 5 4 4 2 2 3" xfId="19743"/>
    <cellStyle name="Calculation 5 4 4 2 2 4" xfId="19744"/>
    <cellStyle name="Calculation 5 4 4 2 2 5" xfId="19745"/>
    <cellStyle name="Calculation 5 4 4 2 2 6" xfId="19746"/>
    <cellStyle name="Calculation 5 4 4 2 2 7" xfId="19747"/>
    <cellStyle name="Calculation 5 4 4 2 2 8" xfId="19748"/>
    <cellStyle name="Calculation 5 4 4 2 3" xfId="2242"/>
    <cellStyle name="Calculation 5 4 4 2 3 2" xfId="19749"/>
    <cellStyle name="Calculation 5 4 4 2 4" xfId="19750"/>
    <cellStyle name="Calculation 5 4 4 2 5" xfId="19751"/>
    <cellStyle name="Calculation 5 4 4 2 6" xfId="19752"/>
    <cellStyle name="Calculation 5 4 4 2 7" xfId="19753"/>
    <cellStyle name="Calculation 5 4 4 3" xfId="2243"/>
    <cellStyle name="Calculation 5 4 4 3 2" xfId="19754"/>
    <cellStyle name="Calculation 5 4 4 3 3" xfId="19755"/>
    <cellStyle name="Calculation 5 4 4 3 4" xfId="19756"/>
    <cellStyle name="Calculation 5 4 4 3 5" xfId="19757"/>
    <cellStyle name="Calculation 5 4 4 3 6" xfId="19758"/>
    <cellStyle name="Calculation 5 4 4 3 7" xfId="19759"/>
    <cellStyle name="Calculation 5 4 4 4" xfId="2244"/>
    <cellStyle name="Calculation 5 4 4 5" xfId="19760"/>
    <cellStyle name="Calculation 5 4 4 6" xfId="19761"/>
    <cellStyle name="Calculation 5 4 4 7" xfId="19762"/>
    <cellStyle name="Calculation 5 4 4 8" xfId="19763"/>
    <cellStyle name="Calculation 5 4 5" xfId="2245"/>
    <cellStyle name="Calculation 5 4 5 2" xfId="2246"/>
    <cellStyle name="Calculation 5 4 5 2 2" xfId="19764"/>
    <cellStyle name="Calculation 5 4 5 2 3" xfId="19765"/>
    <cellStyle name="Calculation 5 4 5 2 4" xfId="19766"/>
    <cellStyle name="Calculation 5 4 5 2 5" xfId="19767"/>
    <cellStyle name="Calculation 5 4 5 2 6" xfId="19768"/>
    <cellStyle name="Calculation 5 4 5 2 7" xfId="19769"/>
    <cellStyle name="Calculation 5 4 5 2 8" xfId="19770"/>
    <cellStyle name="Calculation 5 4 5 3" xfId="2247"/>
    <cellStyle name="Calculation 5 4 5 3 2" xfId="19771"/>
    <cellStyle name="Calculation 5 4 5 4" xfId="19772"/>
    <cellStyle name="Calculation 5 4 5 5" xfId="19773"/>
    <cellStyle name="Calculation 5 4 5 6" xfId="19774"/>
    <cellStyle name="Calculation 5 4 5 7" xfId="19775"/>
    <cellStyle name="Calculation 5 4 6" xfId="2248"/>
    <cellStyle name="Calculation 5 4 6 2" xfId="19776"/>
    <cellStyle name="Calculation 5 4 6 3" xfId="19777"/>
    <cellStyle name="Calculation 5 4 6 4" xfId="19778"/>
    <cellStyle name="Calculation 5 4 6 5" xfId="19779"/>
    <cellStyle name="Calculation 5 4 6 6" xfId="19780"/>
    <cellStyle name="Calculation 5 4 6 7" xfId="19781"/>
    <cellStyle name="Calculation 5 4 7" xfId="2249"/>
    <cellStyle name="Calculation 5 4 8" xfId="19782"/>
    <cellStyle name="Calculation 5 4 9" xfId="19783"/>
    <cellStyle name="Calculation 5 5" xfId="2250"/>
    <cellStyle name="Calculation 5 5 2" xfId="2251"/>
    <cellStyle name="Calculation 5 5 2 2" xfId="2252"/>
    <cellStyle name="Calculation 5 5 2 2 2" xfId="19784"/>
    <cellStyle name="Calculation 5 5 2 2 3" xfId="19785"/>
    <cellStyle name="Calculation 5 5 2 2 4" xfId="19786"/>
    <cellStyle name="Calculation 5 5 2 2 5" xfId="19787"/>
    <cellStyle name="Calculation 5 5 2 2 6" xfId="19788"/>
    <cellStyle name="Calculation 5 5 2 2 7" xfId="19789"/>
    <cellStyle name="Calculation 5 5 2 2 8" xfId="19790"/>
    <cellStyle name="Calculation 5 5 2 3" xfId="2253"/>
    <cellStyle name="Calculation 5 5 2 3 2" xfId="19791"/>
    <cellStyle name="Calculation 5 5 2 4" xfId="19792"/>
    <cellStyle name="Calculation 5 5 2 5" xfId="19793"/>
    <cellStyle name="Calculation 5 5 2 6" xfId="19794"/>
    <cellStyle name="Calculation 5 5 2 7" xfId="19795"/>
    <cellStyle name="Calculation 5 5 3" xfId="2254"/>
    <cellStyle name="Calculation 5 5 3 2" xfId="19796"/>
    <cellStyle name="Calculation 5 5 3 3" xfId="19797"/>
    <cellStyle name="Calculation 5 5 3 4" xfId="19798"/>
    <cellStyle name="Calculation 5 5 3 5" xfId="19799"/>
    <cellStyle name="Calculation 5 5 3 6" xfId="19800"/>
    <cellStyle name="Calculation 5 5 3 7" xfId="19801"/>
    <cellStyle name="Calculation 5 5 4" xfId="2255"/>
    <cellStyle name="Calculation 5 5 5" xfId="19802"/>
    <cellStyle name="Calculation 5 5 6" xfId="19803"/>
    <cellStyle name="Calculation 5 5 7" xfId="19804"/>
    <cellStyle name="Calculation 5 5 8" xfId="19805"/>
    <cellStyle name="Calculation 5 6" xfId="2256"/>
    <cellStyle name="Calculation 5 6 2" xfId="2257"/>
    <cellStyle name="Calculation 5 6 2 2" xfId="2258"/>
    <cellStyle name="Calculation 5 6 2 2 2" xfId="19806"/>
    <cellStyle name="Calculation 5 6 2 2 3" xfId="19807"/>
    <cellStyle name="Calculation 5 6 2 2 4" xfId="19808"/>
    <cellStyle name="Calculation 5 6 2 2 5" xfId="19809"/>
    <cellStyle name="Calculation 5 6 2 2 6" xfId="19810"/>
    <cellStyle name="Calculation 5 6 2 2 7" xfId="19811"/>
    <cellStyle name="Calculation 5 6 2 2 8" xfId="19812"/>
    <cellStyle name="Calculation 5 6 2 3" xfId="2259"/>
    <cellStyle name="Calculation 5 6 2 3 2" xfId="19813"/>
    <cellStyle name="Calculation 5 6 2 4" xfId="19814"/>
    <cellStyle name="Calculation 5 6 2 5" xfId="19815"/>
    <cellStyle name="Calculation 5 6 2 6" xfId="19816"/>
    <cellStyle name="Calculation 5 6 2 7" xfId="19817"/>
    <cellStyle name="Calculation 5 6 3" xfId="2260"/>
    <cellStyle name="Calculation 5 6 3 2" xfId="19818"/>
    <cellStyle name="Calculation 5 6 3 3" xfId="19819"/>
    <cellStyle name="Calculation 5 6 3 4" xfId="19820"/>
    <cellStyle name="Calculation 5 6 3 5" xfId="19821"/>
    <cellStyle name="Calculation 5 6 3 6" xfId="19822"/>
    <cellStyle name="Calculation 5 6 3 7" xfId="19823"/>
    <cellStyle name="Calculation 5 6 4" xfId="2261"/>
    <cellStyle name="Calculation 5 6 5" xfId="19824"/>
    <cellStyle name="Calculation 5 6 6" xfId="19825"/>
    <cellStyle name="Calculation 5 6 7" xfId="19826"/>
    <cellStyle name="Calculation 5 6 8" xfId="19827"/>
    <cellStyle name="Calculation 5 7" xfId="2262"/>
    <cellStyle name="Calculation 5 7 2" xfId="2263"/>
    <cellStyle name="Calculation 5 7 2 2" xfId="2264"/>
    <cellStyle name="Calculation 5 7 2 2 2" xfId="19828"/>
    <cellStyle name="Calculation 5 7 2 2 3" xfId="19829"/>
    <cellStyle name="Calculation 5 7 2 2 4" xfId="19830"/>
    <cellStyle name="Calculation 5 7 2 2 5" xfId="19831"/>
    <cellStyle name="Calculation 5 7 2 2 6" xfId="19832"/>
    <cellStyle name="Calculation 5 7 2 2 7" xfId="19833"/>
    <cellStyle name="Calculation 5 7 2 2 8" xfId="19834"/>
    <cellStyle name="Calculation 5 7 2 3" xfId="2265"/>
    <cellStyle name="Calculation 5 7 2 3 2" xfId="19835"/>
    <cellStyle name="Calculation 5 7 2 4" xfId="19836"/>
    <cellStyle name="Calculation 5 7 2 5" xfId="19837"/>
    <cellStyle name="Calculation 5 7 2 6" xfId="19838"/>
    <cellStyle name="Calculation 5 7 2 7" xfId="19839"/>
    <cellStyle name="Calculation 5 7 3" xfId="2266"/>
    <cellStyle name="Calculation 5 7 3 2" xfId="19840"/>
    <cellStyle name="Calculation 5 7 3 3" xfId="19841"/>
    <cellStyle name="Calculation 5 7 3 4" xfId="19842"/>
    <cellStyle name="Calculation 5 7 3 5" xfId="19843"/>
    <cellStyle name="Calculation 5 7 3 6" xfId="19844"/>
    <cellStyle name="Calculation 5 7 3 7" xfId="19845"/>
    <cellStyle name="Calculation 5 7 4" xfId="2267"/>
    <cellStyle name="Calculation 5 7 5" xfId="19846"/>
    <cellStyle name="Calculation 5 7 6" xfId="19847"/>
    <cellStyle name="Calculation 5 7 7" xfId="19848"/>
    <cellStyle name="Calculation 5 7 8" xfId="19849"/>
    <cellStyle name="Calculation 5 8" xfId="2268"/>
    <cellStyle name="Calculation 5 8 2" xfId="2269"/>
    <cellStyle name="Calculation 5 8 2 2" xfId="19850"/>
    <cellStyle name="Calculation 5 8 2 3" xfId="19851"/>
    <cellStyle name="Calculation 5 8 2 4" xfId="19852"/>
    <cellStyle name="Calculation 5 8 2 5" xfId="19853"/>
    <cellStyle name="Calculation 5 8 2 6" xfId="19854"/>
    <cellStyle name="Calculation 5 8 2 7" xfId="19855"/>
    <cellStyle name="Calculation 5 8 2 8" xfId="19856"/>
    <cellStyle name="Calculation 5 8 3" xfId="2270"/>
    <cellStyle name="Calculation 5 8 3 2" xfId="19857"/>
    <cellStyle name="Calculation 5 8 4" xfId="19858"/>
    <cellStyle name="Calculation 5 8 5" xfId="19859"/>
    <cellStyle name="Calculation 5 8 6" xfId="19860"/>
    <cellStyle name="Calculation 5 8 7" xfId="19861"/>
    <cellStyle name="Calculation 5 9" xfId="2271"/>
    <cellStyle name="Calculation 5 9 2" xfId="19862"/>
    <cellStyle name="Calculation 5 9 3" xfId="19863"/>
    <cellStyle name="Calculation 5 9 4" xfId="19864"/>
    <cellStyle name="Calculation 5 9 5" xfId="19865"/>
    <cellStyle name="Calculation 5 9 6" xfId="19866"/>
    <cellStyle name="Calculation 5 9 7" xfId="19867"/>
    <cellStyle name="Calculation 6" xfId="2272"/>
    <cellStyle name="Calculation 6 10" xfId="2273"/>
    <cellStyle name="Calculation 6 11" xfId="19868"/>
    <cellStyle name="Calculation 6 12" xfId="19869"/>
    <cellStyle name="Calculation 6 13" xfId="19870"/>
    <cellStyle name="Calculation 6 14" xfId="19871"/>
    <cellStyle name="Calculation 6 2" xfId="2274"/>
    <cellStyle name="Calculation 6 2 10" xfId="19872"/>
    <cellStyle name="Calculation 6 2 11" xfId="19873"/>
    <cellStyle name="Calculation 6 2 12" xfId="19874"/>
    <cellStyle name="Calculation 6 2 2" xfId="2275"/>
    <cellStyle name="Calculation 6 2 2 10" xfId="19875"/>
    <cellStyle name="Calculation 6 2 2 11" xfId="19876"/>
    <cellStyle name="Calculation 6 2 2 2" xfId="2276"/>
    <cellStyle name="Calculation 6 2 2 2 2" xfId="2277"/>
    <cellStyle name="Calculation 6 2 2 2 2 2" xfId="2278"/>
    <cellStyle name="Calculation 6 2 2 2 2 2 2" xfId="19877"/>
    <cellStyle name="Calculation 6 2 2 2 2 2 3" xfId="19878"/>
    <cellStyle name="Calculation 6 2 2 2 2 2 4" xfId="19879"/>
    <cellStyle name="Calculation 6 2 2 2 2 2 5" xfId="19880"/>
    <cellStyle name="Calculation 6 2 2 2 2 2 6" xfId="19881"/>
    <cellStyle name="Calculation 6 2 2 2 2 2 7" xfId="19882"/>
    <cellStyle name="Calculation 6 2 2 2 2 2 8" xfId="19883"/>
    <cellStyle name="Calculation 6 2 2 2 2 3" xfId="2279"/>
    <cellStyle name="Calculation 6 2 2 2 2 3 2" xfId="19884"/>
    <cellStyle name="Calculation 6 2 2 2 2 4" xfId="19885"/>
    <cellStyle name="Calculation 6 2 2 2 2 5" xfId="19886"/>
    <cellStyle name="Calculation 6 2 2 2 2 6" xfId="19887"/>
    <cellStyle name="Calculation 6 2 2 2 2 7" xfId="19888"/>
    <cellStyle name="Calculation 6 2 2 2 3" xfId="2280"/>
    <cellStyle name="Calculation 6 2 2 2 3 2" xfId="19889"/>
    <cellStyle name="Calculation 6 2 2 2 3 3" xfId="19890"/>
    <cellStyle name="Calculation 6 2 2 2 3 4" xfId="19891"/>
    <cellStyle name="Calculation 6 2 2 2 3 5" xfId="19892"/>
    <cellStyle name="Calculation 6 2 2 2 3 6" xfId="19893"/>
    <cellStyle name="Calculation 6 2 2 2 3 7" xfId="19894"/>
    <cellStyle name="Calculation 6 2 2 2 4" xfId="2281"/>
    <cellStyle name="Calculation 6 2 2 2 5" xfId="19895"/>
    <cellStyle name="Calculation 6 2 2 2 6" xfId="19896"/>
    <cellStyle name="Calculation 6 2 2 2 7" xfId="19897"/>
    <cellStyle name="Calculation 6 2 2 2 8" xfId="19898"/>
    <cellStyle name="Calculation 6 2 2 3" xfId="2282"/>
    <cellStyle name="Calculation 6 2 2 3 2" xfId="2283"/>
    <cellStyle name="Calculation 6 2 2 3 2 2" xfId="2284"/>
    <cellStyle name="Calculation 6 2 2 3 2 2 2" xfId="19899"/>
    <cellStyle name="Calculation 6 2 2 3 2 2 3" xfId="19900"/>
    <cellStyle name="Calculation 6 2 2 3 2 2 4" xfId="19901"/>
    <cellStyle name="Calculation 6 2 2 3 2 2 5" xfId="19902"/>
    <cellStyle name="Calculation 6 2 2 3 2 2 6" xfId="19903"/>
    <cellStyle name="Calculation 6 2 2 3 2 2 7" xfId="19904"/>
    <cellStyle name="Calculation 6 2 2 3 2 2 8" xfId="19905"/>
    <cellStyle name="Calculation 6 2 2 3 2 3" xfId="2285"/>
    <cellStyle name="Calculation 6 2 2 3 2 3 2" xfId="19906"/>
    <cellStyle name="Calculation 6 2 2 3 2 4" xfId="19907"/>
    <cellStyle name="Calculation 6 2 2 3 2 5" xfId="19908"/>
    <cellStyle name="Calculation 6 2 2 3 2 6" xfId="19909"/>
    <cellStyle name="Calculation 6 2 2 3 2 7" xfId="19910"/>
    <cellStyle name="Calculation 6 2 2 3 3" xfId="2286"/>
    <cellStyle name="Calculation 6 2 2 3 3 2" xfId="19911"/>
    <cellStyle name="Calculation 6 2 2 3 3 3" xfId="19912"/>
    <cellStyle name="Calculation 6 2 2 3 3 4" xfId="19913"/>
    <cellStyle name="Calculation 6 2 2 3 3 5" xfId="19914"/>
    <cellStyle name="Calculation 6 2 2 3 3 6" xfId="19915"/>
    <cellStyle name="Calculation 6 2 2 3 3 7" xfId="19916"/>
    <cellStyle name="Calculation 6 2 2 3 4" xfId="2287"/>
    <cellStyle name="Calculation 6 2 2 3 5" xfId="19917"/>
    <cellStyle name="Calculation 6 2 2 3 6" xfId="19918"/>
    <cellStyle name="Calculation 6 2 2 3 7" xfId="19919"/>
    <cellStyle name="Calculation 6 2 2 3 8" xfId="19920"/>
    <cellStyle name="Calculation 6 2 2 4" xfId="2288"/>
    <cellStyle name="Calculation 6 2 2 4 2" xfId="2289"/>
    <cellStyle name="Calculation 6 2 2 4 2 2" xfId="2290"/>
    <cellStyle name="Calculation 6 2 2 4 2 2 2" xfId="19921"/>
    <cellStyle name="Calculation 6 2 2 4 2 2 3" xfId="19922"/>
    <cellStyle name="Calculation 6 2 2 4 2 2 4" xfId="19923"/>
    <cellStyle name="Calculation 6 2 2 4 2 2 5" xfId="19924"/>
    <cellStyle name="Calculation 6 2 2 4 2 2 6" xfId="19925"/>
    <cellStyle name="Calculation 6 2 2 4 2 2 7" xfId="19926"/>
    <cellStyle name="Calculation 6 2 2 4 2 2 8" xfId="19927"/>
    <cellStyle name="Calculation 6 2 2 4 2 3" xfId="2291"/>
    <cellStyle name="Calculation 6 2 2 4 2 3 2" xfId="19928"/>
    <cellStyle name="Calculation 6 2 2 4 2 4" xfId="19929"/>
    <cellStyle name="Calculation 6 2 2 4 2 5" xfId="19930"/>
    <cellStyle name="Calculation 6 2 2 4 2 6" xfId="19931"/>
    <cellStyle name="Calculation 6 2 2 4 2 7" xfId="19932"/>
    <cellStyle name="Calculation 6 2 2 4 3" xfId="2292"/>
    <cellStyle name="Calculation 6 2 2 4 3 2" xfId="19933"/>
    <cellStyle name="Calculation 6 2 2 4 3 3" xfId="19934"/>
    <cellStyle name="Calculation 6 2 2 4 3 4" xfId="19935"/>
    <cellStyle name="Calculation 6 2 2 4 3 5" xfId="19936"/>
    <cellStyle name="Calculation 6 2 2 4 3 6" xfId="19937"/>
    <cellStyle name="Calculation 6 2 2 4 3 7" xfId="19938"/>
    <cellStyle name="Calculation 6 2 2 4 4" xfId="2293"/>
    <cellStyle name="Calculation 6 2 2 4 5" xfId="19939"/>
    <cellStyle name="Calculation 6 2 2 4 6" xfId="19940"/>
    <cellStyle name="Calculation 6 2 2 4 7" xfId="19941"/>
    <cellStyle name="Calculation 6 2 2 4 8" xfId="19942"/>
    <cellStyle name="Calculation 6 2 2 5" xfId="2294"/>
    <cellStyle name="Calculation 6 2 2 5 2" xfId="2295"/>
    <cellStyle name="Calculation 6 2 2 5 2 2" xfId="19943"/>
    <cellStyle name="Calculation 6 2 2 5 2 3" xfId="19944"/>
    <cellStyle name="Calculation 6 2 2 5 2 4" xfId="19945"/>
    <cellStyle name="Calculation 6 2 2 5 2 5" xfId="19946"/>
    <cellStyle name="Calculation 6 2 2 5 2 6" xfId="19947"/>
    <cellStyle name="Calculation 6 2 2 5 2 7" xfId="19948"/>
    <cellStyle name="Calculation 6 2 2 5 2 8" xfId="19949"/>
    <cellStyle name="Calculation 6 2 2 5 3" xfId="2296"/>
    <cellStyle name="Calculation 6 2 2 5 3 2" xfId="19950"/>
    <cellStyle name="Calculation 6 2 2 5 4" xfId="19951"/>
    <cellStyle name="Calculation 6 2 2 5 5" xfId="19952"/>
    <cellStyle name="Calculation 6 2 2 5 6" xfId="19953"/>
    <cellStyle name="Calculation 6 2 2 5 7" xfId="19954"/>
    <cellStyle name="Calculation 6 2 2 6" xfId="2297"/>
    <cellStyle name="Calculation 6 2 2 6 2" xfId="19955"/>
    <cellStyle name="Calculation 6 2 2 6 3" xfId="19956"/>
    <cellStyle name="Calculation 6 2 2 6 4" xfId="19957"/>
    <cellStyle name="Calculation 6 2 2 6 5" xfId="19958"/>
    <cellStyle name="Calculation 6 2 2 6 6" xfId="19959"/>
    <cellStyle name="Calculation 6 2 2 6 7" xfId="19960"/>
    <cellStyle name="Calculation 6 2 2 7" xfId="2298"/>
    <cellStyle name="Calculation 6 2 2 8" xfId="19961"/>
    <cellStyle name="Calculation 6 2 2 9" xfId="19962"/>
    <cellStyle name="Calculation 6 2 3" xfId="2299"/>
    <cellStyle name="Calculation 6 2 3 2" xfId="2300"/>
    <cellStyle name="Calculation 6 2 3 2 2" xfId="2301"/>
    <cellStyle name="Calculation 6 2 3 2 2 2" xfId="19963"/>
    <cellStyle name="Calculation 6 2 3 2 2 3" xfId="19964"/>
    <cellStyle name="Calculation 6 2 3 2 2 4" xfId="19965"/>
    <cellStyle name="Calculation 6 2 3 2 2 5" xfId="19966"/>
    <cellStyle name="Calculation 6 2 3 2 2 6" xfId="19967"/>
    <cellStyle name="Calculation 6 2 3 2 2 7" xfId="19968"/>
    <cellStyle name="Calculation 6 2 3 2 2 8" xfId="19969"/>
    <cellStyle name="Calculation 6 2 3 2 3" xfId="2302"/>
    <cellStyle name="Calculation 6 2 3 2 3 2" xfId="19970"/>
    <cellStyle name="Calculation 6 2 3 2 4" xfId="19971"/>
    <cellStyle name="Calculation 6 2 3 2 5" xfId="19972"/>
    <cellStyle name="Calculation 6 2 3 2 6" xfId="19973"/>
    <cellStyle name="Calculation 6 2 3 2 7" xfId="19974"/>
    <cellStyle name="Calculation 6 2 3 3" xfId="2303"/>
    <cellStyle name="Calculation 6 2 3 3 2" xfId="19975"/>
    <cellStyle name="Calculation 6 2 3 3 3" xfId="19976"/>
    <cellStyle name="Calculation 6 2 3 3 4" xfId="19977"/>
    <cellStyle name="Calculation 6 2 3 3 5" xfId="19978"/>
    <cellStyle name="Calculation 6 2 3 3 6" xfId="19979"/>
    <cellStyle name="Calculation 6 2 3 3 7" xfId="19980"/>
    <cellStyle name="Calculation 6 2 3 4" xfId="2304"/>
    <cellStyle name="Calculation 6 2 3 5" xfId="19981"/>
    <cellStyle name="Calculation 6 2 3 6" xfId="19982"/>
    <cellStyle name="Calculation 6 2 3 7" xfId="19983"/>
    <cellStyle name="Calculation 6 2 3 8" xfId="19984"/>
    <cellStyle name="Calculation 6 2 4" xfId="2305"/>
    <cellStyle name="Calculation 6 2 4 2" xfId="2306"/>
    <cellStyle name="Calculation 6 2 4 2 2" xfId="2307"/>
    <cellStyle name="Calculation 6 2 4 2 2 2" xfId="19985"/>
    <cellStyle name="Calculation 6 2 4 2 2 3" xfId="19986"/>
    <cellStyle name="Calculation 6 2 4 2 2 4" xfId="19987"/>
    <cellStyle name="Calculation 6 2 4 2 2 5" xfId="19988"/>
    <cellStyle name="Calculation 6 2 4 2 2 6" xfId="19989"/>
    <cellStyle name="Calculation 6 2 4 2 2 7" xfId="19990"/>
    <cellStyle name="Calculation 6 2 4 2 2 8" xfId="19991"/>
    <cellStyle name="Calculation 6 2 4 2 3" xfId="2308"/>
    <cellStyle name="Calculation 6 2 4 2 3 2" xfId="19992"/>
    <cellStyle name="Calculation 6 2 4 2 4" xfId="19993"/>
    <cellStyle name="Calculation 6 2 4 2 5" xfId="19994"/>
    <cellStyle name="Calculation 6 2 4 2 6" xfId="19995"/>
    <cellStyle name="Calculation 6 2 4 2 7" xfId="19996"/>
    <cellStyle name="Calculation 6 2 4 3" xfId="2309"/>
    <cellStyle name="Calculation 6 2 4 3 2" xfId="19997"/>
    <cellStyle name="Calculation 6 2 4 3 3" xfId="19998"/>
    <cellStyle name="Calculation 6 2 4 3 4" xfId="19999"/>
    <cellStyle name="Calculation 6 2 4 3 5" xfId="20000"/>
    <cellStyle name="Calculation 6 2 4 3 6" xfId="20001"/>
    <cellStyle name="Calculation 6 2 4 3 7" xfId="20002"/>
    <cellStyle name="Calculation 6 2 4 4" xfId="2310"/>
    <cellStyle name="Calculation 6 2 4 5" xfId="20003"/>
    <cellStyle name="Calculation 6 2 4 6" xfId="20004"/>
    <cellStyle name="Calculation 6 2 4 7" xfId="20005"/>
    <cellStyle name="Calculation 6 2 4 8" xfId="20006"/>
    <cellStyle name="Calculation 6 2 5" xfId="2311"/>
    <cellStyle name="Calculation 6 2 5 2" xfId="2312"/>
    <cellStyle name="Calculation 6 2 5 2 2" xfId="2313"/>
    <cellStyle name="Calculation 6 2 5 2 2 2" xfId="20007"/>
    <cellStyle name="Calculation 6 2 5 2 2 3" xfId="20008"/>
    <cellStyle name="Calculation 6 2 5 2 2 4" xfId="20009"/>
    <cellStyle name="Calculation 6 2 5 2 2 5" xfId="20010"/>
    <cellStyle name="Calculation 6 2 5 2 2 6" xfId="20011"/>
    <cellStyle name="Calculation 6 2 5 2 2 7" xfId="20012"/>
    <cellStyle name="Calculation 6 2 5 2 2 8" xfId="20013"/>
    <cellStyle name="Calculation 6 2 5 2 3" xfId="2314"/>
    <cellStyle name="Calculation 6 2 5 2 3 2" xfId="20014"/>
    <cellStyle name="Calculation 6 2 5 2 4" xfId="20015"/>
    <cellStyle name="Calculation 6 2 5 2 5" xfId="20016"/>
    <cellStyle name="Calculation 6 2 5 2 6" xfId="20017"/>
    <cellStyle name="Calculation 6 2 5 2 7" xfId="20018"/>
    <cellStyle name="Calculation 6 2 5 3" xfId="2315"/>
    <cellStyle name="Calculation 6 2 5 3 2" xfId="20019"/>
    <cellStyle name="Calculation 6 2 5 3 3" xfId="20020"/>
    <cellStyle name="Calculation 6 2 5 3 4" xfId="20021"/>
    <cellStyle name="Calculation 6 2 5 3 5" xfId="20022"/>
    <cellStyle name="Calculation 6 2 5 3 6" xfId="20023"/>
    <cellStyle name="Calculation 6 2 5 3 7" xfId="20024"/>
    <cellStyle name="Calculation 6 2 5 4" xfId="2316"/>
    <cellStyle name="Calculation 6 2 5 5" xfId="20025"/>
    <cellStyle name="Calculation 6 2 5 6" xfId="20026"/>
    <cellStyle name="Calculation 6 2 5 7" xfId="20027"/>
    <cellStyle name="Calculation 6 2 5 8" xfId="20028"/>
    <cellStyle name="Calculation 6 2 6" xfId="2317"/>
    <cellStyle name="Calculation 6 2 6 2" xfId="2318"/>
    <cellStyle name="Calculation 6 2 6 2 2" xfId="20029"/>
    <cellStyle name="Calculation 6 2 6 2 3" xfId="20030"/>
    <cellStyle name="Calculation 6 2 6 2 4" xfId="20031"/>
    <cellStyle name="Calculation 6 2 6 2 5" xfId="20032"/>
    <cellStyle name="Calculation 6 2 6 2 6" xfId="20033"/>
    <cellStyle name="Calculation 6 2 6 2 7" xfId="20034"/>
    <cellStyle name="Calculation 6 2 6 2 8" xfId="20035"/>
    <cellStyle name="Calculation 6 2 6 3" xfId="2319"/>
    <cellStyle name="Calculation 6 2 6 3 2" xfId="20036"/>
    <cellStyle name="Calculation 6 2 6 4" xfId="20037"/>
    <cellStyle name="Calculation 6 2 6 5" xfId="20038"/>
    <cellStyle name="Calculation 6 2 6 6" xfId="20039"/>
    <cellStyle name="Calculation 6 2 6 7" xfId="20040"/>
    <cellStyle name="Calculation 6 2 7" xfId="2320"/>
    <cellStyle name="Calculation 6 2 7 2" xfId="20041"/>
    <cellStyle name="Calculation 6 2 7 3" xfId="20042"/>
    <cellStyle name="Calculation 6 2 7 4" xfId="20043"/>
    <cellStyle name="Calculation 6 2 7 5" xfId="20044"/>
    <cellStyle name="Calculation 6 2 7 6" xfId="20045"/>
    <cellStyle name="Calculation 6 2 7 7" xfId="20046"/>
    <cellStyle name="Calculation 6 2 8" xfId="2321"/>
    <cellStyle name="Calculation 6 2 9" xfId="20047"/>
    <cellStyle name="Calculation 6 3" xfId="2322"/>
    <cellStyle name="Calculation 6 3 10" xfId="20048"/>
    <cellStyle name="Calculation 6 3 11" xfId="20049"/>
    <cellStyle name="Calculation 6 3 2" xfId="2323"/>
    <cellStyle name="Calculation 6 3 2 2" xfId="2324"/>
    <cellStyle name="Calculation 6 3 2 2 2" xfId="2325"/>
    <cellStyle name="Calculation 6 3 2 2 2 2" xfId="20050"/>
    <cellStyle name="Calculation 6 3 2 2 2 3" xfId="20051"/>
    <cellStyle name="Calculation 6 3 2 2 2 4" xfId="20052"/>
    <cellStyle name="Calculation 6 3 2 2 2 5" xfId="20053"/>
    <cellStyle name="Calculation 6 3 2 2 2 6" xfId="20054"/>
    <cellStyle name="Calculation 6 3 2 2 2 7" xfId="20055"/>
    <cellStyle name="Calculation 6 3 2 2 2 8" xfId="20056"/>
    <cellStyle name="Calculation 6 3 2 2 3" xfId="2326"/>
    <cellStyle name="Calculation 6 3 2 2 3 2" xfId="20057"/>
    <cellStyle name="Calculation 6 3 2 2 4" xfId="20058"/>
    <cellStyle name="Calculation 6 3 2 2 5" xfId="20059"/>
    <cellStyle name="Calculation 6 3 2 2 6" xfId="20060"/>
    <cellStyle name="Calculation 6 3 2 2 7" xfId="20061"/>
    <cellStyle name="Calculation 6 3 2 3" xfId="2327"/>
    <cellStyle name="Calculation 6 3 2 3 2" xfId="20062"/>
    <cellStyle name="Calculation 6 3 2 3 3" xfId="20063"/>
    <cellStyle name="Calculation 6 3 2 3 4" xfId="20064"/>
    <cellStyle name="Calculation 6 3 2 3 5" xfId="20065"/>
    <cellStyle name="Calculation 6 3 2 3 6" xfId="20066"/>
    <cellStyle name="Calculation 6 3 2 3 7" xfId="20067"/>
    <cellStyle name="Calculation 6 3 2 4" xfId="2328"/>
    <cellStyle name="Calculation 6 3 2 5" xfId="20068"/>
    <cellStyle name="Calculation 6 3 2 6" xfId="20069"/>
    <cellStyle name="Calculation 6 3 2 7" xfId="20070"/>
    <cellStyle name="Calculation 6 3 2 8" xfId="20071"/>
    <cellStyle name="Calculation 6 3 3" xfId="2329"/>
    <cellStyle name="Calculation 6 3 3 2" xfId="2330"/>
    <cellStyle name="Calculation 6 3 3 2 2" xfId="2331"/>
    <cellStyle name="Calculation 6 3 3 2 2 2" xfId="20072"/>
    <cellStyle name="Calculation 6 3 3 2 2 3" xfId="20073"/>
    <cellStyle name="Calculation 6 3 3 2 2 4" xfId="20074"/>
    <cellStyle name="Calculation 6 3 3 2 2 5" xfId="20075"/>
    <cellStyle name="Calculation 6 3 3 2 2 6" xfId="20076"/>
    <cellStyle name="Calculation 6 3 3 2 2 7" xfId="20077"/>
    <cellStyle name="Calculation 6 3 3 2 2 8" xfId="20078"/>
    <cellStyle name="Calculation 6 3 3 2 3" xfId="2332"/>
    <cellStyle name="Calculation 6 3 3 2 3 2" xfId="20079"/>
    <cellStyle name="Calculation 6 3 3 2 4" xfId="20080"/>
    <cellStyle name="Calculation 6 3 3 2 5" xfId="20081"/>
    <cellStyle name="Calculation 6 3 3 2 6" xfId="20082"/>
    <cellStyle name="Calculation 6 3 3 2 7" xfId="20083"/>
    <cellStyle name="Calculation 6 3 3 3" xfId="2333"/>
    <cellStyle name="Calculation 6 3 3 3 2" xfId="20084"/>
    <cellStyle name="Calculation 6 3 3 3 3" xfId="20085"/>
    <cellStyle name="Calculation 6 3 3 3 4" xfId="20086"/>
    <cellStyle name="Calculation 6 3 3 3 5" xfId="20087"/>
    <cellStyle name="Calculation 6 3 3 3 6" xfId="20088"/>
    <cellStyle name="Calculation 6 3 3 3 7" xfId="20089"/>
    <cellStyle name="Calculation 6 3 3 4" xfId="2334"/>
    <cellStyle name="Calculation 6 3 3 5" xfId="20090"/>
    <cellStyle name="Calculation 6 3 3 6" xfId="20091"/>
    <cellStyle name="Calculation 6 3 3 7" xfId="20092"/>
    <cellStyle name="Calculation 6 3 3 8" xfId="20093"/>
    <cellStyle name="Calculation 6 3 4" xfId="2335"/>
    <cellStyle name="Calculation 6 3 4 2" xfId="2336"/>
    <cellStyle name="Calculation 6 3 4 2 2" xfId="2337"/>
    <cellStyle name="Calculation 6 3 4 2 2 2" xfId="20094"/>
    <cellStyle name="Calculation 6 3 4 2 2 3" xfId="20095"/>
    <cellStyle name="Calculation 6 3 4 2 2 4" xfId="20096"/>
    <cellStyle name="Calculation 6 3 4 2 2 5" xfId="20097"/>
    <cellStyle name="Calculation 6 3 4 2 2 6" xfId="20098"/>
    <cellStyle name="Calculation 6 3 4 2 2 7" xfId="20099"/>
    <cellStyle name="Calculation 6 3 4 2 2 8" xfId="20100"/>
    <cellStyle name="Calculation 6 3 4 2 3" xfId="2338"/>
    <cellStyle name="Calculation 6 3 4 2 3 2" xfId="20101"/>
    <cellStyle name="Calculation 6 3 4 2 4" xfId="20102"/>
    <cellStyle name="Calculation 6 3 4 2 5" xfId="20103"/>
    <cellStyle name="Calculation 6 3 4 2 6" xfId="20104"/>
    <cellStyle name="Calculation 6 3 4 2 7" xfId="20105"/>
    <cellStyle name="Calculation 6 3 4 3" xfId="2339"/>
    <cellStyle name="Calculation 6 3 4 3 2" xfId="20106"/>
    <cellStyle name="Calculation 6 3 4 3 3" xfId="20107"/>
    <cellStyle name="Calculation 6 3 4 3 4" xfId="20108"/>
    <cellStyle name="Calculation 6 3 4 3 5" xfId="20109"/>
    <cellStyle name="Calculation 6 3 4 3 6" xfId="20110"/>
    <cellStyle name="Calculation 6 3 4 3 7" xfId="20111"/>
    <cellStyle name="Calculation 6 3 4 4" xfId="2340"/>
    <cellStyle name="Calculation 6 3 4 5" xfId="20112"/>
    <cellStyle name="Calculation 6 3 4 6" xfId="20113"/>
    <cellStyle name="Calculation 6 3 4 7" xfId="20114"/>
    <cellStyle name="Calculation 6 3 4 8" xfId="20115"/>
    <cellStyle name="Calculation 6 3 5" xfId="2341"/>
    <cellStyle name="Calculation 6 3 5 2" xfId="2342"/>
    <cellStyle name="Calculation 6 3 5 2 2" xfId="20116"/>
    <cellStyle name="Calculation 6 3 5 2 3" xfId="20117"/>
    <cellStyle name="Calculation 6 3 5 2 4" xfId="20118"/>
    <cellStyle name="Calculation 6 3 5 2 5" xfId="20119"/>
    <cellStyle name="Calculation 6 3 5 2 6" xfId="20120"/>
    <cellStyle name="Calculation 6 3 5 2 7" xfId="20121"/>
    <cellStyle name="Calculation 6 3 5 2 8" xfId="20122"/>
    <cellStyle name="Calculation 6 3 5 3" xfId="2343"/>
    <cellStyle name="Calculation 6 3 5 3 2" xfId="20123"/>
    <cellStyle name="Calculation 6 3 5 4" xfId="20124"/>
    <cellStyle name="Calculation 6 3 5 5" xfId="20125"/>
    <cellStyle name="Calculation 6 3 5 6" xfId="20126"/>
    <cellStyle name="Calculation 6 3 5 7" xfId="20127"/>
    <cellStyle name="Calculation 6 3 6" xfId="2344"/>
    <cellStyle name="Calculation 6 3 6 2" xfId="20128"/>
    <cellStyle name="Calculation 6 3 6 3" xfId="20129"/>
    <cellStyle name="Calculation 6 3 6 4" xfId="20130"/>
    <cellStyle name="Calculation 6 3 6 5" xfId="20131"/>
    <cellStyle name="Calculation 6 3 6 6" xfId="20132"/>
    <cellStyle name="Calculation 6 3 6 7" xfId="20133"/>
    <cellStyle name="Calculation 6 3 7" xfId="2345"/>
    <cellStyle name="Calculation 6 3 8" xfId="20134"/>
    <cellStyle name="Calculation 6 3 9" xfId="20135"/>
    <cellStyle name="Calculation 6 4" xfId="2346"/>
    <cellStyle name="Calculation 6 4 10" xfId="20136"/>
    <cellStyle name="Calculation 6 4 11" xfId="20137"/>
    <cellStyle name="Calculation 6 4 2" xfId="2347"/>
    <cellStyle name="Calculation 6 4 2 2" xfId="2348"/>
    <cellStyle name="Calculation 6 4 2 2 2" xfId="2349"/>
    <cellStyle name="Calculation 6 4 2 2 2 2" xfId="20138"/>
    <cellStyle name="Calculation 6 4 2 2 2 3" xfId="20139"/>
    <cellStyle name="Calculation 6 4 2 2 2 4" xfId="20140"/>
    <cellStyle name="Calculation 6 4 2 2 2 5" xfId="20141"/>
    <cellStyle name="Calculation 6 4 2 2 2 6" xfId="20142"/>
    <cellStyle name="Calculation 6 4 2 2 2 7" xfId="20143"/>
    <cellStyle name="Calculation 6 4 2 2 2 8" xfId="20144"/>
    <cellStyle name="Calculation 6 4 2 2 3" xfId="2350"/>
    <cellStyle name="Calculation 6 4 2 2 3 2" xfId="20145"/>
    <cellStyle name="Calculation 6 4 2 2 4" xfId="20146"/>
    <cellStyle name="Calculation 6 4 2 2 5" xfId="20147"/>
    <cellStyle name="Calculation 6 4 2 2 6" xfId="20148"/>
    <cellStyle name="Calculation 6 4 2 2 7" xfId="20149"/>
    <cellStyle name="Calculation 6 4 2 3" xfId="2351"/>
    <cellStyle name="Calculation 6 4 2 3 2" xfId="20150"/>
    <cellStyle name="Calculation 6 4 2 3 3" xfId="20151"/>
    <cellStyle name="Calculation 6 4 2 3 4" xfId="20152"/>
    <cellStyle name="Calculation 6 4 2 3 5" xfId="20153"/>
    <cellStyle name="Calculation 6 4 2 3 6" xfId="20154"/>
    <cellStyle name="Calculation 6 4 2 3 7" xfId="20155"/>
    <cellStyle name="Calculation 6 4 2 4" xfId="2352"/>
    <cellStyle name="Calculation 6 4 2 5" xfId="20156"/>
    <cellStyle name="Calculation 6 4 2 6" xfId="20157"/>
    <cellStyle name="Calculation 6 4 2 7" xfId="20158"/>
    <cellStyle name="Calculation 6 4 2 8" xfId="20159"/>
    <cellStyle name="Calculation 6 4 3" xfId="2353"/>
    <cellStyle name="Calculation 6 4 3 2" xfId="2354"/>
    <cellStyle name="Calculation 6 4 3 2 2" xfId="2355"/>
    <cellStyle name="Calculation 6 4 3 2 2 2" xfId="20160"/>
    <cellStyle name="Calculation 6 4 3 2 2 3" xfId="20161"/>
    <cellStyle name="Calculation 6 4 3 2 2 4" xfId="20162"/>
    <cellStyle name="Calculation 6 4 3 2 2 5" xfId="20163"/>
    <cellStyle name="Calculation 6 4 3 2 2 6" xfId="20164"/>
    <cellStyle name="Calculation 6 4 3 2 2 7" xfId="20165"/>
    <cellStyle name="Calculation 6 4 3 2 2 8" xfId="20166"/>
    <cellStyle name="Calculation 6 4 3 2 3" xfId="2356"/>
    <cellStyle name="Calculation 6 4 3 2 3 2" xfId="20167"/>
    <cellStyle name="Calculation 6 4 3 2 4" xfId="20168"/>
    <cellStyle name="Calculation 6 4 3 2 5" xfId="20169"/>
    <cellStyle name="Calculation 6 4 3 2 6" xfId="20170"/>
    <cellStyle name="Calculation 6 4 3 2 7" xfId="20171"/>
    <cellStyle name="Calculation 6 4 3 3" xfId="2357"/>
    <cellStyle name="Calculation 6 4 3 3 2" xfId="20172"/>
    <cellStyle name="Calculation 6 4 3 3 3" xfId="20173"/>
    <cellStyle name="Calculation 6 4 3 3 4" xfId="20174"/>
    <cellStyle name="Calculation 6 4 3 3 5" xfId="20175"/>
    <cellStyle name="Calculation 6 4 3 3 6" xfId="20176"/>
    <cellStyle name="Calculation 6 4 3 3 7" xfId="20177"/>
    <cellStyle name="Calculation 6 4 3 4" xfId="2358"/>
    <cellStyle name="Calculation 6 4 3 5" xfId="20178"/>
    <cellStyle name="Calculation 6 4 3 6" xfId="20179"/>
    <cellStyle name="Calculation 6 4 3 7" xfId="20180"/>
    <cellStyle name="Calculation 6 4 3 8" xfId="20181"/>
    <cellStyle name="Calculation 6 4 4" xfId="2359"/>
    <cellStyle name="Calculation 6 4 4 2" xfId="2360"/>
    <cellStyle name="Calculation 6 4 4 2 2" xfId="2361"/>
    <cellStyle name="Calculation 6 4 4 2 2 2" xfId="20182"/>
    <cellStyle name="Calculation 6 4 4 2 2 3" xfId="20183"/>
    <cellStyle name="Calculation 6 4 4 2 2 4" xfId="20184"/>
    <cellStyle name="Calculation 6 4 4 2 2 5" xfId="20185"/>
    <cellStyle name="Calculation 6 4 4 2 2 6" xfId="20186"/>
    <cellStyle name="Calculation 6 4 4 2 2 7" xfId="20187"/>
    <cellStyle name="Calculation 6 4 4 2 2 8" xfId="20188"/>
    <cellStyle name="Calculation 6 4 4 2 3" xfId="2362"/>
    <cellStyle name="Calculation 6 4 4 2 3 2" xfId="20189"/>
    <cellStyle name="Calculation 6 4 4 2 4" xfId="20190"/>
    <cellStyle name="Calculation 6 4 4 2 5" xfId="20191"/>
    <cellStyle name="Calculation 6 4 4 2 6" xfId="20192"/>
    <cellStyle name="Calculation 6 4 4 2 7" xfId="20193"/>
    <cellStyle name="Calculation 6 4 4 3" xfId="2363"/>
    <cellStyle name="Calculation 6 4 4 3 2" xfId="20194"/>
    <cellStyle name="Calculation 6 4 4 3 3" xfId="20195"/>
    <cellStyle name="Calculation 6 4 4 3 4" xfId="20196"/>
    <cellStyle name="Calculation 6 4 4 3 5" xfId="20197"/>
    <cellStyle name="Calculation 6 4 4 3 6" xfId="20198"/>
    <cellStyle name="Calculation 6 4 4 3 7" xfId="20199"/>
    <cellStyle name="Calculation 6 4 4 4" xfId="2364"/>
    <cellStyle name="Calculation 6 4 4 5" xfId="20200"/>
    <cellStyle name="Calculation 6 4 4 6" xfId="20201"/>
    <cellStyle name="Calculation 6 4 4 7" xfId="20202"/>
    <cellStyle name="Calculation 6 4 4 8" xfId="20203"/>
    <cellStyle name="Calculation 6 4 5" xfId="2365"/>
    <cellStyle name="Calculation 6 4 5 2" xfId="2366"/>
    <cellStyle name="Calculation 6 4 5 2 2" xfId="20204"/>
    <cellStyle name="Calculation 6 4 5 2 3" xfId="20205"/>
    <cellStyle name="Calculation 6 4 5 2 4" xfId="20206"/>
    <cellStyle name="Calculation 6 4 5 2 5" xfId="20207"/>
    <cellStyle name="Calculation 6 4 5 2 6" xfId="20208"/>
    <cellStyle name="Calculation 6 4 5 2 7" xfId="20209"/>
    <cellStyle name="Calculation 6 4 5 2 8" xfId="20210"/>
    <cellStyle name="Calculation 6 4 5 3" xfId="2367"/>
    <cellStyle name="Calculation 6 4 5 3 2" xfId="20211"/>
    <cellStyle name="Calculation 6 4 5 4" xfId="20212"/>
    <cellStyle name="Calculation 6 4 5 5" xfId="20213"/>
    <cellStyle name="Calculation 6 4 5 6" xfId="20214"/>
    <cellStyle name="Calculation 6 4 5 7" xfId="20215"/>
    <cellStyle name="Calculation 6 4 6" xfId="2368"/>
    <cellStyle name="Calculation 6 4 6 2" xfId="20216"/>
    <cellStyle name="Calculation 6 4 6 3" xfId="20217"/>
    <cellStyle name="Calculation 6 4 6 4" xfId="20218"/>
    <cellStyle name="Calculation 6 4 6 5" xfId="20219"/>
    <cellStyle name="Calculation 6 4 6 6" xfId="20220"/>
    <cellStyle name="Calculation 6 4 6 7" xfId="20221"/>
    <cellStyle name="Calculation 6 4 7" xfId="2369"/>
    <cellStyle name="Calculation 6 4 8" xfId="20222"/>
    <cellStyle name="Calculation 6 4 9" xfId="20223"/>
    <cellStyle name="Calculation 6 5" xfId="2370"/>
    <cellStyle name="Calculation 6 5 2" xfId="2371"/>
    <cellStyle name="Calculation 6 5 2 2" xfId="2372"/>
    <cellStyle name="Calculation 6 5 2 2 2" xfId="20224"/>
    <cellStyle name="Calculation 6 5 2 2 3" xfId="20225"/>
    <cellStyle name="Calculation 6 5 2 2 4" xfId="20226"/>
    <cellStyle name="Calculation 6 5 2 2 5" xfId="20227"/>
    <cellStyle name="Calculation 6 5 2 2 6" xfId="20228"/>
    <cellStyle name="Calculation 6 5 2 2 7" xfId="20229"/>
    <cellStyle name="Calculation 6 5 2 2 8" xfId="20230"/>
    <cellStyle name="Calculation 6 5 2 3" xfId="2373"/>
    <cellStyle name="Calculation 6 5 2 3 2" xfId="20231"/>
    <cellStyle name="Calculation 6 5 2 4" xfId="20232"/>
    <cellStyle name="Calculation 6 5 2 5" xfId="20233"/>
    <cellStyle name="Calculation 6 5 2 6" xfId="20234"/>
    <cellStyle name="Calculation 6 5 2 7" xfId="20235"/>
    <cellStyle name="Calculation 6 5 3" xfId="2374"/>
    <cellStyle name="Calculation 6 5 3 2" xfId="20236"/>
    <cellStyle name="Calculation 6 5 3 3" xfId="20237"/>
    <cellStyle name="Calculation 6 5 3 4" xfId="20238"/>
    <cellStyle name="Calculation 6 5 3 5" xfId="20239"/>
    <cellStyle name="Calculation 6 5 3 6" xfId="20240"/>
    <cellStyle name="Calculation 6 5 3 7" xfId="20241"/>
    <cellStyle name="Calculation 6 5 4" xfId="2375"/>
    <cellStyle name="Calculation 6 5 5" xfId="20242"/>
    <cellStyle name="Calculation 6 5 6" xfId="20243"/>
    <cellStyle name="Calculation 6 5 7" xfId="20244"/>
    <cellStyle name="Calculation 6 5 8" xfId="20245"/>
    <cellStyle name="Calculation 6 6" xfId="2376"/>
    <cellStyle name="Calculation 6 6 2" xfId="2377"/>
    <cellStyle name="Calculation 6 6 2 2" xfId="2378"/>
    <cellStyle name="Calculation 6 6 2 2 2" xfId="20246"/>
    <cellStyle name="Calculation 6 6 2 2 3" xfId="20247"/>
    <cellStyle name="Calculation 6 6 2 2 4" xfId="20248"/>
    <cellStyle name="Calculation 6 6 2 2 5" xfId="20249"/>
    <cellStyle name="Calculation 6 6 2 2 6" xfId="20250"/>
    <cellStyle name="Calculation 6 6 2 2 7" xfId="20251"/>
    <cellStyle name="Calculation 6 6 2 2 8" xfId="20252"/>
    <cellStyle name="Calculation 6 6 2 3" xfId="2379"/>
    <cellStyle name="Calculation 6 6 2 3 2" xfId="20253"/>
    <cellStyle name="Calculation 6 6 2 4" xfId="20254"/>
    <cellStyle name="Calculation 6 6 2 5" xfId="20255"/>
    <cellStyle name="Calculation 6 6 2 6" xfId="20256"/>
    <cellStyle name="Calculation 6 6 2 7" xfId="20257"/>
    <cellStyle name="Calculation 6 6 3" xfId="2380"/>
    <cellStyle name="Calculation 6 6 3 2" xfId="20258"/>
    <cellStyle name="Calculation 6 6 3 3" xfId="20259"/>
    <cellStyle name="Calculation 6 6 3 4" xfId="20260"/>
    <cellStyle name="Calculation 6 6 3 5" xfId="20261"/>
    <cellStyle name="Calculation 6 6 3 6" xfId="20262"/>
    <cellStyle name="Calculation 6 6 3 7" xfId="20263"/>
    <cellStyle name="Calculation 6 6 4" xfId="2381"/>
    <cellStyle name="Calculation 6 6 5" xfId="20264"/>
    <cellStyle name="Calculation 6 6 6" xfId="20265"/>
    <cellStyle name="Calculation 6 6 7" xfId="20266"/>
    <cellStyle name="Calculation 6 6 8" xfId="20267"/>
    <cellStyle name="Calculation 6 7" xfId="2382"/>
    <cellStyle name="Calculation 6 7 2" xfId="2383"/>
    <cellStyle name="Calculation 6 7 2 2" xfId="2384"/>
    <cellStyle name="Calculation 6 7 2 2 2" xfId="20268"/>
    <cellStyle name="Calculation 6 7 2 2 3" xfId="20269"/>
    <cellStyle name="Calculation 6 7 2 2 4" xfId="20270"/>
    <cellStyle name="Calculation 6 7 2 2 5" xfId="20271"/>
    <cellStyle name="Calculation 6 7 2 2 6" xfId="20272"/>
    <cellStyle name="Calculation 6 7 2 2 7" xfId="20273"/>
    <cellStyle name="Calculation 6 7 2 2 8" xfId="20274"/>
    <cellStyle name="Calculation 6 7 2 3" xfId="2385"/>
    <cellStyle name="Calculation 6 7 2 3 2" xfId="20275"/>
    <cellStyle name="Calculation 6 7 2 4" xfId="20276"/>
    <cellStyle name="Calculation 6 7 2 5" xfId="20277"/>
    <cellStyle name="Calculation 6 7 2 6" xfId="20278"/>
    <cellStyle name="Calculation 6 7 2 7" xfId="20279"/>
    <cellStyle name="Calculation 6 7 3" xfId="2386"/>
    <cellStyle name="Calculation 6 7 3 2" xfId="20280"/>
    <cellStyle name="Calculation 6 7 3 3" xfId="20281"/>
    <cellStyle name="Calculation 6 7 3 4" xfId="20282"/>
    <cellStyle name="Calculation 6 7 3 5" xfId="20283"/>
    <cellStyle name="Calculation 6 7 3 6" xfId="20284"/>
    <cellStyle name="Calculation 6 7 3 7" xfId="20285"/>
    <cellStyle name="Calculation 6 7 4" xfId="2387"/>
    <cellStyle name="Calculation 6 7 5" xfId="20286"/>
    <cellStyle name="Calculation 6 7 6" xfId="20287"/>
    <cellStyle name="Calculation 6 7 7" xfId="20288"/>
    <cellStyle name="Calculation 6 7 8" xfId="20289"/>
    <cellStyle name="Calculation 6 8" xfId="2388"/>
    <cellStyle name="Calculation 6 8 2" xfId="2389"/>
    <cellStyle name="Calculation 6 8 2 2" xfId="20290"/>
    <cellStyle name="Calculation 6 8 2 3" xfId="20291"/>
    <cellStyle name="Calculation 6 8 2 4" xfId="20292"/>
    <cellStyle name="Calculation 6 8 2 5" xfId="20293"/>
    <cellStyle name="Calculation 6 8 2 6" xfId="20294"/>
    <cellStyle name="Calculation 6 8 2 7" xfId="20295"/>
    <cellStyle name="Calculation 6 8 2 8" xfId="20296"/>
    <cellStyle name="Calculation 6 8 3" xfId="2390"/>
    <cellStyle name="Calculation 6 8 3 2" xfId="20297"/>
    <cellStyle name="Calculation 6 8 4" xfId="20298"/>
    <cellStyle name="Calculation 6 8 5" xfId="20299"/>
    <cellStyle name="Calculation 6 8 6" xfId="20300"/>
    <cellStyle name="Calculation 6 8 7" xfId="20301"/>
    <cellStyle name="Calculation 6 9" xfId="2391"/>
    <cellStyle name="Calculation 6 9 2" xfId="20302"/>
    <cellStyle name="Calculation 6 9 3" xfId="20303"/>
    <cellStyle name="Calculation 6 9 4" xfId="20304"/>
    <cellStyle name="Calculation 6 9 5" xfId="20305"/>
    <cellStyle name="Calculation 6 9 6" xfId="20306"/>
    <cellStyle name="Calculation 6 9 7" xfId="20307"/>
    <cellStyle name="Calculation 7" xfId="2392"/>
    <cellStyle name="Calculation 7 10" xfId="2393"/>
    <cellStyle name="Calculation 7 11" xfId="20308"/>
    <cellStyle name="Calculation 7 12" xfId="20309"/>
    <cellStyle name="Calculation 7 13" xfId="20310"/>
    <cellStyle name="Calculation 7 14" xfId="20311"/>
    <cellStyle name="Calculation 7 2" xfId="2394"/>
    <cellStyle name="Calculation 7 2 10" xfId="20312"/>
    <cellStyle name="Calculation 7 2 11" xfId="20313"/>
    <cellStyle name="Calculation 7 2 12" xfId="20314"/>
    <cellStyle name="Calculation 7 2 2" xfId="2395"/>
    <cellStyle name="Calculation 7 2 2 10" xfId="20315"/>
    <cellStyle name="Calculation 7 2 2 11" xfId="20316"/>
    <cellStyle name="Calculation 7 2 2 2" xfId="2396"/>
    <cellStyle name="Calculation 7 2 2 2 2" xfId="2397"/>
    <cellStyle name="Calculation 7 2 2 2 2 2" xfId="2398"/>
    <cellStyle name="Calculation 7 2 2 2 2 2 2" xfId="20317"/>
    <cellStyle name="Calculation 7 2 2 2 2 2 3" xfId="20318"/>
    <cellStyle name="Calculation 7 2 2 2 2 2 4" xfId="20319"/>
    <cellStyle name="Calculation 7 2 2 2 2 2 5" xfId="20320"/>
    <cellStyle name="Calculation 7 2 2 2 2 2 6" xfId="20321"/>
    <cellStyle name="Calculation 7 2 2 2 2 2 7" xfId="20322"/>
    <cellStyle name="Calculation 7 2 2 2 2 2 8" xfId="20323"/>
    <cellStyle name="Calculation 7 2 2 2 2 3" xfId="2399"/>
    <cellStyle name="Calculation 7 2 2 2 2 3 2" xfId="20324"/>
    <cellStyle name="Calculation 7 2 2 2 2 4" xfId="20325"/>
    <cellStyle name="Calculation 7 2 2 2 2 5" xfId="20326"/>
    <cellStyle name="Calculation 7 2 2 2 2 6" xfId="20327"/>
    <cellStyle name="Calculation 7 2 2 2 2 7" xfId="20328"/>
    <cellStyle name="Calculation 7 2 2 2 3" xfId="2400"/>
    <cellStyle name="Calculation 7 2 2 2 3 2" xfId="20329"/>
    <cellStyle name="Calculation 7 2 2 2 3 3" xfId="20330"/>
    <cellStyle name="Calculation 7 2 2 2 3 4" xfId="20331"/>
    <cellStyle name="Calculation 7 2 2 2 3 5" xfId="20332"/>
    <cellStyle name="Calculation 7 2 2 2 3 6" xfId="20333"/>
    <cellStyle name="Calculation 7 2 2 2 3 7" xfId="20334"/>
    <cellStyle name="Calculation 7 2 2 2 4" xfId="2401"/>
    <cellStyle name="Calculation 7 2 2 2 5" xfId="20335"/>
    <cellStyle name="Calculation 7 2 2 2 6" xfId="20336"/>
    <cellStyle name="Calculation 7 2 2 2 7" xfId="20337"/>
    <cellStyle name="Calculation 7 2 2 2 8" xfId="20338"/>
    <cellStyle name="Calculation 7 2 2 3" xfId="2402"/>
    <cellStyle name="Calculation 7 2 2 3 2" xfId="2403"/>
    <cellStyle name="Calculation 7 2 2 3 2 2" xfId="2404"/>
    <cellStyle name="Calculation 7 2 2 3 2 2 2" xfId="20339"/>
    <cellStyle name="Calculation 7 2 2 3 2 2 3" xfId="20340"/>
    <cellStyle name="Calculation 7 2 2 3 2 2 4" xfId="20341"/>
    <cellStyle name="Calculation 7 2 2 3 2 2 5" xfId="20342"/>
    <cellStyle name="Calculation 7 2 2 3 2 2 6" xfId="20343"/>
    <cellStyle name="Calculation 7 2 2 3 2 2 7" xfId="20344"/>
    <cellStyle name="Calculation 7 2 2 3 2 2 8" xfId="20345"/>
    <cellStyle name="Calculation 7 2 2 3 2 3" xfId="2405"/>
    <cellStyle name="Calculation 7 2 2 3 2 3 2" xfId="20346"/>
    <cellStyle name="Calculation 7 2 2 3 2 4" xfId="20347"/>
    <cellStyle name="Calculation 7 2 2 3 2 5" xfId="20348"/>
    <cellStyle name="Calculation 7 2 2 3 2 6" xfId="20349"/>
    <cellStyle name="Calculation 7 2 2 3 2 7" xfId="20350"/>
    <cellStyle name="Calculation 7 2 2 3 3" xfId="2406"/>
    <cellStyle name="Calculation 7 2 2 3 3 2" xfId="20351"/>
    <cellStyle name="Calculation 7 2 2 3 3 3" xfId="20352"/>
    <cellStyle name="Calculation 7 2 2 3 3 4" xfId="20353"/>
    <cellStyle name="Calculation 7 2 2 3 3 5" xfId="20354"/>
    <cellStyle name="Calculation 7 2 2 3 3 6" xfId="20355"/>
    <cellStyle name="Calculation 7 2 2 3 3 7" xfId="20356"/>
    <cellStyle name="Calculation 7 2 2 3 4" xfId="2407"/>
    <cellStyle name="Calculation 7 2 2 3 5" xfId="20357"/>
    <cellStyle name="Calculation 7 2 2 3 6" xfId="20358"/>
    <cellStyle name="Calculation 7 2 2 3 7" xfId="20359"/>
    <cellStyle name="Calculation 7 2 2 3 8" xfId="20360"/>
    <cellStyle name="Calculation 7 2 2 4" xfId="2408"/>
    <cellStyle name="Calculation 7 2 2 4 2" xfId="2409"/>
    <cellStyle name="Calculation 7 2 2 4 2 2" xfId="2410"/>
    <cellStyle name="Calculation 7 2 2 4 2 2 2" xfId="20361"/>
    <cellStyle name="Calculation 7 2 2 4 2 2 3" xfId="20362"/>
    <cellStyle name="Calculation 7 2 2 4 2 2 4" xfId="20363"/>
    <cellStyle name="Calculation 7 2 2 4 2 2 5" xfId="20364"/>
    <cellStyle name="Calculation 7 2 2 4 2 2 6" xfId="20365"/>
    <cellStyle name="Calculation 7 2 2 4 2 2 7" xfId="20366"/>
    <cellStyle name="Calculation 7 2 2 4 2 2 8" xfId="20367"/>
    <cellStyle name="Calculation 7 2 2 4 2 3" xfId="2411"/>
    <cellStyle name="Calculation 7 2 2 4 2 3 2" xfId="20368"/>
    <cellStyle name="Calculation 7 2 2 4 2 4" xfId="20369"/>
    <cellStyle name="Calculation 7 2 2 4 2 5" xfId="20370"/>
    <cellStyle name="Calculation 7 2 2 4 2 6" xfId="20371"/>
    <cellStyle name="Calculation 7 2 2 4 2 7" xfId="20372"/>
    <cellStyle name="Calculation 7 2 2 4 3" xfId="2412"/>
    <cellStyle name="Calculation 7 2 2 4 3 2" xfId="20373"/>
    <cellStyle name="Calculation 7 2 2 4 3 3" xfId="20374"/>
    <cellStyle name="Calculation 7 2 2 4 3 4" xfId="20375"/>
    <cellStyle name="Calculation 7 2 2 4 3 5" xfId="20376"/>
    <cellStyle name="Calculation 7 2 2 4 3 6" xfId="20377"/>
    <cellStyle name="Calculation 7 2 2 4 3 7" xfId="20378"/>
    <cellStyle name="Calculation 7 2 2 4 4" xfId="2413"/>
    <cellStyle name="Calculation 7 2 2 4 5" xfId="20379"/>
    <cellStyle name="Calculation 7 2 2 4 6" xfId="20380"/>
    <cellStyle name="Calculation 7 2 2 4 7" xfId="20381"/>
    <cellStyle name="Calculation 7 2 2 4 8" xfId="20382"/>
    <cellStyle name="Calculation 7 2 2 5" xfId="2414"/>
    <cellStyle name="Calculation 7 2 2 5 2" xfId="2415"/>
    <cellStyle name="Calculation 7 2 2 5 2 2" xfId="20383"/>
    <cellStyle name="Calculation 7 2 2 5 2 3" xfId="20384"/>
    <cellStyle name="Calculation 7 2 2 5 2 4" xfId="20385"/>
    <cellStyle name="Calculation 7 2 2 5 2 5" xfId="20386"/>
    <cellStyle name="Calculation 7 2 2 5 2 6" xfId="20387"/>
    <cellStyle name="Calculation 7 2 2 5 2 7" xfId="20388"/>
    <cellStyle name="Calculation 7 2 2 5 2 8" xfId="20389"/>
    <cellStyle name="Calculation 7 2 2 5 3" xfId="2416"/>
    <cellStyle name="Calculation 7 2 2 5 3 2" xfId="20390"/>
    <cellStyle name="Calculation 7 2 2 5 4" xfId="20391"/>
    <cellStyle name="Calculation 7 2 2 5 5" xfId="20392"/>
    <cellStyle name="Calculation 7 2 2 5 6" xfId="20393"/>
    <cellStyle name="Calculation 7 2 2 5 7" xfId="20394"/>
    <cellStyle name="Calculation 7 2 2 6" xfId="2417"/>
    <cellStyle name="Calculation 7 2 2 6 2" xfId="20395"/>
    <cellStyle name="Calculation 7 2 2 6 3" xfId="20396"/>
    <cellStyle name="Calculation 7 2 2 6 4" xfId="20397"/>
    <cellStyle name="Calculation 7 2 2 6 5" xfId="20398"/>
    <cellStyle name="Calculation 7 2 2 6 6" xfId="20399"/>
    <cellStyle name="Calculation 7 2 2 6 7" xfId="20400"/>
    <cellStyle name="Calculation 7 2 2 7" xfId="2418"/>
    <cellStyle name="Calculation 7 2 2 8" xfId="20401"/>
    <cellStyle name="Calculation 7 2 2 9" xfId="20402"/>
    <cellStyle name="Calculation 7 2 3" xfId="2419"/>
    <cellStyle name="Calculation 7 2 3 2" xfId="2420"/>
    <cellStyle name="Calculation 7 2 3 2 2" xfId="2421"/>
    <cellStyle name="Calculation 7 2 3 2 2 2" xfId="20403"/>
    <cellStyle name="Calculation 7 2 3 2 2 3" xfId="20404"/>
    <cellStyle name="Calculation 7 2 3 2 2 4" xfId="20405"/>
    <cellStyle name="Calculation 7 2 3 2 2 5" xfId="20406"/>
    <cellStyle name="Calculation 7 2 3 2 2 6" xfId="20407"/>
    <cellStyle name="Calculation 7 2 3 2 2 7" xfId="20408"/>
    <cellStyle name="Calculation 7 2 3 2 2 8" xfId="20409"/>
    <cellStyle name="Calculation 7 2 3 2 3" xfId="2422"/>
    <cellStyle name="Calculation 7 2 3 2 3 2" xfId="20410"/>
    <cellStyle name="Calculation 7 2 3 2 4" xfId="20411"/>
    <cellStyle name="Calculation 7 2 3 2 5" xfId="20412"/>
    <cellStyle name="Calculation 7 2 3 2 6" xfId="20413"/>
    <cellStyle name="Calculation 7 2 3 2 7" xfId="20414"/>
    <cellStyle name="Calculation 7 2 3 3" xfId="2423"/>
    <cellStyle name="Calculation 7 2 3 3 2" xfId="20415"/>
    <cellStyle name="Calculation 7 2 3 3 3" xfId="20416"/>
    <cellStyle name="Calculation 7 2 3 3 4" xfId="20417"/>
    <cellStyle name="Calculation 7 2 3 3 5" xfId="20418"/>
    <cellStyle name="Calculation 7 2 3 3 6" xfId="20419"/>
    <cellStyle name="Calculation 7 2 3 3 7" xfId="20420"/>
    <cellStyle name="Calculation 7 2 3 4" xfId="2424"/>
    <cellStyle name="Calculation 7 2 3 5" xfId="20421"/>
    <cellStyle name="Calculation 7 2 3 6" xfId="20422"/>
    <cellStyle name="Calculation 7 2 3 7" xfId="20423"/>
    <cellStyle name="Calculation 7 2 3 8" xfId="20424"/>
    <cellStyle name="Calculation 7 2 4" xfId="2425"/>
    <cellStyle name="Calculation 7 2 4 2" xfId="2426"/>
    <cellStyle name="Calculation 7 2 4 2 2" xfId="2427"/>
    <cellStyle name="Calculation 7 2 4 2 2 2" xfId="20425"/>
    <cellStyle name="Calculation 7 2 4 2 2 3" xfId="20426"/>
    <cellStyle name="Calculation 7 2 4 2 2 4" xfId="20427"/>
    <cellStyle name="Calculation 7 2 4 2 2 5" xfId="20428"/>
    <cellStyle name="Calculation 7 2 4 2 2 6" xfId="20429"/>
    <cellStyle name="Calculation 7 2 4 2 2 7" xfId="20430"/>
    <cellStyle name="Calculation 7 2 4 2 2 8" xfId="20431"/>
    <cellStyle name="Calculation 7 2 4 2 3" xfId="2428"/>
    <cellStyle name="Calculation 7 2 4 2 3 2" xfId="20432"/>
    <cellStyle name="Calculation 7 2 4 2 4" xfId="20433"/>
    <cellStyle name="Calculation 7 2 4 2 5" xfId="20434"/>
    <cellStyle name="Calculation 7 2 4 2 6" xfId="20435"/>
    <cellStyle name="Calculation 7 2 4 2 7" xfId="20436"/>
    <cellStyle name="Calculation 7 2 4 3" xfId="2429"/>
    <cellStyle name="Calculation 7 2 4 3 2" xfId="20437"/>
    <cellStyle name="Calculation 7 2 4 3 3" xfId="20438"/>
    <cellStyle name="Calculation 7 2 4 3 4" xfId="20439"/>
    <cellStyle name="Calculation 7 2 4 3 5" xfId="20440"/>
    <cellStyle name="Calculation 7 2 4 3 6" xfId="20441"/>
    <cellStyle name="Calculation 7 2 4 3 7" xfId="20442"/>
    <cellStyle name="Calculation 7 2 4 4" xfId="2430"/>
    <cellStyle name="Calculation 7 2 4 5" xfId="20443"/>
    <cellStyle name="Calculation 7 2 4 6" xfId="20444"/>
    <cellStyle name="Calculation 7 2 4 7" xfId="20445"/>
    <cellStyle name="Calculation 7 2 4 8" xfId="20446"/>
    <cellStyle name="Calculation 7 2 5" xfId="2431"/>
    <cellStyle name="Calculation 7 2 5 2" xfId="2432"/>
    <cellStyle name="Calculation 7 2 5 2 2" xfId="2433"/>
    <cellStyle name="Calculation 7 2 5 2 2 2" xfId="20447"/>
    <cellStyle name="Calculation 7 2 5 2 2 3" xfId="20448"/>
    <cellStyle name="Calculation 7 2 5 2 2 4" xfId="20449"/>
    <cellStyle name="Calculation 7 2 5 2 2 5" xfId="20450"/>
    <cellStyle name="Calculation 7 2 5 2 2 6" xfId="20451"/>
    <cellStyle name="Calculation 7 2 5 2 2 7" xfId="20452"/>
    <cellStyle name="Calculation 7 2 5 2 2 8" xfId="20453"/>
    <cellStyle name="Calculation 7 2 5 2 3" xfId="2434"/>
    <cellStyle name="Calculation 7 2 5 2 3 2" xfId="20454"/>
    <cellStyle name="Calculation 7 2 5 2 4" xfId="20455"/>
    <cellStyle name="Calculation 7 2 5 2 5" xfId="20456"/>
    <cellStyle name="Calculation 7 2 5 2 6" xfId="20457"/>
    <cellStyle name="Calculation 7 2 5 2 7" xfId="20458"/>
    <cellStyle name="Calculation 7 2 5 3" xfId="2435"/>
    <cellStyle name="Calculation 7 2 5 3 2" xfId="20459"/>
    <cellStyle name="Calculation 7 2 5 3 3" xfId="20460"/>
    <cellStyle name="Calculation 7 2 5 3 4" xfId="20461"/>
    <cellStyle name="Calculation 7 2 5 3 5" xfId="20462"/>
    <cellStyle name="Calculation 7 2 5 3 6" xfId="20463"/>
    <cellStyle name="Calculation 7 2 5 3 7" xfId="20464"/>
    <cellStyle name="Calculation 7 2 5 4" xfId="2436"/>
    <cellStyle name="Calculation 7 2 5 5" xfId="20465"/>
    <cellStyle name="Calculation 7 2 5 6" xfId="20466"/>
    <cellStyle name="Calculation 7 2 5 7" xfId="20467"/>
    <cellStyle name="Calculation 7 2 5 8" xfId="20468"/>
    <cellStyle name="Calculation 7 2 6" xfId="2437"/>
    <cellStyle name="Calculation 7 2 6 2" xfId="2438"/>
    <cellStyle name="Calculation 7 2 6 2 2" xfId="20469"/>
    <cellStyle name="Calculation 7 2 6 2 3" xfId="20470"/>
    <cellStyle name="Calculation 7 2 6 2 4" xfId="20471"/>
    <cellStyle name="Calculation 7 2 6 2 5" xfId="20472"/>
    <cellStyle name="Calculation 7 2 6 2 6" xfId="20473"/>
    <cellStyle name="Calculation 7 2 6 2 7" xfId="20474"/>
    <cellStyle name="Calculation 7 2 6 2 8" xfId="20475"/>
    <cellStyle name="Calculation 7 2 6 3" xfId="2439"/>
    <cellStyle name="Calculation 7 2 6 3 2" xfId="20476"/>
    <cellStyle name="Calculation 7 2 6 4" xfId="20477"/>
    <cellStyle name="Calculation 7 2 6 5" xfId="20478"/>
    <cellStyle name="Calculation 7 2 6 6" xfId="20479"/>
    <cellStyle name="Calculation 7 2 6 7" xfId="20480"/>
    <cellStyle name="Calculation 7 2 7" xfId="2440"/>
    <cellStyle name="Calculation 7 2 7 2" xfId="20481"/>
    <cellStyle name="Calculation 7 2 7 3" xfId="20482"/>
    <cellStyle name="Calculation 7 2 7 4" xfId="20483"/>
    <cellStyle name="Calculation 7 2 7 5" xfId="20484"/>
    <cellStyle name="Calculation 7 2 7 6" xfId="20485"/>
    <cellStyle name="Calculation 7 2 7 7" xfId="20486"/>
    <cellStyle name="Calculation 7 2 8" xfId="2441"/>
    <cellStyle name="Calculation 7 2 9" xfId="20487"/>
    <cellStyle name="Calculation 7 3" xfId="2442"/>
    <cellStyle name="Calculation 7 3 10" xfId="20488"/>
    <cellStyle name="Calculation 7 3 11" xfId="20489"/>
    <cellStyle name="Calculation 7 3 2" xfId="2443"/>
    <cellStyle name="Calculation 7 3 2 2" xfId="2444"/>
    <cellStyle name="Calculation 7 3 2 2 2" xfId="2445"/>
    <cellStyle name="Calculation 7 3 2 2 2 2" xfId="20490"/>
    <cellStyle name="Calculation 7 3 2 2 2 3" xfId="20491"/>
    <cellStyle name="Calculation 7 3 2 2 2 4" xfId="20492"/>
    <cellStyle name="Calculation 7 3 2 2 2 5" xfId="20493"/>
    <cellStyle name="Calculation 7 3 2 2 2 6" xfId="20494"/>
    <cellStyle name="Calculation 7 3 2 2 2 7" xfId="20495"/>
    <cellStyle name="Calculation 7 3 2 2 2 8" xfId="20496"/>
    <cellStyle name="Calculation 7 3 2 2 3" xfId="2446"/>
    <cellStyle name="Calculation 7 3 2 2 3 2" xfId="20497"/>
    <cellStyle name="Calculation 7 3 2 2 4" xfId="20498"/>
    <cellStyle name="Calculation 7 3 2 2 5" xfId="20499"/>
    <cellStyle name="Calculation 7 3 2 2 6" xfId="20500"/>
    <cellStyle name="Calculation 7 3 2 2 7" xfId="20501"/>
    <cellStyle name="Calculation 7 3 2 3" xfId="2447"/>
    <cellStyle name="Calculation 7 3 2 3 2" xfId="20502"/>
    <cellStyle name="Calculation 7 3 2 3 3" xfId="20503"/>
    <cellStyle name="Calculation 7 3 2 3 4" xfId="20504"/>
    <cellStyle name="Calculation 7 3 2 3 5" xfId="20505"/>
    <cellStyle name="Calculation 7 3 2 3 6" xfId="20506"/>
    <cellStyle name="Calculation 7 3 2 3 7" xfId="20507"/>
    <cellStyle name="Calculation 7 3 2 4" xfId="2448"/>
    <cellStyle name="Calculation 7 3 2 5" xfId="20508"/>
    <cellStyle name="Calculation 7 3 2 6" xfId="20509"/>
    <cellStyle name="Calculation 7 3 2 7" xfId="20510"/>
    <cellStyle name="Calculation 7 3 2 8" xfId="20511"/>
    <cellStyle name="Calculation 7 3 3" xfId="2449"/>
    <cellStyle name="Calculation 7 3 3 2" xfId="2450"/>
    <cellStyle name="Calculation 7 3 3 2 2" xfId="2451"/>
    <cellStyle name="Calculation 7 3 3 2 2 2" xfId="20512"/>
    <cellStyle name="Calculation 7 3 3 2 2 3" xfId="20513"/>
    <cellStyle name="Calculation 7 3 3 2 2 4" xfId="20514"/>
    <cellStyle name="Calculation 7 3 3 2 2 5" xfId="20515"/>
    <cellStyle name="Calculation 7 3 3 2 2 6" xfId="20516"/>
    <cellStyle name="Calculation 7 3 3 2 2 7" xfId="20517"/>
    <cellStyle name="Calculation 7 3 3 2 2 8" xfId="20518"/>
    <cellStyle name="Calculation 7 3 3 2 3" xfId="2452"/>
    <cellStyle name="Calculation 7 3 3 2 3 2" xfId="20519"/>
    <cellStyle name="Calculation 7 3 3 2 4" xfId="20520"/>
    <cellStyle name="Calculation 7 3 3 2 5" xfId="20521"/>
    <cellStyle name="Calculation 7 3 3 2 6" xfId="20522"/>
    <cellStyle name="Calculation 7 3 3 2 7" xfId="20523"/>
    <cellStyle name="Calculation 7 3 3 3" xfId="2453"/>
    <cellStyle name="Calculation 7 3 3 3 2" xfId="20524"/>
    <cellStyle name="Calculation 7 3 3 3 3" xfId="20525"/>
    <cellStyle name="Calculation 7 3 3 3 4" xfId="20526"/>
    <cellStyle name="Calculation 7 3 3 3 5" xfId="20527"/>
    <cellStyle name="Calculation 7 3 3 3 6" xfId="20528"/>
    <cellStyle name="Calculation 7 3 3 3 7" xfId="20529"/>
    <cellStyle name="Calculation 7 3 3 4" xfId="2454"/>
    <cellStyle name="Calculation 7 3 3 5" xfId="20530"/>
    <cellStyle name="Calculation 7 3 3 6" xfId="20531"/>
    <cellStyle name="Calculation 7 3 3 7" xfId="20532"/>
    <cellStyle name="Calculation 7 3 3 8" xfId="20533"/>
    <cellStyle name="Calculation 7 3 4" xfId="2455"/>
    <cellStyle name="Calculation 7 3 4 2" xfId="2456"/>
    <cellStyle name="Calculation 7 3 4 2 2" xfId="2457"/>
    <cellStyle name="Calculation 7 3 4 2 2 2" xfId="20534"/>
    <cellStyle name="Calculation 7 3 4 2 2 3" xfId="20535"/>
    <cellStyle name="Calculation 7 3 4 2 2 4" xfId="20536"/>
    <cellStyle name="Calculation 7 3 4 2 2 5" xfId="20537"/>
    <cellStyle name="Calculation 7 3 4 2 2 6" xfId="20538"/>
    <cellStyle name="Calculation 7 3 4 2 2 7" xfId="20539"/>
    <cellStyle name="Calculation 7 3 4 2 2 8" xfId="20540"/>
    <cellStyle name="Calculation 7 3 4 2 3" xfId="2458"/>
    <cellStyle name="Calculation 7 3 4 2 3 2" xfId="20541"/>
    <cellStyle name="Calculation 7 3 4 2 4" xfId="20542"/>
    <cellStyle name="Calculation 7 3 4 2 5" xfId="20543"/>
    <cellStyle name="Calculation 7 3 4 2 6" xfId="20544"/>
    <cellStyle name="Calculation 7 3 4 2 7" xfId="20545"/>
    <cellStyle name="Calculation 7 3 4 3" xfId="2459"/>
    <cellStyle name="Calculation 7 3 4 3 2" xfId="20546"/>
    <cellStyle name="Calculation 7 3 4 3 3" xfId="20547"/>
    <cellStyle name="Calculation 7 3 4 3 4" xfId="20548"/>
    <cellStyle name="Calculation 7 3 4 3 5" xfId="20549"/>
    <cellStyle name="Calculation 7 3 4 3 6" xfId="20550"/>
    <cellStyle name="Calculation 7 3 4 3 7" xfId="20551"/>
    <cellStyle name="Calculation 7 3 4 4" xfId="2460"/>
    <cellStyle name="Calculation 7 3 4 5" xfId="20552"/>
    <cellStyle name="Calculation 7 3 4 6" xfId="20553"/>
    <cellStyle name="Calculation 7 3 4 7" xfId="20554"/>
    <cellStyle name="Calculation 7 3 4 8" xfId="20555"/>
    <cellStyle name="Calculation 7 3 5" xfId="2461"/>
    <cellStyle name="Calculation 7 3 5 2" xfId="2462"/>
    <cellStyle name="Calculation 7 3 5 2 2" xfId="20556"/>
    <cellStyle name="Calculation 7 3 5 2 3" xfId="20557"/>
    <cellStyle name="Calculation 7 3 5 2 4" xfId="20558"/>
    <cellStyle name="Calculation 7 3 5 2 5" xfId="20559"/>
    <cellStyle name="Calculation 7 3 5 2 6" xfId="20560"/>
    <cellStyle name="Calculation 7 3 5 2 7" xfId="20561"/>
    <cellStyle name="Calculation 7 3 5 2 8" xfId="20562"/>
    <cellStyle name="Calculation 7 3 5 3" xfId="2463"/>
    <cellStyle name="Calculation 7 3 5 3 2" xfId="20563"/>
    <cellStyle name="Calculation 7 3 5 4" xfId="20564"/>
    <cellStyle name="Calculation 7 3 5 5" xfId="20565"/>
    <cellStyle name="Calculation 7 3 5 6" xfId="20566"/>
    <cellStyle name="Calculation 7 3 5 7" xfId="20567"/>
    <cellStyle name="Calculation 7 3 6" xfId="2464"/>
    <cellStyle name="Calculation 7 3 6 2" xfId="20568"/>
    <cellStyle name="Calculation 7 3 6 3" xfId="20569"/>
    <cellStyle name="Calculation 7 3 6 4" xfId="20570"/>
    <cellStyle name="Calculation 7 3 6 5" xfId="20571"/>
    <cellStyle name="Calculation 7 3 6 6" xfId="20572"/>
    <cellStyle name="Calculation 7 3 6 7" xfId="20573"/>
    <cellStyle name="Calculation 7 3 7" xfId="2465"/>
    <cellStyle name="Calculation 7 3 8" xfId="20574"/>
    <cellStyle name="Calculation 7 3 9" xfId="20575"/>
    <cellStyle name="Calculation 7 4" xfId="2466"/>
    <cellStyle name="Calculation 7 4 10" xfId="20576"/>
    <cellStyle name="Calculation 7 4 11" xfId="20577"/>
    <cellStyle name="Calculation 7 4 2" xfId="2467"/>
    <cellStyle name="Calculation 7 4 2 2" xfId="2468"/>
    <cellStyle name="Calculation 7 4 2 2 2" xfId="2469"/>
    <cellStyle name="Calculation 7 4 2 2 2 2" xfId="20578"/>
    <cellStyle name="Calculation 7 4 2 2 2 3" xfId="20579"/>
    <cellStyle name="Calculation 7 4 2 2 2 4" xfId="20580"/>
    <cellStyle name="Calculation 7 4 2 2 2 5" xfId="20581"/>
    <cellStyle name="Calculation 7 4 2 2 2 6" xfId="20582"/>
    <cellStyle name="Calculation 7 4 2 2 2 7" xfId="20583"/>
    <cellStyle name="Calculation 7 4 2 2 2 8" xfId="20584"/>
    <cellStyle name="Calculation 7 4 2 2 3" xfId="2470"/>
    <cellStyle name="Calculation 7 4 2 2 3 2" xfId="20585"/>
    <cellStyle name="Calculation 7 4 2 2 4" xfId="20586"/>
    <cellStyle name="Calculation 7 4 2 2 5" xfId="20587"/>
    <cellStyle name="Calculation 7 4 2 2 6" xfId="20588"/>
    <cellStyle name="Calculation 7 4 2 2 7" xfId="20589"/>
    <cellStyle name="Calculation 7 4 2 3" xfId="2471"/>
    <cellStyle name="Calculation 7 4 2 3 2" xfId="20590"/>
    <cellStyle name="Calculation 7 4 2 3 3" xfId="20591"/>
    <cellStyle name="Calculation 7 4 2 3 4" xfId="20592"/>
    <cellStyle name="Calculation 7 4 2 3 5" xfId="20593"/>
    <cellStyle name="Calculation 7 4 2 3 6" xfId="20594"/>
    <cellStyle name="Calculation 7 4 2 3 7" xfId="20595"/>
    <cellStyle name="Calculation 7 4 2 4" xfId="2472"/>
    <cellStyle name="Calculation 7 4 2 5" xfId="20596"/>
    <cellStyle name="Calculation 7 4 2 6" xfId="20597"/>
    <cellStyle name="Calculation 7 4 2 7" xfId="20598"/>
    <cellStyle name="Calculation 7 4 2 8" xfId="20599"/>
    <cellStyle name="Calculation 7 4 3" xfId="2473"/>
    <cellStyle name="Calculation 7 4 3 2" xfId="2474"/>
    <cellStyle name="Calculation 7 4 3 2 2" xfId="2475"/>
    <cellStyle name="Calculation 7 4 3 2 2 2" xfId="20600"/>
    <cellStyle name="Calculation 7 4 3 2 2 3" xfId="20601"/>
    <cellStyle name="Calculation 7 4 3 2 2 4" xfId="20602"/>
    <cellStyle name="Calculation 7 4 3 2 2 5" xfId="20603"/>
    <cellStyle name="Calculation 7 4 3 2 2 6" xfId="20604"/>
    <cellStyle name="Calculation 7 4 3 2 2 7" xfId="20605"/>
    <cellStyle name="Calculation 7 4 3 2 2 8" xfId="20606"/>
    <cellStyle name="Calculation 7 4 3 2 3" xfId="2476"/>
    <cellStyle name="Calculation 7 4 3 2 3 2" xfId="20607"/>
    <cellStyle name="Calculation 7 4 3 2 4" xfId="20608"/>
    <cellStyle name="Calculation 7 4 3 2 5" xfId="20609"/>
    <cellStyle name="Calculation 7 4 3 2 6" xfId="20610"/>
    <cellStyle name="Calculation 7 4 3 2 7" xfId="20611"/>
    <cellStyle name="Calculation 7 4 3 3" xfId="2477"/>
    <cellStyle name="Calculation 7 4 3 3 2" xfId="20612"/>
    <cellStyle name="Calculation 7 4 3 3 3" xfId="20613"/>
    <cellStyle name="Calculation 7 4 3 3 4" xfId="20614"/>
    <cellStyle name="Calculation 7 4 3 3 5" xfId="20615"/>
    <cellStyle name="Calculation 7 4 3 3 6" xfId="20616"/>
    <cellStyle name="Calculation 7 4 3 3 7" xfId="20617"/>
    <cellStyle name="Calculation 7 4 3 4" xfId="2478"/>
    <cellStyle name="Calculation 7 4 3 5" xfId="20618"/>
    <cellStyle name="Calculation 7 4 3 6" xfId="20619"/>
    <cellStyle name="Calculation 7 4 3 7" xfId="20620"/>
    <cellStyle name="Calculation 7 4 3 8" xfId="20621"/>
    <cellStyle name="Calculation 7 4 4" xfId="2479"/>
    <cellStyle name="Calculation 7 4 4 2" xfId="2480"/>
    <cellStyle name="Calculation 7 4 4 2 2" xfId="2481"/>
    <cellStyle name="Calculation 7 4 4 2 2 2" xfId="20622"/>
    <cellStyle name="Calculation 7 4 4 2 2 3" xfId="20623"/>
    <cellStyle name="Calculation 7 4 4 2 2 4" xfId="20624"/>
    <cellStyle name="Calculation 7 4 4 2 2 5" xfId="20625"/>
    <cellStyle name="Calculation 7 4 4 2 2 6" xfId="20626"/>
    <cellStyle name="Calculation 7 4 4 2 2 7" xfId="20627"/>
    <cellStyle name="Calculation 7 4 4 2 2 8" xfId="20628"/>
    <cellStyle name="Calculation 7 4 4 2 3" xfId="2482"/>
    <cellStyle name="Calculation 7 4 4 2 3 2" xfId="20629"/>
    <cellStyle name="Calculation 7 4 4 2 4" xfId="20630"/>
    <cellStyle name="Calculation 7 4 4 2 5" xfId="20631"/>
    <cellStyle name="Calculation 7 4 4 2 6" xfId="20632"/>
    <cellStyle name="Calculation 7 4 4 2 7" xfId="20633"/>
    <cellStyle name="Calculation 7 4 4 3" xfId="2483"/>
    <cellStyle name="Calculation 7 4 4 3 2" xfId="20634"/>
    <cellStyle name="Calculation 7 4 4 3 3" xfId="20635"/>
    <cellStyle name="Calculation 7 4 4 3 4" xfId="20636"/>
    <cellStyle name="Calculation 7 4 4 3 5" xfId="20637"/>
    <cellStyle name="Calculation 7 4 4 3 6" xfId="20638"/>
    <cellStyle name="Calculation 7 4 4 3 7" xfId="20639"/>
    <cellStyle name="Calculation 7 4 4 4" xfId="2484"/>
    <cellStyle name="Calculation 7 4 4 5" xfId="20640"/>
    <cellStyle name="Calculation 7 4 4 6" xfId="20641"/>
    <cellStyle name="Calculation 7 4 4 7" xfId="20642"/>
    <cellStyle name="Calculation 7 4 4 8" xfId="20643"/>
    <cellStyle name="Calculation 7 4 5" xfId="2485"/>
    <cellStyle name="Calculation 7 4 5 2" xfId="2486"/>
    <cellStyle name="Calculation 7 4 5 2 2" xfId="20644"/>
    <cellStyle name="Calculation 7 4 5 2 3" xfId="20645"/>
    <cellStyle name="Calculation 7 4 5 2 4" xfId="20646"/>
    <cellStyle name="Calculation 7 4 5 2 5" xfId="20647"/>
    <cellStyle name="Calculation 7 4 5 2 6" xfId="20648"/>
    <cellStyle name="Calculation 7 4 5 2 7" xfId="20649"/>
    <cellStyle name="Calculation 7 4 5 2 8" xfId="20650"/>
    <cellStyle name="Calculation 7 4 5 3" xfId="2487"/>
    <cellStyle name="Calculation 7 4 5 3 2" xfId="20651"/>
    <cellStyle name="Calculation 7 4 5 4" xfId="20652"/>
    <cellStyle name="Calculation 7 4 5 5" xfId="20653"/>
    <cellStyle name="Calculation 7 4 5 6" xfId="20654"/>
    <cellStyle name="Calculation 7 4 5 7" xfId="20655"/>
    <cellStyle name="Calculation 7 4 6" xfId="2488"/>
    <cellStyle name="Calculation 7 4 6 2" xfId="20656"/>
    <cellStyle name="Calculation 7 4 6 3" xfId="20657"/>
    <cellStyle name="Calculation 7 4 6 4" xfId="20658"/>
    <cellStyle name="Calculation 7 4 6 5" xfId="20659"/>
    <cellStyle name="Calculation 7 4 6 6" xfId="20660"/>
    <cellStyle name="Calculation 7 4 6 7" xfId="20661"/>
    <cellStyle name="Calculation 7 4 7" xfId="2489"/>
    <cellStyle name="Calculation 7 4 8" xfId="20662"/>
    <cellStyle name="Calculation 7 4 9" xfId="20663"/>
    <cellStyle name="Calculation 7 5" xfId="2490"/>
    <cellStyle name="Calculation 7 5 2" xfId="2491"/>
    <cellStyle name="Calculation 7 5 2 2" xfId="2492"/>
    <cellStyle name="Calculation 7 5 2 2 2" xfId="20664"/>
    <cellStyle name="Calculation 7 5 2 2 3" xfId="20665"/>
    <cellStyle name="Calculation 7 5 2 2 4" xfId="20666"/>
    <cellStyle name="Calculation 7 5 2 2 5" xfId="20667"/>
    <cellStyle name="Calculation 7 5 2 2 6" xfId="20668"/>
    <cellStyle name="Calculation 7 5 2 2 7" xfId="20669"/>
    <cellStyle name="Calculation 7 5 2 2 8" xfId="20670"/>
    <cellStyle name="Calculation 7 5 2 3" xfId="2493"/>
    <cellStyle name="Calculation 7 5 2 3 2" xfId="20671"/>
    <cellStyle name="Calculation 7 5 2 4" xfId="20672"/>
    <cellStyle name="Calculation 7 5 2 5" xfId="20673"/>
    <cellStyle name="Calculation 7 5 2 6" xfId="20674"/>
    <cellStyle name="Calculation 7 5 2 7" xfId="20675"/>
    <cellStyle name="Calculation 7 5 3" xfId="2494"/>
    <cellStyle name="Calculation 7 5 3 2" xfId="20676"/>
    <cellStyle name="Calculation 7 5 3 3" xfId="20677"/>
    <cellStyle name="Calculation 7 5 3 4" xfId="20678"/>
    <cellStyle name="Calculation 7 5 3 5" xfId="20679"/>
    <cellStyle name="Calculation 7 5 3 6" xfId="20680"/>
    <cellStyle name="Calculation 7 5 3 7" xfId="20681"/>
    <cellStyle name="Calculation 7 5 4" xfId="2495"/>
    <cellStyle name="Calculation 7 5 5" xfId="20682"/>
    <cellStyle name="Calculation 7 5 6" xfId="20683"/>
    <cellStyle name="Calculation 7 5 7" xfId="20684"/>
    <cellStyle name="Calculation 7 5 8" xfId="20685"/>
    <cellStyle name="Calculation 7 6" xfId="2496"/>
    <cellStyle name="Calculation 7 6 2" xfId="2497"/>
    <cellStyle name="Calculation 7 6 2 2" xfId="2498"/>
    <cellStyle name="Calculation 7 6 2 2 2" xfId="20686"/>
    <cellStyle name="Calculation 7 6 2 2 3" xfId="20687"/>
    <cellStyle name="Calculation 7 6 2 2 4" xfId="20688"/>
    <cellStyle name="Calculation 7 6 2 2 5" xfId="20689"/>
    <cellStyle name="Calculation 7 6 2 2 6" xfId="20690"/>
    <cellStyle name="Calculation 7 6 2 2 7" xfId="20691"/>
    <cellStyle name="Calculation 7 6 2 2 8" xfId="20692"/>
    <cellStyle name="Calculation 7 6 2 3" xfId="2499"/>
    <cellStyle name="Calculation 7 6 2 3 2" xfId="20693"/>
    <cellStyle name="Calculation 7 6 2 4" xfId="20694"/>
    <cellStyle name="Calculation 7 6 2 5" xfId="20695"/>
    <cellStyle name="Calculation 7 6 2 6" xfId="20696"/>
    <cellStyle name="Calculation 7 6 2 7" xfId="20697"/>
    <cellStyle name="Calculation 7 6 3" xfId="2500"/>
    <cellStyle name="Calculation 7 6 3 2" xfId="20698"/>
    <cellStyle name="Calculation 7 6 3 3" xfId="20699"/>
    <cellStyle name="Calculation 7 6 3 4" xfId="20700"/>
    <cellStyle name="Calculation 7 6 3 5" xfId="20701"/>
    <cellStyle name="Calculation 7 6 3 6" xfId="20702"/>
    <cellStyle name="Calculation 7 6 3 7" xfId="20703"/>
    <cellStyle name="Calculation 7 6 4" xfId="2501"/>
    <cellStyle name="Calculation 7 6 5" xfId="20704"/>
    <cellStyle name="Calculation 7 6 6" xfId="20705"/>
    <cellStyle name="Calculation 7 6 7" xfId="20706"/>
    <cellStyle name="Calculation 7 6 8" xfId="20707"/>
    <cellStyle name="Calculation 7 7" xfId="2502"/>
    <cellStyle name="Calculation 7 7 2" xfId="2503"/>
    <cellStyle name="Calculation 7 7 2 2" xfId="2504"/>
    <cellStyle name="Calculation 7 7 2 2 2" xfId="20708"/>
    <cellStyle name="Calculation 7 7 2 2 3" xfId="20709"/>
    <cellStyle name="Calculation 7 7 2 2 4" xfId="20710"/>
    <cellStyle name="Calculation 7 7 2 2 5" xfId="20711"/>
    <cellStyle name="Calculation 7 7 2 2 6" xfId="20712"/>
    <cellStyle name="Calculation 7 7 2 2 7" xfId="20713"/>
    <cellStyle name="Calculation 7 7 2 2 8" xfId="20714"/>
    <cellStyle name="Calculation 7 7 2 3" xfId="2505"/>
    <cellStyle name="Calculation 7 7 2 3 2" xfId="20715"/>
    <cellStyle name="Calculation 7 7 2 4" xfId="20716"/>
    <cellStyle name="Calculation 7 7 2 5" xfId="20717"/>
    <cellStyle name="Calculation 7 7 2 6" xfId="20718"/>
    <cellStyle name="Calculation 7 7 2 7" xfId="20719"/>
    <cellStyle name="Calculation 7 7 3" xfId="2506"/>
    <cellStyle name="Calculation 7 7 3 2" xfId="20720"/>
    <cellStyle name="Calculation 7 7 3 3" xfId="20721"/>
    <cellStyle name="Calculation 7 7 3 4" xfId="20722"/>
    <cellStyle name="Calculation 7 7 3 5" xfId="20723"/>
    <cellStyle name="Calculation 7 7 3 6" xfId="20724"/>
    <cellStyle name="Calculation 7 7 3 7" xfId="20725"/>
    <cellStyle name="Calculation 7 7 4" xfId="2507"/>
    <cellStyle name="Calculation 7 7 5" xfId="20726"/>
    <cellStyle name="Calculation 7 7 6" xfId="20727"/>
    <cellStyle name="Calculation 7 7 7" xfId="20728"/>
    <cellStyle name="Calculation 7 7 8" xfId="20729"/>
    <cellStyle name="Calculation 7 8" xfId="2508"/>
    <cellStyle name="Calculation 7 8 2" xfId="2509"/>
    <cellStyle name="Calculation 7 8 2 2" xfId="20730"/>
    <cellStyle name="Calculation 7 8 2 3" xfId="20731"/>
    <cellStyle name="Calculation 7 8 2 4" xfId="20732"/>
    <cellStyle name="Calculation 7 8 2 5" xfId="20733"/>
    <cellStyle name="Calculation 7 8 2 6" xfId="20734"/>
    <cellStyle name="Calculation 7 8 2 7" xfId="20735"/>
    <cellStyle name="Calculation 7 8 2 8" xfId="20736"/>
    <cellStyle name="Calculation 7 8 3" xfId="2510"/>
    <cellStyle name="Calculation 7 8 3 2" xfId="20737"/>
    <cellStyle name="Calculation 7 8 4" xfId="20738"/>
    <cellStyle name="Calculation 7 8 5" xfId="20739"/>
    <cellStyle name="Calculation 7 8 6" xfId="20740"/>
    <cellStyle name="Calculation 7 8 7" xfId="20741"/>
    <cellStyle name="Calculation 7 9" xfId="2511"/>
    <cellStyle name="Calculation 7 9 2" xfId="20742"/>
    <cellStyle name="Calculation 7 9 3" xfId="20743"/>
    <cellStyle name="Calculation 7 9 4" xfId="20744"/>
    <cellStyle name="Calculation 7 9 5" xfId="20745"/>
    <cellStyle name="Calculation 7 9 6" xfId="20746"/>
    <cellStyle name="Calculation 7 9 7" xfId="20747"/>
    <cellStyle name="Calculation 8" xfId="2512"/>
    <cellStyle name="Calculation 8 10" xfId="2513"/>
    <cellStyle name="Calculation 8 11" xfId="20748"/>
    <cellStyle name="Calculation 8 12" xfId="20749"/>
    <cellStyle name="Calculation 8 13" xfId="20750"/>
    <cellStyle name="Calculation 8 14" xfId="20751"/>
    <cellStyle name="Calculation 8 2" xfId="2514"/>
    <cellStyle name="Calculation 8 2 10" xfId="20752"/>
    <cellStyle name="Calculation 8 2 11" xfId="20753"/>
    <cellStyle name="Calculation 8 2 12" xfId="20754"/>
    <cellStyle name="Calculation 8 2 2" xfId="2515"/>
    <cellStyle name="Calculation 8 2 2 10" xfId="20755"/>
    <cellStyle name="Calculation 8 2 2 11" xfId="20756"/>
    <cellStyle name="Calculation 8 2 2 2" xfId="2516"/>
    <cellStyle name="Calculation 8 2 2 2 2" xfId="2517"/>
    <cellStyle name="Calculation 8 2 2 2 2 2" xfId="2518"/>
    <cellStyle name="Calculation 8 2 2 2 2 2 2" xfId="20757"/>
    <cellStyle name="Calculation 8 2 2 2 2 2 3" xfId="20758"/>
    <cellStyle name="Calculation 8 2 2 2 2 2 4" xfId="20759"/>
    <cellStyle name="Calculation 8 2 2 2 2 2 5" xfId="20760"/>
    <cellStyle name="Calculation 8 2 2 2 2 2 6" xfId="20761"/>
    <cellStyle name="Calculation 8 2 2 2 2 2 7" xfId="20762"/>
    <cellStyle name="Calculation 8 2 2 2 2 2 8" xfId="20763"/>
    <cellStyle name="Calculation 8 2 2 2 2 3" xfId="2519"/>
    <cellStyle name="Calculation 8 2 2 2 2 3 2" xfId="20764"/>
    <cellStyle name="Calculation 8 2 2 2 2 4" xfId="20765"/>
    <cellStyle name="Calculation 8 2 2 2 2 5" xfId="20766"/>
    <cellStyle name="Calculation 8 2 2 2 2 6" xfId="20767"/>
    <cellStyle name="Calculation 8 2 2 2 2 7" xfId="20768"/>
    <cellStyle name="Calculation 8 2 2 2 3" xfId="2520"/>
    <cellStyle name="Calculation 8 2 2 2 3 2" xfId="20769"/>
    <cellStyle name="Calculation 8 2 2 2 3 3" xfId="20770"/>
    <cellStyle name="Calculation 8 2 2 2 3 4" xfId="20771"/>
    <cellStyle name="Calculation 8 2 2 2 3 5" xfId="20772"/>
    <cellStyle name="Calculation 8 2 2 2 3 6" xfId="20773"/>
    <cellStyle name="Calculation 8 2 2 2 3 7" xfId="20774"/>
    <cellStyle name="Calculation 8 2 2 2 4" xfId="2521"/>
    <cellStyle name="Calculation 8 2 2 2 5" xfId="20775"/>
    <cellStyle name="Calculation 8 2 2 2 6" xfId="20776"/>
    <cellStyle name="Calculation 8 2 2 2 7" xfId="20777"/>
    <cellStyle name="Calculation 8 2 2 2 8" xfId="20778"/>
    <cellStyle name="Calculation 8 2 2 3" xfId="2522"/>
    <cellStyle name="Calculation 8 2 2 3 2" xfId="2523"/>
    <cellStyle name="Calculation 8 2 2 3 2 2" xfId="2524"/>
    <cellStyle name="Calculation 8 2 2 3 2 2 2" xfId="20779"/>
    <cellStyle name="Calculation 8 2 2 3 2 2 3" xfId="20780"/>
    <cellStyle name="Calculation 8 2 2 3 2 2 4" xfId="20781"/>
    <cellStyle name="Calculation 8 2 2 3 2 2 5" xfId="20782"/>
    <cellStyle name="Calculation 8 2 2 3 2 2 6" xfId="20783"/>
    <cellStyle name="Calculation 8 2 2 3 2 2 7" xfId="20784"/>
    <cellStyle name="Calculation 8 2 2 3 2 2 8" xfId="20785"/>
    <cellStyle name="Calculation 8 2 2 3 2 3" xfId="2525"/>
    <cellStyle name="Calculation 8 2 2 3 2 3 2" xfId="20786"/>
    <cellStyle name="Calculation 8 2 2 3 2 4" xfId="20787"/>
    <cellStyle name="Calculation 8 2 2 3 2 5" xfId="20788"/>
    <cellStyle name="Calculation 8 2 2 3 2 6" xfId="20789"/>
    <cellStyle name="Calculation 8 2 2 3 2 7" xfId="20790"/>
    <cellStyle name="Calculation 8 2 2 3 3" xfId="2526"/>
    <cellStyle name="Calculation 8 2 2 3 3 2" xfId="20791"/>
    <cellStyle name="Calculation 8 2 2 3 3 3" xfId="20792"/>
    <cellStyle name="Calculation 8 2 2 3 3 4" xfId="20793"/>
    <cellStyle name="Calculation 8 2 2 3 3 5" xfId="20794"/>
    <cellStyle name="Calculation 8 2 2 3 3 6" xfId="20795"/>
    <cellStyle name="Calculation 8 2 2 3 3 7" xfId="20796"/>
    <cellStyle name="Calculation 8 2 2 3 4" xfId="2527"/>
    <cellStyle name="Calculation 8 2 2 3 5" xfId="20797"/>
    <cellStyle name="Calculation 8 2 2 3 6" xfId="20798"/>
    <cellStyle name="Calculation 8 2 2 3 7" xfId="20799"/>
    <cellStyle name="Calculation 8 2 2 3 8" xfId="20800"/>
    <cellStyle name="Calculation 8 2 2 4" xfId="2528"/>
    <cellStyle name="Calculation 8 2 2 4 2" xfId="2529"/>
    <cellStyle name="Calculation 8 2 2 4 2 2" xfId="2530"/>
    <cellStyle name="Calculation 8 2 2 4 2 2 2" xfId="20801"/>
    <cellStyle name="Calculation 8 2 2 4 2 2 3" xfId="20802"/>
    <cellStyle name="Calculation 8 2 2 4 2 2 4" xfId="20803"/>
    <cellStyle name="Calculation 8 2 2 4 2 2 5" xfId="20804"/>
    <cellStyle name="Calculation 8 2 2 4 2 2 6" xfId="20805"/>
    <cellStyle name="Calculation 8 2 2 4 2 2 7" xfId="20806"/>
    <cellStyle name="Calculation 8 2 2 4 2 2 8" xfId="20807"/>
    <cellStyle name="Calculation 8 2 2 4 2 3" xfId="2531"/>
    <cellStyle name="Calculation 8 2 2 4 2 3 2" xfId="20808"/>
    <cellStyle name="Calculation 8 2 2 4 2 4" xfId="20809"/>
    <cellStyle name="Calculation 8 2 2 4 2 5" xfId="20810"/>
    <cellStyle name="Calculation 8 2 2 4 2 6" xfId="20811"/>
    <cellStyle name="Calculation 8 2 2 4 2 7" xfId="20812"/>
    <cellStyle name="Calculation 8 2 2 4 3" xfId="2532"/>
    <cellStyle name="Calculation 8 2 2 4 3 2" xfId="20813"/>
    <cellStyle name="Calculation 8 2 2 4 3 3" xfId="20814"/>
    <cellStyle name="Calculation 8 2 2 4 3 4" xfId="20815"/>
    <cellStyle name="Calculation 8 2 2 4 3 5" xfId="20816"/>
    <cellStyle name="Calculation 8 2 2 4 3 6" xfId="20817"/>
    <cellStyle name="Calculation 8 2 2 4 3 7" xfId="20818"/>
    <cellStyle name="Calculation 8 2 2 4 4" xfId="2533"/>
    <cellStyle name="Calculation 8 2 2 4 5" xfId="20819"/>
    <cellStyle name="Calculation 8 2 2 4 6" xfId="20820"/>
    <cellStyle name="Calculation 8 2 2 4 7" xfId="20821"/>
    <cellStyle name="Calculation 8 2 2 4 8" xfId="20822"/>
    <cellStyle name="Calculation 8 2 2 5" xfId="2534"/>
    <cellStyle name="Calculation 8 2 2 5 2" xfId="2535"/>
    <cellStyle name="Calculation 8 2 2 5 2 2" xfId="20823"/>
    <cellStyle name="Calculation 8 2 2 5 2 3" xfId="20824"/>
    <cellStyle name="Calculation 8 2 2 5 2 4" xfId="20825"/>
    <cellStyle name="Calculation 8 2 2 5 2 5" xfId="20826"/>
    <cellStyle name="Calculation 8 2 2 5 2 6" xfId="20827"/>
    <cellStyle name="Calculation 8 2 2 5 2 7" xfId="20828"/>
    <cellStyle name="Calculation 8 2 2 5 2 8" xfId="20829"/>
    <cellStyle name="Calculation 8 2 2 5 3" xfId="2536"/>
    <cellStyle name="Calculation 8 2 2 5 3 2" xfId="20830"/>
    <cellStyle name="Calculation 8 2 2 5 4" xfId="20831"/>
    <cellStyle name="Calculation 8 2 2 5 5" xfId="20832"/>
    <cellStyle name="Calculation 8 2 2 5 6" xfId="20833"/>
    <cellStyle name="Calculation 8 2 2 5 7" xfId="20834"/>
    <cellStyle name="Calculation 8 2 2 6" xfId="2537"/>
    <cellStyle name="Calculation 8 2 2 6 2" xfId="20835"/>
    <cellStyle name="Calculation 8 2 2 6 3" xfId="20836"/>
    <cellStyle name="Calculation 8 2 2 6 4" xfId="20837"/>
    <cellStyle name="Calculation 8 2 2 6 5" xfId="20838"/>
    <cellStyle name="Calculation 8 2 2 6 6" xfId="20839"/>
    <cellStyle name="Calculation 8 2 2 6 7" xfId="20840"/>
    <cellStyle name="Calculation 8 2 2 7" xfId="2538"/>
    <cellStyle name="Calculation 8 2 2 8" xfId="20841"/>
    <cellStyle name="Calculation 8 2 2 9" xfId="20842"/>
    <cellStyle name="Calculation 8 2 3" xfId="2539"/>
    <cellStyle name="Calculation 8 2 3 2" xfId="2540"/>
    <cellStyle name="Calculation 8 2 3 2 2" xfId="2541"/>
    <cellStyle name="Calculation 8 2 3 2 2 2" xfId="20843"/>
    <cellStyle name="Calculation 8 2 3 2 2 3" xfId="20844"/>
    <cellStyle name="Calculation 8 2 3 2 2 4" xfId="20845"/>
    <cellStyle name="Calculation 8 2 3 2 2 5" xfId="20846"/>
    <cellStyle name="Calculation 8 2 3 2 2 6" xfId="20847"/>
    <cellStyle name="Calculation 8 2 3 2 2 7" xfId="20848"/>
    <cellStyle name="Calculation 8 2 3 2 2 8" xfId="20849"/>
    <cellStyle name="Calculation 8 2 3 2 3" xfId="2542"/>
    <cellStyle name="Calculation 8 2 3 2 3 2" xfId="20850"/>
    <cellStyle name="Calculation 8 2 3 2 4" xfId="20851"/>
    <cellStyle name="Calculation 8 2 3 2 5" xfId="20852"/>
    <cellStyle name="Calculation 8 2 3 2 6" xfId="20853"/>
    <cellStyle name="Calculation 8 2 3 2 7" xfId="20854"/>
    <cellStyle name="Calculation 8 2 3 3" xfId="2543"/>
    <cellStyle name="Calculation 8 2 3 3 2" xfId="20855"/>
    <cellStyle name="Calculation 8 2 3 3 3" xfId="20856"/>
    <cellStyle name="Calculation 8 2 3 3 4" xfId="20857"/>
    <cellStyle name="Calculation 8 2 3 3 5" xfId="20858"/>
    <cellStyle name="Calculation 8 2 3 3 6" xfId="20859"/>
    <cellStyle name="Calculation 8 2 3 3 7" xfId="20860"/>
    <cellStyle name="Calculation 8 2 3 4" xfId="2544"/>
    <cellStyle name="Calculation 8 2 3 5" xfId="20861"/>
    <cellStyle name="Calculation 8 2 3 6" xfId="20862"/>
    <cellStyle name="Calculation 8 2 3 7" xfId="20863"/>
    <cellStyle name="Calculation 8 2 3 8" xfId="20864"/>
    <cellStyle name="Calculation 8 2 4" xfId="2545"/>
    <cellStyle name="Calculation 8 2 4 2" xfId="2546"/>
    <cellStyle name="Calculation 8 2 4 2 2" xfId="2547"/>
    <cellStyle name="Calculation 8 2 4 2 2 2" xfId="20865"/>
    <cellStyle name="Calculation 8 2 4 2 2 3" xfId="20866"/>
    <cellStyle name="Calculation 8 2 4 2 2 4" xfId="20867"/>
    <cellStyle name="Calculation 8 2 4 2 2 5" xfId="20868"/>
    <cellStyle name="Calculation 8 2 4 2 2 6" xfId="20869"/>
    <cellStyle name="Calculation 8 2 4 2 2 7" xfId="20870"/>
    <cellStyle name="Calculation 8 2 4 2 2 8" xfId="20871"/>
    <cellStyle name="Calculation 8 2 4 2 3" xfId="2548"/>
    <cellStyle name="Calculation 8 2 4 2 3 2" xfId="20872"/>
    <cellStyle name="Calculation 8 2 4 2 4" xfId="20873"/>
    <cellStyle name="Calculation 8 2 4 2 5" xfId="20874"/>
    <cellStyle name="Calculation 8 2 4 2 6" xfId="20875"/>
    <cellStyle name="Calculation 8 2 4 2 7" xfId="20876"/>
    <cellStyle name="Calculation 8 2 4 3" xfId="2549"/>
    <cellStyle name="Calculation 8 2 4 3 2" xfId="20877"/>
    <cellStyle name="Calculation 8 2 4 3 3" xfId="20878"/>
    <cellStyle name="Calculation 8 2 4 3 4" xfId="20879"/>
    <cellStyle name="Calculation 8 2 4 3 5" xfId="20880"/>
    <cellStyle name="Calculation 8 2 4 3 6" xfId="20881"/>
    <cellStyle name="Calculation 8 2 4 3 7" xfId="20882"/>
    <cellStyle name="Calculation 8 2 4 4" xfId="2550"/>
    <cellStyle name="Calculation 8 2 4 5" xfId="20883"/>
    <cellStyle name="Calculation 8 2 4 6" xfId="20884"/>
    <cellStyle name="Calculation 8 2 4 7" xfId="20885"/>
    <cellStyle name="Calculation 8 2 4 8" xfId="20886"/>
    <cellStyle name="Calculation 8 2 5" xfId="2551"/>
    <cellStyle name="Calculation 8 2 5 2" xfId="2552"/>
    <cellStyle name="Calculation 8 2 5 2 2" xfId="2553"/>
    <cellStyle name="Calculation 8 2 5 2 2 2" xfId="20887"/>
    <cellStyle name="Calculation 8 2 5 2 2 3" xfId="20888"/>
    <cellStyle name="Calculation 8 2 5 2 2 4" xfId="20889"/>
    <cellStyle name="Calculation 8 2 5 2 2 5" xfId="20890"/>
    <cellStyle name="Calculation 8 2 5 2 2 6" xfId="20891"/>
    <cellStyle name="Calculation 8 2 5 2 2 7" xfId="20892"/>
    <cellStyle name="Calculation 8 2 5 2 2 8" xfId="20893"/>
    <cellStyle name="Calculation 8 2 5 2 3" xfId="2554"/>
    <cellStyle name="Calculation 8 2 5 2 3 2" xfId="20894"/>
    <cellStyle name="Calculation 8 2 5 2 4" xfId="20895"/>
    <cellStyle name="Calculation 8 2 5 2 5" xfId="20896"/>
    <cellStyle name="Calculation 8 2 5 2 6" xfId="20897"/>
    <cellStyle name="Calculation 8 2 5 2 7" xfId="20898"/>
    <cellStyle name="Calculation 8 2 5 3" xfId="2555"/>
    <cellStyle name="Calculation 8 2 5 3 2" xfId="20899"/>
    <cellStyle name="Calculation 8 2 5 3 3" xfId="20900"/>
    <cellStyle name="Calculation 8 2 5 3 4" xfId="20901"/>
    <cellStyle name="Calculation 8 2 5 3 5" xfId="20902"/>
    <cellStyle name="Calculation 8 2 5 3 6" xfId="20903"/>
    <cellStyle name="Calculation 8 2 5 3 7" xfId="20904"/>
    <cellStyle name="Calculation 8 2 5 4" xfId="2556"/>
    <cellStyle name="Calculation 8 2 5 5" xfId="20905"/>
    <cellStyle name="Calculation 8 2 5 6" xfId="20906"/>
    <cellStyle name="Calculation 8 2 5 7" xfId="20907"/>
    <cellStyle name="Calculation 8 2 5 8" xfId="20908"/>
    <cellStyle name="Calculation 8 2 6" xfId="2557"/>
    <cellStyle name="Calculation 8 2 6 2" xfId="2558"/>
    <cellStyle name="Calculation 8 2 6 2 2" xfId="20909"/>
    <cellStyle name="Calculation 8 2 6 2 3" xfId="20910"/>
    <cellStyle name="Calculation 8 2 6 2 4" xfId="20911"/>
    <cellStyle name="Calculation 8 2 6 2 5" xfId="20912"/>
    <cellStyle name="Calculation 8 2 6 2 6" xfId="20913"/>
    <cellStyle name="Calculation 8 2 6 2 7" xfId="20914"/>
    <cellStyle name="Calculation 8 2 6 2 8" xfId="20915"/>
    <cellStyle name="Calculation 8 2 6 3" xfId="2559"/>
    <cellStyle name="Calculation 8 2 6 3 2" xfId="20916"/>
    <cellStyle name="Calculation 8 2 6 4" xfId="20917"/>
    <cellStyle name="Calculation 8 2 6 5" xfId="20918"/>
    <cellStyle name="Calculation 8 2 6 6" xfId="20919"/>
    <cellStyle name="Calculation 8 2 6 7" xfId="20920"/>
    <cellStyle name="Calculation 8 2 7" xfId="2560"/>
    <cellStyle name="Calculation 8 2 7 2" xfId="20921"/>
    <cellStyle name="Calculation 8 2 7 3" xfId="20922"/>
    <cellStyle name="Calculation 8 2 7 4" xfId="20923"/>
    <cellStyle name="Calculation 8 2 7 5" xfId="20924"/>
    <cellStyle name="Calculation 8 2 7 6" xfId="20925"/>
    <cellStyle name="Calculation 8 2 7 7" xfId="20926"/>
    <cellStyle name="Calculation 8 2 8" xfId="2561"/>
    <cellStyle name="Calculation 8 2 9" xfId="20927"/>
    <cellStyle name="Calculation 8 3" xfId="2562"/>
    <cellStyle name="Calculation 8 3 10" xfId="20928"/>
    <cellStyle name="Calculation 8 3 11" xfId="20929"/>
    <cellStyle name="Calculation 8 3 2" xfId="2563"/>
    <cellStyle name="Calculation 8 3 2 2" xfId="2564"/>
    <cellStyle name="Calculation 8 3 2 2 2" xfId="2565"/>
    <cellStyle name="Calculation 8 3 2 2 2 2" xfId="20930"/>
    <cellStyle name="Calculation 8 3 2 2 2 3" xfId="20931"/>
    <cellStyle name="Calculation 8 3 2 2 2 4" xfId="20932"/>
    <cellStyle name="Calculation 8 3 2 2 2 5" xfId="20933"/>
    <cellStyle name="Calculation 8 3 2 2 2 6" xfId="20934"/>
    <cellStyle name="Calculation 8 3 2 2 2 7" xfId="20935"/>
    <cellStyle name="Calculation 8 3 2 2 2 8" xfId="20936"/>
    <cellStyle name="Calculation 8 3 2 2 3" xfId="2566"/>
    <cellStyle name="Calculation 8 3 2 2 3 2" xfId="20937"/>
    <cellStyle name="Calculation 8 3 2 2 4" xfId="20938"/>
    <cellStyle name="Calculation 8 3 2 2 5" xfId="20939"/>
    <cellStyle name="Calculation 8 3 2 2 6" xfId="20940"/>
    <cellStyle name="Calculation 8 3 2 2 7" xfId="20941"/>
    <cellStyle name="Calculation 8 3 2 3" xfId="2567"/>
    <cellStyle name="Calculation 8 3 2 3 2" xfId="20942"/>
    <cellStyle name="Calculation 8 3 2 3 3" xfId="20943"/>
    <cellStyle name="Calculation 8 3 2 3 4" xfId="20944"/>
    <cellStyle name="Calculation 8 3 2 3 5" xfId="20945"/>
    <cellStyle name="Calculation 8 3 2 3 6" xfId="20946"/>
    <cellStyle name="Calculation 8 3 2 3 7" xfId="20947"/>
    <cellStyle name="Calculation 8 3 2 4" xfId="2568"/>
    <cellStyle name="Calculation 8 3 2 5" xfId="20948"/>
    <cellStyle name="Calculation 8 3 2 6" xfId="20949"/>
    <cellStyle name="Calculation 8 3 2 7" xfId="20950"/>
    <cellStyle name="Calculation 8 3 2 8" xfId="20951"/>
    <cellStyle name="Calculation 8 3 3" xfId="2569"/>
    <cellStyle name="Calculation 8 3 3 2" xfId="2570"/>
    <cellStyle name="Calculation 8 3 3 2 2" xfId="2571"/>
    <cellStyle name="Calculation 8 3 3 2 2 2" xfId="20952"/>
    <cellStyle name="Calculation 8 3 3 2 2 3" xfId="20953"/>
    <cellStyle name="Calculation 8 3 3 2 2 4" xfId="20954"/>
    <cellStyle name="Calculation 8 3 3 2 2 5" xfId="20955"/>
    <cellStyle name="Calculation 8 3 3 2 2 6" xfId="20956"/>
    <cellStyle name="Calculation 8 3 3 2 2 7" xfId="20957"/>
    <cellStyle name="Calculation 8 3 3 2 2 8" xfId="20958"/>
    <cellStyle name="Calculation 8 3 3 2 3" xfId="2572"/>
    <cellStyle name="Calculation 8 3 3 2 3 2" xfId="20959"/>
    <cellStyle name="Calculation 8 3 3 2 4" xfId="20960"/>
    <cellStyle name="Calculation 8 3 3 2 5" xfId="20961"/>
    <cellStyle name="Calculation 8 3 3 2 6" xfId="20962"/>
    <cellStyle name="Calculation 8 3 3 2 7" xfId="20963"/>
    <cellStyle name="Calculation 8 3 3 3" xfId="2573"/>
    <cellStyle name="Calculation 8 3 3 3 2" xfId="20964"/>
    <cellStyle name="Calculation 8 3 3 3 3" xfId="20965"/>
    <cellStyle name="Calculation 8 3 3 3 4" xfId="20966"/>
    <cellStyle name="Calculation 8 3 3 3 5" xfId="20967"/>
    <cellStyle name="Calculation 8 3 3 3 6" xfId="20968"/>
    <cellStyle name="Calculation 8 3 3 3 7" xfId="20969"/>
    <cellStyle name="Calculation 8 3 3 4" xfId="2574"/>
    <cellStyle name="Calculation 8 3 3 5" xfId="20970"/>
    <cellStyle name="Calculation 8 3 3 6" xfId="20971"/>
    <cellStyle name="Calculation 8 3 3 7" xfId="20972"/>
    <cellStyle name="Calculation 8 3 3 8" xfId="20973"/>
    <cellStyle name="Calculation 8 3 4" xfId="2575"/>
    <cellStyle name="Calculation 8 3 4 2" xfId="2576"/>
    <cellStyle name="Calculation 8 3 4 2 2" xfId="2577"/>
    <cellStyle name="Calculation 8 3 4 2 2 2" xfId="20974"/>
    <cellStyle name="Calculation 8 3 4 2 2 3" xfId="20975"/>
    <cellStyle name="Calculation 8 3 4 2 2 4" xfId="20976"/>
    <cellStyle name="Calculation 8 3 4 2 2 5" xfId="20977"/>
    <cellStyle name="Calculation 8 3 4 2 2 6" xfId="20978"/>
    <cellStyle name="Calculation 8 3 4 2 2 7" xfId="20979"/>
    <cellStyle name="Calculation 8 3 4 2 2 8" xfId="20980"/>
    <cellStyle name="Calculation 8 3 4 2 3" xfId="2578"/>
    <cellStyle name="Calculation 8 3 4 2 3 2" xfId="20981"/>
    <cellStyle name="Calculation 8 3 4 2 4" xfId="20982"/>
    <cellStyle name="Calculation 8 3 4 2 5" xfId="20983"/>
    <cellStyle name="Calculation 8 3 4 2 6" xfId="20984"/>
    <cellStyle name="Calculation 8 3 4 2 7" xfId="20985"/>
    <cellStyle name="Calculation 8 3 4 3" xfId="2579"/>
    <cellStyle name="Calculation 8 3 4 3 2" xfId="20986"/>
    <cellStyle name="Calculation 8 3 4 3 3" xfId="20987"/>
    <cellStyle name="Calculation 8 3 4 3 4" xfId="20988"/>
    <cellStyle name="Calculation 8 3 4 3 5" xfId="20989"/>
    <cellStyle name="Calculation 8 3 4 3 6" xfId="20990"/>
    <cellStyle name="Calculation 8 3 4 3 7" xfId="20991"/>
    <cellStyle name="Calculation 8 3 4 4" xfId="2580"/>
    <cellStyle name="Calculation 8 3 4 5" xfId="20992"/>
    <cellStyle name="Calculation 8 3 4 6" xfId="20993"/>
    <cellStyle name="Calculation 8 3 4 7" xfId="20994"/>
    <cellStyle name="Calculation 8 3 4 8" xfId="20995"/>
    <cellStyle name="Calculation 8 3 5" xfId="2581"/>
    <cellStyle name="Calculation 8 3 5 2" xfId="2582"/>
    <cellStyle name="Calculation 8 3 5 2 2" xfId="20996"/>
    <cellStyle name="Calculation 8 3 5 2 3" xfId="20997"/>
    <cellStyle name="Calculation 8 3 5 2 4" xfId="20998"/>
    <cellStyle name="Calculation 8 3 5 2 5" xfId="20999"/>
    <cellStyle name="Calculation 8 3 5 2 6" xfId="21000"/>
    <cellStyle name="Calculation 8 3 5 2 7" xfId="21001"/>
    <cellStyle name="Calculation 8 3 5 2 8" xfId="21002"/>
    <cellStyle name="Calculation 8 3 5 3" xfId="2583"/>
    <cellStyle name="Calculation 8 3 5 3 2" xfId="21003"/>
    <cellStyle name="Calculation 8 3 5 4" xfId="21004"/>
    <cellStyle name="Calculation 8 3 5 5" xfId="21005"/>
    <cellStyle name="Calculation 8 3 5 6" xfId="21006"/>
    <cellStyle name="Calculation 8 3 5 7" xfId="21007"/>
    <cellStyle name="Calculation 8 3 6" xfId="2584"/>
    <cellStyle name="Calculation 8 3 6 2" xfId="21008"/>
    <cellStyle name="Calculation 8 3 6 3" xfId="21009"/>
    <cellStyle name="Calculation 8 3 6 4" xfId="21010"/>
    <cellStyle name="Calculation 8 3 6 5" xfId="21011"/>
    <cellStyle name="Calculation 8 3 6 6" xfId="21012"/>
    <cellStyle name="Calculation 8 3 6 7" xfId="21013"/>
    <cellStyle name="Calculation 8 3 7" xfId="2585"/>
    <cellStyle name="Calculation 8 3 8" xfId="21014"/>
    <cellStyle name="Calculation 8 3 9" xfId="21015"/>
    <cellStyle name="Calculation 8 4" xfId="2586"/>
    <cellStyle name="Calculation 8 4 10" xfId="21016"/>
    <cellStyle name="Calculation 8 4 11" xfId="21017"/>
    <cellStyle name="Calculation 8 4 2" xfId="2587"/>
    <cellStyle name="Calculation 8 4 2 2" xfId="2588"/>
    <cellStyle name="Calculation 8 4 2 2 2" xfId="2589"/>
    <cellStyle name="Calculation 8 4 2 2 2 2" xfId="21018"/>
    <cellStyle name="Calculation 8 4 2 2 2 3" xfId="21019"/>
    <cellStyle name="Calculation 8 4 2 2 2 4" xfId="21020"/>
    <cellStyle name="Calculation 8 4 2 2 2 5" xfId="21021"/>
    <cellStyle name="Calculation 8 4 2 2 2 6" xfId="21022"/>
    <cellStyle name="Calculation 8 4 2 2 2 7" xfId="21023"/>
    <cellStyle name="Calculation 8 4 2 2 2 8" xfId="21024"/>
    <cellStyle name="Calculation 8 4 2 2 3" xfId="2590"/>
    <cellStyle name="Calculation 8 4 2 2 3 2" xfId="21025"/>
    <cellStyle name="Calculation 8 4 2 2 4" xfId="21026"/>
    <cellStyle name="Calculation 8 4 2 2 5" xfId="21027"/>
    <cellStyle name="Calculation 8 4 2 2 6" xfId="21028"/>
    <cellStyle name="Calculation 8 4 2 2 7" xfId="21029"/>
    <cellStyle name="Calculation 8 4 2 3" xfId="2591"/>
    <cellStyle name="Calculation 8 4 2 3 2" xfId="21030"/>
    <cellStyle name="Calculation 8 4 2 3 3" xfId="21031"/>
    <cellStyle name="Calculation 8 4 2 3 4" xfId="21032"/>
    <cellStyle name="Calculation 8 4 2 3 5" xfId="21033"/>
    <cellStyle name="Calculation 8 4 2 3 6" xfId="21034"/>
    <cellStyle name="Calculation 8 4 2 3 7" xfId="21035"/>
    <cellStyle name="Calculation 8 4 2 4" xfId="2592"/>
    <cellStyle name="Calculation 8 4 2 5" xfId="21036"/>
    <cellStyle name="Calculation 8 4 2 6" xfId="21037"/>
    <cellStyle name="Calculation 8 4 2 7" xfId="21038"/>
    <cellStyle name="Calculation 8 4 2 8" xfId="21039"/>
    <cellStyle name="Calculation 8 4 3" xfId="2593"/>
    <cellStyle name="Calculation 8 4 3 2" xfId="2594"/>
    <cellStyle name="Calculation 8 4 3 2 2" xfId="2595"/>
    <cellStyle name="Calculation 8 4 3 2 2 2" xfId="21040"/>
    <cellStyle name="Calculation 8 4 3 2 2 3" xfId="21041"/>
    <cellStyle name="Calculation 8 4 3 2 2 4" xfId="21042"/>
    <cellStyle name="Calculation 8 4 3 2 2 5" xfId="21043"/>
    <cellStyle name="Calculation 8 4 3 2 2 6" xfId="21044"/>
    <cellStyle name="Calculation 8 4 3 2 2 7" xfId="21045"/>
    <cellStyle name="Calculation 8 4 3 2 2 8" xfId="21046"/>
    <cellStyle name="Calculation 8 4 3 2 3" xfId="2596"/>
    <cellStyle name="Calculation 8 4 3 2 3 2" xfId="21047"/>
    <cellStyle name="Calculation 8 4 3 2 4" xfId="21048"/>
    <cellStyle name="Calculation 8 4 3 2 5" xfId="21049"/>
    <cellStyle name="Calculation 8 4 3 2 6" xfId="21050"/>
    <cellStyle name="Calculation 8 4 3 2 7" xfId="21051"/>
    <cellStyle name="Calculation 8 4 3 3" xfId="2597"/>
    <cellStyle name="Calculation 8 4 3 3 2" xfId="21052"/>
    <cellStyle name="Calculation 8 4 3 3 3" xfId="21053"/>
    <cellStyle name="Calculation 8 4 3 3 4" xfId="21054"/>
    <cellStyle name="Calculation 8 4 3 3 5" xfId="21055"/>
    <cellStyle name="Calculation 8 4 3 3 6" xfId="21056"/>
    <cellStyle name="Calculation 8 4 3 3 7" xfId="21057"/>
    <cellStyle name="Calculation 8 4 3 4" xfId="2598"/>
    <cellStyle name="Calculation 8 4 3 5" xfId="21058"/>
    <cellStyle name="Calculation 8 4 3 6" xfId="21059"/>
    <cellStyle name="Calculation 8 4 3 7" xfId="21060"/>
    <cellStyle name="Calculation 8 4 3 8" xfId="21061"/>
    <cellStyle name="Calculation 8 4 4" xfId="2599"/>
    <cellStyle name="Calculation 8 4 4 2" xfId="2600"/>
    <cellStyle name="Calculation 8 4 4 2 2" xfId="2601"/>
    <cellStyle name="Calculation 8 4 4 2 2 2" xfId="21062"/>
    <cellStyle name="Calculation 8 4 4 2 2 3" xfId="21063"/>
    <cellStyle name="Calculation 8 4 4 2 2 4" xfId="21064"/>
    <cellStyle name="Calculation 8 4 4 2 2 5" xfId="21065"/>
    <cellStyle name="Calculation 8 4 4 2 2 6" xfId="21066"/>
    <cellStyle name="Calculation 8 4 4 2 2 7" xfId="21067"/>
    <cellStyle name="Calculation 8 4 4 2 2 8" xfId="21068"/>
    <cellStyle name="Calculation 8 4 4 2 3" xfId="2602"/>
    <cellStyle name="Calculation 8 4 4 2 3 2" xfId="21069"/>
    <cellStyle name="Calculation 8 4 4 2 4" xfId="21070"/>
    <cellStyle name="Calculation 8 4 4 2 5" xfId="21071"/>
    <cellStyle name="Calculation 8 4 4 2 6" xfId="21072"/>
    <cellStyle name="Calculation 8 4 4 2 7" xfId="21073"/>
    <cellStyle name="Calculation 8 4 4 3" xfId="2603"/>
    <cellStyle name="Calculation 8 4 4 3 2" xfId="21074"/>
    <cellStyle name="Calculation 8 4 4 3 3" xfId="21075"/>
    <cellStyle name="Calculation 8 4 4 3 4" xfId="21076"/>
    <cellStyle name="Calculation 8 4 4 3 5" xfId="21077"/>
    <cellStyle name="Calculation 8 4 4 3 6" xfId="21078"/>
    <cellStyle name="Calculation 8 4 4 3 7" xfId="21079"/>
    <cellStyle name="Calculation 8 4 4 4" xfId="2604"/>
    <cellStyle name="Calculation 8 4 4 5" xfId="21080"/>
    <cellStyle name="Calculation 8 4 4 6" xfId="21081"/>
    <cellStyle name="Calculation 8 4 4 7" xfId="21082"/>
    <cellStyle name="Calculation 8 4 4 8" xfId="21083"/>
    <cellStyle name="Calculation 8 4 5" xfId="2605"/>
    <cellStyle name="Calculation 8 4 5 2" xfId="2606"/>
    <cellStyle name="Calculation 8 4 5 2 2" xfId="21084"/>
    <cellStyle name="Calculation 8 4 5 2 3" xfId="21085"/>
    <cellStyle name="Calculation 8 4 5 2 4" xfId="21086"/>
    <cellStyle name="Calculation 8 4 5 2 5" xfId="21087"/>
    <cellStyle name="Calculation 8 4 5 2 6" xfId="21088"/>
    <cellStyle name="Calculation 8 4 5 2 7" xfId="21089"/>
    <cellStyle name="Calculation 8 4 5 2 8" xfId="21090"/>
    <cellStyle name="Calculation 8 4 5 3" xfId="2607"/>
    <cellStyle name="Calculation 8 4 5 3 2" xfId="21091"/>
    <cellStyle name="Calculation 8 4 5 4" xfId="21092"/>
    <cellStyle name="Calculation 8 4 5 5" xfId="21093"/>
    <cellStyle name="Calculation 8 4 5 6" xfId="21094"/>
    <cellStyle name="Calculation 8 4 5 7" xfId="21095"/>
    <cellStyle name="Calculation 8 4 6" xfId="2608"/>
    <cellStyle name="Calculation 8 4 6 2" xfId="21096"/>
    <cellStyle name="Calculation 8 4 6 3" xfId="21097"/>
    <cellStyle name="Calculation 8 4 6 4" xfId="21098"/>
    <cellStyle name="Calculation 8 4 6 5" xfId="21099"/>
    <cellStyle name="Calculation 8 4 6 6" xfId="21100"/>
    <cellStyle name="Calculation 8 4 6 7" xfId="21101"/>
    <cellStyle name="Calculation 8 4 7" xfId="2609"/>
    <cellStyle name="Calculation 8 4 8" xfId="21102"/>
    <cellStyle name="Calculation 8 4 9" xfId="21103"/>
    <cellStyle name="Calculation 8 5" xfId="2610"/>
    <cellStyle name="Calculation 8 5 2" xfId="2611"/>
    <cellStyle name="Calculation 8 5 2 2" xfId="2612"/>
    <cellStyle name="Calculation 8 5 2 2 2" xfId="21104"/>
    <cellStyle name="Calculation 8 5 2 2 3" xfId="21105"/>
    <cellStyle name="Calculation 8 5 2 2 4" xfId="21106"/>
    <cellStyle name="Calculation 8 5 2 2 5" xfId="21107"/>
    <cellStyle name="Calculation 8 5 2 2 6" xfId="21108"/>
    <cellStyle name="Calculation 8 5 2 2 7" xfId="21109"/>
    <cellStyle name="Calculation 8 5 2 2 8" xfId="21110"/>
    <cellStyle name="Calculation 8 5 2 3" xfId="2613"/>
    <cellStyle name="Calculation 8 5 2 3 2" xfId="21111"/>
    <cellStyle name="Calculation 8 5 2 4" xfId="21112"/>
    <cellStyle name="Calculation 8 5 2 5" xfId="21113"/>
    <cellStyle name="Calculation 8 5 2 6" xfId="21114"/>
    <cellStyle name="Calculation 8 5 2 7" xfId="21115"/>
    <cellStyle name="Calculation 8 5 3" xfId="2614"/>
    <cellStyle name="Calculation 8 5 3 2" xfId="21116"/>
    <cellStyle name="Calculation 8 5 3 3" xfId="21117"/>
    <cellStyle name="Calculation 8 5 3 4" xfId="21118"/>
    <cellStyle name="Calculation 8 5 3 5" xfId="21119"/>
    <cellStyle name="Calculation 8 5 3 6" xfId="21120"/>
    <cellStyle name="Calculation 8 5 3 7" xfId="21121"/>
    <cellStyle name="Calculation 8 5 4" xfId="2615"/>
    <cellStyle name="Calculation 8 5 5" xfId="21122"/>
    <cellStyle name="Calculation 8 5 6" xfId="21123"/>
    <cellStyle name="Calculation 8 5 7" xfId="21124"/>
    <cellStyle name="Calculation 8 5 8" xfId="21125"/>
    <cellStyle name="Calculation 8 6" xfId="2616"/>
    <cellStyle name="Calculation 8 6 2" xfId="2617"/>
    <cellStyle name="Calculation 8 6 2 2" xfId="2618"/>
    <cellStyle name="Calculation 8 6 2 2 2" xfId="21126"/>
    <cellStyle name="Calculation 8 6 2 2 3" xfId="21127"/>
    <cellStyle name="Calculation 8 6 2 2 4" xfId="21128"/>
    <cellStyle name="Calculation 8 6 2 2 5" xfId="21129"/>
    <cellStyle name="Calculation 8 6 2 2 6" xfId="21130"/>
    <cellStyle name="Calculation 8 6 2 2 7" xfId="21131"/>
    <cellStyle name="Calculation 8 6 2 2 8" xfId="21132"/>
    <cellStyle name="Calculation 8 6 2 3" xfId="2619"/>
    <cellStyle name="Calculation 8 6 2 3 2" xfId="21133"/>
    <cellStyle name="Calculation 8 6 2 4" xfId="21134"/>
    <cellStyle name="Calculation 8 6 2 5" xfId="21135"/>
    <cellStyle name="Calculation 8 6 2 6" xfId="21136"/>
    <cellStyle name="Calculation 8 6 2 7" xfId="21137"/>
    <cellStyle name="Calculation 8 6 3" xfId="2620"/>
    <cellStyle name="Calculation 8 6 3 2" xfId="21138"/>
    <cellStyle name="Calculation 8 6 3 3" xfId="21139"/>
    <cellStyle name="Calculation 8 6 3 4" xfId="21140"/>
    <cellStyle name="Calculation 8 6 3 5" xfId="21141"/>
    <cellStyle name="Calculation 8 6 3 6" xfId="21142"/>
    <cellStyle name="Calculation 8 6 3 7" xfId="21143"/>
    <cellStyle name="Calculation 8 6 4" xfId="2621"/>
    <cellStyle name="Calculation 8 6 5" xfId="21144"/>
    <cellStyle name="Calculation 8 6 6" xfId="21145"/>
    <cellStyle name="Calculation 8 6 7" xfId="21146"/>
    <cellStyle name="Calculation 8 6 8" xfId="21147"/>
    <cellStyle name="Calculation 8 7" xfId="2622"/>
    <cellStyle name="Calculation 8 7 2" xfId="2623"/>
    <cellStyle name="Calculation 8 7 2 2" xfId="2624"/>
    <cellStyle name="Calculation 8 7 2 2 2" xfId="21148"/>
    <cellStyle name="Calculation 8 7 2 2 3" xfId="21149"/>
    <cellStyle name="Calculation 8 7 2 2 4" xfId="21150"/>
    <cellStyle name="Calculation 8 7 2 2 5" xfId="21151"/>
    <cellStyle name="Calculation 8 7 2 2 6" xfId="21152"/>
    <cellStyle name="Calculation 8 7 2 2 7" xfId="21153"/>
    <cellStyle name="Calculation 8 7 2 2 8" xfId="21154"/>
    <cellStyle name="Calculation 8 7 2 3" xfId="2625"/>
    <cellStyle name="Calculation 8 7 2 3 2" xfId="21155"/>
    <cellStyle name="Calculation 8 7 2 4" xfId="21156"/>
    <cellStyle name="Calculation 8 7 2 5" xfId="21157"/>
    <cellStyle name="Calculation 8 7 2 6" xfId="21158"/>
    <cellStyle name="Calculation 8 7 2 7" xfId="21159"/>
    <cellStyle name="Calculation 8 7 3" xfId="2626"/>
    <cellStyle name="Calculation 8 7 3 2" xfId="21160"/>
    <cellStyle name="Calculation 8 7 3 3" xfId="21161"/>
    <cellStyle name="Calculation 8 7 3 4" xfId="21162"/>
    <cellStyle name="Calculation 8 7 3 5" xfId="21163"/>
    <cellStyle name="Calculation 8 7 3 6" xfId="21164"/>
    <cellStyle name="Calculation 8 7 3 7" xfId="21165"/>
    <cellStyle name="Calculation 8 7 4" xfId="2627"/>
    <cellStyle name="Calculation 8 7 5" xfId="21166"/>
    <cellStyle name="Calculation 8 7 6" xfId="21167"/>
    <cellStyle name="Calculation 8 7 7" xfId="21168"/>
    <cellStyle name="Calculation 8 7 8" xfId="21169"/>
    <cellStyle name="Calculation 8 8" xfId="2628"/>
    <cellStyle name="Calculation 8 8 2" xfId="2629"/>
    <cellStyle name="Calculation 8 8 2 2" xfId="21170"/>
    <cellStyle name="Calculation 8 8 2 3" xfId="21171"/>
    <cellStyle name="Calculation 8 8 2 4" xfId="21172"/>
    <cellStyle name="Calculation 8 8 2 5" xfId="21173"/>
    <cellStyle name="Calculation 8 8 2 6" xfId="21174"/>
    <cellStyle name="Calculation 8 8 2 7" xfId="21175"/>
    <cellStyle name="Calculation 8 8 2 8" xfId="21176"/>
    <cellStyle name="Calculation 8 8 3" xfId="2630"/>
    <cellStyle name="Calculation 8 8 3 2" xfId="21177"/>
    <cellStyle name="Calculation 8 8 4" xfId="21178"/>
    <cellStyle name="Calculation 8 8 5" xfId="21179"/>
    <cellStyle name="Calculation 8 8 6" xfId="21180"/>
    <cellStyle name="Calculation 8 8 7" xfId="21181"/>
    <cellStyle name="Calculation 8 9" xfId="2631"/>
    <cellStyle name="Calculation 8 9 2" xfId="21182"/>
    <cellStyle name="Calculation 8 9 3" xfId="21183"/>
    <cellStyle name="Calculation 8 9 4" xfId="21184"/>
    <cellStyle name="Calculation 8 9 5" xfId="21185"/>
    <cellStyle name="Calculation 8 9 6" xfId="21186"/>
    <cellStyle name="Calculation 8 9 7" xfId="21187"/>
    <cellStyle name="Calculation 9" xfId="2632"/>
    <cellStyle name="Calculation 9 10" xfId="2633"/>
    <cellStyle name="Calculation 9 11" xfId="21188"/>
    <cellStyle name="Calculation 9 12" xfId="21189"/>
    <cellStyle name="Calculation 9 13" xfId="21190"/>
    <cellStyle name="Calculation 9 14" xfId="21191"/>
    <cellStyle name="Calculation 9 2" xfId="2634"/>
    <cellStyle name="Calculation 9 2 10" xfId="21192"/>
    <cellStyle name="Calculation 9 2 11" xfId="21193"/>
    <cellStyle name="Calculation 9 2 12" xfId="21194"/>
    <cellStyle name="Calculation 9 2 2" xfId="2635"/>
    <cellStyle name="Calculation 9 2 2 10" xfId="21195"/>
    <cellStyle name="Calculation 9 2 2 11" xfId="21196"/>
    <cellStyle name="Calculation 9 2 2 2" xfId="2636"/>
    <cellStyle name="Calculation 9 2 2 2 2" xfId="2637"/>
    <cellStyle name="Calculation 9 2 2 2 2 2" xfId="2638"/>
    <cellStyle name="Calculation 9 2 2 2 2 2 2" xfId="21197"/>
    <cellStyle name="Calculation 9 2 2 2 2 2 3" xfId="21198"/>
    <cellStyle name="Calculation 9 2 2 2 2 2 4" xfId="21199"/>
    <cellStyle name="Calculation 9 2 2 2 2 2 5" xfId="21200"/>
    <cellStyle name="Calculation 9 2 2 2 2 2 6" xfId="21201"/>
    <cellStyle name="Calculation 9 2 2 2 2 2 7" xfId="21202"/>
    <cellStyle name="Calculation 9 2 2 2 2 2 8" xfId="21203"/>
    <cellStyle name="Calculation 9 2 2 2 2 3" xfId="2639"/>
    <cellStyle name="Calculation 9 2 2 2 2 3 2" xfId="21204"/>
    <cellStyle name="Calculation 9 2 2 2 2 4" xfId="21205"/>
    <cellStyle name="Calculation 9 2 2 2 2 5" xfId="21206"/>
    <cellStyle name="Calculation 9 2 2 2 2 6" xfId="21207"/>
    <cellStyle name="Calculation 9 2 2 2 2 7" xfId="21208"/>
    <cellStyle name="Calculation 9 2 2 2 3" xfId="2640"/>
    <cellStyle name="Calculation 9 2 2 2 3 2" xfId="21209"/>
    <cellStyle name="Calculation 9 2 2 2 3 3" xfId="21210"/>
    <cellStyle name="Calculation 9 2 2 2 3 4" xfId="21211"/>
    <cellStyle name="Calculation 9 2 2 2 3 5" xfId="21212"/>
    <cellStyle name="Calculation 9 2 2 2 3 6" xfId="21213"/>
    <cellStyle name="Calculation 9 2 2 2 3 7" xfId="21214"/>
    <cellStyle name="Calculation 9 2 2 2 4" xfId="2641"/>
    <cellStyle name="Calculation 9 2 2 2 5" xfId="21215"/>
    <cellStyle name="Calculation 9 2 2 2 6" xfId="21216"/>
    <cellStyle name="Calculation 9 2 2 2 7" xfId="21217"/>
    <cellStyle name="Calculation 9 2 2 2 8" xfId="21218"/>
    <cellStyle name="Calculation 9 2 2 3" xfId="2642"/>
    <cellStyle name="Calculation 9 2 2 3 2" xfId="2643"/>
    <cellStyle name="Calculation 9 2 2 3 2 2" xfId="2644"/>
    <cellStyle name="Calculation 9 2 2 3 2 2 2" xfId="21219"/>
    <cellStyle name="Calculation 9 2 2 3 2 2 3" xfId="21220"/>
    <cellStyle name="Calculation 9 2 2 3 2 2 4" xfId="21221"/>
    <cellStyle name="Calculation 9 2 2 3 2 2 5" xfId="21222"/>
    <cellStyle name="Calculation 9 2 2 3 2 2 6" xfId="21223"/>
    <cellStyle name="Calculation 9 2 2 3 2 2 7" xfId="21224"/>
    <cellStyle name="Calculation 9 2 2 3 2 2 8" xfId="21225"/>
    <cellStyle name="Calculation 9 2 2 3 2 3" xfId="2645"/>
    <cellStyle name="Calculation 9 2 2 3 2 3 2" xfId="21226"/>
    <cellStyle name="Calculation 9 2 2 3 2 4" xfId="21227"/>
    <cellStyle name="Calculation 9 2 2 3 2 5" xfId="21228"/>
    <cellStyle name="Calculation 9 2 2 3 2 6" xfId="21229"/>
    <cellStyle name="Calculation 9 2 2 3 2 7" xfId="21230"/>
    <cellStyle name="Calculation 9 2 2 3 3" xfId="2646"/>
    <cellStyle name="Calculation 9 2 2 3 3 2" xfId="21231"/>
    <cellStyle name="Calculation 9 2 2 3 3 3" xfId="21232"/>
    <cellStyle name="Calculation 9 2 2 3 3 4" xfId="21233"/>
    <cellStyle name="Calculation 9 2 2 3 3 5" xfId="21234"/>
    <cellStyle name="Calculation 9 2 2 3 3 6" xfId="21235"/>
    <cellStyle name="Calculation 9 2 2 3 3 7" xfId="21236"/>
    <cellStyle name="Calculation 9 2 2 3 4" xfId="2647"/>
    <cellStyle name="Calculation 9 2 2 3 5" xfId="21237"/>
    <cellStyle name="Calculation 9 2 2 3 6" xfId="21238"/>
    <cellStyle name="Calculation 9 2 2 3 7" xfId="21239"/>
    <cellStyle name="Calculation 9 2 2 3 8" xfId="21240"/>
    <cellStyle name="Calculation 9 2 2 4" xfId="2648"/>
    <cellStyle name="Calculation 9 2 2 4 2" xfId="2649"/>
    <cellStyle name="Calculation 9 2 2 4 2 2" xfId="2650"/>
    <cellStyle name="Calculation 9 2 2 4 2 2 2" xfId="21241"/>
    <cellStyle name="Calculation 9 2 2 4 2 2 3" xfId="21242"/>
    <cellStyle name="Calculation 9 2 2 4 2 2 4" xfId="21243"/>
    <cellStyle name="Calculation 9 2 2 4 2 2 5" xfId="21244"/>
    <cellStyle name="Calculation 9 2 2 4 2 2 6" xfId="21245"/>
    <cellStyle name="Calculation 9 2 2 4 2 2 7" xfId="21246"/>
    <cellStyle name="Calculation 9 2 2 4 2 2 8" xfId="21247"/>
    <cellStyle name="Calculation 9 2 2 4 2 3" xfId="2651"/>
    <cellStyle name="Calculation 9 2 2 4 2 3 2" xfId="21248"/>
    <cellStyle name="Calculation 9 2 2 4 2 4" xfId="21249"/>
    <cellStyle name="Calculation 9 2 2 4 2 5" xfId="21250"/>
    <cellStyle name="Calculation 9 2 2 4 2 6" xfId="21251"/>
    <cellStyle name="Calculation 9 2 2 4 2 7" xfId="21252"/>
    <cellStyle name="Calculation 9 2 2 4 3" xfId="2652"/>
    <cellStyle name="Calculation 9 2 2 4 3 2" xfId="21253"/>
    <cellStyle name="Calculation 9 2 2 4 3 3" xfId="21254"/>
    <cellStyle name="Calculation 9 2 2 4 3 4" xfId="21255"/>
    <cellStyle name="Calculation 9 2 2 4 3 5" xfId="21256"/>
    <cellStyle name="Calculation 9 2 2 4 3 6" xfId="21257"/>
    <cellStyle name="Calculation 9 2 2 4 3 7" xfId="21258"/>
    <cellStyle name="Calculation 9 2 2 4 4" xfId="2653"/>
    <cellStyle name="Calculation 9 2 2 4 5" xfId="21259"/>
    <cellStyle name="Calculation 9 2 2 4 6" xfId="21260"/>
    <cellStyle name="Calculation 9 2 2 4 7" xfId="21261"/>
    <cellStyle name="Calculation 9 2 2 4 8" xfId="21262"/>
    <cellStyle name="Calculation 9 2 2 5" xfId="2654"/>
    <cellStyle name="Calculation 9 2 2 5 2" xfId="2655"/>
    <cellStyle name="Calculation 9 2 2 5 2 2" xfId="21263"/>
    <cellStyle name="Calculation 9 2 2 5 2 3" xfId="21264"/>
    <cellStyle name="Calculation 9 2 2 5 2 4" xfId="21265"/>
    <cellStyle name="Calculation 9 2 2 5 2 5" xfId="21266"/>
    <cellStyle name="Calculation 9 2 2 5 2 6" xfId="21267"/>
    <cellStyle name="Calculation 9 2 2 5 2 7" xfId="21268"/>
    <cellStyle name="Calculation 9 2 2 5 2 8" xfId="21269"/>
    <cellStyle name="Calculation 9 2 2 5 3" xfId="2656"/>
    <cellStyle name="Calculation 9 2 2 5 3 2" xfId="21270"/>
    <cellStyle name="Calculation 9 2 2 5 4" xfId="21271"/>
    <cellStyle name="Calculation 9 2 2 5 5" xfId="21272"/>
    <cellStyle name="Calculation 9 2 2 5 6" xfId="21273"/>
    <cellStyle name="Calculation 9 2 2 5 7" xfId="21274"/>
    <cellStyle name="Calculation 9 2 2 6" xfId="2657"/>
    <cellStyle name="Calculation 9 2 2 6 2" xfId="21275"/>
    <cellStyle name="Calculation 9 2 2 6 3" xfId="21276"/>
    <cellStyle name="Calculation 9 2 2 6 4" xfId="21277"/>
    <cellStyle name="Calculation 9 2 2 6 5" xfId="21278"/>
    <cellStyle name="Calculation 9 2 2 6 6" xfId="21279"/>
    <cellStyle name="Calculation 9 2 2 6 7" xfId="21280"/>
    <cellStyle name="Calculation 9 2 2 7" xfId="2658"/>
    <cellStyle name="Calculation 9 2 2 8" xfId="21281"/>
    <cellStyle name="Calculation 9 2 2 9" xfId="21282"/>
    <cellStyle name="Calculation 9 2 3" xfId="2659"/>
    <cellStyle name="Calculation 9 2 3 2" xfId="2660"/>
    <cellStyle name="Calculation 9 2 3 2 2" xfId="2661"/>
    <cellStyle name="Calculation 9 2 3 2 2 2" xfId="21283"/>
    <cellStyle name="Calculation 9 2 3 2 2 3" xfId="21284"/>
    <cellStyle name="Calculation 9 2 3 2 2 4" xfId="21285"/>
    <cellStyle name="Calculation 9 2 3 2 2 5" xfId="21286"/>
    <cellStyle name="Calculation 9 2 3 2 2 6" xfId="21287"/>
    <cellStyle name="Calculation 9 2 3 2 2 7" xfId="21288"/>
    <cellStyle name="Calculation 9 2 3 2 2 8" xfId="21289"/>
    <cellStyle name="Calculation 9 2 3 2 3" xfId="2662"/>
    <cellStyle name="Calculation 9 2 3 2 3 2" xfId="21290"/>
    <cellStyle name="Calculation 9 2 3 2 4" xfId="21291"/>
    <cellStyle name="Calculation 9 2 3 2 5" xfId="21292"/>
    <cellStyle name="Calculation 9 2 3 2 6" xfId="21293"/>
    <cellStyle name="Calculation 9 2 3 2 7" xfId="21294"/>
    <cellStyle name="Calculation 9 2 3 3" xfId="2663"/>
    <cellStyle name="Calculation 9 2 3 3 2" xfId="21295"/>
    <cellStyle name="Calculation 9 2 3 3 3" xfId="21296"/>
    <cellStyle name="Calculation 9 2 3 3 4" xfId="21297"/>
    <cellStyle name="Calculation 9 2 3 3 5" xfId="21298"/>
    <cellStyle name="Calculation 9 2 3 3 6" xfId="21299"/>
    <cellStyle name="Calculation 9 2 3 3 7" xfId="21300"/>
    <cellStyle name="Calculation 9 2 3 4" xfId="2664"/>
    <cellStyle name="Calculation 9 2 3 5" xfId="21301"/>
    <cellStyle name="Calculation 9 2 3 6" xfId="21302"/>
    <cellStyle name="Calculation 9 2 3 7" xfId="21303"/>
    <cellStyle name="Calculation 9 2 3 8" xfId="21304"/>
    <cellStyle name="Calculation 9 2 4" xfId="2665"/>
    <cellStyle name="Calculation 9 2 4 2" xfId="2666"/>
    <cellStyle name="Calculation 9 2 4 2 2" xfId="2667"/>
    <cellStyle name="Calculation 9 2 4 2 2 2" xfId="21305"/>
    <cellStyle name="Calculation 9 2 4 2 2 3" xfId="21306"/>
    <cellStyle name="Calculation 9 2 4 2 2 4" xfId="21307"/>
    <cellStyle name="Calculation 9 2 4 2 2 5" xfId="21308"/>
    <cellStyle name="Calculation 9 2 4 2 2 6" xfId="21309"/>
    <cellStyle name="Calculation 9 2 4 2 2 7" xfId="21310"/>
    <cellStyle name="Calculation 9 2 4 2 2 8" xfId="21311"/>
    <cellStyle name="Calculation 9 2 4 2 3" xfId="2668"/>
    <cellStyle name="Calculation 9 2 4 2 3 2" xfId="21312"/>
    <cellStyle name="Calculation 9 2 4 2 4" xfId="21313"/>
    <cellStyle name="Calculation 9 2 4 2 5" xfId="21314"/>
    <cellStyle name="Calculation 9 2 4 2 6" xfId="21315"/>
    <cellStyle name="Calculation 9 2 4 2 7" xfId="21316"/>
    <cellStyle name="Calculation 9 2 4 3" xfId="2669"/>
    <cellStyle name="Calculation 9 2 4 3 2" xfId="21317"/>
    <cellStyle name="Calculation 9 2 4 3 3" xfId="21318"/>
    <cellStyle name="Calculation 9 2 4 3 4" xfId="21319"/>
    <cellStyle name="Calculation 9 2 4 3 5" xfId="21320"/>
    <cellStyle name="Calculation 9 2 4 3 6" xfId="21321"/>
    <cellStyle name="Calculation 9 2 4 3 7" xfId="21322"/>
    <cellStyle name="Calculation 9 2 4 4" xfId="2670"/>
    <cellStyle name="Calculation 9 2 4 5" xfId="21323"/>
    <cellStyle name="Calculation 9 2 4 6" xfId="21324"/>
    <cellStyle name="Calculation 9 2 4 7" xfId="21325"/>
    <cellStyle name="Calculation 9 2 4 8" xfId="21326"/>
    <cellStyle name="Calculation 9 2 5" xfId="2671"/>
    <cellStyle name="Calculation 9 2 5 2" xfId="2672"/>
    <cellStyle name="Calculation 9 2 5 2 2" xfId="2673"/>
    <cellStyle name="Calculation 9 2 5 2 2 2" xfId="21327"/>
    <cellStyle name="Calculation 9 2 5 2 2 3" xfId="21328"/>
    <cellStyle name="Calculation 9 2 5 2 2 4" xfId="21329"/>
    <cellStyle name="Calculation 9 2 5 2 2 5" xfId="21330"/>
    <cellStyle name="Calculation 9 2 5 2 2 6" xfId="21331"/>
    <cellStyle name="Calculation 9 2 5 2 2 7" xfId="21332"/>
    <cellStyle name="Calculation 9 2 5 2 2 8" xfId="21333"/>
    <cellStyle name="Calculation 9 2 5 2 3" xfId="2674"/>
    <cellStyle name="Calculation 9 2 5 2 3 2" xfId="21334"/>
    <cellStyle name="Calculation 9 2 5 2 4" xfId="21335"/>
    <cellStyle name="Calculation 9 2 5 2 5" xfId="21336"/>
    <cellStyle name="Calculation 9 2 5 2 6" xfId="21337"/>
    <cellStyle name="Calculation 9 2 5 2 7" xfId="21338"/>
    <cellStyle name="Calculation 9 2 5 3" xfId="2675"/>
    <cellStyle name="Calculation 9 2 5 3 2" xfId="21339"/>
    <cellStyle name="Calculation 9 2 5 3 3" xfId="21340"/>
    <cellStyle name="Calculation 9 2 5 3 4" xfId="21341"/>
    <cellStyle name="Calculation 9 2 5 3 5" xfId="21342"/>
    <cellStyle name="Calculation 9 2 5 3 6" xfId="21343"/>
    <cellStyle name="Calculation 9 2 5 3 7" xfId="21344"/>
    <cellStyle name="Calculation 9 2 5 4" xfId="2676"/>
    <cellStyle name="Calculation 9 2 5 5" xfId="21345"/>
    <cellStyle name="Calculation 9 2 5 6" xfId="21346"/>
    <cellStyle name="Calculation 9 2 5 7" xfId="21347"/>
    <cellStyle name="Calculation 9 2 5 8" xfId="21348"/>
    <cellStyle name="Calculation 9 2 6" xfId="2677"/>
    <cellStyle name="Calculation 9 2 6 2" xfId="2678"/>
    <cellStyle name="Calculation 9 2 6 2 2" xfId="21349"/>
    <cellStyle name="Calculation 9 2 6 2 3" xfId="21350"/>
    <cellStyle name="Calculation 9 2 6 2 4" xfId="21351"/>
    <cellStyle name="Calculation 9 2 6 2 5" xfId="21352"/>
    <cellStyle name="Calculation 9 2 6 2 6" xfId="21353"/>
    <cellStyle name="Calculation 9 2 6 2 7" xfId="21354"/>
    <cellStyle name="Calculation 9 2 6 2 8" xfId="21355"/>
    <cellStyle name="Calculation 9 2 6 3" xfId="2679"/>
    <cellStyle name="Calculation 9 2 6 3 2" xfId="21356"/>
    <cellStyle name="Calculation 9 2 6 4" xfId="21357"/>
    <cellStyle name="Calculation 9 2 6 5" xfId="21358"/>
    <cellStyle name="Calculation 9 2 6 6" xfId="21359"/>
    <cellStyle name="Calculation 9 2 6 7" xfId="21360"/>
    <cellStyle name="Calculation 9 2 7" xfId="2680"/>
    <cellStyle name="Calculation 9 2 7 2" xfId="21361"/>
    <cellStyle name="Calculation 9 2 7 3" xfId="21362"/>
    <cellStyle name="Calculation 9 2 7 4" xfId="21363"/>
    <cellStyle name="Calculation 9 2 7 5" xfId="21364"/>
    <cellStyle name="Calculation 9 2 7 6" xfId="21365"/>
    <cellStyle name="Calculation 9 2 7 7" xfId="21366"/>
    <cellStyle name="Calculation 9 2 8" xfId="2681"/>
    <cellStyle name="Calculation 9 2 9" xfId="21367"/>
    <cellStyle name="Calculation 9 3" xfId="2682"/>
    <cellStyle name="Calculation 9 3 10" xfId="21368"/>
    <cellStyle name="Calculation 9 3 11" xfId="21369"/>
    <cellStyle name="Calculation 9 3 2" xfId="2683"/>
    <cellStyle name="Calculation 9 3 2 2" xfId="2684"/>
    <cellStyle name="Calculation 9 3 2 2 2" xfId="2685"/>
    <cellStyle name="Calculation 9 3 2 2 2 2" xfId="21370"/>
    <cellStyle name="Calculation 9 3 2 2 2 3" xfId="21371"/>
    <cellStyle name="Calculation 9 3 2 2 2 4" xfId="21372"/>
    <cellStyle name="Calculation 9 3 2 2 2 5" xfId="21373"/>
    <cellStyle name="Calculation 9 3 2 2 2 6" xfId="21374"/>
    <cellStyle name="Calculation 9 3 2 2 2 7" xfId="21375"/>
    <cellStyle name="Calculation 9 3 2 2 2 8" xfId="21376"/>
    <cellStyle name="Calculation 9 3 2 2 3" xfId="2686"/>
    <cellStyle name="Calculation 9 3 2 2 3 2" xfId="21377"/>
    <cellStyle name="Calculation 9 3 2 2 4" xfId="21378"/>
    <cellStyle name="Calculation 9 3 2 2 5" xfId="21379"/>
    <cellStyle name="Calculation 9 3 2 2 6" xfId="21380"/>
    <cellStyle name="Calculation 9 3 2 2 7" xfId="21381"/>
    <cellStyle name="Calculation 9 3 2 3" xfId="2687"/>
    <cellStyle name="Calculation 9 3 2 3 2" xfId="21382"/>
    <cellStyle name="Calculation 9 3 2 3 3" xfId="21383"/>
    <cellStyle name="Calculation 9 3 2 3 4" xfId="21384"/>
    <cellStyle name="Calculation 9 3 2 3 5" xfId="21385"/>
    <cellStyle name="Calculation 9 3 2 3 6" xfId="21386"/>
    <cellStyle name="Calculation 9 3 2 3 7" xfId="21387"/>
    <cellStyle name="Calculation 9 3 2 4" xfId="2688"/>
    <cellStyle name="Calculation 9 3 2 5" xfId="21388"/>
    <cellStyle name="Calculation 9 3 2 6" xfId="21389"/>
    <cellStyle name="Calculation 9 3 2 7" xfId="21390"/>
    <cellStyle name="Calculation 9 3 2 8" xfId="21391"/>
    <cellStyle name="Calculation 9 3 3" xfId="2689"/>
    <cellStyle name="Calculation 9 3 3 2" xfId="2690"/>
    <cellStyle name="Calculation 9 3 3 2 2" xfId="2691"/>
    <cellStyle name="Calculation 9 3 3 2 2 2" xfId="21392"/>
    <cellStyle name="Calculation 9 3 3 2 2 3" xfId="21393"/>
    <cellStyle name="Calculation 9 3 3 2 2 4" xfId="21394"/>
    <cellStyle name="Calculation 9 3 3 2 2 5" xfId="21395"/>
    <cellStyle name="Calculation 9 3 3 2 2 6" xfId="21396"/>
    <cellStyle name="Calculation 9 3 3 2 2 7" xfId="21397"/>
    <cellStyle name="Calculation 9 3 3 2 2 8" xfId="21398"/>
    <cellStyle name="Calculation 9 3 3 2 3" xfId="2692"/>
    <cellStyle name="Calculation 9 3 3 2 3 2" xfId="21399"/>
    <cellStyle name="Calculation 9 3 3 2 4" xfId="21400"/>
    <cellStyle name="Calculation 9 3 3 2 5" xfId="21401"/>
    <cellStyle name="Calculation 9 3 3 2 6" xfId="21402"/>
    <cellStyle name="Calculation 9 3 3 2 7" xfId="21403"/>
    <cellStyle name="Calculation 9 3 3 3" xfId="2693"/>
    <cellStyle name="Calculation 9 3 3 3 2" xfId="21404"/>
    <cellStyle name="Calculation 9 3 3 3 3" xfId="21405"/>
    <cellStyle name="Calculation 9 3 3 3 4" xfId="21406"/>
    <cellStyle name="Calculation 9 3 3 3 5" xfId="21407"/>
    <cellStyle name="Calculation 9 3 3 3 6" xfId="21408"/>
    <cellStyle name="Calculation 9 3 3 3 7" xfId="21409"/>
    <cellStyle name="Calculation 9 3 3 4" xfId="2694"/>
    <cellStyle name="Calculation 9 3 3 5" xfId="21410"/>
    <cellStyle name="Calculation 9 3 3 6" xfId="21411"/>
    <cellStyle name="Calculation 9 3 3 7" xfId="21412"/>
    <cellStyle name="Calculation 9 3 3 8" xfId="21413"/>
    <cellStyle name="Calculation 9 3 4" xfId="2695"/>
    <cellStyle name="Calculation 9 3 4 2" xfId="2696"/>
    <cellStyle name="Calculation 9 3 4 2 2" xfId="2697"/>
    <cellStyle name="Calculation 9 3 4 2 2 2" xfId="21414"/>
    <cellStyle name="Calculation 9 3 4 2 2 3" xfId="21415"/>
    <cellStyle name="Calculation 9 3 4 2 2 4" xfId="21416"/>
    <cellStyle name="Calculation 9 3 4 2 2 5" xfId="21417"/>
    <cellStyle name="Calculation 9 3 4 2 2 6" xfId="21418"/>
    <cellStyle name="Calculation 9 3 4 2 2 7" xfId="21419"/>
    <cellStyle name="Calculation 9 3 4 2 2 8" xfId="21420"/>
    <cellStyle name="Calculation 9 3 4 2 3" xfId="2698"/>
    <cellStyle name="Calculation 9 3 4 2 3 2" xfId="21421"/>
    <cellStyle name="Calculation 9 3 4 2 4" xfId="21422"/>
    <cellStyle name="Calculation 9 3 4 2 5" xfId="21423"/>
    <cellStyle name="Calculation 9 3 4 2 6" xfId="21424"/>
    <cellStyle name="Calculation 9 3 4 2 7" xfId="21425"/>
    <cellStyle name="Calculation 9 3 4 3" xfId="2699"/>
    <cellStyle name="Calculation 9 3 4 3 2" xfId="21426"/>
    <cellStyle name="Calculation 9 3 4 3 3" xfId="21427"/>
    <cellStyle name="Calculation 9 3 4 3 4" xfId="21428"/>
    <cellStyle name="Calculation 9 3 4 3 5" xfId="21429"/>
    <cellStyle name="Calculation 9 3 4 3 6" xfId="21430"/>
    <cellStyle name="Calculation 9 3 4 3 7" xfId="21431"/>
    <cellStyle name="Calculation 9 3 4 4" xfId="2700"/>
    <cellStyle name="Calculation 9 3 4 5" xfId="21432"/>
    <cellStyle name="Calculation 9 3 4 6" xfId="21433"/>
    <cellStyle name="Calculation 9 3 4 7" xfId="21434"/>
    <cellStyle name="Calculation 9 3 4 8" xfId="21435"/>
    <cellStyle name="Calculation 9 3 5" xfId="2701"/>
    <cellStyle name="Calculation 9 3 5 2" xfId="2702"/>
    <cellStyle name="Calculation 9 3 5 2 2" xfId="21436"/>
    <cellStyle name="Calculation 9 3 5 2 3" xfId="21437"/>
    <cellStyle name="Calculation 9 3 5 2 4" xfId="21438"/>
    <cellStyle name="Calculation 9 3 5 2 5" xfId="21439"/>
    <cellStyle name="Calculation 9 3 5 2 6" xfId="21440"/>
    <cellStyle name="Calculation 9 3 5 2 7" xfId="21441"/>
    <cellStyle name="Calculation 9 3 5 2 8" xfId="21442"/>
    <cellStyle name="Calculation 9 3 5 3" xfId="2703"/>
    <cellStyle name="Calculation 9 3 5 3 2" xfId="21443"/>
    <cellStyle name="Calculation 9 3 5 4" xfId="21444"/>
    <cellStyle name="Calculation 9 3 5 5" xfId="21445"/>
    <cellStyle name="Calculation 9 3 5 6" xfId="21446"/>
    <cellStyle name="Calculation 9 3 5 7" xfId="21447"/>
    <cellStyle name="Calculation 9 3 6" xfId="2704"/>
    <cellStyle name="Calculation 9 3 6 2" xfId="21448"/>
    <cellStyle name="Calculation 9 3 6 3" xfId="21449"/>
    <cellStyle name="Calculation 9 3 6 4" xfId="21450"/>
    <cellStyle name="Calculation 9 3 6 5" xfId="21451"/>
    <cellStyle name="Calculation 9 3 6 6" xfId="21452"/>
    <cellStyle name="Calculation 9 3 6 7" xfId="21453"/>
    <cellStyle name="Calculation 9 3 7" xfId="2705"/>
    <cellStyle name="Calculation 9 3 8" xfId="21454"/>
    <cellStyle name="Calculation 9 3 9" xfId="21455"/>
    <cellStyle name="Calculation 9 4" xfId="2706"/>
    <cellStyle name="Calculation 9 4 10" xfId="21456"/>
    <cellStyle name="Calculation 9 4 11" xfId="21457"/>
    <cellStyle name="Calculation 9 4 2" xfId="2707"/>
    <cellStyle name="Calculation 9 4 2 2" xfId="2708"/>
    <cellStyle name="Calculation 9 4 2 2 2" xfId="2709"/>
    <cellStyle name="Calculation 9 4 2 2 2 2" xfId="21458"/>
    <cellStyle name="Calculation 9 4 2 2 2 3" xfId="21459"/>
    <cellStyle name="Calculation 9 4 2 2 2 4" xfId="21460"/>
    <cellStyle name="Calculation 9 4 2 2 2 5" xfId="21461"/>
    <cellStyle name="Calculation 9 4 2 2 2 6" xfId="21462"/>
    <cellStyle name="Calculation 9 4 2 2 2 7" xfId="21463"/>
    <cellStyle name="Calculation 9 4 2 2 2 8" xfId="21464"/>
    <cellStyle name="Calculation 9 4 2 2 3" xfId="2710"/>
    <cellStyle name="Calculation 9 4 2 2 3 2" xfId="21465"/>
    <cellStyle name="Calculation 9 4 2 2 4" xfId="21466"/>
    <cellStyle name="Calculation 9 4 2 2 5" xfId="21467"/>
    <cellStyle name="Calculation 9 4 2 2 6" xfId="21468"/>
    <cellStyle name="Calculation 9 4 2 2 7" xfId="21469"/>
    <cellStyle name="Calculation 9 4 2 3" xfId="2711"/>
    <cellStyle name="Calculation 9 4 2 3 2" xfId="21470"/>
    <cellStyle name="Calculation 9 4 2 3 3" xfId="21471"/>
    <cellStyle name="Calculation 9 4 2 3 4" xfId="21472"/>
    <cellStyle name="Calculation 9 4 2 3 5" xfId="21473"/>
    <cellStyle name="Calculation 9 4 2 3 6" xfId="21474"/>
    <cellStyle name="Calculation 9 4 2 3 7" xfId="21475"/>
    <cellStyle name="Calculation 9 4 2 4" xfId="2712"/>
    <cellStyle name="Calculation 9 4 2 5" xfId="21476"/>
    <cellStyle name="Calculation 9 4 2 6" xfId="21477"/>
    <cellStyle name="Calculation 9 4 2 7" xfId="21478"/>
    <cellStyle name="Calculation 9 4 2 8" xfId="21479"/>
    <cellStyle name="Calculation 9 4 3" xfId="2713"/>
    <cellStyle name="Calculation 9 4 3 2" xfId="2714"/>
    <cellStyle name="Calculation 9 4 3 2 2" xfId="2715"/>
    <cellStyle name="Calculation 9 4 3 2 2 2" xfId="21480"/>
    <cellStyle name="Calculation 9 4 3 2 2 3" xfId="21481"/>
    <cellStyle name="Calculation 9 4 3 2 2 4" xfId="21482"/>
    <cellStyle name="Calculation 9 4 3 2 2 5" xfId="21483"/>
    <cellStyle name="Calculation 9 4 3 2 2 6" xfId="21484"/>
    <cellStyle name="Calculation 9 4 3 2 2 7" xfId="21485"/>
    <cellStyle name="Calculation 9 4 3 2 2 8" xfId="21486"/>
    <cellStyle name="Calculation 9 4 3 2 3" xfId="2716"/>
    <cellStyle name="Calculation 9 4 3 2 3 2" xfId="21487"/>
    <cellStyle name="Calculation 9 4 3 2 4" xfId="21488"/>
    <cellStyle name="Calculation 9 4 3 2 5" xfId="21489"/>
    <cellStyle name="Calculation 9 4 3 2 6" xfId="21490"/>
    <cellStyle name="Calculation 9 4 3 2 7" xfId="21491"/>
    <cellStyle name="Calculation 9 4 3 3" xfId="2717"/>
    <cellStyle name="Calculation 9 4 3 3 2" xfId="21492"/>
    <cellStyle name="Calculation 9 4 3 3 3" xfId="21493"/>
    <cellStyle name="Calculation 9 4 3 3 4" xfId="21494"/>
    <cellStyle name="Calculation 9 4 3 3 5" xfId="21495"/>
    <cellStyle name="Calculation 9 4 3 3 6" xfId="21496"/>
    <cellStyle name="Calculation 9 4 3 3 7" xfId="21497"/>
    <cellStyle name="Calculation 9 4 3 4" xfId="2718"/>
    <cellStyle name="Calculation 9 4 3 5" xfId="21498"/>
    <cellStyle name="Calculation 9 4 3 6" xfId="21499"/>
    <cellStyle name="Calculation 9 4 3 7" xfId="21500"/>
    <cellStyle name="Calculation 9 4 3 8" xfId="21501"/>
    <cellStyle name="Calculation 9 4 4" xfId="2719"/>
    <cellStyle name="Calculation 9 4 4 2" xfId="2720"/>
    <cellStyle name="Calculation 9 4 4 2 2" xfId="2721"/>
    <cellStyle name="Calculation 9 4 4 2 2 2" xfId="21502"/>
    <cellStyle name="Calculation 9 4 4 2 2 3" xfId="21503"/>
    <cellStyle name="Calculation 9 4 4 2 2 4" xfId="21504"/>
    <cellStyle name="Calculation 9 4 4 2 2 5" xfId="21505"/>
    <cellStyle name="Calculation 9 4 4 2 2 6" xfId="21506"/>
    <cellStyle name="Calculation 9 4 4 2 2 7" xfId="21507"/>
    <cellStyle name="Calculation 9 4 4 2 2 8" xfId="21508"/>
    <cellStyle name="Calculation 9 4 4 2 3" xfId="2722"/>
    <cellStyle name="Calculation 9 4 4 2 3 2" xfId="21509"/>
    <cellStyle name="Calculation 9 4 4 2 4" xfId="21510"/>
    <cellStyle name="Calculation 9 4 4 2 5" xfId="21511"/>
    <cellStyle name="Calculation 9 4 4 2 6" xfId="21512"/>
    <cellStyle name="Calculation 9 4 4 2 7" xfId="21513"/>
    <cellStyle name="Calculation 9 4 4 3" xfId="2723"/>
    <cellStyle name="Calculation 9 4 4 3 2" xfId="21514"/>
    <cellStyle name="Calculation 9 4 4 3 3" xfId="21515"/>
    <cellStyle name="Calculation 9 4 4 3 4" xfId="21516"/>
    <cellStyle name="Calculation 9 4 4 3 5" xfId="21517"/>
    <cellStyle name="Calculation 9 4 4 3 6" xfId="21518"/>
    <cellStyle name="Calculation 9 4 4 3 7" xfId="21519"/>
    <cellStyle name="Calculation 9 4 4 4" xfId="2724"/>
    <cellStyle name="Calculation 9 4 4 5" xfId="21520"/>
    <cellStyle name="Calculation 9 4 4 6" xfId="21521"/>
    <cellStyle name="Calculation 9 4 4 7" xfId="21522"/>
    <cellStyle name="Calculation 9 4 4 8" xfId="21523"/>
    <cellStyle name="Calculation 9 4 5" xfId="2725"/>
    <cellStyle name="Calculation 9 4 5 2" xfId="2726"/>
    <cellStyle name="Calculation 9 4 5 2 2" xfId="21524"/>
    <cellStyle name="Calculation 9 4 5 2 3" xfId="21525"/>
    <cellStyle name="Calculation 9 4 5 2 4" xfId="21526"/>
    <cellStyle name="Calculation 9 4 5 2 5" xfId="21527"/>
    <cellStyle name="Calculation 9 4 5 2 6" xfId="21528"/>
    <cellStyle name="Calculation 9 4 5 2 7" xfId="21529"/>
    <cellStyle name="Calculation 9 4 5 2 8" xfId="21530"/>
    <cellStyle name="Calculation 9 4 5 3" xfId="2727"/>
    <cellStyle name="Calculation 9 4 5 3 2" xfId="21531"/>
    <cellStyle name="Calculation 9 4 5 4" xfId="21532"/>
    <cellStyle name="Calculation 9 4 5 5" xfId="21533"/>
    <cellStyle name="Calculation 9 4 5 6" xfId="21534"/>
    <cellStyle name="Calculation 9 4 5 7" xfId="21535"/>
    <cellStyle name="Calculation 9 4 6" xfId="2728"/>
    <cellStyle name="Calculation 9 4 6 2" xfId="21536"/>
    <cellStyle name="Calculation 9 4 6 3" xfId="21537"/>
    <cellStyle name="Calculation 9 4 6 4" xfId="21538"/>
    <cellStyle name="Calculation 9 4 6 5" xfId="21539"/>
    <cellStyle name="Calculation 9 4 6 6" xfId="21540"/>
    <cellStyle name="Calculation 9 4 6 7" xfId="21541"/>
    <cellStyle name="Calculation 9 4 7" xfId="2729"/>
    <cellStyle name="Calculation 9 4 8" xfId="21542"/>
    <cellStyle name="Calculation 9 4 9" xfId="21543"/>
    <cellStyle name="Calculation 9 5" xfId="2730"/>
    <cellStyle name="Calculation 9 5 2" xfId="2731"/>
    <cellStyle name="Calculation 9 5 2 2" xfId="2732"/>
    <cellStyle name="Calculation 9 5 2 2 2" xfId="21544"/>
    <cellStyle name="Calculation 9 5 2 2 3" xfId="21545"/>
    <cellStyle name="Calculation 9 5 2 2 4" xfId="21546"/>
    <cellStyle name="Calculation 9 5 2 2 5" xfId="21547"/>
    <cellStyle name="Calculation 9 5 2 2 6" xfId="21548"/>
    <cellStyle name="Calculation 9 5 2 2 7" xfId="21549"/>
    <cellStyle name="Calculation 9 5 2 2 8" xfId="21550"/>
    <cellStyle name="Calculation 9 5 2 3" xfId="2733"/>
    <cellStyle name="Calculation 9 5 2 3 2" xfId="21551"/>
    <cellStyle name="Calculation 9 5 2 4" xfId="21552"/>
    <cellStyle name="Calculation 9 5 2 5" xfId="21553"/>
    <cellStyle name="Calculation 9 5 2 6" xfId="21554"/>
    <cellStyle name="Calculation 9 5 2 7" xfId="21555"/>
    <cellStyle name="Calculation 9 5 3" xfId="2734"/>
    <cellStyle name="Calculation 9 5 3 2" xfId="21556"/>
    <cellStyle name="Calculation 9 5 3 3" xfId="21557"/>
    <cellStyle name="Calculation 9 5 3 4" xfId="21558"/>
    <cellStyle name="Calculation 9 5 3 5" xfId="21559"/>
    <cellStyle name="Calculation 9 5 3 6" xfId="21560"/>
    <cellStyle name="Calculation 9 5 3 7" xfId="21561"/>
    <cellStyle name="Calculation 9 5 4" xfId="2735"/>
    <cellStyle name="Calculation 9 5 5" xfId="21562"/>
    <cellStyle name="Calculation 9 5 6" xfId="21563"/>
    <cellStyle name="Calculation 9 5 7" xfId="21564"/>
    <cellStyle name="Calculation 9 5 8" xfId="21565"/>
    <cellStyle name="Calculation 9 6" xfId="2736"/>
    <cellStyle name="Calculation 9 6 2" xfId="2737"/>
    <cellStyle name="Calculation 9 6 2 2" xfId="2738"/>
    <cellStyle name="Calculation 9 6 2 2 2" xfId="21566"/>
    <cellStyle name="Calculation 9 6 2 2 3" xfId="21567"/>
    <cellStyle name="Calculation 9 6 2 2 4" xfId="21568"/>
    <cellStyle name="Calculation 9 6 2 2 5" xfId="21569"/>
    <cellStyle name="Calculation 9 6 2 2 6" xfId="21570"/>
    <cellStyle name="Calculation 9 6 2 2 7" xfId="21571"/>
    <cellStyle name="Calculation 9 6 2 2 8" xfId="21572"/>
    <cellStyle name="Calculation 9 6 2 3" xfId="2739"/>
    <cellStyle name="Calculation 9 6 2 3 2" xfId="21573"/>
    <cellStyle name="Calculation 9 6 2 4" xfId="21574"/>
    <cellStyle name="Calculation 9 6 2 5" xfId="21575"/>
    <cellStyle name="Calculation 9 6 2 6" xfId="21576"/>
    <cellStyle name="Calculation 9 6 2 7" xfId="21577"/>
    <cellStyle name="Calculation 9 6 3" xfId="2740"/>
    <cellStyle name="Calculation 9 6 3 2" xfId="21578"/>
    <cellStyle name="Calculation 9 6 3 3" xfId="21579"/>
    <cellStyle name="Calculation 9 6 3 4" xfId="21580"/>
    <cellStyle name="Calculation 9 6 3 5" xfId="21581"/>
    <cellStyle name="Calculation 9 6 3 6" xfId="21582"/>
    <cellStyle name="Calculation 9 6 3 7" xfId="21583"/>
    <cellStyle name="Calculation 9 6 4" xfId="2741"/>
    <cellStyle name="Calculation 9 6 5" xfId="21584"/>
    <cellStyle name="Calculation 9 6 6" xfId="21585"/>
    <cellStyle name="Calculation 9 6 7" xfId="21586"/>
    <cellStyle name="Calculation 9 6 8" xfId="21587"/>
    <cellStyle name="Calculation 9 7" xfId="2742"/>
    <cellStyle name="Calculation 9 7 2" xfId="2743"/>
    <cellStyle name="Calculation 9 7 2 2" xfId="2744"/>
    <cellStyle name="Calculation 9 7 2 2 2" xfId="21588"/>
    <cellStyle name="Calculation 9 7 2 2 3" xfId="21589"/>
    <cellStyle name="Calculation 9 7 2 2 4" xfId="21590"/>
    <cellStyle name="Calculation 9 7 2 2 5" xfId="21591"/>
    <cellStyle name="Calculation 9 7 2 2 6" xfId="21592"/>
    <cellStyle name="Calculation 9 7 2 2 7" xfId="21593"/>
    <cellStyle name="Calculation 9 7 2 2 8" xfId="21594"/>
    <cellStyle name="Calculation 9 7 2 3" xfId="2745"/>
    <cellStyle name="Calculation 9 7 2 3 2" xfId="21595"/>
    <cellStyle name="Calculation 9 7 2 4" xfId="21596"/>
    <cellStyle name="Calculation 9 7 2 5" xfId="21597"/>
    <cellStyle name="Calculation 9 7 2 6" xfId="21598"/>
    <cellStyle name="Calculation 9 7 2 7" xfId="21599"/>
    <cellStyle name="Calculation 9 7 3" xfId="2746"/>
    <cellStyle name="Calculation 9 7 3 2" xfId="21600"/>
    <cellStyle name="Calculation 9 7 3 3" xfId="21601"/>
    <cellStyle name="Calculation 9 7 3 4" xfId="21602"/>
    <cellStyle name="Calculation 9 7 3 5" xfId="21603"/>
    <cellStyle name="Calculation 9 7 3 6" xfId="21604"/>
    <cellStyle name="Calculation 9 7 3 7" xfId="21605"/>
    <cellStyle name="Calculation 9 7 4" xfId="2747"/>
    <cellStyle name="Calculation 9 7 5" xfId="21606"/>
    <cellStyle name="Calculation 9 7 6" xfId="21607"/>
    <cellStyle name="Calculation 9 7 7" xfId="21608"/>
    <cellStyle name="Calculation 9 7 8" xfId="21609"/>
    <cellStyle name="Calculation 9 8" xfId="2748"/>
    <cellStyle name="Calculation 9 8 2" xfId="2749"/>
    <cellStyle name="Calculation 9 8 2 2" xfId="21610"/>
    <cellStyle name="Calculation 9 8 2 3" xfId="21611"/>
    <cellStyle name="Calculation 9 8 2 4" xfId="21612"/>
    <cellStyle name="Calculation 9 8 2 5" xfId="21613"/>
    <cellStyle name="Calculation 9 8 2 6" xfId="21614"/>
    <cellStyle name="Calculation 9 8 2 7" xfId="21615"/>
    <cellStyle name="Calculation 9 8 2 8" xfId="21616"/>
    <cellStyle name="Calculation 9 8 3" xfId="2750"/>
    <cellStyle name="Calculation 9 8 3 2" xfId="21617"/>
    <cellStyle name="Calculation 9 8 4" xfId="21618"/>
    <cellStyle name="Calculation 9 8 5" xfId="21619"/>
    <cellStyle name="Calculation 9 8 6" xfId="21620"/>
    <cellStyle name="Calculation 9 8 7" xfId="21621"/>
    <cellStyle name="Calculation 9 9" xfId="2751"/>
    <cellStyle name="Calculation 9 9 2" xfId="21622"/>
    <cellStyle name="Calculation 9 9 3" xfId="21623"/>
    <cellStyle name="Calculation 9 9 4" xfId="21624"/>
    <cellStyle name="Calculation 9 9 5" xfId="21625"/>
    <cellStyle name="Calculation 9 9 6" xfId="21626"/>
    <cellStyle name="Calculation 9 9 7" xfId="21627"/>
    <cellStyle name="Cálculo 2" xfId="55826"/>
    <cellStyle name="Camp Document Field" xfId="55827"/>
    <cellStyle name="Camp Document Record" xfId="55828"/>
    <cellStyle name="Camp Document Table" xfId="55829"/>
    <cellStyle name="CAMP H-Label 2" xfId="55830"/>
    <cellStyle name="CAMP H-Label 3 Inclined" xfId="55831"/>
    <cellStyle name="Camp Input Field General" xfId="55832"/>
    <cellStyle name="Camp Input Field Meas" xfId="55833"/>
    <cellStyle name="Camp Input Field Percent" xfId="55834"/>
    <cellStyle name="Camp Label Column" xfId="55835"/>
    <cellStyle name="Camp Label Column 2" xfId="55836"/>
    <cellStyle name="Camp Label Column 3" xfId="55837"/>
    <cellStyle name="Camp Label Column 4" xfId="55838"/>
    <cellStyle name="Camp Label Column_~1629650" xfId="55839"/>
    <cellStyle name="Camp Output Field" xfId="55"/>
    <cellStyle name="Camp Output Field  Without Red" xfId="55840"/>
    <cellStyle name="Camp Output Field 10" xfId="2752"/>
    <cellStyle name="Camp Output Field 10 10" xfId="2753"/>
    <cellStyle name="Camp Output Field 10 11" xfId="21628"/>
    <cellStyle name="Camp Output Field 10 12" xfId="21629"/>
    <cellStyle name="Camp Output Field 10 13" xfId="21630"/>
    <cellStyle name="Camp Output Field 10 14" xfId="21631"/>
    <cellStyle name="Camp Output Field 10 2" xfId="2754"/>
    <cellStyle name="Camp Output Field 10 2 10" xfId="21632"/>
    <cellStyle name="Camp Output Field 10 2 11" xfId="21633"/>
    <cellStyle name="Camp Output Field 10 2 12" xfId="21634"/>
    <cellStyle name="Camp Output Field 10 2 2" xfId="2755"/>
    <cellStyle name="Camp Output Field 10 2 2 10" xfId="21635"/>
    <cellStyle name="Camp Output Field 10 2 2 11" xfId="21636"/>
    <cellStyle name="Camp Output Field 10 2 2 2" xfId="2756"/>
    <cellStyle name="Camp Output Field 10 2 2 2 2" xfId="2757"/>
    <cellStyle name="Camp Output Field 10 2 2 2 2 2" xfId="2758"/>
    <cellStyle name="Camp Output Field 10 2 2 2 2 2 2" xfId="21637"/>
    <cellStyle name="Camp Output Field 10 2 2 2 2 2 3" xfId="21638"/>
    <cellStyle name="Camp Output Field 10 2 2 2 2 2 4" xfId="21639"/>
    <cellStyle name="Camp Output Field 10 2 2 2 2 2 5" xfId="21640"/>
    <cellStyle name="Camp Output Field 10 2 2 2 2 2 6" xfId="21641"/>
    <cellStyle name="Camp Output Field 10 2 2 2 2 2 7" xfId="21642"/>
    <cellStyle name="Camp Output Field 10 2 2 2 2 2 8" xfId="21643"/>
    <cellStyle name="Camp Output Field 10 2 2 2 2 3" xfId="2759"/>
    <cellStyle name="Camp Output Field 10 2 2 2 2 3 2" xfId="21644"/>
    <cellStyle name="Camp Output Field 10 2 2 2 2 4" xfId="21645"/>
    <cellStyle name="Camp Output Field 10 2 2 2 2 5" xfId="21646"/>
    <cellStyle name="Camp Output Field 10 2 2 2 2 6" xfId="21647"/>
    <cellStyle name="Camp Output Field 10 2 2 2 2 7" xfId="21648"/>
    <cellStyle name="Camp Output Field 10 2 2 2 3" xfId="2760"/>
    <cellStyle name="Camp Output Field 10 2 2 2 3 2" xfId="21649"/>
    <cellStyle name="Camp Output Field 10 2 2 2 3 3" xfId="21650"/>
    <cellStyle name="Camp Output Field 10 2 2 2 3 4" xfId="21651"/>
    <cellStyle name="Camp Output Field 10 2 2 2 3 5" xfId="21652"/>
    <cellStyle name="Camp Output Field 10 2 2 2 3 6" xfId="21653"/>
    <cellStyle name="Camp Output Field 10 2 2 2 3 7" xfId="21654"/>
    <cellStyle name="Camp Output Field 10 2 2 2 4" xfId="2761"/>
    <cellStyle name="Camp Output Field 10 2 2 2 5" xfId="21655"/>
    <cellStyle name="Camp Output Field 10 2 2 2 6" xfId="21656"/>
    <cellStyle name="Camp Output Field 10 2 2 2 7" xfId="21657"/>
    <cellStyle name="Camp Output Field 10 2 2 2 8" xfId="21658"/>
    <cellStyle name="Camp Output Field 10 2 2 3" xfId="2762"/>
    <cellStyle name="Camp Output Field 10 2 2 3 2" xfId="2763"/>
    <cellStyle name="Camp Output Field 10 2 2 3 2 2" xfId="2764"/>
    <cellStyle name="Camp Output Field 10 2 2 3 2 2 2" xfId="21659"/>
    <cellStyle name="Camp Output Field 10 2 2 3 2 2 3" xfId="21660"/>
    <cellStyle name="Camp Output Field 10 2 2 3 2 2 4" xfId="21661"/>
    <cellStyle name="Camp Output Field 10 2 2 3 2 2 5" xfId="21662"/>
    <cellStyle name="Camp Output Field 10 2 2 3 2 2 6" xfId="21663"/>
    <cellStyle name="Camp Output Field 10 2 2 3 2 2 7" xfId="21664"/>
    <cellStyle name="Camp Output Field 10 2 2 3 2 2 8" xfId="21665"/>
    <cellStyle name="Camp Output Field 10 2 2 3 2 3" xfId="2765"/>
    <cellStyle name="Camp Output Field 10 2 2 3 2 3 2" xfId="21666"/>
    <cellStyle name="Camp Output Field 10 2 2 3 2 4" xfId="21667"/>
    <cellStyle name="Camp Output Field 10 2 2 3 2 5" xfId="21668"/>
    <cellStyle name="Camp Output Field 10 2 2 3 2 6" xfId="21669"/>
    <cellStyle name="Camp Output Field 10 2 2 3 2 7" xfId="21670"/>
    <cellStyle name="Camp Output Field 10 2 2 3 3" xfId="2766"/>
    <cellStyle name="Camp Output Field 10 2 2 3 3 2" xfId="21671"/>
    <cellStyle name="Camp Output Field 10 2 2 3 3 3" xfId="21672"/>
    <cellStyle name="Camp Output Field 10 2 2 3 3 4" xfId="21673"/>
    <cellStyle name="Camp Output Field 10 2 2 3 3 5" xfId="21674"/>
    <cellStyle name="Camp Output Field 10 2 2 3 3 6" xfId="21675"/>
    <cellStyle name="Camp Output Field 10 2 2 3 3 7" xfId="21676"/>
    <cellStyle name="Camp Output Field 10 2 2 3 4" xfId="2767"/>
    <cellStyle name="Camp Output Field 10 2 2 3 5" xfId="21677"/>
    <cellStyle name="Camp Output Field 10 2 2 3 6" xfId="21678"/>
    <cellStyle name="Camp Output Field 10 2 2 3 7" xfId="21679"/>
    <cellStyle name="Camp Output Field 10 2 2 3 8" xfId="21680"/>
    <cellStyle name="Camp Output Field 10 2 2 4" xfId="2768"/>
    <cellStyle name="Camp Output Field 10 2 2 4 2" xfId="2769"/>
    <cellStyle name="Camp Output Field 10 2 2 4 2 2" xfId="2770"/>
    <cellStyle name="Camp Output Field 10 2 2 4 2 2 2" xfId="21681"/>
    <cellStyle name="Camp Output Field 10 2 2 4 2 2 3" xfId="21682"/>
    <cellStyle name="Camp Output Field 10 2 2 4 2 2 4" xfId="21683"/>
    <cellStyle name="Camp Output Field 10 2 2 4 2 2 5" xfId="21684"/>
    <cellStyle name="Camp Output Field 10 2 2 4 2 2 6" xfId="21685"/>
    <cellStyle name="Camp Output Field 10 2 2 4 2 2 7" xfId="21686"/>
    <cellStyle name="Camp Output Field 10 2 2 4 2 2 8" xfId="21687"/>
    <cellStyle name="Camp Output Field 10 2 2 4 2 3" xfId="2771"/>
    <cellStyle name="Camp Output Field 10 2 2 4 2 3 2" xfId="21688"/>
    <cellStyle name="Camp Output Field 10 2 2 4 2 4" xfId="21689"/>
    <cellStyle name="Camp Output Field 10 2 2 4 2 5" xfId="21690"/>
    <cellStyle name="Camp Output Field 10 2 2 4 2 6" xfId="21691"/>
    <cellStyle name="Camp Output Field 10 2 2 4 2 7" xfId="21692"/>
    <cellStyle name="Camp Output Field 10 2 2 4 3" xfId="2772"/>
    <cellStyle name="Camp Output Field 10 2 2 4 3 2" xfId="21693"/>
    <cellStyle name="Camp Output Field 10 2 2 4 3 3" xfId="21694"/>
    <cellStyle name="Camp Output Field 10 2 2 4 3 4" xfId="21695"/>
    <cellStyle name="Camp Output Field 10 2 2 4 3 5" xfId="21696"/>
    <cellStyle name="Camp Output Field 10 2 2 4 3 6" xfId="21697"/>
    <cellStyle name="Camp Output Field 10 2 2 4 3 7" xfId="21698"/>
    <cellStyle name="Camp Output Field 10 2 2 4 4" xfId="2773"/>
    <cellStyle name="Camp Output Field 10 2 2 4 5" xfId="21699"/>
    <cellStyle name="Camp Output Field 10 2 2 4 6" xfId="21700"/>
    <cellStyle name="Camp Output Field 10 2 2 4 7" xfId="21701"/>
    <cellStyle name="Camp Output Field 10 2 2 4 8" xfId="21702"/>
    <cellStyle name="Camp Output Field 10 2 2 5" xfId="2774"/>
    <cellStyle name="Camp Output Field 10 2 2 5 2" xfId="2775"/>
    <cellStyle name="Camp Output Field 10 2 2 5 2 2" xfId="21703"/>
    <cellStyle name="Camp Output Field 10 2 2 5 2 3" xfId="21704"/>
    <cellStyle name="Camp Output Field 10 2 2 5 2 4" xfId="21705"/>
    <cellStyle name="Camp Output Field 10 2 2 5 2 5" xfId="21706"/>
    <cellStyle name="Camp Output Field 10 2 2 5 2 6" xfId="21707"/>
    <cellStyle name="Camp Output Field 10 2 2 5 2 7" xfId="21708"/>
    <cellStyle name="Camp Output Field 10 2 2 5 2 8" xfId="21709"/>
    <cellStyle name="Camp Output Field 10 2 2 5 3" xfId="2776"/>
    <cellStyle name="Camp Output Field 10 2 2 5 3 2" xfId="21710"/>
    <cellStyle name="Camp Output Field 10 2 2 5 4" xfId="21711"/>
    <cellStyle name="Camp Output Field 10 2 2 5 5" xfId="21712"/>
    <cellStyle name="Camp Output Field 10 2 2 5 6" xfId="21713"/>
    <cellStyle name="Camp Output Field 10 2 2 5 7" xfId="21714"/>
    <cellStyle name="Camp Output Field 10 2 2 6" xfId="2777"/>
    <cellStyle name="Camp Output Field 10 2 2 6 2" xfId="21715"/>
    <cellStyle name="Camp Output Field 10 2 2 6 3" xfId="21716"/>
    <cellStyle name="Camp Output Field 10 2 2 6 4" xfId="21717"/>
    <cellStyle name="Camp Output Field 10 2 2 6 5" xfId="21718"/>
    <cellStyle name="Camp Output Field 10 2 2 6 6" xfId="21719"/>
    <cellStyle name="Camp Output Field 10 2 2 6 7" xfId="21720"/>
    <cellStyle name="Camp Output Field 10 2 2 7" xfId="2778"/>
    <cellStyle name="Camp Output Field 10 2 2 8" xfId="21721"/>
    <cellStyle name="Camp Output Field 10 2 2 9" xfId="21722"/>
    <cellStyle name="Camp Output Field 10 2 3" xfId="2779"/>
    <cellStyle name="Camp Output Field 10 2 3 2" xfId="2780"/>
    <cellStyle name="Camp Output Field 10 2 3 2 2" xfId="2781"/>
    <cellStyle name="Camp Output Field 10 2 3 2 2 2" xfId="21723"/>
    <cellStyle name="Camp Output Field 10 2 3 2 2 3" xfId="21724"/>
    <cellStyle name="Camp Output Field 10 2 3 2 2 4" xfId="21725"/>
    <cellStyle name="Camp Output Field 10 2 3 2 2 5" xfId="21726"/>
    <cellStyle name="Camp Output Field 10 2 3 2 2 6" xfId="21727"/>
    <cellStyle name="Camp Output Field 10 2 3 2 2 7" xfId="21728"/>
    <cellStyle name="Camp Output Field 10 2 3 2 2 8" xfId="21729"/>
    <cellStyle name="Camp Output Field 10 2 3 2 3" xfId="2782"/>
    <cellStyle name="Camp Output Field 10 2 3 2 3 2" xfId="21730"/>
    <cellStyle name="Camp Output Field 10 2 3 2 4" xfId="21731"/>
    <cellStyle name="Camp Output Field 10 2 3 2 5" xfId="21732"/>
    <cellStyle name="Camp Output Field 10 2 3 2 6" xfId="21733"/>
    <cellStyle name="Camp Output Field 10 2 3 2 7" xfId="21734"/>
    <cellStyle name="Camp Output Field 10 2 3 3" xfId="2783"/>
    <cellStyle name="Camp Output Field 10 2 3 3 2" xfId="21735"/>
    <cellStyle name="Camp Output Field 10 2 3 3 3" xfId="21736"/>
    <cellStyle name="Camp Output Field 10 2 3 3 4" xfId="21737"/>
    <cellStyle name="Camp Output Field 10 2 3 3 5" xfId="21738"/>
    <cellStyle name="Camp Output Field 10 2 3 3 6" xfId="21739"/>
    <cellStyle name="Camp Output Field 10 2 3 3 7" xfId="21740"/>
    <cellStyle name="Camp Output Field 10 2 3 4" xfId="2784"/>
    <cellStyle name="Camp Output Field 10 2 3 5" xfId="21741"/>
    <cellStyle name="Camp Output Field 10 2 3 6" xfId="21742"/>
    <cellStyle name="Camp Output Field 10 2 3 7" xfId="21743"/>
    <cellStyle name="Camp Output Field 10 2 3 8" xfId="21744"/>
    <cellStyle name="Camp Output Field 10 2 4" xfId="2785"/>
    <cellStyle name="Camp Output Field 10 2 4 2" xfId="2786"/>
    <cellStyle name="Camp Output Field 10 2 4 2 2" xfId="2787"/>
    <cellStyle name="Camp Output Field 10 2 4 2 2 2" xfId="21745"/>
    <cellStyle name="Camp Output Field 10 2 4 2 2 3" xfId="21746"/>
    <cellStyle name="Camp Output Field 10 2 4 2 2 4" xfId="21747"/>
    <cellStyle name="Camp Output Field 10 2 4 2 2 5" xfId="21748"/>
    <cellStyle name="Camp Output Field 10 2 4 2 2 6" xfId="21749"/>
    <cellStyle name="Camp Output Field 10 2 4 2 2 7" xfId="21750"/>
    <cellStyle name="Camp Output Field 10 2 4 2 2 8" xfId="21751"/>
    <cellStyle name="Camp Output Field 10 2 4 2 3" xfId="2788"/>
    <cellStyle name="Camp Output Field 10 2 4 2 3 2" xfId="21752"/>
    <cellStyle name="Camp Output Field 10 2 4 2 4" xfId="21753"/>
    <cellStyle name="Camp Output Field 10 2 4 2 5" xfId="21754"/>
    <cellStyle name="Camp Output Field 10 2 4 2 6" xfId="21755"/>
    <cellStyle name="Camp Output Field 10 2 4 2 7" xfId="21756"/>
    <cellStyle name="Camp Output Field 10 2 4 3" xfId="2789"/>
    <cellStyle name="Camp Output Field 10 2 4 3 2" xfId="21757"/>
    <cellStyle name="Camp Output Field 10 2 4 3 3" xfId="21758"/>
    <cellStyle name="Camp Output Field 10 2 4 3 4" xfId="21759"/>
    <cellStyle name="Camp Output Field 10 2 4 3 5" xfId="21760"/>
    <cellStyle name="Camp Output Field 10 2 4 3 6" xfId="21761"/>
    <cellStyle name="Camp Output Field 10 2 4 3 7" xfId="21762"/>
    <cellStyle name="Camp Output Field 10 2 4 4" xfId="2790"/>
    <cellStyle name="Camp Output Field 10 2 4 5" xfId="21763"/>
    <cellStyle name="Camp Output Field 10 2 4 6" xfId="21764"/>
    <cellStyle name="Camp Output Field 10 2 4 7" xfId="21765"/>
    <cellStyle name="Camp Output Field 10 2 4 8" xfId="21766"/>
    <cellStyle name="Camp Output Field 10 2 5" xfId="2791"/>
    <cellStyle name="Camp Output Field 10 2 5 2" xfId="2792"/>
    <cellStyle name="Camp Output Field 10 2 5 2 2" xfId="2793"/>
    <cellStyle name="Camp Output Field 10 2 5 2 2 2" xfId="21767"/>
    <cellStyle name="Camp Output Field 10 2 5 2 2 3" xfId="21768"/>
    <cellStyle name="Camp Output Field 10 2 5 2 2 4" xfId="21769"/>
    <cellStyle name="Camp Output Field 10 2 5 2 2 5" xfId="21770"/>
    <cellStyle name="Camp Output Field 10 2 5 2 2 6" xfId="21771"/>
    <cellStyle name="Camp Output Field 10 2 5 2 2 7" xfId="21772"/>
    <cellStyle name="Camp Output Field 10 2 5 2 2 8" xfId="21773"/>
    <cellStyle name="Camp Output Field 10 2 5 2 3" xfId="2794"/>
    <cellStyle name="Camp Output Field 10 2 5 2 3 2" xfId="21774"/>
    <cellStyle name="Camp Output Field 10 2 5 2 4" xfId="21775"/>
    <cellStyle name="Camp Output Field 10 2 5 2 5" xfId="21776"/>
    <cellStyle name="Camp Output Field 10 2 5 2 6" xfId="21777"/>
    <cellStyle name="Camp Output Field 10 2 5 2 7" xfId="21778"/>
    <cellStyle name="Camp Output Field 10 2 5 3" xfId="2795"/>
    <cellStyle name="Camp Output Field 10 2 5 3 2" xfId="21779"/>
    <cellStyle name="Camp Output Field 10 2 5 3 3" xfId="21780"/>
    <cellStyle name="Camp Output Field 10 2 5 3 4" xfId="21781"/>
    <cellStyle name="Camp Output Field 10 2 5 3 5" xfId="21782"/>
    <cellStyle name="Camp Output Field 10 2 5 3 6" xfId="21783"/>
    <cellStyle name="Camp Output Field 10 2 5 3 7" xfId="21784"/>
    <cellStyle name="Camp Output Field 10 2 5 4" xfId="2796"/>
    <cellStyle name="Camp Output Field 10 2 5 5" xfId="21785"/>
    <cellStyle name="Camp Output Field 10 2 5 6" xfId="21786"/>
    <cellStyle name="Camp Output Field 10 2 5 7" xfId="21787"/>
    <cellStyle name="Camp Output Field 10 2 5 8" xfId="21788"/>
    <cellStyle name="Camp Output Field 10 2 6" xfId="2797"/>
    <cellStyle name="Camp Output Field 10 2 6 2" xfId="2798"/>
    <cellStyle name="Camp Output Field 10 2 6 2 2" xfId="21789"/>
    <cellStyle name="Camp Output Field 10 2 6 2 3" xfId="21790"/>
    <cellStyle name="Camp Output Field 10 2 6 2 4" xfId="21791"/>
    <cellStyle name="Camp Output Field 10 2 6 2 5" xfId="21792"/>
    <cellStyle name="Camp Output Field 10 2 6 2 6" xfId="21793"/>
    <cellStyle name="Camp Output Field 10 2 6 2 7" xfId="21794"/>
    <cellStyle name="Camp Output Field 10 2 6 2 8" xfId="21795"/>
    <cellStyle name="Camp Output Field 10 2 6 3" xfId="2799"/>
    <cellStyle name="Camp Output Field 10 2 6 3 2" xfId="21796"/>
    <cellStyle name="Camp Output Field 10 2 6 4" xfId="21797"/>
    <cellStyle name="Camp Output Field 10 2 6 5" xfId="21798"/>
    <cellStyle name="Camp Output Field 10 2 6 6" xfId="21799"/>
    <cellStyle name="Camp Output Field 10 2 6 7" xfId="21800"/>
    <cellStyle name="Camp Output Field 10 2 7" xfId="2800"/>
    <cellStyle name="Camp Output Field 10 2 7 2" xfId="21801"/>
    <cellStyle name="Camp Output Field 10 2 7 3" xfId="21802"/>
    <cellStyle name="Camp Output Field 10 2 7 4" xfId="21803"/>
    <cellStyle name="Camp Output Field 10 2 7 5" xfId="21804"/>
    <cellStyle name="Camp Output Field 10 2 7 6" xfId="21805"/>
    <cellStyle name="Camp Output Field 10 2 7 7" xfId="21806"/>
    <cellStyle name="Camp Output Field 10 2 8" xfId="2801"/>
    <cellStyle name="Camp Output Field 10 2 9" xfId="21807"/>
    <cellStyle name="Camp Output Field 10 3" xfId="2802"/>
    <cellStyle name="Camp Output Field 10 3 10" xfId="21808"/>
    <cellStyle name="Camp Output Field 10 3 11" xfId="21809"/>
    <cellStyle name="Camp Output Field 10 3 2" xfId="2803"/>
    <cellStyle name="Camp Output Field 10 3 2 2" xfId="2804"/>
    <cellStyle name="Camp Output Field 10 3 2 2 2" xfId="2805"/>
    <cellStyle name="Camp Output Field 10 3 2 2 2 2" xfId="21810"/>
    <cellStyle name="Camp Output Field 10 3 2 2 2 3" xfId="21811"/>
    <cellStyle name="Camp Output Field 10 3 2 2 2 4" xfId="21812"/>
    <cellStyle name="Camp Output Field 10 3 2 2 2 5" xfId="21813"/>
    <cellStyle name="Camp Output Field 10 3 2 2 2 6" xfId="21814"/>
    <cellStyle name="Camp Output Field 10 3 2 2 2 7" xfId="21815"/>
    <cellStyle name="Camp Output Field 10 3 2 2 2 8" xfId="21816"/>
    <cellStyle name="Camp Output Field 10 3 2 2 3" xfId="2806"/>
    <cellStyle name="Camp Output Field 10 3 2 2 3 2" xfId="21817"/>
    <cellStyle name="Camp Output Field 10 3 2 2 4" xfId="21818"/>
    <cellStyle name="Camp Output Field 10 3 2 2 5" xfId="21819"/>
    <cellStyle name="Camp Output Field 10 3 2 2 6" xfId="21820"/>
    <cellStyle name="Camp Output Field 10 3 2 2 7" xfId="21821"/>
    <cellStyle name="Camp Output Field 10 3 2 3" xfId="2807"/>
    <cellStyle name="Camp Output Field 10 3 2 3 2" xfId="21822"/>
    <cellStyle name="Camp Output Field 10 3 2 3 3" xfId="21823"/>
    <cellStyle name="Camp Output Field 10 3 2 3 4" xfId="21824"/>
    <cellStyle name="Camp Output Field 10 3 2 3 5" xfId="21825"/>
    <cellStyle name="Camp Output Field 10 3 2 3 6" xfId="21826"/>
    <cellStyle name="Camp Output Field 10 3 2 3 7" xfId="21827"/>
    <cellStyle name="Camp Output Field 10 3 2 4" xfId="2808"/>
    <cellStyle name="Camp Output Field 10 3 2 5" xfId="21828"/>
    <cellStyle name="Camp Output Field 10 3 2 6" xfId="21829"/>
    <cellStyle name="Camp Output Field 10 3 2 7" xfId="21830"/>
    <cellStyle name="Camp Output Field 10 3 2 8" xfId="21831"/>
    <cellStyle name="Camp Output Field 10 3 3" xfId="2809"/>
    <cellStyle name="Camp Output Field 10 3 3 2" xfId="2810"/>
    <cellStyle name="Camp Output Field 10 3 3 2 2" xfId="2811"/>
    <cellStyle name="Camp Output Field 10 3 3 2 2 2" xfId="21832"/>
    <cellStyle name="Camp Output Field 10 3 3 2 2 3" xfId="21833"/>
    <cellStyle name="Camp Output Field 10 3 3 2 2 4" xfId="21834"/>
    <cellStyle name="Camp Output Field 10 3 3 2 2 5" xfId="21835"/>
    <cellStyle name="Camp Output Field 10 3 3 2 2 6" xfId="21836"/>
    <cellStyle name="Camp Output Field 10 3 3 2 2 7" xfId="21837"/>
    <cellStyle name="Camp Output Field 10 3 3 2 2 8" xfId="21838"/>
    <cellStyle name="Camp Output Field 10 3 3 2 3" xfId="2812"/>
    <cellStyle name="Camp Output Field 10 3 3 2 3 2" xfId="21839"/>
    <cellStyle name="Camp Output Field 10 3 3 2 4" xfId="21840"/>
    <cellStyle name="Camp Output Field 10 3 3 2 5" xfId="21841"/>
    <cellStyle name="Camp Output Field 10 3 3 2 6" xfId="21842"/>
    <cellStyle name="Camp Output Field 10 3 3 2 7" xfId="21843"/>
    <cellStyle name="Camp Output Field 10 3 3 3" xfId="2813"/>
    <cellStyle name="Camp Output Field 10 3 3 3 2" xfId="21844"/>
    <cellStyle name="Camp Output Field 10 3 3 3 3" xfId="21845"/>
    <cellStyle name="Camp Output Field 10 3 3 3 4" xfId="21846"/>
    <cellStyle name="Camp Output Field 10 3 3 3 5" xfId="21847"/>
    <cellStyle name="Camp Output Field 10 3 3 3 6" xfId="21848"/>
    <cellStyle name="Camp Output Field 10 3 3 3 7" xfId="21849"/>
    <cellStyle name="Camp Output Field 10 3 3 4" xfId="2814"/>
    <cellStyle name="Camp Output Field 10 3 3 5" xfId="21850"/>
    <cellStyle name="Camp Output Field 10 3 3 6" xfId="21851"/>
    <cellStyle name="Camp Output Field 10 3 3 7" xfId="21852"/>
    <cellStyle name="Camp Output Field 10 3 3 8" xfId="21853"/>
    <cellStyle name="Camp Output Field 10 3 4" xfId="2815"/>
    <cellStyle name="Camp Output Field 10 3 4 2" xfId="2816"/>
    <cellStyle name="Camp Output Field 10 3 4 2 2" xfId="2817"/>
    <cellStyle name="Camp Output Field 10 3 4 2 2 2" xfId="21854"/>
    <cellStyle name="Camp Output Field 10 3 4 2 2 3" xfId="21855"/>
    <cellStyle name="Camp Output Field 10 3 4 2 2 4" xfId="21856"/>
    <cellStyle name="Camp Output Field 10 3 4 2 2 5" xfId="21857"/>
    <cellStyle name="Camp Output Field 10 3 4 2 2 6" xfId="21858"/>
    <cellStyle name="Camp Output Field 10 3 4 2 2 7" xfId="21859"/>
    <cellStyle name="Camp Output Field 10 3 4 2 2 8" xfId="21860"/>
    <cellStyle name="Camp Output Field 10 3 4 2 3" xfId="2818"/>
    <cellStyle name="Camp Output Field 10 3 4 2 3 2" xfId="21861"/>
    <cellStyle name="Camp Output Field 10 3 4 2 4" xfId="21862"/>
    <cellStyle name="Camp Output Field 10 3 4 2 5" xfId="21863"/>
    <cellStyle name="Camp Output Field 10 3 4 2 6" xfId="21864"/>
    <cellStyle name="Camp Output Field 10 3 4 2 7" xfId="21865"/>
    <cellStyle name="Camp Output Field 10 3 4 3" xfId="2819"/>
    <cellStyle name="Camp Output Field 10 3 4 3 2" xfId="21866"/>
    <cellStyle name="Camp Output Field 10 3 4 3 3" xfId="21867"/>
    <cellStyle name="Camp Output Field 10 3 4 3 4" xfId="21868"/>
    <cellStyle name="Camp Output Field 10 3 4 3 5" xfId="21869"/>
    <cellStyle name="Camp Output Field 10 3 4 3 6" xfId="21870"/>
    <cellStyle name="Camp Output Field 10 3 4 3 7" xfId="21871"/>
    <cellStyle name="Camp Output Field 10 3 4 4" xfId="2820"/>
    <cellStyle name="Camp Output Field 10 3 4 5" xfId="21872"/>
    <cellStyle name="Camp Output Field 10 3 4 6" xfId="21873"/>
    <cellStyle name="Camp Output Field 10 3 4 7" xfId="21874"/>
    <cellStyle name="Camp Output Field 10 3 4 8" xfId="21875"/>
    <cellStyle name="Camp Output Field 10 3 5" xfId="2821"/>
    <cellStyle name="Camp Output Field 10 3 5 2" xfId="2822"/>
    <cellStyle name="Camp Output Field 10 3 5 2 2" xfId="21876"/>
    <cellStyle name="Camp Output Field 10 3 5 2 3" xfId="21877"/>
    <cellStyle name="Camp Output Field 10 3 5 2 4" xfId="21878"/>
    <cellStyle name="Camp Output Field 10 3 5 2 5" xfId="21879"/>
    <cellStyle name="Camp Output Field 10 3 5 2 6" xfId="21880"/>
    <cellStyle name="Camp Output Field 10 3 5 2 7" xfId="21881"/>
    <cellStyle name="Camp Output Field 10 3 5 2 8" xfId="21882"/>
    <cellStyle name="Camp Output Field 10 3 5 3" xfId="2823"/>
    <cellStyle name="Camp Output Field 10 3 5 3 2" xfId="21883"/>
    <cellStyle name="Camp Output Field 10 3 5 4" xfId="21884"/>
    <cellStyle name="Camp Output Field 10 3 5 5" xfId="21885"/>
    <cellStyle name="Camp Output Field 10 3 5 6" xfId="21886"/>
    <cellStyle name="Camp Output Field 10 3 5 7" xfId="21887"/>
    <cellStyle name="Camp Output Field 10 3 6" xfId="2824"/>
    <cellStyle name="Camp Output Field 10 3 6 2" xfId="21888"/>
    <cellStyle name="Camp Output Field 10 3 6 3" xfId="21889"/>
    <cellStyle name="Camp Output Field 10 3 6 4" xfId="21890"/>
    <cellStyle name="Camp Output Field 10 3 6 5" xfId="21891"/>
    <cellStyle name="Camp Output Field 10 3 6 6" xfId="21892"/>
    <cellStyle name="Camp Output Field 10 3 6 7" xfId="21893"/>
    <cellStyle name="Camp Output Field 10 3 7" xfId="2825"/>
    <cellStyle name="Camp Output Field 10 3 8" xfId="21894"/>
    <cellStyle name="Camp Output Field 10 3 9" xfId="21895"/>
    <cellStyle name="Camp Output Field 10 4" xfId="2826"/>
    <cellStyle name="Camp Output Field 10 4 10" xfId="21896"/>
    <cellStyle name="Camp Output Field 10 4 11" xfId="21897"/>
    <cellStyle name="Camp Output Field 10 4 2" xfId="2827"/>
    <cellStyle name="Camp Output Field 10 4 2 2" xfId="2828"/>
    <cellStyle name="Camp Output Field 10 4 2 2 2" xfId="2829"/>
    <cellStyle name="Camp Output Field 10 4 2 2 2 2" xfId="21898"/>
    <cellStyle name="Camp Output Field 10 4 2 2 2 3" xfId="21899"/>
    <cellStyle name="Camp Output Field 10 4 2 2 2 4" xfId="21900"/>
    <cellStyle name="Camp Output Field 10 4 2 2 2 5" xfId="21901"/>
    <cellStyle name="Camp Output Field 10 4 2 2 2 6" xfId="21902"/>
    <cellStyle name="Camp Output Field 10 4 2 2 2 7" xfId="21903"/>
    <cellStyle name="Camp Output Field 10 4 2 2 2 8" xfId="21904"/>
    <cellStyle name="Camp Output Field 10 4 2 2 3" xfId="2830"/>
    <cellStyle name="Camp Output Field 10 4 2 2 3 2" xfId="21905"/>
    <cellStyle name="Camp Output Field 10 4 2 2 4" xfId="21906"/>
    <cellStyle name="Camp Output Field 10 4 2 2 5" xfId="21907"/>
    <cellStyle name="Camp Output Field 10 4 2 2 6" xfId="21908"/>
    <cellStyle name="Camp Output Field 10 4 2 2 7" xfId="21909"/>
    <cellStyle name="Camp Output Field 10 4 2 3" xfId="2831"/>
    <cellStyle name="Camp Output Field 10 4 2 3 2" xfId="21910"/>
    <cellStyle name="Camp Output Field 10 4 2 3 3" xfId="21911"/>
    <cellStyle name="Camp Output Field 10 4 2 3 4" xfId="21912"/>
    <cellStyle name="Camp Output Field 10 4 2 3 5" xfId="21913"/>
    <cellStyle name="Camp Output Field 10 4 2 3 6" xfId="21914"/>
    <cellStyle name="Camp Output Field 10 4 2 3 7" xfId="21915"/>
    <cellStyle name="Camp Output Field 10 4 2 4" xfId="2832"/>
    <cellStyle name="Camp Output Field 10 4 2 5" xfId="21916"/>
    <cellStyle name="Camp Output Field 10 4 2 6" xfId="21917"/>
    <cellStyle name="Camp Output Field 10 4 2 7" xfId="21918"/>
    <cellStyle name="Camp Output Field 10 4 2 8" xfId="21919"/>
    <cellStyle name="Camp Output Field 10 4 3" xfId="2833"/>
    <cellStyle name="Camp Output Field 10 4 3 2" xfId="2834"/>
    <cellStyle name="Camp Output Field 10 4 3 2 2" xfId="2835"/>
    <cellStyle name="Camp Output Field 10 4 3 2 2 2" xfId="21920"/>
    <cellStyle name="Camp Output Field 10 4 3 2 2 3" xfId="21921"/>
    <cellStyle name="Camp Output Field 10 4 3 2 2 4" xfId="21922"/>
    <cellStyle name="Camp Output Field 10 4 3 2 2 5" xfId="21923"/>
    <cellStyle name="Camp Output Field 10 4 3 2 2 6" xfId="21924"/>
    <cellStyle name="Camp Output Field 10 4 3 2 2 7" xfId="21925"/>
    <cellStyle name="Camp Output Field 10 4 3 2 2 8" xfId="21926"/>
    <cellStyle name="Camp Output Field 10 4 3 2 3" xfId="2836"/>
    <cellStyle name="Camp Output Field 10 4 3 2 3 2" xfId="21927"/>
    <cellStyle name="Camp Output Field 10 4 3 2 4" xfId="21928"/>
    <cellStyle name="Camp Output Field 10 4 3 2 5" xfId="21929"/>
    <cellStyle name="Camp Output Field 10 4 3 2 6" xfId="21930"/>
    <cellStyle name="Camp Output Field 10 4 3 2 7" xfId="21931"/>
    <cellStyle name="Camp Output Field 10 4 3 3" xfId="2837"/>
    <cellStyle name="Camp Output Field 10 4 3 3 2" xfId="21932"/>
    <cellStyle name="Camp Output Field 10 4 3 3 3" xfId="21933"/>
    <cellStyle name="Camp Output Field 10 4 3 3 4" xfId="21934"/>
    <cellStyle name="Camp Output Field 10 4 3 3 5" xfId="21935"/>
    <cellStyle name="Camp Output Field 10 4 3 3 6" xfId="21936"/>
    <cellStyle name="Camp Output Field 10 4 3 3 7" xfId="21937"/>
    <cellStyle name="Camp Output Field 10 4 3 4" xfId="2838"/>
    <cellStyle name="Camp Output Field 10 4 3 5" xfId="21938"/>
    <cellStyle name="Camp Output Field 10 4 3 6" xfId="21939"/>
    <cellStyle name="Camp Output Field 10 4 3 7" xfId="21940"/>
    <cellStyle name="Camp Output Field 10 4 3 8" xfId="21941"/>
    <cellStyle name="Camp Output Field 10 4 4" xfId="2839"/>
    <cellStyle name="Camp Output Field 10 4 4 2" xfId="2840"/>
    <cellStyle name="Camp Output Field 10 4 4 2 2" xfId="2841"/>
    <cellStyle name="Camp Output Field 10 4 4 2 2 2" xfId="21942"/>
    <cellStyle name="Camp Output Field 10 4 4 2 2 3" xfId="21943"/>
    <cellStyle name="Camp Output Field 10 4 4 2 2 4" xfId="21944"/>
    <cellStyle name="Camp Output Field 10 4 4 2 2 5" xfId="21945"/>
    <cellStyle name="Camp Output Field 10 4 4 2 2 6" xfId="21946"/>
    <cellStyle name="Camp Output Field 10 4 4 2 2 7" xfId="21947"/>
    <cellStyle name="Camp Output Field 10 4 4 2 2 8" xfId="21948"/>
    <cellStyle name="Camp Output Field 10 4 4 2 3" xfId="2842"/>
    <cellStyle name="Camp Output Field 10 4 4 2 3 2" xfId="21949"/>
    <cellStyle name="Camp Output Field 10 4 4 2 4" xfId="21950"/>
    <cellStyle name="Camp Output Field 10 4 4 2 5" xfId="21951"/>
    <cellStyle name="Camp Output Field 10 4 4 2 6" xfId="21952"/>
    <cellStyle name="Camp Output Field 10 4 4 2 7" xfId="21953"/>
    <cellStyle name="Camp Output Field 10 4 4 3" xfId="2843"/>
    <cellStyle name="Camp Output Field 10 4 4 3 2" xfId="21954"/>
    <cellStyle name="Camp Output Field 10 4 4 3 3" xfId="21955"/>
    <cellStyle name="Camp Output Field 10 4 4 3 4" xfId="21956"/>
    <cellStyle name="Camp Output Field 10 4 4 3 5" xfId="21957"/>
    <cellStyle name="Camp Output Field 10 4 4 3 6" xfId="21958"/>
    <cellStyle name="Camp Output Field 10 4 4 3 7" xfId="21959"/>
    <cellStyle name="Camp Output Field 10 4 4 4" xfId="2844"/>
    <cellStyle name="Camp Output Field 10 4 4 5" xfId="21960"/>
    <cellStyle name="Camp Output Field 10 4 4 6" xfId="21961"/>
    <cellStyle name="Camp Output Field 10 4 4 7" xfId="21962"/>
    <cellStyle name="Camp Output Field 10 4 4 8" xfId="21963"/>
    <cellStyle name="Camp Output Field 10 4 5" xfId="2845"/>
    <cellStyle name="Camp Output Field 10 4 5 2" xfId="2846"/>
    <cellStyle name="Camp Output Field 10 4 5 2 2" xfId="21964"/>
    <cellStyle name="Camp Output Field 10 4 5 2 3" xfId="21965"/>
    <cellStyle name="Camp Output Field 10 4 5 2 4" xfId="21966"/>
    <cellStyle name="Camp Output Field 10 4 5 2 5" xfId="21967"/>
    <cellStyle name="Camp Output Field 10 4 5 2 6" xfId="21968"/>
    <cellStyle name="Camp Output Field 10 4 5 2 7" xfId="21969"/>
    <cellStyle name="Camp Output Field 10 4 5 2 8" xfId="21970"/>
    <cellStyle name="Camp Output Field 10 4 5 3" xfId="2847"/>
    <cellStyle name="Camp Output Field 10 4 5 3 2" xfId="21971"/>
    <cellStyle name="Camp Output Field 10 4 5 4" xfId="21972"/>
    <cellStyle name="Camp Output Field 10 4 5 5" xfId="21973"/>
    <cellStyle name="Camp Output Field 10 4 5 6" xfId="21974"/>
    <cellStyle name="Camp Output Field 10 4 5 7" xfId="21975"/>
    <cellStyle name="Camp Output Field 10 4 6" xfId="2848"/>
    <cellStyle name="Camp Output Field 10 4 6 2" xfId="21976"/>
    <cellStyle name="Camp Output Field 10 4 6 3" xfId="21977"/>
    <cellStyle name="Camp Output Field 10 4 6 4" xfId="21978"/>
    <cellStyle name="Camp Output Field 10 4 6 5" xfId="21979"/>
    <cellStyle name="Camp Output Field 10 4 6 6" xfId="21980"/>
    <cellStyle name="Camp Output Field 10 4 6 7" xfId="21981"/>
    <cellStyle name="Camp Output Field 10 4 7" xfId="2849"/>
    <cellStyle name="Camp Output Field 10 4 8" xfId="21982"/>
    <cellStyle name="Camp Output Field 10 4 9" xfId="21983"/>
    <cellStyle name="Camp Output Field 10 5" xfId="2850"/>
    <cellStyle name="Camp Output Field 10 5 2" xfId="2851"/>
    <cellStyle name="Camp Output Field 10 5 2 2" xfId="2852"/>
    <cellStyle name="Camp Output Field 10 5 2 2 2" xfId="21984"/>
    <cellStyle name="Camp Output Field 10 5 2 2 3" xfId="21985"/>
    <cellStyle name="Camp Output Field 10 5 2 2 4" xfId="21986"/>
    <cellStyle name="Camp Output Field 10 5 2 2 5" xfId="21987"/>
    <cellStyle name="Camp Output Field 10 5 2 2 6" xfId="21988"/>
    <cellStyle name="Camp Output Field 10 5 2 2 7" xfId="21989"/>
    <cellStyle name="Camp Output Field 10 5 2 2 8" xfId="21990"/>
    <cellStyle name="Camp Output Field 10 5 2 3" xfId="2853"/>
    <cellStyle name="Camp Output Field 10 5 2 3 2" xfId="21991"/>
    <cellStyle name="Camp Output Field 10 5 2 4" xfId="21992"/>
    <cellStyle name="Camp Output Field 10 5 2 5" xfId="21993"/>
    <cellStyle name="Camp Output Field 10 5 2 6" xfId="21994"/>
    <cellStyle name="Camp Output Field 10 5 2 7" xfId="21995"/>
    <cellStyle name="Camp Output Field 10 5 3" xfId="2854"/>
    <cellStyle name="Camp Output Field 10 5 3 2" xfId="21996"/>
    <cellStyle name="Camp Output Field 10 5 3 3" xfId="21997"/>
    <cellStyle name="Camp Output Field 10 5 3 4" xfId="21998"/>
    <cellStyle name="Camp Output Field 10 5 3 5" xfId="21999"/>
    <cellStyle name="Camp Output Field 10 5 3 6" xfId="22000"/>
    <cellStyle name="Camp Output Field 10 5 3 7" xfId="22001"/>
    <cellStyle name="Camp Output Field 10 5 4" xfId="2855"/>
    <cellStyle name="Camp Output Field 10 5 5" xfId="22002"/>
    <cellStyle name="Camp Output Field 10 5 6" xfId="22003"/>
    <cellStyle name="Camp Output Field 10 5 7" xfId="22004"/>
    <cellStyle name="Camp Output Field 10 5 8" xfId="22005"/>
    <cellStyle name="Camp Output Field 10 6" xfId="2856"/>
    <cellStyle name="Camp Output Field 10 6 2" xfId="2857"/>
    <cellStyle name="Camp Output Field 10 6 2 2" xfId="2858"/>
    <cellStyle name="Camp Output Field 10 6 2 2 2" xfId="22006"/>
    <cellStyle name="Camp Output Field 10 6 2 2 3" xfId="22007"/>
    <cellStyle name="Camp Output Field 10 6 2 2 4" xfId="22008"/>
    <cellStyle name="Camp Output Field 10 6 2 2 5" xfId="22009"/>
    <cellStyle name="Camp Output Field 10 6 2 2 6" xfId="22010"/>
    <cellStyle name="Camp Output Field 10 6 2 2 7" xfId="22011"/>
    <cellStyle name="Camp Output Field 10 6 2 2 8" xfId="22012"/>
    <cellStyle name="Camp Output Field 10 6 2 3" xfId="2859"/>
    <cellStyle name="Camp Output Field 10 6 2 3 2" xfId="22013"/>
    <cellStyle name="Camp Output Field 10 6 2 4" xfId="22014"/>
    <cellStyle name="Camp Output Field 10 6 2 5" xfId="22015"/>
    <cellStyle name="Camp Output Field 10 6 2 6" xfId="22016"/>
    <cellStyle name="Camp Output Field 10 6 2 7" xfId="22017"/>
    <cellStyle name="Camp Output Field 10 6 3" xfId="2860"/>
    <cellStyle name="Camp Output Field 10 6 3 2" xfId="22018"/>
    <cellStyle name="Camp Output Field 10 6 3 3" xfId="22019"/>
    <cellStyle name="Camp Output Field 10 6 3 4" xfId="22020"/>
    <cellStyle name="Camp Output Field 10 6 3 5" xfId="22021"/>
    <cellStyle name="Camp Output Field 10 6 3 6" xfId="22022"/>
    <cellStyle name="Camp Output Field 10 6 3 7" xfId="22023"/>
    <cellStyle name="Camp Output Field 10 6 4" xfId="2861"/>
    <cellStyle name="Camp Output Field 10 6 5" xfId="22024"/>
    <cellStyle name="Camp Output Field 10 6 6" xfId="22025"/>
    <cellStyle name="Camp Output Field 10 6 7" xfId="22026"/>
    <cellStyle name="Camp Output Field 10 6 8" xfId="22027"/>
    <cellStyle name="Camp Output Field 10 7" xfId="2862"/>
    <cellStyle name="Camp Output Field 10 7 2" xfId="2863"/>
    <cellStyle name="Camp Output Field 10 7 2 2" xfId="2864"/>
    <cellStyle name="Camp Output Field 10 7 2 2 2" xfId="22028"/>
    <cellStyle name="Camp Output Field 10 7 2 2 3" xfId="22029"/>
    <cellStyle name="Camp Output Field 10 7 2 2 4" xfId="22030"/>
    <cellStyle name="Camp Output Field 10 7 2 2 5" xfId="22031"/>
    <cellStyle name="Camp Output Field 10 7 2 2 6" xfId="22032"/>
    <cellStyle name="Camp Output Field 10 7 2 2 7" xfId="22033"/>
    <cellStyle name="Camp Output Field 10 7 2 2 8" xfId="22034"/>
    <cellStyle name="Camp Output Field 10 7 2 3" xfId="2865"/>
    <cellStyle name="Camp Output Field 10 7 2 3 2" xfId="22035"/>
    <cellStyle name="Camp Output Field 10 7 2 4" xfId="22036"/>
    <cellStyle name="Camp Output Field 10 7 2 5" xfId="22037"/>
    <cellStyle name="Camp Output Field 10 7 2 6" xfId="22038"/>
    <cellStyle name="Camp Output Field 10 7 2 7" xfId="22039"/>
    <cellStyle name="Camp Output Field 10 7 3" xfId="2866"/>
    <cellStyle name="Camp Output Field 10 7 3 2" xfId="22040"/>
    <cellStyle name="Camp Output Field 10 7 3 3" xfId="22041"/>
    <cellStyle name="Camp Output Field 10 7 3 4" xfId="22042"/>
    <cellStyle name="Camp Output Field 10 7 3 5" xfId="22043"/>
    <cellStyle name="Camp Output Field 10 7 3 6" xfId="22044"/>
    <cellStyle name="Camp Output Field 10 7 3 7" xfId="22045"/>
    <cellStyle name="Camp Output Field 10 7 4" xfId="2867"/>
    <cellStyle name="Camp Output Field 10 7 5" xfId="22046"/>
    <cellStyle name="Camp Output Field 10 7 6" xfId="22047"/>
    <cellStyle name="Camp Output Field 10 7 7" xfId="22048"/>
    <cellStyle name="Camp Output Field 10 7 8" xfId="22049"/>
    <cellStyle name="Camp Output Field 10 8" xfId="2868"/>
    <cellStyle name="Camp Output Field 10 8 2" xfId="2869"/>
    <cellStyle name="Camp Output Field 10 8 2 2" xfId="22050"/>
    <cellStyle name="Camp Output Field 10 8 2 3" xfId="22051"/>
    <cellStyle name="Camp Output Field 10 8 2 4" xfId="22052"/>
    <cellStyle name="Camp Output Field 10 8 2 5" xfId="22053"/>
    <cellStyle name="Camp Output Field 10 8 2 6" xfId="22054"/>
    <cellStyle name="Camp Output Field 10 8 2 7" xfId="22055"/>
    <cellStyle name="Camp Output Field 10 8 2 8" xfId="22056"/>
    <cellStyle name="Camp Output Field 10 8 3" xfId="2870"/>
    <cellStyle name="Camp Output Field 10 8 3 2" xfId="22057"/>
    <cellStyle name="Camp Output Field 10 8 4" xfId="22058"/>
    <cellStyle name="Camp Output Field 10 8 5" xfId="22059"/>
    <cellStyle name="Camp Output Field 10 8 6" xfId="22060"/>
    <cellStyle name="Camp Output Field 10 8 7" xfId="22061"/>
    <cellStyle name="Camp Output Field 10 9" xfId="2871"/>
    <cellStyle name="Camp Output Field 10 9 2" xfId="22062"/>
    <cellStyle name="Camp Output Field 10 9 3" xfId="22063"/>
    <cellStyle name="Camp Output Field 10 9 4" xfId="22064"/>
    <cellStyle name="Camp Output Field 10 9 5" xfId="22065"/>
    <cellStyle name="Camp Output Field 10 9 6" xfId="22066"/>
    <cellStyle name="Camp Output Field 10 9 7" xfId="22067"/>
    <cellStyle name="Camp Output Field 11" xfId="2872"/>
    <cellStyle name="Camp Output Field 11 10" xfId="2873"/>
    <cellStyle name="Camp Output Field 11 11" xfId="22068"/>
    <cellStyle name="Camp Output Field 11 12" xfId="22069"/>
    <cellStyle name="Camp Output Field 11 13" xfId="22070"/>
    <cellStyle name="Camp Output Field 11 14" xfId="22071"/>
    <cellStyle name="Camp Output Field 11 2" xfId="2874"/>
    <cellStyle name="Camp Output Field 11 2 10" xfId="22072"/>
    <cellStyle name="Camp Output Field 11 2 11" xfId="22073"/>
    <cellStyle name="Camp Output Field 11 2 12" xfId="22074"/>
    <cellStyle name="Camp Output Field 11 2 2" xfId="2875"/>
    <cellStyle name="Camp Output Field 11 2 2 10" xfId="22075"/>
    <cellStyle name="Camp Output Field 11 2 2 11" xfId="22076"/>
    <cellStyle name="Camp Output Field 11 2 2 2" xfId="2876"/>
    <cellStyle name="Camp Output Field 11 2 2 2 2" xfId="2877"/>
    <cellStyle name="Camp Output Field 11 2 2 2 2 2" xfId="2878"/>
    <cellStyle name="Camp Output Field 11 2 2 2 2 2 2" xfId="22077"/>
    <cellStyle name="Camp Output Field 11 2 2 2 2 2 3" xfId="22078"/>
    <cellStyle name="Camp Output Field 11 2 2 2 2 2 4" xfId="22079"/>
    <cellStyle name="Camp Output Field 11 2 2 2 2 2 5" xfId="22080"/>
    <cellStyle name="Camp Output Field 11 2 2 2 2 2 6" xfId="22081"/>
    <cellStyle name="Camp Output Field 11 2 2 2 2 2 7" xfId="22082"/>
    <cellStyle name="Camp Output Field 11 2 2 2 2 2 8" xfId="22083"/>
    <cellStyle name="Camp Output Field 11 2 2 2 2 3" xfId="2879"/>
    <cellStyle name="Camp Output Field 11 2 2 2 2 3 2" xfId="22084"/>
    <cellStyle name="Camp Output Field 11 2 2 2 2 4" xfId="22085"/>
    <cellStyle name="Camp Output Field 11 2 2 2 2 5" xfId="22086"/>
    <cellStyle name="Camp Output Field 11 2 2 2 2 6" xfId="22087"/>
    <cellStyle name="Camp Output Field 11 2 2 2 2 7" xfId="22088"/>
    <cellStyle name="Camp Output Field 11 2 2 2 3" xfId="2880"/>
    <cellStyle name="Camp Output Field 11 2 2 2 3 2" xfId="22089"/>
    <cellStyle name="Camp Output Field 11 2 2 2 3 3" xfId="22090"/>
    <cellStyle name="Camp Output Field 11 2 2 2 3 4" xfId="22091"/>
    <cellStyle name="Camp Output Field 11 2 2 2 3 5" xfId="22092"/>
    <cellStyle name="Camp Output Field 11 2 2 2 3 6" xfId="22093"/>
    <cellStyle name="Camp Output Field 11 2 2 2 3 7" xfId="22094"/>
    <cellStyle name="Camp Output Field 11 2 2 2 4" xfId="2881"/>
    <cellStyle name="Camp Output Field 11 2 2 2 5" xfId="22095"/>
    <cellStyle name="Camp Output Field 11 2 2 2 6" xfId="22096"/>
    <cellStyle name="Camp Output Field 11 2 2 2 7" xfId="22097"/>
    <cellStyle name="Camp Output Field 11 2 2 2 8" xfId="22098"/>
    <cellStyle name="Camp Output Field 11 2 2 3" xfId="2882"/>
    <cellStyle name="Camp Output Field 11 2 2 3 2" xfId="2883"/>
    <cellStyle name="Camp Output Field 11 2 2 3 2 2" xfId="2884"/>
    <cellStyle name="Camp Output Field 11 2 2 3 2 2 2" xfId="22099"/>
    <cellStyle name="Camp Output Field 11 2 2 3 2 2 3" xfId="22100"/>
    <cellStyle name="Camp Output Field 11 2 2 3 2 2 4" xfId="22101"/>
    <cellStyle name="Camp Output Field 11 2 2 3 2 2 5" xfId="22102"/>
    <cellStyle name="Camp Output Field 11 2 2 3 2 2 6" xfId="22103"/>
    <cellStyle name="Camp Output Field 11 2 2 3 2 2 7" xfId="22104"/>
    <cellStyle name="Camp Output Field 11 2 2 3 2 2 8" xfId="22105"/>
    <cellStyle name="Camp Output Field 11 2 2 3 2 3" xfId="2885"/>
    <cellStyle name="Camp Output Field 11 2 2 3 2 3 2" xfId="22106"/>
    <cellStyle name="Camp Output Field 11 2 2 3 2 4" xfId="22107"/>
    <cellStyle name="Camp Output Field 11 2 2 3 2 5" xfId="22108"/>
    <cellStyle name="Camp Output Field 11 2 2 3 2 6" xfId="22109"/>
    <cellStyle name="Camp Output Field 11 2 2 3 2 7" xfId="22110"/>
    <cellStyle name="Camp Output Field 11 2 2 3 3" xfId="2886"/>
    <cellStyle name="Camp Output Field 11 2 2 3 3 2" xfId="22111"/>
    <cellStyle name="Camp Output Field 11 2 2 3 3 3" xfId="22112"/>
    <cellStyle name="Camp Output Field 11 2 2 3 3 4" xfId="22113"/>
    <cellStyle name="Camp Output Field 11 2 2 3 3 5" xfId="22114"/>
    <cellStyle name="Camp Output Field 11 2 2 3 3 6" xfId="22115"/>
    <cellStyle name="Camp Output Field 11 2 2 3 3 7" xfId="22116"/>
    <cellStyle name="Camp Output Field 11 2 2 3 4" xfId="2887"/>
    <cellStyle name="Camp Output Field 11 2 2 3 5" xfId="22117"/>
    <cellStyle name="Camp Output Field 11 2 2 3 6" xfId="22118"/>
    <cellStyle name="Camp Output Field 11 2 2 3 7" xfId="22119"/>
    <cellStyle name="Camp Output Field 11 2 2 3 8" xfId="22120"/>
    <cellStyle name="Camp Output Field 11 2 2 4" xfId="2888"/>
    <cellStyle name="Camp Output Field 11 2 2 4 2" xfId="2889"/>
    <cellStyle name="Camp Output Field 11 2 2 4 2 2" xfId="2890"/>
    <cellStyle name="Camp Output Field 11 2 2 4 2 2 2" xfId="22121"/>
    <cellStyle name="Camp Output Field 11 2 2 4 2 2 3" xfId="22122"/>
    <cellStyle name="Camp Output Field 11 2 2 4 2 2 4" xfId="22123"/>
    <cellStyle name="Camp Output Field 11 2 2 4 2 2 5" xfId="22124"/>
    <cellStyle name="Camp Output Field 11 2 2 4 2 2 6" xfId="22125"/>
    <cellStyle name="Camp Output Field 11 2 2 4 2 2 7" xfId="22126"/>
    <cellStyle name="Camp Output Field 11 2 2 4 2 2 8" xfId="22127"/>
    <cellStyle name="Camp Output Field 11 2 2 4 2 3" xfId="2891"/>
    <cellStyle name="Camp Output Field 11 2 2 4 2 3 2" xfId="22128"/>
    <cellStyle name="Camp Output Field 11 2 2 4 2 4" xfId="22129"/>
    <cellStyle name="Camp Output Field 11 2 2 4 2 5" xfId="22130"/>
    <cellStyle name="Camp Output Field 11 2 2 4 2 6" xfId="22131"/>
    <cellStyle name="Camp Output Field 11 2 2 4 2 7" xfId="22132"/>
    <cellStyle name="Camp Output Field 11 2 2 4 3" xfId="2892"/>
    <cellStyle name="Camp Output Field 11 2 2 4 3 2" xfId="22133"/>
    <cellStyle name="Camp Output Field 11 2 2 4 3 3" xfId="22134"/>
    <cellStyle name="Camp Output Field 11 2 2 4 3 4" xfId="22135"/>
    <cellStyle name="Camp Output Field 11 2 2 4 3 5" xfId="22136"/>
    <cellStyle name="Camp Output Field 11 2 2 4 3 6" xfId="22137"/>
    <cellStyle name="Camp Output Field 11 2 2 4 3 7" xfId="22138"/>
    <cellStyle name="Camp Output Field 11 2 2 4 4" xfId="2893"/>
    <cellStyle name="Camp Output Field 11 2 2 4 5" xfId="22139"/>
    <cellStyle name="Camp Output Field 11 2 2 4 6" xfId="22140"/>
    <cellStyle name="Camp Output Field 11 2 2 4 7" xfId="22141"/>
    <cellStyle name="Camp Output Field 11 2 2 4 8" xfId="22142"/>
    <cellStyle name="Camp Output Field 11 2 2 5" xfId="2894"/>
    <cellStyle name="Camp Output Field 11 2 2 5 2" xfId="2895"/>
    <cellStyle name="Camp Output Field 11 2 2 5 2 2" xfId="22143"/>
    <cellStyle name="Camp Output Field 11 2 2 5 2 3" xfId="22144"/>
    <cellStyle name="Camp Output Field 11 2 2 5 2 4" xfId="22145"/>
    <cellStyle name="Camp Output Field 11 2 2 5 2 5" xfId="22146"/>
    <cellStyle name="Camp Output Field 11 2 2 5 2 6" xfId="22147"/>
    <cellStyle name="Camp Output Field 11 2 2 5 2 7" xfId="22148"/>
    <cellStyle name="Camp Output Field 11 2 2 5 2 8" xfId="22149"/>
    <cellStyle name="Camp Output Field 11 2 2 5 3" xfId="2896"/>
    <cellStyle name="Camp Output Field 11 2 2 5 3 2" xfId="22150"/>
    <cellStyle name="Camp Output Field 11 2 2 5 4" xfId="22151"/>
    <cellStyle name="Camp Output Field 11 2 2 5 5" xfId="22152"/>
    <cellStyle name="Camp Output Field 11 2 2 5 6" xfId="22153"/>
    <cellStyle name="Camp Output Field 11 2 2 5 7" xfId="22154"/>
    <cellStyle name="Camp Output Field 11 2 2 6" xfId="2897"/>
    <cellStyle name="Camp Output Field 11 2 2 6 2" xfId="22155"/>
    <cellStyle name="Camp Output Field 11 2 2 6 3" xfId="22156"/>
    <cellStyle name="Camp Output Field 11 2 2 6 4" xfId="22157"/>
    <cellStyle name="Camp Output Field 11 2 2 6 5" xfId="22158"/>
    <cellStyle name="Camp Output Field 11 2 2 6 6" xfId="22159"/>
    <cellStyle name="Camp Output Field 11 2 2 6 7" xfId="22160"/>
    <cellStyle name="Camp Output Field 11 2 2 7" xfId="2898"/>
    <cellStyle name="Camp Output Field 11 2 2 8" xfId="22161"/>
    <cellStyle name="Camp Output Field 11 2 2 9" xfId="22162"/>
    <cellStyle name="Camp Output Field 11 2 3" xfId="2899"/>
    <cellStyle name="Camp Output Field 11 2 3 2" xfId="2900"/>
    <cellStyle name="Camp Output Field 11 2 3 2 2" xfId="2901"/>
    <cellStyle name="Camp Output Field 11 2 3 2 2 2" xfId="22163"/>
    <cellStyle name="Camp Output Field 11 2 3 2 2 3" xfId="22164"/>
    <cellStyle name="Camp Output Field 11 2 3 2 2 4" xfId="22165"/>
    <cellStyle name="Camp Output Field 11 2 3 2 2 5" xfId="22166"/>
    <cellStyle name="Camp Output Field 11 2 3 2 2 6" xfId="22167"/>
    <cellStyle name="Camp Output Field 11 2 3 2 2 7" xfId="22168"/>
    <cellStyle name="Camp Output Field 11 2 3 2 2 8" xfId="22169"/>
    <cellStyle name="Camp Output Field 11 2 3 2 3" xfId="2902"/>
    <cellStyle name="Camp Output Field 11 2 3 2 3 2" xfId="22170"/>
    <cellStyle name="Camp Output Field 11 2 3 2 4" xfId="22171"/>
    <cellStyle name="Camp Output Field 11 2 3 2 5" xfId="22172"/>
    <cellStyle name="Camp Output Field 11 2 3 2 6" xfId="22173"/>
    <cellStyle name="Camp Output Field 11 2 3 2 7" xfId="22174"/>
    <cellStyle name="Camp Output Field 11 2 3 3" xfId="2903"/>
    <cellStyle name="Camp Output Field 11 2 3 3 2" xfId="22175"/>
    <cellStyle name="Camp Output Field 11 2 3 3 3" xfId="22176"/>
    <cellStyle name="Camp Output Field 11 2 3 3 4" xfId="22177"/>
    <cellStyle name="Camp Output Field 11 2 3 3 5" xfId="22178"/>
    <cellStyle name="Camp Output Field 11 2 3 3 6" xfId="22179"/>
    <cellStyle name="Camp Output Field 11 2 3 3 7" xfId="22180"/>
    <cellStyle name="Camp Output Field 11 2 3 4" xfId="2904"/>
    <cellStyle name="Camp Output Field 11 2 3 5" xfId="22181"/>
    <cellStyle name="Camp Output Field 11 2 3 6" xfId="22182"/>
    <cellStyle name="Camp Output Field 11 2 3 7" xfId="22183"/>
    <cellStyle name="Camp Output Field 11 2 3 8" xfId="22184"/>
    <cellStyle name="Camp Output Field 11 2 4" xfId="2905"/>
    <cellStyle name="Camp Output Field 11 2 4 2" xfId="2906"/>
    <cellStyle name="Camp Output Field 11 2 4 2 2" xfId="2907"/>
    <cellStyle name="Camp Output Field 11 2 4 2 2 2" xfId="22185"/>
    <cellStyle name="Camp Output Field 11 2 4 2 2 3" xfId="22186"/>
    <cellStyle name="Camp Output Field 11 2 4 2 2 4" xfId="22187"/>
    <cellStyle name="Camp Output Field 11 2 4 2 2 5" xfId="22188"/>
    <cellStyle name="Camp Output Field 11 2 4 2 2 6" xfId="22189"/>
    <cellStyle name="Camp Output Field 11 2 4 2 2 7" xfId="22190"/>
    <cellStyle name="Camp Output Field 11 2 4 2 2 8" xfId="22191"/>
    <cellStyle name="Camp Output Field 11 2 4 2 3" xfId="2908"/>
    <cellStyle name="Camp Output Field 11 2 4 2 3 2" xfId="22192"/>
    <cellStyle name="Camp Output Field 11 2 4 2 4" xfId="22193"/>
    <cellStyle name="Camp Output Field 11 2 4 2 5" xfId="22194"/>
    <cellStyle name="Camp Output Field 11 2 4 2 6" xfId="22195"/>
    <cellStyle name="Camp Output Field 11 2 4 2 7" xfId="22196"/>
    <cellStyle name="Camp Output Field 11 2 4 3" xfId="2909"/>
    <cellStyle name="Camp Output Field 11 2 4 3 2" xfId="22197"/>
    <cellStyle name="Camp Output Field 11 2 4 3 3" xfId="22198"/>
    <cellStyle name="Camp Output Field 11 2 4 3 4" xfId="22199"/>
    <cellStyle name="Camp Output Field 11 2 4 3 5" xfId="22200"/>
    <cellStyle name="Camp Output Field 11 2 4 3 6" xfId="22201"/>
    <cellStyle name="Camp Output Field 11 2 4 3 7" xfId="22202"/>
    <cellStyle name="Camp Output Field 11 2 4 4" xfId="2910"/>
    <cellStyle name="Camp Output Field 11 2 4 5" xfId="22203"/>
    <cellStyle name="Camp Output Field 11 2 4 6" xfId="22204"/>
    <cellStyle name="Camp Output Field 11 2 4 7" xfId="22205"/>
    <cellStyle name="Camp Output Field 11 2 4 8" xfId="22206"/>
    <cellStyle name="Camp Output Field 11 2 5" xfId="2911"/>
    <cellStyle name="Camp Output Field 11 2 5 2" xfId="2912"/>
    <cellStyle name="Camp Output Field 11 2 5 2 2" xfId="2913"/>
    <cellStyle name="Camp Output Field 11 2 5 2 2 2" xfId="22207"/>
    <cellStyle name="Camp Output Field 11 2 5 2 2 3" xfId="22208"/>
    <cellStyle name="Camp Output Field 11 2 5 2 2 4" xfId="22209"/>
    <cellStyle name="Camp Output Field 11 2 5 2 2 5" xfId="22210"/>
    <cellStyle name="Camp Output Field 11 2 5 2 2 6" xfId="22211"/>
    <cellStyle name="Camp Output Field 11 2 5 2 2 7" xfId="22212"/>
    <cellStyle name="Camp Output Field 11 2 5 2 2 8" xfId="22213"/>
    <cellStyle name="Camp Output Field 11 2 5 2 3" xfId="2914"/>
    <cellStyle name="Camp Output Field 11 2 5 2 3 2" xfId="22214"/>
    <cellStyle name="Camp Output Field 11 2 5 2 4" xfId="22215"/>
    <cellStyle name="Camp Output Field 11 2 5 2 5" xfId="22216"/>
    <cellStyle name="Camp Output Field 11 2 5 2 6" xfId="22217"/>
    <cellStyle name="Camp Output Field 11 2 5 2 7" xfId="22218"/>
    <cellStyle name="Camp Output Field 11 2 5 3" xfId="2915"/>
    <cellStyle name="Camp Output Field 11 2 5 3 2" xfId="22219"/>
    <cellStyle name="Camp Output Field 11 2 5 3 3" xfId="22220"/>
    <cellStyle name="Camp Output Field 11 2 5 3 4" xfId="22221"/>
    <cellStyle name="Camp Output Field 11 2 5 3 5" xfId="22222"/>
    <cellStyle name="Camp Output Field 11 2 5 3 6" xfId="22223"/>
    <cellStyle name="Camp Output Field 11 2 5 3 7" xfId="22224"/>
    <cellStyle name="Camp Output Field 11 2 5 4" xfId="2916"/>
    <cellStyle name="Camp Output Field 11 2 5 5" xfId="22225"/>
    <cellStyle name="Camp Output Field 11 2 5 6" xfId="22226"/>
    <cellStyle name="Camp Output Field 11 2 5 7" xfId="22227"/>
    <cellStyle name="Camp Output Field 11 2 5 8" xfId="22228"/>
    <cellStyle name="Camp Output Field 11 2 6" xfId="2917"/>
    <cellStyle name="Camp Output Field 11 2 6 2" xfId="2918"/>
    <cellStyle name="Camp Output Field 11 2 6 2 2" xfId="22229"/>
    <cellStyle name="Camp Output Field 11 2 6 2 3" xfId="22230"/>
    <cellStyle name="Camp Output Field 11 2 6 2 4" xfId="22231"/>
    <cellStyle name="Camp Output Field 11 2 6 2 5" xfId="22232"/>
    <cellStyle name="Camp Output Field 11 2 6 2 6" xfId="22233"/>
    <cellStyle name="Camp Output Field 11 2 6 2 7" xfId="22234"/>
    <cellStyle name="Camp Output Field 11 2 6 2 8" xfId="22235"/>
    <cellStyle name="Camp Output Field 11 2 6 3" xfId="2919"/>
    <cellStyle name="Camp Output Field 11 2 6 3 2" xfId="22236"/>
    <cellStyle name="Camp Output Field 11 2 6 4" xfId="22237"/>
    <cellStyle name="Camp Output Field 11 2 6 5" xfId="22238"/>
    <cellStyle name="Camp Output Field 11 2 6 6" xfId="22239"/>
    <cellStyle name="Camp Output Field 11 2 6 7" xfId="22240"/>
    <cellStyle name="Camp Output Field 11 2 7" xfId="2920"/>
    <cellStyle name="Camp Output Field 11 2 7 2" xfId="22241"/>
    <cellStyle name="Camp Output Field 11 2 7 3" xfId="22242"/>
    <cellStyle name="Camp Output Field 11 2 7 4" xfId="22243"/>
    <cellStyle name="Camp Output Field 11 2 7 5" xfId="22244"/>
    <cellStyle name="Camp Output Field 11 2 7 6" xfId="22245"/>
    <cellStyle name="Camp Output Field 11 2 7 7" xfId="22246"/>
    <cellStyle name="Camp Output Field 11 2 8" xfId="2921"/>
    <cellStyle name="Camp Output Field 11 2 9" xfId="22247"/>
    <cellStyle name="Camp Output Field 11 3" xfId="2922"/>
    <cellStyle name="Camp Output Field 11 3 10" xfId="22248"/>
    <cellStyle name="Camp Output Field 11 3 11" xfId="22249"/>
    <cellStyle name="Camp Output Field 11 3 2" xfId="2923"/>
    <cellStyle name="Camp Output Field 11 3 2 2" xfId="2924"/>
    <cellStyle name="Camp Output Field 11 3 2 2 2" xfId="2925"/>
    <cellStyle name="Camp Output Field 11 3 2 2 2 2" xfId="22250"/>
    <cellStyle name="Camp Output Field 11 3 2 2 2 3" xfId="22251"/>
    <cellStyle name="Camp Output Field 11 3 2 2 2 4" xfId="22252"/>
    <cellStyle name="Camp Output Field 11 3 2 2 2 5" xfId="22253"/>
    <cellStyle name="Camp Output Field 11 3 2 2 2 6" xfId="22254"/>
    <cellStyle name="Camp Output Field 11 3 2 2 2 7" xfId="22255"/>
    <cellStyle name="Camp Output Field 11 3 2 2 2 8" xfId="22256"/>
    <cellStyle name="Camp Output Field 11 3 2 2 3" xfId="2926"/>
    <cellStyle name="Camp Output Field 11 3 2 2 3 2" xfId="22257"/>
    <cellStyle name="Camp Output Field 11 3 2 2 4" xfId="22258"/>
    <cellStyle name="Camp Output Field 11 3 2 2 5" xfId="22259"/>
    <cellStyle name="Camp Output Field 11 3 2 2 6" xfId="22260"/>
    <cellStyle name="Camp Output Field 11 3 2 2 7" xfId="22261"/>
    <cellStyle name="Camp Output Field 11 3 2 3" xfId="2927"/>
    <cellStyle name="Camp Output Field 11 3 2 3 2" xfId="22262"/>
    <cellStyle name="Camp Output Field 11 3 2 3 3" xfId="22263"/>
    <cellStyle name="Camp Output Field 11 3 2 3 4" xfId="22264"/>
    <cellStyle name="Camp Output Field 11 3 2 3 5" xfId="22265"/>
    <cellStyle name="Camp Output Field 11 3 2 3 6" xfId="22266"/>
    <cellStyle name="Camp Output Field 11 3 2 3 7" xfId="22267"/>
    <cellStyle name="Camp Output Field 11 3 2 4" xfId="2928"/>
    <cellStyle name="Camp Output Field 11 3 2 5" xfId="22268"/>
    <cellStyle name="Camp Output Field 11 3 2 6" xfId="22269"/>
    <cellStyle name="Camp Output Field 11 3 2 7" xfId="22270"/>
    <cellStyle name="Camp Output Field 11 3 2 8" xfId="22271"/>
    <cellStyle name="Camp Output Field 11 3 3" xfId="2929"/>
    <cellStyle name="Camp Output Field 11 3 3 2" xfId="2930"/>
    <cellStyle name="Camp Output Field 11 3 3 2 2" xfId="2931"/>
    <cellStyle name="Camp Output Field 11 3 3 2 2 2" xfId="22272"/>
    <cellStyle name="Camp Output Field 11 3 3 2 2 3" xfId="22273"/>
    <cellStyle name="Camp Output Field 11 3 3 2 2 4" xfId="22274"/>
    <cellStyle name="Camp Output Field 11 3 3 2 2 5" xfId="22275"/>
    <cellStyle name="Camp Output Field 11 3 3 2 2 6" xfId="22276"/>
    <cellStyle name="Camp Output Field 11 3 3 2 2 7" xfId="22277"/>
    <cellStyle name="Camp Output Field 11 3 3 2 2 8" xfId="22278"/>
    <cellStyle name="Camp Output Field 11 3 3 2 3" xfId="2932"/>
    <cellStyle name="Camp Output Field 11 3 3 2 3 2" xfId="22279"/>
    <cellStyle name="Camp Output Field 11 3 3 2 4" xfId="22280"/>
    <cellStyle name="Camp Output Field 11 3 3 2 5" xfId="22281"/>
    <cellStyle name="Camp Output Field 11 3 3 2 6" xfId="22282"/>
    <cellStyle name="Camp Output Field 11 3 3 2 7" xfId="22283"/>
    <cellStyle name="Camp Output Field 11 3 3 3" xfId="2933"/>
    <cellStyle name="Camp Output Field 11 3 3 3 2" xfId="22284"/>
    <cellStyle name="Camp Output Field 11 3 3 3 3" xfId="22285"/>
    <cellStyle name="Camp Output Field 11 3 3 3 4" xfId="22286"/>
    <cellStyle name="Camp Output Field 11 3 3 3 5" xfId="22287"/>
    <cellStyle name="Camp Output Field 11 3 3 3 6" xfId="22288"/>
    <cellStyle name="Camp Output Field 11 3 3 3 7" xfId="22289"/>
    <cellStyle name="Camp Output Field 11 3 3 4" xfId="2934"/>
    <cellStyle name="Camp Output Field 11 3 3 5" xfId="22290"/>
    <cellStyle name="Camp Output Field 11 3 3 6" xfId="22291"/>
    <cellStyle name="Camp Output Field 11 3 3 7" xfId="22292"/>
    <cellStyle name="Camp Output Field 11 3 3 8" xfId="22293"/>
    <cellStyle name="Camp Output Field 11 3 4" xfId="2935"/>
    <cellStyle name="Camp Output Field 11 3 4 2" xfId="2936"/>
    <cellStyle name="Camp Output Field 11 3 4 2 2" xfId="2937"/>
    <cellStyle name="Camp Output Field 11 3 4 2 2 2" xfId="22294"/>
    <cellStyle name="Camp Output Field 11 3 4 2 2 3" xfId="22295"/>
    <cellStyle name="Camp Output Field 11 3 4 2 2 4" xfId="22296"/>
    <cellStyle name="Camp Output Field 11 3 4 2 2 5" xfId="22297"/>
    <cellStyle name="Camp Output Field 11 3 4 2 2 6" xfId="22298"/>
    <cellStyle name="Camp Output Field 11 3 4 2 2 7" xfId="22299"/>
    <cellStyle name="Camp Output Field 11 3 4 2 2 8" xfId="22300"/>
    <cellStyle name="Camp Output Field 11 3 4 2 3" xfId="2938"/>
    <cellStyle name="Camp Output Field 11 3 4 2 3 2" xfId="22301"/>
    <cellStyle name="Camp Output Field 11 3 4 2 4" xfId="22302"/>
    <cellStyle name="Camp Output Field 11 3 4 2 5" xfId="22303"/>
    <cellStyle name="Camp Output Field 11 3 4 2 6" xfId="22304"/>
    <cellStyle name="Camp Output Field 11 3 4 2 7" xfId="22305"/>
    <cellStyle name="Camp Output Field 11 3 4 3" xfId="2939"/>
    <cellStyle name="Camp Output Field 11 3 4 3 2" xfId="22306"/>
    <cellStyle name="Camp Output Field 11 3 4 3 3" xfId="22307"/>
    <cellStyle name="Camp Output Field 11 3 4 3 4" xfId="22308"/>
    <cellStyle name="Camp Output Field 11 3 4 3 5" xfId="22309"/>
    <cellStyle name="Camp Output Field 11 3 4 3 6" xfId="22310"/>
    <cellStyle name="Camp Output Field 11 3 4 3 7" xfId="22311"/>
    <cellStyle name="Camp Output Field 11 3 4 4" xfId="2940"/>
    <cellStyle name="Camp Output Field 11 3 4 5" xfId="22312"/>
    <cellStyle name="Camp Output Field 11 3 4 6" xfId="22313"/>
    <cellStyle name="Camp Output Field 11 3 4 7" xfId="22314"/>
    <cellStyle name="Camp Output Field 11 3 4 8" xfId="22315"/>
    <cellStyle name="Camp Output Field 11 3 5" xfId="2941"/>
    <cellStyle name="Camp Output Field 11 3 5 2" xfId="2942"/>
    <cellStyle name="Camp Output Field 11 3 5 2 2" xfId="22316"/>
    <cellStyle name="Camp Output Field 11 3 5 2 3" xfId="22317"/>
    <cellStyle name="Camp Output Field 11 3 5 2 4" xfId="22318"/>
    <cellStyle name="Camp Output Field 11 3 5 2 5" xfId="22319"/>
    <cellStyle name="Camp Output Field 11 3 5 2 6" xfId="22320"/>
    <cellStyle name="Camp Output Field 11 3 5 2 7" xfId="22321"/>
    <cellStyle name="Camp Output Field 11 3 5 2 8" xfId="22322"/>
    <cellStyle name="Camp Output Field 11 3 5 3" xfId="2943"/>
    <cellStyle name="Camp Output Field 11 3 5 3 2" xfId="22323"/>
    <cellStyle name="Camp Output Field 11 3 5 4" xfId="22324"/>
    <cellStyle name="Camp Output Field 11 3 5 5" xfId="22325"/>
    <cellStyle name="Camp Output Field 11 3 5 6" xfId="22326"/>
    <cellStyle name="Camp Output Field 11 3 5 7" xfId="22327"/>
    <cellStyle name="Camp Output Field 11 3 6" xfId="2944"/>
    <cellStyle name="Camp Output Field 11 3 6 2" xfId="22328"/>
    <cellStyle name="Camp Output Field 11 3 6 3" xfId="22329"/>
    <cellStyle name="Camp Output Field 11 3 6 4" xfId="22330"/>
    <cellStyle name="Camp Output Field 11 3 6 5" xfId="22331"/>
    <cellStyle name="Camp Output Field 11 3 6 6" xfId="22332"/>
    <cellStyle name="Camp Output Field 11 3 6 7" xfId="22333"/>
    <cellStyle name="Camp Output Field 11 3 7" xfId="2945"/>
    <cellStyle name="Camp Output Field 11 3 8" xfId="22334"/>
    <cellStyle name="Camp Output Field 11 3 9" xfId="22335"/>
    <cellStyle name="Camp Output Field 11 4" xfId="2946"/>
    <cellStyle name="Camp Output Field 11 4 10" xfId="22336"/>
    <cellStyle name="Camp Output Field 11 4 11" xfId="22337"/>
    <cellStyle name="Camp Output Field 11 4 2" xfId="2947"/>
    <cellStyle name="Camp Output Field 11 4 2 2" xfId="2948"/>
    <cellStyle name="Camp Output Field 11 4 2 2 2" xfId="2949"/>
    <cellStyle name="Camp Output Field 11 4 2 2 2 2" xfId="22338"/>
    <cellStyle name="Camp Output Field 11 4 2 2 2 3" xfId="22339"/>
    <cellStyle name="Camp Output Field 11 4 2 2 2 4" xfId="22340"/>
    <cellStyle name="Camp Output Field 11 4 2 2 2 5" xfId="22341"/>
    <cellStyle name="Camp Output Field 11 4 2 2 2 6" xfId="22342"/>
    <cellStyle name="Camp Output Field 11 4 2 2 2 7" xfId="22343"/>
    <cellStyle name="Camp Output Field 11 4 2 2 2 8" xfId="22344"/>
    <cellStyle name="Camp Output Field 11 4 2 2 3" xfId="2950"/>
    <cellStyle name="Camp Output Field 11 4 2 2 3 2" xfId="22345"/>
    <cellStyle name="Camp Output Field 11 4 2 2 4" xfId="22346"/>
    <cellStyle name="Camp Output Field 11 4 2 2 5" xfId="22347"/>
    <cellStyle name="Camp Output Field 11 4 2 2 6" xfId="22348"/>
    <cellStyle name="Camp Output Field 11 4 2 2 7" xfId="22349"/>
    <cellStyle name="Camp Output Field 11 4 2 3" xfId="2951"/>
    <cellStyle name="Camp Output Field 11 4 2 3 2" xfId="22350"/>
    <cellStyle name="Camp Output Field 11 4 2 3 3" xfId="22351"/>
    <cellStyle name="Camp Output Field 11 4 2 3 4" xfId="22352"/>
    <cellStyle name="Camp Output Field 11 4 2 3 5" xfId="22353"/>
    <cellStyle name="Camp Output Field 11 4 2 3 6" xfId="22354"/>
    <cellStyle name="Camp Output Field 11 4 2 3 7" xfId="22355"/>
    <cellStyle name="Camp Output Field 11 4 2 4" xfId="2952"/>
    <cellStyle name="Camp Output Field 11 4 2 5" xfId="22356"/>
    <cellStyle name="Camp Output Field 11 4 2 6" xfId="22357"/>
    <cellStyle name="Camp Output Field 11 4 2 7" xfId="22358"/>
    <cellStyle name="Camp Output Field 11 4 2 8" xfId="22359"/>
    <cellStyle name="Camp Output Field 11 4 3" xfId="2953"/>
    <cellStyle name="Camp Output Field 11 4 3 2" xfId="2954"/>
    <cellStyle name="Camp Output Field 11 4 3 2 2" xfId="2955"/>
    <cellStyle name="Camp Output Field 11 4 3 2 2 2" xfId="22360"/>
    <cellStyle name="Camp Output Field 11 4 3 2 2 3" xfId="22361"/>
    <cellStyle name="Camp Output Field 11 4 3 2 2 4" xfId="22362"/>
    <cellStyle name="Camp Output Field 11 4 3 2 2 5" xfId="22363"/>
    <cellStyle name="Camp Output Field 11 4 3 2 2 6" xfId="22364"/>
    <cellStyle name="Camp Output Field 11 4 3 2 2 7" xfId="22365"/>
    <cellStyle name="Camp Output Field 11 4 3 2 2 8" xfId="22366"/>
    <cellStyle name="Camp Output Field 11 4 3 2 3" xfId="2956"/>
    <cellStyle name="Camp Output Field 11 4 3 2 3 2" xfId="22367"/>
    <cellStyle name="Camp Output Field 11 4 3 2 4" xfId="22368"/>
    <cellStyle name="Camp Output Field 11 4 3 2 5" xfId="22369"/>
    <cellStyle name="Camp Output Field 11 4 3 2 6" xfId="22370"/>
    <cellStyle name="Camp Output Field 11 4 3 2 7" xfId="22371"/>
    <cellStyle name="Camp Output Field 11 4 3 3" xfId="2957"/>
    <cellStyle name="Camp Output Field 11 4 3 3 2" xfId="22372"/>
    <cellStyle name="Camp Output Field 11 4 3 3 3" xfId="22373"/>
    <cellStyle name="Camp Output Field 11 4 3 3 4" xfId="22374"/>
    <cellStyle name="Camp Output Field 11 4 3 3 5" xfId="22375"/>
    <cellStyle name="Camp Output Field 11 4 3 3 6" xfId="22376"/>
    <cellStyle name="Camp Output Field 11 4 3 3 7" xfId="22377"/>
    <cellStyle name="Camp Output Field 11 4 3 4" xfId="2958"/>
    <cellStyle name="Camp Output Field 11 4 3 5" xfId="22378"/>
    <cellStyle name="Camp Output Field 11 4 3 6" xfId="22379"/>
    <cellStyle name="Camp Output Field 11 4 3 7" xfId="22380"/>
    <cellStyle name="Camp Output Field 11 4 3 8" xfId="22381"/>
    <cellStyle name="Camp Output Field 11 4 4" xfId="2959"/>
    <cellStyle name="Camp Output Field 11 4 4 2" xfId="2960"/>
    <cellStyle name="Camp Output Field 11 4 4 2 2" xfId="2961"/>
    <cellStyle name="Camp Output Field 11 4 4 2 2 2" xfId="22382"/>
    <cellStyle name="Camp Output Field 11 4 4 2 2 3" xfId="22383"/>
    <cellStyle name="Camp Output Field 11 4 4 2 2 4" xfId="22384"/>
    <cellStyle name="Camp Output Field 11 4 4 2 2 5" xfId="22385"/>
    <cellStyle name="Camp Output Field 11 4 4 2 2 6" xfId="22386"/>
    <cellStyle name="Camp Output Field 11 4 4 2 2 7" xfId="22387"/>
    <cellStyle name="Camp Output Field 11 4 4 2 2 8" xfId="22388"/>
    <cellStyle name="Camp Output Field 11 4 4 2 3" xfId="2962"/>
    <cellStyle name="Camp Output Field 11 4 4 2 3 2" xfId="22389"/>
    <cellStyle name="Camp Output Field 11 4 4 2 4" xfId="22390"/>
    <cellStyle name="Camp Output Field 11 4 4 2 5" xfId="22391"/>
    <cellStyle name="Camp Output Field 11 4 4 2 6" xfId="22392"/>
    <cellStyle name="Camp Output Field 11 4 4 2 7" xfId="22393"/>
    <cellStyle name="Camp Output Field 11 4 4 3" xfId="2963"/>
    <cellStyle name="Camp Output Field 11 4 4 3 2" xfId="22394"/>
    <cellStyle name="Camp Output Field 11 4 4 3 3" xfId="22395"/>
    <cellStyle name="Camp Output Field 11 4 4 3 4" xfId="22396"/>
    <cellStyle name="Camp Output Field 11 4 4 3 5" xfId="22397"/>
    <cellStyle name="Camp Output Field 11 4 4 3 6" xfId="22398"/>
    <cellStyle name="Camp Output Field 11 4 4 3 7" xfId="22399"/>
    <cellStyle name="Camp Output Field 11 4 4 4" xfId="2964"/>
    <cellStyle name="Camp Output Field 11 4 4 5" xfId="22400"/>
    <cellStyle name="Camp Output Field 11 4 4 6" xfId="22401"/>
    <cellStyle name="Camp Output Field 11 4 4 7" xfId="22402"/>
    <cellStyle name="Camp Output Field 11 4 4 8" xfId="22403"/>
    <cellStyle name="Camp Output Field 11 4 5" xfId="2965"/>
    <cellStyle name="Camp Output Field 11 4 5 2" xfId="2966"/>
    <cellStyle name="Camp Output Field 11 4 5 2 2" xfId="22404"/>
    <cellStyle name="Camp Output Field 11 4 5 2 3" xfId="22405"/>
    <cellStyle name="Camp Output Field 11 4 5 2 4" xfId="22406"/>
    <cellStyle name="Camp Output Field 11 4 5 2 5" xfId="22407"/>
    <cellStyle name="Camp Output Field 11 4 5 2 6" xfId="22408"/>
    <cellStyle name="Camp Output Field 11 4 5 2 7" xfId="22409"/>
    <cellStyle name="Camp Output Field 11 4 5 2 8" xfId="22410"/>
    <cellStyle name="Camp Output Field 11 4 5 3" xfId="2967"/>
    <cellStyle name="Camp Output Field 11 4 5 3 2" xfId="22411"/>
    <cellStyle name="Camp Output Field 11 4 5 4" xfId="22412"/>
    <cellStyle name="Camp Output Field 11 4 5 5" xfId="22413"/>
    <cellStyle name="Camp Output Field 11 4 5 6" xfId="22414"/>
    <cellStyle name="Camp Output Field 11 4 5 7" xfId="22415"/>
    <cellStyle name="Camp Output Field 11 4 6" xfId="2968"/>
    <cellStyle name="Camp Output Field 11 4 6 2" xfId="22416"/>
    <cellStyle name="Camp Output Field 11 4 6 3" xfId="22417"/>
    <cellStyle name="Camp Output Field 11 4 6 4" xfId="22418"/>
    <cellStyle name="Camp Output Field 11 4 6 5" xfId="22419"/>
    <cellStyle name="Camp Output Field 11 4 6 6" xfId="22420"/>
    <cellStyle name="Camp Output Field 11 4 6 7" xfId="22421"/>
    <cellStyle name="Camp Output Field 11 4 7" xfId="2969"/>
    <cellStyle name="Camp Output Field 11 4 8" xfId="22422"/>
    <cellStyle name="Camp Output Field 11 4 9" xfId="22423"/>
    <cellStyle name="Camp Output Field 11 5" xfId="2970"/>
    <cellStyle name="Camp Output Field 11 5 2" xfId="2971"/>
    <cellStyle name="Camp Output Field 11 5 2 2" xfId="2972"/>
    <cellStyle name="Camp Output Field 11 5 2 2 2" xfId="22424"/>
    <cellStyle name="Camp Output Field 11 5 2 2 3" xfId="22425"/>
    <cellStyle name="Camp Output Field 11 5 2 2 4" xfId="22426"/>
    <cellStyle name="Camp Output Field 11 5 2 2 5" xfId="22427"/>
    <cellStyle name="Camp Output Field 11 5 2 2 6" xfId="22428"/>
    <cellStyle name="Camp Output Field 11 5 2 2 7" xfId="22429"/>
    <cellStyle name="Camp Output Field 11 5 2 2 8" xfId="22430"/>
    <cellStyle name="Camp Output Field 11 5 2 3" xfId="2973"/>
    <cellStyle name="Camp Output Field 11 5 2 3 2" xfId="22431"/>
    <cellStyle name="Camp Output Field 11 5 2 4" xfId="22432"/>
    <cellStyle name="Camp Output Field 11 5 2 5" xfId="22433"/>
    <cellStyle name="Camp Output Field 11 5 2 6" xfId="22434"/>
    <cellStyle name="Camp Output Field 11 5 2 7" xfId="22435"/>
    <cellStyle name="Camp Output Field 11 5 3" xfId="2974"/>
    <cellStyle name="Camp Output Field 11 5 3 2" xfId="22436"/>
    <cellStyle name="Camp Output Field 11 5 3 3" xfId="22437"/>
    <cellStyle name="Camp Output Field 11 5 3 4" xfId="22438"/>
    <cellStyle name="Camp Output Field 11 5 3 5" xfId="22439"/>
    <cellStyle name="Camp Output Field 11 5 3 6" xfId="22440"/>
    <cellStyle name="Camp Output Field 11 5 3 7" xfId="22441"/>
    <cellStyle name="Camp Output Field 11 5 4" xfId="2975"/>
    <cellStyle name="Camp Output Field 11 5 5" xfId="22442"/>
    <cellStyle name="Camp Output Field 11 5 6" xfId="22443"/>
    <cellStyle name="Camp Output Field 11 5 7" xfId="22444"/>
    <cellStyle name="Camp Output Field 11 5 8" xfId="22445"/>
    <cellStyle name="Camp Output Field 11 6" xfId="2976"/>
    <cellStyle name="Camp Output Field 11 6 2" xfId="2977"/>
    <cellStyle name="Camp Output Field 11 6 2 2" xfId="2978"/>
    <cellStyle name="Camp Output Field 11 6 2 2 2" xfId="22446"/>
    <cellStyle name="Camp Output Field 11 6 2 2 3" xfId="22447"/>
    <cellStyle name="Camp Output Field 11 6 2 2 4" xfId="22448"/>
    <cellStyle name="Camp Output Field 11 6 2 2 5" xfId="22449"/>
    <cellStyle name="Camp Output Field 11 6 2 2 6" xfId="22450"/>
    <cellStyle name="Camp Output Field 11 6 2 2 7" xfId="22451"/>
    <cellStyle name="Camp Output Field 11 6 2 2 8" xfId="22452"/>
    <cellStyle name="Camp Output Field 11 6 2 3" xfId="2979"/>
    <cellStyle name="Camp Output Field 11 6 2 3 2" xfId="22453"/>
    <cellStyle name="Camp Output Field 11 6 2 4" xfId="22454"/>
    <cellStyle name="Camp Output Field 11 6 2 5" xfId="22455"/>
    <cellStyle name="Camp Output Field 11 6 2 6" xfId="22456"/>
    <cellStyle name="Camp Output Field 11 6 2 7" xfId="22457"/>
    <cellStyle name="Camp Output Field 11 6 3" xfId="2980"/>
    <cellStyle name="Camp Output Field 11 6 3 2" xfId="22458"/>
    <cellStyle name="Camp Output Field 11 6 3 3" xfId="22459"/>
    <cellStyle name="Camp Output Field 11 6 3 4" xfId="22460"/>
    <cellStyle name="Camp Output Field 11 6 3 5" xfId="22461"/>
    <cellStyle name="Camp Output Field 11 6 3 6" xfId="22462"/>
    <cellStyle name="Camp Output Field 11 6 3 7" xfId="22463"/>
    <cellStyle name="Camp Output Field 11 6 4" xfId="2981"/>
    <cellStyle name="Camp Output Field 11 6 5" xfId="22464"/>
    <cellStyle name="Camp Output Field 11 6 6" xfId="22465"/>
    <cellStyle name="Camp Output Field 11 6 7" xfId="22466"/>
    <cellStyle name="Camp Output Field 11 6 8" xfId="22467"/>
    <cellStyle name="Camp Output Field 11 7" xfId="2982"/>
    <cellStyle name="Camp Output Field 11 7 2" xfId="2983"/>
    <cellStyle name="Camp Output Field 11 7 2 2" xfId="2984"/>
    <cellStyle name="Camp Output Field 11 7 2 2 2" xfId="22468"/>
    <cellStyle name="Camp Output Field 11 7 2 2 3" xfId="22469"/>
    <cellStyle name="Camp Output Field 11 7 2 2 4" xfId="22470"/>
    <cellStyle name="Camp Output Field 11 7 2 2 5" xfId="22471"/>
    <cellStyle name="Camp Output Field 11 7 2 2 6" xfId="22472"/>
    <cellStyle name="Camp Output Field 11 7 2 2 7" xfId="22473"/>
    <cellStyle name="Camp Output Field 11 7 2 2 8" xfId="22474"/>
    <cellStyle name="Camp Output Field 11 7 2 3" xfId="2985"/>
    <cellStyle name="Camp Output Field 11 7 2 3 2" xfId="22475"/>
    <cellStyle name="Camp Output Field 11 7 2 4" xfId="22476"/>
    <cellStyle name="Camp Output Field 11 7 2 5" xfId="22477"/>
    <cellStyle name="Camp Output Field 11 7 2 6" xfId="22478"/>
    <cellStyle name="Camp Output Field 11 7 2 7" xfId="22479"/>
    <cellStyle name="Camp Output Field 11 7 3" xfId="2986"/>
    <cellStyle name="Camp Output Field 11 7 3 2" xfId="22480"/>
    <cellStyle name="Camp Output Field 11 7 3 3" xfId="22481"/>
    <cellStyle name="Camp Output Field 11 7 3 4" xfId="22482"/>
    <cellStyle name="Camp Output Field 11 7 3 5" xfId="22483"/>
    <cellStyle name="Camp Output Field 11 7 3 6" xfId="22484"/>
    <cellStyle name="Camp Output Field 11 7 3 7" xfId="22485"/>
    <cellStyle name="Camp Output Field 11 7 4" xfId="2987"/>
    <cellStyle name="Camp Output Field 11 7 5" xfId="22486"/>
    <cellStyle name="Camp Output Field 11 7 6" xfId="22487"/>
    <cellStyle name="Camp Output Field 11 7 7" xfId="22488"/>
    <cellStyle name="Camp Output Field 11 7 8" xfId="22489"/>
    <cellStyle name="Camp Output Field 11 8" xfId="2988"/>
    <cellStyle name="Camp Output Field 11 8 2" xfId="2989"/>
    <cellStyle name="Camp Output Field 11 8 2 2" xfId="22490"/>
    <cellStyle name="Camp Output Field 11 8 2 3" xfId="22491"/>
    <cellStyle name="Camp Output Field 11 8 2 4" xfId="22492"/>
    <cellStyle name="Camp Output Field 11 8 2 5" xfId="22493"/>
    <cellStyle name="Camp Output Field 11 8 2 6" xfId="22494"/>
    <cellStyle name="Camp Output Field 11 8 2 7" xfId="22495"/>
    <cellStyle name="Camp Output Field 11 8 2 8" xfId="22496"/>
    <cellStyle name="Camp Output Field 11 8 3" xfId="2990"/>
    <cellStyle name="Camp Output Field 11 8 3 2" xfId="22497"/>
    <cellStyle name="Camp Output Field 11 8 4" xfId="22498"/>
    <cellStyle name="Camp Output Field 11 8 5" xfId="22499"/>
    <cellStyle name="Camp Output Field 11 8 6" xfId="22500"/>
    <cellStyle name="Camp Output Field 11 8 7" xfId="22501"/>
    <cellStyle name="Camp Output Field 11 9" xfId="2991"/>
    <cellStyle name="Camp Output Field 11 9 2" xfId="22502"/>
    <cellStyle name="Camp Output Field 11 9 3" xfId="22503"/>
    <cellStyle name="Camp Output Field 11 9 4" xfId="22504"/>
    <cellStyle name="Camp Output Field 11 9 5" xfId="22505"/>
    <cellStyle name="Camp Output Field 11 9 6" xfId="22506"/>
    <cellStyle name="Camp Output Field 11 9 7" xfId="22507"/>
    <cellStyle name="Camp Output Field 12" xfId="2992"/>
    <cellStyle name="Camp Output Field 12 10" xfId="2993"/>
    <cellStyle name="Camp Output Field 12 11" xfId="22508"/>
    <cellStyle name="Camp Output Field 12 12" xfId="22509"/>
    <cellStyle name="Camp Output Field 12 13" xfId="22510"/>
    <cellStyle name="Camp Output Field 12 14" xfId="22511"/>
    <cellStyle name="Camp Output Field 12 2" xfId="2994"/>
    <cellStyle name="Camp Output Field 12 2 10" xfId="22512"/>
    <cellStyle name="Camp Output Field 12 2 11" xfId="22513"/>
    <cellStyle name="Camp Output Field 12 2 12" xfId="22514"/>
    <cellStyle name="Camp Output Field 12 2 2" xfId="2995"/>
    <cellStyle name="Camp Output Field 12 2 2 10" xfId="22515"/>
    <cellStyle name="Camp Output Field 12 2 2 11" xfId="22516"/>
    <cellStyle name="Camp Output Field 12 2 2 2" xfId="2996"/>
    <cellStyle name="Camp Output Field 12 2 2 2 2" xfId="2997"/>
    <cellStyle name="Camp Output Field 12 2 2 2 2 2" xfId="2998"/>
    <cellStyle name="Camp Output Field 12 2 2 2 2 2 2" xfId="22517"/>
    <cellStyle name="Camp Output Field 12 2 2 2 2 2 3" xfId="22518"/>
    <cellStyle name="Camp Output Field 12 2 2 2 2 2 4" xfId="22519"/>
    <cellStyle name="Camp Output Field 12 2 2 2 2 2 5" xfId="22520"/>
    <cellStyle name="Camp Output Field 12 2 2 2 2 2 6" xfId="22521"/>
    <cellStyle name="Camp Output Field 12 2 2 2 2 2 7" xfId="22522"/>
    <cellStyle name="Camp Output Field 12 2 2 2 2 2 8" xfId="22523"/>
    <cellStyle name="Camp Output Field 12 2 2 2 2 3" xfId="2999"/>
    <cellStyle name="Camp Output Field 12 2 2 2 2 3 2" xfId="22524"/>
    <cellStyle name="Camp Output Field 12 2 2 2 2 4" xfId="22525"/>
    <cellStyle name="Camp Output Field 12 2 2 2 2 5" xfId="22526"/>
    <cellStyle name="Camp Output Field 12 2 2 2 2 6" xfId="22527"/>
    <cellStyle name="Camp Output Field 12 2 2 2 2 7" xfId="22528"/>
    <cellStyle name="Camp Output Field 12 2 2 2 3" xfId="3000"/>
    <cellStyle name="Camp Output Field 12 2 2 2 3 2" xfId="22529"/>
    <cellStyle name="Camp Output Field 12 2 2 2 3 3" xfId="22530"/>
    <cellStyle name="Camp Output Field 12 2 2 2 3 4" xfId="22531"/>
    <cellStyle name="Camp Output Field 12 2 2 2 3 5" xfId="22532"/>
    <cellStyle name="Camp Output Field 12 2 2 2 3 6" xfId="22533"/>
    <cellStyle name="Camp Output Field 12 2 2 2 3 7" xfId="22534"/>
    <cellStyle name="Camp Output Field 12 2 2 2 4" xfId="3001"/>
    <cellStyle name="Camp Output Field 12 2 2 2 5" xfId="22535"/>
    <cellStyle name="Camp Output Field 12 2 2 2 6" xfId="22536"/>
    <cellStyle name="Camp Output Field 12 2 2 2 7" xfId="22537"/>
    <cellStyle name="Camp Output Field 12 2 2 2 8" xfId="22538"/>
    <cellStyle name="Camp Output Field 12 2 2 3" xfId="3002"/>
    <cellStyle name="Camp Output Field 12 2 2 3 2" xfId="3003"/>
    <cellStyle name="Camp Output Field 12 2 2 3 2 2" xfId="3004"/>
    <cellStyle name="Camp Output Field 12 2 2 3 2 2 2" xfId="22539"/>
    <cellStyle name="Camp Output Field 12 2 2 3 2 2 3" xfId="22540"/>
    <cellStyle name="Camp Output Field 12 2 2 3 2 2 4" xfId="22541"/>
    <cellStyle name="Camp Output Field 12 2 2 3 2 2 5" xfId="22542"/>
    <cellStyle name="Camp Output Field 12 2 2 3 2 2 6" xfId="22543"/>
    <cellStyle name="Camp Output Field 12 2 2 3 2 2 7" xfId="22544"/>
    <cellStyle name="Camp Output Field 12 2 2 3 2 2 8" xfId="22545"/>
    <cellStyle name="Camp Output Field 12 2 2 3 2 3" xfId="3005"/>
    <cellStyle name="Camp Output Field 12 2 2 3 2 3 2" xfId="22546"/>
    <cellStyle name="Camp Output Field 12 2 2 3 2 4" xfId="22547"/>
    <cellStyle name="Camp Output Field 12 2 2 3 2 5" xfId="22548"/>
    <cellStyle name="Camp Output Field 12 2 2 3 2 6" xfId="22549"/>
    <cellStyle name="Camp Output Field 12 2 2 3 2 7" xfId="22550"/>
    <cellStyle name="Camp Output Field 12 2 2 3 3" xfId="3006"/>
    <cellStyle name="Camp Output Field 12 2 2 3 3 2" xfId="22551"/>
    <cellStyle name="Camp Output Field 12 2 2 3 3 3" xfId="22552"/>
    <cellStyle name="Camp Output Field 12 2 2 3 3 4" xfId="22553"/>
    <cellStyle name="Camp Output Field 12 2 2 3 3 5" xfId="22554"/>
    <cellStyle name="Camp Output Field 12 2 2 3 3 6" xfId="22555"/>
    <cellStyle name="Camp Output Field 12 2 2 3 3 7" xfId="22556"/>
    <cellStyle name="Camp Output Field 12 2 2 3 4" xfId="3007"/>
    <cellStyle name="Camp Output Field 12 2 2 3 5" xfId="22557"/>
    <cellStyle name="Camp Output Field 12 2 2 3 6" xfId="22558"/>
    <cellStyle name="Camp Output Field 12 2 2 3 7" xfId="22559"/>
    <cellStyle name="Camp Output Field 12 2 2 3 8" xfId="22560"/>
    <cellStyle name="Camp Output Field 12 2 2 4" xfId="3008"/>
    <cellStyle name="Camp Output Field 12 2 2 4 2" xfId="3009"/>
    <cellStyle name="Camp Output Field 12 2 2 4 2 2" xfId="3010"/>
    <cellStyle name="Camp Output Field 12 2 2 4 2 2 2" xfId="22561"/>
    <cellStyle name="Camp Output Field 12 2 2 4 2 2 3" xfId="22562"/>
    <cellStyle name="Camp Output Field 12 2 2 4 2 2 4" xfId="22563"/>
    <cellStyle name="Camp Output Field 12 2 2 4 2 2 5" xfId="22564"/>
    <cellStyle name="Camp Output Field 12 2 2 4 2 2 6" xfId="22565"/>
    <cellStyle name="Camp Output Field 12 2 2 4 2 2 7" xfId="22566"/>
    <cellStyle name="Camp Output Field 12 2 2 4 2 2 8" xfId="22567"/>
    <cellStyle name="Camp Output Field 12 2 2 4 2 3" xfId="3011"/>
    <cellStyle name="Camp Output Field 12 2 2 4 2 3 2" xfId="22568"/>
    <cellStyle name="Camp Output Field 12 2 2 4 2 4" xfId="22569"/>
    <cellStyle name="Camp Output Field 12 2 2 4 2 5" xfId="22570"/>
    <cellStyle name="Camp Output Field 12 2 2 4 2 6" xfId="22571"/>
    <cellStyle name="Camp Output Field 12 2 2 4 2 7" xfId="22572"/>
    <cellStyle name="Camp Output Field 12 2 2 4 3" xfId="3012"/>
    <cellStyle name="Camp Output Field 12 2 2 4 3 2" xfId="22573"/>
    <cellStyle name="Camp Output Field 12 2 2 4 3 3" xfId="22574"/>
    <cellStyle name="Camp Output Field 12 2 2 4 3 4" xfId="22575"/>
    <cellStyle name="Camp Output Field 12 2 2 4 3 5" xfId="22576"/>
    <cellStyle name="Camp Output Field 12 2 2 4 3 6" xfId="22577"/>
    <cellStyle name="Camp Output Field 12 2 2 4 3 7" xfId="22578"/>
    <cellStyle name="Camp Output Field 12 2 2 4 4" xfId="3013"/>
    <cellStyle name="Camp Output Field 12 2 2 4 5" xfId="22579"/>
    <cellStyle name="Camp Output Field 12 2 2 4 6" xfId="22580"/>
    <cellStyle name="Camp Output Field 12 2 2 4 7" xfId="22581"/>
    <cellStyle name="Camp Output Field 12 2 2 4 8" xfId="22582"/>
    <cellStyle name="Camp Output Field 12 2 2 5" xfId="3014"/>
    <cellStyle name="Camp Output Field 12 2 2 5 2" xfId="3015"/>
    <cellStyle name="Camp Output Field 12 2 2 5 2 2" xfId="22583"/>
    <cellStyle name="Camp Output Field 12 2 2 5 2 3" xfId="22584"/>
    <cellStyle name="Camp Output Field 12 2 2 5 2 4" xfId="22585"/>
    <cellStyle name="Camp Output Field 12 2 2 5 2 5" xfId="22586"/>
    <cellStyle name="Camp Output Field 12 2 2 5 2 6" xfId="22587"/>
    <cellStyle name="Camp Output Field 12 2 2 5 2 7" xfId="22588"/>
    <cellStyle name="Camp Output Field 12 2 2 5 2 8" xfId="22589"/>
    <cellStyle name="Camp Output Field 12 2 2 5 3" xfId="3016"/>
    <cellStyle name="Camp Output Field 12 2 2 5 3 2" xfId="22590"/>
    <cellStyle name="Camp Output Field 12 2 2 5 4" xfId="22591"/>
    <cellStyle name="Camp Output Field 12 2 2 5 5" xfId="22592"/>
    <cellStyle name="Camp Output Field 12 2 2 5 6" xfId="22593"/>
    <cellStyle name="Camp Output Field 12 2 2 5 7" xfId="22594"/>
    <cellStyle name="Camp Output Field 12 2 2 6" xfId="3017"/>
    <cellStyle name="Camp Output Field 12 2 2 6 2" xfId="22595"/>
    <cellStyle name="Camp Output Field 12 2 2 6 3" xfId="22596"/>
    <cellStyle name="Camp Output Field 12 2 2 6 4" xfId="22597"/>
    <cellStyle name="Camp Output Field 12 2 2 6 5" xfId="22598"/>
    <cellStyle name="Camp Output Field 12 2 2 6 6" xfId="22599"/>
    <cellStyle name="Camp Output Field 12 2 2 6 7" xfId="22600"/>
    <cellStyle name="Camp Output Field 12 2 2 7" xfId="3018"/>
    <cellStyle name="Camp Output Field 12 2 2 8" xfId="22601"/>
    <cellStyle name="Camp Output Field 12 2 2 9" xfId="22602"/>
    <cellStyle name="Camp Output Field 12 2 3" xfId="3019"/>
    <cellStyle name="Camp Output Field 12 2 3 2" xfId="3020"/>
    <cellStyle name="Camp Output Field 12 2 3 2 2" xfId="3021"/>
    <cellStyle name="Camp Output Field 12 2 3 2 2 2" xfId="22603"/>
    <cellStyle name="Camp Output Field 12 2 3 2 2 3" xfId="22604"/>
    <cellStyle name="Camp Output Field 12 2 3 2 2 4" xfId="22605"/>
    <cellStyle name="Camp Output Field 12 2 3 2 2 5" xfId="22606"/>
    <cellStyle name="Camp Output Field 12 2 3 2 2 6" xfId="22607"/>
    <cellStyle name="Camp Output Field 12 2 3 2 2 7" xfId="22608"/>
    <cellStyle name="Camp Output Field 12 2 3 2 2 8" xfId="22609"/>
    <cellStyle name="Camp Output Field 12 2 3 2 3" xfId="3022"/>
    <cellStyle name="Camp Output Field 12 2 3 2 3 2" xfId="22610"/>
    <cellStyle name="Camp Output Field 12 2 3 2 4" xfId="22611"/>
    <cellStyle name="Camp Output Field 12 2 3 2 5" xfId="22612"/>
    <cellStyle name="Camp Output Field 12 2 3 2 6" xfId="22613"/>
    <cellStyle name="Camp Output Field 12 2 3 2 7" xfId="22614"/>
    <cellStyle name="Camp Output Field 12 2 3 3" xfId="3023"/>
    <cellStyle name="Camp Output Field 12 2 3 3 2" xfId="22615"/>
    <cellStyle name="Camp Output Field 12 2 3 3 3" xfId="22616"/>
    <cellStyle name="Camp Output Field 12 2 3 3 4" xfId="22617"/>
    <cellStyle name="Camp Output Field 12 2 3 3 5" xfId="22618"/>
    <cellStyle name="Camp Output Field 12 2 3 3 6" xfId="22619"/>
    <cellStyle name="Camp Output Field 12 2 3 3 7" xfId="22620"/>
    <cellStyle name="Camp Output Field 12 2 3 4" xfId="3024"/>
    <cellStyle name="Camp Output Field 12 2 3 5" xfId="22621"/>
    <cellStyle name="Camp Output Field 12 2 3 6" xfId="22622"/>
    <cellStyle name="Camp Output Field 12 2 3 7" xfId="22623"/>
    <cellStyle name="Camp Output Field 12 2 3 8" xfId="22624"/>
    <cellStyle name="Camp Output Field 12 2 4" xfId="3025"/>
    <cellStyle name="Camp Output Field 12 2 4 2" xfId="3026"/>
    <cellStyle name="Camp Output Field 12 2 4 2 2" xfId="3027"/>
    <cellStyle name="Camp Output Field 12 2 4 2 2 2" xfId="22625"/>
    <cellStyle name="Camp Output Field 12 2 4 2 2 3" xfId="22626"/>
    <cellStyle name="Camp Output Field 12 2 4 2 2 4" xfId="22627"/>
    <cellStyle name="Camp Output Field 12 2 4 2 2 5" xfId="22628"/>
    <cellStyle name="Camp Output Field 12 2 4 2 2 6" xfId="22629"/>
    <cellStyle name="Camp Output Field 12 2 4 2 2 7" xfId="22630"/>
    <cellStyle name="Camp Output Field 12 2 4 2 2 8" xfId="22631"/>
    <cellStyle name="Camp Output Field 12 2 4 2 3" xfId="3028"/>
    <cellStyle name="Camp Output Field 12 2 4 2 3 2" xfId="22632"/>
    <cellStyle name="Camp Output Field 12 2 4 2 4" xfId="22633"/>
    <cellStyle name="Camp Output Field 12 2 4 2 5" xfId="22634"/>
    <cellStyle name="Camp Output Field 12 2 4 2 6" xfId="22635"/>
    <cellStyle name="Camp Output Field 12 2 4 2 7" xfId="22636"/>
    <cellStyle name="Camp Output Field 12 2 4 3" xfId="3029"/>
    <cellStyle name="Camp Output Field 12 2 4 3 2" xfId="22637"/>
    <cellStyle name="Camp Output Field 12 2 4 3 3" xfId="22638"/>
    <cellStyle name="Camp Output Field 12 2 4 3 4" xfId="22639"/>
    <cellStyle name="Camp Output Field 12 2 4 3 5" xfId="22640"/>
    <cellStyle name="Camp Output Field 12 2 4 3 6" xfId="22641"/>
    <cellStyle name="Camp Output Field 12 2 4 3 7" xfId="22642"/>
    <cellStyle name="Camp Output Field 12 2 4 4" xfId="3030"/>
    <cellStyle name="Camp Output Field 12 2 4 5" xfId="22643"/>
    <cellStyle name="Camp Output Field 12 2 4 6" xfId="22644"/>
    <cellStyle name="Camp Output Field 12 2 4 7" xfId="22645"/>
    <cellStyle name="Camp Output Field 12 2 4 8" xfId="22646"/>
    <cellStyle name="Camp Output Field 12 2 5" xfId="3031"/>
    <cellStyle name="Camp Output Field 12 2 5 2" xfId="3032"/>
    <cellStyle name="Camp Output Field 12 2 5 2 2" xfId="3033"/>
    <cellStyle name="Camp Output Field 12 2 5 2 2 2" xfId="22647"/>
    <cellStyle name="Camp Output Field 12 2 5 2 2 3" xfId="22648"/>
    <cellStyle name="Camp Output Field 12 2 5 2 2 4" xfId="22649"/>
    <cellStyle name="Camp Output Field 12 2 5 2 2 5" xfId="22650"/>
    <cellStyle name="Camp Output Field 12 2 5 2 2 6" xfId="22651"/>
    <cellStyle name="Camp Output Field 12 2 5 2 2 7" xfId="22652"/>
    <cellStyle name="Camp Output Field 12 2 5 2 2 8" xfId="22653"/>
    <cellStyle name="Camp Output Field 12 2 5 2 3" xfId="3034"/>
    <cellStyle name="Camp Output Field 12 2 5 2 3 2" xfId="22654"/>
    <cellStyle name="Camp Output Field 12 2 5 2 4" xfId="22655"/>
    <cellStyle name="Camp Output Field 12 2 5 2 5" xfId="22656"/>
    <cellStyle name="Camp Output Field 12 2 5 2 6" xfId="22657"/>
    <cellStyle name="Camp Output Field 12 2 5 2 7" xfId="22658"/>
    <cellStyle name="Camp Output Field 12 2 5 3" xfId="3035"/>
    <cellStyle name="Camp Output Field 12 2 5 3 2" xfId="22659"/>
    <cellStyle name="Camp Output Field 12 2 5 3 3" xfId="22660"/>
    <cellStyle name="Camp Output Field 12 2 5 3 4" xfId="22661"/>
    <cellStyle name="Camp Output Field 12 2 5 3 5" xfId="22662"/>
    <cellStyle name="Camp Output Field 12 2 5 3 6" xfId="22663"/>
    <cellStyle name="Camp Output Field 12 2 5 3 7" xfId="22664"/>
    <cellStyle name="Camp Output Field 12 2 5 4" xfId="3036"/>
    <cellStyle name="Camp Output Field 12 2 5 5" xfId="22665"/>
    <cellStyle name="Camp Output Field 12 2 5 6" xfId="22666"/>
    <cellStyle name="Camp Output Field 12 2 5 7" xfId="22667"/>
    <cellStyle name="Camp Output Field 12 2 5 8" xfId="22668"/>
    <cellStyle name="Camp Output Field 12 2 6" xfId="3037"/>
    <cellStyle name="Camp Output Field 12 2 6 2" xfId="3038"/>
    <cellStyle name="Camp Output Field 12 2 6 2 2" xfId="22669"/>
    <cellStyle name="Camp Output Field 12 2 6 2 3" xfId="22670"/>
    <cellStyle name="Camp Output Field 12 2 6 2 4" xfId="22671"/>
    <cellStyle name="Camp Output Field 12 2 6 2 5" xfId="22672"/>
    <cellStyle name="Camp Output Field 12 2 6 2 6" xfId="22673"/>
    <cellStyle name="Camp Output Field 12 2 6 2 7" xfId="22674"/>
    <cellStyle name="Camp Output Field 12 2 6 2 8" xfId="22675"/>
    <cellStyle name="Camp Output Field 12 2 6 3" xfId="3039"/>
    <cellStyle name="Camp Output Field 12 2 6 3 2" xfId="22676"/>
    <cellStyle name="Camp Output Field 12 2 6 4" xfId="22677"/>
    <cellStyle name="Camp Output Field 12 2 6 5" xfId="22678"/>
    <cellStyle name="Camp Output Field 12 2 6 6" xfId="22679"/>
    <cellStyle name="Camp Output Field 12 2 6 7" xfId="22680"/>
    <cellStyle name="Camp Output Field 12 2 7" xfId="3040"/>
    <cellStyle name="Camp Output Field 12 2 7 2" xfId="22681"/>
    <cellStyle name="Camp Output Field 12 2 7 3" xfId="22682"/>
    <cellStyle name="Camp Output Field 12 2 7 4" xfId="22683"/>
    <cellStyle name="Camp Output Field 12 2 7 5" xfId="22684"/>
    <cellStyle name="Camp Output Field 12 2 7 6" xfId="22685"/>
    <cellStyle name="Camp Output Field 12 2 7 7" xfId="22686"/>
    <cellStyle name="Camp Output Field 12 2 8" xfId="3041"/>
    <cellStyle name="Camp Output Field 12 2 9" xfId="22687"/>
    <cellStyle name="Camp Output Field 12 3" xfId="3042"/>
    <cellStyle name="Camp Output Field 12 3 10" xfId="22688"/>
    <cellStyle name="Camp Output Field 12 3 11" xfId="22689"/>
    <cellStyle name="Camp Output Field 12 3 2" xfId="3043"/>
    <cellStyle name="Camp Output Field 12 3 2 2" xfId="3044"/>
    <cellStyle name="Camp Output Field 12 3 2 2 2" xfId="3045"/>
    <cellStyle name="Camp Output Field 12 3 2 2 2 2" xfId="22690"/>
    <cellStyle name="Camp Output Field 12 3 2 2 2 3" xfId="22691"/>
    <cellStyle name="Camp Output Field 12 3 2 2 2 4" xfId="22692"/>
    <cellStyle name="Camp Output Field 12 3 2 2 2 5" xfId="22693"/>
    <cellStyle name="Camp Output Field 12 3 2 2 2 6" xfId="22694"/>
    <cellStyle name="Camp Output Field 12 3 2 2 2 7" xfId="22695"/>
    <cellStyle name="Camp Output Field 12 3 2 2 2 8" xfId="22696"/>
    <cellStyle name="Camp Output Field 12 3 2 2 3" xfId="3046"/>
    <cellStyle name="Camp Output Field 12 3 2 2 3 2" xfId="22697"/>
    <cellStyle name="Camp Output Field 12 3 2 2 4" xfId="22698"/>
    <cellStyle name="Camp Output Field 12 3 2 2 5" xfId="22699"/>
    <cellStyle name="Camp Output Field 12 3 2 2 6" xfId="22700"/>
    <cellStyle name="Camp Output Field 12 3 2 2 7" xfId="22701"/>
    <cellStyle name="Camp Output Field 12 3 2 3" xfId="3047"/>
    <cellStyle name="Camp Output Field 12 3 2 3 2" xfId="22702"/>
    <cellStyle name="Camp Output Field 12 3 2 3 3" xfId="22703"/>
    <cellStyle name="Camp Output Field 12 3 2 3 4" xfId="22704"/>
    <cellStyle name="Camp Output Field 12 3 2 3 5" xfId="22705"/>
    <cellStyle name="Camp Output Field 12 3 2 3 6" xfId="22706"/>
    <cellStyle name="Camp Output Field 12 3 2 3 7" xfId="22707"/>
    <cellStyle name="Camp Output Field 12 3 2 4" xfId="3048"/>
    <cellStyle name="Camp Output Field 12 3 2 5" xfId="22708"/>
    <cellStyle name="Camp Output Field 12 3 2 6" xfId="22709"/>
    <cellStyle name="Camp Output Field 12 3 2 7" xfId="22710"/>
    <cellStyle name="Camp Output Field 12 3 2 8" xfId="22711"/>
    <cellStyle name="Camp Output Field 12 3 3" xfId="3049"/>
    <cellStyle name="Camp Output Field 12 3 3 2" xfId="3050"/>
    <cellStyle name="Camp Output Field 12 3 3 2 2" xfId="3051"/>
    <cellStyle name="Camp Output Field 12 3 3 2 2 2" xfId="22712"/>
    <cellStyle name="Camp Output Field 12 3 3 2 2 3" xfId="22713"/>
    <cellStyle name="Camp Output Field 12 3 3 2 2 4" xfId="22714"/>
    <cellStyle name="Camp Output Field 12 3 3 2 2 5" xfId="22715"/>
    <cellStyle name="Camp Output Field 12 3 3 2 2 6" xfId="22716"/>
    <cellStyle name="Camp Output Field 12 3 3 2 2 7" xfId="22717"/>
    <cellStyle name="Camp Output Field 12 3 3 2 2 8" xfId="22718"/>
    <cellStyle name="Camp Output Field 12 3 3 2 3" xfId="3052"/>
    <cellStyle name="Camp Output Field 12 3 3 2 3 2" xfId="22719"/>
    <cellStyle name="Camp Output Field 12 3 3 2 4" xfId="22720"/>
    <cellStyle name="Camp Output Field 12 3 3 2 5" xfId="22721"/>
    <cellStyle name="Camp Output Field 12 3 3 2 6" xfId="22722"/>
    <cellStyle name="Camp Output Field 12 3 3 2 7" xfId="22723"/>
    <cellStyle name="Camp Output Field 12 3 3 3" xfId="3053"/>
    <cellStyle name="Camp Output Field 12 3 3 3 2" xfId="22724"/>
    <cellStyle name="Camp Output Field 12 3 3 3 3" xfId="22725"/>
    <cellStyle name="Camp Output Field 12 3 3 3 4" xfId="22726"/>
    <cellStyle name="Camp Output Field 12 3 3 3 5" xfId="22727"/>
    <cellStyle name="Camp Output Field 12 3 3 3 6" xfId="22728"/>
    <cellStyle name="Camp Output Field 12 3 3 3 7" xfId="22729"/>
    <cellStyle name="Camp Output Field 12 3 3 4" xfId="3054"/>
    <cellStyle name="Camp Output Field 12 3 3 5" xfId="22730"/>
    <cellStyle name="Camp Output Field 12 3 3 6" xfId="22731"/>
    <cellStyle name="Camp Output Field 12 3 3 7" xfId="22732"/>
    <cellStyle name="Camp Output Field 12 3 3 8" xfId="22733"/>
    <cellStyle name="Camp Output Field 12 3 4" xfId="3055"/>
    <cellStyle name="Camp Output Field 12 3 4 2" xfId="3056"/>
    <cellStyle name="Camp Output Field 12 3 4 2 2" xfId="3057"/>
    <cellStyle name="Camp Output Field 12 3 4 2 2 2" xfId="22734"/>
    <cellStyle name="Camp Output Field 12 3 4 2 2 3" xfId="22735"/>
    <cellStyle name="Camp Output Field 12 3 4 2 2 4" xfId="22736"/>
    <cellStyle name="Camp Output Field 12 3 4 2 2 5" xfId="22737"/>
    <cellStyle name="Camp Output Field 12 3 4 2 2 6" xfId="22738"/>
    <cellStyle name="Camp Output Field 12 3 4 2 2 7" xfId="22739"/>
    <cellStyle name="Camp Output Field 12 3 4 2 2 8" xfId="22740"/>
    <cellStyle name="Camp Output Field 12 3 4 2 3" xfId="3058"/>
    <cellStyle name="Camp Output Field 12 3 4 2 3 2" xfId="22741"/>
    <cellStyle name="Camp Output Field 12 3 4 2 4" xfId="22742"/>
    <cellStyle name="Camp Output Field 12 3 4 2 5" xfId="22743"/>
    <cellStyle name="Camp Output Field 12 3 4 2 6" xfId="22744"/>
    <cellStyle name="Camp Output Field 12 3 4 2 7" xfId="22745"/>
    <cellStyle name="Camp Output Field 12 3 4 3" xfId="3059"/>
    <cellStyle name="Camp Output Field 12 3 4 3 2" xfId="22746"/>
    <cellStyle name="Camp Output Field 12 3 4 3 3" xfId="22747"/>
    <cellStyle name="Camp Output Field 12 3 4 3 4" xfId="22748"/>
    <cellStyle name="Camp Output Field 12 3 4 3 5" xfId="22749"/>
    <cellStyle name="Camp Output Field 12 3 4 3 6" xfId="22750"/>
    <cellStyle name="Camp Output Field 12 3 4 3 7" xfId="22751"/>
    <cellStyle name="Camp Output Field 12 3 4 4" xfId="3060"/>
    <cellStyle name="Camp Output Field 12 3 4 5" xfId="22752"/>
    <cellStyle name="Camp Output Field 12 3 4 6" xfId="22753"/>
    <cellStyle name="Camp Output Field 12 3 4 7" xfId="22754"/>
    <cellStyle name="Camp Output Field 12 3 4 8" xfId="22755"/>
    <cellStyle name="Camp Output Field 12 3 5" xfId="3061"/>
    <cellStyle name="Camp Output Field 12 3 5 2" xfId="3062"/>
    <cellStyle name="Camp Output Field 12 3 5 2 2" xfId="22756"/>
    <cellStyle name="Camp Output Field 12 3 5 2 3" xfId="22757"/>
    <cellStyle name="Camp Output Field 12 3 5 2 4" xfId="22758"/>
    <cellStyle name="Camp Output Field 12 3 5 2 5" xfId="22759"/>
    <cellStyle name="Camp Output Field 12 3 5 2 6" xfId="22760"/>
    <cellStyle name="Camp Output Field 12 3 5 2 7" xfId="22761"/>
    <cellStyle name="Camp Output Field 12 3 5 2 8" xfId="22762"/>
    <cellStyle name="Camp Output Field 12 3 5 3" xfId="3063"/>
    <cellStyle name="Camp Output Field 12 3 5 3 2" xfId="22763"/>
    <cellStyle name="Camp Output Field 12 3 5 4" xfId="22764"/>
    <cellStyle name="Camp Output Field 12 3 5 5" xfId="22765"/>
    <cellStyle name="Camp Output Field 12 3 5 6" xfId="22766"/>
    <cellStyle name="Camp Output Field 12 3 5 7" xfId="22767"/>
    <cellStyle name="Camp Output Field 12 3 6" xfId="3064"/>
    <cellStyle name="Camp Output Field 12 3 6 2" xfId="22768"/>
    <cellStyle name="Camp Output Field 12 3 6 3" xfId="22769"/>
    <cellStyle name="Camp Output Field 12 3 6 4" xfId="22770"/>
    <cellStyle name="Camp Output Field 12 3 6 5" xfId="22771"/>
    <cellStyle name="Camp Output Field 12 3 6 6" xfId="22772"/>
    <cellStyle name="Camp Output Field 12 3 6 7" xfId="22773"/>
    <cellStyle name="Camp Output Field 12 3 7" xfId="3065"/>
    <cellStyle name="Camp Output Field 12 3 8" xfId="22774"/>
    <cellStyle name="Camp Output Field 12 3 9" xfId="22775"/>
    <cellStyle name="Camp Output Field 12 4" xfId="3066"/>
    <cellStyle name="Camp Output Field 12 4 10" xfId="22776"/>
    <cellStyle name="Camp Output Field 12 4 11" xfId="22777"/>
    <cellStyle name="Camp Output Field 12 4 2" xfId="3067"/>
    <cellStyle name="Camp Output Field 12 4 2 2" xfId="3068"/>
    <cellStyle name="Camp Output Field 12 4 2 2 2" xfId="3069"/>
    <cellStyle name="Camp Output Field 12 4 2 2 2 2" xfId="22778"/>
    <cellStyle name="Camp Output Field 12 4 2 2 2 3" xfId="22779"/>
    <cellStyle name="Camp Output Field 12 4 2 2 2 4" xfId="22780"/>
    <cellStyle name="Camp Output Field 12 4 2 2 2 5" xfId="22781"/>
    <cellStyle name="Camp Output Field 12 4 2 2 2 6" xfId="22782"/>
    <cellStyle name="Camp Output Field 12 4 2 2 2 7" xfId="22783"/>
    <cellStyle name="Camp Output Field 12 4 2 2 2 8" xfId="22784"/>
    <cellStyle name="Camp Output Field 12 4 2 2 3" xfId="3070"/>
    <cellStyle name="Camp Output Field 12 4 2 2 3 2" xfId="22785"/>
    <cellStyle name="Camp Output Field 12 4 2 2 4" xfId="22786"/>
    <cellStyle name="Camp Output Field 12 4 2 2 5" xfId="22787"/>
    <cellStyle name="Camp Output Field 12 4 2 2 6" xfId="22788"/>
    <cellStyle name="Camp Output Field 12 4 2 2 7" xfId="22789"/>
    <cellStyle name="Camp Output Field 12 4 2 3" xfId="3071"/>
    <cellStyle name="Camp Output Field 12 4 2 3 2" xfId="22790"/>
    <cellStyle name="Camp Output Field 12 4 2 3 3" xfId="22791"/>
    <cellStyle name="Camp Output Field 12 4 2 3 4" xfId="22792"/>
    <cellStyle name="Camp Output Field 12 4 2 3 5" xfId="22793"/>
    <cellStyle name="Camp Output Field 12 4 2 3 6" xfId="22794"/>
    <cellStyle name="Camp Output Field 12 4 2 3 7" xfId="22795"/>
    <cellStyle name="Camp Output Field 12 4 2 4" xfId="3072"/>
    <cellStyle name="Camp Output Field 12 4 2 5" xfId="22796"/>
    <cellStyle name="Camp Output Field 12 4 2 6" xfId="22797"/>
    <cellStyle name="Camp Output Field 12 4 2 7" xfId="22798"/>
    <cellStyle name="Camp Output Field 12 4 2 8" xfId="22799"/>
    <cellStyle name="Camp Output Field 12 4 3" xfId="3073"/>
    <cellStyle name="Camp Output Field 12 4 3 2" xfId="3074"/>
    <cellStyle name="Camp Output Field 12 4 3 2 2" xfId="3075"/>
    <cellStyle name="Camp Output Field 12 4 3 2 2 2" xfId="22800"/>
    <cellStyle name="Camp Output Field 12 4 3 2 2 3" xfId="22801"/>
    <cellStyle name="Camp Output Field 12 4 3 2 2 4" xfId="22802"/>
    <cellStyle name="Camp Output Field 12 4 3 2 2 5" xfId="22803"/>
    <cellStyle name="Camp Output Field 12 4 3 2 2 6" xfId="22804"/>
    <cellStyle name="Camp Output Field 12 4 3 2 2 7" xfId="22805"/>
    <cellStyle name="Camp Output Field 12 4 3 2 2 8" xfId="22806"/>
    <cellStyle name="Camp Output Field 12 4 3 2 3" xfId="3076"/>
    <cellStyle name="Camp Output Field 12 4 3 2 3 2" xfId="22807"/>
    <cellStyle name="Camp Output Field 12 4 3 2 4" xfId="22808"/>
    <cellStyle name="Camp Output Field 12 4 3 2 5" xfId="22809"/>
    <cellStyle name="Camp Output Field 12 4 3 2 6" xfId="22810"/>
    <cellStyle name="Camp Output Field 12 4 3 2 7" xfId="22811"/>
    <cellStyle name="Camp Output Field 12 4 3 3" xfId="3077"/>
    <cellStyle name="Camp Output Field 12 4 3 3 2" xfId="22812"/>
    <cellStyle name="Camp Output Field 12 4 3 3 3" xfId="22813"/>
    <cellStyle name="Camp Output Field 12 4 3 3 4" xfId="22814"/>
    <cellStyle name="Camp Output Field 12 4 3 3 5" xfId="22815"/>
    <cellStyle name="Camp Output Field 12 4 3 3 6" xfId="22816"/>
    <cellStyle name="Camp Output Field 12 4 3 3 7" xfId="22817"/>
    <cellStyle name="Camp Output Field 12 4 3 4" xfId="3078"/>
    <cellStyle name="Camp Output Field 12 4 3 5" xfId="22818"/>
    <cellStyle name="Camp Output Field 12 4 3 6" xfId="22819"/>
    <cellStyle name="Camp Output Field 12 4 3 7" xfId="22820"/>
    <cellStyle name="Camp Output Field 12 4 3 8" xfId="22821"/>
    <cellStyle name="Camp Output Field 12 4 4" xfId="3079"/>
    <cellStyle name="Camp Output Field 12 4 4 2" xfId="3080"/>
    <cellStyle name="Camp Output Field 12 4 4 2 2" xfId="3081"/>
    <cellStyle name="Camp Output Field 12 4 4 2 2 2" xfId="22822"/>
    <cellStyle name="Camp Output Field 12 4 4 2 2 3" xfId="22823"/>
    <cellStyle name="Camp Output Field 12 4 4 2 2 4" xfId="22824"/>
    <cellStyle name="Camp Output Field 12 4 4 2 2 5" xfId="22825"/>
    <cellStyle name="Camp Output Field 12 4 4 2 2 6" xfId="22826"/>
    <cellStyle name="Camp Output Field 12 4 4 2 2 7" xfId="22827"/>
    <cellStyle name="Camp Output Field 12 4 4 2 2 8" xfId="22828"/>
    <cellStyle name="Camp Output Field 12 4 4 2 3" xfId="3082"/>
    <cellStyle name="Camp Output Field 12 4 4 2 3 2" xfId="22829"/>
    <cellStyle name="Camp Output Field 12 4 4 2 4" xfId="22830"/>
    <cellStyle name="Camp Output Field 12 4 4 2 5" xfId="22831"/>
    <cellStyle name="Camp Output Field 12 4 4 2 6" xfId="22832"/>
    <cellStyle name="Camp Output Field 12 4 4 2 7" xfId="22833"/>
    <cellStyle name="Camp Output Field 12 4 4 3" xfId="3083"/>
    <cellStyle name="Camp Output Field 12 4 4 3 2" xfId="22834"/>
    <cellStyle name="Camp Output Field 12 4 4 3 3" xfId="22835"/>
    <cellStyle name="Camp Output Field 12 4 4 3 4" xfId="22836"/>
    <cellStyle name="Camp Output Field 12 4 4 3 5" xfId="22837"/>
    <cellStyle name="Camp Output Field 12 4 4 3 6" xfId="22838"/>
    <cellStyle name="Camp Output Field 12 4 4 3 7" xfId="22839"/>
    <cellStyle name="Camp Output Field 12 4 4 4" xfId="3084"/>
    <cellStyle name="Camp Output Field 12 4 4 5" xfId="22840"/>
    <cellStyle name="Camp Output Field 12 4 4 6" xfId="22841"/>
    <cellStyle name="Camp Output Field 12 4 4 7" xfId="22842"/>
    <cellStyle name="Camp Output Field 12 4 4 8" xfId="22843"/>
    <cellStyle name="Camp Output Field 12 4 5" xfId="3085"/>
    <cellStyle name="Camp Output Field 12 4 5 2" xfId="3086"/>
    <cellStyle name="Camp Output Field 12 4 5 2 2" xfId="22844"/>
    <cellStyle name="Camp Output Field 12 4 5 2 3" xfId="22845"/>
    <cellStyle name="Camp Output Field 12 4 5 2 4" xfId="22846"/>
    <cellStyle name="Camp Output Field 12 4 5 2 5" xfId="22847"/>
    <cellStyle name="Camp Output Field 12 4 5 2 6" xfId="22848"/>
    <cellStyle name="Camp Output Field 12 4 5 2 7" xfId="22849"/>
    <cellStyle name="Camp Output Field 12 4 5 2 8" xfId="22850"/>
    <cellStyle name="Camp Output Field 12 4 5 3" xfId="3087"/>
    <cellStyle name="Camp Output Field 12 4 5 3 2" xfId="22851"/>
    <cellStyle name="Camp Output Field 12 4 5 4" xfId="22852"/>
    <cellStyle name="Camp Output Field 12 4 5 5" xfId="22853"/>
    <cellStyle name="Camp Output Field 12 4 5 6" xfId="22854"/>
    <cellStyle name="Camp Output Field 12 4 5 7" xfId="22855"/>
    <cellStyle name="Camp Output Field 12 4 6" xfId="3088"/>
    <cellStyle name="Camp Output Field 12 4 6 2" xfId="22856"/>
    <cellStyle name="Camp Output Field 12 4 6 3" xfId="22857"/>
    <cellStyle name="Camp Output Field 12 4 6 4" xfId="22858"/>
    <cellStyle name="Camp Output Field 12 4 6 5" xfId="22859"/>
    <cellStyle name="Camp Output Field 12 4 6 6" xfId="22860"/>
    <cellStyle name="Camp Output Field 12 4 6 7" xfId="22861"/>
    <cellStyle name="Camp Output Field 12 4 7" xfId="3089"/>
    <cellStyle name="Camp Output Field 12 4 8" xfId="22862"/>
    <cellStyle name="Camp Output Field 12 4 9" xfId="22863"/>
    <cellStyle name="Camp Output Field 12 5" xfId="3090"/>
    <cellStyle name="Camp Output Field 12 5 2" xfId="3091"/>
    <cellStyle name="Camp Output Field 12 5 2 2" xfId="3092"/>
    <cellStyle name="Camp Output Field 12 5 2 2 2" xfId="22864"/>
    <cellStyle name="Camp Output Field 12 5 2 2 3" xfId="22865"/>
    <cellStyle name="Camp Output Field 12 5 2 2 4" xfId="22866"/>
    <cellStyle name="Camp Output Field 12 5 2 2 5" xfId="22867"/>
    <cellStyle name="Camp Output Field 12 5 2 2 6" xfId="22868"/>
    <cellStyle name="Camp Output Field 12 5 2 2 7" xfId="22869"/>
    <cellStyle name="Camp Output Field 12 5 2 2 8" xfId="22870"/>
    <cellStyle name="Camp Output Field 12 5 2 3" xfId="3093"/>
    <cellStyle name="Camp Output Field 12 5 2 3 2" xfId="22871"/>
    <cellStyle name="Camp Output Field 12 5 2 4" xfId="22872"/>
    <cellStyle name="Camp Output Field 12 5 2 5" xfId="22873"/>
    <cellStyle name="Camp Output Field 12 5 2 6" xfId="22874"/>
    <cellStyle name="Camp Output Field 12 5 2 7" xfId="22875"/>
    <cellStyle name="Camp Output Field 12 5 3" xfId="3094"/>
    <cellStyle name="Camp Output Field 12 5 3 2" xfId="22876"/>
    <cellStyle name="Camp Output Field 12 5 3 3" xfId="22877"/>
    <cellStyle name="Camp Output Field 12 5 3 4" xfId="22878"/>
    <cellStyle name="Camp Output Field 12 5 3 5" xfId="22879"/>
    <cellStyle name="Camp Output Field 12 5 3 6" xfId="22880"/>
    <cellStyle name="Camp Output Field 12 5 3 7" xfId="22881"/>
    <cellStyle name="Camp Output Field 12 5 4" xfId="3095"/>
    <cellStyle name="Camp Output Field 12 5 5" xfId="22882"/>
    <cellStyle name="Camp Output Field 12 5 6" xfId="22883"/>
    <cellStyle name="Camp Output Field 12 5 7" xfId="22884"/>
    <cellStyle name="Camp Output Field 12 5 8" xfId="22885"/>
    <cellStyle name="Camp Output Field 12 6" xfId="3096"/>
    <cellStyle name="Camp Output Field 12 6 2" xfId="3097"/>
    <cellStyle name="Camp Output Field 12 6 2 2" xfId="3098"/>
    <cellStyle name="Camp Output Field 12 6 2 2 2" xfId="22886"/>
    <cellStyle name="Camp Output Field 12 6 2 2 3" xfId="22887"/>
    <cellStyle name="Camp Output Field 12 6 2 2 4" xfId="22888"/>
    <cellStyle name="Camp Output Field 12 6 2 2 5" xfId="22889"/>
    <cellStyle name="Camp Output Field 12 6 2 2 6" xfId="22890"/>
    <cellStyle name="Camp Output Field 12 6 2 2 7" xfId="22891"/>
    <cellStyle name="Camp Output Field 12 6 2 2 8" xfId="22892"/>
    <cellStyle name="Camp Output Field 12 6 2 3" xfId="3099"/>
    <cellStyle name="Camp Output Field 12 6 2 3 2" xfId="22893"/>
    <cellStyle name="Camp Output Field 12 6 2 4" xfId="22894"/>
    <cellStyle name="Camp Output Field 12 6 2 5" xfId="22895"/>
    <cellStyle name="Camp Output Field 12 6 2 6" xfId="22896"/>
    <cellStyle name="Camp Output Field 12 6 2 7" xfId="22897"/>
    <cellStyle name="Camp Output Field 12 6 3" xfId="3100"/>
    <cellStyle name="Camp Output Field 12 6 3 2" xfId="22898"/>
    <cellStyle name="Camp Output Field 12 6 3 3" xfId="22899"/>
    <cellStyle name="Camp Output Field 12 6 3 4" xfId="22900"/>
    <cellStyle name="Camp Output Field 12 6 3 5" xfId="22901"/>
    <cellStyle name="Camp Output Field 12 6 3 6" xfId="22902"/>
    <cellStyle name="Camp Output Field 12 6 3 7" xfId="22903"/>
    <cellStyle name="Camp Output Field 12 6 4" xfId="3101"/>
    <cellStyle name="Camp Output Field 12 6 5" xfId="22904"/>
    <cellStyle name="Camp Output Field 12 6 6" xfId="22905"/>
    <cellStyle name="Camp Output Field 12 6 7" xfId="22906"/>
    <cellStyle name="Camp Output Field 12 6 8" xfId="22907"/>
    <cellStyle name="Camp Output Field 12 7" xfId="3102"/>
    <cellStyle name="Camp Output Field 12 7 2" xfId="3103"/>
    <cellStyle name="Camp Output Field 12 7 2 2" xfId="3104"/>
    <cellStyle name="Camp Output Field 12 7 2 2 2" xfId="22908"/>
    <cellStyle name="Camp Output Field 12 7 2 2 3" xfId="22909"/>
    <cellStyle name="Camp Output Field 12 7 2 2 4" xfId="22910"/>
    <cellStyle name="Camp Output Field 12 7 2 2 5" xfId="22911"/>
    <cellStyle name="Camp Output Field 12 7 2 2 6" xfId="22912"/>
    <cellStyle name="Camp Output Field 12 7 2 2 7" xfId="22913"/>
    <cellStyle name="Camp Output Field 12 7 2 2 8" xfId="22914"/>
    <cellStyle name="Camp Output Field 12 7 2 3" xfId="3105"/>
    <cellStyle name="Camp Output Field 12 7 2 3 2" xfId="22915"/>
    <cellStyle name="Camp Output Field 12 7 2 4" xfId="22916"/>
    <cellStyle name="Camp Output Field 12 7 2 5" xfId="22917"/>
    <cellStyle name="Camp Output Field 12 7 2 6" xfId="22918"/>
    <cellStyle name="Camp Output Field 12 7 2 7" xfId="22919"/>
    <cellStyle name="Camp Output Field 12 7 3" xfId="3106"/>
    <cellStyle name="Camp Output Field 12 7 3 2" xfId="22920"/>
    <cellStyle name="Camp Output Field 12 7 3 3" xfId="22921"/>
    <cellStyle name="Camp Output Field 12 7 3 4" xfId="22922"/>
    <cellStyle name="Camp Output Field 12 7 3 5" xfId="22923"/>
    <cellStyle name="Camp Output Field 12 7 3 6" xfId="22924"/>
    <cellStyle name="Camp Output Field 12 7 3 7" xfId="22925"/>
    <cellStyle name="Camp Output Field 12 7 4" xfId="3107"/>
    <cellStyle name="Camp Output Field 12 7 5" xfId="22926"/>
    <cellStyle name="Camp Output Field 12 7 6" xfId="22927"/>
    <cellStyle name="Camp Output Field 12 7 7" xfId="22928"/>
    <cellStyle name="Camp Output Field 12 7 8" xfId="22929"/>
    <cellStyle name="Camp Output Field 12 8" xfId="3108"/>
    <cellStyle name="Camp Output Field 12 8 2" xfId="3109"/>
    <cellStyle name="Camp Output Field 12 8 2 2" xfId="22930"/>
    <cellStyle name="Camp Output Field 12 8 2 3" xfId="22931"/>
    <cellStyle name="Camp Output Field 12 8 2 4" xfId="22932"/>
    <cellStyle name="Camp Output Field 12 8 2 5" xfId="22933"/>
    <cellStyle name="Camp Output Field 12 8 2 6" xfId="22934"/>
    <cellStyle name="Camp Output Field 12 8 2 7" xfId="22935"/>
    <cellStyle name="Camp Output Field 12 8 2 8" xfId="22936"/>
    <cellStyle name="Camp Output Field 12 8 3" xfId="3110"/>
    <cellStyle name="Camp Output Field 12 8 3 2" xfId="22937"/>
    <cellStyle name="Camp Output Field 12 8 4" xfId="22938"/>
    <cellStyle name="Camp Output Field 12 8 5" xfId="22939"/>
    <cellStyle name="Camp Output Field 12 8 6" xfId="22940"/>
    <cellStyle name="Camp Output Field 12 8 7" xfId="22941"/>
    <cellStyle name="Camp Output Field 12 9" xfId="3111"/>
    <cellStyle name="Camp Output Field 12 9 2" xfId="22942"/>
    <cellStyle name="Camp Output Field 12 9 3" xfId="22943"/>
    <cellStyle name="Camp Output Field 12 9 4" xfId="22944"/>
    <cellStyle name="Camp Output Field 12 9 5" xfId="22945"/>
    <cellStyle name="Camp Output Field 12 9 6" xfId="22946"/>
    <cellStyle name="Camp Output Field 12 9 7" xfId="22947"/>
    <cellStyle name="Camp Output Field 13" xfId="3112"/>
    <cellStyle name="Camp Output Field 13 10" xfId="22948"/>
    <cellStyle name="Camp Output Field 13 11" xfId="22949"/>
    <cellStyle name="Camp Output Field 13 2" xfId="3113"/>
    <cellStyle name="Camp Output Field 13 2 2" xfId="3114"/>
    <cellStyle name="Camp Output Field 13 2 2 2" xfId="3115"/>
    <cellStyle name="Camp Output Field 13 2 2 2 2" xfId="22950"/>
    <cellStyle name="Camp Output Field 13 2 2 2 3" xfId="22951"/>
    <cellStyle name="Camp Output Field 13 2 2 2 4" xfId="22952"/>
    <cellStyle name="Camp Output Field 13 2 2 2 5" xfId="22953"/>
    <cellStyle name="Camp Output Field 13 2 2 2 6" xfId="22954"/>
    <cellStyle name="Camp Output Field 13 2 2 2 7" xfId="22955"/>
    <cellStyle name="Camp Output Field 13 2 2 2 8" xfId="22956"/>
    <cellStyle name="Camp Output Field 13 2 2 3" xfId="3116"/>
    <cellStyle name="Camp Output Field 13 2 2 3 2" xfId="22957"/>
    <cellStyle name="Camp Output Field 13 2 2 4" xfId="22958"/>
    <cellStyle name="Camp Output Field 13 2 2 5" xfId="22959"/>
    <cellStyle name="Camp Output Field 13 2 2 6" xfId="22960"/>
    <cellStyle name="Camp Output Field 13 2 2 7" xfId="22961"/>
    <cellStyle name="Camp Output Field 13 2 3" xfId="3117"/>
    <cellStyle name="Camp Output Field 13 2 3 2" xfId="22962"/>
    <cellStyle name="Camp Output Field 13 2 3 3" xfId="22963"/>
    <cellStyle name="Camp Output Field 13 2 3 4" xfId="22964"/>
    <cellStyle name="Camp Output Field 13 2 3 5" xfId="22965"/>
    <cellStyle name="Camp Output Field 13 2 3 6" xfId="22966"/>
    <cellStyle name="Camp Output Field 13 2 3 7" xfId="22967"/>
    <cellStyle name="Camp Output Field 13 2 4" xfId="3118"/>
    <cellStyle name="Camp Output Field 13 2 5" xfId="22968"/>
    <cellStyle name="Camp Output Field 13 2 6" xfId="22969"/>
    <cellStyle name="Camp Output Field 13 2 7" xfId="22970"/>
    <cellStyle name="Camp Output Field 13 2 8" xfId="22971"/>
    <cellStyle name="Camp Output Field 13 3" xfId="3119"/>
    <cellStyle name="Camp Output Field 13 3 2" xfId="3120"/>
    <cellStyle name="Camp Output Field 13 3 2 2" xfId="3121"/>
    <cellStyle name="Camp Output Field 13 3 2 2 2" xfId="22972"/>
    <cellStyle name="Camp Output Field 13 3 2 2 3" xfId="22973"/>
    <cellStyle name="Camp Output Field 13 3 2 2 4" xfId="22974"/>
    <cellStyle name="Camp Output Field 13 3 2 2 5" xfId="22975"/>
    <cellStyle name="Camp Output Field 13 3 2 2 6" xfId="22976"/>
    <cellStyle name="Camp Output Field 13 3 2 2 7" xfId="22977"/>
    <cellStyle name="Camp Output Field 13 3 2 2 8" xfId="22978"/>
    <cellStyle name="Camp Output Field 13 3 2 3" xfId="3122"/>
    <cellStyle name="Camp Output Field 13 3 2 3 2" xfId="22979"/>
    <cellStyle name="Camp Output Field 13 3 2 4" xfId="22980"/>
    <cellStyle name="Camp Output Field 13 3 2 5" xfId="22981"/>
    <cellStyle name="Camp Output Field 13 3 2 6" xfId="22982"/>
    <cellStyle name="Camp Output Field 13 3 2 7" xfId="22983"/>
    <cellStyle name="Camp Output Field 13 3 3" xfId="3123"/>
    <cellStyle name="Camp Output Field 13 3 3 2" xfId="22984"/>
    <cellStyle name="Camp Output Field 13 3 3 3" xfId="22985"/>
    <cellStyle name="Camp Output Field 13 3 3 4" xfId="22986"/>
    <cellStyle name="Camp Output Field 13 3 3 5" xfId="22987"/>
    <cellStyle name="Camp Output Field 13 3 3 6" xfId="22988"/>
    <cellStyle name="Camp Output Field 13 3 3 7" xfId="22989"/>
    <cellStyle name="Camp Output Field 13 3 4" xfId="3124"/>
    <cellStyle name="Camp Output Field 13 3 5" xfId="22990"/>
    <cellStyle name="Camp Output Field 13 3 6" xfId="22991"/>
    <cellStyle name="Camp Output Field 13 3 7" xfId="22992"/>
    <cellStyle name="Camp Output Field 13 3 8" xfId="22993"/>
    <cellStyle name="Camp Output Field 13 4" xfId="3125"/>
    <cellStyle name="Camp Output Field 13 4 2" xfId="3126"/>
    <cellStyle name="Camp Output Field 13 4 2 2" xfId="3127"/>
    <cellStyle name="Camp Output Field 13 4 2 2 2" xfId="22994"/>
    <cellStyle name="Camp Output Field 13 4 2 2 3" xfId="22995"/>
    <cellStyle name="Camp Output Field 13 4 2 2 4" xfId="22996"/>
    <cellStyle name="Camp Output Field 13 4 2 2 5" xfId="22997"/>
    <cellStyle name="Camp Output Field 13 4 2 2 6" xfId="22998"/>
    <cellStyle name="Camp Output Field 13 4 2 2 7" xfId="22999"/>
    <cellStyle name="Camp Output Field 13 4 2 2 8" xfId="23000"/>
    <cellStyle name="Camp Output Field 13 4 2 3" xfId="3128"/>
    <cellStyle name="Camp Output Field 13 4 2 3 2" xfId="23001"/>
    <cellStyle name="Camp Output Field 13 4 2 4" xfId="23002"/>
    <cellStyle name="Camp Output Field 13 4 2 5" xfId="23003"/>
    <cellStyle name="Camp Output Field 13 4 2 6" xfId="23004"/>
    <cellStyle name="Camp Output Field 13 4 2 7" xfId="23005"/>
    <cellStyle name="Camp Output Field 13 4 3" xfId="3129"/>
    <cellStyle name="Camp Output Field 13 4 3 2" xfId="23006"/>
    <cellStyle name="Camp Output Field 13 4 3 3" xfId="23007"/>
    <cellStyle name="Camp Output Field 13 4 3 4" xfId="23008"/>
    <cellStyle name="Camp Output Field 13 4 3 5" xfId="23009"/>
    <cellStyle name="Camp Output Field 13 4 3 6" xfId="23010"/>
    <cellStyle name="Camp Output Field 13 4 3 7" xfId="23011"/>
    <cellStyle name="Camp Output Field 13 4 4" xfId="3130"/>
    <cellStyle name="Camp Output Field 13 4 5" xfId="23012"/>
    <cellStyle name="Camp Output Field 13 4 6" xfId="23013"/>
    <cellStyle name="Camp Output Field 13 4 7" xfId="23014"/>
    <cellStyle name="Camp Output Field 13 4 8" xfId="23015"/>
    <cellStyle name="Camp Output Field 13 5" xfId="3131"/>
    <cellStyle name="Camp Output Field 13 5 2" xfId="3132"/>
    <cellStyle name="Camp Output Field 13 5 2 2" xfId="23016"/>
    <cellStyle name="Camp Output Field 13 5 2 3" xfId="23017"/>
    <cellStyle name="Camp Output Field 13 5 2 4" xfId="23018"/>
    <cellStyle name="Camp Output Field 13 5 2 5" xfId="23019"/>
    <cellStyle name="Camp Output Field 13 5 2 6" xfId="23020"/>
    <cellStyle name="Camp Output Field 13 5 2 7" xfId="23021"/>
    <cellStyle name="Camp Output Field 13 5 2 8" xfId="23022"/>
    <cellStyle name="Camp Output Field 13 5 3" xfId="3133"/>
    <cellStyle name="Camp Output Field 13 5 3 2" xfId="23023"/>
    <cellStyle name="Camp Output Field 13 5 4" xfId="23024"/>
    <cellStyle name="Camp Output Field 13 5 5" xfId="23025"/>
    <cellStyle name="Camp Output Field 13 5 6" xfId="23026"/>
    <cellStyle name="Camp Output Field 13 5 7" xfId="23027"/>
    <cellStyle name="Camp Output Field 13 6" xfId="3134"/>
    <cellStyle name="Camp Output Field 13 6 2" xfId="23028"/>
    <cellStyle name="Camp Output Field 13 6 3" xfId="23029"/>
    <cellStyle name="Camp Output Field 13 6 4" xfId="23030"/>
    <cellStyle name="Camp Output Field 13 6 5" xfId="23031"/>
    <cellStyle name="Camp Output Field 13 6 6" xfId="23032"/>
    <cellStyle name="Camp Output Field 13 6 7" xfId="23033"/>
    <cellStyle name="Camp Output Field 13 7" xfId="3135"/>
    <cellStyle name="Camp Output Field 13 8" xfId="23034"/>
    <cellStyle name="Camp Output Field 13 9" xfId="23035"/>
    <cellStyle name="Camp Output Field 14" xfId="3136"/>
    <cellStyle name="Camp Output Field 14 2" xfId="3137"/>
    <cellStyle name="Camp Output Field 14 2 2" xfId="3138"/>
    <cellStyle name="Camp Output Field 14 2 2 2" xfId="23036"/>
    <cellStyle name="Camp Output Field 14 2 2 3" xfId="23037"/>
    <cellStyle name="Camp Output Field 14 2 2 4" xfId="23038"/>
    <cellStyle name="Camp Output Field 14 2 2 5" xfId="23039"/>
    <cellStyle name="Camp Output Field 14 2 2 6" xfId="23040"/>
    <cellStyle name="Camp Output Field 14 2 2 7" xfId="23041"/>
    <cellStyle name="Camp Output Field 14 2 2 8" xfId="23042"/>
    <cellStyle name="Camp Output Field 14 2 3" xfId="3139"/>
    <cellStyle name="Camp Output Field 14 2 3 2" xfId="23043"/>
    <cellStyle name="Camp Output Field 14 2 4" xfId="23044"/>
    <cellStyle name="Camp Output Field 14 2 5" xfId="23045"/>
    <cellStyle name="Camp Output Field 14 2 6" xfId="23046"/>
    <cellStyle name="Camp Output Field 14 2 7" xfId="23047"/>
    <cellStyle name="Camp Output Field 14 3" xfId="3140"/>
    <cellStyle name="Camp Output Field 14 3 2" xfId="23048"/>
    <cellStyle name="Camp Output Field 14 3 3" xfId="23049"/>
    <cellStyle name="Camp Output Field 14 3 4" xfId="23050"/>
    <cellStyle name="Camp Output Field 14 3 5" xfId="23051"/>
    <cellStyle name="Camp Output Field 14 3 6" xfId="23052"/>
    <cellStyle name="Camp Output Field 14 3 7" xfId="23053"/>
    <cellStyle name="Camp Output Field 14 4" xfId="3141"/>
    <cellStyle name="Camp Output Field 14 5" xfId="23054"/>
    <cellStyle name="Camp Output Field 14 6" xfId="23055"/>
    <cellStyle name="Camp Output Field 14 7" xfId="23056"/>
    <cellStyle name="Camp Output Field 14 8" xfId="23057"/>
    <cellStyle name="Camp Output Field 15" xfId="3142"/>
    <cellStyle name="Camp Output Field 15 2" xfId="3143"/>
    <cellStyle name="Camp Output Field 15 2 2" xfId="3144"/>
    <cellStyle name="Camp Output Field 15 2 2 2" xfId="23058"/>
    <cellStyle name="Camp Output Field 15 2 2 3" xfId="23059"/>
    <cellStyle name="Camp Output Field 15 2 2 4" xfId="23060"/>
    <cellStyle name="Camp Output Field 15 2 2 5" xfId="23061"/>
    <cellStyle name="Camp Output Field 15 2 2 6" xfId="23062"/>
    <cellStyle name="Camp Output Field 15 2 2 7" xfId="23063"/>
    <cellStyle name="Camp Output Field 15 2 2 8" xfId="23064"/>
    <cellStyle name="Camp Output Field 15 2 3" xfId="3145"/>
    <cellStyle name="Camp Output Field 15 2 3 2" xfId="23065"/>
    <cellStyle name="Camp Output Field 15 2 4" xfId="23066"/>
    <cellStyle name="Camp Output Field 15 2 5" xfId="23067"/>
    <cellStyle name="Camp Output Field 15 2 6" xfId="23068"/>
    <cellStyle name="Camp Output Field 15 2 7" xfId="23069"/>
    <cellStyle name="Camp Output Field 15 3" xfId="3146"/>
    <cellStyle name="Camp Output Field 15 3 2" xfId="23070"/>
    <cellStyle name="Camp Output Field 15 3 3" xfId="23071"/>
    <cellStyle name="Camp Output Field 15 3 4" xfId="23072"/>
    <cellStyle name="Camp Output Field 15 3 5" xfId="23073"/>
    <cellStyle name="Camp Output Field 15 3 6" xfId="23074"/>
    <cellStyle name="Camp Output Field 15 3 7" xfId="23075"/>
    <cellStyle name="Camp Output Field 15 4" xfId="3147"/>
    <cellStyle name="Camp Output Field 15 5" xfId="23076"/>
    <cellStyle name="Camp Output Field 15 6" xfId="23077"/>
    <cellStyle name="Camp Output Field 15 7" xfId="23078"/>
    <cellStyle name="Camp Output Field 15 8" xfId="23079"/>
    <cellStyle name="Camp Output Field 16" xfId="3148"/>
    <cellStyle name="Camp Output Field 16 2" xfId="3149"/>
    <cellStyle name="Camp Output Field 16 2 2" xfId="3150"/>
    <cellStyle name="Camp Output Field 16 2 2 2" xfId="23080"/>
    <cellStyle name="Camp Output Field 16 2 2 3" xfId="23081"/>
    <cellStyle name="Camp Output Field 16 2 2 4" xfId="23082"/>
    <cellStyle name="Camp Output Field 16 2 2 5" xfId="23083"/>
    <cellStyle name="Camp Output Field 16 2 2 6" xfId="23084"/>
    <cellStyle name="Camp Output Field 16 2 2 7" xfId="23085"/>
    <cellStyle name="Camp Output Field 16 2 2 8" xfId="23086"/>
    <cellStyle name="Camp Output Field 16 2 3" xfId="3151"/>
    <cellStyle name="Camp Output Field 16 2 3 2" xfId="23087"/>
    <cellStyle name="Camp Output Field 16 2 4" xfId="23088"/>
    <cellStyle name="Camp Output Field 16 2 5" xfId="23089"/>
    <cellStyle name="Camp Output Field 16 2 6" xfId="23090"/>
    <cellStyle name="Camp Output Field 16 2 7" xfId="23091"/>
    <cellStyle name="Camp Output Field 16 3" xfId="3152"/>
    <cellStyle name="Camp Output Field 16 3 2" xfId="23092"/>
    <cellStyle name="Camp Output Field 16 3 3" xfId="23093"/>
    <cellStyle name="Camp Output Field 16 3 4" xfId="23094"/>
    <cellStyle name="Camp Output Field 16 3 5" xfId="23095"/>
    <cellStyle name="Camp Output Field 16 3 6" xfId="23096"/>
    <cellStyle name="Camp Output Field 16 3 7" xfId="23097"/>
    <cellStyle name="Camp Output Field 16 4" xfId="3153"/>
    <cellStyle name="Camp Output Field 16 5" xfId="23098"/>
    <cellStyle name="Camp Output Field 16 6" xfId="23099"/>
    <cellStyle name="Camp Output Field 16 7" xfId="23100"/>
    <cellStyle name="Camp Output Field 16 8" xfId="23101"/>
    <cellStyle name="Camp Output Field 17" xfId="3154"/>
    <cellStyle name="Camp Output Field 17 2" xfId="3155"/>
    <cellStyle name="Camp Output Field 17 2 2" xfId="23102"/>
    <cellStyle name="Camp Output Field 17 2 3" xfId="23103"/>
    <cellStyle name="Camp Output Field 17 2 4" xfId="23104"/>
    <cellStyle name="Camp Output Field 17 2 5" xfId="23105"/>
    <cellStyle name="Camp Output Field 17 2 6" xfId="23106"/>
    <cellStyle name="Camp Output Field 17 2 7" xfId="23107"/>
    <cellStyle name="Camp Output Field 17 2 8" xfId="23108"/>
    <cellStyle name="Camp Output Field 17 3" xfId="3156"/>
    <cellStyle name="Camp Output Field 17 3 2" xfId="23109"/>
    <cellStyle name="Camp Output Field 17 4" xfId="23110"/>
    <cellStyle name="Camp Output Field 17 5" xfId="23111"/>
    <cellStyle name="Camp Output Field 17 6" xfId="23112"/>
    <cellStyle name="Camp Output Field 17 7" xfId="23113"/>
    <cellStyle name="Camp Output Field 18" xfId="3157"/>
    <cellStyle name="Camp Output Field 18 2" xfId="23114"/>
    <cellStyle name="Camp Output Field 18 3" xfId="23115"/>
    <cellStyle name="Camp Output Field 18 4" xfId="23116"/>
    <cellStyle name="Camp Output Field 18 5" xfId="23117"/>
    <cellStyle name="Camp Output Field 18 6" xfId="23118"/>
    <cellStyle name="Camp Output Field 18 7" xfId="23119"/>
    <cellStyle name="Camp Output Field 19" xfId="3158"/>
    <cellStyle name="Camp Output Field 2" xfId="56"/>
    <cellStyle name="Camp Output Field 2 10" xfId="3159"/>
    <cellStyle name="Camp Output Field 2 10 2" xfId="23120"/>
    <cellStyle name="Camp Output Field 2 10 3" xfId="23121"/>
    <cellStyle name="Camp Output Field 2 10 4" xfId="23122"/>
    <cellStyle name="Camp Output Field 2 10 5" xfId="23123"/>
    <cellStyle name="Camp Output Field 2 10 6" xfId="23124"/>
    <cellStyle name="Camp Output Field 2 10 7" xfId="23125"/>
    <cellStyle name="Camp Output Field 2 11" xfId="3160"/>
    <cellStyle name="Camp Output Field 2 12" xfId="23126"/>
    <cellStyle name="Camp Output Field 2 13" xfId="23127"/>
    <cellStyle name="Camp Output Field 2 14" xfId="23128"/>
    <cellStyle name="Camp Output Field 2 15" xfId="23129"/>
    <cellStyle name="Camp Output Field 2 2" xfId="3161"/>
    <cellStyle name="Camp Output Field 2 2 10" xfId="23130"/>
    <cellStyle name="Camp Output Field 2 2 11" xfId="23131"/>
    <cellStyle name="Camp Output Field 2 2 12" xfId="23132"/>
    <cellStyle name="Camp Output Field 2 2 2" xfId="3162"/>
    <cellStyle name="Camp Output Field 2 2 2 10" xfId="23133"/>
    <cellStyle name="Camp Output Field 2 2 2 11" xfId="23134"/>
    <cellStyle name="Camp Output Field 2 2 2 2" xfId="3163"/>
    <cellStyle name="Camp Output Field 2 2 2 2 2" xfId="3164"/>
    <cellStyle name="Camp Output Field 2 2 2 2 2 2" xfId="3165"/>
    <cellStyle name="Camp Output Field 2 2 2 2 2 2 2" xfId="23135"/>
    <cellStyle name="Camp Output Field 2 2 2 2 2 2 3" xfId="23136"/>
    <cellStyle name="Camp Output Field 2 2 2 2 2 2 4" xfId="23137"/>
    <cellStyle name="Camp Output Field 2 2 2 2 2 2 5" xfId="23138"/>
    <cellStyle name="Camp Output Field 2 2 2 2 2 2 6" xfId="23139"/>
    <cellStyle name="Camp Output Field 2 2 2 2 2 2 7" xfId="23140"/>
    <cellStyle name="Camp Output Field 2 2 2 2 2 2 8" xfId="23141"/>
    <cellStyle name="Camp Output Field 2 2 2 2 2 3" xfId="3166"/>
    <cellStyle name="Camp Output Field 2 2 2 2 2 3 2" xfId="23142"/>
    <cellStyle name="Camp Output Field 2 2 2 2 2 4" xfId="23143"/>
    <cellStyle name="Camp Output Field 2 2 2 2 2 5" xfId="23144"/>
    <cellStyle name="Camp Output Field 2 2 2 2 2 6" xfId="23145"/>
    <cellStyle name="Camp Output Field 2 2 2 2 2 7" xfId="23146"/>
    <cellStyle name="Camp Output Field 2 2 2 2 3" xfId="3167"/>
    <cellStyle name="Camp Output Field 2 2 2 2 3 2" xfId="23147"/>
    <cellStyle name="Camp Output Field 2 2 2 2 3 3" xfId="23148"/>
    <cellStyle name="Camp Output Field 2 2 2 2 3 4" xfId="23149"/>
    <cellStyle name="Camp Output Field 2 2 2 2 3 5" xfId="23150"/>
    <cellStyle name="Camp Output Field 2 2 2 2 3 6" xfId="23151"/>
    <cellStyle name="Camp Output Field 2 2 2 2 3 7" xfId="23152"/>
    <cellStyle name="Camp Output Field 2 2 2 2 4" xfId="3168"/>
    <cellStyle name="Camp Output Field 2 2 2 2 5" xfId="23153"/>
    <cellStyle name="Camp Output Field 2 2 2 2 6" xfId="23154"/>
    <cellStyle name="Camp Output Field 2 2 2 2 7" xfId="23155"/>
    <cellStyle name="Camp Output Field 2 2 2 2 8" xfId="23156"/>
    <cellStyle name="Camp Output Field 2 2 2 3" xfId="3169"/>
    <cellStyle name="Camp Output Field 2 2 2 3 2" xfId="3170"/>
    <cellStyle name="Camp Output Field 2 2 2 3 2 2" xfId="3171"/>
    <cellStyle name="Camp Output Field 2 2 2 3 2 2 2" xfId="23157"/>
    <cellStyle name="Camp Output Field 2 2 2 3 2 2 3" xfId="23158"/>
    <cellStyle name="Camp Output Field 2 2 2 3 2 2 4" xfId="23159"/>
    <cellStyle name="Camp Output Field 2 2 2 3 2 2 5" xfId="23160"/>
    <cellStyle name="Camp Output Field 2 2 2 3 2 2 6" xfId="23161"/>
    <cellStyle name="Camp Output Field 2 2 2 3 2 2 7" xfId="23162"/>
    <cellStyle name="Camp Output Field 2 2 2 3 2 2 8" xfId="23163"/>
    <cellStyle name="Camp Output Field 2 2 2 3 2 3" xfId="3172"/>
    <cellStyle name="Camp Output Field 2 2 2 3 2 3 2" xfId="23164"/>
    <cellStyle name="Camp Output Field 2 2 2 3 2 4" xfId="23165"/>
    <cellStyle name="Camp Output Field 2 2 2 3 2 5" xfId="23166"/>
    <cellStyle name="Camp Output Field 2 2 2 3 2 6" xfId="23167"/>
    <cellStyle name="Camp Output Field 2 2 2 3 2 7" xfId="23168"/>
    <cellStyle name="Camp Output Field 2 2 2 3 3" xfId="3173"/>
    <cellStyle name="Camp Output Field 2 2 2 3 3 2" xfId="23169"/>
    <cellStyle name="Camp Output Field 2 2 2 3 3 3" xfId="23170"/>
    <cellStyle name="Camp Output Field 2 2 2 3 3 4" xfId="23171"/>
    <cellStyle name="Camp Output Field 2 2 2 3 3 5" xfId="23172"/>
    <cellStyle name="Camp Output Field 2 2 2 3 3 6" xfId="23173"/>
    <cellStyle name="Camp Output Field 2 2 2 3 3 7" xfId="23174"/>
    <cellStyle name="Camp Output Field 2 2 2 3 4" xfId="3174"/>
    <cellStyle name="Camp Output Field 2 2 2 3 5" xfId="23175"/>
    <cellStyle name="Camp Output Field 2 2 2 3 6" xfId="23176"/>
    <cellStyle name="Camp Output Field 2 2 2 3 7" xfId="23177"/>
    <cellStyle name="Camp Output Field 2 2 2 3 8" xfId="23178"/>
    <cellStyle name="Camp Output Field 2 2 2 4" xfId="3175"/>
    <cellStyle name="Camp Output Field 2 2 2 4 2" xfId="3176"/>
    <cellStyle name="Camp Output Field 2 2 2 4 2 2" xfId="3177"/>
    <cellStyle name="Camp Output Field 2 2 2 4 2 2 2" xfId="23179"/>
    <cellStyle name="Camp Output Field 2 2 2 4 2 2 3" xfId="23180"/>
    <cellStyle name="Camp Output Field 2 2 2 4 2 2 4" xfId="23181"/>
    <cellStyle name="Camp Output Field 2 2 2 4 2 2 5" xfId="23182"/>
    <cellStyle name="Camp Output Field 2 2 2 4 2 2 6" xfId="23183"/>
    <cellStyle name="Camp Output Field 2 2 2 4 2 2 7" xfId="23184"/>
    <cellStyle name="Camp Output Field 2 2 2 4 2 2 8" xfId="23185"/>
    <cellStyle name="Camp Output Field 2 2 2 4 2 3" xfId="3178"/>
    <cellStyle name="Camp Output Field 2 2 2 4 2 3 2" xfId="23186"/>
    <cellStyle name="Camp Output Field 2 2 2 4 2 4" xfId="23187"/>
    <cellStyle name="Camp Output Field 2 2 2 4 2 5" xfId="23188"/>
    <cellStyle name="Camp Output Field 2 2 2 4 2 6" xfId="23189"/>
    <cellStyle name="Camp Output Field 2 2 2 4 2 7" xfId="23190"/>
    <cellStyle name="Camp Output Field 2 2 2 4 3" xfId="3179"/>
    <cellStyle name="Camp Output Field 2 2 2 4 3 2" xfId="23191"/>
    <cellStyle name="Camp Output Field 2 2 2 4 3 3" xfId="23192"/>
    <cellStyle name="Camp Output Field 2 2 2 4 3 4" xfId="23193"/>
    <cellStyle name="Camp Output Field 2 2 2 4 3 5" xfId="23194"/>
    <cellStyle name="Camp Output Field 2 2 2 4 3 6" xfId="23195"/>
    <cellStyle name="Camp Output Field 2 2 2 4 3 7" xfId="23196"/>
    <cellStyle name="Camp Output Field 2 2 2 4 4" xfId="3180"/>
    <cellStyle name="Camp Output Field 2 2 2 4 5" xfId="23197"/>
    <cellStyle name="Camp Output Field 2 2 2 4 6" xfId="23198"/>
    <cellStyle name="Camp Output Field 2 2 2 4 7" xfId="23199"/>
    <cellStyle name="Camp Output Field 2 2 2 4 8" xfId="23200"/>
    <cellStyle name="Camp Output Field 2 2 2 5" xfId="3181"/>
    <cellStyle name="Camp Output Field 2 2 2 5 2" xfId="3182"/>
    <cellStyle name="Camp Output Field 2 2 2 5 2 2" xfId="23201"/>
    <cellStyle name="Camp Output Field 2 2 2 5 2 3" xfId="23202"/>
    <cellStyle name="Camp Output Field 2 2 2 5 2 4" xfId="23203"/>
    <cellStyle name="Camp Output Field 2 2 2 5 2 5" xfId="23204"/>
    <cellStyle name="Camp Output Field 2 2 2 5 2 6" xfId="23205"/>
    <cellStyle name="Camp Output Field 2 2 2 5 2 7" xfId="23206"/>
    <cellStyle name="Camp Output Field 2 2 2 5 2 8" xfId="23207"/>
    <cellStyle name="Camp Output Field 2 2 2 5 3" xfId="3183"/>
    <cellStyle name="Camp Output Field 2 2 2 5 3 2" xfId="23208"/>
    <cellStyle name="Camp Output Field 2 2 2 5 4" xfId="23209"/>
    <cellStyle name="Camp Output Field 2 2 2 5 5" xfId="23210"/>
    <cellStyle name="Camp Output Field 2 2 2 5 6" xfId="23211"/>
    <cellStyle name="Camp Output Field 2 2 2 5 7" xfId="23212"/>
    <cellStyle name="Camp Output Field 2 2 2 6" xfId="3184"/>
    <cellStyle name="Camp Output Field 2 2 2 6 2" xfId="23213"/>
    <cellStyle name="Camp Output Field 2 2 2 6 3" xfId="23214"/>
    <cellStyle name="Camp Output Field 2 2 2 6 4" xfId="23215"/>
    <cellStyle name="Camp Output Field 2 2 2 6 5" xfId="23216"/>
    <cellStyle name="Camp Output Field 2 2 2 6 6" xfId="23217"/>
    <cellStyle name="Camp Output Field 2 2 2 6 7" xfId="23218"/>
    <cellStyle name="Camp Output Field 2 2 2 7" xfId="3185"/>
    <cellStyle name="Camp Output Field 2 2 2 8" xfId="23219"/>
    <cellStyle name="Camp Output Field 2 2 2 9" xfId="23220"/>
    <cellStyle name="Camp Output Field 2 2 3" xfId="3186"/>
    <cellStyle name="Camp Output Field 2 2 3 2" xfId="3187"/>
    <cellStyle name="Camp Output Field 2 2 3 2 2" xfId="3188"/>
    <cellStyle name="Camp Output Field 2 2 3 2 2 2" xfId="23221"/>
    <cellStyle name="Camp Output Field 2 2 3 2 2 3" xfId="23222"/>
    <cellStyle name="Camp Output Field 2 2 3 2 2 4" xfId="23223"/>
    <cellStyle name="Camp Output Field 2 2 3 2 2 5" xfId="23224"/>
    <cellStyle name="Camp Output Field 2 2 3 2 2 6" xfId="23225"/>
    <cellStyle name="Camp Output Field 2 2 3 2 2 7" xfId="23226"/>
    <cellStyle name="Camp Output Field 2 2 3 2 2 8" xfId="23227"/>
    <cellStyle name="Camp Output Field 2 2 3 2 3" xfId="3189"/>
    <cellStyle name="Camp Output Field 2 2 3 2 3 2" xfId="23228"/>
    <cellStyle name="Camp Output Field 2 2 3 2 4" xfId="23229"/>
    <cellStyle name="Camp Output Field 2 2 3 2 5" xfId="23230"/>
    <cellStyle name="Camp Output Field 2 2 3 2 6" xfId="23231"/>
    <cellStyle name="Camp Output Field 2 2 3 2 7" xfId="23232"/>
    <cellStyle name="Camp Output Field 2 2 3 3" xfId="3190"/>
    <cellStyle name="Camp Output Field 2 2 3 3 2" xfId="23233"/>
    <cellStyle name="Camp Output Field 2 2 3 3 3" xfId="23234"/>
    <cellStyle name="Camp Output Field 2 2 3 3 4" xfId="23235"/>
    <cellStyle name="Camp Output Field 2 2 3 3 5" xfId="23236"/>
    <cellStyle name="Camp Output Field 2 2 3 3 6" xfId="23237"/>
    <cellStyle name="Camp Output Field 2 2 3 3 7" xfId="23238"/>
    <cellStyle name="Camp Output Field 2 2 3 4" xfId="3191"/>
    <cellStyle name="Camp Output Field 2 2 3 5" xfId="23239"/>
    <cellStyle name="Camp Output Field 2 2 3 6" xfId="23240"/>
    <cellStyle name="Camp Output Field 2 2 3 7" xfId="23241"/>
    <cellStyle name="Camp Output Field 2 2 3 8" xfId="23242"/>
    <cellStyle name="Camp Output Field 2 2 4" xfId="3192"/>
    <cellStyle name="Camp Output Field 2 2 4 2" xfId="3193"/>
    <cellStyle name="Camp Output Field 2 2 4 2 2" xfId="3194"/>
    <cellStyle name="Camp Output Field 2 2 4 2 2 2" xfId="23243"/>
    <cellStyle name="Camp Output Field 2 2 4 2 2 3" xfId="23244"/>
    <cellStyle name="Camp Output Field 2 2 4 2 2 4" xfId="23245"/>
    <cellStyle name="Camp Output Field 2 2 4 2 2 5" xfId="23246"/>
    <cellStyle name="Camp Output Field 2 2 4 2 2 6" xfId="23247"/>
    <cellStyle name="Camp Output Field 2 2 4 2 2 7" xfId="23248"/>
    <cellStyle name="Camp Output Field 2 2 4 2 2 8" xfId="23249"/>
    <cellStyle name="Camp Output Field 2 2 4 2 3" xfId="3195"/>
    <cellStyle name="Camp Output Field 2 2 4 2 3 2" xfId="23250"/>
    <cellStyle name="Camp Output Field 2 2 4 2 4" xfId="23251"/>
    <cellStyle name="Camp Output Field 2 2 4 2 5" xfId="23252"/>
    <cellStyle name="Camp Output Field 2 2 4 2 6" xfId="23253"/>
    <cellStyle name="Camp Output Field 2 2 4 2 7" xfId="23254"/>
    <cellStyle name="Camp Output Field 2 2 4 3" xfId="3196"/>
    <cellStyle name="Camp Output Field 2 2 4 3 2" xfId="23255"/>
    <cellStyle name="Camp Output Field 2 2 4 3 3" xfId="23256"/>
    <cellStyle name="Camp Output Field 2 2 4 3 4" xfId="23257"/>
    <cellStyle name="Camp Output Field 2 2 4 3 5" xfId="23258"/>
    <cellStyle name="Camp Output Field 2 2 4 3 6" xfId="23259"/>
    <cellStyle name="Camp Output Field 2 2 4 3 7" xfId="23260"/>
    <cellStyle name="Camp Output Field 2 2 4 4" xfId="3197"/>
    <cellStyle name="Camp Output Field 2 2 4 5" xfId="23261"/>
    <cellStyle name="Camp Output Field 2 2 4 6" xfId="23262"/>
    <cellStyle name="Camp Output Field 2 2 4 7" xfId="23263"/>
    <cellStyle name="Camp Output Field 2 2 4 8" xfId="23264"/>
    <cellStyle name="Camp Output Field 2 2 5" xfId="3198"/>
    <cellStyle name="Camp Output Field 2 2 5 2" xfId="3199"/>
    <cellStyle name="Camp Output Field 2 2 5 2 2" xfId="3200"/>
    <cellStyle name="Camp Output Field 2 2 5 2 2 2" xfId="23265"/>
    <cellStyle name="Camp Output Field 2 2 5 2 2 3" xfId="23266"/>
    <cellStyle name="Camp Output Field 2 2 5 2 2 4" xfId="23267"/>
    <cellStyle name="Camp Output Field 2 2 5 2 2 5" xfId="23268"/>
    <cellStyle name="Camp Output Field 2 2 5 2 2 6" xfId="23269"/>
    <cellStyle name="Camp Output Field 2 2 5 2 2 7" xfId="23270"/>
    <cellStyle name="Camp Output Field 2 2 5 2 2 8" xfId="23271"/>
    <cellStyle name="Camp Output Field 2 2 5 2 3" xfId="3201"/>
    <cellStyle name="Camp Output Field 2 2 5 2 3 2" xfId="23272"/>
    <cellStyle name="Camp Output Field 2 2 5 2 4" xfId="23273"/>
    <cellStyle name="Camp Output Field 2 2 5 2 5" xfId="23274"/>
    <cellStyle name="Camp Output Field 2 2 5 2 6" xfId="23275"/>
    <cellStyle name="Camp Output Field 2 2 5 2 7" xfId="23276"/>
    <cellStyle name="Camp Output Field 2 2 5 3" xfId="3202"/>
    <cellStyle name="Camp Output Field 2 2 5 3 2" xfId="23277"/>
    <cellStyle name="Camp Output Field 2 2 5 3 3" xfId="23278"/>
    <cellStyle name="Camp Output Field 2 2 5 3 4" xfId="23279"/>
    <cellStyle name="Camp Output Field 2 2 5 3 5" xfId="23280"/>
    <cellStyle name="Camp Output Field 2 2 5 3 6" xfId="23281"/>
    <cellStyle name="Camp Output Field 2 2 5 3 7" xfId="23282"/>
    <cellStyle name="Camp Output Field 2 2 5 4" xfId="3203"/>
    <cellStyle name="Camp Output Field 2 2 5 5" xfId="23283"/>
    <cellStyle name="Camp Output Field 2 2 5 6" xfId="23284"/>
    <cellStyle name="Camp Output Field 2 2 5 7" xfId="23285"/>
    <cellStyle name="Camp Output Field 2 2 5 8" xfId="23286"/>
    <cellStyle name="Camp Output Field 2 2 6" xfId="3204"/>
    <cellStyle name="Camp Output Field 2 2 6 2" xfId="3205"/>
    <cellStyle name="Camp Output Field 2 2 6 2 2" xfId="23287"/>
    <cellStyle name="Camp Output Field 2 2 6 2 3" xfId="23288"/>
    <cellStyle name="Camp Output Field 2 2 6 2 4" xfId="23289"/>
    <cellStyle name="Camp Output Field 2 2 6 2 5" xfId="23290"/>
    <cellStyle name="Camp Output Field 2 2 6 2 6" xfId="23291"/>
    <cellStyle name="Camp Output Field 2 2 6 2 7" xfId="23292"/>
    <cellStyle name="Camp Output Field 2 2 6 2 8" xfId="23293"/>
    <cellStyle name="Camp Output Field 2 2 6 3" xfId="3206"/>
    <cellStyle name="Camp Output Field 2 2 6 3 2" xfId="23294"/>
    <cellStyle name="Camp Output Field 2 2 6 4" xfId="23295"/>
    <cellStyle name="Camp Output Field 2 2 6 5" xfId="23296"/>
    <cellStyle name="Camp Output Field 2 2 6 6" xfId="23297"/>
    <cellStyle name="Camp Output Field 2 2 6 7" xfId="23298"/>
    <cellStyle name="Camp Output Field 2 2 7" xfId="3207"/>
    <cellStyle name="Camp Output Field 2 2 7 2" xfId="23299"/>
    <cellStyle name="Camp Output Field 2 2 7 3" xfId="23300"/>
    <cellStyle name="Camp Output Field 2 2 7 4" xfId="23301"/>
    <cellStyle name="Camp Output Field 2 2 7 5" xfId="23302"/>
    <cellStyle name="Camp Output Field 2 2 7 6" xfId="23303"/>
    <cellStyle name="Camp Output Field 2 2 7 7" xfId="23304"/>
    <cellStyle name="Camp Output Field 2 2 8" xfId="3208"/>
    <cellStyle name="Camp Output Field 2 2 9" xfId="23305"/>
    <cellStyle name="Camp Output Field 2 3" xfId="3209"/>
    <cellStyle name="Camp Output Field 2 3 10" xfId="23306"/>
    <cellStyle name="Camp Output Field 2 3 11" xfId="23307"/>
    <cellStyle name="Camp Output Field 2 3 12" xfId="23308"/>
    <cellStyle name="Camp Output Field 2 3 2" xfId="3210"/>
    <cellStyle name="Camp Output Field 2 3 2 10" xfId="23309"/>
    <cellStyle name="Camp Output Field 2 3 2 11" xfId="23310"/>
    <cellStyle name="Camp Output Field 2 3 2 2" xfId="3211"/>
    <cellStyle name="Camp Output Field 2 3 2 2 2" xfId="3212"/>
    <cellStyle name="Camp Output Field 2 3 2 2 2 2" xfId="3213"/>
    <cellStyle name="Camp Output Field 2 3 2 2 2 2 2" xfId="23311"/>
    <cellStyle name="Camp Output Field 2 3 2 2 2 2 3" xfId="23312"/>
    <cellStyle name="Camp Output Field 2 3 2 2 2 2 4" xfId="23313"/>
    <cellStyle name="Camp Output Field 2 3 2 2 2 2 5" xfId="23314"/>
    <cellStyle name="Camp Output Field 2 3 2 2 2 2 6" xfId="23315"/>
    <cellStyle name="Camp Output Field 2 3 2 2 2 2 7" xfId="23316"/>
    <cellStyle name="Camp Output Field 2 3 2 2 2 2 8" xfId="23317"/>
    <cellStyle name="Camp Output Field 2 3 2 2 2 3" xfId="3214"/>
    <cellStyle name="Camp Output Field 2 3 2 2 2 3 2" xfId="23318"/>
    <cellStyle name="Camp Output Field 2 3 2 2 2 4" xfId="23319"/>
    <cellStyle name="Camp Output Field 2 3 2 2 2 5" xfId="23320"/>
    <cellStyle name="Camp Output Field 2 3 2 2 2 6" xfId="23321"/>
    <cellStyle name="Camp Output Field 2 3 2 2 2 7" xfId="23322"/>
    <cellStyle name="Camp Output Field 2 3 2 2 3" xfId="3215"/>
    <cellStyle name="Camp Output Field 2 3 2 2 3 2" xfId="23323"/>
    <cellStyle name="Camp Output Field 2 3 2 2 3 3" xfId="23324"/>
    <cellStyle name="Camp Output Field 2 3 2 2 3 4" xfId="23325"/>
    <cellStyle name="Camp Output Field 2 3 2 2 3 5" xfId="23326"/>
    <cellStyle name="Camp Output Field 2 3 2 2 3 6" xfId="23327"/>
    <cellStyle name="Camp Output Field 2 3 2 2 3 7" xfId="23328"/>
    <cellStyle name="Camp Output Field 2 3 2 2 4" xfId="3216"/>
    <cellStyle name="Camp Output Field 2 3 2 2 5" xfId="23329"/>
    <cellStyle name="Camp Output Field 2 3 2 2 6" xfId="23330"/>
    <cellStyle name="Camp Output Field 2 3 2 2 7" xfId="23331"/>
    <cellStyle name="Camp Output Field 2 3 2 2 8" xfId="23332"/>
    <cellStyle name="Camp Output Field 2 3 2 3" xfId="3217"/>
    <cellStyle name="Camp Output Field 2 3 2 3 2" xfId="3218"/>
    <cellStyle name="Camp Output Field 2 3 2 3 2 2" xfId="3219"/>
    <cellStyle name="Camp Output Field 2 3 2 3 2 2 2" xfId="23333"/>
    <cellStyle name="Camp Output Field 2 3 2 3 2 2 3" xfId="23334"/>
    <cellStyle name="Camp Output Field 2 3 2 3 2 2 4" xfId="23335"/>
    <cellStyle name="Camp Output Field 2 3 2 3 2 2 5" xfId="23336"/>
    <cellStyle name="Camp Output Field 2 3 2 3 2 2 6" xfId="23337"/>
    <cellStyle name="Camp Output Field 2 3 2 3 2 2 7" xfId="23338"/>
    <cellStyle name="Camp Output Field 2 3 2 3 2 2 8" xfId="23339"/>
    <cellStyle name="Camp Output Field 2 3 2 3 2 3" xfId="3220"/>
    <cellStyle name="Camp Output Field 2 3 2 3 2 3 2" xfId="23340"/>
    <cellStyle name="Camp Output Field 2 3 2 3 2 4" xfId="23341"/>
    <cellStyle name="Camp Output Field 2 3 2 3 2 5" xfId="23342"/>
    <cellStyle name="Camp Output Field 2 3 2 3 2 6" xfId="23343"/>
    <cellStyle name="Camp Output Field 2 3 2 3 2 7" xfId="23344"/>
    <cellStyle name="Camp Output Field 2 3 2 3 3" xfId="3221"/>
    <cellStyle name="Camp Output Field 2 3 2 3 3 2" xfId="23345"/>
    <cellStyle name="Camp Output Field 2 3 2 3 3 3" xfId="23346"/>
    <cellStyle name="Camp Output Field 2 3 2 3 3 4" xfId="23347"/>
    <cellStyle name="Camp Output Field 2 3 2 3 3 5" xfId="23348"/>
    <cellStyle name="Camp Output Field 2 3 2 3 3 6" xfId="23349"/>
    <cellStyle name="Camp Output Field 2 3 2 3 3 7" xfId="23350"/>
    <cellStyle name="Camp Output Field 2 3 2 3 4" xfId="3222"/>
    <cellStyle name="Camp Output Field 2 3 2 3 5" xfId="23351"/>
    <cellStyle name="Camp Output Field 2 3 2 3 6" xfId="23352"/>
    <cellStyle name="Camp Output Field 2 3 2 3 7" xfId="23353"/>
    <cellStyle name="Camp Output Field 2 3 2 3 8" xfId="23354"/>
    <cellStyle name="Camp Output Field 2 3 2 4" xfId="3223"/>
    <cellStyle name="Camp Output Field 2 3 2 4 2" xfId="3224"/>
    <cellStyle name="Camp Output Field 2 3 2 4 2 2" xfId="3225"/>
    <cellStyle name="Camp Output Field 2 3 2 4 2 2 2" xfId="23355"/>
    <cellStyle name="Camp Output Field 2 3 2 4 2 2 3" xfId="23356"/>
    <cellStyle name="Camp Output Field 2 3 2 4 2 2 4" xfId="23357"/>
    <cellStyle name="Camp Output Field 2 3 2 4 2 2 5" xfId="23358"/>
    <cellStyle name="Camp Output Field 2 3 2 4 2 2 6" xfId="23359"/>
    <cellStyle name="Camp Output Field 2 3 2 4 2 2 7" xfId="23360"/>
    <cellStyle name="Camp Output Field 2 3 2 4 2 2 8" xfId="23361"/>
    <cellStyle name="Camp Output Field 2 3 2 4 2 3" xfId="3226"/>
    <cellStyle name="Camp Output Field 2 3 2 4 2 3 2" xfId="23362"/>
    <cellStyle name="Camp Output Field 2 3 2 4 2 4" xfId="23363"/>
    <cellStyle name="Camp Output Field 2 3 2 4 2 5" xfId="23364"/>
    <cellStyle name="Camp Output Field 2 3 2 4 2 6" xfId="23365"/>
    <cellStyle name="Camp Output Field 2 3 2 4 2 7" xfId="23366"/>
    <cellStyle name="Camp Output Field 2 3 2 4 3" xfId="3227"/>
    <cellStyle name="Camp Output Field 2 3 2 4 3 2" xfId="23367"/>
    <cellStyle name="Camp Output Field 2 3 2 4 3 3" xfId="23368"/>
    <cellStyle name="Camp Output Field 2 3 2 4 3 4" xfId="23369"/>
    <cellStyle name="Camp Output Field 2 3 2 4 3 5" xfId="23370"/>
    <cellStyle name="Camp Output Field 2 3 2 4 3 6" xfId="23371"/>
    <cellStyle name="Camp Output Field 2 3 2 4 3 7" xfId="23372"/>
    <cellStyle name="Camp Output Field 2 3 2 4 4" xfId="3228"/>
    <cellStyle name="Camp Output Field 2 3 2 4 5" xfId="23373"/>
    <cellStyle name="Camp Output Field 2 3 2 4 6" xfId="23374"/>
    <cellStyle name="Camp Output Field 2 3 2 4 7" xfId="23375"/>
    <cellStyle name="Camp Output Field 2 3 2 4 8" xfId="23376"/>
    <cellStyle name="Camp Output Field 2 3 2 5" xfId="3229"/>
    <cellStyle name="Camp Output Field 2 3 2 5 2" xfId="3230"/>
    <cellStyle name="Camp Output Field 2 3 2 5 2 2" xfId="23377"/>
    <cellStyle name="Camp Output Field 2 3 2 5 2 3" xfId="23378"/>
    <cellStyle name="Camp Output Field 2 3 2 5 2 4" xfId="23379"/>
    <cellStyle name="Camp Output Field 2 3 2 5 2 5" xfId="23380"/>
    <cellStyle name="Camp Output Field 2 3 2 5 2 6" xfId="23381"/>
    <cellStyle name="Camp Output Field 2 3 2 5 2 7" xfId="23382"/>
    <cellStyle name="Camp Output Field 2 3 2 5 2 8" xfId="23383"/>
    <cellStyle name="Camp Output Field 2 3 2 5 3" xfId="3231"/>
    <cellStyle name="Camp Output Field 2 3 2 5 3 2" xfId="23384"/>
    <cellStyle name="Camp Output Field 2 3 2 5 4" xfId="23385"/>
    <cellStyle name="Camp Output Field 2 3 2 5 5" xfId="23386"/>
    <cellStyle name="Camp Output Field 2 3 2 5 6" xfId="23387"/>
    <cellStyle name="Camp Output Field 2 3 2 5 7" xfId="23388"/>
    <cellStyle name="Camp Output Field 2 3 2 6" xfId="3232"/>
    <cellStyle name="Camp Output Field 2 3 2 6 2" xfId="23389"/>
    <cellStyle name="Camp Output Field 2 3 2 6 3" xfId="23390"/>
    <cellStyle name="Camp Output Field 2 3 2 6 4" xfId="23391"/>
    <cellStyle name="Camp Output Field 2 3 2 6 5" xfId="23392"/>
    <cellStyle name="Camp Output Field 2 3 2 6 6" xfId="23393"/>
    <cellStyle name="Camp Output Field 2 3 2 6 7" xfId="23394"/>
    <cellStyle name="Camp Output Field 2 3 2 7" xfId="3233"/>
    <cellStyle name="Camp Output Field 2 3 2 8" xfId="23395"/>
    <cellStyle name="Camp Output Field 2 3 2 9" xfId="23396"/>
    <cellStyle name="Camp Output Field 2 3 3" xfId="3234"/>
    <cellStyle name="Camp Output Field 2 3 3 2" xfId="3235"/>
    <cellStyle name="Camp Output Field 2 3 3 2 2" xfId="3236"/>
    <cellStyle name="Camp Output Field 2 3 3 2 2 2" xfId="23397"/>
    <cellStyle name="Camp Output Field 2 3 3 2 2 3" xfId="23398"/>
    <cellStyle name="Camp Output Field 2 3 3 2 2 4" xfId="23399"/>
    <cellStyle name="Camp Output Field 2 3 3 2 2 5" xfId="23400"/>
    <cellStyle name="Camp Output Field 2 3 3 2 2 6" xfId="23401"/>
    <cellStyle name="Camp Output Field 2 3 3 2 2 7" xfId="23402"/>
    <cellStyle name="Camp Output Field 2 3 3 2 2 8" xfId="23403"/>
    <cellStyle name="Camp Output Field 2 3 3 2 3" xfId="3237"/>
    <cellStyle name="Camp Output Field 2 3 3 2 3 2" xfId="23404"/>
    <cellStyle name="Camp Output Field 2 3 3 2 4" xfId="23405"/>
    <cellStyle name="Camp Output Field 2 3 3 2 5" xfId="23406"/>
    <cellStyle name="Camp Output Field 2 3 3 2 6" xfId="23407"/>
    <cellStyle name="Camp Output Field 2 3 3 2 7" xfId="23408"/>
    <cellStyle name="Camp Output Field 2 3 3 3" xfId="3238"/>
    <cellStyle name="Camp Output Field 2 3 3 3 2" xfId="23409"/>
    <cellStyle name="Camp Output Field 2 3 3 3 3" xfId="23410"/>
    <cellStyle name="Camp Output Field 2 3 3 3 4" xfId="23411"/>
    <cellStyle name="Camp Output Field 2 3 3 3 5" xfId="23412"/>
    <cellStyle name="Camp Output Field 2 3 3 3 6" xfId="23413"/>
    <cellStyle name="Camp Output Field 2 3 3 3 7" xfId="23414"/>
    <cellStyle name="Camp Output Field 2 3 3 4" xfId="3239"/>
    <cellStyle name="Camp Output Field 2 3 3 5" xfId="23415"/>
    <cellStyle name="Camp Output Field 2 3 3 6" xfId="23416"/>
    <cellStyle name="Camp Output Field 2 3 3 7" xfId="23417"/>
    <cellStyle name="Camp Output Field 2 3 3 8" xfId="23418"/>
    <cellStyle name="Camp Output Field 2 3 4" xfId="3240"/>
    <cellStyle name="Camp Output Field 2 3 4 2" xfId="3241"/>
    <cellStyle name="Camp Output Field 2 3 4 2 2" xfId="3242"/>
    <cellStyle name="Camp Output Field 2 3 4 2 2 2" xfId="23419"/>
    <cellStyle name="Camp Output Field 2 3 4 2 2 3" xfId="23420"/>
    <cellStyle name="Camp Output Field 2 3 4 2 2 4" xfId="23421"/>
    <cellStyle name="Camp Output Field 2 3 4 2 2 5" xfId="23422"/>
    <cellStyle name="Camp Output Field 2 3 4 2 2 6" xfId="23423"/>
    <cellStyle name="Camp Output Field 2 3 4 2 2 7" xfId="23424"/>
    <cellStyle name="Camp Output Field 2 3 4 2 2 8" xfId="23425"/>
    <cellStyle name="Camp Output Field 2 3 4 2 3" xfId="3243"/>
    <cellStyle name="Camp Output Field 2 3 4 2 3 2" xfId="23426"/>
    <cellStyle name="Camp Output Field 2 3 4 2 4" xfId="23427"/>
    <cellStyle name="Camp Output Field 2 3 4 2 5" xfId="23428"/>
    <cellStyle name="Camp Output Field 2 3 4 2 6" xfId="23429"/>
    <cellStyle name="Camp Output Field 2 3 4 2 7" xfId="23430"/>
    <cellStyle name="Camp Output Field 2 3 4 3" xfId="3244"/>
    <cellStyle name="Camp Output Field 2 3 4 3 2" xfId="23431"/>
    <cellStyle name="Camp Output Field 2 3 4 3 3" xfId="23432"/>
    <cellStyle name="Camp Output Field 2 3 4 3 4" xfId="23433"/>
    <cellStyle name="Camp Output Field 2 3 4 3 5" xfId="23434"/>
    <cellStyle name="Camp Output Field 2 3 4 3 6" xfId="23435"/>
    <cellStyle name="Camp Output Field 2 3 4 3 7" xfId="23436"/>
    <cellStyle name="Camp Output Field 2 3 4 4" xfId="3245"/>
    <cellStyle name="Camp Output Field 2 3 4 5" xfId="23437"/>
    <cellStyle name="Camp Output Field 2 3 4 6" xfId="23438"/>
    <cellStyle name="Camp Output Field 2 3 4 7" xfId="23439"/>
    <cellStyle name="Camp Output Field 2 3 4 8" xfId="23440"/>
    <cellStyle name="Camp Output Field 2 3 5" xfId="3246"/>
    <cellStyle name="Camp Output Field 2 3 5 2" xfId="3247"/>
    <cellStyle name="Camp Output Field 2 3 5 2 2" xfId="3248"/>
    <cellStyle name="Camp Output Field 2 3 5 2 2 2" xfId="23441"/>
    <cellStyle name="Camp Output Field 2 3 5 2 2 3" xfId="23442"/>
    <cellStyle name="Camp Output Field 2 3 5 2 2 4" xfId="23443"/>
    <cellStyle name="Camp Output Field 2 3 5 2 2 5" xfId="23444"/>
    <cellStyle name="Camp Output Field 2 3 5 2 2 6" xfId="23445"/>
    <cellStyle name="Camp Output Field 2 3 5 2 2 7" xfId="23446"/>
    <cellStyle name="Camp Output Field 2 3 5 2 2 8" xfId="23447"/>
    <cellStyle name="Camp Output Field 2 3 5 2 3" xfId="3249"/>
    <cellStyle name="Camp Output Field 2 3 5 2 3 2" xfId="23448"/>
    <cellStyle name="Camp Output Field 2 3 5 2 4" xfId="23449"/>
    <cellStyle name="Camp Output Field 2 3 5 2 5" xfId="23450"/>
    <cellStyle name="Camp Output Field 2 3 5 2 6" xfId="23451"/>
    <cellStyle name="Camp Output Field 2 3 5 2 7" xfId="23452"/>
    <cellStyle name="Camp Output Field 2 3 5 3" xfId="3250"/>
    <cellStyle name="Camp Output Field 2 3 5 3 2" xfId="23453"/>
    <cellStyle name="Camp Output Field 2 3 5 3 3" xfId="23454"/>
    <cellStyle name="Camp Output Field 2 3 5 3 4" xfId="23455"/>
    <cellStyle name="Camp Output Field 2 3 5 3 5" xfId="23456"/>
    <cellStyle name="Camp Output Field 2 3 5 3 6" xfId="23457"/>
    <cellStyle name="Camp Output Field 2 3 5 3 7" xfId="23458"/>
    <cellStyle name="Camp Output Field 2 3 5 4" xfId="3251"/>
    <cellStyle name="Camp Output Field 2 3 5 5" xfId="23459"/>
    <cellStyle name="Camp Output Field 2 3 5 6" xfId="23460"/>
    <cellStyle name="Camp Output Field 2 3 5 7" xfId="23461"/>
    <cellStyle name="Camp Output Field 2 3 5 8" xfId="23462"/>
    <cellStyle name="Camp Output Field 2 3 6" xfId="3252"/>
    <cellStyle name="Camp Output Field 2 3 6 2" xfId="3253"/>
    <cellStyle name="Camp Output Field 2 3 6 2 2" xfId="23463"/>
    <cellStyle name="Camp Output Field 2 3 6 2 3" xfId="23464"/>
    <cellStyle name="Camp Output Field 2 3 6 2 4" xfId="23465"/>
    <cellStyle name="Camp Output Field 2 3 6 2 5" xfId="23466"/>
    <cellStyle name="Camp Output Field 2 3 6 2 6" xfId="23467"/>
    <cellStyle name="Camp Output Field 2 3 6 2 7" xfId="23468"/>
    <cellStyle name="Camp Output Field 2 3 6 2 8" xfId="23469"/>
    <cellStyle name="Camp Output Field 2 3 6 3" xfId="3254"/>
    <cellStyle name="Camp Output Field 2 3 6 3 2" xfId="23470"/>
    <cellStyle name="Camp Output Field 2 3 6 4" xfId="23471"/>
    <cellStyle name="Camp Output Field 2 3 6 5" xfId="23472"/>
    <cellStyle name="Camp Output Field 2 3 6 6" xfId="23473"/>
    <cellStyle name="Camp Output Field 2 3 6 7" xfId="23474"/>
    <cellStyle name="Camp Output Field 2 3 7" xfId="3255"/>
    <cellStyle name="Camp Output Field 2 3 7 2" xfId="23475"/>
    <cellStyle name="Camp Output Field 2 3 7 3" xfId="23476"/>
    <cellStyle name="Camp Output Field 2 3 7 4" xfId="23477"/>
    <cellStyle name="Camp Output Field 2 3 7 5" xfId="23478"/>
    <cellStyle name="Camp Output Field 2 3 7 6" xfId="23479"/>
    <cellStyle name="Camp Output Field 2 3 7 7" xfId="23480"/>
    <cellStyle name="Camp Output Field 2 3 8" xfId="3256"/>
    <cellStyle name="Camp Output Field 2 3 9" xfId="23481"/>
    <cellStyle name="Camp Output Field 2 4" xfId="3257"/>
    <cellStyle name="Camp Output Field 2 4 10" xfId="23482"/>
    <cellStyle name="Camp Output Field 2 4 11" xfId="23483"/>
    <cellStyle name="Camp Output Field 2 4 2" xfId="3258"/>
    <cellStyle name="Camp Output Field 2 4 2 2" xfId="3259"/>
    <cellStyle name="Camp Output Field 2 4 2 2 2" xfId="3260"/>
    <cellStyle name="Camp Output Field 2 4 2 2 2 2" xfId="23484"/>
    <cellStyle name="Camp Output Field 2 4 2 2 2 3" xfId="23485"/>
    <cellStyle name="Camp Output Field 2 4 2 2 2 4" xfId="23486"/>
    <cellStyle name="Camp Output Field 2 4 2 2 2 5" xfId="23487"/>
    <cellStyle name="Camp Output Field 2 4 2 2 2 6" xfId="23488"/>
    <cellStyle name="Camp Output Field 2 4 2 2 2 7" xfId="23489"/>
    <cellStyle name="Camp Output Field 2 4 2 2 2 8" xfId="23490"/>
    <cellStyle name="Camp Output Field 2 4 2 2 3" xfId="3261"/>
    <cellStyle name="Camp Output Field 2 4 2 2 3 2" xfId="23491"/>
    <cellStyle name="Camp Output Field 2 4 2 2 4" xfId="23492"/>
    <cellStyle name="Camp Output Field 2 4 2 2 5" xfId="23493"/>
    <cellStyle name="Camp Output Field 2 4 2 2 6" xfId="23494"/>
    <cellStyle name="Camp Output Field 2 4 2 2 7" xfId="23495"/>
    <cellStyle name="Camp Output Field 2 4 2 3" xfId="3262"/>
    <cellStyle name="Camp Output Field 2 4 2 3 2" xfId="23496"/>
    <cellStyle name="Camp Output Field 2 4 2 3 3" xfId="23497"/>
    <cellStyle name="Camp Output Field 2 4 2 3 4" xfId="23498"/>
    <cellStyle name="Camp Output Field 2 4 2 3 5" xfId="23499"/>
    <cellStyle name="Camp Output Field 2 4 2 3 6" xfId="23500"/>
    <cellStyle name="Camp Output Field 2 4 2 3 7" xfId="23501"/>
    <cellStyle name="Camp Output Field 2 4 2 4" xfId="3263"/>
    <cellStyle name="Camp Output Field 2 4 2 5" xfId="23502"/>
    <cellStyle name="Camp Output Field 2 4 2 6" xfId="23503"/>
    <cellStyle name="Camp Output Field 2 4 2 7" xfId="23504"/>
    <cellStyle name="Camp Output Field 2 4 2 8" xfId="23505"/>
    <cellStyle name="Camp Output Field 2 4 3" xfId="3264"/>
    <cellStyle name="Camp Output Field 2 4 3 2" xfId="3265"/>
    <cellStyle name="Camp Output Field 2 4 3 2 2" xfId="3266"/>
    <cellStyle name="Camp Output Field 2 4 3 2 2 2" xfId="23506"/>
    <cellStyle name="Camp Output Field 2 4 3 2 2 3" xfId="23507"/>
    <cellStyle name="Camp Output Field 2 4 3 2 2 4" xfId="23508"/>
    <cellStyle name="Camp Output Field 2 4 3 2 2 5" xfId="23509"/>
    <cellStyle name="Camp Output Field 2 4 3 2 2 6" xfId="23510"/>
    <cellStyle name="Camp Output Field 2 4 3 2 2 7" xfId="23511"/>
    <cellStyle name="Camp Output Field 2 4 3 2 2 8" xfId="23512"/>
    <cellStyle name="Camp Output Field 2 4 3 2 3" xfId="3267"/>
    <cellStyle name="Camp Output Field 2 4 3 2 3 2" xfId="23513"/>
    <cellStyle name="Camp Output Field 2 4 3 2 4" xfId="23514"/>
    <cellStyle name="Camp Output Field 2 4 3 2 5" xfId="23515"/>
    <cellStyle name="Camp Output Field 2 4 3 2 6" xfId="23516"/>
    <cellStyle name="Camp Output Field 2 4 3 2 7" xfId="23517"/>
    <cellStyle name="Camp Output Field 2 4 3 3" xfId="3268"/>
    <cellStyle name="Camp Output Field 2 4 3 3 2" xfId="23518"/>
    <cellStyle name="Camp Output Field 2 4 3 3 3" xfId="23519"/>
    <cellStyle name="Camp Output Field 2 4 3 3 4" xfId="23520"/>
    <cellStyle name="Camp Output Field 2 4 3 3 5" xfId="23521"/>
    <cellStyle name="Camp Output Field 2 4 3 3 6" xfId="23522"/>
    <cellStyle name="Camp Output Field 2 4 3 3 7" xfId="23523"/>
    <cellStyle name="Camp Output Field 2 4 3 4" xfId="3269"/>
    <cellStyle name="Camp Output Field 2 4 3 5" xfId="23524"/>
    <cellStyle name="Camp Output Field 2 4 3 6" xfId="23525"/>
    <cellStyle name="Camp Output Field 2 4 3 7" xfId="23526"/>
    <cellStyle name="Camp Output Field 2 4 3 8" xfId="23527"/>
    <cellStyle name="Camp Output Field 2 4 4" xfId="3270"/>
    <cellStyle name="Camp Output Field 2 4 4 2" xfId="3271"/>
    <cellStyle name="Camp Output Field 2 4 4 2 2" xfId="3272"/>
    <cellStyle name="Camp Output Field 2 4 4 2 2 2" xfId="23528"/>
    <cellStyle name="Camp Output Field 2 4 4 2 2 3" xfId="23529"/>
    <cellStyle name="Camp Output Field 2 4 4 2 2 4" xfId="23530"/>
    <cellStyle name="Camp Output Field 2 4 4 2 2 5" xfId="23531"/>
    <cellStyle name="Camp Output Field 2 4 4 2 2 6" xfId="23532"/>
    <cellStyle name="Camp Output Field 2 4 4 2 2 7" xfId="23533"/>
    <cellStyle name="Camp Output Field 2 4 4 2 2 8" xfId="23534"/>
    <cellStyle name="Camp Output Field 2 4 4 2 3" xfId="3273"/>
    <cellStyle name="Camp Output Field 2 4 4 2 3 2" xfId="23535"/>
    <cellStyle name="Camp Output Field 2 4 4 2 4" xfId="23536"/>
    <cellStyle name="Camp Output Field 2 4 4 2 5" xfId="23537"/>
    <cellStyle name="Camp Output Field 2 4 4 2 6" xfId="23538"/>
    <cellStyle name="Camp Output Field 2 4 4 2 7" xfId="23539"/>
    <cellStyle name="Camp Output Field 2 4 4 3" xfId="3274"/>
    <cellStyle name="Camp Output Field 2 4 4 3 2" xfId="23540"/>
    <cellStyle name="Camp Output Field 2 4 4 3 3" xfId="23541"/>
    <cellStyle name="Camp Output Field 2 4 4 3 4" xfId="23542"/>
    <cellStyle name="Camp Output Field 2 4 4 3 5" xfId="23543"/>
    <cellStyle name="Camp Output Field 2 4 4 3 6" xfId="23544"/>
    <cellStyle name="Camp Output Field 2 4 4 3 7" xfId="23545"/>
    <cellStyle name="Camp Output Field 2 4 4 4" xfId="3275"/>
    <cellStyle name="Camp Output Field 2 4 4 5" xfId="23546"/>
    <cellStyle name="Camp Output Field 2 4 4 6" xfId="23547"/>
    <cellStyle name="Camp Output Field 2 4 4 7" xfId="23548"/>
    <cellStyle name="Camp Output Field 2 4 4 8" xfId="23549"/>
    <cellStyle name="Camp Output Field 2 4 5" xfId="3276"/>
    <cellStyle name="Camp Output Field 2 4 5 2" xfId="3277"/>
    <cellStyle name="Camp Output Field 2 4 5 2 2" xfId="23550"/>
    <cellStyle name="Camp Output Field 2 4 5 2 3" xfId="23551"/>
    <cellStyle name="Camp Output Field 2 4 5 2 4" xfId="23552"/>
    <cellStyle name="Camp Output Field 2 4 5 2 5" xfId="23553"/>
    <cellStyle name="Camp Output Field 2 4 5 2 6" xfId="23554"/>
    <cellStyle name="Camp Output Field 2 4 5 2 7" xfId="23555"/>
    <cellStyle name="Camp Output Field 2 4 5 2 8" xfId="23556"/>
    <cellStyle name="Camp Output Field 2 4 5 3" xfId="3278"/>
    <cellStyle name="Camp Output Field 2 4 5 3 2" xfId="23557"/>
    <cellStyle name="Camp Output Field 2 4 5 4" xfId="23558"/>
    <cellStyle name="Camp Output Field 2 4 5 5" xfId="23559"/>
    <cellStyle name="Camp Output Field 2 4 5 6" xfId="23560"/>
    <cellStyle name="Camp Output Field 2 4 5 7" xfId="23561"/>
    <cellStyle name="Camp Output Field 2 4 6" xfId="3279"/>
    <cellStyle name="Camp Output Field 2 4 6 2" xfId="23562"/>
    <cellStyle name="Camp Output Field 2 4 6 3" xfId="23563"/>
    <cellStyle name="Camp Output Field 2 4 6 4" xfId="23564"/>
    <cellStyle name="Camp Output Field 2 4 6 5" xfId="23565"/>
    <cellStyle name="Camp Output Field 2 4 6 6" xfId="23566"/>
    <cellStyle name="Camp Output Field 2 4 6 7" xfId="23567"/>
    <cellStyle name="Camp Output Field 2 4 7" xfId="3280"/>
    <cellStyle name="Camp Output Field 2 4 8" xfId="23568"/>
    <cellStyle name="Camp Output Field 2 4 9" xfId="23569"/>
    <cellStyle name="Camp Output Field 2 5" xfId="3281"/>
    <cellStyle name="Camp Output Field 2 5 10" xfId="23570"/>
    <cellStyle name="Camp Output Field 2 5 11" xfId="23571"/>
    <cellStyle name="Camp Output Field 2 5 2" xfId="3282"/>
    <cellStyle name="Camp Output Field 2 5 2 2" xfId="3283"/>
    <cellStyle name="Camp Output Field 2 5 2 2 2" xfId="3284"/>
    <cellStyle name="Camp Output Field 2 5 2 2 2 2" xfId="23572"/>
    <cellStyle name="Camp Output Field 2 5 2 2 2 3" xfId="23573"/>
    <cellStyle name="Camp Output Field 2 5 2 2 2 4" xfId="23574"/>
    <cellStyle name="Camp Output Field 2 5 2 2 2 5" xfId="23575"/>
    <cellStyle name="Camp Output Field 2 5 2 2 2 6" xfId="23576"/>
    <cellStyle name="Camp Output Field 2 5 2 2 2 7" xfId="23577"/>
    <cellStyle name="Camp Output Field 2 5 2 2 2 8" xfId="23578"/>
    <cellStyle name="Camp Output Field 2 5 2 2 3" xfId="3285"/>
    <cellStyle name="Camp Output Field 2 5 2 2 3 2" xfId="23579"/>
    <cellStyle name="Camp Output Field 2 5 2 2 4" xfId="23580"/>
    <cellStyle name="Camp Output Field 2 5 2 2 5" xfId="23581"/>
    <cellStyle name="Camp Output Field 2 5 2 2 6" xfId="23582"/>
    <cellStyle name="Camp Output Field 2 5 2 2 7" xfId="23583"/>
    <cellStyle name="Camp Output Field 2 5 2 3" xfId="3286"/>
    <cellStyle name="Camp Output Field 2 5 2 3 2" xfId="23584"/>
    <cellStyle name="Camp Output Field 2 5 2 3 3" xfId="23585"/>
    <cellStyle name="Camp Output Field 2 5 2 3 4" xfId="23586"/>
    <cellStyle name="Camp Output Field 2 5 2 3 5" xfId="23587"/>
    <cellStyle name="Camp Output Field 2 5 2 3 6" xfId="23588"/>
    <cellStyle name="Camp Output Field 2 5 2 3 7" xfId="23589"/>
    <cellStyle name="Camp Output Field 2 5 2 4" xfId="3287"/>
    <cellStyle name="Camp Output Field 2 5 2 5" xfId="23590"/>
    <cellStyle name="Camp Output Field 2 5 2 6" xfId="23591"/>
    <cellStyle name="Camp Output Field 2 5 2 7" xfId="23592"/>
    <cellStyle name="Camp Output Field 2 5 2 8" xfId="23593"/>
    <cellStyle name="Camp Output Field 2 5 3" xfId="3288"/>
    <cellStyle name="Camp Output Field 2 5 3 2" xfId="3289"/>
    <cellStyle name="Camp Output Field 2 5 3 2 2" xfId="3290"/>
    <cellStyle name="Camp Output Field 2 5 3 2 2 2" xfId="23594"/>
    <cellStyle name="Camp Output Field 2 5 3 2 2 3" xfId="23595"/>
    <cellStyle name="Camp Output Field 2 5 3 2 2 4" xfId="23596"/>
    <cellStyle name="Camp Output Field 2 5 3 2 2 5" xfId="23597"/>
    <cellStyle name="Camp Output Field 2 5 3 2 2 6" xfId="23598"/>
    <cellStyle name="Camp Output Field 2 5 3 2 2 7" xfId="23599"/>
    <cellStyle name="Camp Output Field 2 5 3 2 2 8" xfId="23600"/>
    <cellStyle name="Camp Output Field 2 5 3 2 3" xfId="3291"/>
    <cellStyle name="Camp Output Field 2 5 3 2 3 2" xfId="23601"/>
    <cellStyle name="Camp Output Field 2 5 3 2 4" xfId="23602"/>
    <cellStyle name="Camp Output Field 2 5 3 2 5" xfId="23603"/>
    <cellStyle name="Camp Output Field 2 5 3 2 6" xfId="23604"/>
    <cellStyle name="Camp Output Field 2 5 3 2 7" xfId="23605"/>
    <cellStyle name="Camp Output Field 2 5 3 3" xfId="3292"/>
    <cellStyle name="Camp Output Field 2 5 3 3 2" xfId="23606"/>
    <cellStyle name="Camp Output Field 2 5 3 3 3" xfId="23607"/>
    <cellStyle name="Camp Output Field 2 5 3 3 4" xfId="23608"/>
    <cellStyle name="Camp Output Field 2 5 3 3 5" xfId="23609"/>
    <cellStyle name="Camp Output Field 2 5 3 3 6" xfId="23610"/>
    <cellStyle name="Camp Output Field 2 5 3 3 7" xfId="23611"/>
    <cellStyle name="Camp Output Field 2 5 3 4" xfId="3293"/>
    <cellStyle name="Camp Output Field 2 5 3 5" xfId="23612"/>
    <cellStyle name="Camp Output Field 2 5 3 6" xfId="23613"/>
    <cellStyle name="Camp Output Field 2 5 3 7" xfId="23614"/>
    <cellStyle name="Camp Output Field 2 5 3 8" xfId="23615"/>
    <cellStyle name="Camp Output Field 2 5 4" xfId="3294"/>
    <cellStyle name="Camp Output Field 2 5 4 2" xfId="3295"/>
    <cellStyle name="Camp Output Field 2 5 4 2 2" xfId="3296"/>
    <cellStyle name="Camp Output Field 2 5 4 2 2 2" xfId="23616"/>
    <cellStyle name="Camp Output Field 2 5 4 2 2 3" xfId="23617"/>
    <cellStyle name="Camp Output Field 2 5 4 2 2 4" xfId="23618"/>
    <cellStyle name="Camp Output Field 2 5 4 2 2 5" xfId="23619"/>
    <cellStyle name="Camp Output Field 2 5 4 2 2 6" xfId="23620"/>
    <cellStyle name="Camp Output Field 2 5 4 2 2 7" xfId="23621"/>
    <cellStyle name="Camp Output Field 2 5 4 2 2 8" xfId="23622"/>
    <cellStyle name="Camp Output Field 2 5 4 2 3" xfId="3297"/>
    <cellStyle name="Camp Output Field 2 5 4 2 3 2" xfId="23623"/>
    <cellStyle name="Camp Output Field 2 5 4 2 4" xfId="23624"/>
    <cellStyle name="Camp Output Field 2 5 4 2 5" xfId="23625"/>
    <cellStyle name="Camp Output Field 2 5 4 2 6" xfId="23626"/>
    <cellStyle name="Camp Output Field 2 5 4 2 7" xfId="23627"/>
    <cellStyle name="Camp Output Field 2 5 4 3" xfId="3298"/>
    <cellStyle name="Camp Output Field 2 5 4 3 2" xfId="23628"/>
    <cellStyle name="Camp Output Field 2 5 4 3 3" xfId="23629"/>
    <cellStyle name="Camp Output Field 2 5 4 3 4" xfId="23630"/>
    <cellStyle name="Camp Output Field 2 5 4 3 5" xfId="23631"/>
    <cellStyle name="Camp Output Field 2 5 4 3 6" xfId="23632"/>
    <cellStyle name="Camp Output Field 2 5 4 3 7" xfId="23633"/>
    <cellStyle name="Camp Output Field 2 5 4 4" xfId="3299"/>
    <cellStyle name="Camp Output Field 2 5 4 5" xfId="23634"/>
    <cellStyle name="Camp Output Field 2 5 4 6" xfId="23635"/>
    <cellStyle name="Camp Output Field 2 5 4 7" xfId="23636"/>
    <cellStyle name="Camp Output Field 2 5 4 8" xfId="23637"/>
    <cellStyle name="Camp Output Field 2 5 5" xfId="3300"/>
    <cellStyle name="Camp Output Field 2 5 5 2" xfId="3301"/>
    <cellStyle name="Camp Output Field 2 5 5 2 2" xfId="23638"/>
    <cellStyle name="Camp Output Field 2 5 5 2 3" xfId="23639"/>
    <cellStyle name="Camp Output Field 2 5 5 2 4" xfId="23640"/>
    <cellStyle name="Camp Output Field 2 5 5 2 5" xfId="23641"/>
    <cellStyle name="Camp Output Field 2 5 5 2 6" xfId="23642"/>
    <cellStyle name="Camp Output Field 2 5 5 2 7" xfId="23643"/>
    <cellStyle name="Camp Output Field 2 5 5 2 8" xfId="23644"/>
    <cellStyle name="Camp Output Field 2 5 5 3" xfId="3302"/>
    <cellStyle name="Camp Output Field 2 5 5 3 2" xfId="23645"/>
    <cellStyle name="Camp Output Field 2 5 5 4" xfId="23646"/>
    <cellStyle name="Camp Output Field 2 5 5 5" xfId="23647"/>
    <cellStyle name="Camp Output Field 2 5 5 6" xfId="23648"/>
    <cellStyle name="Camp Output Field 2 5 5 7" xfId="23649"/>
    <cellStyle name="Camp Output Field 2 5 6" xfId="3303"/>
    <cellStyle name="Camp Output Field 2 5 6 2" xfId="23650"/>
    <cellStyle name="Camp Output Field 2 5 6 3" xfId="23651"/>
    <cellStyle name="Camp Output Field 2 5 6 4" xfId="23652"/>
    <cellStyle name="Camp Output Field 2 5 6 5" xfId="23653"/>
    <cellStyle name="Camp Output Field 2 5 6 6" xfId="23654"/>
    <cellStyle name="Camp Output Field 2 5 6 7" xfId="23655"/>
    <cellStyle name="Camp Output Field 2 5 7" xfId="3304"/>
    <cellStyle name="Camp Output Field 2 5 8" xfId="23656"/>
    <cellStyle name="Camp Output Field 2 5 9" xfId="23657"/>
    <cellStyle name="Camp Output Field 2 6" xfId="3305"/>
    <cellStyle name="Camp Output Field 2 6 2" xfId="3306"/>
    <cellStyle name="Camp Output Field 2 6 2 2" xfId="3307"/>
    <cellStyle name="Camp Output Field 2 6 2 2 2" xfId="23658"/>
    <cellStyle name="Camp Output Field 2 6 2 2 3" xfId="23659"/>
    <cellStyle name="Camp Output Field 2 6 2 2 4" xfId="23660"/>
    <cellStyle name="Camp Output Field 2 6 2 2 5" xfId="23661"/>
    <cellStyle name="Camp Output Field 2 6 2 2 6" xfId="23662"/>
    <cellStyle name="Camp Output Field 2 6 2 2 7" xfId="23663"/>
    <cellStyle name="Camp Output Field 2 6 2 2 8" xfId="23664"/>
    <cellStyle name="Camp Output Field 2 6 2 3" xfId="3308"/>
    <cellStyle name="Camp Output Field 2 6 2 3 2" xfId="23665"/>
    <cellStyle name="Camp Output Field 2 6 2 4" xfId="23666"/>
    <cellStyle name="Camp Output Field 2 6 2 5" xfId="23667"/>
    <cellStyle name="Camp Output Field 2 6 2 6" xfId="23668"/>
    <cellStyle name="Camp Output Field 2 6 2 7" xfId="23669"/>
    <cellStyle name="Camp Output Field 2 6 3" xfId="3309"/>
    <cellStyle name="Camp Output Field 2 6 3 2" xfId="23670"/>
    <cellStyle name="Camp Output Field 2 6 3 3" xfId="23671"/>
    <cellStyle name="Camp Output Field 2 6 3 4" xfId="23672"/>
    <cellStyle name="Camp Output Field 2 6 3 5" xfId="23673"/>
    <cellStyle name="Camp Output Field 2 6 3 6" xfId="23674"/>
    <cellStyle name="Camp Output Field 2 6 3 7" xfId="23675"/>
    <cellStyle name="Camp Output Field 2 6 4" xfId="3310"/>
    <cellStyle name="Camp Output Field 2 6 5" xfId="23676"/>
    <cellStyle name="Camp Output Field 2 6 6" xfId="23677"/>
    <cellStyle name="Camp Output Field 2 6 7" xfId="23678"/>
    <cellStyle name="Camp Output Field 2 6 8" xfId="23679"/>
    <cellStyle name="Camp Output Field 2 7" xfId="3311"/>
    <cellStyle name="Camp Output Field 2 7 2" xfId="3312"/>
    <cellStyle name="Camp Output Field 2 7 2 2" xfId="3313"/>
    <cellStyle name="Camp Output Field 2 7 2 2 2" xfId="23680"/>
    <cellStyle name="Camp Output Field 2 7 2 2 3" xfId="23681"/>
    <cellStyle name="Camp Output Field 2 7 2 2 4" xfId="23682"/>
    <cellStyle name="Camp Output Field 2 7 2 2 5" xfId="23683"/>
    <cellStyle name="Camp Output Field 2 7 2 2 6" xfId="23684"/>
    <cellStyle name="Camp Output Field 2 7 2 2 7" xfId="23685"/>
    <cellStyle name="Camp Output Field 2 7 2 2 8" xfId="23686"/>
    <cellStyle name="Camp Output Field 2 7 2 3" xfId="3314"/>
    <cellStyle name="Camp Output Field 2 7 2 3 2" xfId="23687"/>
    <cellStyle name="Camp Output Field 2 7 2 4" xfId="23688"/>
    <cellStyle name="Camp Output Field 2 7 2 5" xfId="23689"/>
    <cellStyle name="Camp Output Field 2 7 2 6" xfId="23690"/>
    <cellStyle name="Camp Output Field 2 7 2 7" xfId="23691"/>
    <cellStyle name="Camp Output Field 2 7 3" xfId="3315"/>
    <cellStyle name="Camp Output Field 2 7 3 2" xfId="23692"/>
    <cellStyle name="Camp Output Field 2 7 3 3" xfId="23693"/>
    <cellStyle name="Camp Output Field 2 7 3 4" xfId="23694"/>
    <cellStyle name="Camp Output Field 2 7 3 5" xfId="23695"/>
    <cellStyle name="Camp Output Field 2 7 3 6" xfId="23696"/>
    <cellStyle name="Camp Output Field 2 7 3 7" xfId="23697"/>
    <cellStyle name="Camp Output Field 2 7 4" xfId="3316"/>
    <cellStyle name="Camp Output Field 2 7 5" xfId="23698"/>
    <cellStyle name="Camp Output Field 2 7 6" xfId="23699"/>
    <cellStyle name="Camp Output Field 2 7 7" xfId="23700"/>
    <cellStyle name="Camp Output Field 2 7 8" xfId="23701"/>
    <cellStyle name="Camp Output Field 2 8" xfId="3317"/>
    <cellStyle name="Camp Output Field 2 8 2" xfId="3318"/>
    <cellStyle name="Camp Output Field 2 8 2 2" xfId="3319"/>
    <cellStyle name="Camp Output Field 2 8 2 2 2" xfId="23702"/>
    <cellStyle name="Camp Output Field 2 8 2 2 3" xfId="23703"/>
    <cellStyle name="Camp Output Field 2 8 2 2 4" xfId="23704"/>
    <cellStyle name="Camp Output Field 2 8 2 2 5" xfId="23705"/>
    <cellStyle name="Camp Output Field 2 8 2 2 6" xfId="23706"/>
    <cellStyle name="Camp Output Field 2 8 2 2 7" xfId="23707"/>
    <cellStyle name="Camp Output Field 2 8 2 2 8" xfId="23708"/>
    <cellStyle name="Camp Output Field 2 8 2 3" xfId="3320"/>
    <cellStyle name="Camp Output Field 2 8 2 3 2" xfId="23709"/>
    <cellStyle name="Camp Output Field 2 8 2 4" xfId="23710"/>
    <cellStyle name="Camp Output Field 2 8 2 5" xfId="23711"/>
    <cellStyle name="Camp Output Field 2 8 2 6" xfId="23712"/>
    <cellStyle name="Camp Output Field 2 8 2 7" xfId="23713"/>
    <cellStyle name="Camp Output Field 2 8 3" xfId="3321"/>
    <cellStyle name="Camp Output Field 2 8 3 2" xfId="23714"/>
    <cellStyle name="Camp Output Field 2 8 3 3" xfId="23715"/>
    <cellStyle name="Camp Output Field 2 8 3 4" xfId="23716"/>
    <cellStyle name="Camp Output Field 2 8 3 5" xfId="23717"/>
    <cellStyle name="Camp Output Field 2 8 3 6" xfId="23718"/>
    <cellStyle name="Camp Output Field 2 8 3 7" xfId="23719"/>
    <cellStyle name="Camp Output Field 2 8 4" xfId="3322"/>
    <cellStyle name="Camp Output Field 2 8 5" xfId="23720"/>
    <cellStyle name="Camp Output Field 2 8 6" xfId="23721"/>
    <cellStyle name="Camp Output Field 2 8 7" xfId="23722"/>
    <cellStyle name="Camp Output Field 2 8 8" xfId="23723"/>
    <cellStyle name="Camp Output Field 2 9" xfId="3323"/>
    <cellStyle name="Camp Output Field 2 9 2" xfId="3324"/>
    <cellStyle name="Camp Output Field 2 9 2 2" xfId="23724"/>
    <cellStyle name="Camp Output Field 2 9 2 3" xfId="23725"/>
    <cellStyle name="Camp Output Field 2 9 2 4" xfId="23726"/>
    <cellStyle name="Camp Output Field 2 9 2 5" xfId="23727"/>
    <cellStyle name="Camp Output Field 2 9 2 6" xfId="23728"/>
    <cellStyle name="Camp Output Field 2 9 2 7" xfId="23729"/>
    <cellStyle name="Camp Output Field 2 9 2 8" xfId="23730"/>
    <cellStyle name="Camp Output Field 2 9 3" xfId="3325"/>
    <cellStyle name="Camp Output Field 2 9 3 2" xfId="23731"/>
    <cellStyle name="Camp Output Field 2 9 4" xfId="23732"/>
    <cellStyle name="Camp Output Field 2 9 5" xfId="23733"/>
    <cellStyle name="Camp Output Field 2 9 6" xfId="23734"/>
    <cellStyle name="Camp Output Field 2 9 7" xfId="23735"/>
    <cellStyle name="Camp Output Field 20" xfId="23736"/>
    <cellStyle name="Camp Output Field 21" xfId="23737"/>
    <cellStyle name="Camp Output Field 22" xfId="23738"/>
    <cellStyle name="Camp Output Field 23" xfId="23739"/>
    <cellStyle name="Camp Output Field 3" xfId="57"/>
    <cellStyle name="Camp Output Field 3 10" xfId="3326"/>
    <cellStyle name="Camp Output Field 3 11" xfId="23740"/>
    <cellStyle name="Camp Output Field 3 12" xfId="23741"/>
    <cellStyle name="Camp Output Field 3 13" xfId="23742"/>
    <cellStyle name="Camp Output Field 3 14" xfId="23743"/>
    <cellStyle name="Camp Output Field 3 2" xfId="3327"/>
    <cellStyle name="Camp Output Field 3 2 10" xfId="23744"/>
    <cellStyle name="Camp Output Field 3 2 11" xfId="23745"/>
    <cellStyle name="Camp Output Field 3 2 12" xfId="23746"/>
    <cellStyle name="Camp Output Field 3 2 2" xfId="3328"/>
    <cellStyle name="Camp Output Field 3 2 2 10" xfId="23747"/>
    <cellStyle name="Camp Output Field 3 2 2 11" xfId="23748"/>
    <cellStyle name="Camp Output Field 3 2 2 2" xfId="3329"/>
    <cellStyle name="Camp Output Field 3 2 2 2 2" xfId="3330"/>
    <cellStyle name="Camp Output Field 3 2 2 2 2 2" xfId="3331"/>
    <cellStyle name="Camp Output Field 3 2 2 2 2 2 2" xfId="23749"/>
    <cellStyle name="Camp Output Field 3 2 2 2 2 2 3" xfId="23750"/>
    <cellStyle name="Camp Output Field 3 2 2 2 2 2 4" xfId="23751"/>
    <cellStyle name="Camp Output Field 3 2 2 2 2 2 5" xfId="23752"/>
    <cellStyle name="Camp Output Field 3 2 2 2 2 2 6" xfId="23753"/>
    <cellStyle name="Camp Output Field 3 2 2 2 2 2 7" xfId="23754"/>
    <cellStyle name="Camp Output Field 3 2 2 2 2 2 8" xfId="23755"/>
    <cellStyle name="Camp Output Field 3 2 2 2 2 3" xfId="3332"/>
    <cellStyle name="Camp Output Field 3 2 2 2 2 3 2" xfId="23756"/>
    <cellStyle name="Camp Output Field 3 2 2 2 2 4" xfId="23757"/>
    <cellStyle name="Camp Output Field 3 2 2 2 2 5" xfId="23758"/>
    <cellStyle name="Camp Output Field 3 2 2 2 2 6" xfId="23759"/>
    <cellStyle name="Camp Output Field 3 2 2 2 2 7" xfId="23760"/>
    <cellStyle name="Camp Output Field 3 2 2 2 3" xfId="3333"/>
    <cellStyle name="Camp Output Field 3 2 2 2 3 2" xfId="23761"/>
    <cellStyle name="Camp Output Field 3 2 2 2 3 3" xfId="23762"/>
    <cellStyle name="Camp Output Field 3 2 2 2 3 4" xfId="23763"/>
    <cellStyle name="Camp Output Field 3 2 2 2 3 5" xfId="23764"/>
    <cellStyle name="Camp Output Field 3 2 2 2 3 6" xfId="23765"/>
    <cellStyle name="Camp Output Field 3 2 2 2 3 7" xfId="23766"/>
    <cellStyle name="Camp Output Field 3 2 2 2 4" xfId="3334"/>
    <cellStyle name="Camp Output Field 3 2 2 2 5" xfId="23767"/>
    <cellStyle name="Camp Output Field 3 2 2 2 6" xfId="23768"/>
    <cellStyle name="Camp Output Field 3 2 2 2 7" xfId="23769"/>
    <cellStyle name="Camp Output Field 3 2 2 2 8" xfId="23770"/>
    <cellStyle name="Camp Output Field 3 2 2 3" xfId="3335"/>
    <cellStyle name="Camp Output Field 3 2 2 3 2" xfId="3336"/>
    <cellStyle name="Camp Output Field 3 2 2 3 2 2" xfId="3337"/>
    <cellStyle name="Camp Output Field 3 2 2 3 2 2 2" xfId="23771"/>
    <cellStyle name="Camp Output Field 3 2 2 3 2 2 3" xfId="23772"/>
    <cellStyle name="Camp Output Field 3 2 2 3 2 2 4" xfId="23773"/>
    <cellStyle name="Camp Output Field 3 2 2 3 2 2 5" xfId="23774"/>
    <cellStyle name="Camp Output Field 3 2 2 3 2 2 6" xfId="23775"/>
    <cellStyle name="Camp Output Field 3 2 2 3 2 2 7" xfId="23776"/>
    <cellStyle name="Camp Output Field 3 2 2 3 2 2 8" xfId="23777"/>
    <cellStyle name="Camp Output Field 3 2 2 3 2 3" xfId="3338"/>
    <cellStyle name="Camp Output Field 3 2 2 3 2 3 2" xfId="23778"/>
    <cellStyle name="Camp Output Field 3 2 2 3 2 4" xfId="23779"/>
    <cellStyle name="Camp Output Field 3 2 2 3 2 5" xfId="23780"/>
    <cellStyle name="Camp Output Field 3 2 2 3 2 6" xfId="23781"/>
    <cellStyle name="Camp Output Field 3 2 2 3 2 7" xfId="23782"/>
    <cellStyle name="Camp Output Field 3 2 2 3 3" xfId="3339"/>
    <cellStyle name="Camp Output Field 3 2 2 3 3 2" xfId="23783"/>
    <cellStyle name="Camp Output Field 3 2 2 3 3 3" xfId="23784"/>
    <cellStyle name="Camp Output Field 3 2 2 3 3 4" xfId="23785"/>
    <cellStyle name="Camp Output Field 3 2 2 3 3 5" xfId="23786"/>
    <cellStyle name="Camp Output Field 3 2 2 3 3 6" xfId="23787"/>
    <cellStyle name="Camp Output Field 3 2 2 3 3 7" xfId="23788"/>
    <cellStyle name="Camp Output Field 3 2 2 3 4" xfId="3340"/>
    <cellStyle name="Camp Output Field 3 2 2 3 5" xfId="23789"/>
    <cellStyle name="Camp Output Field 3 2 2 3 6" xfId="23790"/>
    <cellStyle name="Camp Output Field 3 2 2 3 7" xfId="23791"/>
    <cellStyle name="Camp Output Field 3 2 2 3 8" xfId="23792"/>
    <cellStyle name="Camp Output Field 3 2 2 4" xfId="3341"/>
    <cellStyle name="Camp Output Field 3 2 2 4 2" xfId="3342"/>
    <cellStyle name="Camp Output Field 3 2 2 4 2 2" xfId="3343"/>
    <cellStyle name="Camp Output Field 3 2 2 4 2 2 2" xfId="23793"/>
    <cellStyle name="Camp Output Field 3 2 2 4 2 2 3" xfId="23794"/>
    <cellStyle name="Camp Output Field 3 2 2 4 2 2 4" xfId="23795"/>
    <cellStyle name="Camp Output Field 3 2 2 4 2 2 5" xfId="23796"/>
    <cellStyle name="Camp Output Field 3 2 2 4 2 2 6" xfId="23797"/>
    <cellStyle name="Camp Output Field 3 2 2 4 2 2 7" xfId="23798"/>
    <cellStyle name="Camp Output Field 3 2 2 4 2 2 8" xfId="23799"/>
    <cellStyle name="Camp Output Field 3 2 2 4 2 3" xfId="3344"/>
    <cellStyle name="Camp Output Field 3 2 2 4 2 3 2" xfId="23800"/>
    <cellStyle name="Camp Output Field 3 2 2 4 2 4" xfId="23801"/>
    <cellStyle name="Camp Output Field 3 2 2 4 2 5" xfId="23802"/>
    <cellStyle name="Camp Output Field 3 2 2 4 2 6" xfId="23803"/>
    <cellStyle name="Camp Output Field 3 2 2 4 2 7" xfId="23804"/>
    <cellStyle name="Camp Output Field 3 2 2 4 3" xfId="3345"/>
    <cellStyle name="Camp Output Field 3 2 2 4 3 2" xfId="23805"/>
    <cellStyle name="Camp Output Field 3 2 2 4 3 3" xfId="23806"/>
    <cellStyle name="Camp Output Field 3 2 2 4 3 4" xfId="23807"/>
    <cellStyle name="Camp Output Field 3 2 2 4 3 5" xfId="23808"/>
    <cellStyle name="Camp Output Field 3 2 2 4 3 6" xfId="23809"/>
    <cellStyle name="Camp Output Field 3 2 2 4 3 7" xfId="23810"/>
    <cellStyle name="Camp Output Field 3 2 2 4 4" xfId="3346"/>
    <cellStyle name="Camp Output Field 3 2 2 4 5" xfId="23811"/>
    <cellStyle name="Camp Output Field 3 2 2 4 6" xfId="23812"/>
    <cellStyle name="Camp Output Field 3 2 2 4 7" xfId="23813"/>
    <cellStyle name="Camp Output Field 3 2 2 4 8" xfId="23814"/>
    <cellStyle name="Camp Output Field 3 2 2 5" xfId="3347"/>
    <cellStyle name="Camp Output Field 3 2 2 5 2" xfId="3348"/>
    <cellStyle name="Camp Output Field 3 2 2 5 2 2" xfId="23815"/>
    <cellStyle name="Camp Output Field 3 2 2 5 2 3" xfId="23816"/>
    <cellStyle name="Camp Output Field 3 2 2 5 2 4" xfId="23817"/>
    <cellStyle name="Camp Output Field 3 2 2 5 2 5" xfId="23818"/>
    <cellStyle name="Camp Output Field 3 2 2 5 2 6" xfId="23819"/>
    <cellStyle name="Camp Output Field 3 2 2 5 2 7" xfId="23820"/>
    <cellStyle name="Camp Output Field 3 2 2 5 2 8" xfId="23821"/>
    <cellStyle name="Camp Output Field 3 2 2 5 3" xfId="3349"/>
    <cellStyle name="Camp Output Field 3 2 2 5 3 2" xfId="23822"/>
    <cellStyle name="Camp Output Field 3 2 2 5 4" xfId="23823"/>
    <cellStyle name="Camp Output Field 3 2 2 5 5" xfId="23824"/>
    <cellStyle name="Camp Output Field 3 2 2 5 6" xfId="23825"/>
    <cellStyle name="Camp Output Field 3 2 2 5 7" xfId="23826"/>
    <cellStyle name="Camp Output Field 3 2 2 6" xfId="3350"/>
    <cellStyle name="Camp Output Field 3 2 2 6 2" xfId="23827"/>
    <cellStyle name="Camp Output Field 3 2 2 6 3" xfId="23828"/>
    <cellStyle name="Camp Output Field 3 2 2 6 4" xfId="23829"/>
    <cellStyle name="Camp Output Field 3 2 2 6 5" xfId="23830"/>
    <cellStyle name="Camp Output Field 3 2 2 6 6" xfId="23831"/>
    <cellStyle name="Camp Output Field 3 2 2 6 7" xfId="23832"/>
    <cellStyle name="Camp Output Field 3 2 2 7" xfId="3351"/>
    <cellStyle name="Camp Output Field 3 2 2 8" xfId="23833"/>
    <cellStyle name="Camp Output Field 3 2 2 9" xfId="23834"/>
    <cellStyle name="Camp Output Field 3 2 3" xfId="3352"/>
    <cellStyle name="Camp Output Field 3 2 3 2" xfId="3353"/>
    <cellStyle name="Camp Output Field 3 2 3 2 2" xfId="3354"/>
    <cellStyle name="Camp Output Field 3 2 3 2 2 2" xfId="23835"/>
    <cellStyle name="Camp Output Field 3 2 3 2 2 3" xfId="23836"/>
    <cellStyle name="Camp Output Field 3 2 3 2 2 4" xfId="23837"/>
    <cellStyle name="Camp Output Field 3 2 3 2 2 5" xfId="23838"/>
    <cellStyle name="Camp Output Field 3 2 3 2 2 6" xfId="23839"/>
    <cellStyle name="Camp Output Field 3 2 3 2 2 7" xfId="23840"/>
    <cellStyle name="Camp Output Field 3 2 3 2 2 8" xfId="23841"/>
    <cellStyle name="Camp Output Field 3 2 3 2 3" xfId="3355"/>
    <cellStyle name="Camp Output Field 3 2 3 2 3 2" xfId="23842"/>
    <cellStyle name="Camp Output Field 3 2 3 2 4" xfId="23843"/>
    <cellStyle name="Camp Output Field 3 2 3 2 5" xfId="23844"/>
    <cellStyle name="Camp Output Field 3 2 3 2 6" xfId="23845"/>
    <cellStyle name="Camp Output Field 3 2 3 2 7" xfId="23846"/>
    <cellStyle name="Camp Output Field 3 2 3 3" xfId="3356"/>
    <cellStyle name="Camp Output Field 3 2 3 3 2" xfId="23847"/>
    <cellStyle name="Camp Output Field 3 2 3 3 3" xfId="23848"/>
    <cellStyle name="Camp Output Field 3 2 3 3 4" xfId="23849"/>
    <cellStyle name="Camp Output Field 3 2 3 3 5" xfId="23850"/>
    <cellStyle name="Camp Output Field 3 2 3 3 6" xfId="23851"/>
    <cellStyle name="Camp Output Field 3 2 3 3 7" xfId="23852"/>
    <cellStyle name="Camp Output Field 3 2 3 4" xfId="3357"/>
    <cellStyle name="Camp Output Field 3 2 3 5" xfId="23853"/>
    <cellStyle name="Camp Output Field 3 2 3 6" xfId="23854"/>
    <cellStyle name="Camp Output Field 3 2 3 7" xfId="23855"/>
    <cellStyle name="Camp Output Field 3 2 3 8" xfId="23856"/>
    <cellStyle name="Camp Output Field 3 2 4" xfId="3358"/>
    <cellStyle name="Camp Output Field 3 2 4 2" xfId="3359"/>
    <cellStyle name="Camp Output Field 3 2 4 2 2" xfId="3360"/>
    <cellStyle name="Camp Output Field 3 2 4 2 2 2" xfId="23857"/>
    <cellStyle name="Camp Output Field 3 2 4 2 2 3" xfId="23858"/>
    <cellStyle name="Camp Output Field 3 2 4 2 2 4" xfId="23859"/>
    <cellStyle name="Camp Output Field 3 2 4 2 2 5" xfId="23860"/>
    <cellStyle name="Camp Output Field 3 2 4 2 2 6" xfId="23861"/>
    <cellStyle name="Camp Output Field 3 2 4 2 2 7" xfId="23862"/>
    <cellStyle name="Camp Output Field 3 2 4 2 2 8" xfId="23863"/>
    <cellStyle name="Camp Output Field 3 2 4 2 3" xfId="3361"/>
    <cellStyle name="Camp Output Field 3 2 4 2 3 2" xfId="23864"/>
    <cellStyle name="Camp Output Field 3 2 4 2 4" xfId="23865"/>
    <cellStyle name="Camp Output Field 3 2 4 2 5" xfId="23866"/>
    <cellStyle name="Camp Output Field 3 2 4 2 6" xfId="23867"/>
    <cellStyle name="Camp Output Field 3 2 4 2 7" xfId="23868"/>
    <cellStyle name="Camp Output Field 3 2 4 3" xfId="3362"/>
    <cellStyle name="Camp Output Field 3 2 4 3 2" xfId="23869"/>
    <cellStyle name="Camp Output Field 3 2 4 3 3" xfId="23870"/>
    <cellStyle name="Camp Output Field 3 2 4 3 4" xfId="23871"/>
    <cellStyle name="Camp Output Field 3 2 4 3 5" xfId="23872"/>
    <cellStyle name="Camp Output Field 3 2 4 3 6" xfId="23873"/>
    <cellStyle name="Camp Output Field 3 2 4 3 7" xfId="23874"/>
    <cellStyle name="Camp Output Field 3 2 4 4" xfId="3363"/>
    <cellStyle name="Camp Output Field 3 2 4 5" xfId="23875"/>
    <cellStyle name="Camp Output Field 3 2 4 6" xfId="23876"/>
    <cellStyle name="Camp Output Field 3 2 4 7" xfId="23877"/>
    <cellStyle name="Camp Output Field 3 2 4 8" xfId="23878"/>
    <cellStyle name="Camp Output Field 3 2 5" xfId="3364"/>
    <cellStyle name="Camp Output Field 3 2 5 2" xfId="3365"/>
    <cellStyle name="Camp Output Field 3 2 5 2 2" xfId="3366"/>
    <cellStyle name="Camp Output Field 3 2 5 2 2 2" xfId="23879"/>
    <cellStyle name="Camp Output Field 3 2 5 2 2 3" xfId="23880"/>
    <cellStyle name="Camp Output Field 3 2 5 2 2 4" xfId="23881"/>
    <cellStyle name="Camp Output Field 3 2 5 2 2 5" xfId="23882"/>
    <cellStyle name="Camp Output Field 3 2 5 2 2 6" xfId="23883"/>
    <cellStyle name="Camp Output Field 3 2 5 2 2 7" xfId="23884"/>
    <cellStyle name="Camp Output Field 3 2 5 2 2 8" xfId="23885"/>
    <cellStyle name="Camp Output Field 3 2 5 2 3" xfId="3367"/>
    <cellStyle name="Camp Output Field 3 2 5 2 3 2" xfId="23886"/>
    <cellStyle name="Camp Output Field 3 2 5 2 4" xfId="23887"/>
    <cellStyle name="Camp Output Field 3 2 5 2 5" xfId="23888"/>
    <cellStyle name="Camp Output Field 3 2 5 2 6" xfId="23889"/>
    <cellStyle name="Camp Output Field 3 2 5 2 7" xfId="23890"/>
    <cellStyle name="Camp Output Field 3 2 5 3" xfId="3368"/>
    <cellStyle name="Camp Output Field 3 2 5 3 2" xfId="23891"/>
    <cellStyle name="Camp Output Field 3 2 5 3 3" xfId="23892"/>
    <cellStyle name="Camp Output Field 3 2 5 3 4" xfId="23893"/>
    <cellStyle name="Camp Output Field 3 2 5 3 5" xfId="23894"/>
    <cellStyle name="Camp Output Field 3 2 5 3 6" xfId="23895"/>
    <cellStyle name="Camp Output Field 3 2 5 3 7" xfId="23896"/>
    <cellStyle name="Camp Output Field 3 2 5 4" xfId="3369"/>
    <cellStyle name="Camp Output Field 3 2 5 5" xfId="23897"/>
    <cellStyle name="Camp Output Field 3 2 5 6" xfId="23898"/>
    <cellStyle name="Camp Output Field 3 2 5 7" xfId="23899"/>
    <cellStyle name="Camp Output Field 3 2 5 8" xfId="23900"/>
    <cellStyle name="Camp Output Field 3 2 6" xfId="3370"/>
    <cellStyle name="Camp Output Field 3 2 6 2" xfId="3371"/>
    <cellStyle name="Camp Output Field 3 2 6 2 2" xfId="23901"/>
    <cellStyle name="Camp Output Field 3 2 6 2 3" xfId="23902"/>
    <cellStyle name="Camp Output Field 3 2 6 2 4" xfId="23903"/>
    <cellStyle name="Camp Output Field 3 2 6 2 5" xfId="23904"/>
    <cellStyle name="Camp Output Field 3 2 6 2 6" xfId="23905"/>
    <cellStyle name="Camp Output Field 3 2 6 2 7" xfId="23906"/>
    <cellStyle name="Camp Output Field 3 2 6 2 8" xfId="23907"/>
    <cellStyle name="Camp Output Field 3 2 6 3" xfId="3372"/>
    <cellStyle name="Camp Output Field 3 2 6 3 2" xfId="23908"/>
    <cellStyle name="Camp Output Field 3 2 6 4" xfId="23909"/>
    <cellStyle name="Camp Output Field 3 2 6 5" xfId="23910"/>
    <cellStyle name="Camp Output Field 3 2 6 6" xfId="23911"/>
    <cellStyle name="Camp Output Field 3 2 6 7" xfId="23912"/>
    <cellStyle name="Camp Output Field 3 2 7" xfId="3373"/>
    <cellStyle name="Camp Output Field 3 2 7 2" xfId="23913"/>
    <cellStyle name="Camp Output Field 3 2 7 3" xfId="23914"/>
    <cellStyle name="Camp Output Field 3 2 7 4" xfId="23915"/>
    <cellStyle name="Camp Output Field 3 2 7 5" xfId="23916"/>
    <cellStyle name="Camp Output Field 3 2 7 6" xfId="23917"/>
    <cellStyle name="Camp Output Field 3 2 7 7" xfId="23918"/>
    <cellStyle name="Camp Output Field 3 2 8" xfId="3374"/>
    <cellStyle name="Camp Output Field 3 2 9" xfId="23919"/>
    <cellStyle name="Camp Output Field 3 3" xfId="3375"/>
    <cellStyle name="Camp Output Field 3 3 10" xfId="23920"/>
    <cellStyle name="Camp Output Field 3 3 11" xfId="23921"/>
    <cellStyle name="Camp Output Field 3 3 2" xfId="3376"/>
    <cellStyle name="Camp Output Field 3 3 2 2" xfId="3377"/>
    <cellStyle name="Camp Output Field 3 3 2 2 2" xfId="3378"/>
    <cellStyle name="Camp Output Field 3 3 2 2 2 2" xfId="23922"/>
    <cellStyle name="Camp Output Field 3 3 2 2 2 3" xfId="23923"/>
    <cellStyle name="Camp Output Field 3 3 2 2 2 4" xfId="23924"/>
    <cellStyle name="Camp Output Field 3 3 2 2 2 5" xfId="23925"/>
    <cellStyle name="Camp Output Field 3 3 2 2 2 6" xfId="23926"/>
    <cellStyle name="Camp Output Field 3 3 2 2 2 7" xfId="23927"/>
    <cellStyle name="Camp Output Field 3 3 2 2 2 8" xfId="23928"/>
    <cellStyle name="Camp Output Field 3 3 2 2 3" xfId="3379"/>
    <cellStyle name="Camp Output Field 3 3 2 2 3 2" xfId="23929"/>
    <cellStyle name="Camp Output Field 3 3 2 2 4" xfId="23930"/>
    <cellStyle name="Camp Output Field 3 3 2 2 5" xfId="23931"/>
    <cellStyle name="Camp Output Field 3 3 2 2 6" xfId="23932"/>
    <cellStyle name="Camp Output Field 3 3 2 2 7" xfId="23933"/>
    <cellStyle name="Camp Output Field 3 3 2 3" xfId="3380"/>
    <cellStyle name="Camp Output Field 3 3 2 3 2" xfId="23934"/>
    <cellStyle name="Camp Output Field 3 3 2 3 3" xfId="23935"/>
    <cellStyle name="Camp Output Field 3 3 2 3 4" xfId="23936"/>
    <cellStyle name="Camp Output Field 3 3 2 3 5" xfId="23937"/>
    <cellStyle name="Camp Output Field 3 3 2 3 6" xfId="23938"/>
    <cellStyle name="Camp Output Field 3 3 2 3 7" xfId="23939"/>
    <cellStyle name="Camp Output Field 3 3 2 4" xfId="3381"/>
    <cellStyle name="Camp Output Field 3 3 2 5" xfId="23940"/>
    <cellStyle name="Camp Output Field 3 3 2 6" xfId="23941"/>
    <cellStyle name="Camp Output Field 3 3 2 7" xfId="23942"/>
    <cellStyle name="Camp Output Field 3 3 2 8" xfId="23943"/>
    <cellStyle name="Camp Output Field 3 3 3" xfId="3382"/>
    <cellStyle name="Camp Output Field 3 3 3 2" xfId="3383"/>
    <cellStyle name="Camp Output Field 3 3 3 2 2" xfId="3384"/>
    <cellStyle name="Camp Output Field 3 3 3 2 2 2" xfId="23944"/>
    <cellStyle name="Camp Output Field 3 3 3 2 2 3" xfId="23945"/>
    <cellStyle name="Camp Output Field 3 3 3 2 2 4" xfId="23946"/>
    <cellStyle name="Camp Output Field 3 3 3 2 2 5" xfId="23947"/>
    <cellStyle name="Camp Output Field 3 3 3 2 2 6" xfId="23948"/>
    <cellStyle name="Camp Output Field 3 3 3 2 2 7" xfId="23949"/>
    <cellStyle name="Camp Output Field 3 3 3 2 2 8" xfId="23950"/>
    <cellStyle name="Camp Output Field 3 3 3 2 3" xfId="3385"/>
    <cellStyle name="Camp Output Field 3 3 3 2 3 2" xfId="23951"/>
    <cellStyle name="Camp Output Field 3 3 3 2 4" xfId="23952"/>
    <cellStyle name="Camp Output Field 3 3 3 2 5" xfId="23953"/>
    <cellStyle name="Camp Output Field 3 3 3 2 6" xfId="23954"/>
    <cellStyle name="Camp Output Field 3 3 3 2 7" xfId="23955"/>
    <cellStyle name="Camp Output Field 3 3 3 3" xfId="3386"/>
    <cellStyle name="Camp Output Field 3 3 3 3 2" xfId="23956"/>
    <cellStyle name="Camp Output Field 3 3 3 3 3" xfId="23957"/>
    <cellStyle name="Camp Output Field 3 3 3 3 4" xfId="23958"/>
    <cellStyle name="Camp Output Field 3 3 3 3 5" xfId="23959"/>
    <cellStyle name="Camp Output Field 3 3 3 3 6" xfId="23960"/>
    <cellStyle name="Camp Output Field 3 3 3 3 7" xfId="23961"/>
    <cellStyle name="Camp Output Field 3 3 3 4" xfId="3387"/>
    <cellStyle name="Camp Output Field 3 3 3 5" xfId="23962"/>
    <cellStyle name="Camp Output Field 3 3 3 6" xfId="23963"/>
    <cellStyle name="Camp Output Field 3 3 3 7" xfId="23964"/>
    <cellStyle name="Camp Output Field 3 3 3 8" xfId="23965"/>
    <cellStyle name="Camp Output Field 3 3 4" xfId="3388"/>
    <cellStyle name="Camp Output Field 3 3 4 2" xfId="3389"/>
    <cellStyle name="Camp Output Field 3 3 4 2 2" xfId="3390"/>
    <cellStyle name="Camp Output Field 3 3 4 2 2 2" xfId="23966"/>
    <cellStyle name="Camp Output Field 3 3 4 2 2 3" xfId="23967"/>
    <cellStyle name="Camp Output Field 3 3 4 2 2 4" xfId="23968"/>
    <cellStyle name="Camp Output Field 3 3 4 2 2 5" xfId="23969"/>
    <cellStyle name="Camp Output Field 3 3 4 2 2 6" xfId="23970"/>
    <cellStyle name="Camp Output Field 3 3 4 2 2 7" xfId="23971"/>
    <cellStyle name="Camp Output Field 3 3 4 2 2 8" xfId="23972"/>
    <cellStyle name="Camp Output Field 3 3 4 2 3" xfId="3391"/>
    <cellStyle name="Camp Output Field 3 3 4 2 3 2" xfId="23973"/>
    <cellStyle name="Camp Output Field 3 3 4 2 4" xfId="23974"/>
    <cellStyle name="Camp Output Field 3 3 4 2 5" xfId="23975"/>
    <cellStyle name="Camp Output Field 3 3 4 2 6" xfId="23976"/>
    <cellStyle name="Camp Output Field 3 3 4 2 7" xfId="23977"/>
    <cellStyle name="Camp Output Field 3 3 4 3" xfId="3392"/>
    <cellStyle name="Camp Output Field 3 3 4 3 2" xfId="23978"/>
    <cellStyle name="Camp Output Field 3 3 4 3 3" xfId="23979"/>
    <cellStyle name="Camp Output Field 3 3 4 3 4" xfId="23980"/>
    <cellStyle name="Camp Output Field 3 3 4 3 5" xfId="23981"/>
    <cellStyle name="Camp Output Field 3 3 4 3 6" xfId="23982"/>
    <cellStyle name="Camp Output Field 3 3 4 3 7" xfId="23983"/>
    <cellStyle name="Camp Output Field 3 3 4 4" xfId="3393"/>
    <cellStyle name="Camp Output Field 3 3 4 5" xfId="23984"/>
    <cellStyle name="Camp Output Field 3 3 4 6" xfId="23985"/>
    <cellStyle name="Camp Output Field 3 3 4 7" xfId="23986"/>
    <cellStyle name="Camp Output Field 3 3 4 8" xfId="23987"/>
    <cellStyle name="Camp Output Field 3 3 5" xfId="3394"/>
    <cellStyle name="Camp Output Field 3 3 5 2" xfId="3395"/>
    <cellStyle name="Camp Output Field 3 3 5 2 2" xfId="23988"/>
    <cellStyle name="Camp Output Field 3 3 5 2 3" xfId="23989"/>
    <cellStyle name="Camp Output Field 3 3 5 2 4" xfId="23990"/>
    <cellStyle name="Camp Output Field 3 3 5 2 5" xfId="23991"/>
    <cellStyle name="Camp Output Field 3 3 5 2 6" xfId="23992"/>
    <cellStyle name="Camp Output Field 3 3 5 2 7" xfId="23993"/>
    <cellStyle name="Camp Output Field 3 3 5 2 8" xfId="23994"/>
    <cellStyle name="Camp Output Field 3 3 5 3" xfId="3396"/>
    <cellStyle name="Camp Output Field 3 3 5 3 2" xfId="23995"/>
    <cellStyle name="Camp Output Field 3 3 5 4" xfId="23996"/>
    <cellStyle name="Camp Output Field 3 3 5 5" xfId="23997"/>
    <cellStyle name="Camp Output Field 3 3 5 6" xfId="23998"/>
    <cellStyle name="Camp Output Field 3 3 5 7" xfId="23999"/>
    <cellStyle name="Camp Output Field 3 3 6" xfId="3397"/>
    <cellStyle name="Camp Output Field 3 3 6 2" xfId="24000"/>
    <cellStyle name="Camp Output Field 3 3 6 3" xfId="24001"/>
    <cellStyle name="Camp Output Field 3 3 6 4" xfId="24002"/>
    <cellStyle name="Camp Output Field 3 3 6 5" xfId="24003"/>
    <cellStyle name="Camp Output Field 3 3 6 6" xfId="24004"/>
    <cellStyle name="Camp Output Field 3 3 6 7" xfId="24005"/>
    <cellStyle name="Camp Output Field 3 3 7" xfId="3398"/>
    <cellStyle name="Camp Output Field 3 3 8" xfId="24006"/>
    <cellStyle name="Camp Output Field 3 3 9" xfId="24007"/>
    <cellStyle name="Camp Output Field 3 4" xfId="3399"/>
    <cellStyle name="Camp Output Field 3 4 10" xfId="24008"/>
    <cellStyle name="Camp Output Field 3 4 11" xfId="24009"/>
    <cellStyle name="Camp Output Field 3 4 2" xfId="3400"/>
    <cellStyle name="Camp Output Field 3 4 2 2" xfId="3401"/>
    <cellStyle name="Camp Output Field 3 4 2 2 2" xfId="3402"/>
    <cellStyle name="Camp Output Field 3 4 2 2 2 2" xfId="24010"/>
    <cellStyle name="Camp Output Field 3 4 2 2 2 3" xfId="24011"/>
    <cellStyle name="Camp Output Field 3 4 2 2 2 4" xfId="24012"/>
    <cellStyle name="Camp Output Field 3 4 2 2 2 5" xfId="24013"/>
    <cellStyle name="Camp Output Field 3 4 2 2 2 6" xfId="24014"/>
    <cellStyle name="Camp Output Field 3 4 2 2 2 7" xfId="24015"/>
    <cellStyle name="Camp Output Field 3 4 2 2 2 8" xfId="24016"/>
    <cellStyle name="Camp Output Field 3 4 2 2 3" xfId="3403"/>
    <cellStyle name="Camp Output Field 3 4 2 2 3 2" xfId="24017"/>
    <cellStyle name="Camp Output Field 3 4 2 2 4" xfId="24018"/>
    <cellStyle name="Camp Output Field 3 4 2 2 5" xfId="24019"/>
    <cellStyle name="Camp Output Field 3 4 2 2 6" xfId="24020"/>
    <cellStyle name="Camp Output Field 3 4 2 2 7" xfId="24021"/>
    <cellStyle name="Camp Output Field 3 4 2 3" xfId="3404"/>
    <cellStyle name="Camp Output Field 3 4 2 3 2" xfId="24022"/>
    <cellStyle name="Camp Output Field 3 4 2 3 3" xfId="24023"/>
    <cellStyle name="Camp Output Field 3 4 2 3 4" xfId="24024"/>
    <cellStyle name="Camp Output Field 3 4 2 3 5" xfId="24025"/>
    <cellStyle name="Camp Output Field 3 4 2 3 6" xfId="24026"/>
    <cellStyle name="Camp Output Field 3 4 2 3 7" xfId="24027"/>
    <cellStyle name="Camp Output Field 3 4 2 4" xfId="3405"/>
    <cellStyle name="Camp Output Field 3 4 2 5" xfId="24028"/>
    <cellStyle name="Camp Output Field 3 4 2 6" xfId="24029"/>
    <cellStyle name="Camp Output Field 3 4 2 7" xfId="24030"/>
    <cellStyle name="Camp Output Field 3 4 2 8" xfId="24031"/>
    <cellStyle name="Camp Output Field 3 4 3" xfId="3406"/>
    <cellStyle name="Camp Output Field 3 4 3 2" xfId="3407"/>
    <cellStyle name="Camp Output Field 3 4 3 2 2" xfId="3408"/>
    <cellStyle name="Camp Output Field 3 4 3 2 2 2" xfId="24032"/>
    <cellStyle name="Camp Output Field 3 4 3 2 2 3" xfId="24033"/>
    <cellStyle name="Camp Output Field 3 4 3 2 2 4" xfId="24034"/>
    <cellStyle name="Camp Output Field 3 4 3 2 2 5" xfId="24035"/>
    <cellStyle name="Camp Output Field 3 4 3 2 2 6" xfId="24036"/>
    <cellStyle name="Camp Output Field 3 4 3 2 2 7" xfId="24037"/>
    <cellStyle name="Camp Output Field 3 4 3 2 2 8" xfId="24038"/>
    <cellStyle name="Camp Output Field 3 4 3 2 3" xfId="3409"/>
    <cellStyle name="Camp Output Field 3 4 3 2 3 2" xfId="24039"/>
    <cellStyle name="Camp Output Field 3 4 3 2 4" xfId="24040"/>
    <cellStyle name="Camp Output Field 3 4 3 2 5" xfId="24041"/>
    <cellStyle name="Camp Output Field 3 4 3 2 6" xfId="24042"/>
    <cellStyle name="Camp Output Field 3 4 3 2 7" xfId="24043"/>
    <cellStyle name="Camp Output Field 3 4 3 3" xfId="3410"/>
    <cellStyle name="Camp Output Field 3 4 3 3 2" xfId="24044"/>
    <cellStyle name="Camp Output Field 3 4 3 3 3" xfId="24045"/>
    <cellStyle name="Camp Output Field 3 4 3 3 4" xfId="24046"/>
    <cellStyle name="Camp Output Field 3 4 3 3 5" xfId="24047"/>
    <cellStyle name="Camp Output Field 3 4 3 3 6" xfId="24048"/>
    <cellStyle name="Camp Output Field 3 4 3 3 7" xfId="24049"/>
    <cellStyle name="Camp Output Field 3 4 3 4" xfId="3411"/>
    <cellStyle name="Camp Output Field 3 4 3 5" xfId="24050"/>
    <cellStyle name="Camp Output Field 3 4 3 6" xfId="24051"/>
    <cellStyle name="Camp Output Field 3 4 3 7" xfId="24052"/>
    <cellStyle name="Camp Output Field 3 4 3 8" xfId="24053"/>
    <cellStyle name="Camp Output Field 3 4 4" xfId="3412"/>
    <cellStyle name="Camp Output Field 3 4 4 2" xfId="3413"/>
    <cellStyle name="Camp Output Field 3 4 4 2 2" xfId="3414"/>
    <cellStyle name="Camp Output Field 3 4 4 2 2 2" xfId="24054"/>
    <cellStyle name="Camp Output Field 3 4 4 2 2 3" xfId="24055"/>
    <cellStyle name="Camp Output Field 3 4 4 2 2 4" xfId="24056"/>
    <cellStyle name="Camp Output Field 3 4 4 2 2 5" xfId="24057"/>
    <cellStyle name="Camp Output Field 3 4 4 2 2 6" xfId="24058"/>
    <cellStyle name="Camp Output Field 3 4 4 2 2 7" xfId="24059"/>
    <cellStyle name="Camp Output Field 3 4 4 2 2 8" xfId="24060"/>
    <cellStyle name="Camp Output Field 3 4 4 2 3" xfId="3415"/>
    <cellStyle name="Camp Output Field 3 4 4 2 3 2" xfId="24061"/>
    <cellStyle name="Camp Output Field 3 4 4 2 4" xfId="24062"/>
    <cellStyle name="Camp Output Field 3 4 4 2 5" xfId="24063"/>
    <cellStyle name="Camp Output Field 3 4 4 2 6" xfId="24064"/>
    <cellStyle name="Camp Output Field 3 4 4 2 7" xfId="24065"/>
    <cellStyle name="Camp Output Field 3 4 4 3" xfId="3416"/>
    <cellStyle name="Camp Output Field 3 4 4 3 2" xfId="24066"/>
    <cellStyle name="Camp Output Field 3 4 4 3 3" xfId="24067"/>
    <cellStyle name="Camp Output Field 3 4 4 3 4" xfId="24068"/>
    <cellStyle name="Camp Output Field 3 4 4 3 5" xfId="24069"/>
    <cellStyle name="Camp Output Field 3 4 4 3 6" xfId="24070"/>
    <cellStyle name="Camp Output Field 3 4 4 3 7" xfId="24071"/>
    <cellStyle name="Camp Output Field 3 4 4 4" xfId="3417"/>
    <cellStyle name="Camp Output Field 3 4 4 5" xfId="24072"/>
    <cellStyle name="Camp Output Field 3 4 4 6" xfId="24073"/>
    <cellStyle name="Camp Output Field 3 4 4 7" xfId="24074"/>
    <cellStyle name="Camp Output Field 3 4 4 8" xfId="24075"/>
    <cellStyle name="Camp Output Field 3 4 5" xfId="3418"/>
    <cellStyle name="Camp Output Field 3 4 5 2" xfId="3419"/>
    <cellStyle name="Camp Output Field 3 4 5 2 2" xfId="24076"/>
    <cellStyle name="Camp Output Field 3 4 5 2 3" xfId="24077"/>
    <cellStyle name="Camp Output Field 3 4 5 2 4" xfId="24078"/>
    <cellStyle name="Camp Output Field 3 4 5 2 5" xfId="24079"/>
    <cellStyle name="Camp Output Field 3 4 5 2 6" xfId="24080"/>
    <cellStyle name="Camp Output Field 3 4 5 2 7" xfId="24081"/>
    <cellStyle name="Camp Output Field 3 4 5 2 8" xfId="24082"/>
    <cellStyle name="Camp Output Field 3 4 5 3" xfId="3420"/>
    <cellStyle name="Camp Output Field 3 4 5 3 2" xfId="24083"/>
    <cellStyle name="Camp Output Field 3 4 5 4" xfId="24084"/>
    <cellStyle name="Camp Output Field 3 4 5 5" xfId="24085"/>
    <cellStyle name="Camp Output Field 3 4 5 6" xfId="24086"/>
    <cellStyle name="Camp Output Field 3 4 5 7" xfId="24087"/>
    <cellStyle name="Camp Output Field 3 4 6" xfId="3421"/>
    <cellStyle name="Camp Output Field 3 4 6 2" xfId="24088"/>
    <cellStyle name="Camp Output Field 3 4 6 3" xfId="24089"/>
    <cellStyle name="Camp Output Field 3 4 6 4" xfId="24090"/>
    <cellStyle name="Camp Output Field 3 4 6 5" xfId="24091"/>
    <cellStyle name="Camp Output Field 3 4 6 6" xfId="24092"/>
    <cellStyle name="Camp Output Field 3 4 6 7" xfId="24093"/>
    <cellStyle name="Camp Output Field 3 4 7" xfId="3422"/>
    <cellStyle name="Camp Output Field 3 4 8" xfId="24094"/>
    <cellStyle name="Camp Output Field 3 4 9" xfId="24095"/>
    <cellStyle name="Camp Output Field 3 5" xfId="3423"/>
    <cellStyle name="Camp Output Field 3 5 2" xfId="3424"/>
    <cellStyle name="Camp Output Field 3 5 2 2" xfId="3425"/>
    <cellStyle name="Camp Output Field 3 5 2 2 2" xfId="24096"/>
    <cellStyle name="Camp Output Field 3 5 2 2 3" xfId="24097"/>
    <cellStyle name="Camp Output Field 3 5 2 2 4" xfId="24098"/>
    <cellStyle name="Camp Output Field 3 5 2 2 5" xfId="24099"/>
    <cellStyle name="Camp Output Field 3 5 2 2 6" xfId="24100"/>
    <cellStyle name="Camp Output Field 3 5 2 2 7" xfId="24101"/>
    <cellStyle name="Camp Output Field 3 5 2 2 8" xfId="24102"/>
    <cellStyle name="Camp Output Field 3 5 2 3" xfId="3426"/>
    <cellStyle name="Camp Output Field 3 5 2 3 2" xfId="24103"/>
    <cellStyle name="Camp Output Field 3 5 2 4" xfId="24104"/>
    <cellStyle name="Camp Output Field 3 5 2 5" xfId="24105"/>
    <cellStyle name="Camp Output Field 3 5 2 6" xfId="24106"/>
    <cellStyle name="Camp Output Field 3 5 2 7" xfId="24107"/>
    <cellStyle name="Camp Output Field 3 5 3" xfId="3427"/>
    <cellStyle name="Camp Output Field 3 5 3 2" xfId="24108"/>
    <cellStyle name="Camp Output Field 3 5 3 3" xfId="24109"/>
    <cellStyle name="Camp Output Field 3 5 3 4" xfId="24110"/>
    <cellStyle name="Camp Output Field 3 5 3 5" xfId="24111"/>
    <cellStyle name="Camp Output Field 3 5 3 6" xfId="24112"/>
    <cellStyle name="Camp Output Field 3 5 3 7" xfId="24113"/>
    <cellStyle name="Camp Output Field 3 5 4" xfId="3428"/>
    <cellStyle name="Camp Output Field 3 5 5" xfId="24114"/>
    <cellStyle name="Camp Output Field 3 5 6" xfId="24115"/>
    <cellStyle name="Camp Output Field 3 5 7" xfId="24116"/>
    <cellStyle name="Camp Output Field 3 5 8" xfId="24117"/>
    <cellStyle name="Camp Output Field 3 6" xfId="3429"/>
    <cellStyle name="Camp Output Field 3 6 2" xfId="3430"/>
    <cellStyle name="Camp Output Field 3 6 2 2" xfId="3431"/>
    <cellStyle name="Camp Output Field 3 6 2 2 2" xfId="24118"/>
    <cellStyle name="Camp Output Field 3 6 2 2 3" xfId="24119"/>
    <cellStyle name="Camp Output Field 3 6 2 2 4" xfId="24120"/>
    <cellStyle name="Camp Output Field 3 6 2 2 5" xfId="24121"/>
    <cellStyle name="Camp Output Field 3 6 2 2 6" xfId="24122"/>
    <cellStyle name="Camp Output Field 3 6 2 2 7" xfId="24123"/>
    <cellStyle name="Camp Output Field 3 6 2 2 8" xfId="24124"/>
    <cellStyle name="Camp Output Field 3 6 2 3" xfId="3432"/>
    <cellStyle name="Camp Output Field 3 6 2 3 2" xfId="24125"/>
    <cellStyle name="Camp Output Field 3 6 2 4" xfId="24126"/>
    <cellStyle name="Camp Output Field 3 6 2 5" xfId="24127"/>
    <cellStyle name="Camp Output Field 3 6 2 6" xfId="24128"/>
    <cellStyle name="Camp Output Field 3 6 2 7" xfId="24129"/>
    <cellStyle name="Camp Output Field 3 6 3" xfId="3433"/>
    <cellStyle name="Camp Output Field 3 6 3 2" xfId="24130"/>
    <cellStyle name="Camp Output Field 3 6 3 3" xfId="24131"/>
    <cellStyle name="Camp Output Field 3 6 3 4" xfId="24132"/>
    <cellStyle name="Camp Output Field 3 6 3 5" xfId="24133"/>
    <cellStyle name="Camp Output Field 3 6 3 6" xfId="24134"/>
    <cellStyle name="Camp Output Field 3 6 3 7" xfId="24135"/>
    <cellStyle name="Camp Output Field 3 6 4" xfId="3434"/>
    <cellStyle name="Camp Output Field 3 6 5" xfId="24136"/>
    <cellStyle name="Camp Output Field 3 6 6" xfId="24137"/>
    <cellStyle name="Camp Output Field 3 6 7" xfId="24138"/>
    <cellStyle name="Camp Output Field 3 6 8" xfId="24139"/>
    <cellStyle name="Camp Output Field 3 7" xfId="3435"/>
    <cellStyle name="Camp Output Field 3 7 2" xfId="3436"/>
    <cellStyle name="Camp Output Field 3 7 2 2" xfId="3437"/>
    <cellStyle name="Camp Output Field 3 7 2 2 2" xfId="24140"/>
    <cellStyle name="Camp Output Field 3 7 2 2 3" xfId="24141"/>
    <cellStyle name="Camp Output Field 3 7 2 2 4" xfId="24142"/>
    <cellStyle name="Camp Output Field 3 7 2 2 5" xfId="24143"/>
    <cellStyle name="Camp Output Field 3 7 2 2 6" xfId="24144"/>
    <cellStyle name="Camp Output Field 3 7 2 2 7" xfId="24145"/>
    <cellStyle name="Camp Output Field 3 7 2 2 8" xfId="24146"/>
    <cellStyle name="Camp Output Field 3 7 2 3" xfId="3438"/>
    <cellStyle name="Camp Output Field 3 7 2 3 2" xfId="24147"/>
    <cellStyle name="Camp Output Field 3 7 2 4" xfId="24148"/>
    <cellStyle name="Camp Output Field 3 7 2 5" xfId="24149"/>
    <cellStyle name="Camp Output Field 3 7 2 6" xfId="24150"/>
    <cellStyle name="Camp Output Field 3 7 2 7" xfId="24151"/>
    <cellStyle name="Camp Output Field 3 7 3" xfId="3439"/>
    <cellStyle name="Camp Output Field 3 7 3 2" xfId="24152"/>
    <cellStyle name="Camp Output Field 3 7 3 3" xfId="24153"/>
    <cellStyle name="Camp Output Field 3 7 3 4" xfId="24154"/>
    <cellStyle name="Camp Output Field 3 7 3 5" xfId="24155"/>
    <cellStyle name="Camp Output Field 3 7 3 6" xfId="24156"/>
    <cellStyle name="Camp Output Field 3 7 3 7" xfId="24157"/>
    <cellStyle name="Camp Output Field 3 7 4" xfId="3440"/>
    <cellStyle name="Camp Output Field 3 7 5" xfId="24158"/>
    <cellStyle name="Camp Output Field 3 7 6" xfId="24159"/>
    <cellStyle name="Camp Output Field 3 7 7" xfId="24160"/>
    <cellStyle name="Camp Output Field 3 7 8" xfId="24161"/>
    <cellStyle name="Camp Output Field 3 8" xfId="3441"/>
    <cellStyle name="Camp Output Field 3 8 2" xfId="3442"/>
    <cellStyle name="Camp Output Field 3 8 2 2" xfId="24162"/>
    <cellStyle name="Camp Output Field 3 8 2 3" xfId="24163"/>
    <cellStyle name="Camp Output Field 3 8 2 4" xfId="24164"/>
    <cellStyle name="Camp Output Field 3 8 2 5" xfId="24165"/>
    <cellStyle name="Camp Output Field 3 8 2 6" xfId="24166"/>
    <cellStyle name="Camp Output Field 3 8 2 7" xfId="24167"/>
    <cellStyle name="Camp Output Field 3 8 2 8" xfId="24168"/>
    <cellStyle name="Camp Output Field 3 8 3" xfId="3443"/>
    <cellStyle name="Camp Output Field 3 8 3 2" xfId="24169"/>
    <cellStyle name="Camp Output Field 3 8 4" xfId="24170"/>
    <cellStyle name="Camp Output Field 3 8 5" xfId="24171"/>
    <cellStyle name="Camp Output Field 3 8 6" xfId="24172"/>
    <cellStyle name="Camp Output Field 3 8 7" xfId="24173"/>
    <cellStyle name="Camp Output Field 3 9" xfId="3444"/>
    <cellStyle name="Camp Output Field 3 9 2" xfId="24174"/>
    <cellStyle name="Camp Output Field 3 9 3" xfId="24175"/>
    <cellStyle name="Camp Output Field 3 9 4" xfId="24176"/>
    <cellStyle name="Camp Output Field 3 9 5" xfId="24177"/>
    <cellStyle name="Camp Output Field 3 9 6" xfId="24178"/>
    <cellStyle name="Camp Output Field 3 9 7" xfId="24179"/>
    <cellStyle name="Camp Output Field 4" xfId="3445"/>
    <cellStyle name="Camp Output Field 4 10" xfId="3446"/>
    <cellStyle name="Camp Output Field 4 11" xfId="24180"/>
    <cellStyle name="Camp Output Field 4 12" xfId="24181"/>
    <cellStyle name="Camp Output Field 4 13" xfId="24182"/>
    <cellStyle name="Camp Output Field 4 14" xfId="24183"/>
    <cellStyle name="Camp Output Field 4 2" xfId="3447"/>
    <cellStyle name="Camp Output Field 4 2 10" xfId="24184"/>
    <cellStyle name="Camp Output Field 4 2 11" xfId="24185"/>
    <cellStyle name="Camp Output Field 4 2 12" xfId="24186"/>
    <cellStyle name="Camp Output Field 4 2 2" xfId="3448"/>
    <cellStyle name="Camp Output Field 4 2 2 10" xfId="24187"/>
    <cellStyle name="Camp Output Field 4 2 2 11" xfId="24188"/>
    <cellStyle name="Camp Output Field 4 2 2 2" xfId="3449"/>
    <cellStyle name="Camp Output Field 4 2 2 2 2" xfId="3450"/>
    <cellStyle name="Camp Output Field 4 2 2 2 2 2" xfId="3451"/>
    <cellStyle name="Camp Output Field 4 2 2 2 2 2 2" xfId="24189"/>
    <cellStyle name="Camp Output Field 4 2 2 2 2 2 3" xfId="24190"/>
    <cellStyle name="Camp Output Field 4 2 2 2 2 2 4" xfId="24191"/>
    <cellStyle name="Camp Output Field 4 2 2 2 2 2 5" xfId="24192"/>
    <cellStyle name="Camp Output Field 4 2 2 2 2 2 6" xfId="24193"/>
    <cellStyle name="Camp Output Field 4 2 2 2 2 2 7" xfId="24194"/>
    <cellStyle name="Camp Output Field 4 2 2 2 2 2 8" xfId="24195"/>
    <cellStyle name="Camp Output Field 4 2 2 2 2 3" xfId="3452"/>
    <cellStyle name="Camp Output Field 4 2 2 2 2 3 2" xfId="24196"/>
    <cellStyle name="Camp Output Field 4 2 2 2 2 4" xfId="24197"/>
    <cellStyle name="Camp Output Field 4 2 2 2 2 5" xfId="24198"/>
    <cellStyle name="Camp Output Field 4 2 2 2 2 6" xfId="24199"/>
    <cellStyle name="Camp Output Field 4 2 2 2 2 7" xfId="24200"/>
    <cellStyle name="Camp Output Field 4 2 2 2 3" xfId="3453"/>
    <cellStyle name="Camp Output Field 4 2 2 2 3 2" xfId="24201"/>
    <cellStyle name="Camp Output Field 4 2 2 2 3 3" xfId="24202"/>
    <cellStyle name="Camp Output Field 4 2 2 2 3 4" xfId="24203"/>
    <cellStyle name="Camp Output Field 4 2 2 2 3 5" xfId="24204"/>
    <cellStyle name="Camp Output Field 4 2 2 2 3 6" xfId="24205"/>
    <cellStyle name="Camp Output Field 4 2 2 2 3 7" xfId="24206"/>
    <cellStyle name="Camp Output Field 4 2 2 2 4" xfId="3454"/>
    <cellStyle name="Camp Output Field 4 2 2 2 5" xfId="24207"/>
    <cellStyle name="Camp Output Field 4 2 2 2 6" xfId="24208"/>
    <cellStyle name="Camp Output Field 4 2 2 2 7" xfId="24209"/>
    <cellStyle name="Camp Output Field 4 2 2 2 8" xfId="24210"/>
    <cellStyle name="Camp Output Field 4 2 2 3" xfId="3455"/>
    <cellStyle name="Camp Output Field 4 2 2 3 2" xfId="3456"/>
    <cellStyle name="Camp Output Field 4 2 2 3 2 2" xfId="3457"/>
    <cellStyle name="Camp Output Field 4 2 2 3 2 2 2" xfId="24211"/>
    <cellStyle name="Camp Output Field 4 2 2 3 2 2 3" xfId="24212"/>
    <cellStyle name="Camp Output Field 4 2 2 3 2 2 4" xfId="24213"/>
    <cellStyle name="Camp Output Field 4 2 2 3 2 2 5" xfId="24214"/>
    <cellStyle name="Camp Output Field 4 2 2 3 2 2 6" xfId="24215"/>
    <cellStyle name="Camp Output Field 4 2 2 3 2 2 7" xfId="24216"/>
    <cellStyle name="Camp Output Field 4 2 2 3 2 2 8" xfId="24217"/>
    <cellStyle name="Camp Output Field 4 2 2 3 2 3" xfId="3458"/>
    <cellStyle name="Camp Output Field 4 2 2 3 2 3 2" xfId="24218"/>
    <cellStyle name="Camp Output Field 4 2 2 3 2 4" xfId="24219"/>
    <cellStyle name="Camp Output Field 4 2 2 3 2 5" xfId="24220"/>
    <cellStyle name="Camp Output Field 4 2 2 3 2 6" xfId="24221"/>
    <cellStyle name="Camp Output Field 4 2 2 3 2 7" xfId="24222"/>
    <cellStyle name="Camp Output Field 4 2 2 3 3" xfId="3459"/>
    <cellStyle name="Camp Output Field 4 2 2 3 3 2" xfId="24223"/>
    <cellStyle name="Camp Output Field 4 2 2 3 3 3" xfId="24224"/>
    <cellStyle name="Camp Output Field 4 2 2 3 3 4" xfId="24225"/>
    <cellStyle name="Camp Output Field 4 2 2 3 3 5" xfId="24226"/>
    <cellStyle name="Camp Output Field 4 2 2 3 3 6" xfId="24227"/>
    <cellStyle name="Camp Output Field 4 2 2 3 3 7" xfId="24228"/>
    <cellStyle name="Camp Output Field 4 2 2 3 4" xfId="3460"/>
    <cellStyle name="Camp Output Field 4 2 2 3 5" xfId="24229"/>
    <cellStyle name="Camp Output Field 4 2 2 3 6" xfId="24230"/>
    <cellStyle name="Camp Output Field 4 2 2 3 7" xfId="24231"/>
    <cellStyle name="Camp Output Field 4 2 2 3 8" xfId="24232"/>
    <cellStyle name="Camp Output Field 4 2 2 4" xfId="3461"/>
    <cellStyle name="Camp Output Field 4 2 2 4 2" xfId="3462"/>
    <cellStyle name="Camp Output Field 4 2 2 4 2 2" xfId="3463"/>
    <cellStyle name="Camp Output Field 4 2 2 4 2 2 2" xfId="24233"/>
    <cellStyle name="Camp Output Field 4 2 2 4 2 2 3" xfId="24234"/>
    <cellStyle name="Camp Output Field 4 2 2 4 2 2 4" xfId="24235"/>
    <cellStyle name="Camp Output Field 4 2 2 4 2 2 5" xfId="24236"/>
    <cellStyle name="Camp Output Field 4 2 2 4 2 2 6" xfId="24237"/>
    <cellStyle name="Camp Output Field 4 2 2 4 2 2 7" xfId="24238"/>
    <cellStyle name="Camp Output Field 4 2 2 4 2 2 8" xfId="24239"/>
    <cellStyle name="Camp Output Field 4 2 2 4 2 3" xfId="3464"/>
    <cellStyle name="Camp Output Field 4 2 2 4 2 3 2" xfId="24240"/>
    <cellStyle name="Camp Output Field 4 2 2 4 2 4" xfId="24241"/>
    <cellStyle name="Camp Output Field 4 2 2 4 2 5" xfId="24242"/>
    <cellStyle name="Camp Output Field 4 2 2 4 2 6" xfId="24243"/>
    <cellStyle name="Camp Output Field 4 2 2 4 2 7" xfId="24244"/>
    <cellStyle name="Camp Output Field 4 2 2 4 3" xfId="3465"/>
    <cellStyle name="Camp Output Field 4 2 2 4 3 2" xfId="24245"/>
    <cellStyle name="Camp Output Field 4 2 2 4 3 3" xfId="24246"/>
    <cellStyle name="Camp Output Field 4 2 2 4 3 4" xfId="24247"/>
    <cellStyle name="Camp Output Field 4 2 2 4 3 5" xfId="24248"/>
    <cellStyle name="Camp Output Field 4 2 2 4 3 6" xfId="24249"/>
    <cellStyle name="Camp Output Field 4 2 2 4 3 7" xfId="24250"/>
    <cellStyle name="Camp Output Field 4 2 2 4 4" xfId="3466"/>
    <cellStyle name="Camp Output Field 4 2 2 4 5" xfId="24251"/>
    <cellStyle name="Camp Output Field 4 2 2 4 6" xfId="24252"/>
    <cellStyle name="Camp Output Field 4 2 2 4 7" xfId="24253"/>
    <cellStyle name="Camp Output Field 4 2 2 4 8" xfId="24254"/>
    <cellStyle name="Camp Output Field 4 2 2 5" xfId="3467"/>
    <cellStyle name="Camp Output Field 4 2 2 5 2" xfId="3468"/>
    <cellStyle name="Camp Output Field 4 2 2 5 2 2" xfId="24255"/>
    <cellStyle name="Camp Output Field 4 2 2 5 2 3" xfId="24256"/>
    <cellStyle name="Camp Output Field 4 2 2 5 2 4" xfId="24257"/>
    <cellStyle name="Camp Output Field 4 2 2 5 2 5" xfId="24258"/>
    <cellStyle name="Camp Output Field 4 2 2 5 2 6" xfId="24259"/>
    <cellStyle name="Camp Output Field 4 2 2 5 2 7" xfId="24260"/>
    <cellStyle name="Camp Output Field 4 2 2 5 2 8" xfId="24261"/>
    <cellStyle name="Camp Output Field 4 2 2 5 3" xfId="3469"/>
    <cellStyle name="Camp Output Field 4 2 2 5 3 2" xfId="24262"/>
    <cellStyle name="Camp Output Field 4 2 2 5 4" xfId="24263"/>
    <cellStyle name="Camp Output Field 4 2 2 5 5" xfId="24264"/>
    <cellStyle name="Camp Output Field 4 2 2 5 6" xfId="24265"/>
    <cellStyle name="Camp Output Field 4 2 2 5 7" xfId="24266"/>
    <cellStyle name="Camp Output Field 4 2 2 6" xfId="3470"/>
    <cellStyle name="Camp Output Field 4 2 2 6 2" xfId="24267"/>
    <cellStyle name="Camp Output Field 4 2 2 6 3" xfId="24268"/>
    <cellStyle name="Camp Output Field 4 2 2 6 4" xfId="24269"/>
    <cellStyle name="Camp Output Field 4 2 2 6 5" xfId="24270"/>
    <cellStyle name="Camp Output Field 4 2 2 6 6" xfId="24271"/>
    <cellStyle name="Camp Output Field 4 2 2 6 7" xfId="24272"/>
    <cellStyle name="Camp Output Field 4 2 2 7" xfId="3471"/>
    <cellStyle name="Camp Output Field 4 2 2 8" xfId="24273"/>
    <cellStyle name="Camp Output Field 4 2 2 9" xfId="24274"/>
    <cellStyle name="Camp Output Field 4 2 3" xfId="3472"/>
    <cellStyle name="Camp Output Field 4 2 3 2" xfId="3473"/>
    <cellStyle name="Camp Output Field 4 2 3 2 2" xfId="3474"/>
    <cellStyle name="Camp Output Field 4 2 3 2 2 2" xfId="24275"/>
    <cellStyle name="Camp Output Field 4 2 3 2 2 3" xfId="24276"/>
    <cellStyle name="Camp Output Field 4 2 3 2 2 4" xfId="24277"/>
    <cellStyle name="Camp Output Field 4 2 3 2 2 5" xfId="24278"/>
    <cellStyle name="Camp Output Field 4 2 3 2 2 6" xfId="24279"/>
    <cellStyle name="Camp Output Field 4 2 3 2 2 7" xfId="24280"/>
    <cellStyle name="Camp Output Field 4 2 3 2 2 8" xfId="24281"/>
    <cellStyle name="Camp Output Field 4 2 3 2 3" xfId="3475"/>
    <cellStyle name="Camp Output Field 4 2 3 2 3 2" xfId="24282"/>
    <cellStyle name="Camp Output Field 4 2 3 2 4" xfId="24283"/>
    <cellStyle name="Camp Output Field 4 2 3 2 5" xfId="24284"/>
    <cellStyle name="Camp Output Field 4 2 3 2 6" xfId="24285"/>
    <cellStyle name="Camp Output Field 4 2 3 2 7" xfId="24286"/>
    <cellStyle name="Camp Output Field 4 2 3 3" xfId="3476"/>
    <cellStyle name="Camp Output Field 4 2 3 3 2" xfId="24287"/>
    <cellStyle name="Camp Output Field 4 2 3 3 3" xfId="24288"/>
    <cellStyle name="Camp Output Field 4 2 3 3 4" xfId="24289"/>
    <cellStyle name="Camp Output Field 4 2 3 3 5" xfId="24290"/>
    <cellStyle name="Camp Output Field 4 2 3 3 6" xfId="24291"/>
    <cellStyle name="Camp Output Field 4 2 3 3 7" xfId="24292"/>
    <cellStyle name="Camp Output Field 4 2 3 4" xfId="3477"/>
    <cellStyle name="Camp Output Field 4 2 3 5" xfId="24293"/>
    <cellStyle name="Camp Output Field 4 2 3 6" xfId="24294"/>
    <cellStyle name="Camp Output Field 4 2 3 7" xfId="24295"/>
    <cellStyle name="Camp Output Field 4 2 3 8" xfId="24296"/>
    <cellStyle name="Camp Output Field 4 2 4" xfId="3478"/>
    <cellStyle name="Camp Output Field 4 2 4 2" xfId="3479"/>
    <cellStyle name="Camp Output Field 4 2 4 2 2" xfId="3480"/>
    <cellStyle name="Camp Output Field 4 2 4 2 2 2" xfId="24297"/>
    <cellStyle name="Camp Output Field 4 2 4 2 2 3" xfId="24298"/>
    <cellStyle name="Camp Output Field 4 2 4 2 2 4" xfId="24299"/>
    <cellStyle name="Camp Output Field 4 2 4 2 2 5" xfId="24300"/>
    <cellStyle name="Camp Output Field 4 2 4 2 2 6" xfId="24301"/>
    <cellStyle name="Camp Output Field 4 2 4 2 2 7" xfId="24302"/>
    <cellStyle name="Camp Output Field 4 2 4 2 2 8" xfId="24303"/>
    <cellStyle name="Camp Output Field 4 2 4 2 3" xfId="3481"/>
    <cellStyle name="Camp Output Field 4 2 4 2 3 2" xfId="24304"/>
    <cellStyle name="Camp Output Field 4 2 4 2 4" xfId="24305"/>
    <cellStyle name="Camp Output Field 4 2 4 2 5" xfId="24306"/>
    <cellStyle name="Camp Output Field 4 2 4 2 6" xfId="24307"/>
    <cellStyle name="Camp Output Field 4 2 4 2 7" xfId="24308"/>
    <cellStyle name="Camp Output Field 4 2 4 3" xfId="3482"/>
    <cellStyle name="Camp Output Field 4 2 4 3 2" xfId="24309"/>
    <cellStyle name="Camp Output Field 4 2 4 3 3" xfId="24310"/>
    <cellStyle name="Camp Output Field 4 2 4 3 4" xfId="24311"/>
    <cellStyle name="Camp Output Field 4 2 4 3 5" xfId="24312"/>
    <cellStyle name="Camp Output Field 4 2 4 3 6" xfId="24313"/>
    <cellStyle name="Camp Output Field 4 2 4 3 7" xfId="24314"/>
    <cellStyle name="Camp Output Field 4 2 4 4" xfId="3483"/>
    <cellStyle name="Camp Output Field 4 2 4 5" xfId="24315"/>
    <cellStyle name="Camp Output Field 4 2 4 6" xfId="24316"/>
    <cellStyle name="Camp Output Field 4 2 4 7" xfId="24317"/>
    <cellStyle name="Camp Output Field 4 2 4 8" xfId="24318"/>
    <cellStyle name="Camp Output Field 4 2 5" xfId="3484"/>
    <cellStyle name="Camp Output Field 4 2 5 2" xfId="3485"/>
    <cellStyle name="Camp Output Field 4 2 5 2 2" xfId="3486"/>
    <cellStyle name="Camp Output Field 4 2 5 2 2 2" xfId="24319"/>
    <cellStyle name="Camp Output Field 4 2 5 2 2 3" xfId="24320"/>
    <cellStyle name="Camp Output Field 4 2 5 2 2 4" xfId="24321"/>
    <cellStyle name="Camp Output Field 4 2 5 2 2 5" xfId="24322"/>
    <cellStyle name="Camp Output Field 4 2 5 2 2 6" xfId="24323"/>
    <cellStyle name="Camp Output Field 4 2 5 2 2 7" xfId="24324"/>
    <cellStyle name="Camp Output Field 4 2 5 2 2 8" xfId="24325"/>
    <cellStyle name="Camp Output Field 4 2 5 2 3" xfId="3487"/>
    <cellStyle name="Camp Output Field 4 2 5 2 3 2" xfId="24326"/>
    <cellStyle name="Camp Output Field 4 2 5 2 4" xfId="24327"/>
    <cellStyle name="Camp Output Field 4 2 5 2 5" xfId="24328"/>
    <cellStyle name="Camp Output Field 4 2 5 2 6" xfId="24329"/>
    <cellStyle name="Camp Output Field 4 2 5 2 7" xfId="24330"/>
    <cellStyle name="Camp Output Field 4 2 5 3" xfId="3488"/>
    <cellStyle name="Camp Output Field 4 2 5 3 2" xfId="24331"/>
    <cellStyle name="Camp Output Field 4 2 5 3 3" xfId="24332"/>
    <cellStyle name="Camp Output Field 4 2 5 3 4" xfId="24333"/>
    <cellStyle name="Camp Output Field 4 2 5 3 5" xfId="24334"/>
    <cellStyle name="Camp Output Field 4 2 5 3 6" xfId="24335"/>
    <cellStyle name="Camp Output Field 4 2 5 3 7" xfId="24336"/>
    <cellStyle name="Camp Output Field 4 2 5 4" xfId="3489"/>
    <cellStyle name="Camp Output Field 4 2 5 5" xfId="24337"/>
    <cellStyle name="Camp Output Field 4 2 5 6" xfId="24338"/>
    <cellStyle name="Camp Output Field 4 2 5 7" xfId="24339"/>
    <cellStyle name="Camp Output Field 4 2 5 8" xfId="24340"/>
    <cellStyle name="Camp Output Field 4 2 6" xfId="3490"/>
    <cellStyle name="Camp Output Field 4 2 6 2" xfId="3491"/>
    <cellStyle name="Camp Output Field 4 2 6 2 2" xfId="24341"/>
    <cellStyle name="Camp Output Field 4 2 6 2 3" xfId="24342"/>
    <cellStyle name="Camp Output Field 4 2 6 2 4" xfId="24343"/>
    <cellStyle name="Camp Output Field 4 2 6 2 5" xfId="24344"/>
    <cellStyle name="Camp Output Field 4 2 6 2 6" xfId="24345"/>
    <cellStyle name="Camp Output Field 4 2 6 2 7" xfId="24346"/>
    <cellStyle name="Camp Output Field 4 2 6 2 8" xfId="24347"/>
    <cellStyle name="Camp Output Field 4 2 6 3" xfId="3492"/>
    <cellStyle name="Camp Output Field 4 2 6 3 2" xfId="24348"/>
    <cellStyle name="Camp Output Field 4 2 6 4" xfId="24349"/>
    <cellStyle name="Camp Output Field 4 2 6 5" xfId="24350"/>
    <cellStyle name="Camp Output Field 4 2 6 6" xfId="24351"/>
    <cellStyle name="Camp Output Field 4 2 6 7" xfId="24352"/>
    <cellStyle name="Camp Output Field 4 2 7" xfId="3493"/>
    <cellStyle name="Camp Output Field 4 2 7 2" xfId="24353"/>
    <cellStyle name="Camp Output Field 4 2 7 3" xfId="24354"/>
    <cellStyle name="Camp Output Field 4 2 7 4" xfId="24355"/>
    <cellStyle name="Camp Output Field 4 2 7 5" xfId="24356"/>
    <cellStyle name="Camp Output Field 4 2 7 6" xfId="24357"/>
    <cellStyle name="Camp Output Field 4 2 7 7" xfId="24358"/>
    <cellStyle name="Camp Output Field 4 2 8" xfId="3494"/>
    <cellStyle name="Camp Output Field 4 2 9" xfId="24359"/>
    <cellStyle name="Camp Output Field 4 3" xfId="3495"/>
    <cellStyle name="Camp Output Field 4 3 10" xfId="24360"/>
    <cellStyle name="Camp Output Field 4 3 11" xfId="24361"/>
    <cellStyle name="Camp Output Field 4 3 2" xfId="3496"/>
    <cellStyle name="Camp Output Field 4 3 2 2" xfId="3497"/>
    <cellStyle name="Camp Output Field 4 3 2 2 2" xfId="3498"/>
    <cellStyle name="Camp Output Field 4 3 2 2 2 2" xfId="24362"/>
    <cellStyle name="Camp Output Field 4 3 2 2 2 3" xfId="24363"/>
    <cellStyle name="Camp Output Field 4 3 2 2 2 4" xfId="24364"/>
    <cellStyle name="Camp Output Field 4 3 2 2 2 5" xfId="24365"/>
    <cellStyle name="Camp Output Field 4 3 2 2 2 6" xfId="24366"/>
    <cellStyle name="Camp Output Field 4 3 2 2 2 7" xfId="24367"/>
    <cellStyle name="Camp Output Field 4 3 2 2 2 8" xfId="24368"/>
    <cellStyle name="Camp Output Field 4 3 2 2 3" xfId="3499"/>
    <cellStyle name="Camp Output Field 4 3 2 2 3 2" xfId="24369"/>
    <cellStyle name="Camp Output Field 4 3 2 2 4" xfId="24370"/>
    <cellStyle name="Camp Output Field 4 3 2 2 5" xfId="24371"/>
    <cellStyle name="Camp Output Field 4 3 2 2 6" xfId="24372"/>
    <cellStyle name="Camp Output Field 4 3 2 2 7" xfId="24373"/>
    <cellStyle name="Camp Output Field 4 3 2 3" xfId="3500"/>
    <cellStyle name="Camp Output Field 4 3 2 3 2" xfId="24374"/>
    <cellStyle name="Camp Output Field 4 3 2 3 3" xfId="24375"/>
    <cellStyle name="Camp Output Field 4 3 2 3 4" xfId="24376"/>
    <cellStyle name="Camp Output Field 4 3 2 3 5" xfId="24377"/>
    <cellStyle name="Camp Output Field 4 3 2 3 6" xfId="24378"/>
    <cellStyle name="Camp Output Field 4 3 2 3 7" xfId="24379"/>
    <cellStyle name="Camp Output Field 4 3 2 4" xfId="3501"/>
    <cellStyle name="Camp Output Field 4 3 2 5" xfId="24380"/>
    <cellStyle name="Camp Output Field 4 3 2 6" xfId="24381"/>
    <cellStyle name="Camp Output Field 4 3 2 7" xfId="24382"/>
    <cellStyle name="Camp Output Field 4 3 2 8" xfId="24383"/>
    <cellStyle name="Camp Output Field 4 3 3" xfId="3502"/>
    <cellStyle name="Camp Output Field 4 3 3 2" xfId="3503"/>
    <cellStyle name="Camp Output Field 4 3 3 2 2" xfId="3504"/>
    <cellStyle name="Camp Output Field 4 3 3 2 2 2" xfId="24384"/>
    <cellStyle name="Camp Output Field 4 3 3 2 2 3" xfId="24385"/>
    <cellStyle name="Camp Output Field 4 3 3 2 2 4" xfId="24386"/>
    <cellStyle name="Camp Output Field 4 3 3 2 2 5" xfId="24387"/>
    <cellStyle name="Camp Output Field 4 3 3 2 2 6" xfId="24388"/>
    <cellStyle name="Camp Output Field 4 3 3 2 2 7" xfId="24389"/>
    <cellStyle name="Camp Output Field 4 3 3 2 2 8" xfId="24390"/>
    <cellStyle name="Camp Output Field 4 3 3 2 3" xfId="3505"/>
    <cellStyle name="Camp Output Field 4 3 3 2 3 2" xfId="24391"/>
    <cellStyle name="Camp Output Field 4 3 3 2 4" xfId="24392"/>
    <cellStyle name="Camp Output Field 4 3 3 2 5" xfId="24393"/>
    <cellStyle name="Camp Output Field 4 3 3 2 6" xfId="24394"/>
    <cellStyle name="Camp Output Field 4 3 3 2 7" xfId="24395"/>
    <cellStyle name="Camp Output Field 4 3 3 3" xfId="3506"/>
    <cellStyle name="Camp Output Field 4 3 3 3 2" xfId="24396"/>
    <cellStyle name="Camp Output Field 4 3 3 3 3" xfId="24397"/>
    <cellStyle name="Camp Output Field 4 3 3 3 4" xfId="24398"/>
    <cellStyle name="Camp Output Field 4 3 3 3 5" xfId="24399"/>
    <cellStyle name="Camp Output Field 4 3 3 3 6" xfId="24400"/>
    <cellStyle name="Camp Output Field 4 3 3 3 7" xfId="24401"/>
    <cellStyle name="Camp Output Field 4 3 3 4" xfId="3507"/>
    <cellStyle name="Camp Output Field 4 3 3 5" xfId="24402"/>
    <cellStyle name="Camp Output Field 4 3 3 6" xfId="24403"/>
    <cellStyle name="Camp Output Field 4 3 3 7" xfId="24404"/>
    <cellStyle name="Camp Output Field 4 3 3 8" xfId="24405"/>
    <cellStyle name="Camp Output Field 4 3 4" xfId="3508"/>
    <cellStyle name="Camp Output Field 4 3 4 2" xfId="3509"/>
    <cellStyle name="Camp Output Field 4 3 4 2 2" xfId="3510"/>
    <cellStyle name="Camp Output Field 4 3 4 2 2 2" xfId="24406"/>
    <cellStyle name="Camp Output Field 4 3 4 2 2 3" xfId="24407"/>
    <cellStyle name="Camp Output Field 4 3 4 2 2 4" xfId="24408"/>
    <cellStyle name="Camp Output Field 4 3 4 2 2 5" xfId="24409"/>
    <cellStyle name="Camp Output Field 4 3 4 2 2 6" xfId="24410"/>
    <cellStyle name="Camp Output Field 4 3 4 2 2 7" xfId="24411"/>
    <cellStyle name="Camp Output Field 4 3 4 2 2 8" xfId="24412"/>
    <cellStyle name="Camp Output Field 4 3 4 2 3" xfId="3511"/>
    <cellStyle name="Camp Output Field 4 3 4 2 3 2" xfId="24413"/>
    <cellStyle name="Camp Output Field 4 3 4 2 4" xfId="24414"/>
    <cellStyle name="Camp Output Field 4 3 4 2 5" xfId="24415"/>
    <cellStyle name="Camp Output Field 4 3 4 2 6" xfId="24416"/>
    <cellStyle name="Camp Output Field 4 3 4 2 7" xfId="24417"/>
    <cellStyle name="Camp Output Field 4 3 4 3" xfId="3512"/>
    <cellStyle name="Camp Output Field 4 3 4 3 2" xfId="24418"/>
    <cellStyle name="Camp Output Field 4 3 4 3 3" xfId="24419"/>
    <cellStyle name="Camp Output Field 4 3 4 3 4" xfId="24420"/>
    <cellStyle name="Camp Output Field 4 3 4 3 5" xfId="24421"/>
    <cellStyle name="Camp Output Field 4 3 4 3 6" xfId="24422"/>
    <cellStyle name="Camp Output Field 4 3 4 3 7" xfId="24423"/>
    <cellStyle name="Camp Output Field 4 3 4 4" xfId="3513"/>
    <cellStyle name="Camp Output Field 4 3 4 5" xfId="24424"/>
    <cellStyle name="Camp Output Field 4 3 4 6" xfId="24425"/>
    <cellStyle name="Camp Output Field 4 3 4 7" xfId="24426"/>
    <cellStyle name="Camp Output Field 4 3 4 8" xfId="24427"/>
    <cellStyle name="Camp Output Field 4 3 5" xfId="3514"/>
    <cellStyle name="Camp Output Field 4 3 5 2" xfId="3515"/>
    <cellStyle name="Camp Output Field 4 3 5 2 2" xfId="24428"/>
    <cellStyle name="Camp Output Field 4 3 5 2 3" xfId="24429"/>
    <cellStyle name="Camp Output Field 4 3 5 2 4" xfId="24430"/>
    <cellStyle name="Camp Output Field 4 3 5 2 5" xfId="24431"/>
    <cellStyle name="Camp Output Field 4 3 5 2 6" xfId="24432"/>
    <cellStyle name="Camp Output Field 4 3 5 2 7" xfId="24433"/>
    <cellStyle name="Camp Output Field 4 3 5 2 8" xfId="24434"/>
    <cellStyle name="Camp Output Field 4 3 5 3" xfId="3516"/>
    <cellStyle name="Camp Output Field 4 3 5 3 2" xfId="24435"/>
    <cellStyle name="Camp Output Field 4 3 5 4" xfId="24436"/>
    <cellStyle name="Camp Output Field 4 3 5 5" xfId="24437"/>
    <cellStyle name="Camp Output Field 4 3 5 6" xfId="24438"/>
    <cellStyle name="Camp Output Field 4 3 5 7" xfId="24439"/>
    <cellStyle name="Camp Output Field 4 3 6" xfId="3517"/>
    <cellStyle name="Camp Output Field 4 3 6 2" xfId="24440"/>
    <cellStyle name="Camp Output Field 4 3 6 3" xfId="24441"/>
    <cellStyle name="Camp Output Field 4 3 6 4" xfId="24442"/>
    <cellStyle name="Camp Output Field 4 3 6 5" xfId="24443"/>
    <cellStyle name="Camp Output Field 4 3 6 6" xfId="24444"/>
    <cellStyle name="Camp Output Field 4 3 6 7" xfId="24445"/>
    <cellStyle name="Camp Output Field 4 3 7" xfId="3518"/>
    <cellStyle name="Camp Output Field 4 3 8" xfId="24446"/>
    <cellStyle name="Camp Output Field 4 3 9" xfId="24447"/>
    <cellStyle name="Camp Output Field 4 4" xfId="3519"/>
    <cellStyle name="Camp Output Field 4 4 10" xfId="24448"/>
    <cellStyle name="Camp Output Field 4 4 11" xfId="24449"/>
    <cellStyle name="Camp Output Field 4 4 2" xfId="3520"/>
    <cellStyle name="Camp Output Field 4 4 2 2" xfId="3521"/>
    <cellStyle name="Camp Output Field 4 4 2 2 2" xfId="3522"/>
    <cellStyle name="Camp Output Field 4 4 2 2 2 2" xfId="24450"/>
    <cellStyle name="Camp Output Field 4 4 2 2 2 3" xfId="24451"/>
    <cellStyle name="Camp Output Field 4 4 2 2 2 4" xfId="24452"/>
    <cellStyle name="Camp Output Field 4 4 2 2 2 5" xfId="24453"/>
    <cellStyle name="Camp Output Field 4 4 2 2 2 6" xfId="24454"/>
    <cellStyle name="Camp Output Field 4 4 2 2 2 7" xfId="24455"/>
    <cellStyle name="Camp Output Field 4 4 2 2 2 8" xfId="24456"/>
    <cellStyle name="Camp Output Field 4 4 2 2 3" xfId="3523"/>
    <cellStyle name="Camp Output Field 4 4 2 2 3 2" xfId="24457"/>
    <cellStyle name="Camp Output Field 4 4 2 2 4" xfId="24458"/>
    <cellStyle name="Camp Output Field 4 4 2 2 5" xfId="24459"/>
    <cellStyle name="Camp Output Field 4 4 2 2 6" xfId="24460"/>
    <cellStyle name="Camp Output Field 4 4 2 2 7" xfId="24461"/>
    <cellStyle name="Camp Output Field 4 4 2 3" xfId="3524"/>
    <cellStyle name="Camp Output Field 4 4 2 3 2" xfId="24462"/>
    <cellStyle name="Camp Output Field 4 4 2 3 3" xfId="24463"/>
    <cellStyle name="Camp Output Field 4 4 2 3 4" xfId="24464"/>
    <cellStyle name="Camp Output Field 4 4 2 3 5" xfId="24465"/>
    <cellStyle name="Camp Output Field 4 4 2 3 6" xfId="24466"/>
    <cellStyle name="Camp Output Field 4 4 2 3 7" xfId="24467"/>
    <cellStyle name="Camp Output Field 4 4 2 4" xfId="3525"/>
    <cellStyle name="Camp Output Field 4 4 2 5" xfId="24468"/>
    <cellStyle name="Camp Output Field 4 4 2 6" xfId="24469"/>
    <cellStyle name="Camp Output Field 4 4 2 7" xfId="24470"/>
    <cellStyle name="Camp Output Field 4 4 2 8" xfId="24471"/>
    <cellStyle name="Camp Output Field 4 4 3" xfId="3526"/>
    <cellStyle name="Camp Output Field 4 4 3 2" xfId="3527"/>
    <cellStyle name="Camp Output Field 4 4 3 2 2" xfId="3528"/>
    <cellStyle name="Camp Output Field 4 4 3 2 2 2" xfId="24472"/>
    <cellStyle name="Camp Output Field 4 4 3 2 2 3" xfId="24473"/>
    <cellStyle name="Camp Output Field 4 4 3 2 2 4" xfId="24474"/>
    <cellStyle name="Camp Output Field 4 4 3 2 2 5" xfId="24475"/>
    <cellStyle name="Camp Output Field 4 4 3 2 2 6" xfId="24476"/>
    <cellStyle name="Camp Output Field 4 4 3 2 2 7" xfId="24477"/>
    <cellStyle name="Camp Output Field 4 4 3 2 2 8" xfId="24478"/>
    <cellStyle name="Camp Output Field 4 4 3 2 3" xfId="3529"/>
    <cellStyle name="Camp Output Field 4 4 3 2 3 2" xfId="24479"/>
    <cellStyle name="Camp Output Field 4 4 3 2 4" xfId="24480"/>
    <cellStyle name="Camp Output Field 4 4 3 2 5" xfId="24481"/>
    <cellStyle name="Camp Output Field 4 4 3 2 6" xfId="24482"/>
    <cellStyle name="Camp Output Field 4 4 3 2 7" xfId="24483"/>
    <cellStyle name="Camp Output Field 4 4 3 3" xfId="3530"/>
    <cellStyle name="Camp Output Field 4 4 3 3 2" xfId="24484"/>
    <cellStyle name="Camp Output Field 4 4 3 3 3" xfId="24485"/>
    <cellStyle name="Camp Output Field 4 4 3 3 4" xfId="24486"/>
    <cellStyle name="Camp Output Field 4 4 3 3 5" xfId="24487"/>
    <cellStyle name="Camp Output Field 4 4 3 3 6" xfId="24488"/>
    <cellStyle name="Camp Output Field 4 4 3 3 7" xfId="24489"/>
    <cellStyle name="Camp Output Field 4 4 3 4" xfId="3531"/>
    <cellStyle name="Camp Output Field 4 4 3 5" xfId="24490"/>
    <cellStyle name="Camp Output Field 4 4 3 6" xfId="24491"/>
    <cellStyle name="Camp Output Field 4 4 3 7" xfId="24492"/>
    <cellStyle name="Camp Output Field 4 4 3 8" xfId="24493"/>
    <cellStyle name="Camp Output Field 4 4 4" xfId="3532"/>
    <cellStyle name="Camp Output Field 4 4 4 2" xfId="3533"/>
    <cellStyle name="Camp Output Field 4 4 4 2 2" xfId="3534"/>
    <cellStyle name="Camp Output Field 4 4 4 2 2 2" xfId="24494"/>
    <cellStyle name="Camp Output Field 4 4 4 2 2 3" xfId="24495"/>
    <cellStyle name="Camp Output Field 4 4 4 2 2 4" xfId="24496"/>
    <cellStyle name="Camp Output Field 4 4 4 2 2 5" xfId="24497"/>
    <cellStyle name="Camp Output Field 4 4 4 2 2 6" xfId="24498"/>
    <cellStyle name="Camp Output Field 4 4 4 2 2 7" xfId="24499"/>
    <cellStyle name="Camp Output Field 4 4 4 2 2 8" xfId="24500"/>
    <cellStyle name="Camp Output Field 4 4 4 2 3" xfId="3535"/>
    <cellStyle name="Camp Output Field 4 4 4 2 3 2" xfId="24501"/>
    <cellStyle name="Camp Output Field 4 4 4 2 4" xfId="24502"/>
    <cellStyle name="Camp Output Field 4 4 4 2 5" xfId="24503"/>
    <cellStyle name="Camp Output Field 4 4 4 2 6" xfId="24504"/>
    <cellStyle name="Camp Output Field 4 4 4 2 7" xfId="24505"/>
    <cellStyle name="Camp Output Field 4 4 4 3" xfId="3536"/>
    <cellStyle name="Camp Output Field 4 4 4 3 2" xfId="24506"/>
    <cellStyle name="Camp Output Field 4 4 4 3 3" xfId="24507"/>
    <cellStyle name="Camp Output Field 4 4 4 3 4" xfId="24508"/>
    <cellStyle name="Camp Output Field 4 4 4 3 5" xfId="24509"/>
    <cellStyle name="Camp Output Field 4 4 4 3 6" xfId="24510"/>
    <cellStyle name="Camp Output Field 4 4 4 3 7" xfId="24511"/>
    <cellStyle name="Camp Output Field 4 4 4 4" xfId="3537"/>
    <cellStyle name="Camp Output Field 4 4 4 5" xfId="24512"/>
    <cellStyle name="Camp Output Field 4 4 4 6" xfId="24513"/>
    <cellStyle name="Camp Output Field 4 4 4 7" xfId="24514"/>
    <cellStyle name="Camp Output Field 4 4 4 8" xfId="24515"/>
    <cellStyle name="Camp Output Field 4 4 5" xfId="3538"/>
    <cellStyle name="Camp Output Field 4 4 5 2" xfId="3539"/>
    <cellStyle name="Camp Output Field 4 4 5 2 2" xfId="24516"/>
    <cellStyle name="Camp Output Field 4 4 5 2 3" xfId="24517"/>
    <cellStyle name="Camp Output Field 4 4 5 2 4" xfId="24518"/>
    <cellStyle name="Camp Output Field 4 4 5 2 5" xfId="24519"/>
    <cellStyle name="Camp Output Field 4 4 5 2 6" xfId="24520"/>
    <cellStyle name="Camp Output Field 4 4 5 2 7" xfId="24521"/>
    <cellStyle name="Camp Output Field 4 4 5 2 8" xfId="24522"/>
    <cellStyle name="Camp Output Field 4 4 5 3" xfId="3540"/>
    <cellStyle name="Camp Output Field 4 4 5 3 2" xfId="24523"/>
    <cellStyle name="Camp Output Field 4 4 5 4" xfId="24524"/>
    <cellStyle name="Camp Output Field 4 4 5 5" xfId="24525"/>
    <cellStyle name="Camp Output Field 4 4 5 6" xfId="24526"/>
    <cellStyle name="Camp Output Field 4 4 5 7" xfId="24527"/>
    <cellStyle name="Camp Output Field 4 4 6" xfId="3541"/>
    <cellStyle name="Camp Output Field 4 4 6 2" xfId="24528"/>
    <cellStyle name="Camp Output Field 4 4 6 3" xfId="24529"/>
    <cellStyle name="Camp Output Field 4 4 6 4" xfId="24530"/>
    <cellStyle name="Camp Output Field 4 4 6 5" xfId="24531"/>
    <cellStyle name="Camp Output Field 4 4 6 6" xfId="24532"/>
    <cellStyle name="Camp Output Field 4 4 6 7" xfId="24533"/>
    <cellStyle name="Camp Output Field 4 4 7" xfId="3542"/>
    <cellStyle name="Camp Output Field 4 4 8" xfId="24534"/>
    <cellStyle name="Camp Output Field 4 4 9" xfId="24535"/>
    <cellStyle name="Camp Output Field 4 5" xfId="3543"/>
    <cellStyle name="Camp Output Field 4 5 2" xfId="3544"/>
    <cellStyle name="Camp Output Field 4 5 2 2" xfId="3545"/>
    <cellStyle name="Camp Output Field 4 5 2 2 2" xfId="24536"/>
    <cellStyle name="Camp Output Field 4 5 2 2 3" xfId="24537"/>
    <cellStyle name="Camp Output Field 4 5 2 2 4" xfId="24538"/>
    <cellStyle name="Camp Output Field 4 5 2 2 5" xfId="24539"/>
    <cellStyle name="Camp Output Field 4 5 2 2 6" xfId="24540"/>
    <cellStyle name="Camp Output Field 4 5 2 2 7" xfId="24541"/>
    <cellStyle name="Camp Output Field 4 5 2 2 8" xfId="24542"/>
    <cellStyle name="Camp Output Field 4 5 2 3" xfId="3546"/>
    <cellStyle name="Camp Output Field 4 5 2 3 2" xfId="24543"/>
    <cellStyle name="Camp Output Field 4 5 2 4" xfId="24544"/>
    <cellStyle name="Camp Output Field 4 5 2 5" xfId="24545"/>
    <cellStyle name="Camp Output Field 4 5 2 6" xfId="24546"/>
    <cellStyle name="Camp Output Field 4 5 2 7" xfId="24547"/>
    <cellStyle name="Camp Output Field 4 5 3" xfId="3547"/>
    <cellStyle name="Camp Output Field 4 5 3 2" xfId="24548"/>
    <cellStyle name="Camp Output Field 4 5 3 3" xfId="24549"/>
    <cellStyle name="Camp Output Field 4 5 3 4" xfId="24550"/>
    <cellStyle name="Camp Output Field 4 5 3 5" xfId="24551"/>
    <cellStyle name="Camp Output Field 4 5 3 6" xfId="24552"/>
    <cellStyle name="Camp Output Field 4 5 3 7" xfId="24553"/>
    <cellStyle name="Camp Output Field 4 5 4" xfId="3548"/>
    <cellStyle name="Camp Output Field 4 5 5" xfId="24554"/>
    <cellStyle name="Camp Output Field 4 5 6" xfId="24555"/>
    <cellStyle name="Camp Output Field 4 5 7" xfId="24556"/>
    <cellStyle name="Camp Output Field 4 5 8" xfId="24557"/>
    <cellStyle name="Camp Output Field 4 6" xfId="3549"/>
    <cellStyle name="Camp Output Field 4 6 2" xfId="3550"/>
    <cellStyle name="Camp Output Field 4 6 2 2" xfId="3551"/>
    <cellStyle name="Camp Output Field 4 6 2 2 2" xfId="24558"/>
    <cellStyle name="Camp Output Field 4 6 2 2 3" xfId="24559"/>
    <cellStyle name="Camp Output Field 4 6 2 2 4" xfId="24560"/>
    <cellStyle name="Camp Output Field 4 6 2 2 5" xfId="24561"/>
    <cellStyle name="Camp Output Field 4 6 2 2 6" xfId="24562"/>
    <cellStyle name="Camp Output Field 4 6 2 2 7" xfId="24563"/>
    <cellStyle name="Camp Output Field 4 6 2 2 8" xfId="24564"/>
    <cellStyle name="Camp Output Field 4 6 2 3" xfId="3552"/>
    <cellStyle name="Camp Output Field 4 6 2 3 2" xfId="24565"/>
    <cellStyle name="Camp Output Field 4 6 2 4" xfId="24566"/>
    <cellStyle name="Camp Output Field 4 6 2 5" xfId="24567"/>
    <cellStyle name="Camp Output Field 4 6 2 6" xfId="24568"/>
    <cellStyle name="Camp Output Field 4 6 2 7" xfId="24569"/>
    <cellStyle name="Camp Output Field 4 6 3" xfId="3553"/>
    <cellStyle name="Camp Output Field 4 6 3 2" xfId="24570"/>
    <cellStyle name="Camp Output Field 4 6 3 3" xfId="24571"/>
    <cellStyle name="Camp Output Field 4 6 3 4" xfId="24572"/>
    <cellStyle name="Camp Output Field 4 6 3 5" xfId="24573"/>
    <cellStyle name="Camp Output Field 4 6 3 6" xfId="24574"/>
    <cellStyle name="Camp Output Field 4 6 3 7" xfId="24575"/>
    <cellStyle name="Camp Output Field 4 6 4" xfId="3554"/>
    <cellStyle name="Camp Output Field 4 6 5" xfId="24576"/>
    <cellStyle name="Camp Output Field 4 6 6" xfId="24577"/>
    <cellStyle name="Camp Output Field 4 6 7" xfId="24578"/>
    <cellStyle name="Camp Output Field 4 6 8" xfId="24579"/>
    <cellStyle name="Camp Output Field 4 7" xfId="3555"/>
    <cellStyle name="Camp Output Field 4 7 2" xfId="3556"/>
    <cellStyle name="Camp Output Field 4 7 2 2" xfId="3557"/>
    <cellStyle name="Camp Output Field 4 7 2 2 2" xfId="24580"/>
    <cellStyle name="Camp Output Field 4 7 2 2 3" xfId="24581"/>
    <cellStyle name="Camp Output Field 4 7 2 2 4" xfId="24582"/>
    <cellStyle name="Camp Output Field 4 7 2 2 5" xfId="24583"/>
    <cellStyle name="Camp Output Field 4 7 2 2 6" xfId="24584"/>
    <cellStyle name="Camp Output Field 4 7 2 2 7" xfId="24585"/>
    <cellStyle name="Camp Output Field 4 7 2 2 8" xfId="24586"/>
    <cellStyle name="Camp Output Field 4 7 2 3" xfId="3558"/>
    <cellStyle name="Camp Output Field 4 7 2 3 2" xfId="24587"/>
    <cellStyle name="Camp Output Field 4 7 2 4" xfId="24588"/>
    <cellStyle name="Camp Output Field 4 7 2 5" xfId="24589"/>
    <cellStyle name="Camp Output Field 4 7 2 6" xfId="24590"/>
    <cellStyle name="Camp Output Field 4 7 2 7" xfId="24591"/>
    <cellStyle name="Camp Output Field 4 7 3" xfId="3559"/>
    <cellStyle name="Camp Output Field 4 7 3 2" xfId="24592"/>
    <cellStyle name="Camp Output Field 4 7 3 3" xfId="24593"/>
    <cellStyle name="Camp Output Field 4 7 3 4" xfId="24594"/>
    <cellStyle name="Camp Output Field 4 7 3 5" xfId="24595"/>
    <cellStyle name="Camp Output Field 4 7 3 6" xfId="24596"/>
    <cellStyle name="Camp Output Field 4 7 3 7" xfId="24597"/>
    <cellStyle name="Camp Output Field 4 7 4" xfId="3560"/>
    <cellStyle name="Camp Output Field 4 7 5" xfId="24598"/>
    <cellStyle name="Camp Output Field 4 7 6" xfId="24599"/>
    <cellStyle name="Camp Output Field 4 7 7" xfId="24600"/>
    <cellStyle name="Camp Output Field 4 7 8" xfId="24601"/>
    <cellStyle name="Camp Output Field 4 8" xfId="3561"/>
    <cellStyle name="Camp Output Field 4 8 2" xfId="3562"/>
    <cellStyle name="Camp Output Field 4 8 2 2" xfId="24602"/>
    <cellStyle name="Camp Output Field 4 8 2 3" xfId="24603"/>
    <cellStyle name="Camp Output Field 4 8 2 4" xfId="24604"/>
    <cellStyle name="Camp Output Field 4 8 2 5" xfId="24605"/>
    <cellStyle name="Camp Output Field 4 8 2 6" xfId="24606"/>
    <cellStyle name="Camp Output Field 4 8 2 7" xfId="24607"/>
    <cellStyle name="Camp Output Field 4 8 2 8" xfId="24608"/>
    <cellStyle name="Camp Output Field 4 8 3" xfId="3563"/>
    <cellStyle name="Camp Output Field 4 8 3 2" xfId="24609"/>
    <cellStyle name="Camp Output Field 4 8 4" xfId="24610"/>
    <cellStyle name="Camp Output Field 4 8 5" xfId="24611"/>
    <cellStyle name="Camp Output Field 4 8 6" xfId="24612"/>
    <cellStyle name="Camp Output Field 4 8 7" xfId="24613"/>
    <cellStyle name="Camp Output Field 4 9" xfId="3564"/>
    <cellStyle name="Camp Output Field 4 9 2" xfId="24614"/>
    <cellStyle name="Camp Output Field 4 9 3" xfId="24615"/>
    <cellStyle name="Camp Output Field 4 9 4" xfId="24616"/>
    <cellStyle name="Camp Output Field 4 9 5" xfId="24617"/>
    <cellStyle name="Camp Output Field 4 9 6" xfId="24618"/>
    <cellStyle name="Camp Output Field 4 9 7" xfId="24619"/>
    <cellStyle name="Camp Output Field 5" xfId="3565"/>
    <cellStyle name="Camp Output Field 5 10" xfId="3566"/>
    <cellStyle name="Camp Output Field 5 11" xfId="24620"/>
    <cellStyle name="Camp Output Field 5 12" xfId="24621"/>
    <cellStyle name="Camp Output Field 5 13" xfId="24622"/>
    <cellStyle name="Camp Output Field 5 14" xfId="24623"/>
    <cellStyle name="Camp Output Field 5 2" xfId="3567"/>
    <cellStyle name="Camp Output Field 5 2 10" xfId="24624"/>
    <cellStyle name="Camp Output Field 5 2 11" xfId="24625"/>
    <cellStyle name="Camp Output Field 5 2 12" xfId="24626"/>
    <cellStyle name="Camp Output Field 5 2 2" xfId="3568"/>
    <cellStyle name="Camp Output Field 5 2 2 10" xfId="24627"/>
    <cellStyle name="Camp Output Field 5 2 2 11" xfId="24628"/>
    <cellStyle name="Camp Output Field 5 2 2 2" xfId="3569"/>
    <cellStyle name="Camp Output Field 5 2 2 2 2" xfId="3570"/>
    <cellStyle name="Camp Output Field 5 2 2 2 2 2" xfId="3571"/>
    <cellStyle name="Camp Output Field 5 2 2 2 2 2 2" xfId="24629"/>
    <cellStyle name="Camp Output Field 5 2 2 2 2 2 3" xfId="24630"/>
    <cellStyle name="Camp Output Field 5 2 2 2 2 2 4" xfId="24631"/>
    <cellStyle name="Camp Output Field 5 2 2 2 2 2 5" xfId="24632"/>
    <cellStyle name="Camp Output Field 5 2 2 2 2 2 6" xfId="24633"/>
    <cellStyle name="Camp Output Field 5 2 2 2 2 2 7" xfId="24634"/>
    <cellStyle name="Camp Output Field 5 2 2 2 2 2 8" xfId="24635"/>
    <cellStyle name="Camp Output Field 5 2 2 2 2 3" xfId="3572"/>
    <cellStyle name="Camp Output Field 5 2 2 2 2 3 2" xfId="24636"/>
    <cellStyle name="Camp Output Field 5 2 2 2 2 4" xfId="24637"/>
    <cellStyle name="Camp Output Field 5 2 2 2 2 5" xfId="24638"/>
    <cellStyle name="Camp Output Field 5 2 2 2 2 6" xfId="24639"/>
    <cellStyle name="Camp Output Field 5 2 2 2 2 7" xfId="24640"/>
    <cellStyle name="Camp Output Field 5 2 2 2 3" xfId="3573"/>
    <cellStyle name="Camp Output Field 5 2 2 2 3 2" xfId="24641"/>
    <cellStyle name="Camp Output Field 5 2 2 2 3 3" xfId="24642"/>
    <cellStyle name="Camp Output Field 5 2 2 2 3 4" xfId="24643"/>
    <cellStyle name="Camp Output Field 5 2 2 2 3 5" xfId="24644"/>
    <cellStyle name="Camp Output Field 5 2 2 2 3 6" xfId="24645"/>
    <cellStyle name="Camp Output Field 5 2 2 2 3 7" xfId="24646"/>
    <cellStyle name="Camp Output Field 5 2 2 2 4" xfId="3574"/>
    <cellStyle name="Camp Output Field 5 2 2 2 5" xfId="24647"/>
    <cellStyle name="Camp Output Field 5 2 2 2 6" xfId="24648"/>
    <cellStyle name="Camp Output Field 5 2 2 2 7" xfId="24649"/>
    <cellStyle name="Camp Output Field 5 2 2 2 8" xfId="24650"/>
    <cellStyle name="Camp Output Field 5 2 2 3" xfId="3575"/>
    <cellStyle name="Camp Output Field 5 2 2 3 2" xfId="3576"/>
    <cellStyle name="Camp Output Field 5 2 2 3 2 2" xfId="3577"/>
    <cellStyle name="Camp Output Field 5 2 2 3 2 2 2" xfId="24651"/>
    <cellStyle name="Camp Output Field 5 2 2 3 2 2 3" xfId="24652"/>
    <cellStyle name="Camp Output Field 5 2 2 3 2 2 4" xfId="24653"/>
    <cellStyle name="Camp Output Field 5 2 2 3 2 2 5" xfId="24654"/>
    <cellStyle name="Camp Output Field 5 2 2 3 2 2 6" xfId="24655"/>
    <cellStyle name="Camp Output Field 5 2 2 3 2 2 7" xfId="24656"/>
    <cellStyle name="Camp Output Field 5 2 2 3 2 2 8" xfId="24657"/>
    <cellStyle name="Camp Output Field 5 2 2 3 2 3" xfId="3578"/>
    <cellStyle name="Camp Output Field 5 2 2 3 2 3 2" xfId="24658"/>
    <cellStyle name="Camp Output Field 5 2 2 3 2 4" xfId="24659"/>
    <cellStyle name="Camp Output Field 5 2 2 3 2 5" xfId="24660"/>
    <cellStyle name="Camp Output Field 5 2 2 3 2 6" xfId="24661"/>
    <cellStyle name="Camp Output Field 5 2 2 3 2 7" xfId="24662"/>
    <cellStyle name="Camp Output Field 5 2 2 3 3" xfId="3579"/>
    <cellStyle name="Camp Output Field 5 2 2 3 3 2" xfId="24663"/>
    <cellStyle name="Camp Output Field 5 2 2 3 3 3" xfId="24664"/>
    <cellStyle name="Camp Output Field 5 2 2 3 3 4" xfId="24665"/>
    <cellStyle name="Camp Output Field 5 2 2 3 3 5" xfId="24666"/>
    <cellStyle name="Camp Output Field 5 2 2 3 3 6" xfId="24667"/>
    <cellStyle name="Camp Output Field 5 2 2 3 3 7" xfId="24668"/>
    <cellStyle name="Camp Output Field 5 2 2 3 4" xfId="3580"/>
    <cellStyle name="Camp Output Field 5 2 2 3 5" xfId="24669"/>
    <cellStyle name="Camp Output Field 5 2 2 3 6" xfId="24670"/>
    <cellStyle name="Camp Output Field 5 2 2 3 7" xfId="24671"/>
    <cellStyle name="Camp Output Field 5 2 2 3 8" xfId="24672"/>
    <cellStyle name="Camp Output Field 5 2 2 4" xfId="3581"/>
    <cellStyle name="Camp Output Field 5 2 2 4 2" xfId="3582"/>
    <cellStyle name="Camp Output Field 5 2 2 4 2 2" xfId="3583"/>
    <cellStyle name="Camp Output Field 5 2 2 4 2 2 2" xfId="24673"/>
    <cellStyle name="Camp Output Field 5 2 2 4 2 2 3" xfId="24674"/>
    <cellStyle name="Camp Output Field 5 2 2 4 2 2 4" xfId="24675"/>
    <cellStyle name="Camp Output Field 5 2 2 4 2 2 5" xfId="24676"/>
    <cellStyle name="Camp Output Field 5 2 2 4 2 2 6" xfId="24677"/>
    <cellStyle name="Camp Output Field 5 2 2 4 2 2 7" xfId="24678"/>
    <cellStyle name="Camp Output Field 5 2 2 4 2 2 8" xfId="24679"/>
    <cellStyle name="Camp Output Field 5 2 2 4 2 3" xfId="3584"/>
    <cellStyle name="Camp Output Field 5 2 2 4 2 3 2" xfId="24680"/>
    <cellStyle name="Camp Output Field 5 2 2 4 2 4" xfId="24681"/>
    <cellStyle name="Camp Output Field 5 2 2 4 2 5" xfId="24682"/>
    <cellStyle name="Camp Output Field 5 2 2 4 2 6" xfId="24683"/>
    <cellStyle name="Camp Output Field 5 2 2 4 2 7" xfId="24684"/>
    <cellStyle name="Camp Output Field 5 2 2 4 3" xfId="3585"/>
    <cellStyle name="Camp Output Field 5 2 2 4 3 2" xfId="24685"/>
    <cellStyle name="Camp Output Field 5 2 2 4 3 3" xfId="24686"/>
    <cellStyle name="Camp Output Field 5 2 2 4 3 4" xfId="24687"/>
    <cellStyle name="Camp Output Field 5 2 2 4 3 5" xfId="24688"/>
    <cellStyle name="Camp Output Field 5 2 2 4 3 6" xfId="24689"/>
    <cellStyle name="Camp Output Field 5 2 2 4 3 7" xfId="24690"/>
    <cellStyle name="Camp Output Field 5 2 2 4 4" xfId="3586"/>
    <cellStyle name="Camp Output Field 5 2 2 4 5" xfId="24691"/>
    <cellStyle name="Camp Output Field 5 2 2 4 6" xfId="24692"/>
    <cellStyle name="Camp Output Field 5 2 2 4 7" xfId="24693"/>
    <cellStyle name="Camp Output Field 5 2 2 4 8" xfId="24694"/>
    <cellStyle name="Camp Output Field 5 2 2 5" xfId="3587"/>
    <cellStyle name="Camp Output Field 5 2 2 5 2" xfId="3588"/>
    <cellStyle name="Camp Output Field 5 2 2 5 2 2" xfId="24695"/>
    <cellStyle name="Camp Output Field 5 2 2 5 2 3" xfId="24696"/>
    <cellStyle name="Camp Output Field 5 2 2 5 2 4" xfId="24697"/>
    <cellStyle name="Camp Output Field 5 2 2 5 2 5" xfId="24698"/>
    <cellStyle name="Camp Output Field 5 2 2 5 2 6" xfId="24699"/>
    <cellStyle name="Camp Output Field 5 2 2 5 2 7" xfId="24700"/>
    <cellStyle name="Camp Output Field 5 2 2 5 2 8" xfId="24701"/>
    <cellStyle name="Camp Output Field 5 2 2 5 3" xfId="3589"/>
    <cellStyle name="Camp Output Field 5 2 2 5 3 2" xfId="24702"/>
    <cellStyle name="Camp Output Field 5 2 2 5 4" xfId="24703"/>
    <cellStyle name="Camp Output Field 5 2 2 5 5" xfId="24704"/>
    <cellStyle name="Camp Output Field 5 2 2 5 6" xfId="24705"/>
    <cellStyle name="Camp Output Field 5 2 2 5 7" xfId="24706"/>
    <cellStyle name="Camp Output Field 5 2 2 6" xfId="3590"/>
    <cellStyle name="Camp Output Field 5 2 2 6 2" xfId="24707"/>
    <cellStyle name="Camp Output Field 5 2 2 6 3" xfId="24708"/>
    <cellStyle name="Camp Output Field 5 2 2 6 4" xfId="24709"/>
    <cellStyle name="Camp Output Field 5 2 2 6 5" xfId="24710"/>
    <cellStyle name="Camp Output Field 5 2 2 6 6" xfId="24711"/>
    <cellStyle name="Camp Output Field 5 2 2 6 7" xfId="24712"/>
    <cellStyle name="Camp Output Field 5 2 2 7" xfId="3591"/>
    <cellStyle name="Camp Output Field 5 2 2 8" xfId="24713"/>
    <cellStyle name="Camp Output Field 5 2 2 9" xfId="24714"/>
    <cellStyle name="Camp Output Field 5 2 3" xfId="3592"/>
    <cellStyle name="Camp Output Field 5 2 3 2" xfId="3593"/>
    <cellStyle name="Camp Output Field 5 2 3 2 2" xfId="3594"/>
    <cellStyle name="Camp Output Field 5 2 3 2 2 2" xfId="24715"/>
    <cellStyle name="Camp Output Field 5 2 3 2 2 3" xfId="24716"/>
    <cellStyle name="Camp Output Field 5 2 3 2 2 4" xfId="24717"/>
    <cellStyle name="Camp Output Field 5 2 3 2 2 5" xfId="24718"/>
    <cellStyle name="Camp Output Field 5 2 3 2 2 6" xfId="24719"/>
    <cellStyle name="Camp Output Field 5 2 3 2 2 7" xfId="24720"/>
    <cellStyle name="Camp Output Field 5 2 3 2 2 8" xfId="24721"/>
    <cellStyle name="Camp Output Field 5 2 3 2 3" xfId="3595"/>
    <cellStyle name="Camp Output Field 5 2 3 2 3 2" xfId="24722"/>
    <cellStyle name="Camp Output Field 5 2 3 2 4" xfId="24723"/>
    <cellStyle name="Camp Output Field 5 2 3 2 5" xfId="24724"/>
    <cellStyle name="Camp Output Field 5 2 3 2 6" xfId="24725"/>
    <cellStyle name="Camp Output Field 5 2 3 2 7" xfId="24726"/>
    <cellStyle name="Camp Output Field 5 2 3 3" xfId="3596"/>
    <cellStyle name="Camp Output Field 5 2 3 3 2" xfId="24727"/>
    <cellStyle name="Camp Output Field 5 2 3 3 3" xfId="24728"/>
    <cellStyle name="Camp Output Field 5 2 3 3 4" xfId="24729"/>
    <cellStyle name="Camp Output Field 5 2 3 3 5" xfId="24730"/>
    <cellStyle name="Camp Output Field 5 2 3 3 6" xfId="24731"/>
    <cellStyle name="Camp Output Field 5 2 3 3 7" xfId="24732"/>
    <cellStyle name="Camp Output Field 5 2 3 4" xfId="3597"/>
    <cellStyle name="Camp Output Field 5 2 3 5" xfId="24733"/>
    <cellStyle name="Camp Output Field 5 2 3 6" xfId="24734"/>
    <cellStyle name="Camp Output Field 5 2 3 7" xfId="24735"/>
    <cellStyle name="Camp Output Field 5 2 3 8" xfId="24736"/>
    <cellStyle name="Camp Output Field 5 2 4" xfId="3598"/>
    <cellStyle name="Camp Output Field 5 2 4 2" xfId="3599"/>
    <cellStyle name="Camp Output Field 5 2 4 2 2" xfId="3600"/>
    <cellStyle name="Camp Output Field 5 2 4 2 2 2" xfId="24737"/>
    <cellStyle name="Camp Output Field 5 2 4 2 2 3" xfId="24738"/>
    <cellStyle name="Camp Output Field 5 2 4 2 2 4" xfId="24739"/>
    <cellStyle name="Camp Output Field 5 2 4 2 2 5" xfId="24740"/>
    <cellStyle name="Camp Output Field 5 2 4 2 2 6" xfId="24741"/>
    <cellStyle name="Camp Output Field 5 2 4 2 2 7" xfId="24742"/>
    <cellStyle name="Camp Output Field 5 2 4 2 2 8" xfId="24743"/>
    <cellStyle name="Camp Output Field 5 2 4 2 3" xfId="3601"/>
    <cellStyle name="Camp Output Field 5 2 4 2 3 2" xfId="24744"/>
    <cellStyle name="Camp Output Field 5 2 4 2 4" xfId="24745"/>
    <cellStyle name="Camp Output Field 5 2 4 2 5" xfId="24746"/>
    <cellStyle name="Camp Output Field 5 2 4 2 6" xfId="24747"/>
    <cellStyle name="Camp Output Field 5 2 4 2 7" xfId="24748"/>
    <cellStyle name="Camp Output Field 5 2 4 3" xfId="3602"/>
    <cellStyle name="Camp Output Field 5 2 4 3 2" xfId="24749"/>
    <cellStyle name="Camp Output Field 5 2 4 3 3" xfId="24750"/>
    <cellStyle name="Camp Output Field 5 2 4 3 4" xfId="24751"/>
    <cellStyle name="Camp Output Field 5 2 4 3 5" xfId="24752"/>
    <cellStyle name="Camp Output Field 5 2 4 3 6" xfId="24753"/>
    <cellStyle name="Camp Output Field 5 2 4 3 7" xfId="24754"/>
    <cellStyle name="Camp Output Field 5 2 4 4" xfId="3603"/>
    <cellStyle name="Camp Output Field 5 2 4 5" xfId="24755"/>
    <cellStyle name="Camp Output Field 5 2 4 6" xfId="24756"/>
    <cellStyle name="Camp Output Field 5 2 4 7" xfId="24757"/>
    <cellStyle name="Camp Output Field 5 2 4 8" xfId="24758"/>
    <cellStyle name="Camp Output Field 5 2 5" xfId="3604"/>
    <cellStyle name="Camp Output Field 5 2 5 2" xfId="3605"/>
    <cellStyle name="Camp Output Field 5 2 5 2 2" xfId="3606"/>
    <cellStyle name="Camp Output Field 5 2 5 2 2 2" xfId="24759"/>
    <cellStyle name="Camp Output Field 5 2 5 2 2 3" xfId="24760"/>
    <cellStyle name="Camp Output Field 5 2 5 2 2 4" xfId="24761"/>
    <cellStyle name="Camp Output Field 5 2 5 2 2 5" xfId="24762"/>
    <cellStyle name="Camp Output Field 5 2 5 2 2 6" xfId="24763"/>
    <cellStyle name="Camp Output Field 5 2 5 2 2 7" xfId="24764"/>
    <cellStyle name="Camp Output Field 5 2 5 2 2 8" xfId="24765"/>
    <cellStyle name="Camp Output Field 5 2 5 2 3" xfId="3607"/>
    <cellStyle name="Camp Output Field 5 2 5 2 3 2" xfId="24766"/>
    <cellStyle name="Camp Output Field 5 2 5 2 4" xfId="24767"/>
    <cellStyle name="Camp Output Field 5 2 5 2 5" xfId="24768"/>
    <cellStyle name="Camp Output Field 5 2 5 2 6" xfId="24769"/>
    <cellStyle name="Camp Output Field 5 2 5 2 7" xfId="24770"/>
    <cellStyle name="Camp Output Field 5 2 5 3" xfId="3608"/>
    <cellStyle name="Camp Output Field 5 2 5 3 2" xfId="24771"/>
    <cellStyle name="Camp Output Field 5 2 5 3 3" xfId="24772"/>
    <cellStyle name="Camp Output Field 5 2 5 3 4" xfId="24773"/>
    <cellStyle name="Camp Output Field 5 2 5 3 5" xfId="24774"/>
    <cellStyle name="Camp Output Field 5 2 5 3 6" xfId="24775"/>
    <cellStyle name="Camp Output Field 5 2 5 3 7" xfId="24776"/>
    <cellStyle name="Camp Output Field 5 2 5 4" xfId="3609"/>
    <cellStyle name="Camp Output Field 5 2 5 5" xfId="24777"/>
    <cellStyle name="Camp Output Field 5 2 5 6" xfId="24778"/>
    <cellStyle name="Camp Output Field 5 2 5 7" xfId="24779"/>
    <cellStyle name="Camp Output Field 5 2 5 8" xfId="24780"/>
    <cellStyle name="Camp Output Field 5 2 6" xfId="3610"/>
    <cellStyle name="Camp Output Field 5 2 6 2" xfId="3611"/>
    <cellStyle name="Camp Output Field 5 2 6 2 2" xfId="24781"/>
    <cellStyle name="Camp Output Field 5 2 6 2 3" xfId="24782"/>
    <cellStyle name="Camp Output Field 5 2 6 2 4" xfId="24783"/>
    <cellStyle name="Camp Output Field 5 2 6 2 5" xfId="24784"/>
    <cellStyle name="Camp Output Field 5 2 6 2 6" xfId="24785"/>
    <cellStyle name="Camp Output Field 5 2 6 2 7" xfId="24786"/>
    <cellStyle name="Camp Output Field 5 2 6 2 8" xfId="24787"/>
    <cellStyle name="Camp Output Field 5 2 6 3" xfId="3612"/>
    <cellStyle name="Camp Output Field 5 2 6 3 2" xfId="24788"/>
    <cellStyle name="Camp Output Field 5 2 6 4" xfId="24789"/>
    <cellStyle name="Camp Output Field 5 2 6 5" xfId="24790"/>
    <cellStyle name="Camp Output Field 5 2 6 6" xfId="24791"/>
    <cellStyle name="Camp Output Field 5 2 6 7" xfId="24792"/>
    <cellStyle name="Camp Output Field 5 2 7" xfId="3613"/>
    <cellStyle name="Camp Output Field 5 2 7 2" xfId="24793"/>
    <cellStyle name="Camp Output Field 5 2 7 3" xfId="24794"/>
    <cellStyle name="Camp Output Field 5 2 7 4" xfId="24795"/>
    <cellStyle name="Camp Output Field 5 2 7 5" xfId="24796"/>
    <cellStyle name="Camp Output Field 5 2 7 6" xfId="24797"/>
    <cellStyle name="Camp Output Field 5 2 7 7" xfId="24798"/>
    <cellStyle name="Camp Output Field 5 2 8" xfId="3614"/>
    <cellStyle name="Camp Output Field 5 2 9" xfId="24799"/>
    <cellStyle name="Camp Output Field 5 3" xfId="3615"/>
    <cellStyle name="Camp Output Field 5 3 10" xfId="24800"/>
    <cellStyle name="Camp Output Field 5 3 11" xfId="24801"/>
    <cellStyle name="Camp Output Field 5 3 2" xfId="3616"/>
    <cellStyle name="Camp Output Field 5 3 2 2" xfId="3617"/>
    <cellStyle name="Camp Output Field 5 3 2 2 2" xfId="3618"/>
    <cellStyle name="Camp Output Field 5 3 2 2 2 2" xfId="24802"/>
    <cellStyle name="Camp Output Field 5 3 2 2 2 3" xfId="24803"/>
    <cellStyle name="Camp Output Field 5 3 2 2 2 4" xfId="24804"/>
    <cellStyle name="Camp Output Field 5 3 2 2 2 5" xfId="24805"/>
    <cellStyle name="Camp Output Field 5 3 2 2 2 6" xfId="24806"/>
    <cellStyle name="Camp Output Field 5 3 2 2 2 7" xfId="24807"/>
    <cellStyle name="Camp Output Field 5 3 2 2 2 8" xfId="24808"/>
    <cellStyle name="Camp Output Field 5 3 2 2 3" xfId="3619"/>
    <cellStyle name="Camp Output Field 5 3 2 2 3 2" xfId="24809"/>
    <cellStyle name="Camp Output Field 5 3 2 2 4" xfId="24810"/>
    <cellStyle name="Camp Output Field 5 3 2 2 5" xfId="24811"/>
    <cellStyle name="Camp Output Field 5 3 2 2 6" xfId="24812"/>
    <cellStyle name="Camp Output Field 5 3 2 2 7" xfId="24813"/>
    <cellStyle name="Camp Output Field 5 3 2 3" xfId="3620"/>
    <cellStyle name="Camp Output Field 5 3 2 3 2" xfId="24814"/>
    <cellStyle name="Camp Output Field 5 3 2 3 3" xfId="24815"/>
    <cellStyle name="Camp Output Field 5 3 2 3 4" xfId="24816"/>
    <cellStyle name="Camp Output Field 5 3 2 3 5" xfId="24817"/>
    <cellStyle name="Camp Output Field 5 3 2 3 6" xfId="24818"/>
    <cellStyle name="Camp Output Field 5 3 2 3 7" xfId="24819"/>
    <cellStyle name="Camp Output Field 5 3 2 4" xfId="3621"/>
    <cellStyle name="Camp Output Field 5 3 2 5" xfId="24820"/>
    <cellStyle name="Camp Output Field 5 3 2 6" xfId="24821"/>
    <cellStyle name="Camp Output Field 5 3 2 7" xfId="24822"/>
    <cellStyle name="Camp Output Field 5 3 2 8" xfId="24823"/>
    <cellStyle name="Camp Output Field 5 3 3" xfId="3622"/>
    <cellStyle name="Camp Output Field 5 3 3 2" xfId="3623"/>
    <cellStyle name="Camp Output Field 5 3 3 2 2" xfId="3624"/>
    <cellStyle name="Camp Output Field 5 3 3 2 2 2" xfId="24824"/>
    <cellStyle name="Camp Output Field 5 3 3 2 2 3" xfId="24825"/>
    <cellStyle name="Camp Output Field 5 3 3 2 2 4" xfId="24826"/>
    <cellStyle name="Camp Output Field 5 3 3 2 2 5" xfId="24827"/>
    <cellStyle name="Camp Output Field 5 3 3 2 2 6" xfId="24828"/>
    <cellStyle name="Camp Output Field 5 3 3 2 2 7" xfId="24829"/>
    <cellStyle name="Camp Output Field 5 3 3 2 2 8" xfId="24830"/>
    <cellStyle name="Camp Output Field 5 3 3 2 3" xfId="3625"/>
    <cellStyle name="Camp Output Field 5 3 3 2 3 2" xfId="24831"/>
    <cellStyle name="Camp Output Field 5 3 3 2 4" xfId="24832"/>
    <cellStyle name="Camp Output Field 5 3 3 2 5" xfId="24833"/>
    <cellStyle name="Camp Output Field 5 3 3 2 6" xfId="24834"/>
    <cellStyle name="Camp Output Field 5 3 3 2 7" xfId="24835"/>
    <cellStyle name="Camp Output Field 5 3 3 3" xfId="3626"/>
    <cellStyle name="Camp Output Field 5 3 3 3 2" xfId="24836"/>
    <cellStyle name="Camp Output Field 5 3 3 3 3" xfId="24837"/>
    <cellStyle name="Camp Output Field 5 3 3 3 4" xfId="24838"/>
    <cellStyle name="Camp Output Field 5 3 3 3 5" xfId="24839"/>
    <cellStyle name="Camp Output Field 5 3 3 3 6" xfId="24840"/>
    <cellStyle name="Camp Output Field 5 3 3 3 7" xfId="24841"/>
    <cellStyle name="Camp Output Field 5 3 3 4" xfId="3627"/>
    <cellStyle name="Camp Output Field 5 3 3 5" xfId="24842"/>
    <cellStyle name="Camp Output Field 5 3 3 6" xfId="24843"/>
    <cellStyle name="Camp Output Field 5 3 3 7" xfId="24844"/>
    <cellStyle name="Camp Output Field 5 3 3 8" xfId="24845"/>
    <cellStyle name="Camp Output Field 5 3 4" xfId="3628"/>
    <cellStyle name="Camp Output Field 5 3 4 2" xfId="3629"/>
    <cellStyle name="Camp Output Field 5 3 4 2 2" xfId="3630"/>
    <cellStyle name="Camp Output Field 5 3 4 2 2 2" xfId="24846"/>
    <cellStyle name="Camp Output Field 5 3 4 2 2 3" xfId="24847"/>
    <cellStyle name="Camp Output Field 5 3 4 2 2 4" xfId="24848"/>
    <cellStyle name="Camp Output Field 5 3 4 2 2 5" xfId="24849"/>
    <cellStyle name="Camp Output Field 5 3 4 2 2 6" xfId="24850"/>
    <cellStyle name="Camp Output Field 5 3 4 2 2 7" xfId="24851"/>
    <cellStyle name="Camp Output Field 5 3 4 2 2 8" xfId="24852"/>
    <cellStyle name="Camp Output Field 5 3 4 2 3" xfId="3631"/>
    <cellStyle name="Camp Output Field 5 3 4 2 3 2" xfId="24853"/>
    <cellStyle name="Camp Output Field 5 3 4 2 4" xfId="24854"/>
    <cellStyle name="Camp Output Field 5 3 4 2 5" xfId="24855"/>
    <cellStyle name="Camp Output Field 5 3 4 2 6" xfId="24856"/>
    <cellStyle name="Camp Output Field 5 3 4 2 7" xfId="24857"/>
    <cellStyle name="Camp Output Field 5 3 4 3" xfId="3632"/>
    <cellStyle name="Camp Output Field 5 3 4 3 2" xfId="24858"/>
    <cellStyle name="Camp Output Field 5 3 4 3 3" xfId="24859"/>
    <cellStyle name="Camp Output Field 5 3 4 3 4" xfId="24860"/>
    <cellStyle name="Camp Output Field 5 3 4 3 5" xfId="24861"/>
    <cellStyle name="Camp Output Field 5 3 4 3 6" xfId="24862"/>
    <cellStyle name="Camp Output Field 5 3 4 3 7" xfId="24863"/>
    <cellStyle name="Camp Output Field 5 3 4 4" xfId="3633"/>
    <cellStyle name="Camp Output Field 5 3 4 5" xfId="24864"/>
    <cellStyle name="Camp Output Field 5 3 4 6" xfId="24865"/>
    <cellStyle name="Camp Output Field 5 3 4 7" xfId="24866"/>
    <cellStyle name="Camp Output Field 5 3 4 8" xfId="24867"/>
    <cellStyle name="Camp Output Field 5 3 5" xfId="3634"/>
    <cellStyle name="Camp Output Field 5 3 5 2" xfId="3635"/>
    <cellStyle name="Camp Output Field 5 3 5 2 2" xfId="24868"/>
    <cellStyle name="Camp Output Field 5 3 5 2 3" xfId="24869"/>
    <cellStyle name="Camp Output Field 5 3 5 2 4" xfId="24870"/>
    <cellStyle name="Camp Output Field 5 3 5 2 5" xfId="24871"/>
    <cellStyle name="Camp Output Field 5 3 5 2 6" xfId="24872"/>
    <cellStyle name="Camp Output Field 5 3 5 2 7" xfId="24873"/>
    <cellStyle name="Camp Output Field 5 3 5 2 8" xfId="24874"/>
    <cellStyle name="Camp Output Field 5 3 5 3" xfId="3636"/>
    <cellStyle name="Camp Output Field 5 3 5 3 2" xfId="24875"/>
    <cellStyle name="Camp Output Field 5 3 5 4" xfId="24876"/>
    <cellStyle name="Camp Output Field 5 3 5 5" xfId="24877"/>
    <cellStyle name="Camp Output Field 5 3 5 6" xfId="24878"/>
    <cellStyle name="Camp Output Field 5 3 5 7" xfId="24879"/>
    <cellStyle name="Camp Output Field 5 3 6" xfId="3637"/>
    <cellStyle name="Camp Output Field 5 3 6 2" xfId="24880"/>
    <cellStyle name="Camp Output Field 5 3 6 3" xfId="24881"/>
    <cellStyle name="Camp Output Field 5 3 6 4" xfId="24882"/>
    <cellStyle name="Camp Output Field 5 3 6 5" xfId="24883"/>
    <cellStyle name="Camp Output Field 5 3 6 6" xfId="24884"/>
    <cellStyle name="Camp Output Field 5 3 6 7" xfId="24885"/>
    <cellStyle name="Camp Output Field 5 3 7" xfId="3638"/>
    <cellStyle name="Camp Output Field 5 3 8" xfId="24886"/>
    <cellStyle name="Camp Output Field 5 3 9" xfId="24887"/>
    <cellStyle name="Camp Output Field 5 4" xfId="3639"/>
    <cellStyle name="Camp Output Field 5 4 10" xfId="24888"/>
    <cellStyle name="Camp Output Field 5 4 11" xfId="24889"/>
    <cellStyle name="Camp Output Field 5 4 2" xfId="3640"/>
    <cellStyle name="Camp Output Field 5 4 2 2" xfId="3641"/>
    <cellStyle name="Camp Output Field 5 4 2 2 2" xfId="3642"/>
    <cellStyle name="Camp Output Field 5 4 2 2 2 2" xfId="24890"/>
    <cellStyle name="Camp Output Field 5 4 2 2 2 3" xfId="24891"/>
    <cellStyle name="Camp Output Field 5 4 2 2 2 4" xfId="24892"/>
    <cellStyle name="Camp Output Field 5 4 2 2 2 5" xfId="24893"/>
    <cellStyle name="Camp Output Field 5 4 2 2 2 6" xfId="24894"/>
    <cellStyle name="Camp Output Field 5 4 2 2 2 7" xfId="24895"/>
    <cellStyle name="Camp Output Field 5 4 2 2 2 8" xfId="24896"/>
    <cellStyle name="Camp Output Field 5 4 2 2 3" xfId="3643"/>
    <cellStyle name="Camp Output Field 5 4 2 2 3 2" xfId="24897"/>
    <cellStyle name="Camp Output Field 5 4 2 2 4" xfId="24898"/>
    <cellStyle name="Camp Output Field 5 4 2 2 5" xfId="24899"/>
    <cellStyle name="Camp Output Field 5 4 2 2 6" xfId="24900"/>
    <cellStyle name="Camp Output Field 5 4 2 2 7" xfId="24901"/>
    <cellStyle name="Camp Output Field 5 4 2 3" xfId="3644"/>
    <cellStyle name="Camp Output Field 5 4 2 3 2" xfId="24902"/>
    <cellStyle name="Camp Output Field 5 4 2 3 3" xfId="24903"/>
    <cellStyle name="Camp Output Field 5 4 2 3 4" xfId="24904"/>
    <cellStyle name="Camp Output Field 5 4 2 3 5" xfId="24905"/>
    <cellStyle name="Camp Output Field 5 4 2 3 6" xfId="24906"/>
    <cellStyle name="Camp Output Field 5 4 2 3 7" xfId="24907"/>
    <cellStyle name="Camp Output Field 5 4 2 4" xfId="3645"/>
    <cellStyle name="Camp Output Field 5 4 2 5" xfId="24908"/>
    <cellStyle name="Camp Output Field 5 4 2 6" xfId="24909"/>
    <cellStyle name="Camp Output Field 5 4 2 7" xfId="24910"/>
    <cellStyle name="Camp Output Field 5 4 2 8" xfId="24911"/>
    <cellStyle name="Camp Output Field 5 4 3" xfId="3646"/>
    <cellStyle name="Camp Output Field 5 4 3 2" xfId="3647"/>
    <cellStyle name="Camp Output Field 5 4 3 2 2" xfId="3648"/>
    <cellStyle name="Camp Output Field 5 4 3 2 2 2" xfId="24912"/>
    <cellStyle name="Camp Output Field 5 4 3 2 2 3" xfId="24913"/>
    <cellStyle name="Camp Output Field 5 4 3 2 2 4" xfId="24914"/>
    <cellStyle name="Camp Output Field 5 4 3 2 2 5" xfId="24915"/>
    <cellStyle name="Camp Output Field 5 4 3 2 2 6" xfId="24916"/>
    <cellStyle name="Camp Output Field 5 4 3 2 2 7" xfId="24917"/>
    <cellStyle name="Camp Output Field 5 4 3 2 2 8" xfId="24918"/>
    <cellStyle name="Camp Output Field 5 4 3 2 3" xfId="3649"/>
    <cellStyle name="Camp Output Field 5 4 3 2 3 2" xfId="24919"/>
    <cellStyle name="Camp Output Field 5 4 3 2 4" xfId="24920"/>
    <cellStyle name="Camp Output Field 5 4 3 2 5" xfId="24921"/>
    <cellStyle name="Camp Output Field 5 4 3 2 6" xfId="24922"/>
    <cellStyle name="Camp Output Field 5 4 3 2 7" xfId="24923"/>
    <cellStyle name="Camp Output Field 5 4 3 3" xfId="3650"/>
    <cellStyle name="Camp Output Field 5 4 3 3 2" xfId="24924"/>
    <cellStyle name="Camp Output Field 5 4 3 3 3" xfId="24925"/>
    <cellStyle name="Camp Output Field 5 4 3 3 4" xfId="24926"/>
    <cellStyle name="Camp Output Field 5 4 3 3 5" xfId="24927"/>
    <cellStyle name="Camp Output Field 5 4 3 3 6" xfId="24928"/>
    <cellStyle name="Camp Output Field 5 4 3 3 7" xfId="24929"/>
    <cellStyle name="Camp Output Field 5 4 3 4" xfId="3651"/>
    <cellStyle name="Camp Output Field 5 4 3 5" xfId="24930"/>
    <cellStyle name="Camp Output Field 5 4 3 6" xfId="24931"/>
    <cellStyle name="Camp Output Field 5 4 3 7" xfId="24932"/>
    <cellStyle name="Camp Output Field 5 4 3 8" xfId="24933"/>
    <cellStyle name="Camp Output Field 5 4 4" xfId="3652"/>
    <cellStyle name="Camp Output Field 5 4 4 2" xfId="3653"/>
    <cellStyle name="Camp Output Field 5 4 4 2 2" xfId="3654"/>
    <cellStyle name="Camp Output Field 5 4 4 2 2 2" xfId="24934"/>
    <cellStyle name="Camp Output Field 5 4 4 2 2 3" xfId="24935"/>
    <cellStyle name="Camp Output Field 5 4 4 2 2 4" xfId="24936"/>
    <cellStyle name="Camp Output Field 5 4 4 2 2 5" xfId="24937"/>
    <cellStyle name="Camp Output Field 5 4 4 2 2 6" xfId="24938"/>
    <cellStyle name="Camp Output Field 5 4 4 2 2 7" xfId="24939"/>
    <cellStyle name="Camp Output Field 5 4 4 2 2 8" xfId="24940"/>
    <cellStyle name="Camp Output Field 5 4 4 2 3" xfId="3655"/>
    <cellStyle name="Camp Output Field 5 4 4 2 3 2" xfId="24941"/>
    <cellStyle name="Camp Output Field 5 4 4 2 4" xfId="24942"/>
    <cellStyle name="Camp Output Field 5 4 4 2 5" xfId="24943"/>
    <cellStyle name="Camp Output Field 5 4 4 2 6" xfId="24944"/>
    <cellStyle name="Camp Output Field 5 4 4 2 7" xfId="24945"/>
    <cellStyle name="Camp Output Field 5 4 4 3" xfId="3656"/>
    <cellStyle name="Camp Output Field 5 4 4 3 2" xfId="24946"/>
    <cellStyle name="Camp Output Field 5 4 4 3 3" xfId="24947"/>
    <cellStyle name="Camp Output Field 5 4 4 3 4" xfId="24948"/>
    <cellStyle name="Camp Output Field 5 4 4 3 5" xfId="24949"/>
    <cellStyle name="Camp Output Field 5 4 4 3 6" xfId="24950"/>
    <cellStyle name="Camp Output Field 5 4 4 3 7" xfId="24951"/>
    <cellStyle name="Camp Output Field 5 4 4 4" xfId="3657"/>
    <cellStyle name="Camp Output Field 5 4 4 5" xfId="24952"/>
    <cellStyle name="Camp Output Field 5 4 4 6" xfId="24953"/>
    <cellStyle name="Camp Output Field 5 4 4 7" xfId="24954"/>
    <cellStyle name="Camp Output Field 5 4 4 8" xfId="24955"/>
    <cellStyle name="Camp Output Field 5 4 5" xfId="3658"/>
    <cellStyle name="Camp Output Field 5 4 5 2" xfId="3659"/>
    <cellStyle name="Camp Output Field 5 4 5 2 2" xfId="24956"/>
    <cellStyle name="Camp Output Field 5 4 5 2 3" xfId="24957"/>
    <cellStyle name="Camp Output Field 5 4 5 2 4" xfId="24958"/>
    <cellStyle name="Camp Output Field 5 4 5 2 5" xfId="24959"/>
    <cellStyle name="Camp Output Field 5 4 5 2 6" xfId="24960"/>
    <cellStyle name="Camp Output Field 5 4 5 2 7" xfId="24961"/>
    <cellStyle name="Camp Output Field 5 4 5 2 8" xfId="24962"/>
    <cellStyle name="Camp Output Field 5 4 5 3" xfId="3660"/>
    <cellStyle name="Camp Output Field 5 4 5 3 2" xfId="24963"/>
    <cellStyle name="Camp Output Field 5 4 5 4" xfId="24964"/>
    <cellStyle name="Camp Output Field 5 4 5 5" xfId="24965"/>
    <cellStyle name="Camp Output Field 5 4 5 6" xfId="24966"/>
    <cellStyle name="Camp Output Field 5 4 5 7" xfId="24967"/>
    <cellStyle name="Camp Output Field 5 4 6" xfId="3661"/>
    <cellStyle name="Camp Output Field 5 4 6 2" xfId="24968"/>
    <cellStyle name="Camp Output Field 5 4 6 3" xfId="24969"/>
    <cellStyle name="Camp Output Field 5 4 6 4" xfId="24970"/>
    <cellStyle name="Camp Output Field 5 4 6 5" xfId="24971"/>
    <cellStyle name="Camp Output Field 5 4 6 6" xfId="24972"/>
    <cellStyle name="Camp Output Field 5 4 6 7" xfId="24973"/>
    <cellStyle name="Camp Output Field 5 4 7" xfId="3662"/>
    <cellStyle name="Camp Output Field 5 4 8" xfId="24974"/>
    <cellStyle name="Camp Output Field 5 4 9" xfId="24975"/>
    <cellStyle name="Camp Output Field 5 5" xfId="3663"/>
    <cellStyle name="Camp Output Field 5 5 2" xfId="3664"/>
    <cellStyle name="Camp Output Field 5 5 2 2" xfId="3665"/>
    <cellStyle name="Camp Output Field 5 5 2 2 2" xfId="24976"/>
    <cellStyle name="Camp Output Field 5 5 2 2 3" xfId="24977"/>
    <cellStyle name="Camp Output Field 5 5 2 2 4" xfId="24978"/>
    <cellStyle name="Camp Output Field 5 5 2 2 5" xfId="24979"/>
    <cellStyle name="Camp Output Field 5 5 2 2 6" xfId="24980"/>
    <cellStyle name="Camp Output Field 5 5 2 2 7" xfId="24981"/>
    <cellStyle name="Camp Output Field 5 5 2 2 8" xfId="24982"/>
    <cellStyle name="Camp Output Field 5 5 2 3" xfId="3666"/>
    <cellStyle name="Camp Output Field 5 5 2 3 2" xfId="24983"/>
    <cellStyle name="Camp Output Field 5 5 2 4" xfId="24984"/>
    <cellStyle name="Camp Output Field 5 5 2 5" xfId="24985"/>
    <cellStyle name="Camp Output Field 5 5 2 6" xfId="24986"/>
    <cellStyle name="Camp Output Field 5 5 2 7" xfId="24987"/>
    <cellStyle name="Camp Output Field 5 5 3" xfId="3667"/>
    <cellStyle name="Camp Output Field 5 5 3 2" xfId="24988"/>
    <cellStyle name="Camp Output Field 5 5 3 3" xfId="24989"/>
    <cellStyle name="Camp Output Field 5 5 3 4" xfId="24990"/>
    <cellStyle name="Camp Output Field 5 5 3 5" xfId="24991"/>
    <cellStyle name="Camp Output Field 5 5 3 6" xfId="24992"/>
    <cellStyle name="Camp Output Field 5 5 3 7" xfId="24993"/>
    <cellStyle name="Camp Output Field 5 5 4" xfId="3668"/>
    <cellStyle name="Camp Output Field 5 5 5" xfId="24994"/>
    <cellStyle name="Camp Output Field 5 5 6" xfId="24995"/>
    <cellStyle name="Camp Output Field 5 5 7" xfId="24996"/>
    <cellStyle name="Camp Output Field 5 5 8" xfId="24997"/>
    <cellStyle name="Camp Output Field 5 6" xfId="3669"/>
    <cellStyle name="Camp Output Field 5 6 2" xfId="3670"/>
    <cellStyle name="Camp Output Field 5 6 2 2" xfId="3671"/>
    <cellStyle name="Camp Output Field 5 6 2 2 2" xfId="24998"/>
    <cellStyle name="Camp Output Field 5 6 2 2 3" xfId="24999"/>
    <cellStyle name="Camp Output Field 5 6 2 2 4" xfId="25000"/>
    <cellStyle name="Camp Output Field 5 6 2 2 5" xfId="25001"/>
    <cellStyle name="Camp Output Field 5 6 2 2 6" xfId="25002"/>
    <cellStyle name="Camp Output Field 5 6 2 2 7" xfId="25003"/>
    <cellStyle name="Camp Output Field 5 6 2 2 8" xfId="25004"/>
    <cellStyle name="Camp Output Field 5 6 2 3" xfId="3672"/>
    <cellStyle name="Camp Output Field 5 6 2 3 2" xfId="25005"/>
    <cellStyle name="Camp Output Field 5 6 2 4" xfId="25006"/>
    <cellStyle name="Camp Output Field 5 6 2 5" xfId="25007"/>
    <cellStyle name="Camp Output Field 5 6 2 6" xfId="25008"/>
    <cellStyle name="Camp Output Field 5 6 2 7" xfId="25009"/>
    <cellStyle name="Camp Output Field 5 6 3" xfId="3673"/>
    <cellStyle name="Camp Output Field 5 6 3 2" xfId="25010"/>
    <cellStyle name="Camp Output Field 5 6 3 3" xfId="25011"/>
    <cellStyle name="Camp Output Field 5 6 3 4" xfId="25012"/>
    <cellStyle name="Camp Output Field 5 6 3 5" xfId="25013"/>
    <cellStyle name="Camp Output Field 5 6 3 6" xfId="25014"/>
    <cellStyle name="Camp Output Field 5 6 3 7" xfId="25015"/>
    <cellStyle name="Camp Output Field 5 6 4" xfId="3674"/>
    <cellStyle name="Camp Output Field 5 6 5" xfId="25016"/>
    <cellStyle name="Camp Output Field 5 6 6" xfId="25017"/>
    <cellStyle name="Camp Output Field 5 6 7" xfId="25018"/>
    <cellStyle name="Camp Output Field 5 6 8" xfId="25019"/>
    <cellStyle name="Camp Output Field 5 7" xfId="3675"/>
    <cellStyle name="Camp Output Field 5 7 2" xfId="3676"/>
    <cellStyle name="Camp Output Field 5 7 2 2" xfId="3677"/>
    <cellStyle name="Camp Output Field 5 7 2 2 2" xfId="25020"/>
    <cellStyle name="Camp Output Field 5 7 2 2 3" xfId="25021"/>
    <cellStyle name="Camp Output Field 5 7 2 2 4" xfId="25022"/>
    <cellStyle name="Camp Output Field 5 7 2 2 5" xfId="25023"/>
    <cellStyle name="Camp Output Field 5 7 2 2 6" xfId="25024"/>
    <cellStyle name="Camp Output Field 5 7 2 2 7" xfId="25025"/>
    <cellStyle name="Camp Output Field 5 7 2 2 8" xfId="25026"/>
    <cellStyle name="Camp Output Field 5 7 2 3" xfId="3678"/>
    <cellStyle name="Camp Output Field 5 7 2 3 2" xfId="25027"/>
    <cellStyle name="Camp Output Field 5 7 2 4" xfId="25028"/>
    <cellStyle name="Camp Output Field 5 7 2 5" xfId="25029"/>
    <cellStyle name="Camp Output Field 5 7 2 6" xfId="25030"/>
    <cellStyle name="Camp Output Field 5 7 2 7" xfId="25031"/>
    <cellStyle name="Camp Output Field 5 7 3" xfId="3679"/>
    <cellStyle name="Camp Output Field 5 7 3 2" xfId="25032"/>
    <cellStyle name="Camp Output Field 5 7 3 3" xfId="25033"/>
    <cellStyle name="Camp Output Field 5 7 3 4" xfId="25034"/>
    <cellStyle name="Camp Output Field 5 7 3 5" xfId="25035"/>
    <cellStyle name="Camp Output Field 5 7 3 6" xfId="25036"/>
    <cellStyle name="Camp Output Field 5 7 3 7" xfId="25037"/>
    <cellStyle name="Camp Output Field 5 7 4" xfId="3680"/>
    <cellStyle name="Camp Output Field 5 7 5" xfId="25038"/>
    <cellStyle name="Camp Output Field 5 7 6" xfId="25039"/>
    <cellStyle name="Camp Output Field 5 7 7" xfId="25040"/>
    <cellStyle name="Camp Output Field 5 7 8" xfId="25041"/>
    <cellStyle name="Camp Output Field 5 8" xfId="3681"/>
    <cellStyle name="Camp Output Field 5 8 2" xfId="3682"/>
    <cellStyle name="Camp Output Field 5 8 2 2" xfId="25042"/>
    <cellStyle name="Camp Output Field 5 8 2 3" xfId="25043"/>
    <cellStyle name="Camp Output Field 5 8 2 4" xfId="25044"/>
    <cellStyle name="Camp Output Field 5 8 2 5" xfId="25045"/>
    <cellStyle name="Camp Output Field 5 8 2 6" xfId="25046"/>
    <cellStyle name="Camp Output Field 5 8 2 7" xfId="25047"/>
    <cellStyle name="Camp Output Field 5 8 2 8" xfId="25048"/>
    <cellStyle name="Camp Output Field 5 8 3" xfId="3683"/>
    <cellStyle name="Camp Output Field 5 8 3 2" xfId="25049"/>
    <cellStyle name="Camp Output Field 5 8 4" xfId="25050"/>
    <cellStyle name="Camp Output Field 5 8 5" xfId="25051"/>
    <cellStyle name="Camp Output Field 5 8 6" xfId="25052"/>
    <cellStyle name="Camp Output Field 5 8 7" xfId="25053"/>
    <cellStyle name="Camp Output Field 5 9" xfId="3684"/>
    <cellStyle name="Camp Output Field 5 9 2" xfId="25054"/>
    <cellStyle name="Camp Output Field 5 9 3" xfId="25055"/>
    <cellStyle name="Camp Output Field 5 9 4" xfId="25056"/>
    <cellStyle name="Camp Output Field 5 9 5" xfId="25057"/>
    <cellStyle name="Camp Output Field 5 9 6" xfId="25058"/>
    <cellStyle name="Camp Output Field 5 9 7" xfId="25059"/>
    <cellStyle name="Camp Output Field 6" xfId="3685"/>
    <cellStyle name="Camp Output Field 6 10" xfId="3686"/>
    <cellStyle name="Camp Output Field 6 11" xfId="25060"/>
    <cellStyle name="Camp Output Field 6 12" xfId="25061"/>
    <cellStyle name="Camp Output Field 6 13" xfId="25062"/>
    <cellStyle name="Camp Output Field 6 14" xfId="25063"/>
    <cellStyle name="Camp Output Field 6 2" xfId="3687"/>
    <cellStyle name="Camp Output Field 6 2 10" xfId="25064"/>
    <cellStyle name="Camp Output Field 6 2 11" xfId="25065"/>
    <cellStyle name="Camp Output Field 6 2 12" xfId="25066"/>
    <cellStyle name="Camp Output Field 6 2 2" xfId="3688"/>
    <cellStyle name="Camp Output Field 6 2 2 10" xfId="25067"/>
    <cellStyle name="Camp Output Field 6 2 2 11" xfId="25068"/>
    <cellStyle name="Camp Output Field 6 2 2 2" xfId="3689"/>
    <cellStyle name="Camp Output Field 6 2 2 2 2" xfId="3690"/>
    <cellStyle name="Camp Output Field 6 2 2 2 2 2" xfId="3691"/>
    <cellStyle name="Camp Output Field 6 2 2 2 2 2 2" xfId="25069"/>
    <cellStyle name="Camp Output Field 6 2 2 2 2 2 3" xfId="25070"/>
    <cellStyle name="Camp Output Field 6 2 2 2 2 2 4" xfId="25071"/>
    <cellStyle name="Camp Output Field 6 2 2 2 2 2 5" xfId="25072"/>
    <cellStyle name="Camp Output Field 6 2 2 2 2 2 6" xfId="25073"/>
    <cellStyle name="Camp Output Field 6 2 2 2 2 2 7" xfId="25074"/>
    <cellStyle name="Camp Output Field 6 2 2 2 2 2 8" xfId="25075"/>
    <cellStyle name="Camp Output Field 6 2 2 2 2 3" xfId="3692"/>
    <cellStyle name="Camp Output Field 6 2 2 2 2 3 2" xfId="25076"/>
    <cellStyle name="Camp Output Field 6 2 2 2 2 4" xfId="25077"/>
    <cellStyle name="Camp Output Field 6 2 2 2 2 5" xfId="25078"/>
    <cellStyle name="Camp Output Field 6 2 2 2 2 6" xfId="25079"/>
    <cellStyle name="Camp Output Field 6 2 2 2 2 7" xfId="25080"/>
    <cellStyle name="Camp Output Field 6 2 2 2 3" xfId="3693"/>
    <cellStyle name="Camp Output Field 6 2 2 2 3 2" xfId="25081"/>
    <cellStyle name="Camp Output Field 6 2 2 2 3 3" xfId="25082"/>
    <cellStyle name="Camp Output Field 6 2 2 2 3 4" xfId="25083"/>
    <cellStyle name="Camp Output Field 6 2 2 2 3 5" xfId="25084"/>
    <cellStyle name="Camp Output Field 6 2 2 2 3 6" xfId="25085"/>
    <cellStyle name="Camp Output Field 6 2 2 2 3 7" xfId="25086"/>
    <cellStyle name="Camp Output Field 6 2 2 2 4" xfId="3694"/>
    <cellStyle name="Camp Output Field 6 2 2 2 5" xfId="25087"/>
    <cellStyle name="Camp Output Field 6 2 2 2 6" xfId="25088"/>
    <cellStyle name="Camp Output Field 6 2 2 2 7" xfId="25089"/>
    <cellStyle name="Camp Output Field 6 2 2 2 8" xfId="25090"/>
    <cellStyle name="Camp Output Field 6 2 2 3" xfId="3695"/>
    <cellStyle name="Camp Output Field 6 2 2 3 2" xfId="3696"/>
    <cellStyle name="Camp Output Field 6 2 2 3 2 2" xfId="3697"/>
    <cellStyle name="Camp Output Field 6 2 2 3 2 2 2" xfId="25091"/>
    <cellStyle name="Camp Output Field 6 2 2 3 2 2 3" xfId="25092"/>
    <cellStyle name="Camp Output Field 6 2 2 3 2 2 4" xfId="25093"/>
    <cellStyle name="Camp Output Field 6 2 2 3 2 2 5" xfId="25094"/>
    <cellStyle name="Camp Output Field 6 2 2 3 2 2 6" xfId="25095"/>
    <cellStyle name="Camp Output Field 6 2 2 3 2 2 7" xfId="25096"/>
    <cellStyle name="Camp Output Field 6 2 2 3 2 2 8" xfId="25097"/>
    <cellStyle name="Camp Output Field 6 2 2 3 2 3" xfId="3698"/>
    <cellStyle name="Camp Output Field 6 2 2 3 2 3 2" xfId="25098"/>
    <cellStyle name="Camp Output Field 6 2 2 3 2 4" xfId="25099"/>
    <cellStyle name="Camp Output Field 6 2 2 3 2 5" xfId="25100"/>
    <cellStyle name="Camp Output Field 6 2 2 3 2 6" xfId="25101"/>
    <cellStyle name="Camp Output Field 6 2 2 3 2 7" xfId="25102"/>
    <cellStyle name="Camp Output Field 6 2 2 3 3" xfId="3699"/>
    <cellStyle name="Camp Output Field 6 2 2 3 3 2" xfId="25103"/>
    <cellStyle name="Camp Output Field 6 2 2 3 3 3" xfId="25104"/>
    <cellStyle name="Camp Output Field 6 2 2 3 3 4" xfId="25105"/>
    <cellStyle name="Camp Output Field 6 2 2 3 3 5" xfId="25106"/>
    <cellStyle name="Camp Output Field 6 2 2 3 3 6" xfId="25107"/>
    <cellStyle name="Camp Output Field 6 2 2 3 3 7" xfId="25108"/>
    <cellStyle name="Camp Output Field 6 2 2 3 4" xfId="3700"/>
    <cellStyle name="Camp Output Field 6 2 2 3 5" xfId="25109"/>
    <cellStyle name="Camp Output Field 6 2 2 3 6" xfId="25110"/>
    <cellStyle name="Camp Output Field 6 2 2 3 7" xfId="25111"/>
    <cellStyle name="Camp Output Field 6 2 2 3 8" xfId="25112"/>
    <cellStyle name="Camp Output Field 6 2 2 4" xfId="3701"/>
    <cellStyle name="Camp Output Field 6 2 2 4 2" xfId="3702"/>
    <cellStyle name="Camp Output Field 6 2 2 4 2 2" xfId="3703"/>
    <cellStyle name="Camp Output Field 6 2 2 4 2 2 2" xfId="25113"/>
    <cellStyle name="Camp Output Field 6 2 2 4 2 2 3" xfId="25114"/>
    <cellStyle name="Camp Output Field 6 2 2 4 2 2 4" xfId="25115"/>
    <cellStyle name="Camp Output Field 6 2 2 4 2 2 5" xfId="25116"/>
    <cellStyle name="Camp Output Field 6 2 2 4 2 2 6" xfId="25117"/>
    <cellStyle name="Camp Output Field 6 2 2 4 2 2 7" xfId="25118"/>
    <cellStyle name="Camp Output Field 6 2 2 4 2 2 8" xfId="25119"/>
    <cellStyle name="Camp Output Field 6 2 2 4 2 3" xfId="3704"/>
    <cellStyle name="Camp Output Field 6 2 2 4 2 3 2" xfId="25120"/>
    <cellStyle name="Camp Output Field 6 2 2 4 2 4" xfId="25121"/>
    <cellStyle name="Camp Output Field 6 2 2 4 2 5" xfId="25122"/>
    <cellStyle name="Camp Output Field 6 2 2 4 2 6" xfId="25123"/>
    <cellStyle name="Camp Output Field 6 2 2 4 2 7" xfId="25124"/>
    <cellStyle name="Camp Output Field 6 2 2 4 3" xfId="3705"/>
    <cellStyle name="Camp Output Field 6 2 2 4 3 2" xfId="25125"/>
    <cellStyle name="Camp Output Field 6 2 2 4 3 3" xfId="25126"/>
    <cellStyle name="Camp Output Field 6 2 2 4 3 4" xfId="25127"/>
    <cellStyle name="Camp Output Field 6 2 2 4 3 5" xfId="25128"/>
    <cellStyle name="Camp Output Field 6 2 2 4 3 6" xfId="25129"/>
    <cellStyle name="Camp Output Field 6 2 2 4 3 7" xfId="25130"/>
    <cellStyle name="Camp Output Field 6 2 2 4 4" xfId="3706"/>
    <cellStyle name="Camp Output Field 6 2 2 4 5" xfId="25131"/>
    <cellStyle name="Camp Output Field 6 2 2 4 6" xfId="25132"/>
    <cellStyle name="Camp Output Field 6 2 2 4 7" xfId="25133"/>
    <cellStyle name="Camp Output Field 6 2 2 4 8" xfId="25134"/>
    <cellStyle name="Camp Output Field 6 2 2 5" xfId="3707"/>
    <cellStyle name="Camp Output Field 6 2 2 5 2" xfId="3708"/>
    <cellStyle name="Camp Output Field 6 2 2 5 2 2" xfId="25135"/>
    <cellStyle name="Camp Output Field 6 2 2 5 2 3" xfId="25136"/>
    <cellStyle name="Camp Output Field 6 2 2 5 2 4" xfId="25137"/>
    <cellStyle name="Camp Output Field 6 2 2 5 2 5" xfId="25138"/>
    <cellStyle name="Camp Output Field 6 2 2 5 2 6" xfId="25139"/>
    <cellStyle name="Camp Output Field 6 2 2 5 2 7" xfId="25140"/>
    <cellStyle name="Camp Output Field 6 2 2 5 2 8" xfId="25141"/>
    <cellStyle name="Camp Output Field 6 2 2 5 3" xfId="3709"/>
    <cellStyle name="Camp Output Field 6 2 2 5 3 2" xfId="25142"/>
    <cellStyle name="Camp Output Field 6 2 2 5 4" xfId="25143"/>
    <cellStyle name="Camp Output Field 6 2 2 5 5" xfId="25144"/>
    <cellStyle name="Camp Output Field 6 2 2 5 6" xfId="25145"/>
    <cellStyle name="Camp Output Field 6 2 2 5 7" xfId="25146"/>
    <cellStyle name="Camp Output Field 6 2 2 6" xfId="3710"/>
    <cellStyle name="Camp Output Field 6 2 2 6 2" xfId="25147"/>
    <cellStyle name="Camp Output Field 6 2 2 6 3" xfId="25148"/>
    <cellStyle name="Camp Output Field 6 2 2 6 4" xfId="25149"/>
    <cellStyle name="Camp Output Field 6 2 2 6 5" xfId="25150"/>
    <cellStyle name="Camp Output Field 6 2 2 6 6" xfId="25151"/>
    <cellStyle name="Camp Output Field 6 2 2 6 7" xfId="25152"/>
    <cellStyle name="Camp Output Field 6 2 2 7" xfId="3711"/>
    <cellStyle name="Camp Output Field 6 2 2 8" xfId="25153"/>
    <cellStyle name="Camp Output Field 6 2 2 9" xfId="25154"/>
    <cellStyle name="Camp Output Field 6 2 3" xfId="3712"/>
    <cellStyle name="Camp Output Field 6 2 3 2" xfId="3713"/>
    <cellStyle name="Camp Output Field 6 2 3 2 2" xfId="3714"/>
    <cellStyle name="Camp Output Field 6 2 3 2 2 2" xfId="25155"/>
    <cellStyle name="Camp Output Field 6 2 3 2 2 3" xfId="25156"/>
    <cellStyle name="Camp Output Field 6 2 3 2 2 4" xfId="25157"/>
    <cellStyle name="Camp Output Field 6 2 3 2 2 5" xfId="25158"/>
    <cellStyle name="Camp Output Field 6 2 3 2 2 6" xfId="25159"/>
    <cellStyle name="Camp Output Field 6 2 3 2 2 7" xfId="25160"/>
    <cellStyle name="Camp Output Field 6 2 3 2 2 8" xfId="25161"/>
    <cellStyle name="Camp Output Field 6 2 3 2 3" xfId="3715"/>
    <cellStyle name="Camp Output Field 6 2 3 2 3 2" xfId="25162"/>
    <cellStyle name="Camp Output Field 6 2 3 2 4" xfId="25163"/>
    <cellStyle name="Camp Output Field 6 2 3 2 5" xfId="25164"/>
    <cellStyle name="Camp Output Field 6 2 3 2 6" xfId="25165"/>
    <cellStyle name="Camp Output Field 6 2 3 2 7" xfId="25166"/>
    <cellStyle name="Camp Output Field 6 2 3 3" xfId="3716"/>
    <cellStyle name="Camp Output Field 6 2 3 3 2" xfId="25167"/>
    <cellStyle name="Camp Output Field 6 2 3 3 3" xfId="25168"/>
    <cellStyle name="Camp Output Field 6 2 3 3 4" xfId="25169"/>
    <cellStyle name="Camp Output Field 6 2 3 3 5" xfId="25170"/>
    <cellStyle name="Camp Output Field 6 2 3 3 6" xfId="25171"/>
    <cellStyle name="Camp Output Field 6 2 3 3 7" xfId="25172"/>
    <cellStyle name="Camp Output Field 6 2 3 4" xfId="3717"/>
    <cellStyle name="Camp Output Field 6 2 3 5" xfId="25173"/>
    <cellStyle name="Camp Output Field 6 2 3 6" xfId="25174"/>
    <cellStyle name="Camp Output Field 6 2 3 7" xfId="25175"/>
    <cellStyle name="Camp Output Field 6 2 3 8" xfId="25176"/>
    <cellStyle name="Camp Output Field 6 2 4" xfId="3718"/>
    <cellStyle name="Camp Output Field 6 2 4 2" xfId="3719"/>
    <cellStyle name="Camp Output Field 6 2 4 2 2" xfId="3720"/>
    <cellStyle name="Camp Output Field 6 2 4 2 2 2" xfId="25177"/>
    <cellStyle name="Camp Output Field 6 2 4 2 2 3" xfId="25178"/>
    <cellStyle name="Camp Output Field 6 2 4 2 2 4" xfId="25179"/>
    <cellStyle name="Camp Output Field 6 2 4 2 2 5" xfId="25180"/>
    <cellStyle name="Camp Output Field 6 2 4 2 2 6" xfId="25181"/>
    <cellStyle name="Camp Output Field 6 2 4 2 2 7" xfId="25182"/>
    <cellStyle name="Camp Output Field 6 2 4 2 2 8" xfId="25183"/>
    <cellStyle name="Camp Output Field 6 2 4 2 3" xfId="3721"/>
    <cellStyle name="Camp Output Field 6 2 4 2 3 2" xfId="25184"/>
    <cellStyle name="Camp Output Field 6 2 4 2 4" xfId="25185"/>
    <cellStyle name="Camp Output Field 6 2 4 2 5" xfId="25186"/>
    <cellStyle name="Camp Output Field 6 2 4 2 6" xfId="25187"/>
    <cellStyle name="Camp Output Field 6 2 4 2 7" xfId="25188"/>
    <cellStyle name="Camp Output Field 6 2 4 3" xfId="3722"/>
    <cellStyle name="Camp Output Field 6 2 4 3 2" xfId="25189"/>
    <cellStyle name="Camp Output Field 6 2 4 3 3" xfId="25190"/>
    <cellStyle name="Camp Output Field 6 2 4 3 4" xfId="25191"/>
    <cellStyle name="Camp Output Field 6 2 4 3 5" xfId="25192"/>
    <cellStyle name="Camp Output Field 6 2 4 3 6" xfId="25193"/>
    <cellStyle name="Camp Output Field 6 2 4 3 7" xfId="25194"/>
    <cellStyle name="Camp Output Field 6 2 4 4" xfId="3723"/>
    <cellStyle name="Camp Output Field 6 2 4 5" xfId="25195"/>
    <cellStyle name="Camp Output Field 6 2 4 6" xfId="25196"/>
    <cellStyle name="Camp Output Field 6 2 4 7" xfId="25197"/>
    <cellStyle name="Camp Output Field 6 2 4 8" xfId="25198"/>
    <cellStyle name="Camp Output Field 6 2 5" xfId="3724"/>
    <cellStyle name="Camp Output Field 6 2 5 2" xfId="3725"/>
    <cellStyle name="Camp Output Field 6 2 5 2 2" xfId="3726"/>
    <cellStyle name="Camp Output Field 6 2 5 2 2 2" xfId="25199"/>
    <cellStyle name="Camp Output Field 6 2 5 2 2 3" xfId="25200"/>
    <cellStyle name="Camp Output Field 6 2 5 2 2 4" xfId="25201"/>
    <cellStyle name="Camp Output Field 6 2 5 2 2 5" xfId="25202"/>
    <cellStyle name="Camp Output Field 6 2 5 2 2 6" xfId="25203"/>
    <cellStyle name="Camp Output Field 6 2 5 2 2 7" xfId="25204"/>
    <cellStyle name="Camp Output Field 6 2 5 2 2 8" xfId="25205"/>
    <cellStyle name="Camp Output Field 6 2 5 2 3" xfId="3727"/>
    <cellStyle name="Camp Output Field 6 2 5 2 3 2" xfId="25206"/>
    <cellStyle name="Camp Output Field 6 2 5 2 4" xfId="25207"/>
    <cellStyle name="Camp Output Field 6 2 5 2 5" xfId="25208"/>
    <cellStyle name="Camp Output Field 6 2 5 2 6" xfId="25209"/>
    <cellStyle name="Camp Output Field 6 2 5 2 7" xfId="25210"/>
    <cellStyle name="Camp Output Field 6 2 5 3" xfId="3728"/>
    <cellStyle name="Camp Output Field 6 2 5 3 2" xfId="25211"/>
    <cellStyle name="Camp Output Field 6 2 5 3 3" xfId="25212"/>
    <cellStyle name="Camp Output Field 6 2 5 3 4" xfId="25213"/>
    <cellStyle name="Camp Output Field 6 2 5 3 5" xfId="25214"/>
    <cellStyle name="Camp Output Field 6 2 5 3 6" xfId="25215"/>
    <cellStyle name="Camp Output Field 6 2 5 3 7" xfId="25216"/>
    <cellStyle name="Camp Output Field 6 2 5 4" xfId="3729"/>
    <cellStyle name="Camp Output Field 6 2 5 5" xfId="25217"/>
    <cellStyle name="Camp Output Field 6 2 5 6" xfId="25218"/>
    <cellStyle name="Camp Output Field 6 2 5 7" xfId="25219"/>
    <cellStyle name="Camp Output Field 6 2 5 8" xfId="25220"/>
    <cellStyle name="Camp Output Field 6 2 6" xfId="3730"/>
    <cellStyle name="Camp Output Field 6 2 6 2" xfId="3731"/>
    <cellStyle name="Camp Output Field 6 2 6 2 2" xfId="25221"/>
    <cellStyle name="Camp Output Field 6 2 6 2 3" xfId="25222"/>
    <cellStyle name="Camp Output Field 6 2 6 2 4" xfId="25223"/>
    <cellStyle name="Camp Output Field 6 2 6 2 5" xfId="25224"/>
    <cellStyle name="Camp Output Field 6 2 6 2 6" xfId="25225"/>
    <cellStyle name="Camp Output Field 6 2 6 2 7" xfId="25226"/>
    <cellStyle name="Camp Output Field 6 2 6 2 8" xfId="25227"/>
    <cellStyle name="Camp Output Field 6 2 6 3" xfId="3732"/>
    <cellStyle name="Camp Output Field 6 2 6 3 2" xfId="25228"/>
    <cellStyle name="Camp Output Field 6 2 6 4" xfId="25229"/>
    <cellStyle name="Camp Output Field 6 2 6 5" xfId="25230"/>
    <cellStyle name="Camp Output Field 6 2 6 6" xfId="25231"/>
    <cellStyle name="Camp Output Field 6 2 6 7" xfId="25232"/>
    <cellStyle name="Camp Output Field 6 2 7" xfId="3733"/>
    <cellStyle name="Camp Output Field 6 2 7 2" xfId="25233"/>
    <cellStyle name="Camp Output Field 6 2 7 3" xfId="25234"/>
    <cellStyle name="Camp Output Field 6 2 7 4" xfId="25235"/>
    <cellStyle name="Camp Output Field 6 2 7 5" xfId="25236"/>
    <cellStyle name="Camp Output Field 6 2 7 6" xfId="25237"/>
    <cellStyle name="Camp Output Field 6 2 7 7" xfId="25238"/>
    <cellStyle name="Camp Output Field 6 2 8" xfId="3734"/>
    <cellStyle name="Camp Output Field 6 2 9" xfId="25239"/>
    <cellStyle name="Camp Output Field 6 3" xfId="3735"/>
    <cellStyle name="Camp Output Field 6 3 10" xfId="25240"/>
    <cellStyle name="Camp Output Field 6 3 11" xfId="25241"/>
    <cellStyle name="Camp Output Field 6 3 2" xfId="3736"/>
    <cellStyle name="Camp Output Field 6 3 2 2" xfId="3737"/>
    <cellStyle name="Camp Output Field 6 3 2 2 2" xfId="3738"/>
    <cellStyle name="Camp Output Field 6 3 2 2 2 2" xfId="25242"/>
    <cellStyle name="Camp Output Field 6 3 2 2 2 3" xfId="25243"/>
    <cellStyle name="Camp Output Field 6 3 2 2 2 4" xfId="25244"/>
    <cellStyle name="Camp Output Field 6 3 2 2 2 5" xfId="25245"/>
    <cellStyle name="Camp Output Field 6 3 2 2 2 6" xfId="25246"/>
    <cellStyle name="Camp Output Field 6 3 2 2 2 7" xfId="25247"/>
    <cellStyle name="Camp Output Field 6 3 2 2 2 8" xfId="25248"/>
    <cellStyle name="Camp Output Field 6 3 2 2 3" xfId="3739"/>
    <cellStyle name="Camp Output Field 6 3 2 2 3 2" xfId="25249"/>
    <cellStyle name="Camp Output Field 6 3 2 2 4" xfId="25250"/>
    <cellStyle name="Camp Output Field 6 3 2 2 5" xfId="25251"/>
    <cellStyle name="Camp Output Field 6 3 2 2 6" xfId="25252"/>
    <cellStyle name="Camp Output Field 6 3 2 2 7" xfId="25253"/>
    <cellStyle name="Camp Output Field 6 3 2 3" xfId="3740"/>
    <cellStyle name="Camp Output Field 6 3 2 3 2" xfId="25254"/>
    <cellStyle name="Camp Output Field 6 3 2 3 3" xfId="25255"/>
    <cellStyle name="Camp Output Field 6 3 2 3 4" xfId="25256"/>
    <cellStyle name="Camp Output Field 6 3 2 3 5" xfId="25257"/>
    <cellStyle name="Camp Output Field 6 3 2 3 6" xfId="25258"/>
    <cellStyle name="Camp Output Field 6 3 2 3 7" xfId="25259"/>
    <cellStyle name="Camp Output Field 6 3 2 4" xfId="3741"/>
    <cellStyle name="Camp Output Field 6 3 2 5" xfId="25260"/>
    <cellStyle name="Camp Output Field 6 3 2 6" xfId="25261"/>
    <cellStyle name="Camp Output Field 6 3 2 7" xfId="25262"/>
    <cellStyle name="Camp Output Field 6 3 2 8" xfId="25263"/>
    <cellStyle name="Camp Output Field 6 3 3" xfId="3742"/>
    <cellStyle name="Camp Output Field 6 3 3 2" xfId="3743"/>
    <cellStyle name="Camp Output Field 6 3 3 2 2" xfId="3744"/>
    <cellStyle name="Camp Output Field 6 3 3 2 2 2" xfId="25264"/>
    <cellStyle name="Camp Output Field 6 3 3 2 2 3" xfId="25265"/>
    <cellStyle name="Camp Output Field 6 3 3 2 2 4" xfId="25266"/>
    <cellStyle name="Camp Output Field 6 3 3 2 2 5" xfId="25267"/>
    <cellStyle name="Camp Output Field 6 3 3 2 2 6" xfId="25268"/>
    <cellStyle name="Camp Output Field 6 3 3 2 2 7" xfId="25269"/>
    <cellStyle name="Camp Output Field 6 3 3 2 2 8" xfId="25270"/>
    <cellStyle name="Camp Output Field 6 3 3 2 3" xfId="3745"/>
    <cellStyle name="Camp Output Field 6 3 3 2 3 2" xfId="25271"/>
    <cellStyle name="Camp Output Field 6 3 3 2 4" xfId="25272"/>
    <cellStyle name="Camp Output Field 6 3 3 2 5" xfId="25273"/>
    <cellStyle name="Camp Output Field 6 3 3 2 6" xfId="25274"/>
    <cellStyle name="Camp Output Field 6 3 3 2 7" xfId="25275"/>
    <cellStyle name="Camp Output Field 6 3 3 3" xfId="3746"/>
    <cellStyle name="Camp Output Field 6 3 3 3 2" xfId="25276"/>
    <cellStyle name="Camp Output Field 6 3 3 3 3" xfId="25277"/>
    <cellStyle name="Camp Output Field 6 3 3 3 4" xfId="25278"/>
    <cellStyle name="Camp Output Field 6 3 3 3 5" xfId="25279"/>
    <cellStyle name="Camp Output Field 6 3 3 3 6" xfId="25280"/>
    <cellStyle name="Camp Output Field 6 3 3 3 7" xfId="25281"/>
    <cellStyle name="Camp Output Field 6 3 3 4" xfId="3747"/>
    <cellStyle name="Camp Output Field 6 3 3 5" xfId="25282"/>
    <cellStyle name="Camp Output Field 6 3 3 6" xfId="25283"/>
    <cellStyle name="Camp Output Field 6 3 3 7" xfId="25284"/>
    <cellStyle name="Camp Output Field 6 3 3 8" xfId="25285"/>
    <cellStyle name="Camp Output Field 6 3 4" xfId="3748"/>
    <cellStyle name="Camp Output Field 6 3 4 2" xfId="3749"/>
    <cellStyle name="Camp Output Field 6 3 4 2 2" xfId="3750"/>
    <cellStyle name="Camp Output Field 6 3 4 2 2 2" xfId="25286"/>
    <cellStyle name="Camp Output Field 6 3 4 2 2 3" xfId="25287"/>
    <cellStyle name="Camp Output Field 6 3 4 2 2 4" xfId="25288"/>
    <cellStyle name="Camp Output Field 6 3 4 2 2 5" xfId="25289"/>
    <cellStyle name="Camp Output Field 6 3 4 2 2 6" xfId="25290"/>
    <cellStyle name="Camp Output Field 6 3 4 2 2 7" xfId="25291"/>
    <cellStyle name="Camp Output Field 6 3 4 2 2 8" xfId="25292"/>
    <cellStyle name="Camp Output Field 6 3 4 2 3" xfId="3751"/>
    <cellStyle name="Camp Output Field 6 3 4 2 3 2" xfId="25293"/>
    <cellStyle name="Camp Output Field 6 3 4 2 4" xfId="25294"/>
    <cellStyle name="Camp Output Field 6 3 4 2 5" xfId="25295"/>
    <cellStyle name="Camp Output Field 6 3 4 2 6" xfId="25296"/>
    <cellStyle name="Camp Output Field 6 3 4 2 7" xfId="25297"/>
    <cellStyle name="Camp Output Field 6 3 4 3" xfId="3752"/>
    <cellStyle name="Camp Output Field 6 3 4 3 2" xfId="25298"/>
    <cellStyle name="Camp Output Field 6 3 4 3 3" xfId="25299"/>
    <cellStyle name="Camp Output Field 6 3 4 3 4" xfId="25300"/>
    <cellStyle name="Camp Output Field 6 3 4 3 5" xfId="25301"/>
    <cellStyle name="Camp Output Field 6 3 4 3 6" xfId="25302"/>
    <cellStyle name="Camp Output Field 6 3 4 3 7" xfId="25303"/>
    <cellStyle name="Camp Output Field 6 3 4 4" xfId="3753"/>
    <cellStyle name="Camp Output Field 6 3 4 5" xfId="25304"/>
    <cellStyle name="Camp Output Field 6 3 4 6" xfId="25305"/>
    <cellStyle name="Camp Output Field 6 3 4 7" xfId="25306"/>
    <cellStyle name="Camp Output Field 6 3 4 8" xfId="25307"/>
    <cellStyle name="Camp Output Field 6 3 5" xfId="3754"/>
    <cellStyle name="Camp Output Field 6 3 5 2" xfId="3755"/>
    <cellStyle name="Camp Output Field 6 3 5 2 2" xfId="25308"/>
    <cellStyle name="Camp Output Field 6 3 5 2 3" xfId="25309"/>
    <cellStyle name="Camp Output Field 6 3 5 2 4" xfId="25310"/>
    <cellStyle name="Camp Output Field 6 3 5 2 5" xfId="25311"/>
    <cellStyle name="Camp Output Field 6 3 5 2 6" xfId="25312"/>
    <cellStyle name="Camp Output Field 6 3 5 2 7" xfId="25313"/>
    <cellStyle name="Camp Output Field 6 3 5 2 8" xfId="25314"/>
    <cellStyle name="Camp Output Field 6 3 5 3" xfId="3756"/>
    <cellStyle name="Camp Output Field 6 3 5 3 2" xfId="25315"/>
    <cellStyle name="Camp Output Field 6 3 5 4" xfId="25316"/>
    <cellStyle name="Camp Output Field 6 3 5 5" xfId="25317"/>
    <cellStyle name="Camp Output Field 6 3 5 6" xfId="25318"/>
    <cellStyle name="Camp Output Field 6 3 5 7" xfId="25319"/>
    <cellStyle name="Camp Output Field 6 3 6" xfId="3757"/>
    <cellStyle name="Camp Output Field 6 3 6 2" xfId="25320"/>
    <cellStyle name="Camp Output Field 6 3 6 3" xfId="25321"/>
    <cellStyle name="Camp Output Field 6 3 6 4" xfId="25322"/>
    <cellStyle name="Camp Output Field 6 3 6 5" xfId="25323"/>
    <cellStyle name="Camp Output Field 6 3 6 6" xfId="25324"/>
    <cellStyle name="Camp Output Field 6 3 6 7" xfId="25325"/>
    <cellStyle name="Camp Output Field 6 3 7" xfId="3758"/>
    <cellStyle name="Camp Output Field 6 3 8" xfId="25326"/>
    <cellStyle name="Camp Output Field 6 3 9" xfId="25327"/>
    <cellStyle name="Camp Output Field 6 4" xfId="3759"/>
    <cellStyle name="Camp Output Field 6 4 10" xfId="25328"/>
    <cellStyle name="Camp Output Field 6 4 11" xfId="25329"/>
    <cellStyle name="Camp Output Field 6 4 2" xfId="3760"/>
    <cellStyle name="Camp Output Field 6 4 2 2" xfId="3761"/>
    <cellStyle name="Camp Output Field 6 4 2 2 2" xfId="3762"/>
    <cellStyle name="Camp Output Field 6 4 2 2 2 2" xfId="25330"/>
    <cellStyle name="Camp Output Field 6 4 2 2 2 3" xfId="25331"/>
    <cellStyle name="Camp Output Field 6 4 2 2 2 4" xfId="25332"/>
    <cellStyle name="Camp Output Field 6 4 2 2 2 5" xfId="25333"/>
    <cellStyle name="Camp Output Field 6 4 2 2 2 6" xfId="25334"/>
    <cellStyle name="Camp Output Field 6 4 2 2 2 7" xfId="25335"/>
    <cellStyle name="Camp Output Field 6 4 2 2 2 8" xfId="25336"/>
    <cellStyle name="Camp Output Field 6 4 2 2 3" xfId="3763"/>
    <cellStyle name="Camp Output Field 6 4 2 2 3 2" xfId="25337"/>
    <cellStyle name="Camp Output Field 6 4 2 2 4" xfId="25338"/>
    <cellStyle name="Camp Output Field 6 4 2 2 5" xfId="25339"/>
    <cellStyle name="Camp Output Field 6 4 2 2 6" xfId="25340"/>
    <cellStyle name="Camp Output Field 6 4 2 2 7" xfId="25341"/>
    <cellStyle name="Camp Output Field 6 4 2 3" xfId="3764"/>
    <cellStyle name="Camp Output Field 6 4 2 3 2" xfId="25342"/>
    <cellStyle name="Camp Output Field 6 4 2 3 3" xfId="25343"/>
    <cellStyle name="Camp Output Field 6 4 2 3 4" xfId="25344"/>
    <cellStyle name="Camp Output Field 6 4 2 3 5" xfId="25345"/>
    <cellStyle name="Camp Output Field 6 4 2 3 6" xfId="25346"/>
    <cellStyle name="Camp Output Field 6 4 2 3 7" xfId="25347"/>
    <cellStyle name="Camp Output Field 6 4 2 4" xfId="3765"/>
    <cellStyle name="Camp Output Field 6 4 2 5" xfId="25348"/>
    <cellStyle name="Camp Output Field 6 4 2 6" xfId="25349"/>
    <cellStyle name="Camp Output Field 6 4 2 7" xfId="25350"/>
    <cellStyle name="Camp Output Field 6 4 2 8" xfId="25351"/>
    <cellStyle name="Camp Output Field 6 4 3" xfId="3766"/>
    <cellStyle name="Camp Output Field 6 4 3 2" xfId="3767"/>
    <cellStyle name="Camp Output Field 6 4 3 2 2" xfId="3768"/>
    <cellStyle name="Camp Output Field 6 4 3 2 2 2" xfId="25352"/>
    <cellStyle name="Camp Output Field 6 4 3 2 2 3" xfId="25353"/>
    <cellStyle name="Camp Output Field 6 4 3 2 2 4" xfId="25354"/>
    <cellStyle name="Camp Output Field 6 4 3 2 2 5" xfId="25355"/>
    <cellStyle name="Camp Output Field 6 4 3 2 2 6" xfId="25356"/>
    <cellStyle name="Camp Output Field 6 4 3 2 2 7" xfId="25357"/>
    <cellStyle name="Camp Output Field 6 4 3 2 2 8" xfId="25358"/>
    <cellStyle name="Camp Output Field 6 4 3 2 3" xfId="3769"/>
    <cellStyle name="Camp Output Field 6 4 3 2 3 2" xfId="25359"/>
    <cellStyle name="Camp Output Field 6 4 3 2 4" xfId="25360"/>
    <cellStyle name="Camp Output Field 6 4 3 2 5" xfId="25361"/>
    <cellStyle name="Camp Output Field 6 4 3 2 6" xfId="25362"/>
    <cellStyle name="Camp Output Field 6 4 3 2 7" xfId="25363"/>
    <cellStyle name="Camp Output Field 6 4 3 3" xfId="3770"/>
    <cellStyle name="Camp Output Field 6 4 3 3 2" xfId="25364"/>
    <cellStyle name="Camp Output Field 6 4 3 3 3" xfId="25365"/>
    <cellStyle name="Camp Output Field 6 4 3 3 4" xfId="25366"/>
    <cellStyle name="Camp Output Field 6 4 3 3 5" xfId="25367"/>
    <cellStyle name="Camp Output Field 6 4 3 3 6" xfId="25368"/>
    <cellStyle name="Camp Output Field 6 4 3 3 7" xfId="25369"/>
    <cellStyle name="Camp Output Field 6 4 3 4" xfId="3771"/>
    <cellStyle name="Camp Output Field 6 4 3 5" xfId="25370"/>
    <cellStyle name="Camp Output Field 6 4 3 6" xfId="25371"/>
    <cellStyle name="Camp Output Field 6 4 3 7" xfId="25372"/>
    <cellStyle name="Camp Output Field 6 4 3 8" xfId="25373"/>
    <cellStyle name="Camp Output Field 6 4 4" xfId="3772"/>
    <cellStyle name="Camp Output Field 6 4 4 2" xfId="3773"/>
    <cellStyle name="Camp Output Field 6 4 4 2 2" xfId="3774"/>
    <cellStyle name="Camp Output Field 6 4 4 2 2 2" xfId="25374"/>
    <cellStyle name="Camp Output Field 6 4 4 2 2 3" xfId="25375"/>
    <cellStyle name="Camp Output Field 6 4 4 2 2 4" xfId="25376"/>
    <cellStyle name="Camp Output Field 6 4 4 2 2 5" xfId="25377"/>
    <cellStyle name="Camp Output Field 6 4 4 2 2 6" xfId="25378"/>
    <cellStyle name="Camp Output Field 6 4 4 2 2 7" xfId="25379"/>
    <cellStyle name="Camp Output Field 6 4 4 2 2 8" xfId="25380"/>
    <cellStyle name="Camp Output Field 6 4 4 2 3" xfId="3775"/>
    <cellStyle name="Camp Output Field 6 4 4 2 3 2" xfId="25381"/>
    <cellStyle name="Camp Output Field 6 4 4 2 4" xfId="25382"/>
    <cellStyle name="Camp Output Field 6 4 4 2 5" xfId="25383"/>
    <cellStyle name="Camp Output Field 6 4 4 2 6" xfId="25384"/>
    <cellStyle name="Camp Output Field 6 4 4 2 7" xfId="25385"/>
    <cellStyle name="Camp Output Field 6 4 4 3" xfId="3776"/>
    <cellStyle name="Camp Output Field 6 4 4 3 2" xfId="25386"/>
    <cellStyle name="Camp Output Field 6 4 4 3 3" xfId="25387"/>
    <cellStyle name="Camp Output Field 6 4 4 3 4" xfId="25388"/>
    <cellStyle name="Camp Output Field 6 4 4 3 5" xfId="25389"/>
    <cellStyle name="Camp Output Field 6 4 4 3 6" xfId="25390"/>
    <cellStyle name="Camp Output Field 6 4 4 3 7" xfId="25391"/>
    <cellStyle name="Camp Output Field 6 4 4 4" xfId="3777"/>
    <cellStyle name="Camp Output Field 6 4 4 5" xfId="25392"/>
    <cellStyle name="Camp Output Field 6 4 4 6" xfId="25393"/>
    <cellStyle name="Camp Output Field 6 4 4 7" xfId="25394"/>
    <cellStyle name="Camp Output Field 6 4 4 8" xfId="25395"/>
    <cellStyle name="Camp Output Field 6 4 5" xfId="3778"/>
    <cellStyle name="Camp Output Field 6 4 5 2" xfId="3779"/>
    <cellStyle name="Camp Output Field 6 4 5 2 2" xfId="25396"/>
    <cellStyle name="Camp Output Field 6 4 5 2 3" xfId="25397"/>
    <cellStyle name="Camp Output Field 6 4 5 2 4" xfId="25398"/>
    <cellStyle name="Camp Output Field 6 4 5 2 5" xfId="25399"/>
    <cellStyle name="Camp Output Field 6 4 5 2 6" xfId="25400"/>
    <cellStyle name="Camp Output Field 6 4 5 2 7" xfId="25401"/>
    <cellStyle name="Camp Output Field 6 4 5 2 8" xfId="25402"/>
    <cellStyle name="Camp Output Field 6 4 5 3" xfId="3780"/>
    <cellStyle name="Camp Output Field 6 4 5 3 2" xfId="25403"/>
    <cellStyle name="Camp Output Field 6 4 5 4" xfId="25404"/>
    <cellStyle name="Camp Output Field 6 4 5 5" xfId="25405"/>
    <cellStyle name="Camp Output Field 6 4 5 6" xfId="25406"/>
    <cellStyle name="Camp Output Field 6 4 5 7" xfId="25407"/>
    <cellStyle name="Camp Output Field 6 4 6" xfId="3781"/>
    <cellStyle name="Camp Output Field 6 4 6 2" xfId="25408"/>
    <cellStyle name="Camp Output Field 6 4 6 3" xfId="25409"/>
    <cellStyle name="Camp Output Field 6 4 6 4" xfId="25410"/>
    <cellStyle name="Camp Output Field 6 4 6 5" xfId="25411"/>
    <cellStyle name="Camp Output Field 6 4 6 6" xfId="25412"/>
    <cellStyle name="Camp Output Field 6 4 6 7" xfId="25413"/>
    <cellStyle name="Camp Output Field 6 4 7" xfId="3782"/>
    <cellStyle name="Camp Output Field 6 4 8" xfId="25414"/>
    <cellStyle name="Camp Output Field 6 4 9" xfId="25415"/>
    <cellStyle name="Camp Output Field 6 5" xfId="3783"/>
    <cellStyle name="Camp Output Field 6 5 2" xfId="3784"/>
    <cellStyle name="Camp Output Field 6 5 2 2" xfId="3785"/>
    <cellStyle name="Camp Output Field 6 5 2 2 2" xfId="25416"/>
    <cellStyle name="Camp Output Field 6 5 2 2 3" xfId="25417"/>
    <cellStyle name="Camp Output Field 6 5 2 2 4" xfId="25418"/>
    <cellStyle name="Camp Output Field 6 5 2 2 5" xfId="25419"/>
    <cellStyle name="Camp Output Field 6 5 2 2 6" xfId="25420"/>
    <cellStyle name="Camp Output Field 6 5 2 2 7" xfId="25421"/>
    <cellStyle name="Camp Output Field 6 5 2 2 8" xfId="25422"/>
    <cellStyle name="Camp Output Field 6 5 2 3" xfId="3786"/>
    <cellStyle name="Camp Output Field 6 5 2 3 2" xfId="25423"/>
    <cellStyle name="Camp Output Field 6 5 2 4" xfId="25424"/>
    <cellStyle name="Camp Output Field 6 5 2 5" xfId="25425"/>
    <cellStyle name="Camp Output Field 6 5 2 6" xfId="25426"/>
    <cellStyle name="Camp Output Field 6 5 2 7" xfId="25427"/>
    <cellStyle name="Camp Output Field 6 5 3" xfId="3787"/>
    <cellStyle name="Camp Output Field 6 5 3 2" xfId="25428"/>
    <cellStyle name="Camp Output Field 6 5 3 3" xfId="25429"/>
    <cellStyle name="Camp Output Field 6 5 3 4" xfId="25430"/>
    <cellStyle name="Camp Output Field 6 5 3 5" xfId="25431"/>
    <cellStyle name="Camp Output Field 6 5 3 6" xfId="25432"/>
    <cellStyle name="Camp Output Field 6 5 3 7" xfId="25433"/>
    <cellStyle name="Camp Output Field 6 5 4" xfId="3788"/>
    <cellStyle name="Camp Output Field 6 5 5" xfId="25434"/>
    <cellStyle name="Camp Output Field 6 5 6" xfId="25435"/>
    <cellStyle name="Camp Output Field 6 5 7" xfId="25436"/>
    <cellStyle name="Camp Output Field 6 5 8" xfId="25437"/>
    <cellStyle name="Camp Output Field 6 6" xfId="3789"/>
    <cellStyle name="Camp Output Field 6 6 2" xfId="3790"/>
    <cellStyle name="Camp Output Field 6 6 2 2" xfId="3791"/>
    <cellStyle name="Camp Output Field 6 6 2 2 2" xfId="25438"/>
    <cellStyle name="Camp Output Field 6 6 2 2 3" xfId="25439"/>
    <cellStyle name="Camp Output Field 6 6 2 2 4" xfId="25440"/>
    <cellStyle name="Camp Output Field 6 6 2 2 5" xfId="25441"/>
    <cellStyle name="Camp Output Field 6 6 2 2 6" xfId="25442"/>
    <cellStyle name="Camp Output Field 6 6 2 2 7" xfId="25443"/>
    <cellStyle name="Camp Output Field 6 6 2 2 8" xfId="25444"/>
    <cellStyle name="Camp Output Field 6 6 2 3" xfId="3792"/>
    <cellStyle name="Camp Output Field 6 6 2 3 2" xfId="25445"/>
    <cellStyle name="Camp Output Field 6 6 2 4" xfId="25446"/>
    <cellStyle name="Camp Output Field 6 6 2 5" xfId="25447"/>
    <cellStyle name="Camp Output Field 6 6 2 6" xfId="25448"/>
    <cellStyle name="Camp Output Field 6 6 2 7" xfId="25449"/>
    <cellStyle name="Camp Output Field 6 6 3" xfId="3793"/>
    <cellStyle name="Camp Output Field 6 6 3 2" xfId="25450"/>
    <cellStyle name="Camp Output Field 6 6 3 3" xfId="25451"/>
    <cellStyle name="Camp Output Field 6 6 3 4" xfId="25452"/>
    <cellStyle name="Camp Output Field 6 6 3 5" xfId="25453"/>
    <cellStyle name="Camp Output Field 6 6 3 6" xfId="25454"/>
    <cellStyle name="Camp Output Field 6 6 3 7" xfId="25455"/>
    <cellStyle name="Camp Output Field 6 6 4" xfId="3794"/>
    <cellStyle name="Camp Output Field 6 6 5" xfId="25456"/>
    <cellStyle name="Camp Output Field 6 6 6" xfId="25457"/>
    <cellStyle name="Camp Output Field 6 6 7" xfId="25458"/>
    <cellStyle name="Camp Output Field 6 6 8" xfId="25459"/>
    <cellStyle name="Camp Output Field 6 7" xfId="3795"/>
    <cellStyle name="Camp Output Field 6 7 2" xfId="3796"/>
    <cellStyle name="Camp Output Field 6 7 2 2" xfId="3797"/>
    <cellStyle name="Camp Output Field 6 7 2 2 2" xfId="25460"/>
    <cellStyle name="Camp Output Field 6 7 2 2 3" xfId="25461"/>
    <cellStyle name="Camp Output Field 6 7 2 2 4" xfId="25462"/>
    <cellStyle name="Camp Output Field 6 7 2 2 5" xfId="25463"/>
    <cellStyle name="Camp Output Field 6 7 2 2 6" xfId="25464"/>
    <cellStyle name="Camp Output Field 6 7 2 2 7" xfId="25465"/>
    <cellStyle name="Camp Output Field 6 7 2 2 8" xfId="25466"/>
    <cellStyle name="Camp Output Field 6 7 2 3" xfId="3798"/>
    <cellStyle name="Camp Output Field 6 7 2 3 2" xfId="25467"/>
    <cellStyle name="Camp Output Field 6 7 2 4" xfId="25468"/>
    <cellStyle name="Camp Output Field 6 7 2 5" xfId="25469"/>
    <cellStyle name="Camp Output Field 6 7 2 6" xfId="25470"/>
    <cellStyle name="Camp Output Field 6 7 2 7" xfId="25471"/>
    <cellStyle name="Camp Output Field 6 7 3" xfId="3799"/>
    <cellStyle name="Camp Output Field 6 7 3 2" xfId="25472"/>
    <cellStyle name="Camp Output Field 6 7 3 3" xfId="25473"/>
    <cellStyle name="Camp Output Field 6 7 3 4" xfId="25474"/>
    <cellStyle name="Camp Output Field 6 7 3 5" xfId="25475"/>
    <cellStyle name="Camp Output Field 6 7 3 6" xfId="25476"/>
    <cellStyle name="Camp Output Field 6 7 3 7" xfId="25477"/>
    <cellStyle name="Camp Output Field 6 7 4" xfId="3800"/>
    <cellStyle name="Camp Output Field 6 7 5" xfId="25478"/>
    <cellStyle name="Camp Output Field 6 7 6" xfId="25479"/>
    <cellStyle name="Camp Output Field 6 7 7" xfId="25480"/>
    <cellStyle name="Camp Output Field 6 7 8" xfId="25481"/>
    <cellStyle name="Camp Output Field 6 8" xfId="3801"/>
    <cellStyle name="Camp Output Field 6 8 2" xfId="3802"/>
    <cellStyle name="Camp Output Field 6 8 2 2" xfId="25482"/>
    <cellStyle name="Camp Output Field 6 8 2 3" xfId="25483"/>
    <cellStyle name="Camp Output Field 6 8 2 4" xfId="25484"/>
    <cellStyle name="Camp Output Field 6 8 2 5" xfId="25485"/>
    <cellStyle name="Camp Output Field 6 8 2 6" xfId="25486"/>
    <cellStyle name="Camp Output Field 6 8 2 7" xfId="25487"/>
    <cellStyle name="Camp Output Field 6 8 2 8" xfId="25488"/>
    <cellStyle name="Camp Output Field 6 8 3" xfId="3803"/>
    <cellStyle name="Camp Output Field 6 8 3 2" xfId="25489"/>
    <cellStyle name="Camp Output Field 6 8 4" xfId="25490"/>
    <cellStyle name="Camp Output Field 6 8 5" xfId="25491"/>
    <cellStyle name="Camp Output Field 6 8 6" xfId="25492"/>
    <cellStyle name="Camp Output Field 6 8 7" xfId="25493"/>
    <cellStyle name="Camp Output Field 6 9" xfId="3804"/>
    <cellStyle name="Camp Output Field 6 9 2" xfId="25494"/>
    <cellStyle name="Camp Output Field 6 9 3" xfId="25495"/>
    <cellStyle name="Camp Output Field 6 9 4" xfId="25496"/>
    <cellStyle name="Camp Output Field 6 9 5" xfId="25497"/>
    <cellStyle name="Camp Output Field 6 9 6" xfId="25498"/>
    <cellStyle name="Camp Output Field 6 9 7" xfId="25499"/>
    <cellStyle name="Camp Output Field 7" xfId="3805"/>
    <cellStyle name="Camp Output Field 7 10" xfId="3806"/>
    <cellStyle name="Camp Output Field 7 11" xfId="25500"/>
    <cellStyle name="Camp Output Field 7 12" xfId="25501"/>
    <cellStyle name="Camp Output Field 7 13" xfId="25502"/>
    <cellStyle name="Camp Output Field 7 14" xfId="25503"/>
    <cellStyle name="Camp Output Field 7 2" xfId="3807"/>
    <cellStyle name="Camp Output Field 7 2 10" xfId="25504"/>
    <cellStyle name="Camp Output Field 7 2 11" xfId="25505"/>
    <cellStyle name="Camp Output Field 7 2 12" xfId="25506"/>
    <cellStyle name="Camp Output Field 7 2 2" xfId="3808"/>
    <cellStyle name="Camp Output Field 7 2 2 10" xfId="25507"/>
    <cellStyle name="Camp Output Field 7 2 2 11" xfId="25508"/>
    <cellStyle name="Camp Output Field 7 2 2 2" xfId="3809"/>
    <cellStyle name="Camp Output Field 7 2 2 2 2" xfId="3810"/>
    <cellStyle name="Camp Output Field 7 2 2 2 2 2" xfId="3811"/>
    <cellStyle name="Camp Output Field 7 2 2 2 2 2 2" xfId="25509"/>
    <cellStyle name="Camp Output Field 7 2 2 2 2 2 3" xfId="25510"/>
    <cellStyle name="Camp Output Field 7 2 2 2 2 2 4" xfId="25511"/>
    <cellStyle name="Camp Output Field 7 2 2 2 2 2 5" xfId="25512"/>
    <cellStyle name="Camp Output Field 7 2 2 2 2 2 6" xfId="25513"/>
    <cellStyle name="Camp Output Field 7 2 2 2 2 2 7" xfId="25514"/>
    <cellStyle name="Camp Output Field 7 2 2 2 2 2 8" xfId="25515"/>
    <cellStyle name="Camp Output Field 7 2 2 2 2 3" xfId="3812"/>
    <cellStyle name="Camp Output Field 7 2 2 2 2 3 2" xfId="25516"/>
    <cellStyle name="Camp Output Field 7 2 2 2 2 4" xfId="25517"/>
    <cellStyle name="Camp Output Field 7 2 2 2 2 5" xfId="25518"/>
    <cellStyle name="Camp Output Field 7 2 2 2 2 6" xfId="25519"/>
    <cellStyle name="Camp Output Field 7 2 2 2 2 7" xfId="25520"/>
    <cellStyle name="Camp Output Field 7 2 2 2 3" xfId="3813"/>
    <cellStyle name="Camp Output Field 7 2 2 2 3 2" xfId="25521"/>
    <cellStyle name="Camp Output Field 7 2 2 2 3 3" xfId="25522"/>
    <cellStyle name="Camp Output Field 7 2 2 2 3 4" xfId="25523"/>
    <cellStyle name="Camp Output Field 7 2 2 2 3 5" xfId="25524"/>
    <cellStyle name="Camp Output Field 7 2 2 2 3 6" xfId="25525"/>
    <cellStyle name="Camp Output Field 7 2 2 2 3 7" xfId="25526"/>
    <cellStyle name="Camp Output Field 7 2 2 2 4" xfId="3814"/>
    <cellStyle name="Camp Output Field 7 2 2 2 5" xfId="25527"/>
    <cellStyle name="Camp Output Field 7 2 2 2 6" xfId="25528"/>
    <cellStyle name="Camp Output Field 7 2 2 2 7" xfId="25529"/>
    <cellStyle name="Camp Output Field 7 2 2 2 8" xfId="25530"/>
    <cellStyle name="Camp Output Field 7 2 2 3" xfId="3815"/>
    <cellStyle name="Camp Output Field 7 2 2 3 2" xfId="3816"/>
    <cellStyle name="Camp Output Field 7 2 2 3 2 2" xfId="3817"/>
    <cellStyle name="Camp Output Field 7 2 2 3 2 2 2" xfId="25531"/>
    <cellStyle name="Camp Output Field 7 2 2 3 2 2 3" xfId="25532"/>
    <cellStyle name="Camp Output Field 7 2 2 3 2 2 4" xfId="25533"/>
    <cellStyle name="Camp Output Field 7 2 2 3 2 2 5" xfId="25534"/>
    <cellStyle name="Camp Output Field 7 2 2 3 2 2 6" xfId="25535"/>
    <cellStyle name="Camp Output Field 7 2 2 3 2 2 7" xfId="25536"/>
    <cellStyle name="Camp Output Field 7 2 2 3 2 2 8" xfId="25537"/>
    <cellStyle name="Camp Output Field 7 2 2 3 2 3" xfId="3818"/>
    <cellStyle name="Camp Output Field 7 2 2 3 2 3 2" xfId="25538"/>
    <cellStyle name="Camp Output Field 7 2 2 3 2 4" xfId="25539"/>
    <cellStyle name="Camp Output Field 7 2 2 3 2 5" xfId="25540"/>
    <cellStyle name="Camp Output Field 7 2 2 3 2 6" xfId="25541"/>
    <cellStyle name="Camp Output Field 7 2 2 3 2 7" xfId="25542"/>
    <cellStyle name="Camp Output Field 7 2 2 3 3" xfId="3819"/>
    <cellStyle name="Camp Output Field 7 2 2 3 3 2" xfId="25543"/>
    <cellStyle name="Camp Output Field 7 2 2 3 3 3" xfId="25544"/>
    <cellStyle name="Camp Output Field 7 2 2 3 3 4" xfId="25545"/>
    <cellStyle name="Camp Output Field 7 2 2 3 3 5" xfId="25546"/>
    <cellStyle name="Camp Output Field 7 2 2 3 3 6" xfId="25547"/>
    <cellStyle name="Camp Output Field 7 2 2 3 3 7" xfId="25548"/>
    <cellStyle name="Camp Output Field 7 2 2 3 4" xfId="3820"/>
    <cellStyle name="Camp Output Field 7 2 2 3 5" xfId="25549"/>
    <cellStyle name="Camp Output Field 7 2 2 3 6" xfId="25550"/>
    <cellStyle name="Camp Output Field 7 2 2 3 7" xfId="25551"/>
    <cellStyle name="Camp Output Field 7 2 2 3 8" xfId="25552"/>
    <cellStyle name="Camp Output Field 7 2 2 4" xfId="3821"/>
    <cellStyle name="Camp Output Field 7 2 2 4 2" xfId="3822"/>
    <cellStyle name="Camp Output Field 7 2 2 4 2 2" xfId="3823"/>
    <cellStyle name="Camp Output Field 7 2 2 4 2 2 2" xfId="25553"/>
    <cellStyle name="Camp Output Field 7 2 2 4 2 2 3" xfId="25554"/>
    <cellStyle name="Camp Output Field 7 2 2 4 2 2 4" xfId="25555"/>
    <cellStyle name="Camp Output Field 7 2 2 4 2 2 5" xfId="25556"/>
    <cellStyle name="Camp Output Field 7 2 2 4 2 2 6" xfId="25557"/>
    <cellStyle name="Camp Output Field 7 2 2 4 2 2 7" xfId="25558"/>
    <cellStyle name="Camp Output Field 7 2 2 4 2 2 8" xfId="25559"/>
    <cellStyle name="Camp Output Field 7 2 2 4 2 3" xfId="3824"/>
    <cellStyle name="Camp Output Field 7 2 2 4 2 3 2" xfId="25560"/>
    <cellStyle name="Camp Output Field 7 2 2 4 2 4" xfId="25561"/>
    <cellStyle name="Camp Output Field 7 2 2 4 2 5" xfId="25562"/>
    <cellStyle name="Camp Output Field 7 2 2 4 2 6" xfId="25563"/>
    <cellStyle name="Camp Output Field 7 2 2 4 2 7" xfId="25564"/>
    <cellStyle name="Camp Output Field 7 2 2 4 3" xfId="3825"/>
    <cellStyle name="Camp Output Field 7 2 2 4 3 2" xfId="25565"/>
    <cellStyle name="Camp Output Field 7 2 2 4 3 3" xfId="25566"/>
    <cellStyle name="Camp Output Field 7 2 2 4 3 4" xfId="25567"/>
    <cellStyle name="Camp Output Field 7 2 2 4 3 5" xfId="25568"/>
    <cellStyle name="Camp Output Field 7 2 2 4 3 6" xfId="25569"/>
    <cellStyle name="Camp Output Field 7 2 2 4 3 7" xfId="25570"/>
    <cellStyle name="Camp Output Field 7 2 2 4 4" xfId="3826"/>
    <cellStyle name="Camp Output Field 7 2 2 4 5" xfId="25571"/>
    <cellStyle name="Camp Output Field 7 2 2 4 6" xfId="25572"/>
    <cellStyle name="Camp Output Field 7 2 2 4 7" xfId="25573"/>
    <cellStyle name="Camp Output Field 7 2 2 4 8" xfId="25574"/>
    <cellStyle name="Camp Output Field 7 2 2 5" xfId="3827"/>
    <cellStyle name="Camp Output Field 7 2 2 5 2" xfId="3828"/>
    <cellStyle name="Camp Output Field 7 2 2 5 2 2" xfId="25575"/>
    <cellStyle name="Camp Output Field 7 2 2 5 2 3" xfId="25576"/>
    <cellStyle name="Camp Output Field 7 2 2 5 2 4" xfId="25577"/>
    <cellStyle name="Camp Output Field 7 2 2 5 2 5" xfId="25578"/>
    <cellStyle name="Camp Output Field 7 2 2 5 2 6" xfId="25579"/>
    <cellStyle name="Camp Output Field 7 2 2 5 2 7" xfId="25580"/>
    <cellStyle name="Camp Output Field 7 2 2 5 2 8" xfId="25581"/>
    <cellStyle name="Camp Output Field 7 2 2 5 3" xfId="3829"/>
    <cellStyle name="Camp Output Field 7 2 2 5 3 2" xfId="25582"/>
    <cellStyle name="Camp Output Field 7 2 2 5 4" xfId="25583"/>
    <cellStyle name="Camp Output Field 7 2 2 5 5" xfId="25584"/>
    <cellStyle name="Camp Output Field 7 2 2 5 6" xfId="25585"/>
    <cellStyle name="Camp Output Field 7 2 2 5 7" xfId="25586"/>
    <cellStyle name="Camp Output Field 7 2 2 6" xfId="3830"/>
    <cellStyle name="Camp Output Field 7 2 2 6 2" xfId="25587"/>
    <cellStyle name="Camp Output Field 7 2 2 6 3" xfId="25588"/>
    <cellStyle name="Camp Output Field 7 2 2 6 4" xfId="25589"/>
    <cellStyle name="Camp Output Field 7 2 2 6 5" xfId="25590"/>
    <cellStyle name="Camp Output Field 7 2 2 6 6" xfId="25591"/>
    <cellStyle name="Camp Output Field 7 2 2 6 7" xfId="25592"/>
    <cellStyle name="Camp Output Field 7 2 2 7" xfId="3831"/>
    <cellStyle name="Camp Output Field 7 2 2 8" xfId="25593"/>
    <cellStyle name="Camp Output Field 7 2 2 9" xfId="25594"/>
    <cellStyle name="Camp Output Field 7 2 3" xfId="3832"/>
    <cellStyle name="Camp Output Field 7 2 3 2" xfId="3833"/>
    <cellStyle name="Camp Output Field 7 2 3 2 2" xfId="3834"/>
    <cellStyle name="Camp Output Field 7 2 3 2 2 2" xfId="25595"/>
    <cellStyle name="Camp Output Field 7 2 3 2 2 3" xfId="25596"/>
    <cellStyle name="Camp Output Field 7 2 3 2 2 4" xfId="25597"/>
    <cellStyle name="Camp Output Field 7 2 3 2 2 5" xfId="25598"/>
    <cellStyle name="Camp Output Field 7 2 3 2 2 6" xfId="25599"/>
    <cellStyle name="Camp Output Field 7 2 3 2 2 7" xfId="25600"/>
    <cellStyle name="Camp Output Field 7 2 3 2 2 8" xfId="25601"/>
    <cellStyle name="Camp Output Field 7 2 3 2 3" xfId="3835"/>
    <cellStyle name="Camp Output Field 7 2 3 2 3 2" xfId="25602"/>
    <cellStyle name="Camp Output Field 7 2 3 2 4" xfId="25603"/>
    <cellStyle name="Camp Output Field 7 2 3 2 5" xfId="25604"/>
    <cellStyle name="Camp Output Field 7 2 3 2 6" xfId="25605"/>
    <cellStyle name="Camp Output Field 7 2 3 2 7" xfId="25606"/>
    <cellStyle name="Camp Output Field 7 2 3 3" xfId="3836"/>
    <cellStyle name="Camp Output Field 7 2 3 3 2" xfId="25607"/>
    <cellStyle name="Camp Output Field 7 2 3 3 3" xfId="25608"/>
    <cellStyle name="Camp Output Field 7 2 3 3 4" xfId="25609"/>
    <cellStyle name="Camp Output Field 7 2 3 3 5" xfId="25610"/>
    <cellStyle name="Camp Output Field 7 2 3 3 6" xfId="25611"/>
    <cellStyle name="Camp Output Field 7 2 3 3 7" xfId="25612"/>
    <cellStyle name="Camp Output Field 7 2 3 4" xfId="3837"/>
    <cellStyle name="Camp Output Field 7 2 3 5" xfId="25613"/>
    <cellStyle name="Camp Output Field 7 2 3 6" xfId="25614"/>
    <cellStyle name="Camp Output Field 7 2 3 7" xfId="25615"/>
    <cellStyle name="Camp Output Field 7 2 3 8" xfId="25616"/>
    <cellStyle name="Camp Output Field 7 2 4" xfId="3838"/>
    <cellStyle name="Camp Output Field 7 2 4 2" xfId="3839"/>
    <cellStyle name="Camp Output Field 7 2 4 2 2" xfId="3840"/>
    <cellStyle name="Camp Output Field 7 2 4 2 2 2" xfId="25617"/>
    <cellStyle name="Camp Output Field 7 2 4 2 2 3" xfId="25618"/>
    <cellStyle name="Camp Output Field 7 2 4 2 2 4" xfId="25619"/>
    <cellStyle name="Camp Output Field 7 2 4 2 2 5" xfId="25620"/>
    <cellStyle name="Camp Output Field 7 2 4 2 2 6" xfId="25621"/>
    <cellStyle name="Camp Output Field 7 2 4 2 2 7" xfId="25622"/>
    <cellStyle name="Camp Output Field 7 2 4 2 2 8" xfId="25623"/>
    <cellStyle name="Camp Output Field 7 2 4 2 3" xfId="3841"/>
    <cellStyle name="Camp Output Field 7 2 4 2 3 2" xfId="25624"/>
    <cellStyle name="Camp Output Field 7 2 4 2 4" xfId="25625"/>
    <cellStyle name="Camp Output Field 7 2 4 2 5" xfId="25626"/>
    <cellStyle name="Camp Output Field 7 2 4 2 6" xfId="25627"/>
    <cellStyle name="Camp Output Field 7 2 4 2 7" xfId="25628"/>
    <cellStyle name="Camp Output Field 7 2 4 3" xfId="3842"/>
    <cellStyle name="Camp Output Field 7 2 4 3 2" xfId="25629"/>
    <cellStyle name="Camp Output Field 7 2 4 3 3" xfId="25630"/>
    <cellStyle name="Camp Output Field 7 2 4 3 4" xfId="25631"/>
    <cellStyle name="Camp Output Field 7 2 4 3 5" xfId="25632"/>
    <cellStyle name="Camp Output Field 7 2 4 3 6" xfId="25633"/>
    <cellStyle name="Camp Output Field 7 2 4 3 7" xfId="25634"/>
    <cellStyle name="Camp Output Field 7 2 4 4" xfId="3843"/>
    <cellStyle name="Camp Output Field 7 2 4 5" xfId="25635"/>
    <cellStyle name="Camp Output Field 7 2 4 6" xfId="25636"/>
    <cellStyle name="Camp Output Field 7 2 4 7" xfId="25637"/>
    <cellStyle name="Camp Output Field 7 2 4 8" xfId="25638"/>
    <cellStyle name="Camp Output Field 7 2 5" xfId="3844"/>
    <cellStyle name="Camp Output Field 7 2 5 2" xfId="3845"/>
    <cellStyle name="Camp Output Field 7 2 5 2 2" xfId="3846"/>
    <cellStyle name="Camp Output Field 7 2 5 2 2 2" xfId="25639"/>
    <cellStyle name="Camp Output Field 7 2 5 2 2 3" xfId="25640"/>
    <cellStyle name="Camp Output Field 7 2 5 2 2 4" xfId="25641"/>
    <cellStyle name="Camp Output Field 7 2 5 2 2 5" xfId="25642"/>
    <cellStyle name="Camp Output Field 7 2 5 2 2 6" xfId="25643"/>
    <cellStyle name="Camp Output Field 7 2 5 2 2 7" xfId="25644"/>
    <cellStyle name="Camp Output Field 7 2 5 2 2 8" xfId="25645"/>
    <cellStyle name="Camp Output Field 7 2 5 2 3" xfId="3847"/>
    <cellStyle name="Camp Output Field 7 2 5 2 3 2" xfId="25646"/>
    <cellStyle name="Camp Output Field 7 2 5 2 4" xfId="25647"/>
    <cellStyle name="Camp Output Field 7 2 5 2 5" xfId="25648"/>
    <cellStyle name="Camp Output Field 7 2 5 2 6" xfId="25649"/>
    <cellStyle name="Camp Output Field 7 2 5 2 7" xfId="25650"/>
    <cellStyle name="Camp Output Field 7 2 5 3" xfId="3848"/>
    <cellStyle name="Camp Output Field 7 2 5 3 2" xfId="25651"/>
    <cellStyle name="Camp Output Field 7 2 5 3 3" xfId="25652"/>
    <cellStyle name="Camp Output Field 7 2 5 3 4" xfId="25653"/>
    <cellStyle name="Camp Output Field 7 2 5 3 5" xfId="25654"/>
    <cellStyle name="Camp Output Field 7 2 5 3 6" xfId="25655"/>
    <cellStyle name="Camp Output Field 7 2 5 3 7" xfId="25656"/>
    <cellStyle name="Camp Output Field 7 2 5 4" xfId="3849"/>
    <cellStyle name="Camp Output Field 7 2 5 5" xfId="25657"/>
    <cellStyle name="Camp Output Field 7 2 5 6" xfId="25658"/>
    <cellStyle name="Camp Output Field 7 2 5 7" xfId="25659"/>
    <cellStyle name="Camp Output Field 7 2 5 8" xfId="25660"/>
    <cellStyle name="Camp Output Field 7 2 6" xfId="3850"/>
    <cellStyle name="Camp Output Field 7 2 6 2" xfId="3851"/>
    <cellStyle name="Camp Output Field 7 2 6 2 2" xfId="25661"/>
    <cellStyle name="Camp Output Field 7 2 6 2 3" xfId="25662"/>
    <cellStyle name="Camp Output Field 7 2 6 2 4" xfId="25663"/>
    <cellStyle name="Camp Output Field 7 2 6 2 5" xfId="25664"/>
    <cellStyle name="Camp Output Field 7 2 6 2 6" xfId="25665"/>
    <cellStyle name="Camp Output Field 7 2 6 2 7" xfId="25666"/>
    <cellStyle name="Camp Output Field 7 2 6 2 8" xfId="25667"/>
    <cellStyle name="Camp Output Field 7 2 6 3" xfId="3852"/>
    <cellStyle name="Camp Output Field 7 2 6 3 2" xfId="25668"/>
    <cellStyle name="Camp Output Field 7 2 6 4" xfId="25669"/>
    <cellStyle name="Camp Output Field 7 2 6 5" xfId="25670"/>
    <cellStyle name="Camp Output Field 7 2 6 6" xfId="25671"/>
    <cellStyle name="Camp Output Field 7 2 6 7" xfId="25672"/>
    <cellStyle name="Camp Output Field 7 2 7" xfId="3853"/>
    <cellStyle name="Camp Output Field 7 2 7 2" xfId="25673"/>
    <cellStyle name="Camp Output Field 7 2 7 3" xfId="25674"/>
    <cellStyle name="Camp Output Field 7 2 7 4" xfId="25675"/>
    <cellStyle name="Camp Output Field 7 2 7 5" xfId="25676"/>
    <cellStyle name="Camp Output Field 7 2 7 6" xfId="25677"/>
    <cellStyle name="Camp Output Field 7 2 7 7" xfId="25678"/>
    <cellStyle name="Camp Output Field 7 2 8" xfId="3854"/>
    <cellStyle name="Camp Output Field 7 2 9" xfId="25679"/>
    <cellStyle name="Camp Output Field 7 3" xfId="3855"/>
    <cellStyle name="Camp Output Field 7 3 10" xfId="25680"/>
    <cellStyle name="Camp Output Field 7 3 11" xfId="25681"/>
    <cellStyle name="Camp Output Field 7 3 2" xfId="3856"/>
    <cellStyle name="Camp Output Field 7 3 2 2" xfId="3857"/>
    <cellStyle name="Camp Output Field 7 3 2 2 2" xfId="3858"/>
    <cellStyle name="Camp Output Field 7 3 2 2 2 2" xfId="25682"/>
    <cellStyle name="Camp Output Field 7 3 2 2 2 3" xfId="25683"/>
    <cellStyle name="Camp Output Field 7 3 2 2 2 4" xfId="25684"/>
    <cellStyle name="Camp Output Field 7 3 2 2 2 5" xfId="25685"/>
    <cellStyle name="Camp Output Field 7 3 2 2 2 6" xfId="25686"/>
    <cellStyle name="Camp Output Field 7 3 2 2 2 7" xfId="25687"/>
    <cellStyle name="Camp Output Field 7 3 2 2 2 8" xfId="25688"/>
    <cellStyle name="Camp Output Field 7 3 2 2 3" xfId="3859"/>
    <cellStyle name="Camp Output Field 7 3 2 2 3 2" xfId="25689"/>
    <cellStyle name="Camp Output Field 7 3 2 2 4" xfId="25690"/>
    <cellStyle name="Camp Output Field 7 3 2 2 5" xfId="25691"/>
    <cellStyle name="Camp Output Field 7 3 2 2 6" xfId="25692"/>
    <cellStyle name="Camp Output Field 7 3 2 2 7" xfId="25693"/>
    <cellStyle name="Camp Output Field 7 3 2 3" xfId="3860"/>
    <cellStyle name="Camp Output Field 7 3 2 3 2" xfId="25694"/>
    <cellStyle name="Camp Output Field 7 3 2 3 3" xfId="25695"/>
    <cellStyle name="Camp Output Field 7 3 2 3 4" xfId="25696"/>
    <cellStyle name="Camp Output Field 7 3 2 3 5" xfId="25697"/>
    <cellStyle name="Camp Output Field 7 3 2 3 6" xfId="25698"/>
    <cellStyle name="Camp Output Field 7 3 2 3 7" xfId="25699"/>
    <cellStyle name="Camp Output Field 7 3 2 4" xfId="3861"/>
    <cellStyle name="Camp Output Field 7 3 2 5" xfId="25700"/>
    <cellStyle name="Camp Output Field 7 3 2 6" xfId="25701"/>
    <cellStyle name="Camp Output Field 7 3 2 7" xfId="25702"/>
    <cellStyle name="Camp Output Field 7 3 2 8" xfId="25703"/>
    <cellStyle name="Camp Output Field 7 3 3" xfId="3862"/>
    <cellStyle name="Camp Output Field 7 3 3 2" xfId="3863"/>
    <cellStyle name="Camp Output Field 7 3 3 2 2" xfId="3864"/>
    <cellStyle name="Camp Output Field 7 3 3 2 2 2" xfId="25704"/>
    <cellStyle name="Camp Output Field 7 3 3 2 2 3" xfId="25705"/>
    <cellStyle name="Camp Output Field 7 3 3 2 2 4" xfId="25706"/>
    <cellStyle name="Camp Output Field 7 3 3 2 2 5" xfId="25707"/>
    <cellStyle name="Camp Output Field 7 3 3 2 2 6" xfId="25708"/>
    <cellStyle name="Camp Output Field 7 3 3 2 2 7" xfId="25709"/>
    <cellStyle name="Camp Output Field 7 3 3 2 2 8" xfId="25710"/>
    <cellStyle name="Camp Output Field 7 3 3 2 3" xfId="3865"/>
    <cellStyle name="Camp Output Field 7 3 3 2 3 2" xfId="25711"/>
    <cellStyle name="Camp Output Field 7 3 3 2 4" xfId="25712"/>
    <cellStyle name="Camp Output Field 7 3 3 2 5" xfId="25713"/>
    <cellStyle name="Camp Output Field 7 3 3 2 6" xfId="25714"/>
    <cellStyle name="Camp Output Field 7 3 3 2 7" xfId="25715"/>
    <cellStyle name="Camp Output Field 7 3 3 3" xfId="3866"/>
    <cellStyle name="Camp Output Field 7 3 3 3 2" xfId="25716"/>
    <cellStyle name="Camp Output Field 7 3 3 3 3" xfId="25717"/>
    <cellStyle name="Camp Output Field 7 3 3 3 4" xfId="25718"/>
    <cellStyle name="Camp Output Field 7 3 3 3 5" xfId="25719"/>
    <cellStyle name="Camp Output Field 7 3 3 3 6" xfId="25720"/>
    <cellStyle name="Camp Output Field 7 3 3 3 7" xfId="25721"/>
    <cellStyle name="Camp Output Field 7 3 3 4" xfId="3867"/>
    <cellStyle name="Camp Output Field 7 3 3 5" xfId="25722"/>
    <cellStyle name="Camp Output Field 7 3 3 6" xfId="25723"/>
    <cellStyle name="Camp Output Field 7 3 3 7" xfId="25724"/>
    <cellStyle name="Camp Output Field 7 3 3 8" xfId="25725"/>
    <cellStyle name="Camp Output Field 7 3 4" xfId="3868"/>
    <cellStyle name="Camp Output Field 7 3 4 2" xfId="3869"/>
    <cellStyle name="Camp Output Field 7 3 4 2 2" xfId="3870"/>
    <cellStyle name="Camp Output Field 7 3 4 2 2 2" xfId="25726"/>
    <cellStyle name="Camp Output Field 7 3 4 2 2 3" xfId="25727"/>
    <cellStyle name="Camp Output Field 7 3 4 2 2 4" xfId="25728"/>
    <cellStyle name="Camp Output Field 7 3 4 2 2 5" xfId="25729"/>
    <cellStyle name="Camp Output Field 7 3 4 2 2 6" xfId="25730"/>
    <cellStyle name="Camp Output Field 7 3 4 2 2 7" xfId="25731"/>
    <cellStyle name="Camp Output Field 7 3 4 2 2 8" xfId="25732"/>
    <cellStyle name="Camp Output Field 7 3 4 2 3" xfId="3871"/>
    <cellStyle name="Camp Output Field 7 3 4 2 3 2" xfId="25733"/>
    <cellStyle name="Camp Output Field 7 3 4 2 4" xfId="25734"/>
    <cellStyle name="Camp Output Field 7 3 4 2 5" xfId="25735"/>
    <cellStyle name="Camp Output Field 7 3 4 2 6" xfId="25736"/>
    <cellStyle name="Camp Output Field 7 3 4 2 7" xfId="25737"/>
    <cellStyle name="Camp Output Field 7 3 4 3" xfId="3872"/>
    <cellStyle name="Camp Output Field 7 3 4 3 2" xfId="25738"/>
    <cellStyle name="Camp Output Field 7 3 4 3 3" xfId="25739"/>
    <cellStyle name="Camp Output Field 7 3 4 3 4" xfId="25740"/>
    <cellStyle name="Camp Output Field 7 3 4 3 5" xfId="25741"/>
    <cellStyle name="Camp Output Field 7 3 4 3 6" xfId="25742"/>
    <cellStyle name="Camp Output Field 7 3 4 3 7" xfId="25743"/>
    <cellStyle name="Camp Output Field 7 3 4 4" xfId="3873"/>
    <cellStyle name="Camp Output Field 7 3 4 5" xfId="25744"/>
    <cellStyle name="Camp Output Field 7 3 4 6" xfId="25745"/>
    <cellStyle name="Camp Output Field 7 3 4 7" xfId="25746"/>
    <cellStyle name="Camp Output Field 7 3 4 8" xfId="25747"/>
    <cellStyle name="Camp Output Field 7 3 5" xfId="3874"/>
    <cellStyle name="Camp Output Field 7 3 5 2" xfId="3875"/>
    <cellStyle name="Camp Output Field 7 3 5 2 2" xfId="25748"/>
    <cellStyle name="Camp Output Field 7 3 5 2 3" xfId="25749"/>
    <cellStyle name="Camp Output Field 7 3 5 2 4" xfId="25750"/>
    <cellStyle name="Camp Output Field 7 3 5 2 5" xfId="25751"/>
    <cellStyle name="Camp Output Field 7 3 5 2 6" xfId="25752"/>
    <cellStyle name="Camp Output Field 7 3 5 2 7" xfId="25753"/>
    <cellStyle name="Camp Output Field 7 3 5 2 8" xfId="25754"/>
    <cellStyle name="Camp Output Field 7 3 5 3" xfId="3876"/>
    <cellStyle name="Camp Output Field 7 3 5 3 2" xfId="25755"/>
    <cellStyle name="Camp Output Field 7 3 5 4" xfId="25756"/>
    <cellStyle name="Camp Output Field 7 3 5 5" xfId="25757"/>
    <cellStyle name="Camp Output Field 7 3 5 6" xfId="25758"/>
    <cellStyle name="Camp Output Field 7 3 5 7" xfId="25759"/>
    <cellStyle name="Camp Output Field 7 3 6" xfId="3877"/>
    <cellStyle name="Camp Output Field 7 3 6 2" xfId="25760"/>
    <cellStyle name="Camp Output Field 7 3 6 3" xfId="25761"/>
    <cellStyle name="Camp Output Field 7 3 6 4" xfId="25762"/>
    <cellStyle name="Camp Output Field 7 3 6 5" xfId="25763"/>
    <cellStyle name="Camp Output Field 7 3 6 6" xfId="25764"/>
    <cellStyle name="Camp Output Field 7 3 6 7" xfId="25765"/>
    <cellStyle name="Camp Output Field 7 3 7" xfId="3878"/>
    <cellStyle name="Camp Output Field 7 3 8" xfId="25766"/>
    <cellStyle name="Camp Output Field 7 3 9" xfId="25767"/>
    <cellStyle name="Camp Output Field 7 4" xfId="3879"/>
    <cellStyle name="Camp Output Field 7 4 10" xfId="25768"/>
    <cellStyle name="Camp Output Field 7 4 11" xfId="25769"/>
    <cellStyle name="Camp Output Field 7 4 2" xfId="3880"/>
    <cellStyle name="Camp Output Field 7 4 2 2" xfId="3881"/>
    <cellStyle name="Camp Output Field 7 4 2 2 2" xfId="3882"/>
    <cellStyle name="Camp Output Field 7 4 2 2 2 2" xfId="25770"/>
    <cellStyle name="Camp Output Field 7 4 2 2 2 3" xfId="25771"/>
    <cellStyle name="Camp Output Field 7 4 2 2 2 4" xfId="25772"/>
    <cellStyle name="Camp Output Field 7 4 2 2 2 5" xfId="25773"/>
    <cellStyle name="Camp Output Field 7 4 2 2 2 6" xfId="25774"/>
    <cellStyle name="Camp Output Field 7 4 2 2 2 7" xfId="25775"/>
    <cellStyle name="Camp Output Field 7 4 2 2 2 8" xfId="25776"/>
    <cellStyle name="Camp Output Field 7 4 2 2 3" xfId="3883"/>
    <cellStyle name="Camp Output Field 7 4 2 2 3 2" xfId="25777"/>
    <cellStyle name="Camp Output Field 7 4 2 2 4" xfId="25778"/>
    <cellStyle name="Camp Output Field 7 4 2 2 5" xfId="25779"/>
    <cellStyle name="Camp Output Field 7 4 2 2 6" xfId="25780"/>
    <cellStyle name="Camp Output Field 7 4 2 2 7" xfId="25781"/>
    <cellStyle name="Camp Output Field 7 4 2 3" xfId="3884"/>
    <cellStyle name="Camp Output Field 7 4 2 3 2" xfId="25782"/>
    <cellStyle name="Camp Output Field 7 4 2 3 3" xfId="25783"/>
    <cellStyle name="Camp Output Field 7 4 2 3 4" xfId="25784"/>
    <cellStyle name="Camp Output Field 7 4 2 3 5" xfId="25785"/>
    <cellStyle name="Camp Output Field 7 4 2 3 6" xfId="25786"/>
    <cellStyle name="Camp Output Field 7 4 2 3 7" xfId="25787"/>
    <cellStyle name="Camp Output Field 7 4 2 4" xfId="3885"/>
    <cellStyle name="Camp Output Field 7 4 2 5" xfId="25788"/>
    <cellStyle name="Camp Output Field 7 4 2 6" xfId="25789"/>
    <cellStyle name="Camp Output Field 7 4 2 7" xfId="25790"/>
    <cellStyle name="Camp Output Field 7 4 2 8" xfId="25791"/>
    <cellStyle name="Camp Output Field 7 4 3" xfId="3886"/>
    <cellStyle name="Camp Output Field 7 4 3 2" xfId="3887"/>
    <cellStyle name="Camp Output Field 7 4 3 2 2" xfId="3888"/>
    <cellStyle name="Camp Output Field 7 4 3 2 2 2" xfId="25792"/>
    <cellStyle name="Camp Output Field 7 4 3 2 2 3" xfId="25793"/>
    <cellStyle name="Camp Output Field 7 4 3 2 2 4" xfId="25794"/>
    <cellStyle name="Camp Output Field 7 4 3 2 2 5" xfId="25795"/>
    <cellStyle name="Camp Output Field 7 4 3 2 2 6" xfId="25796"/>
    <cellStyle name="Camp Output Field 7 4 3 2 2 7" xfId="25797"/>
    <cellStyle name="Camp Output Field 7 4 3 2 2 8" xfId="25798"/>
    <cellStyle name="Camp Output Field 7 4 3 2 3" xfId="3889"/>
    <cellStyle name="Camp Output Field 7 4 3 2 3 2" xfId="25799"/>
    <cellStyle name="Camp Output Field 7 4 3 2 4" xfId="25800"/>
    <cellStyle name="Camp Output Field 7 4 3 2 5" xfId="25801"/>
    <cellStyle name="Camp Output Field 7 4 3 2 6" xfId="25802"/>
    <cellStyle name="Camp Output Field 7 4 3 2 7" xfId="25803"/>
    <cellStyle name="Camp Output Field 7 4 3 3" xfId="3890"/>
    <cellStyle name="Camp Output Field 7 4 3 3 2" xfId="25804"/>
    <cellStyle name="Camp Output Field 7 4 3 3 3" xfId="25805"/>
    <cellStyle name="Camp Output Field 7 4 3 3 4" xfId="25806"/>
    <cellStyle name="Camp Output Field 7 4 3 3 5" xfId="25807"/>
    <cellStyle name="Camp Output Field 7 4 3 3 6" xfId="25808"/>
    <cellStyle name="Camp Output Field 7 4 3 3 7" xfId="25809"/>
    <cellStyle name="Camp Output Field 7 4 3 4" xfId="3891"/>
    <cellStyle name="Camp Output Field 7 4 3 5" xfId="25810"/>
    <cellStyle name="Camp Output Field 7 4 3 6" xfId="25811"/>
    <cellStyle name="Camp Output Field 7 4 3 7" xfId="25812"/>
    <cellStyle name="Camp Output Field 7 4 3 8" xfId="25813"/>
    <cellStyle name="Camp Output Field 7 4 4" xfId="3892"/>
    <cellStyle name="Camp Output Field 7 4 4 2" xfId="3893"/>
    <cellStyle name="Camp Output Field 7 4 4 2 2" xfId="3894"/>
    <cellStyle name="Camp Output Field 7 4 4 2 2 2" xfId="25814"/>
    <cellStyle name="Camp Output Field 7 4 4 2 2 3" xfId="25815"/>
    <cellStyle name="Camp Output Field 7 4 4 2 2 4" xfId="25816"/>
    <cellStyle name="Camp Output Field 7 4 4 2 2 5" xfId="25817"/>
    <cellStyle name="Camp Output Field 7 4 4 2 2 6" xfId="25818"/>
    <cellStyle name="Camp Output Field 7 4 4 2 2 7" xfId="25819"/>
    <cellStyle name="Camp Output Field 7 4 4 2 2 8" xfId="25820"/>
    <cellStyle name="Camp Output Field 7 4 4 2 3" xfId="3895"/>
    <cellStyle name="Camp Output Field 7 4 4 2 3 2" xfId="25821"/>
    <cellStyle name="Camp Output Field 7 4 4 2 4" xfId="25822"/>
    <cellStyle name="Camp Output Field 7 4 4 2 5" xfId="25823"/>
    <cellStyle name="Camp Output Field 7 4 4 2 6" xfId="25824"/>
    <cellStyle name="Camp Output Field 7 4 4 2 7" xfId="25825"/>
    <cellStyle name="Camp Output Field 7 4 4 3" xfId="3896"/>
    <cellStyle name="Camp Output Field 7 4 4 3 2" xfId="25826"/>
    <cellStyle name="Camp Output Field 7 4 4 3 3" xfId="25827"/>
    <cellStyle name="Camp Output Field 7 4 4 3 4" xfId="25828"/>
    <cellStyle name="Camp Output Field 7 4 4 3 5" xfId="25829"/>
    <cellStyle name="Camp Output Field 7 4 4 3 6" xfId="25830"/>
    <cellStyle name="Camp Output Field 7 4 4 3 7" xfId="25831"/>
    <cellStyle name="Camp Output Field 7 4 4 4" xfId="3897"/>
    <cellStyle name="Camp Output Field 7 4 4 5" xfId="25832"/>
    <cellStyle name="Camp Output Field 7 4 4 6" xfId="25833"/>
    <cellStyle name="Camp Output Field 7 4 4 7" xfId="25834"/>
    <cellStyle name="Camp Output Field 7 4 4 8" xfId="25835"/>
    <cellStyle name="Camp Output Field 7 4 5" xfId="3898"/>
    <cellStyle name="Camp Output Field 7 4 5 2" xfId="3899"/>
    <cellStyle name="Camp Output Field 7 4 5 2 2" xfId="25836"/>
    <cellStyle name="Camp Output Field 7 4 5 2 3" xfId="25837"/>
    <cellStyle name="Camp Output Field 7 4 5 2 4" xfId="25838"/>
    <cellStyle name="Camp Output Field 7 4 5 2 5" xfId="25839"/>
    <cellStyle name="Camp Output Field 7 4 5 2 6" xfId="25840"/>
    <cellStyle name="Camp Output Field 7 4 5 2 7" xfId="25841"/>
    <cellStyle name="Camp Output Field 7 4 5 2 8" xfId="25842"/>
    <cellStyle name="Camp Output Field 7 4 5 3" xfId="3900"/>
    <cellStyle name="Camp Output Field 7 4 5 3 2" xfId="25843"/>
    <cellStyle name="Camp Output Field 7 4 5 4" xfId="25844"/>
    <cellStyle name="Camp Output Field 7 4 5 5" xfId="25845"/>
    <cellStyle name="Camp Output Field 7 4 5 6" xfId="25846"/>
    <cellStyle name="Camp Output Field 7 4 5 7" xfId="25847"/>
    <cellStyle name="Camp Output Field 7 4 6" xfId="3901"/>
    <cellStyle name="Camp Output Field 7 4 6 2" xfId="25848"/>
    <cellStyle name="Camp Output Field 7 4 6 3" xfId="25849"/>
    <cellStyle name="Camp Output Field 7 4 6 4" xfId="25850"/>
    <cellStyle name="Camp Output Field 7 4 6 5" xfId="25851"/>
    <cellStyle name="Camp Output Field 7 4 6 6" xfId="25852"/>
    <cellStyle name="Camp Output Field 7 4 6 7" xfId="25853"/>
    <cellStyle name="Camp Output Field 7 4 7" xfId="3902"/>
    <cellStyle name="Camp Output Field 7 4 8" xfId="25854"/>
    <cellStyle name="Camp Output Field 7 4 9" xfId="25855"/>
    <cellStyle name="Camp Output Field 7 5" xfId="3903"/>
    <cellStyle name="Camp Output Field 7 5 2" xfId="3904"/>
    <cellStyle name="Camp Output Field 7 5 2 2" xfId="3905"/>
    <cellStyle name="Camp Output Field 7 5 2 2 2" xfId="25856"/>
    <cellStyle name="Camp Output Field 7 5 2 2 3" xfId="25857"/>
    <cellStyle name="Camp Output Field 7 5 2 2 4" xfId="25858"/>
    <cellStyle name="Camp Output Field 7 5 2 2 5" xfId="25859"/>
    <cellStyle name="Camp Output Field 7 5 2 2 6" xfId="25860"/>
    <cellStyle name="Camp Output Field 7 5 2 2 7" xfId="25861"/>
    <cellStyle name="Camp Output Field 7 5 2 2 8" xfId="25862"/>
    <cellStyle name="Camp Output Field 7 5 2 3" xfId="3906"/>
    <cellStyle name="Camp Output Field 7 5 2 3 2" xfId="25863"/>
    <cellStyle name="Camp Output Field 7 5 2 4" xfId="25864"/>
    <cellStyle name="Camp Output Field 7 5 2 5" xfId="25865"/>
    <cellStyle name="Camp Output Field 7 5 2 6" xfId="25866"/>
    <cellStyle name="Camp Output Field 7 5 2 7" xfId="25867"/>
    <cellStyle name="Camp Output Field 7 5 3" xfId="3907"/>
    <cellStyle name="Camp Output Field 7 5 3 2" xfId="25868"/>
    <cellStyle name="Camp Output Field 7 5 3 3" xfId="25869"/>
    <cellStyle name="Camp Output Field 7 5 3 4" xfId="25870"/>
    <cellStyle name="Camp Output Field 7 5 3 5" xfId="25871"/>
    <cellStyle name="Camp Output Field 7 5 3 6" xfId="25872"/>
    <cellStyle name="Camp Output Field 7 5 3 7" xfId="25873"/>
    <cellStyle name="Camp Output Field 7 5 4" xfId="3908"/>
    <cellStyle name="Camp Output Field 7 5 5" xfId="25874"/>
    <cellStyle name="Camp Output Field 7 5 6" xfId="25875"/>
    <cellStyle name="Camp Output Field 7 5 7" xfId="25876"/>
    <cellStyle name="Camp Output Field 7 5 8" xfId="25877"/>
    <cellStyle name="Camp Output Field 7 6" xfId="3909"/>
    <cellStyle name="Camp Output Field 7 6 2" xfId="3910"/>
    <cellStyle name="Camp Output Field 7 6 2 2" xfId="3911"/>
    <cellStyle name="Camp Output Field 7 6 2 2 2" xfId="25878"/>
    <cellStyle name="Camp Output Field 7 6 2 2 3" xfId="25879"/>
    <cellStyle name="Camp Output Field 7 6 2 2 4" xfId="25880"/>
    <cellStyle name="Camp Output Field 7 6 2 2 5" xfId="25881"/>
    <cellStyle name="Camp Output Field 7 6 2 2 6" xfId="25882"/>
    <cellStyle name="Camp Output Field 7 6 2 2 7" xfId="25883"/>
    <cellStyle name="Camp Output Field 7 6 2 2 8" xfId="25884"/>
    <cellStyle name="Camp Output Field 7 6 2 3" xfId="3912"/>
    <cellStyle name="Camp Output Field 7 6 2 3 2" xfId="25885"/>
    <cellStyle name="Camp Output Field 7 6 2 4" xfId="25886"/>
    <cellStyle name="Camp Output Field 7 6 2 5" xfId="25887"/>
    <cellStyle name="Camp Output Field 7 6 2 6" xfId="25888"/>
    <cellStyle name="Camp Output Field 7 6 2 7" xfId="25889"/>
    <cellStyle name="Camp Output Field 7 6 3" xfId="3913"/>
    <cellStyle name="Camp Output Field 7 6 3 2" xfId="25890"/>
    <cellStyle name="Camp Output Field 7 6 3 3" xfId="25891"/>
    <cellStyle name="Camp Output Field 7 6 3 4" xfId="25892"/>
    <cellStyle name="Camp Output Field 7 6 3 5" xfId="25893"/>
    <cellStyle name="Camp Output Field 7 6 3 6" xfId="25894"/>
    <cellStyle name="Camp Output Field 7 6 3 7" xfId="25895"/>
    <cellStyle name="Camp Output Field 7 6 4" xfId="3914"/>
    <cellStyle name="Camp Output Field 7 6 5" xfId="25896"/>
    <cellStyle name="Camp Output Field 7 6 6" xfId="25897"/>
    <cellStyle name="Camp Output Field 7 6 7" xfId="25898"/>
    <cellStyle name="Camp Output Field 7 6 8" xfId="25899"/>
    <cellStyle name="Camp Output Field 7 7" xfId="3915"/>
    <cellStyle name="Camp Output Field 7 7 2" xfId="3916"/>
    <cellStyle name="Camp Output Field 7 7 2 2" xfId="3917"/>
    <cellStyle name="Camp Output Field 7 7 2 2 2" xfId="25900"/>
    <cellStyle name="Camp Output Field 7 7 2 2 3" xfId="25901"/>
    <cellStyle name="Camp Output Field 7 7 2 2 4" xfId="25902"/>
    <cellStyle name="Camp Output Field 7 7 2 2 5" xfId="25903"/>
    <cellStyle name="Camp Output Field 7 7 2 2 6" xfId="25904"/>
    <cellStyle name="Camp Output Field 7 7 2 2 7" xfId="25905"/>
    <cellStyle name="Camp Output Field 7 7 2 2 8" xfId="25906"/>
    <cellStyle name="Camp Output Field 7 7 2 3" xfId="3918"/>
    <cellStyle name="Camp Output Field 7 7 2 3 2" xfId="25907"/>
    <cellStyle name="Camp Output Field 7 7 2 4" xfId="25908"/>
    <cellStyle name="Camp Output Field 7 7 2 5" xfId="25909"/>
    <cellStyle name="Camp Output Field 7 7 2 6" xfId="25910"/>
    <cellStyle name="Camp Output Field 7 7 2 7" xfId="25911"/>
    <cellStyle name="Camp Output Field 7 7 3" xfId="3919"/>
    <cellStyle name="Camp Output Field 7 7 3 2" xfId="25912"/>
    <cellStyle name="Camp Output Field 7 7 3 3" xfId="25913"/>
    <cellStyle name="Camp Output Field 7 7 3 4" xfId="25914"/>
    <cellStyle name="Camp Output Field 7 7 3 5" xfId="25915"/>
    <cellStyle name="Camp Output Field 7 7 3 6" xfId="25916"/>
    <cellStyle name="Camp Output Field 7 7 3 7" xfId="25917"/>
    <cellStyle name="Camp Output Field 7 7 4" xfId="3920"/>
    <cellStyle name="Camp Output Field 7 7 5" xfId="25918"/>
    <cellStyle name="Camp Output Field 7 7 6" xfId="25919"/>
    <cellStyle name="Camp Output Field 7 7 7" xfId="25920"/>
    <cellStyle name="Camp Output Field 7 7 8" xfId="25921"/>
    <cellStyle name="Camp Output Field 7 8" xfId="3921"/>
    <cellStyle name="Camp Output Field 7 8 2" xfId="3922"/>
    <cellStyle name="Camp Output Field 7 8 2 2" xfId="25922"/>
    <cellStyle name="Camp Output Field 7 8 2 3" xfId="25923"/>
    <cellStyle name="Camp Output Field 7 8 2 4" xfId="25924"/>
    <cellStyle name="Camp Output Field 7 8 2 5" xfId="25925"/>
    <cellStyle name="Camp Output Field 7 8 2 6" xfId="25926"/>
    <cellStyle name="Camp Output Field 7 8 2 7" xfId="25927"/>
    <cellStyle name="Camp Output Field 7 8 2 8" xfId="25928"/>
    <cellStyle name="Camp Output Field 7 8 3" xfId="3923"/>
    <cellStyle name="Camp Output Field 7 8 3 2" xfId="25929"/>
    <cellStyle name="Camp Output Field 7 8 4" xfId="25930"/>
    <cellStyle name="Camp Output Field 7 8 5" xfId="25931"/>
    <cellStyle name="Camp Output Field 7 8 6" xfId="25932"/>
    <cellStyle name="Camp Output Field 7 8 7" xfId="25933"/>
    <cellStyle name="Camp Output Field 7 9" xfId="3924"/>
    <cellStyle name="Camp Output Field 7 9 2" xfId="25934"/>
    <cellStyle name="Camp Output Field 7 9 3" xfId="25935"/>
    <cellStyle name="Camp Output Field 7 9 4" xfId="25936"/>
    <cellStyle name="Camp Output Field 7 9 5" xfId="25937"/>
    <cellStyle name="Camp Output Field 7 9 6" xfId="25938"/>
    <cellStyle name="Camp Output Field 7 9 7" xfId="25939"/>
    <cellStyle name="Camp Output Field 8" xfId="3925"/>
    <cellStyle name="Camp Output Field 8 10" xfId="3926"/>
    <cellStyle name="Camp Output Field 8 11" xfId="25940"/>
    <cellStyle name="Camp Output Field 8 12" xfId="25941"/>
    <cellStyle name="Camp Output Field 8 13" xfId="25942"/>
    <cellStyle name="Camp Output Field 8 14" xfId="25943"/>
    <cellStyle name="Camp Output Field 8 2" xfId="3927"/>
    <cellStyle name="Camp Output Field 8 2 10" xfId="25944"/>
    <cellStyle name="Camp Output Field 8 2 11" xfId="25945"/>
    <cellStyle name="Camp Output Field 8 2 12" xfId="25946"/>
    <cellStyle name="Camp Output Field 8 2 2" xfId="3928"/>
    <cellStyle name="Camp Output Field 8 2 2 10" xfId="25947"/>
    <cellStyle name="Camp Output Field 8 2 2 11" xfId="25948"/>
    <cellStyle name="Camp Output Field 8 2 2 2" xfId="3929"/>
    <cellStyle name="Camp Output Field 8 2 2 2 2" xfId="3930"/>
    <cellStyle name="Camp Output Field 8 2 2 2 2 2" xfId="3931"/>
    <cellStyle name="Camp Output Field 8 2 2 2 2 2 2" xfId="25949"/>
    <cellStyle name="Camp Output Field 8 2 2 2 2 2 3" xfId="25950"/>
    <cellStyle name="Camp Output Field 8 2 2 2 2 2 4" xfId="25951"/>
    <cellStyle name="Camp Output Field 8 2 2 2 2 2 5" xfId="25952"/>
    <cellStyle name="Camp Output Field 8 2 2 2 2 2 6" xfId="25953"/>
    <cellStyle name="Camp Output Field 8 2 2 2 2 2 7" xfId="25954"/>
    <cellStyle name="Camp Output Field 8 2 2 2 2 2 8" xfId="25955"/>
    <cellStyle name="Camp Output Field 8 2 2 2 2 3" xfId="3932"/>
    <cellStyle name="Camp Output Field 8 2 2 2 2 3 2" xfId="25956"/>
    <cellStyle name="Camp Output Field 8 2 2 2 2 4" xfId="25957"/>
    <cellStyle name="Camp Output Field 8 2 2 2 2 5" xfId="25958"/>
    <cellStyle name="Camp Output Field 8 2 2 2 2 6" xfId="25959"/>
    <cellStyle name="Camp Output Field 8 2 2 2 2 7" xfId="25960"/>
    <cellStyle name="Camp Output Field 8 2 2 2 3" xfId="3933"/>
    <cellStyle name="Camp Output Field 8 2 2 2 3 2" xfId="25961"/>
    <cellStyle name="Camp Output Field 8 2 2 2 3 3" xfId="25962"/>
    <cellStyle name="Camp Output Field 8 2 2 2 3 4" xfId="25963"/>
    <cellStyle name="Camp Output Field 8 2 2 2 3 5" xfId="25964"/>
    <cellStyle name="Camp Output Field 8 2 2 2 3 6" xfId="25965"/>
    <cellStyle name="Camp Output Field 8 2 2 2 3 7" xfId="25966"/>
    <cellStyle name="Camp Output Field 8 2 2 2 4" xfId="3934"/>
    <cellStyle name="Camp Output Field 8 2 2 2 5" xfId="25967"/>
    <cellStyle name="Camp Output Field 8 2 2 2 6" xfId="25968"/>
    <cellStyle name="Camp Output Field 8 2 2 2 7" xfId="25969"/>
    <cellStyle name="Camp Output Field 8 2 2 2 8" xfId="25970"/>
    <cellStyle name="Camp Output Field 8 2 2 3" xfId="3935"/>
    <cellStyle name="Camp Output Field 8 2 2 3 2" xfId="3936"/>
    <cellStyle name="Camp Output Field 8 2 2 3 2 2" xfId="3937"/>
    <cellStyle name="Camp Output Field 8 2 2 3 2 2 2" xfId="25971"/>
    <cellStyle name="Camp Output Field 8 2 2 3 2 2 3" xfId="25972"/>
    <cellStyle name="Camp Output Field 8 2 2 3 2 2 4" xfId="25973"/>
    <cellStyle name="Camp Output Field 8 2 2 3 2 2 5" xfId="25974"/>
    <cellStyle name="Camp Output Field 8 2 2 3 2 2 6" xfId="25975"/>
    <cellStyle name="Camp Output Field 8 2 2 3 2 2 7" xfId="25976"/>
    <cellStyle name="Camp Output Field 8 2 2 3 2 2 8" xfId="25977"/>
    <cellStyle name="Camp Output Field 8 2 2 3 2 3" xfId="3938"/>
    <cellStyle name="Camp Output Field 8 2 2 3 2 3 2" xfId="25978"/>
    <cellStyle name="Camp Output Field 8 2 2 3 2 4" xfId="25979"/>
    <cellStyle name="Camp Output Field 8 2 2 3 2 5" xfId="25980"/>
    <cellStyle name="Camp Output Field 8 2 2 3 2 6" xfId="25981"/>
    <cellStyle name="Camp Output Field 8 2 2 3 2 7" xfId="25982"/>
    <cellStyle name="Camp Output Field 8 2 2 3 3" xfId="3939"/>
    <cellStyle name="Camp Output Field 8 2 2 3 3 2" xfId="25983"/>
    <cellStyle name="Camp Output Field 8 2 2 3 3 3" xfId="25984"/>
    <cellStyle name="Camp Output Field 8 2 2 3 3 4" xfId="25985"/>
    <cellStyle name="Camp Output Field 8 2 2 3 3 5" xfId="25986"/>
    <cellStyle name="Camp Output Field 8 2 2 3 3 6" xfId="25987"/>
    <cellStyle name="Camp Output Field 8 2 2 3 3 7" xfId="25988"/>
    <cellStyle name="Camp Output Field 8 2 2 3 4" xfId="3940"/>
    <cellStyle name="Camp Output Field 8 2 2 3 5" xfId="25989"/>
    <cellStyle name="Camp Output Field 8 2 2 3 6" xfId="25990"/>
    <cellStyle name="Camp Output Field 8 2 2 3 7" xfId="25991"/>
    <cellStyle name="Camp Output Field 8 2 2 3 8" xfId="25992"/>
    <cellStyle name="Camp Output Field 8 2 2 4" xfId="3941"/>
    <cellStyle name="Camp Output Field 8 2 2 4 2" xfId="3942"/>
    <cellStyle name="Camp Output Field 8 2 2 4 2 2" xfId="3943"/>
    <cellStyle name="Camp Output Field 8 2 2 4 2 2 2" xfId="25993"/>
    <cellStyle name="Camp Output Field 8 2 2 4 2 2 3" xfId="25994"/>
    <cellStyle name="Camp Output Field 8 2 2 4 2 2 4" xfId="25995"/>
    <cellStyle name="Camp Output Field 8 2 2 4 2 2 5" xfId="25996"/>
    <cellStyle name="Camp Output Field 8 2 2 4 2 2 6" xfId="25997"/>
    <cellStyle name="Camp Output Field 8 2 2 4 2 2 7" xfId="25998"/>
    <cellStyle name="Camp Output Field 8 2 2 4 2 2 8" xfId="25999"/>
    <cellStyle name="Camp Output Field 8 2 2 4 2 3" xfId="3944"/>
    <cellStyle name="Camp Output Field 8 2 2 4 2 3 2" xfId="26000"/>
    <cellStyle name="Camp Output Field 8 2 2 4 2 4" xfId="26001"/>
    <cellStyle name="Camp Output Field 8 2 2 4 2 5" xfId="26002"/>
    <cellStyle name="Camp Output Field 8 2 2 4 2 6" xfId="26003"/>
    <cellStyle name="Camp Output Field 8 2 2 4 2 7" xfId="26004"/>
    <cellStyle name="Camp Output Field 8 2 2 4 3" xfId="3945"/>
    <cellStyle name="Camp Output Field 8 2 2 4 3 2" xfId="26005"/>
    <cellStyle name="Camp Output Field 8 2 2 4 3 3" xfId="26006"/>
    <cellStyle name="Camp Output Field 8 2 2 4 3 4" xfId="26007"/>
    <cellStyle name="Camp Output Field 8 2 2 4 3 5" xfId="26008"/>
    <cellStyle name="Camp Output Field 8 2 2 4 3 6" xfId="26009"/>
    <cellStyle name="Camp Output Field 8 2 2 4 3 7" xfId="26010"/>
    <cellStyle name="Camp Output Field 8 2 2 4 4" xfId="3946"/>
    <cellStyle name="Camp Output Field 8 2 2 4 5" xfId="26011"/>
    <cellStyle name="Camp Output Field 8 2 2 4 6" xfId="26012"/>
    <cellStyle name="Camp Output Field 8 2 2 4 7" xfId="26013"/>
    <cellStyle name="Camp Output Field 8 2 2 4 8" xfId="26014"/>
    <cellStyle name="Camp Output Field 8 2 2 5" xfId="3947"/>
    <cellStyle name="Camp Output Field 8 2 2 5 2" xfId="3948"/>
    <cellStyle name="Camp Output Field 8 2 2 5 2 2" xfId="26015"/>
    <cellStyle name="Camp Output Field 8 2 2 5 2 3" xfId="26016"/>
    <cellStyle name="Camp Output Field 8 2 2 5 2 4" xfId="26017"/>
    <cellStyle name="Camp Output Field 8 2 2 5 2 5" xfId="26018"/>
    <cellStyle name="Camp Output Field 8 2 2 5 2 6" xfId="26019"/>
    <cellStyle name="Camp Output Field 8 2 2 5 2 7" xfId="26020"/>
    <cellStyle name="Camp Output Field 8 2 2 5 2 8" xfId="26021"/>
    <cellStyle name="Camp Output Field 8 2 2 5 3" xfId="3949"/>
    <cellStyle name="Camp Output Field 8 2 2 5 3 2" xfId="26022"/>
    <cellStyle name="Camp Output Field 8 2 2 5 4" xfId="26023"/>
    <cellStyle name="Camp Output Field 8 2 2 5 5" xfId="26024"/>
    <cellStyle name="Camp Output Field 8 2 2 5 6" xfId="26025"/>
    <cellStyle name="Camp Output Field 8 2 2 5 7" xfId="26026"/>
    <cellStyle name="Camp Output Field 8 2 2 6" xfId="3950"/>
    <cellStyle name="Camp Output Field 8 2 2 6 2" xfId="26027"/>
    <cellStyle name="Camp Output Field 8 2 2 6 3" xfId="26028"/>
    <cellStyle name="Camp Output Field 8 2 2 6 4" xfId="26029"/>
    <cellStyle name="Camp Output Field 8 2 2 6 5" xfId="26030"/>
    <cellStyle name="Camp Output Field 8 2 2 6 6" xfId="26031"/>
    <cellStyle name="Camp Output Field 8 2 2 6 7" xfId="26032"/>
    <cellStyle name="Camp Output Field 8 2 2 7" xfId="3951"/>
    <cellStyle name="Camp Output Field 8 2 2 8" xfId="26033"/>
    <cellStyle name="Camp Output Field 8 2 2 9" xfId="26034"/>
    <cellStyle name="Camp Output Field 8 2 3" xfId="3952"/>
    <cellStyle name="Camp Output Field 8 2 3 2" xfId="3953"/>
    <cellStyle name="Camp Output Field 8 2 3 2 2" xfId="3954"/>
    <cellStyle name="Camp Output Field 8 2 3 2 2 2" xfId="26035"/>
    <cellStyle name="Camp Output Field 8 2 3 2 2 3" xfId="26036"/>
    <cellStyle name="Camp Output Field 8 2 3 2 2 4" xfId="26037"/>
    <cellStyle name="Camp Output Field 8 2 3 2 2 5" xfId="26038"/>
    <cellStyle name="Camp Output Field 8 2 3 2 2 6" xfId="26039"/>
    <cellStyle name="Camp Output Field 8 2 3 2 2 7" xfId="26040"/>
    <cellStyle name="Camp Output Field 8 2 3 2 2 8" xfId="26041"/>
    <cellStyle name="Camp Output Field 8 2 3 2 3" xfId="3955"/>
    <cellStyle name="Camp Output Field 8 2 3 2 3 2" xfId="26042"/>
    <cellStyle name="Camp Output Field 8 2 3 2 4" xfId="26043"/>
    <cellStyle name="Camp Output Field 8 2 3 2 5" xfId="26044"/>
    <cellStyle name="Camp Output Field 8 2 3 2 6" xfId="26045"/>
    <cellStyle name="Camp Output Field 8 2 3 2 7" xfId="26046"/>
    <cellStyle name="Camp Output Field 8 2 3 3" xfId="3956"/>
    <cellStyle name="Camp Output Field 8 2 3 3 2" xfId="26047"/>
    <cellStyle name="Camp Output Field 8 2 3 3 3" xfId="26048"/>
    <cellStyle name="Camp Output Field 8 2 3 3 4" xfId="26049"/>
    <cellStyle name="Camp Output Field 8 2 3 3 5" xfId="26050"/>
    <cellStyle name="Camp Output Field 8 2 3 3 6" xfId="26051"/>
    <cellStyle name="Camp Output Field 8 2 3 3 7" xfId="26052"/>
    <cellStyle name="Camp Output Field 8 2 3 4" xfId="3957"/>
    <cellStyle name="Camp Output Field 8 2 3 5" xfId="26053"/>
    <cellStyle name="Camp Output Field 8 2 3 6" xfId="26054"/>
    <cellStyle name="Camp Output Field 8 2 3 7" xfId="26055"/>
    <cellStyle name="Camp Output Field 8 2 3 8" xfId="26056"/>
    <cellStyle name="Camp Output Field 8 2 4" xfId="3958"/>
    <cellStyle name="Camp Output Field 8 2 4 2" xfId="3959"/>
    <cellStyle name="Camp Output Field 8 2 4 2 2" xfId="3960"/>
    <cellStyle name="Camp Output Field 8 2 4 2 2 2" xfId="26057"/>
    <cellStyle name="Camp Output Field 8 2 4 2 2 3" xfId="26058"/>
    <cellStyle name="Camp Output Field 8 2 4 2 2 4" xfId="26059"/>
    <cellStyle name="Camp Output Field 8 2 4 2 2 5" xfId="26060"/>
    <cellStyle name="Camp Output Field 8 2 4 2 2 6" xfId="26061"/>
    <cellStyle name="Camp Output Field 8 2 4 2 2 7" xfId="26062"/>
    <cellStyle name="Camp Output Field 8 2 4 2 2 8" xfId="26063"/>
    <cellStyle name="Camp Output Field 8 2 4 2 3" xfId="3961"/>
    <cellStyle name="Camp Output Field 8 2 4 2 3 2" xfId="26064"/>
    <cellStyle name="Camp Output Field 8 2 4 2 4" xfId="26065"/>
    <cellStyle name="Camp Output Field 8 2 4 2 5" xfId="26066"/>
    <cellStyle name="Camp Output Field 8 2 4 2 6" xfId="26067"/>
    <cellStyle name="Camp Output Field 8 2 4 2 7" xfId="26068"/>
    <cellStyle name="Camp Output Field 8 2 4 3" xfId="3962"/>
    <cellStyle name="Camp Output Field 8 2 4 3 2" xfId="26069"/>
    <cellStyle name="Camp Output Field 8 2 4 3 3" xfId="26070"/>
    <cellStyle name="Camp Output Field 8 2 4 3 4" xfId="26071"/>
    <cellStyle name="Camp Output Field 8 2 4 3 5" xfId="26072"/>
    <cellStyle name="Camp Output Field 8 2 4 3 6" xfId="26073"/>
    <cellStyle name="Camp Output Field 8 2 4 3 7" xfId="26074"/>
    <cellStyle name="Camp Output Field 8 2 4 4" xfId="3963"/>
    <cellStyle name="Camp Output Field 8 2 4 5" xfId="26075"/>
    <cellStyle name="Camp Output Field 8 2 4 6" xfId="26076"/>
    <cellStyle name="Camp Output Field 8 2 4 7" xfId="26077"/>
    <cellStyle name="Camp Output Field 8 2 4 8" xfId="26078"/>
    <cellStyle name="Camp Output Field 8 2 5" xfId="3964"/>
    <cellStyle name="Camp Output Field 8 2 5 2" xfId="3965"/>
    <cellStyle name="Camp Output Field 8 2 5 2 2" xfId="3966"/>
    <cellStyle name="Camp Output Field 8 2 5 2 2 2" xfId="26079"/>
    <cellStyle name="Camp Output Field 8 2 5 2 2 3" xfId="26080"/>
    <cellStyle name="Camp Output Field 8 2 5 2 2 4" xfId="26081"/>
    <cellStyle name="Camp Output Field 8 2 5 2 2 5" xfId="26082"/>
    <cellStyle name="Camp Output Field 8 2 5 2 2 6" xfId="26083"/>
    <cellStyle name="Camp Output Field 8 2 5 2 2 7" xfId="26084"/>
    <cellStyle name="Camp Output Field 8 2 5 2 2 8" xfId="26085"/>
    <cellStyle name="Camp Output Field 8 2 5 2 3" xfId="3967"/>
    <cellStyle name="Camp Output Field 8 2 5 2 3 2" xfId="26086"/>
    <cellStyle name="Camp Output Field 8 2 5 2 4" xfId="26087"/>
    <cellStyle name="Camp Output Field 8 2 5 2 5" xfId="26088"/>
    <cellStyle name="Camp Output Field 8 2 5 2 6" xfId="26089"/>
    <cellStyle name="Camp Output Field 8 2 5 2 7" xfId="26090"/>
    <cellStyle name="Camp Output Field 8 2 5 3" xfId="3968"/>
    <cellStyle name="Camp Output Field 8 2 5 3 2" xfId="26091"/>
    <cellStyle name="Camp Output Field 8 2 5 3 3" xfId="26092"/>
    <cellStyle name="Camp Output Field 8 2 5 3 4" xfId="26093"/>
    <cellStyle name="Camp Output Field 8 2 5 3 5" xfId="26094"/>
    <cellStyle name="Camp Output Field 8 2 5 3 6" xfId="26095"/>
    <cellStyle name="Camp Output Field 8 2 5 3 7" xfId="26096"/>
    <cellStyle name="Camp Output Field 8 2 5 4" xfId="3969"/>
    <cellStyle name="Camp Output Field 8 2 5 5" xfId="26097"/>
    <cellStyle name="Camp Output Field 8 2 5 6" xfId="26098"/>
    <cellStyle name="Camp Output Field 8 2 5 7" xfId="26099"/>
    <cellStyle name="Camp Output Field 8 2 5 8" xfId="26100"/>
    <cellStyle name="Camp Output Field 8 2 6" xfId="3970"/>
    <cellStyle name="Camp Output Field 8 2 6 2" xfId="3971"/>
    <cellStyle name="Camp Output Field 8 2 6 2 2" xfId="26101"/>
    <cellStyle name="Camp Output Field 8 2 6 2 3" xfId="26102"/>
    <cellStyle name="Camp Output Field 8 2 6 2 4" xfId="26103"/>
    <cellStyle name="Camp Output Field 8 2 6 2 5" xfId="26104"/>
    <cellStyle name="Camp Output Field 8 2 6 2 6" xfId="26105"/>
    <cellStyle name="Camp Output Field 8 2 6 2 7" xfId="26106"/>
    <cellStyle name="Camp Output Field 8 2 6 2 8" xfId="26107"/>
    <cellStyle name="Camp Output Field 8 2 6 3" xfId="3972"/>
    <cellStyle name="Camp Output Field 8 2 6 3 2" xfId="26108"/>
    <cellStyle name="Camp Output Field 8 2 6 4" xfId="26109"/>
    <cellStyle name="Camp Output Field 8 2 6 5" xfId="26110"/>
    <cellStyle name="Camp Output Field 8 2 6 6" xfId="26111"/>
    <cellStyle name="Camp Output Field 8 2 6 7" xfId="26112"/>
    <cellStyle name="Camp Output Field 8 2 7" xfId="3973"/>
    <cellStyle name="Camp Output Field 8 2 7 2" xfId="26113"/>
    <cellStyle name="Camp Output Field 8 2 7 3" xfId="26114"/>
    <cellStyle name="Camp Output Field 8 2 7 4" xfId="26115"/>
    <cellStyle name="Camp Output Field 8 2 7 5" xfId="26116"/>
    <cellStyle name="Camp Output Field 8 2 7 6" xfId="26117"/>
    <cellStyle name="Camp Output Field 8 2 7 7" xfId="26118"/>
    <cellStyle name="Camp Output Field 8 2 8" xfId="3974"/>
    <cellStyle name="Camp Output Field 8 2 9" xfId="26119"/>
    <cellStyle name="Camp Output Field 8 3" xfId="3975"/>
    <cellStyle name="Camp Output Field 8 3 10" xfId="26120"/>
    <cellStyle name="Camp Output Field 8 3 11" xfId="26121"/>
    <cellStyle name="Camp Output Field 8 3 2" xfId="3976"/>
    <cellStyle name="Camp Output Field 8 3 2 2" xfId="3977"/>
    <cellStyle name="Camp Output Field 8 3 2 2 2" xfId="3978"/>
    <cellStyle name="Camp Output Field 8 3 2 2 2 2" xfId="26122"/>
    <cellStyle name="Camp Output Field 8 3 2 2 2 3" xfId="26123"/>
    <cellStyle name="Camp Output Field 8 3 2 2 2 4" xfId="26124"/>
    <cellStyle name="Camp Output Field 8 3 2 2 2 5" xfId="26125"/>
    <cellStyle name="Camp Output Field 8 3 2 2 2 6" xfId="26126"/>
    <cellStyle name="Camp Output Field 8 3 2 2 2 7" xfId="26127"/>
    <cellStyle name="Camp Output Field 8 3 2 2 2 8" xfId="26128"/>
    <cellStyle name="Camp Output Field 8 3 2 2 3" xfId="3979"/>
    <cellStyle name="Camp Output Field 8 3 2 2 3 2" xfId="26129"/>
    <cellStyle name="Camp Output Field 8 3 2 2 4" xfId="26130"/>
    <cellStyle name="Camp Output Field 8 3 2 2 5" xfId="26131"/>
    <cellStyle name="Camp Output Field 8 3 2 2 6" xfId="26132"/>
    <cellStyle name="Camp Output Field 8 3 2 2 7" xfId="26133"/>
    <cellStyle name="Camp Output Field 8 3 2 3" xfId="3980"/>
    <cellStyle name="Camp Output Field 8 3 2 3 2" xfId="26134"/>
    <cellStyle name="Camp Output Field 8 3 2 3 3" xfId="26135"/>
    <cellStyle name="Camp Output Field 8 3 2 3 4" xfId="26136"/>
    <cellStyle name="Camp Output Field 8 3 2 3 5" xfId="26137"/>
    <cellStyle name="Camp Output Field 8 3 2 3 6" xfId="26138"/>
    <cellStyle name="Camp Output Field 8 3 2 3 7" xfId="26139"/>
    <cellStyle name="Camp Output Field 8 3 2 4" xfId="3981"/>
    <cellStyle name="Camp Output Field 8 3 2 5" xfId="26140"/>
    <cellStyle name="Camp Output Field 8 3 2 6" xfId="26141"/>
    <cellStyle name="Camp Output Field 8 3 2 7" xfId="26142"/>
    <cellStyle name="Camp Output Field 8 3 2 8" xfId="26143"/>
    <cellStyle name="Camp Output Field 8 3 3" xfId="3982"/>
    <cellStyle name="Camp Output Field 8 3 3 2" xfId="3983"/>
    <cellStyle name="Camp Output Field 8 3 3 2 2" xfId="3984"/>
    <cellStyle name="Camp Output Field 8 3 3 2 2 2" xfId="26144"/>
    <cellStyle name="Camp Output Field 8 3 3 2 2 3" xfId="26145"/>
    <cellStyle name="Camp Output Field 8 3 3 2 2 4" xfId="26146"/>
    <cellStyle name="Camp Output Field 8 3 3 2 2 5" xfId="26147"/>
    <cellStyle name="Camp Output Field 8 3 3 2 2 6" xfId="26148"/>
    <cellStyle name="Camp Output Field 8 3 3 2 2 7" xfId="26149"/>
    <cellStyle name="Camp Output Field 8 3 3 2 2 8" xfId="26150"/>
    <cellStyle name="Camp Output Field 8 3 3 2 3" xfId="3985"/>
    <cellStyle name="Camp Output Field 8 3 3 2 3 2" xfId="26151"/>
    <cellStyle name="Camp Output Field 8 3 3 2 4" xfId="26152"/>
    <cellStyle name="Camp Output Field 8 3 3 2 5" xfId="26153"/>
    <cellStyle name="Camp Output Field 8 3 3 2 6" xfId="26154"/>
    <cellStyle name="Camp Output Field 8 3 3 2 7" xfId="26155"/>
    <cellStyle name="Camp Output Field 8 3 3 3" xfId="3986"/>
    <cellStyle name="Camp Output Field 8 3 3 3 2" xfId="26156"/>
    <cellStyle name="Camp Output Field 8 3 3 3 3" xfId="26157"/>
    <cellStyle name="Camp Output Field 8 3 3 3 4" xfId="26158"/>
    <cellStyle name="Camp Output Field 8 3 3 3 5" xfId="26159"/>
    <cellStyle name="Camp Output Field 8 3 3 3 6" xfId="26160"/>
    <cellStyle name="Camp Output Field 8 3 3 3 7" xfId="26161"/>
    <cellStyle name="Camp Output Field 8 3 3 4" xfId="3987"/>
    <cellStyle name="Camp Output Field 8 3 3 5" xfId="26162"/>
    <cellStyle name="Camp Output Field 8 3 3 6" xfId="26163"/>
    <cellStyle name="Camp Output Field 8 3 3 7" xfId="26164"/>
    <cellStyle name="Camp Output Field 8 3 3 8" xfId="26165"/>
    <cellStyle name="Camp Output Field 8 3 4" xfId="3988"/>
    <cellStyle name="Camp Output Field 8 3 4 2" xfId="3989"/>
    <cellStyle name="Camp Output Field 8 3 4 2 2" xfId="3990"/>
    <cellStyle name="Camp Output Field 8 3 4 2 2 2" xfId="26166"/>
    <cellStyle name="Camp Output Field 8 3 4 2 2 3" xfId="26167"/>
    <cellStyle name="Camp Output Field 8 3 4 2 2 4" xfId="26168"/>
    <cellStyle name="Camp Output Field 8 3 4 2 2 5" xfId="26169"/>
    <cellStyle name="Camp Output Field 8 3 4 2 2 6" xfId="26170"/>
    <cellStyle name="Camp Output Field 8 3 4 2 2 7" xfId="26171"/>
    <cellStyle name="Camp Output Field 8 3 4 2 2 8" xfId="26172"/>
    <cellStyle name="Camp Output Field 8 3 4 2 3" xfId="3991"/>
    <cellStyle name="Camp Output Field 8 3 4 2 3 2" xfId="26173"/>
    <cellStyle name="Camp Output Field 8 3 4 2 4" xfId="26174"/>
    <cellStyle name="Camp Output Field 8 3 4 2 5" xfId="26175"/>
    <cellStyle name="Camp Output Field 8 3 4 2 6" xfId="26176"/>
    <cellStyle name="Camp Output Field 8 3 4 2 7" xfId="26177"/>
    <cellStyle name="Camp Output Field 8 3 4 3" xfId="3992"/>
    <cellStyle name="Camp Output Field 8 3 4 3 2" xfId="26178"/>
    <cellStyle name="Camp Output Field 8 3 4 3 3" xfId="26179"/>
    <cellStyle name="Camp Output Field 8 3 4 3 4" xfId="26180"/>
    <cellStyle name="Camp Output Field 8 3 4 3 5" xfId="26181"/>
    <cellStyle name="Camp Output Field 8 3 4 3 6" xfId="26182"/>
    <cellStyle name="Camp Output Field 8 3 4 3 7" xfId="26183"/>
    <cellStyle name="Camp Output Field 8 3 4 4" xfId="3993"/>
    <cellStyle name="Camp Output Field 8 3 4 5" xfId="26184"/>
    <cellStyle name="Camp Output Field 8 3 4 6" xfId="26185"/>
    <cellStyle name="Camp Output Field 8 3 4 7" xfId="26186"/>
    <cellStyle name="Camp Output Field 8 3 4 8" xfId="26187"/>
    <cellStyle name="Camp Output Field 8 3 5" xfId="3994"/>
    <cellStyle name="Camp Output Field 8 3 5 2" xfId="3995"/>
    <cellStyle name="Camp Output Field 8 3 5 2 2" xfId="26188"/>
    <cellStyle name="Camp Output Field 8 3 5 2 3" xfId="26189"/>
    <cellStyle name="Camp Output Field 8 3 5 2 4" xfId="26190"/>
    <cellStyle name="Camp Output Field 8 3 5 2 5" xfId="26191"/>
    <cellStyle name="Camp Output Field 8 3 5 2 6" xfId="26192"/>
    <cellStyle name="Camp Output Field 8 3 5 2 7" xfId="26193"/>
    <cellStyle name="Camp Output Field 8 3 5 2 8" xfId="26194"/>
    <cellStyle name="Camp Output Field 8 3 5 3" xfId="3996"/>
    <cellStyle name="Camp Output Field 8 3 5 3 2" xfId="26195"/>
    <cellStyle name="Camp Output Field 8 3 5 4" xfId="26196"/>
    <cellStyle name="Camp Output Field 8 3 5 5" xfId="26197"/>
    <cellStyle name="Camp Output Field 8 3 5 6" xfId="26198"/>
    <cellStyle name="Camp Output Field 8 3 5 7" xfId="26199"/>
    <cellStyle name="Camp Output Field 8 3 6" xfId="3997"/>
    <cellStyle name="Camp Output Field 8 3 6 2" xfId="26200"/>
    <cellStyle name="Camp Output Field 8 3 6 3" xfId="26201"/>
    <cellStyle name="Camp Output Field 8 3 6 4" xfId="26202"/>
    <cellStyle name="Camp Output Field 8 3 6 5" xfId="26203"/>
    <cellStyle name="Camp Output Field 8 3 6 6" xfId="26204"/>
    <cellStyle name="Camp Output Field 8 3 6 7" xfId="26205"/>
    <cellStyle name="Camp Output Field 8 3 7" xfId="3998"/>
    <cellStyle name="Camp Output Field 8 3 8" xfId="26206"/>
    <cellStyle name="Camp Output Field 8 3 9" xfId="26207"/>
    <cellStyle name="Camp Output Field 8 4" xfId="3999"/>
    <cellStyle name="Camp Output Field 8 4 10" xfId="26208"/>
    <cellStyle name="Camp Output Field 8 4 11" xfId="26209"/>
    <cellStyle name="Camp Output Field 8 4 2" xfId="4000"/>
    <cellStyle name="Camp Output Field 8 4 2 2" xfId="4001"/>
    <cellStyle name="Camp Output Field 8 4 2 2 2" xfId="4002"/>
    <cellStyle name="Camp Output Field 8 4 2 2 2 2" xfId="26210"/>
    <cellStyle name="Camp Output Field 8 4 2 2 2 3" xfId="26211"/>
    <cellStyle name="Camp Output Field 8 4 2 2 2 4" xfId="26212"/>
    <cellStyle name="Camp Output Field 8 4 2 2 2 5" xfId="26213"/>
    <cellStyle name="Camp Output Field 8 4 2 2 2 6" xfId="26214"/>
    <cellStyle name="Camp Output Field 8 4 2 2 2 7" xfId="26215"/>
    <cellStyle name="Camp Output Field 8 4 2 2 2 8" xfId="26216"/>
    <cellStyle name="Camp Output Field 8 4 2 2 3" xfId="4003"/>
    <cellStyle name="Camp Output Field 8 4 2 2 3 2" xfId="26217"/>
    <cellStyle name="Camp Output Field 8 4 2 2 4" xfId="26218"/>
    <cellStyle name="Camp Output Field 8 4 2 2 5" xfId="26219"/>
    <cellStyle name="Camp Output Field 8 4 2 2 6" xfId="26220"/>
    <cellStyle name="Camp Output Field 8 4 2 2 7" xfId="26221"/>
    <cellStyle name="Camp Output Field 8 4 2 3" xfId="4004"/>
    <cellStyle name="Camp Output Field 8 4 2 3 2" xfId="26222"/>
    <cellStyle name="Camp Output Field 8 4 2 3 3" xfId="26223"/>
    <cellStyle name="Camp Output Field 8 4 2 3 4" xfId="26224"/>
    <cellStyle name="Camp Output Field 8 4 2 3 5" xfId="26225"/>
    <cellStyle name="Camp Output Field 8 4 2 3 6" xfId="26226"/>
    <cellStyle name="Camp Output Field 8 4 2 3 7" xfId="26227"/>
    <cellStyle name="Camp Output Field 8 4 2 4" xfId="4005"/>
    <cellStyle name="Camp Output Field 8 4 2 5" xfId="26228"/>
    <cellStyle name="Camp Output Field 8 4 2 6" xfId="26229"/>
    <cellStyle name="Camp Output Field 8 4 2 7" xfId="26230"/>
    <cellStyle name="Camp Output Field 8 4 2 8" xfId="26231"/>
    <cellStyle name="Camp Output Field 8 4 3" xfId="4006"/>
    <cellStyle name="Camp Output Field 8 4 3 2" xfId="4007"/>
    <cellStyle name="Camp Output Field 8 4 3 2 2" xfId="4008"/>
    <cellStyle name="Camp Output Field 8 4 3 2 2 2" xfId="26232"/>
    <cellStyle name="Camp Output Field 8 4 3 2 2 3" xfId="26233"/>
    <cellStyle name="Camp Output Field 8 4 3 2 2 4" xfId="26234"/>
    <cellStyle name="Camp Output Field 8 4 3 2 2 5" xfId="26235"/>
    <cellStyle name="Camp Output Field 8 4 3 2 2 6" xfId="26236"/>
    <cellStyle name="Camp Output Field 8 4 3 2 2 7" xfId="26237"/>
    <cellStyle name="Camp Output Field 8 4 3 2 2 8" xfId="26238"/>
    <cellStyle name="Camp Output Field 8 4 3 2 3" xfId="4009"/>
    <cellStyle name="Camp Output Field 8 4 3 2 3 2" xfId="26239"/>
    <cellStyle name="Camp Output Field 8 4 3 2 4" xfId="26240"/>
    <cellStyle name="Camp Output Field 8 4 3 2 5" xfId="26241"/>
    <cellStyle name="Camp Output Field 8 4 3 2 6" xfId="26242"/>
    <cellStyle name="Camp Output Field 8 4 3 2 7" xfId="26243"/>
    <cellStyle name="Camp Output Field 8 4 3 3" xfId="4010"/>
    <cellStyle name="Camp Output Field 8 4 3 3 2" xfId="26244"/>
    <cellStyle name="Camp Output Field 8 4 3 3 3" xfId="26245"/>
    <cellStyle name="Camp Output Field 8 4 3 3 4" xfId="26246"/>
    <cellStyle name="Camp Output Field 8 4 3 3 5" xfId="26247"/>
    <cellStyle name="Camp Output Field 8 4 3 3 6" xfId="26248"/>
    <cellStyle name="Camp Output Field 8 4 3 3 7" xfId="26249"/>
    <cellStyle name="Camp Output Field 8 4 3 4" xfId="4011"/>
    <cellStyle name="Camp Output Field 8 4 3 5" xfId="26250"/>
    <cellStyle name="Camp Output Field 8 4 3 6" xfId="26251"/>
    <cellStyle name="Camp Output Field 8 4 3 7" xfId="26252"/>
    <cellStyle name="Camp Output Field 8 4 3 8" xfId="26253"/>
    <cellStyle name="Camp Output Field 8 4 4" xfId="4012"/>
    <cellStyle name="Camp Output Field 8 4 4 2" xfId="4013"/>
    <cellStyle name="Camp Output Field 8 4 4 2 2" xfId="4014"/>
    <cellStyle name="Camp Output Field 8 4 4 2 2 2" xfId="26254"/>
    <cellStyle name="Camp Output Field 8 4 4 2 2 3" xfId="26255"/>
    <cellStyle name="Camp Output Field 8 4 4 2 2 4" xfId="26256"/>
    <cellStyle name="Camp Output Field 8 4 4 2 2 5" xfId="26257"/>
    <cellStyle name="Camp Output Field 8 4 4 2 2 6" xfId="26258"/>
    <cellStyle name="Camp Output Field 8 4 4 2 2 7" xfId="26259"/>
    <cellStyle name="Camp Output Field 8 4 4 2 2 8" xfId="26260"/>
    <cellStyle name="Camp Output Field 8 4 4 2 3" xfId="4015"/>
    <cellStyle name="Camp Output Field 8 4 4 2 3 2" xfId="26261"/>
    <cellStyle name="Camp Output Field 8 4 4 2 4" xfId="26262"/>
    <cellStyle name="Camp Output Field 8 4 4 2 5" xfId="26263"/>
    <cellStyle name="Camp Output Field 8 4 4 2 6" xfId="26264"/>
    <cellStyle name="Camp Output Field 8 4 4 2 7" xfId="26265"/>
    <cellStyle name="Camp Output Field 8 4 4 3" xfId="4016"/>
    <cellStyle name="Camp Output Field 8 4 4 3 2" xfId="26266"/>
    <cellStyle name="Camp Output Field 8 4 4 3 3" xfId="26267"/>
    <cellStyle name="Camp Output Field 8 4 4 3 4" xfId="26268"/>
    <cellStyle name="Camp Output Field 8 4 4 3 5" xfId="26269"/>
    <cellStyle name="Camp Output Field 8 4 4 3 6" xfId="26270"/>
    <cellStyle name="Camp Output Field 8 4 4 3 7" xfId="26271"/>
    <cellStyle name="Camp Output Field 8 4 4 4" xfId="4017"/>
    <cellStyle name="Camp Output Field 8 4 4 5" xfId="26272"/>
    <cellStyle name="Camp Output Field 8 4 4 6" xfId="26273"/>
    <cellStyle name="Camp Output Field 8 4 4 7" xfId="26274"/>
    <cellStyle name="Camp Output Field 8 4 4 8" xfId="26275"/>
    <cellStyle name="Camp Output Field 8 4 5" xfId="4018"/>
    <cellStyle name="Camp Output Field 8 4 5 2" xfId="4019"/>
    <cellStyle name="Camp Output Field 8 4 5 2 2" xfId="26276"/>
    <cellStyle name="Camp Output Field 8 4 5 2 3" xfId="26277"/>
    <cellStyle name="Camp Output Field 8 4 5 2 4" xfId="26278"/>
    <cellStyle name="Camp Output Field 8 4 5 2 5" xfId="26279"/>
    <cellStyle name="Camp Output Field 8 4 5 2 6" xfId="26280"/>
    <cellStyle name="Camp Output Field 8 4 5 2 7" xfId="26281"/>
    <cellStyle name="Camp Output Field 8 4 5 2 8" xfId="26282"/>
    <cellStyle name="Camp Output Field 8 4 5 3" xfId="4020"/>
    <cellStyle name="Camp Output Field 8 4 5 3 2" xfId="26283"/>
    <cellStyle name="Camp Output Field 8 4 5 4" xfId="26284"/>
    <cellStyle name="Camp Output Field 8 4 5 5" xfId="26285"/>
    <cellStyle name="Camp Output Field 8 4 5 6" xfId="26286"/>
    <cellStyle name="Camp Output Field 8 4 5 7" xfId="26287"/>
    <cellStyle name="Camp Output Field 8 4 6" xfId="4021"/>
    <cellStyle name="Camp Output Field 8 4 6 2" xfId="26288"/>
    <cellStyle name="Camp Output Field 8 4 6 3" xfId="26289"/>
    <cellStyle name="Camp Output Field 8 4 6 4" xfId="26290"/>
    <cellStyle name="Camp Output Field 8 4 6 5" xfId="26291"/>
    <cellStyle name="Camp Output Field 8 4 6 6" xfId="26292"/>
    <cellStyle name="Camp Output Field 8 4 6 7" xfId="26293"/>
    <cellStyle name="Camp Output Field 8 4 7" xfId="4022"/>
    <cellStyle name="Camp Output Field 8 4 8" xfId="26294"/>
    <cellStyle name="Camp Output Field 8 4 9" xfId="26295"/>
    <cellStyle name="Camp Output Field 8 5" xfId="4023"/>
    <cellStyle name="Camp Output Field 8 5 2" xfId="4024"/>
    <cellStyle name="Camp Output Field 8 5 2 2" xfId="4025"/>
    <cellStyle name="Camp Output Field 8 5 2 2 2" xfId="26296"/>
    <cellStyle name="Camp Output Field 8 5 2 2 3" xfId="26297"/>
    <cellStyle name="Camp Output Field 8 5 2 2 4" xfId="26298"/>
    <cellStyle name="Camp Output Field 8 5 2 2 5" xfId="26299"/>
    <cellStyle name="Camp Output Field 8 5 2 2 6" xfId="26300"/>
    <cellStyle name="Camp Output Field 8 5 2 2 7" xfId="26301"/>
    <cellStyle name="Camp Output Field 8 5 2 2 8" xfId="26302"/>
    <cellStyle name="Camp Output Field 8 5 2 3" xfId="4026"/>
    <cellStyle name="Camp Output Field 8 5 2 3 2" xfId="26303"/>
    <cellStyle name="Camp Output Field 8 5 2 4" xfId="26304"/>
    <cellStyle name="Camp Output Field 8 5 2 5" xfId="26305"/>
    <cellStyle name="Camp Output Field 8 5 2 6" xfId="26306"/>
    <cellStyle name="Camp Output Field 8 5 2 7" xfId="26307"/>
    <cellStyle name="Camp Output Field 8 5 3" xfId="4027"/>
    <cellStyle name="Camp Output Field 8 5 3 2" xfId="26308"/>
    <cellStyle name="Camp Output Field 8 5 3 3" xfId="26309"/>
    <cellStyle name="Camp Output Field 8 5 3 4" xfId="26310"/>
    <cellStyle name="Camp Output Field 8 5 3 5" xfId="26311"/>
    <cellStyle name="Camp Output Field 8 5 3 6" xfId="26312"/>
    <cellStyle name="Camp Output Field 8 5 3 7" xfId="26313"/>
    <cellStyle name="Camp Output Field 8 5 4" xfId="4028"/>
    <cellStyle name="Camp Output Field 8 5 5" xfId="26314"/>
    <cellStyle name="Camp Output Field 8 5 6" xfId="26315"/>
    <cellStyle name="Camp Output Field 8 5 7" xfId="26316"/>
    <cellStyle name="Camp Output Field 8 5 8" xfId="26317"/>
    <cellStyle name="Camp Output Field 8 6" xfId="4029"/>
    <cellStyle name="Camp Output Field 8 6 2" xfId="4030"/>
    <cellStyle name="Camp Output Field 8 6 2 2" xfId="4031"/>
    <cellStyle name="Camp Output Field 8 6 2 2 2" xfId="26318"/>
    <cellStyle name="Camp Output Field 8 6 2 2 3" xfId="26319"/>
    <cellStyle name="Camp Output Field 8 6 2 2 4" xfId="26320"/>
    <cellStyle name="Camp Output Field 8 6 2 2 5" xfId="26321"/>
    <cellStyle name="Camp Output Field 8 6 2 2 6" xfId="26322"/>
    <cellStyle name="Camp Output Field 8 6 2 2 7" xfId="26323"/>
    <cellStyle name="Camp Output Field 8 6 2 2 8" xfId="26324"/>
    <cellStyle name="Camp Output Field 8 6 2 3" xfId="4032"/>
    <cellStyle name="Camp Output Field 8 6 2 3 2" xfId="26325"/>
    <cellStyle name="Camp Output Field 8 6 2 4" xfId="26326"/>
    <cellStyle name="Camp Output Field 8 6 2 5" xfId="26327"/>
    <cellStyle name="Camp Output Field 8 6 2 6" xfId="26328"/>
    <cellStyle name="Camp Output Field 8 6 2 7" xfId="26329"/>
    <cellStyle name="Camp Output Field 8 6 3" xfId="4033"/>
    <cellStyle name="Camp Output Field 8 6 3 2" xfId="26330"/>
    <cellStyle name="Camp Output Field 8 6 3 3" xfId="26331"/>
    <cellStyle name="Camp Output Field 8 6 3 4" xfId="26332"/>
    <cellStyle name="Camp Output Field 8 6 3 5" xfId="26333"/>
    <cellStyle name="Camp Output Field 8 6 3 6" xfId="26334"/>
    <cellStyle name="Camp Output Field 8 6 3 7" xfId="26335"/>
    <cellStyle name="Camp Output Field 8 6 4" xfId="4034"/>
    <cellStyle name="Camp Output Field 8 6 5" xfId="26336"/>
    <cellStyle name="Camp Output Field 8 6 6" xfId="26337"/>
    <cellStyle name="Camp Output Field 8 6 7" xfId="26338"/>
    <cellStyle name="Camp Output Field 8 6 8" xfId="26339"/>
    <cellStyle name="Camp Output Field 8 7" xfId="4035"/>
    <cellStyle name="Camp Output Field 8 7 2" xfId="4036"/>
    <cellStyle name="Camp Output Field 8 7 2 2" xfId="4037"/>
    <cellStyle name="Camp Output Field 8 7 2 2 2" xfId="26340"/>
    <cellStyle name="Camp Output Field 8 7 2 2 3" xfId="26341"/>
    <cellStyle name="Camp Output Field 8 7 2 2 4" xfId="26342"/>
    <cellStyle name="Camp Output Field 8 7 2 2 5" xfId="26343"/>
    <cellStyle name="Camp Output Field 8 7 2 2 6" xfId="26344"/>
    <cellStyle name="Camp Output Field 8 7 2 2 7" xfId="26345"/>
    <cellStyle name="Camp Output Field 8 7 2 2 8" xfId="26346"/>
    <cellStyle name="Camp Output Field 8 7 2 3" xfId="4038"/>
    <cellStyle name="Camp Output Field 8 7 2 3 2" xfId="26347"/>
    <cellStyle name="Camp Output Field 8 7 2 4" xfId="26348"/>
    <cellStyle name="Camp Output Field 8 7 2 5" xfId="26349"/>
    <cellStyle name="Camp Output Field 8 7 2 6" xfId="26350"/>
    <cellStyle name="Camp Output Field 8 7 2 7" xfId="26351"/>
    <cellStyle name="Camp Output Field 8 7 3" xfId="4039"/>
    <cellStyle name="Camp Output Field 8 7 3 2" xfId="26352"/>
    <cellStyle name="Camp Output Field 8 7 3 3" xfId="26353"/>
    <cellStyle name="Camp Output Field 8 7 3 4" xfId="26354"/>
    <cellStyle name="Camp Output Field 8 7 3 5" xfId="26355"/>
    <cellStyle name="Camp Output Field 8 7 3 6" xfId="26356"/>
    <cellStyle name="Camp Output Field 8 7 3 7" xfId="26357"/>
    <cellStyle name="Camp Output Field 8 7 4" xfId="4040"/>
    <cellStyle name="Camp Output Field 8 7 5" xfId="26358"/>
    <cellStyle name="Camp Output Field 8 7 6" xfId="26359"/>
    <cellStyle name="Camp Output Field 8 7 7" xfId="26360"/>
    <cellStyle name="Camp Output Field 8 7 8" xfId="26361"/>
    <cellStyle name="Camp Output Field 8 8" xfId="4041"/>
    <cellStyle name="Camp Output Field 8 8 2" xfId="4042"/>
    <cellStyle name="Camp Output Field 8 8 2 2" xfId="26362"/>
    <cellStyle name="Camp Output Field 8 8 2 3" xfId="26363"/>
    <cellStyle name="Camp Output Field 8 8 2 4" xfId="26364"/>
    <cellStyle name="Camp Output Field 8 8 2 5" xfId="26365"/>
    <cellStyle name="Camp Output Field 8 8 2 6" xfId="26366"/>
    <cellStyle name="Camp Output Field 8 8 2 7" xfId="26367"/>
    <cellStyle name="Camp Output Field 8 8 2 8" xfId="26368"/>
    <cellStyle name="Camp Output Field 8 8 3" xfId="4043"/>
    <cellStyle name="Camp Output Field 8 8 3 2" xfId="26369"/>
    <cellStyle name="Camp Output Field 8 8 4" xfId="26370"/>
    <cellStyle name="Camp Output Field 8 8 5" xfId="26371"/>
    <cellStyle name="Camp Output Field 8 8 6" xfId="26372"/>
    <cellStyle name="Camp Output Field 8 8 7" xfId="26373"/>
    <cellStyle name="Camp Output Field 8 9" xfId="4044"/>
    <cellStyle name="Camp Output Field 8 9 2" xfId="26374"/>
    <cellStyle name="Camp Output Field 8 9 3" xfId="26375"/>
    <cellStyle name="Camp Output Field 8 9 4" xfId="26376"/>
    <cellStyle name="Camp Output Field 8 9 5" xfId="26377"/>
    <cellStyle name="Camp Output Field 8 9 6" xfId="26378"/>
    <cellStyle name="Camp Output Field 8 9 7" xfId="26379"/>
    <cellStyle name="Camp Output Field 9" xfId="4045"/>
    <cellStyle name="Camp Output Field 9 10" xfId="4046"/>
    <cellStyle name="Camp Output Field 9 11" xfId="26380"/>
    <cellStyle name="Camp Output Field 9 12" xfId="26381"/>
    <cellStyle name="Camp Output Field 9 13" xfId="26382"/>
    <cellStyle name="Camp Output Field 9 14" xfId="26383"/>
    <cellStyle name="Camp Output Field 9 2" xfId="4047"/>
    <cellStyle name="Camp Output Field 9 2 10" xfId="26384"/>
    <cellStyle name="Camp Output Field 9 2 11" xfId="26385"/>
    <cellStyle name="Camp Output Field 9 2 12" xfId="26386"/>
    <cellStyle name="Camp Output Field 9 2 2" xfId="4048"/>
    <cellStyle name="Camp Output Field 9 2 2 10" xfId="26387"/>
    <cellStyle name="Camp Output Field 9 2 2 11" xfId="26388"/>
    <cellStyle name="Camp Output Field 9 2 2 2" xfId="4049"/>
    <cellStyle name="Camp Output Field 9 2 2 2 2" xfId="4050"/>
    <cellStyle name="Camp Output Field 9 2 2 2 2 2" xfId="4051"/>
    <cellStyle name="Camp Output Field 9 2 2 2 2 2 2" xfId="26389"/>
    <cellStyle name="Camp Output Field 9 2 2 2 2 2 3" xfId="26390"/>
    <cellStyle name="Camp Output Field 9 2 2 2 2 2 4" xfId="26391"/>
    <cellStyle name="Camp Output Field 9 2 2 2 2 2 5" xfId="26392"/>
    <cellStyle name="Camp Output Field 9 2 2 2 2 2 6" xfId="26393"/>
    <cellStyle name="Camp Output Field 9 2 2 2 2 2 7" xfId="26394"/>
    <cellStyle name="Camp Output Field 9 2 2 2 2 2 8" xfId="26395"/>
    <cellStyle name="Camp Output Field 9 2 2 2 2 3" xfId="4052"/>
    <cellStyle name="Camp Output Field 9 2 2 2 2 3 2" xfId="26396"/>
    <cellStyle name="Camp Output Field 9 2 2 2 2 4" xfId="26397"/>
    <cellStyle name="Camp Output Field 9 2 2 2 2 5" xfId="26398"/>
    <cellStyle name="Camp Output Field 9 2 2 2 2 6" xfId="26399"/>
    <cellStyle name="Camp Output Field 9 2 2 2 2 7" xfId="26400"/>
    <cellStyle name="Camp Output Field 9 2 2 2 3" xfId="4053"/>
    <cellStyle name="Camp Output Field 9 2 2 2 3 2" xfId="26401"/>
    <cellStyle name="Camp Output Field 9 2 2 2 3 3" xfId="26402"/>
    <cellStyle name="Camp Output Field 9 2 2 2 3 4" xfId="26403"/>
    <cellStyle name="Camp Output Field 9 2 2 2 3 5" xfId="26404"/>
    <cellStyle name="Camp Output Field 9 2 2 2 3 6" xfId="26405"/>
    <cellStyle name="Camp Output Field 9 2 2 2 3 7" xfId="26406"/>
    <cellStyle name="Camp Output Field 9 2 2 2 4" xfId="4054"/>
    <cellStyle name="Camp Output Field 9 2 2 2 5" xfId="26407"/>
    <cellStyle name="Camp Output Field 9 2 2 2 6" xfId="26408"/>
    <cellStyle name="Camp Output Field 9 2 2 2 7" xfId="26409"/>
    <cellStyle name="Camp Output Field 9 2 2 2 8" xfId="26410"/>
    <cellStyle name="Camp Output Field 9 2 2 3" xfId="4055"/>
    <cellStyle name="Camp Output Field 9 2 2 3 2" xfId="4056"/>
    <cellStyle name="Camp Output Field 9 2 2 3 2 2" xfId="4057"/>
    <cellStyle name="Camp Output Field 9 2 2 3 2 2 2" xfId="26411"/>
    <cellStyle name="Camp Output Field 9 2 2 3 2 2 3" xfId="26412"/>
    <cellStyle name="Camp Output Field 9 2 2 3 2 2 4" xfId="26413"/>
    <cellStyle name="Camp Output Field 9 2 2 3 2 2 5" xfId="26414"/>
    <cellStyle name="Camp Output Field 9 2 2 3 2 2 6" xfId="26415"/>
    <cellStyle name="Camp Output Field 9 2 2 3 2 2 7" xfId="26416"/>
    <cellStyle name="Camp Output Field 9 2 2 3 2 2 8" xfId="26417"/>
    <cellStyle name="Camp Output Field 9 2 2 3 2 3" xfId="4058"/>
    <cellStyle name="Camp Output Field 9 2 2 3 2 3 2" xfId="26418"/>
    <cellStyle name="Camp Output Field 9 2 2 3 2 4" xfId="26419"/>
    <cellStyle name="Camp Output Field 9 2 2 3 2 5" xfId="26420"/>
    <cellStyle name="Camp Output Field 9 2 2 3 2 6" xfId="26421"/>
    <cellStyle name="Camp Output Field 9 2 2 3 2 7" xfId="26422"/>
    <cellStyle name="Camp Output Field 9 2 2 3 3" xfId="4059"/>
    <cellStyle name="Camp Output Field 9 2 2 3 3 2" xfId="26423"/>
    <cellStyle name="Camp Output Field 9 2 2 3 3 3" xfId="26424"/>
    <cellStyle name="Camp Output Field 9 2 2 3 3 4" xfId="26425"/>
    <cellStyle name="Camp Output Field 9 2 2 3 3 5" xfId="26426"/>
    <cellStyle name="Camp Output Field 9 2 2 3 3 6" xfId="26427"/>
    <cellStyle name="Camp Output Field 9 2 2 3 3 7" xfId="26428"/>
    <cellStyle name="Camp Output Field 9 2 2 3 4" xfId="4060"/>
    <cellStyle name="Camp Output Field 9 2 2 3 5" xfId="26429"/>
    <cellStyle name="Camp Output Field 9 2 2 3 6" xfId="26430"/>
    <cellStyle name="Camp Output Field 9 2 2 3 7" xfId="26431"/>
    <cellStyle name="Camp Output Field 9 2 2 3 8" xfId="26432"/>
    <cellStyle name="Camp Output Field 9 2 2 4" xfId="4061"/>
    <cellStyle name="Camp Output Field 9 2 2 4 2" xfId="4062"/>
    <cellStyle name="Camp Output Field 9 2 2 4 2 2" xfId="4063"/>
    <cellStyle name="Camp Output Field 9 2 2 4 2 2 2" xfId="26433"/>
    <cellStyle name="Camp Output Field 9 2 2 4 2 2 3" xfId="26434"/>
    <cellStyle name="Camp Output Field 9 2 2 4 2 2 4" xfId="26435"/>
    <cellStyle name="Camp Output Field 9 2 2 4 2 2 5" xfId="26436"/>
    <cellStyle name="Camp Output Field 9 2 2 4 2 2 6" xfId="26437"/>
    <cellStyle name="Camp Output Field 9 2 2 4 2 2 7" xfId="26438"/>
    <cellStyle name="Camp Output Field 9 2 2 4 2 2 8" xfId="26439"/>
    <cellStyle name="Camp Output Field 9 2 2 4 2 3" xfId="4064"/>
    <cellStyle name="Camp Output Field 9 2 2 4 2 3 2" xfId="26440"/>
    <cellStyle name="Camp Output Field 9 2 2 4 2 4" xfId="26441"/>
    <cellStyle name="Camp Output Field 9 2 2 4 2 5" xfId="26442"/>
    <cellStyle name="Camp Output Field 9 2 2 4 2 6" xfId="26443"/>
    <cellStyle name="Camp Output Field 9 2 2 4 2 7" xfId="26444"/>
    <cellStyle name="Camp Output Field 9 2 2 4 3" xfId="4065"/>
    <cellStyle name="Camp Output Field 9 2 2 4 3 2" xfId="26445"/>
    <cellStyle name="Camp Output Field 9 2 2 4 3 3" xfId="26446"/>
    <cellStyle name="Camp Output Field 9 2 2 4 3 4" xfId="26447"/>
    <cellStyle name="Camp Output Field 9 2 2 4 3 5" xfId="26448"/>
    <cellStyle name="Camp Output Field 9 2 2 4 3 6" xfId="26449"/>
    <cellStyle name="Camp Output Field 9 2 2 4 3 7" xfId="26450"/>
    <cellStyle name="Camp Output Field 9 2 2 4 4" xfId="4066"/>
    <cellStyle name="Camp Output Field 9 2 2 4 5" xfId="26451"/>
    <cellStyle name="Camp Output Field 9 2 2 4 6" xfId="26452"/>
    <cellStyle name="Camp Output Field 9 2 2 4 7" xfId="26453"/>
    <cellStyle name="Camp Output Field 9 2 2 4 8" xfId="26454"/>
    <cellStyle name="Camp Output Field 9 2 2 5" xfId="4067"/>
    <cellStyle name="Camp Output Field 9 2 2 5 2" xfId="4068"/>
    <cellStyle name="Camp Output Field 9 2 2 5 2 2" xfId="26455"/>
    <cellStyle name="Camp Output Field 9 2 2 5 2 3" xfId="26456"/>
    <cellStyle name="Camp Output Field 9 2 2 5 2 4" xfId="26457"/>
    <cellStyle name="Camp Output Field 9 2 2 5 2 5" xfId="26458"/>
    <cellStyle name="Camp Output Field 9 2 2 5 2 6" xfId="26459"/>
    <cellStyle name="Camp Output Field 9 2 2 5 2 7" xfId="26460"/>
    <cellStyle name="Camp Output Field 9 2 2 5 2 8" xfId="26461"/>
    <cellStyle name="Camp Output Field 9 2 2 5 3" xfId="4069"/>
    <cellStyle name="Camp Output Field 9 2 2 5 3 2" xfId="26462"/>
    <cellStyle name="Camp Output Field 9 2 2 5 4" xfId="26463"/>
    <cellStyle name="Camp Output Field 9 2 2 5 5" xfId="26464"/>
    <cellStyle name="Camp Output Field 9 2 2 5 6" xfId="26465"/>
    <cellStyle name="Camp Output Field 9 2 2 5 7" xfId="26466"/>
    <cellStyle name="Camp Output Field 9 2 2 6" xfId="4070"/>
    <cellStyle name="Camp Output Field 9 2 2 6 2" xfId="26467"/>
    <cellStyle name="Camp Output Field 9 2 2 6 3" xfId="26468"/>
    <cellStyle name="Camp Output Field 9 2 2 6 4" xfId="26469"/>
    <cellStyle name="Camp Output Field 9 2 2 6 5" xfId="26470"/>
    <cellStyle name="Camp Output Field 9 2 2 6 6" xfId="26471"/>
    <cellStyle name="Camp Output Field 9 2 2 6 7" xfId="26472"/>
    <cellStyle name="Camp Output Field 9 2 2 7" xfId="4071"/>
    <cellStyle name="Camp Output Field 9 2 2 8" xfId="26473"/>
    <cellStyle name="Camp Output Field 9 2 2 9" xfId="26474"/>
    <cellStyle name="Camp Output Field 9 2 3" xfId="4072"/>
    <cellStyle name="Camp Output Field 9 2 3 2" xfId="4073"/>
    <cellStyle name="Camp Output Field 9 2 3 2 2" xfId="4074"/>
    <cellStyle name="Camp Output Field 9 2 3 2 2 2" xfId="26475"/>
    <cellStyle name="Camp Output Field 9 2 3 2 2 3" xfId="26476"/>
    <cellStyle name="Camp Output Field 9 2 3 2 2 4" xfId="26477"/>
    <cellStyle name="Camp Output Field 9 2 3 2 2 5" xfId="26478"/>
    <cellStyle name="Camp Output Field 9 2 3 2 2 6" xfId="26479"/>
    <cellStyle name="Camp Output Field 9 2 3 2 2 7" xfId="26480"/>
    <cellStyle name="Camp Output Field 9 2 3 2 2 8" xfId="26481"/>
    <cellStyle name="Camp Output Field 9 2 3 2 3" xfId="4075"/>
    <cellStyle name="Camp Output Field 9 2 3 2 3 2" xfId="26482"/>
    <cellStyle name="Camp Output Field 9 2 3 2 4" xfId="26483"/>
    <cellStyle name="Camp Output Field 9 2 3 2 5" xfId="26484"/>
    <cellStyle name="Camp Output Field 9 2 3 2 6" xfId="26485"/>
    <cellStyle name="Camp Output Field 9 2 3 2 7" xfId="26486"/>
    <cellStyle name="Camp Output Field 9 2 3 3" xfId="4076"/>
    <cellStyle name="Camp Output Field 9 2 3 3 2" xfId="26487"/>
    <cellStyle name="Camp Output Field 9 2 3 3 3" xfId="26488"/>
    <cellStyle name="Camp Output Field 9 2 3 3 4" xfId="26489"/>
    <cellStyle name="Camp Output Field 9 2 3 3 5" xfId="26490"/>
    <cellStyle name="Camp Output Field 9 2 3 3 6" xfId="26491"/>
    <cellStyle name="Camp Output Field 9 2 3 3 7" xfId="26492"/>
    <cellStyle name="Camp Output Field 9 2 3 4" xfId="4077"/>
    <cellStyle name="Camp Output Field 9 2 3 5" xfId="26493"/>
    <cellStyle name="Camp Output Field 9 2 3 6" xfId="26494"/>
    <cellStyle name="Camp Output Field 9 2 3 7" xfId="26495"/>
    <cellStyle name="Camp Output Field 9 2 3 8" xfId="26496"/>
    <cellStyle name="Camp Output Field 9 2 4" xfId="4078"/>
    <cellStyle name="Camp Output Field 9 2 4 2" xfId="4079"/>
    <cellStyle name="Camp Output Field 9 2 4 2 2" xfId="4080"/>
    <cellStyle name="Camp Output Field 9 2 4 2 2 2" xfId="26497"/>
    <cellStyle name="Camp Output Field 9 2 4 2 2 3" xfId="26498"/>
    <cellStyle name="Camp Output Field 9 2 4 2 2 4" xfId="26499"/>
    <cellStyle name="Camp Output Field 9 2 4 2 2 5" xfId="26500"/>
    <cellStyle name="Camp Output Field 9 2 4 2 2 6" xfId="26501"/>
    <cellStyle name="Camp Output Field 9 2 4 2 2 7" xfId="26502"/>
    <cellStyle name="Camp Output Field 9 2 4 2 2 8" xfId="26503"/>
    <cellStyle name="Camp Output Field 9 2 4 2 3" xfId="4081"/>
    <cellStyle name="Camp Output Field 9 2 4 2 3 2" xfId="26504"/>
    <cellStyle name="Camp Output Field 9 2 4 2 4" xfId="26505"/>
    <cellStyle name="Camp Output Field 9 2 4 2 5" xfId="26506"/>
    <cellStyle name="Camp Output Field 9 2 4 2 6" xfId="26507"/>
    <cellStyle name="Camp Output Field 9 2 4 2 7" xfId="26508"/>
    <cellStyle name="Camp Output Field 9 2 4 3" xfId="4082"/>
    <cellStyle name="Camp Output Field 9 2 4 3 2" xfId="26509"/>
    <cellStyle name="Camp Output Field 9 2 4 3 3" xfId="26510"/>
    <cellStyle name="Camp Output Field 9 2 4 3 4" xfId="26511"/>
    <cellStyle name="Camp Output Field 9 2 4 3 5" xfId="26512"/>
    <cellStyle name="Camp Output Field 9 2 4 3 6" xfId="26513"/>
    <cellStyle name="Camp Output Field 9 2 4 3 7" xfId="26514"/>
    <cellStyle name="Camp Output Field 9 2 4 4" xfId="4083"/>
    <cellStyle name="Camp Output Field 9 2 4 5" xfId="26515"/>
    <cellStyle name="Camp Output Field 9 2 4 6" xfId="26516"/>
    <cellStyle name="Camp Output Field 9 2 4 7" xfId="26517"/>
    <cellStyle name="Camp Output Field 9 2 4 8" xfId="26518"/>
    <cellStyle name="Camp Output Field 9 2 5" xfId="4084"/>
    <cellStyle name="Camp Output Field 9 2 5 2" xfId="4085"/>
    <cellStyle name="Camp Output Field 9 2 5 2 2" xfId="4086"/>
    <cellStyle name="Camp Output Field 9 2 5 2 2 2" xfId="26519"/>
    <cellStyle name="Camp Output Field 9 2 5 2 2 3" xfId="26520"/>
    <cellStyle name="Camp Output Field 9 2 5 2 2 4" xfId="26521"/>
    <cellStyle name="Camp Output Field 9 2 5 2 2 5" xfId="26522"/>
    <cellStyle name="Camp Output Field 9 2 5 2 2 6" xfId="26523"/>
    <cellStyle name="Camp Output Field 9 2 5 2 2 7" xfId="26524"/>
    <cellStyle name="Camp Output Field 9 2 5 2 2 8" xfId="26525"/>
    <cellStyle name="Camp Output Field 9 2 5 2 3" xfId="4087"/>
    <cellStyle name="Camp Output Field 9 2 5 2 3 2" xfId="26526"/>
    <cellStyle name="Camp Output Field 9 2 5 2 4" xfId="26527"/>
    <cellStyle name="Camp Output Field 9 2 5 2 5" xfId="26528"/>
    <cellStyle name="Camp Output Field 9 2 5 2 6" xfId="26529"/>
    <cellStyle name="Camp Output Field 9 2 5 2 7" xfId="26530"/>
    <cellStyle name="Camp Output Field 9 2 5 3" xfId="4088"/>
    <cellStyle name="Camp Output Field 9 2 5 3 2" xfId="26531"/>
    <cellStyle name="Camp Output Field 9 2 5 3 3" xfId="26532"/>
    <cellStyle name="Camp Output Field 9 2 5 3 4" xfId="26533"/>
    <cellStyle name="Camp Output Field 9 2 5 3 5" xfId="26534"/>
    <cellStyle name="Camp Output Field 9 2 5 3 6" xfId="26535"/>
    <cellStyle name="Camp Output Field 9 2 5 3 7" xfId="26536"/>
    <cellStyle name="Camp Output Field 9 2 5 4" xfId="4089"/>
    <cellStyle name="Camp Output Field 9 2 5 5" xfId="26537"/>
    <cellStyle name="Camp Output Field 9 2 5 6" xfId="26538"/>
    <cellStyle name="Camp Output Field 9 2 5 7" xfId="26539"/>
    <cellStyle name="Camp Output Field 9 2 5 8" xfId="26540"/>
    <cellStyle name="Camp Output Field 9 2 6" xfId="4090"/>
    <cellStyle name="Camp Output Field 9 2 6 2" xfId="4091"/>
    <cellStyle name="Camp Output Field 9 2 6 2 2" xfId="26541"/>
    <cellStyle name="Camp Output Field 9 2 6 2 3" xfId="26542"/>
    <cellStyle name="Camp Output Field 9 2 6 2 4" xfId="26543"/>
    <cellStyle name="Camp Output Field 9 2 6 2 5" xfId="26544"/>
    <cellStyle name="Camp Output Field 9 2 6 2 6" xfId="26545"/>
    <cellStyle name="Camp Output Field 9 2 6 2 7" xfId="26546"/>
    <cellStyle name="Camp Output Field 9 2 6 2 8" xfId="26547"/>
    <cellStyle name="Camp Output Field 9 2 6 3" xfId="4092"/>
    <cellStyle name="Camp Output Field 9 2 6 3 2" xfId="26548"/>
    <cellStyle name="Camp Output Field 9 2 6 4" xfId="26549"/>
    <cellStyle name="Camp Output Field 9 2 6 5" xfId="26550"/>
    <cellStyle name="Camp Output Field 9 2 6 6" xfId="26551"/>
    <cellStyle name="Camp Output Field 9 2 6 7" xfId="26552"/>
    <cellStyle name="Camp Output Field 9 2 7" xfId="4093"/>
    <cellStyle name="Camp Output Field 9 2 7 2" xfId="26553"/>
    <cellStyle name="Camp Output Field 9 2 7 3" xfId="26554"/>
    <cellStyle name="Camp Output Field 9 2 7 4" xfId="26555"/>
    <cellStyle name="Camp Output Field 9 2 7 5" xfId="26556"/>
    <cellStyle name="Camp Output Field 9 2 7 6" xfId="26557"/>
    <cellStyle name="Camp Output Field 9 2 7 7" xfId="26558"/>
    <cellStyle name="Camp Output Field 9 2 8" xfId="4094"/>
    <cellStyle name="Camp Output Field 9 2 9" xfId="26559"/>
    <cellStyle name="Camp Output Field 9 3" xfId="4095"/>
    <cellStyle name="Camp Output Field 9 3 10" xfId="26560"/>
    <cellStyle name="Camp Output Field 9 3 11" xfId="26561"/>
    <cellStyle name="Camp Output Field 9 3 2" xfId="4096"/>
    <cellStyle name="Camp Output Field 9 3 2 2" xfId="4097"/>
    <cellStyle name="Camp Output Field 9 3 2 2 2" xfId="4098"/>
    <cellStyle name="Camp Output Field 9 3 2 2 2 2" xfId="26562"/>
    <cellStyle name="Camp Output Field 9 3 2 2 2 3" xfId="26563"/>
    <cellStyle name="Camp Output Field 9 3 2 2 2 4" xfId="26564"/>
    <cellStyle name="Camp Output Field 9 3 2 2 2 5" xfId="26565"/>
    <cellStyle name="Camp Output Field 9 3 2 2 2 6" xfId="26566"/>
    <cellStyle name="Camp Output Field 9 3 2 2 2 7" xfId="26567"/>
    <cellStyle name="Camp Output Field 9 3 2 2 2 8" xfId="26568"/>
    <cellStyle name="Camp Output Field 9 3 2 2 3" xfId="4099"/>
    <cellStyle name="Camp Output Field 9 3 2 2 3 2" xfId="26569"/>
    <cellStyle name="Camp Output Field 9 3 2 2 4" xfId="26570"/>
    <cellStyle name="Camp Output Field 9 3 2 2 5" xfId="26571"/>
    <cellStyle name="Camp Output Field 9 3 2 2 6" xfId="26572"/>
    <cellStyle name="Camp Output Field 9 3 2 2 7" xfId="26573"/>
    <cellStyle name="Camp Output Field 9 3 2 3" xfId="4100"/>
    <cellStyle name="Camp Output Field 9 3 2 3 2" xfId="26574"/>
    <cellStyle name="Camp Output Field 9 3 2 3 3" xfId="26575"/>
    <cellStyle name="Camp Output Field 9 3 2 3 4" xfId="26576"/>
    <cellStyle name="Camp Output Field 9 3 2 3 5" xfId="26577"/>
    <cellStyle name="Camp Output Field 9 3 2 3 6" xfId="26578"/>
    <cellStyle name="Camp Output Field 9 3 2 3 7" xfId="26579"/>
    <cellStyle name="Camp Output Field 9 3 2 4" xfId="4101"/>
    <cellStyle name="Camp Output Field 9 3 2 5" xfId="26580"/>
    <cellStyle name="Camp Output Field 9 3 2 6" xfId="26581"/>
    <cellStyle name="Camp Output Field 9 3 2 7" xfId="26582"/>
    <cellStyle name="Camp Output Field 9 3 2 8" xfId="26583"/>
    <cellStyle name="Camp Output Field 9 3 3" xfId="4102"/>
    <cellStyle name="Camp Output Field 9 3 3 2" xfId="4103"/>
    <cellStyle name="Camp Output Field 9 3 3 2 2" xfId="4104"/>
    <cellStyle name="Camp Output Field 9 3 3 2 2 2" xfId="26584"/>
    <cellStyle name="Camp Output Field 9 3 3 2 2 3" xfId="26585"/>
    <cellStyle name="Camp Output Field 9 3 3 2 2 4" xfId="26586"/>
    <cellStyle name="Camp Output Field 9 3 3 2 2 5" xfId="26587"/>
    <cellStyle name="Camp Output Field 9 3 3 2 2 6" xfId="26588"/>
    <cellStyle name="Camp Output Field 9 3 3 2 2 7" xfId="26589"/>
    <cellStyle name="Camp Output Field 9 3 3 2 2 8" xfId="26590"/>
    <cellStyle name="Camp Output Field 9 3 3 2 3" xfId="4105"/>
    <cellStyle name="Camp Output Field 9 3 3 2 3 2" xfId="26591"/>
    <cellStyle name="Camp Output Field 9 3 3 2 4" xfId="26592"/>
    <cellStyle name="Camp Output Field 9 3 3 2 5" xfId="26593"/>
    <cellStyle name="Camp Output Field 9 3 3 2 6" xfId="26594"/>
    <cellStyle name="Camp Output Field 9 3 3 2 7" xfId="26595"/>
    <cellStyle name="Camp Output Field 9 3 3 3" xfId="4106"/>
    <cellStyle name="Camp Output Field 9 3 3 3 2" xfId="26596"/>
    <cellStyle name="Camp Output Field 9 3 3 3 3" xfId="26597"/>
    <cellStyle name="Camp Output Field 9 3 3 3 4" xfId="26598"/>
    <cellStyle name="Camp Output Field 9 3 3 3 5" xfId="26599"/>
    <cellStyle name="Camp Output Field 9 3 3 3 6" xfId="26600"/>
    <cellStyle name="Camp Output Field 9 3 3 3 7" xfId="26601"/>
    <cellStyle name="Camp Output Field 9 3 3 4" xfId="4107"/>
    <cellStyle name="Camp Output Field 9 3 3 5" xfId="26602"/>
    <cellStyle name="Camp Output Field 9 3 3 6" xfId="26603"/>
    <cellStyle name="Camp Output Field 9 3 3 7" xfId="26604"/>
    <cellStyle name="Camp Output Field 9 3 3 8" xfId="26605"/>
    <cellStyle name="Camp Output Field 9 3 4" xfId="4108"/>
    <cellStyle name="Camp Output Field 9 3 4 2" xfId="4109"/>
    <cellStyle name="Camp Output Field 9 3 4 2 2" xfId="4110"/>
    <cellStyle name="Camp Output Field 9 3 4 2 2 2" xfId="26606"/>
    <cellStyle name="Camp Output Field 9 3 4 2 2 3" xfId="26607"/>
    <cellStyle name="Camp Output Field 9 3 4 2 2 4" xfId="26608"/>
    <cellStyle name="Camp Output Field 9 3 4 2 2 5" xfId="26609"/>
    <cellStyle name="Camp Output Field 9 3 4 2 2 6" xfId="26610"/>
    <cellStyle name="Camp Output Field 9 3 4 2 2 7" xfId="26611"/>
    <cellStyle name="Camp Output Field 9 3 4 2 2 8" xfId="26612"/>
    <cellStyle name="Camp Output Field 9 3 4 2 3" xfId="4111"/>
    <cellStyle name="Camp Output Field 9 3 4 2 3 2" xfId="26613"/>
    <cellStyle name="Camp Output Field 9 3 4 2 4" xfId="26614"/>
    <cellStyle name="Camp Output Field 9 3 4 2 5" xfId="26615"/>
    <cellStyle name="Camp Output Field 9 3 4 2 6" xfId="26616"/>
    <cellStyle name="Camp Output Field 9 3 4 2 7" xfId="26617"/>
    <cellStyle name="Camp Output Field 9 3 4 3" xfId="4112"/>
    <cellStyle name="Camp Output Field 9 3 4 3 2" xfId="26618"/>
    <cellStyle name="Camp Output Field 9 3 4 3 3" xfId="26619"/>
    <cellStyle name="Camp Output Field 9 3 4 3 4" xfId="26620"/>
    <cellStyle name="Camp Output Field 9 3 4 3 5" xfId="26621"/>
    <cellStyle name="Camp Output Field 9 3 4 3 6" xfId="26622"/>
    <cellStyle name="Camp Output Field 9 3 4 3 7" xfId="26623"/>
    <cellStyle name="Camp Output Field 9 3 4 4" xfId="4113"/>
    <cellStyle name="Camp Output Field 9 3 4 5" xfId="26624"/>
    <cellStyle name="Camp Output Field 9 3 4 6" xfId="26625"/>
    <cellStyle name="Camp Output Field 9 3 4 7" xfId="26626"/>
    <cellStyle name="Camp Output Field 9 3 4 8" xfId="26627"/>
    <cellStyle name="Camp Output Field 9 3 5" xfId="4114"/>
    <cellStyle name="Camp Output Field 9 3 5 2" xfId="4115"/>
    <cellStyle name="Camp Output Field 9 3 5 2 2" xfId="26628"/>
    <cellStyle name="Camp Output Field 9 3 5 2 3" xfId="26629"/>
    <cellStyle name="Camp Output Field 9 3 5 2 4" xfId="26630"/>
    <cellStyle name="Camp Output Field 9 3 5 2 5" xfId="26631"/>
    <cellStyle name="Camp Output Field 9 3 5 2 6" xfId="26632"/>
    <cellStyle name="Camp Output Field 9 3 5 2 7" xfId="26633"/>
    <cellStyle name="Camp Output Field 9 3 5 2 8" xfId="26634"/>
    <cellStyle name="Camp Output Field 9 3 5 3" xfId="4116"/>
    <cellStyle name="Camp Output Field 9 3 5 3 2" xfId="26635"/>
    <cellStyle name="Camp Output Field 9 3 5 4" xfId="26636"/>
    <cellStyle name="Camp Output Field 9 3 5 5" xfId="26637"/>
    <cellStyle name="Camp Output Field 9 3 5 6" xfId="26638"/>
    <cellStyle name="Camp Output Field 9 3 5 7" xfId="26639"/>
    <cellStyle name="Camp Output Field 9 3 6" xfId="4117"/>
    <cellStyle name="Camp Output Field 9 3 6 2" xfId="26640"/>
    <cellStyle name="Camp Output Field 9 3 6 3" xfId="26641"/>
    <cellStyle name="Camp Output Field 9 3 6 4" xfId="26642"/>
    <cellStyle name="Camp Output Field 9 3 6 5" xfId="26643"/>
    <cellStyle name="Camp Output Field 9 3 6 6" xfId="26644"/>
    <cellStyle name="Camp Output Field 9 3 6 7" xfId="26645"/>
    <cellStyle name="Camp Output Field 9 3 7" xfId="4118"/>
    <cellStyle name="Camp Output Field 9 3 8" xfId="26646"/>
    <cellStyle name="Camp Output Field 9 3 9" xfId="26647"/>
    <cellStyle name="Camp Output Field 9 4" xfId="4119"/>
    <cellStyle name="Camp Output Field 9 4 10" xfId="26648"/>
    <cellStyle name="Camp Output Field 9 4 11" xfId="26649"/>
    <cellStyle name="Camp Output Field 9 4 2" xfId="4120"/>
    <cellStyle name="Camp Output Field 9 4 2 2" xfId="4121"/>
    <cellStyle name="Camp Output Field 9 4 2 2 2" xfId="4122"/>
    <cellStyle name="Camp Output Field 9 4 2 2 2 2" xfId="26650"/>
    <cellStyle name="Camp Output Field 9 4 2 2 2 3" xfId="26651"/>
    <cellStyle name="Camp Output Field 9 4 2 2 2 4" xfId="26652"/>
    <cellStyle name="Camp Output Field 9 4 2 2 2 5" xfId="26653"/>
    <cellStyle name="Camp Output Field 9 4 2 2 2 6" xfId="26654"/>
    <cellStyle name="Camp Output Field 9 4 2 2 2 7" xfId="26655"/>
    <cellStyle name="Camp Output Field 9 4 2 2 2 8" xfId="26656"/>
    <cellStyle name="Camp Output Field 9 4 2 2 3" xfId="4123"/>
    <cellStyle name="Camp Output Field 9 4 2 2 3 2" xfId="26657"/>
    <cellStyle name="Camp Output Field 9 4 2 2 4" xfId="26658"/>
    <cellStyle name="Camp Output Field 9 4 2 2 5" xfId="26659"/>
    <cellStyle name="Camp Output Field 9 4 2 2 6" xfId="26660"/>
    <cellStyle name="Camp Output Field 9 4 2 2 7" xfId="26661"/>
    <cellStyle name="Camp Output Field 9 4 2 3" xfId="4124"/>
    <cellStyle name="Camp Output Field 9 4 2 3 2" xfId="26662"/>
    <cellStyle name="Camp Output Field 9 4 2 3 3" xfId="26663"/>
    <cellStyle name="Camp Output Field 9 4 2 3 4" xfId="26664"/>
    <cellStyle name="Camp Output Field 9 4 2 3 5" xfId="26665"/>
    <cellStyle name="Camp Output Field 9 4 2 3 6" xfId="26666"/>
    <cellStyle name="Camp Output Field 9 4 2 3 7" xfId="26667"/>
    <cellStyle name="Camp Output Field 9 4 2 4" xfId="4125"/>
    <cellStyle name="Camp Output Field 9 4 2 5" xfId="26668"/>
    <cellStyle name="Camp Output Field 9 4 2 6" xfId="26669"/>
    <cellStyle name="Camp Output Field 9 4 2 7" xfId="26670"/>
    <cellStyle name="Camp Output Field 9 4 2 8" xfId="26671"/>
    <cellStyle name="Camp Output Field 9 4 3" xfId="4126"/>
    <cellStyle name="Camp Output Field 9 4 3 2" xfId="4127"/>
    <cellStyle name="Camp Output Field 9 4 3 2 2" xfId="4128"/>
    <cellStyle name="Camp Output Field 9 4 3 2 2 2" xfId="26672"/>
    <cellStyle name="Camp Output Field 9 4 3 2 2 3" xfId="26673"/>
    <cellStyle name="Camp Output Field 9 4 3 2 2 4" xfId="26674"/>
    <cellStyle name="Camp Output Field 9 4 3 2 2 5" xfId="26675"/>
    <cellStyle name="Camp Output Field 9 4 3 2 2 6" xfId="26676"/>
    <cellStyle name="Camp Output Field 9 4 3 2 2 7" xfId="26677"/>
    <cellStyle name="Camp Output Field 9 4 3 2 2 8" xfId="26678"/>
    <cellStyle name="Camp Output Field 9 4 3 2 3" xfId="4129"/>
    <cellStyle name="Camp Output Field 9 4 3 2 3 2" xfId="26679"/>
    <cellStyle name="Camp Output Field 9 4 3 2 4" xfId="26680"/>
    <cellStyle name="Camp Output Field 9 4 3 2 5" xfId="26681"/>
    <cellStyle name="Camp Output Field 9 4 3 2 6" xfId="26682"/>
    <cellStyle name="Camp Output Field 9 4 3 2 7" xfId="26683"/>
    <cellStyle name="Camp Output Field 9 4 3 3" xfId="4130"/>
    <cellStyle name="Camp Output Field 9 4 3 3 2" xfId="26684"/>
    <cellStyle name="Camp Output Field 9 4 3 3 3" xfId="26685"/>
    <cellStyle name="Camp Output Field 9 4 3 3 4" xfId="26686"/>
    <cellStyle name="Camp Output Field 9 4 3 3 5" xfId="26687"/>
    <cellStyle name="Camp Output Field 9 4 3 3 6" xfId="26688"/>
    <cellStyle name="Camp Output Field 9 4 3 3 7" xfId="26689"/>
    <cellStyle name="Camp Output Field 9 4 3 4" xfId="4131"/>
    <cellStyle name="Camp Output Field 9 4 3 5" xfId="26690"/>
    <cellStyle name="Camp Output Field 9 4 3 6" xfId="26691"/>
    <cellStyle name="Camp Output Field 9 4 3 7" xfId="26692"/>
    <cellStyle name="Camp Output Field 9 4 3 8" xfId="26693"/>
    <cellStyle name="Camp Output Field 9 4 4" xfId="4132"/>
    <cellStyle name="Camp Output Field 9 4 4 2" xfId="4133"/>
    <cellStyle name="Camp Output Field 9 4 4 2 2" xfId="4134"/>
    <cellStyle name="Camp Output Field 9 4 4 2 2 2" xfId="26694"/>
    <cellStyle name="Camp Output Field 9 4 4 2 2 3" xfId="26695"/>
    <cellStyle name="Camp Output Field 9 4 4 2 2 4" xfId="26696"/>
    <cellStyle name="Camp Output Field 9 4 4 2 2 5" xfId="26697"/>
    <cellStyle name="Camp Output Field 9 4 4 2 2 6" xfId="26698"/>
    <cellStyle name="Camp Output Field 9 4 4 2 2 7" xfId="26699"/>
    <cellStyle name="Camp Output Field 9 4 4 2 2 8" xfId="26700"/>
    <cellStyle name="Camp Output Field 9 4 4 2 3" xfId="4135"/>
    <cellStyle name="Camp Output Field 9 4 4 2 3 2" xfId="26701"/>
    <cellStyle name="Camp Output Field 9 4 4 2 4" xfId="26702"/>
    <cellStyle name="Camp Output Field 9 4 4 2 5" xfId="26703"/>
    <cellStyle name="Camp Output Field 9 4 4 2 6" xfId="26704"/>
    <cellStyle name="Camp Output Field 9 4 4 2 7" xfId="26705"/>
    <cellStyle name="Camp Output Field 9 4 4 3" xfId="4136"/>
    <cellStyle name="Camp Output Field 9 4 4 3 2" xfId="26706"/>
    <cellStyle name="Camp Output Field 9 4 4 3 3" xfId="26707"/>
    <cellStyle name="Camp Output Field 9 4 4 3 4" xfId="26708"/>
    <cellStyle name="Camp Output Field 9 4 4 3 5" xfId="26709"/>
    <cellStyle name="Camp Output Field 9 4 4 3 6" xfId="26710"/>
    <cellStyle name="Camp Output Field 9 4 4 3 7" xfId="26711"/>
    <cellStyle name="Camp Output Field 9 4 4 4" xfId="4137"/>
    <cellStyle name="Camp Output Field 9 4 4 5" xfId="26712"/>
    <cellStyle name="Camp Output Field 9 4 4 6" xfId="26713"/>
    <cellStyle name="Camp Output Field 9 4 4 7" xfId="26714"/>
    <cellStyle name="Camp Output Field 9 4 4 8" xfId="26715"/>
    <cellStyle name="Camp Output Field 9 4 5" xfId="4138"/>
    <cellStyle name="Camp Output Field 9 4 5 2" xfId="4139"/>
    <cellStyle name="Camp Output Field 9 4 5 2 2" xfId="26716"/>
    <cellStyle name="Camp Output Field 9 4 5 2 3" xfId="26717"/>
    <cellStyle name="Camp Output Field 9 4 5 2 4" xfId="26718"/>
    <cellStyle name="Camp Output Field 9 4 5 2 5" xfId="26719"/>
    <cellStyle name="Camp Output Field 9 4 5 2 6" xfId="26720"/>
    <cellStyle name="Camp Output Field 9 4 5 2 7" xfId="26721"/>
    <cellStyle name="Camp Output Field 9 4 5 2 8" xfId="26722"/>
    <cellStyle name="Camp Output Field 9 4 5 3" xfId="4140"/>
    <cellStyle name="Camp Output Field 9 4 5 3 2" xfId="26723"/>
    <cellStyle name="Camp Output Field 9 4 5 4" xfId="26724"/>
    <cellStyle name="Camp Output Field 9 4 5 5" xfId="26725"/>
    <cellStyle name="Camp Output Field 9 4 5 6" xfId="26726"/>
    <cellStyle name="Camp Output Field 9 4 5 7" xfId="26727"/>
    <cellStyle name="Camp Output Field 9 4 6" xfId="4141"/>
    <cellStyle name="Camp Output Field 9 4 6 2" xfId="26728"/>
    <cellStyle name="Camp Output Field 9 4 6 3" xfId="26729"/>
    <cellStyle name="Camp Output Field 9 4 6 4" xfId="26730"/>
    <cellStyle name="Camp Output Field 9 4 6 5" xfId="26731"/>
    <cellStyle name="Camp Output Field 9 4 6 6" xfId="26732"/>
    <cellStyle name="Camp Output Field 9 4 6 7" xfId="26733"/>
    <cellStyle name="Camp Output Field 9 4 7" xfId="4142"/>
    <cellStyle name="Camp Output Field 9 4 8" xfId="26734"/>
    <cellStyle name="Camp Output Field 9 4 9" xfId="26735"/>
    <cellStyle name="Camp Output Field 9 5" xfId="4143"/>
    <cellStyle name="Camp Output Field 9 5 2" xfId="4144"/>
    <cellStyle name="Camp Output Field 9 5 2 2" xfId="4145"/>
    <cellStyle name="Camp Output Field 9 5 2 2 2" xfId="26736"/>
    <cellStyle name="Camp Output Field 9 5 2 2 3" xfId="26737"/>
    <cellStyle name="Camp Output Field 9 5 2 2 4" xfId="26738"/>
    <cellStyle name="Camp Output Field 9 5 2 2 5" xfId="26739"/>
    <cellStyle name="Camp Output Field 9 5 2 2 6" xfId="26740"/>
    <cellStyle name="Camp Output Field 9 5 2 2 7" xfId="26741"/>
    <cellStyle name="Camp Output Field 9 5 2 2 8" xfId="26742"/>
    <cellStyle name="Camp Output Field 9 5 2 3" xfId="4146"/>
    <cellStyle name="Camp Output Field 9 5 2 3 2" xfId="26743"/>
    <cellStyle name="Camp Output Field 9 5 2 4" xfId="26744"/>
    <cellStyle name="Camp Output Field 9 5 2 5" xfId="26745"/>
    <cellStyle name="Camp Output Field 9 5 2 6" xfId="26746"/>
    <cellStyle name="Camp Output Field 9 5 2 7" xfId="26747"/>
    <cellStyle name="Camp Output Field 9 5 3" xfId="4147"/>
    <cellStyle name="Camp Output Field 9 5 3 2" xfId="26748"/>
    <cellStyle name="Camp Output Field 9 5 3 3" xfId="26749"/>
    <cellStyle name="Camp Output Field 9 5 3 4" xfId="26750"/>
    <cellStyle name="Camp Output Field 9 5 3 5" xfId="26751"/>
    <cellStyle name="Camp Output Field 9 5 3 6" xfId="26752"/>
    <cellStyle name="Camp Output Field 9 5 3 7" xfId="26753"/>
    <cellStyle name="Camp Output Field 9 5 4" xfId="4148"/>
    <cellStyle name="Camp Output Field 9 5 5" xfId="26754"/>
    <cellStyle name="Camp Output Field 9 5 6" xfId="26755"/>
    <cellStyle name="Camp Output Field 9 5 7" xfId="26756"/>
    <cellStyle name="Camp Output Field 9 5 8" xfId="26757"/>
    <cellStyle name="Camp Output Field 9 6" xfId="4149"/>
    <cellStyle name="Camp Output Field 9 6 2" xfId="4150"/>
    <cellStyle name="Camp Output Field 9 6 2 2" xfId="4151"/>
    <cellStyle name="Camp Output Field 9 6 2 2 2" xfId="26758"/>
    <cellStyle name="Camp Output Field 9 6 2 2 3" xfId="26759"/>
    <cellStyle name="Camp Output Field 9 6 2 2 4" xfId="26760"/>
    <cellStyle name="Camp Output Field 9 6 2 2 5" xfId="26761"/>
    <cellStyle name="Camp Output Field 9 6 2 2 6" xfId="26762"/>
    <cellStyle name="Camp Output Field 9 6 2 2 7" xfId="26763"/>
    <cellStyle name="Camp Output Field 9 6 2 2 8" xfId="26764"/>
    <cellStyle name="Camp Output Field 9 6 2 3" xfId="4152"/>
    <cellStyle name="Camp Output Field 9 6 2 3 2" xfId="26765"/>
    <cellStyle name="Camp Output Field 9 6 2 4" xfId="26766"/>
    <cellStyle name="Camp Output Field 9 6 2 5" xfId="26767"/>
    <cellStyle name="Camp Output Field 9 6 2 6" xfId="26768"/>
    <cellStyle name="Camp Output Field 9 6 2 7" xfId="26769"/>
    <cellStyle name="Camp Output Field 9 6 3" xfId="4153"/>
    <cellStyle name="Camp Output Field 9 6 3 2" xfId="26770"/>
    <cellStyle name="Camp Output Field 9 6 3 3" xfId="26771"/>
    <cellStyle name="Camp Output Field 9 6 3 4" xfId="26772"/>
    <cellStyle name="Camp Output Field 9 6 3 5" xfId="26773"/>
    <cellStyle name="Camp Output Field 9 6 3 6" xfId="26774"/>
    <cellStyle name="Camp Output Field 9 6 3 7" xfId="26775"/>
    <cellStyle name="Camp Output Field 9 6 4" xfId="4154"/>
    <cellStyle name="Camp Output Field 9 6 5" xfId="26776"/>
    <cellStyle name="Camp Output Field 9 6 6" xfId="26777"/>
    <cellStyle name="Camp Output Field 9 6 7" xfId="26778"/>
    <cellStyle name="Camp Output Field 9 6 8" xfId="26779"/>
    <cellStyle name="Camp Output Field 9 7" xfId="4155"/>
    <cellStyle name="Camp Output Field 9 7 2" xfId="4156"/>
    <cellStyle name="Camp Output Field 9 7 2 2" xfId="4157"/>
    <cellStyle name="Camp Output Field 9 7 2 2 2" xfId="26780"/>
    <cellStyle name="Camp Output Field 9 7 2 2 3" xfId="26781"/>
    <cellStyle name="Camp Output Field 9 7 2 2 4" xfId="26782"/>
    <cellStyle name="Camp Output Field 9 7 2 2 5" xfId="26783"/>
    <cellStyle name="Camp Output Field 9 7 2 2 6" xfId="26784"/>
    <cellStyle name="Camp Output Field 9 7 2 2 7" xfId="26785"/>
    <cellStyle name="Camp Output Field 9 7 2 2 8" xfId="26786"/>
    <cellStyle name="Camp Output Field 9 7 2 3" xfId="4158"/>
    <cellStyle name="Camp Output Field 9 7 2 3 2" xfId="26787"/>
    <cellStyle name="Camp Output Field 9 7 2 4" xfId="26788"/>
    <cellStyle name="Camp Output Field 9 7 2 5" xfId="26789"/>
    <cellStyle name="Camp Output Field 9 7 2 6" xfId="26790"/>
    <cellStyle name="Camp Output Field 9 7 2 7" xfId="26791"/>
    <cellStyle name="Camp Output Field 9 7 3" xfId="4159"/>
    <cellStyle name="Camp Output Field 9 7 3 2" xfId="26792"/>
    <cellStyle name="Camp Output Field 9 7 3 3" xfId="26793"/>
    <cellStyle name="Camp Output Field 9 7 3 4" xfId="26794"/>
    <cellStyle name="Camp Output Field 9 7 3 5" xfId="26795"/>
    <cellStyle name="Camp Output Field 9 7 3 6" xfId="26796"/>
    <cellStyle name="Camp Output Field 9 7 3 7" xfId="26797"/>
    <cellStyle name="Camp Output Field 9 7 4" xfId="4160"/>
    <cellStyle name="Camp Output Field 9 7 5" xfId="26798"/>
    <cellStyle name="Camp Output Field 9 7 6" xfId="26799"/>
    <cellStyle name="Camp Output Field 9 7 7" xfId="26800"/>
    <cellStyle name="Camp Output Field 9 7 8" xfId="26801"/>
    <cellStyle name="Camp Output Field 9 8" xfId="4161"/>
    <cellStyle name="Camp Output Field 9 8 2" xfId="4162"/>
    <cellStyle name="Camp Output Field 9 8 2 2" xfId="26802"/>
    <cellStyle name="Camp Output Field 9 8 2 3" xfId="26803"/>
    <cellStyle name="Camp Output Field 9 8 2 4" xfId="26804"/>
    <cellStyle name="Camp Output Field 9 8 2 5" xfId="26805"/>
    <cellStyle name="Camp Output Field 9 8 2 6" xfId="26806"/>
    <cellStyle name="Camp Output Field 9 8 2 7" xfId="26807"/>
    <cellStyle name="Camp Output Field 9 8 2 8" xfId="26808"/>
    <cellStyle name="Camp Output Field 9 8 3" xfId="4163"/>
    <cellStyle name="Camp Output Field 9 8 3 2" xfId="26809"/>
    <cellStyle name="Camp Output Field 9 8 4" xfId="26810"/>
    <cellStyle name="Camp Output Field 9 8 5" xfId="26811"/>
    <cellStyle name="Camp Output Field 9 8 6" xfId="26812"/>
    <cellStyle name="Camp Output Field 9 8 7" xfId="26813"/>
    <cellStyle name="Camp Output Field 9 9" xfId="4164"/>
    <cellStyle name="Camp Output Field 9 9 2" xfId="26814"/>
    <cellStyle name="Camp Output Field 9 9 3" xfId="26815"/>
    <cellStyle name="Camp Output Field 9 9 4" xfId="26816"/>
    <cellStyle name="Camp Output Field 9 9 5" xfId="26817"/>
    <cellStyle name="Camp Output Field 9 9 6" xfId="26818"/>
    <cellStyle name="Camp Output Field 9 9 7" xfId="26819"/>
    <cellStyle name="Camp Output Field General" xfId="58"/>
    <cellStyle name="Camp Output Field General 10" xfId="4165"/>
    <cellStyle name="Camp Output Field General 10 10" xfId="4166"/>
    <cellStyle name="Camp Output Field General 10 11" xfId="26820"/>
    <cellStyle name="Camp Output Field General 10 12" xfId="26821"/>
    <cellStyle name="Camp Output Field General 10 13" xfId="26822"/>
    <cellStyle name="Camp Output Field General 10 14" xfId="26823"/>
    <cellStyle name="Camp Output Field General 10 2" xfId="4167"/>
    <cellStyle name="Camp Output Field General 10 2 10" xfId="26824"/>
    <cellStyle name="Camp Output Field General 10 2 11" xfId="26825"/>
    <cellStyle name="Camp Output Field General 10 2 12" xfId="26826"/>
    <cellStyle name="Camp Output Field General 10 2 2" xfId="4168"/>
    <cellStyle name="Camp Output Field General 10 2 2 10" xfId="26827"/>
    <cellStyle name="Camp Output Field General 10 2 2 11" xfId="26828"/>
    <cellStyle name="Camp Output Field General 10 2 2 2" xfId="4169"/>
    <cellStyle name="Camp Output Field General 10 2 2 2 2" xfId="4170"/>
    <cellStyle name="Camp Output Field General 10 2 2 2 2 2" xfId="4171"/>
    <cellStyle name="Camp Output Field General 10 2 2 2 2 2 2" xfId="26829"/>
    <cellStyle name="Camp Output Field General 10 2 2 2 2 2 3" xfId="26830"/>
    <cellStyle name="Camp Output Field General 10 2 2 2 2 2 4" xfId="26831"/>
    <cellStyle name="Camp Output Field General 10 2 2 2 2 2 5" xfId="26832"/>
    <cellStyle name="Camp Output Field General 10 2 2 2 2 2 6" xfId="26833"/>
    <cellStyle name="Camp Output Field General 10 2 2 2 2 2 7" xfId="26834"/>
    <cellStyle name="Camp Output Field General 10 2 2 2 2 2 8" xfId="26835"/>
    <cellStyle name="Camp Output Field General 10 2 2 2 2 3" xfId="4172"/>
    <cellStyle name="Camp Output Field General 10 2 2 2 2 3 2" xfId="26836"/>
    <cellStyle name="Camp Output Field General 10 2 2 2 2 4" xfId="26837"/>
    <cellStyle name="Camp Output Field General 10 2 2 2 2 5" xfId="26838"/>
    <cellStyle name="Camp Output Field General 10 2 2 2 2 6" xfId="26839"/>
    <cellStyle name="Camp Output Field General 10 2 2 2 2 7" xfId="26840"/>
    <cellStyle name="Camp Output Field General 10 2 2 2 3" xfId="4173"/>
    <cellStyle name="Camp Output Field General 10 2 2 2 3 2" xfId="26841"/>
    <cellStyle name="Camp Output Field General 10 2 2 2 3 3" xfId="26842"/>
    <cellStyle name="Camp Output Field General 10 2 2 2 3 4" xfId="26843"/>
    <cellStyle name="Camp Output Field General 10 2 2 2 3 5" xfId="26844"/>
    <cellStyle name="Camp Output Field General 10 2 2 2 3 6" xfId="26845"/>
    <cellStyle name="Camp Output Field General 10 2 2 2 3 7" xfId="26846"/>
    <cellStyle name="Camp Output Field General 10 2 2 2 4" xfId="4174"/>
    <cellStyle name="Camp Output Field General 10 2 2 2 5" xfId="26847"/>
    <cellStyle name="Camp Output Field General 10 2 2 2 6" xfId="26848"/>
    <cellStyle name="Camp Output Field General 10 2 2 2 7" xfId="26849"/>
    <cellStyle name="Camp Output Field General 10 2 2 2 8" xfId="26850"/>
    <cellStyle name="Camp Output Field General 10 2 2 3" xfId="4175"/>
    <cellStyle name="Camp Output Field General 10 2 2 3 2" xfId="4176"/>
    <cellStyle name="Camp Output Field General 10 2 2 3 2 2" xfId="4177"/>
    <cellStyle name="Camp Output Field General 10 2 2 3 2 2 2" xfId="26851"/>
    <cellStyle name="Camp Output Field General 10 2 2 3 2 2 3" xfId="26852"/>
    <cellStyle name="Camp Output Field General 10 2 2 3 2 2 4" xfId="26853"/>
    <cellStyle name="Camp Output Field General 10 2 2 3 2 2 5" xfId="26854"/>
    <cellStyle name="Camp Output Field General 10 2 2 3 2 2 6" xfId="26855"/>
    <cellStyle name="Camp Output Field General 10 2 2 3 2 2 7" xfId="26856"/>
    <cellStyle name="Camp Output Field General 10 2 2 3 2 2 8" xfId="26857"/>
    <cellStyle name="Camp Output Field General 10 2 2 3 2 3" xfId="4178"/>
    <cellStyle name="Camp Output Field General 10 2 2 3 2 3 2" xfId="26858"/>
    <cellStyle name="Camp Output Field General 10 2 2 3 2 4" xfId="26859"/>
    <cellStyle name="Camp Output Field General 10 2 2 3 2 5" xfId="26860"/>
    <cellStyle name="Camp Output Field General 10 2 2 3 2 6" xfId="26861"/>
    <cellStyle name="Camp Output Field General 10 2 2 3 2 7" xfId="26862"/>
    <cellStyle name="Camp Output Field General 10 2 2 3 3" xfId="4179"/>
    <cellStyle name="Camp Output Field General 10 2 2 3 3 2" xfId="26863"/>
    <cellStyle name="Camp Output Field General 10 2 2 3 3 3" xfId="26864"/>
    <cellStyle name="Camp Output Field General 10 2 2 3 3 4" xfId="26865"/>
    <cellStyle name="Camp Output Field General 10 2 2 3 3 5" xfId="26866"/>
    <cellStyle name="Camp Output Field General 10 2 2 3 3 6" xfId="26867"/>
    <cellStyle name="Camp Output Field General 10 2 2 3 3 7" xfId="26868"/>
    <cellStyle name="Camp Output Field General 10 2 2 3 4" xfId="4180"/>
    <cellStyle name="Camp Output Field General 10 2 2 3 5" xfId="26869"/>
    <cellStyle name="Camp Output Field General 10 2 2 3 6" xfId="26870"/>
    <cellStyle name="Camp Output Field General 10 2 2 3 7" xfId="26871"/>
    <cellStyle name="Camp Output Field General 10 2 2 3 8" xfId="26872"/>
    <cellStyle name="Camp Output Field General 10 2 2 4" xfId="4181"/>
    <cellStyle name="Camp Output Field General 10 2 2 4 2" xfId="4182"/>
    <cellStyle name="Camp Output Field General 10 2 2 4 2 2" xfId="4183"/>
    <cellStyle name="Camp Output Field General 10 2 2 4 2 2 2" xfId="26873"/>
    <cellStyle name="Camp Output Field General 10 2 2 4 2 2 3" xfId="26874"/>
    <cellStyle name="Camp Output Field General 10 2 2 4 2 2 4" xfId="26875"/>
    <cellStyle name="Camp Output Field General 10 2 2 4 2 2 5" xfId="26876"/>
    <cellStyle name="Camp Output Field General 10 2 2 4 2 2 6" xfId="26877"/>
    <cellStyle name="Camp Output Field General 10 2 2 4 2 2 7" xfId="26878"/>
    <cellStyle name="Camp Output Field General 10 2 2 4 2 2 8" xfId="26879"/>
    <cellStyle name="Camp Output Field General 10 2 2 4 2 3" xfId="4184"/>
    <cellStyle name="Camp Output Field General 10 2 2 4 2 3 2" xfId="26880"/>
    <cellStyle name="Camp Output Field General 10 2 2 4 2 4" xfId="26881"/>
    <cellStyle name="Camp Output Field General 10 2 2 4 2 5" xfId="26882"/>
    <cellStyle name="Camp Output Field General 10 2 2 4 2 6" xfId="26883"/>
    <cellStyle name="Camp Output Field General 10 2 2 4 2 7" xfId="26884"/>
    <cellStyle name="Camp Output Field General 10 2 2 4 3" xfId="4185"/>
    <cellStyle name="Camp Output Field General 10 2 2 4 3 2" xfId="26885"/>
    <cellStyle name="Camp Output Field General 10 2 2 4 3 3" xfId="26886"/>
    <cellStyle name="Camp Output Field General 10 2 2 4 3 4" xfId="26887"/>
    <cellStyle name="Camp Output Field General 10 2 2 4 3 5" xfId="26888"/>
    <cellStyle name="Camp Output Field General 10 2 2 4 3 6" xfId="26889"/>
    <cellStyle name="Camp Output Field General 10 2 2 4 3 7" xfId="26890"/>
    <cellStyle name="Camp Output Field General 10 2 2 4 4" xfId="4186"/>
    <cellStyle name="Camp Output Field General 10 2 2 4 5" xfId="26891"/>
    <cellStyle name="Camp Output Field General 10 2 2 4 6" xfId="26892"/>
    <cellStyle name="Camp Output Field General 10 2 2 4 7" xfId="26893"/>
    <cellStyle name="Camp Output Field General 10 2 2 4 8" xfId="26894"/>
    <cellStyle name="Camp Output Field General 10 2 2 5" xfId="4187"/>
    <cellStyle name="Camp Output Field General 10 2 2 5 2" xfId="4188"/>
    <cellStyle name="Camp Output Field General 10 2 2 5 2 2" xfId="26895"/>
    <cellStyle name="Camp Output Field General 10 2 2 5 2 3" xfId="26896"/>
    <cellStyle name="Camp Output Field General 10 2 2 5 2 4" xfId="26897"/>
    <cellStyle name="Camp Output Field General 10 2 2 5 2 5" xfId="26898"/>
    <cellStyle name="Camp Output Field General 10 2 2 5 2 6" xfId="26899"/>
    <cellStyle name="Camp Output Field General 10 2 2 5 2 7" xfId="26900"/>
    <cellStyle name="Camp Output Field General 10 2 2 5 2 8" xfId="26901"/>
    <cellStyle name="Camp Output Field General 10 2 2 5 3" xfId="4189"/>
    <cellStyle name="Camp Output Field General 10 2 2 5 3 2" xfId="26902"/>
    <cellStyle name="Camp Output Field General 10 2 2 5 4" xfId="26903"/>
    <cellStyle name="Camp Output Field General 10 2 2 5 5" xfId="26904"/>
    <cellStyle name="Camp Output Field General 10 2 2 5 6" xfId="26905"/>
    <cellStyle name="Camp Output Field General 10 2 2 5 7" xfId="26906"/>
    <cellStyle name="Camp Output Field General 10 2 2 6" xfId="4190"/>
    <cellStyle name="Camp Output Field General 10 2 2 6 2" xfId="26907"/>
    <cellStyle name="Camp Output Field General 10 2 2 6 3" xfId="26908"/>
    <cellStyle name="Camp Output Field General 10 2 2 6 4" xfId="26909"/>
    <cellStyle name="Camp Output Field General 10 2 2 6 5" xfId="26910"/>
    <cellStyle name="Camp Output Field General 10 2 2 6 6" xfId="26911"/>
    <cellStyle name="Camp Output Field General 10 2 2 6 7" xfId="26912"/>
    <cellStyle name="Camp Output Field General 10 2 2 7" xfId="4191"/>
    <cellStyle name="Camp Output Field General 10 2 2 8" xfId="26913"/>
    <cellStyle name="Camp Output Field General 10 2 2 9" xfId="26914"/>
    <cellStyle name="Camp Output Field General 10 2 3" xfId="4192"/>
    <cellStyle name="Camp Output Field General 10 2 3 2" xfId="4193"/>
    <cellStyle name="Camp Output Field General 10 2 3 2 2" xfId="4194"/>
    <cellStyle name="Camp Output Field General 10 2 3 2 2 2" xfId="26915"/>
    <cellStyle name="Camp Output Field General 10 2 3 2 2 3" xfId="26916"/>
    <cellStyle name="Camp Output Field General 10 2 3 2 2 4" xfId="26917"/>
    <cellStyle name="Camp Output Field General 10 2 3 2 2 5" xfId="26918"/>
    <cellStyle name="Camp Output Field General 10 2 3 2 2 6" xfId="26919"/>
    <cellStyle name="Camp Output Field General 10 2 3 2 2 7" xfId="26920"/>
    <cellStyle name="Camp Output Field General 10 2 3 2 2 8" xfId="26921"/>
    <cellStyle name="Camp Output Field General 10 2 3 2 3" xfId="4195"/>
    <cellStyle name="Camp Output Field General 10 2 3 2 3 2" xfId="26922"/>
    <cellStyle name="Camp Output Field General 10 2 3 2 4" xfId="26923"/>
    <cellStyle name="Camp Output Field General 10 2 3 2 5" xfId="26924"/>
    <cellStyle name="Camp Output Field General 10 2 3 2 6" xfId="26925"/>
    <cellStyle name="Camp Output Field General 10 2 3 2 7" xfId="26926"/>
    <cellStyle name="Camp Output Field General 10 2 3 3" xfId="4196"/>
    <cellStyle name="Camp Output Field General 10 2 3 3 2" xfId="26927"/>
    <cellStyle name="Camp Output Field General 10 2 3 3 3" xfId="26928"/>
    <cellStyle name="Camp Output Field General 10 2 3 3 4" xfId="26929"/>
    <cellStyle name="Camp Output Field General 10 2 3 3 5" xfId="26930"/>
    <cellStyle name="Camp Output Field General 10 2 3 3 6" xfId="26931"/>
    <cellStyle name="Camp Output Field General 10 2 3 3 7" xfId="26932"/>
    <cellStyle name="Camp Output Field General 10 2 3 4" xfId="4197"/>
    <cellStyle name="Camp Output Field General 10 2 3 5" xfId="26933"/>
    <cellStyle name="Camp Output Field General 10 2 3 6" xfId="26934"/>
    <cellStyle name="Camp Output Field General 10 2 3 7" xfId="26935"/>
    <cellStyle name="Camp Output Field General 10 2 3 8" xfId="26936"/>
    <cellStyle name="Camp Output Field General 10 2 4" xfId="4198"/>
    <cellStyle name="Camp Output Field General 10 2 4 2" xfId="4199"/>
    <cellStyle name="Camp Output Field General 10 2 4 2 2" xfId="4200"/>
    <cellStyle name="Camp Output Field General 10 2 4 2 2 2" xfId="26937"/>
    <cellStyle name="Camp Output Field General 10 2 4 2 2 3" xfId="26938"/>
    <cellStyle name="Camp Output Field General 10 2 4 2 2 4" xfId="26939"/>
    <cellStyle name="Camp Output Field General 10 2 4 2 2 5" xfId="26940"/>
    <cellStyle name="Camp Output Field General 10 2 4 2 2 6" xfId="26941"/>
    <cellStyle name="Camp Output Field General 10 2 4 2 2 7" xfId="26942"/>
    <cellStyle name="Camp Output Field General 10 2 4 2 2 8" xfId="26943"/>
    <cellStyle name="Camp Output Field General 10 2 4 2 3" xfId="4201"/>
    <cellStyle name="Camp Output Field General 10 2 4 2 3 2" xfId="26944"/>
    <cellStyle name="Camp Output Field General 10 2 4 2 4" xfId="26945"/>
    <cellStyle name="Camp Output Field General 10 2 4 2 5" xfId="26946"/>
    <cellStyle name="Camp Output Field General 10 2 4 2 6" xfId="26947"/>
    <cellStyle name="Camp Output Field General 10 2 4 2 7" xfId="26948"/>
    <cellStyle name="Camp Output Field General 10 2 4 3" xfId="4202"/>
    <cellStyle name="Camp Output Field General 10 2 4 3 2" xfId="26949"/>
    <cellStyle name="Camp Output Field General 10 2 4 3 3" xfId="26950"/>
    <cellStyle name="Camp Output Field General 10 2 4 3 4" xfId="26951"/>
    <cellStyle name="Camp Output Field General 10 2 4 3 5" xfId="26952"/>
    <cellStyle name="Camp Output Field General 10 2 4 3 6" xfId="26953"/>
    <cellStyle name="Camp Output Field General 10 2 4 3 7" xfId="26954"/>
    <cellStyle name="Camp Output Field General 10 2 4 4" xfId="4203"/>
    <cellStyle name="Camp Output Field General 10 2 4 5" xfId="26955"/>
    <cellStyle name="Camp Output Field General 10 2 4 6" xfId="26956"/>
    <cellStyle name="Camp Output Field General 10 2 4 7" xfId="26957"/>
    <cellStyle name="Camp Output Field General 10 2 4 8" xfId="26958"/>
    <cellStyle name="Camp Output Field General 10 2 5" xfId="4204"/>
    <cellStyle name="Camp Output Field General 10 2 5 2" xfId="4205"/>
    <cellStyle name="Camp Output Field General 10 2 5 2 2" xfId="4206"/>
    <cellStyle name="Camp Output Field General 10 2 5 2 2 2" xfId="26959"/>
    <cellStyle name="Camp Output Field General 10 2 5 2 2 3" xfId="26960"/>
    <cellStyle name="Camp Output Field General 10 2 5 2 2 4" xfId="26961"/>
    <cellStyle name="Camp Output Field General 10 2 5 2 2 5" xfId="26962"/>
    <cellStyle name="Camp Output Field General 10 2 5 2 2 6" xfId="26963"/>
    <cellStyle name="Camp Output Field General 10 2 5 2 2 7" xfId="26964"/>
    <cellStyle name="Camp Output Field General 10 2 5 2 2 8" xfId="26965"/>
    <cellStyle name="Camp Output Field General 10 2 5 2 3" xfId="4207"/>
    <cellStyle name="Camp Output Field General 10 2 5 2 3 2" xfId="26966"/>
    <cellStyle name="Camp Output Field General 10 2 5 2 4" xfId="26967"/>
    <cellStyle name="Camp Output Field General 10 2 5 2 5" xfId="26968"/>
    <cellStyle name="Camp Output Field General 10 2 5 2 6" xfId="26969"/>
    <cellStyle name="Camp Output Field General 10 2 5 2 7" xfId="26970"/>
    <cellStyle name="Camp Output Field General 10 2 5 3" xfId="4208"/>
    <cellStyle name="Camp Output Field General 10 2 5 3 2" xfId="26971"/>
    <cellStyle name="Camp Output Field General 10 2 5 3 3" xfId="26972"/>
    <cellStyle name="Camp Output Field General 10 2 5 3 4" xfId="26973"/>
    <cellStyle name="Camp Output Field General 10 2 5 3 5" xfId="26974"/>
    <cellStyle name="Camp Output Field General 10 2 5 3 6" xfId="26975"/>
    <cellStyle name="Camp Output Field General 10 2 5 3 7" xfId="26976"/>
    <cellStyle name="Camp Output Field General 10 2 5 4" xfId="4209"/>
    <cellStyle name="Camp Output Field General 10 2 5 5" xfId="26977"/>
    <cellStyle name="Camp Output Field General 10 2 5 6" xfId="26978"/>
    <cellStyle name="Camp Output Field General 10 2 5 7" xfId="26979"/>
    <cellStyle name="Camp Output Field General 10 2 5 8" xfId="26980"/>
    <cellStyle name="Camp Output Field General 10 2 6" xfId="4210"/>
    <cellStyle name="Camp Output Field General 10 2 6 2" xfId="4211"/>
    <cellStyle name="Camp Output Field General 10 2 6 2 2" xfId="26981"/>
    <cellStyle name="Camp Output Field General 10 2 6 2 3" xfId="26982"/>
    <cellStyle name="Camp Output Field General 10 2 6 2 4" xfId="26983"/>
    <cellStyle name="Camp Output Field General 10 2 6 2 5" xfId="26984"/>
    <cellStyle name="Camp Output Field General 10 2 6 2 6" xfId="26985"/>
    <cellStyle name="Camp Output Field General 10 2 6 2 7" xfId="26986"/>
    <cellStyle name="Camp Output Field General 10 2 6 2 8" xfId="26987"/>
    <cellStyle name="Camp Output Field General 10 2 6 3" xfId="4212"/>
    <cellStyle name="Camp Output Field General 10 2 6 3 2" xfId="26988"/>
    <cellStyle name="Camp Output Field General 10 2 6 4" xfId="26989"/>
    <cellStyle name="Camp Output Field General 10 2 6 5" xfId="26990"/>
    <cellStyle name="Camp Output Field General 10 2 6 6" xfId="26991"/>
    <cellStyle name="Camp Output Field General 10 2 6 7" xfId="26992"/>
    <cellStyle name="Camp Output Field General 10 2 7" xfId="4213"/>
    <cellStyle name="Camp Output Field General 10 2 7 2" xfId="26993"/>
    <cellStyle name="Camp Output Field General 10 2 7 3" xfId="26994"/>
    <cellStyle name="Camp Output Field General 10 2 7 4" xfId="26995"/>
    <cellStyle name="Camp Output Field General 10 2 7 5" xfId="26996"/>
    <cellStyle name="Camp Output Field General 10 2 7 6" xfId="26997"/>
    <cellStyle name="Camp Output Field General 10 2 7 7" xfId="26998"/>
    <cellStyle name="Camp Output Field General 10 2 8" xfId="4214"/>
    <cellStyle name="Camp Output Field General 10 2 9" xfId="26999"/>
    <cellStyle name="Camp Output Field General 10 3" xfId="4215"/>
    <cellStyle name="Camp Output Field General 10 3 10" xfId="27000"/>
    <cellStyle name="Camp Output Field General 10 3 11" xfId="27001"/>
    <cellStyle name="Camp Output Field General 10 3 2" xfId="4216"/>
    <cellStyle name="Camp Output Field General 10 3 2 2" xfId="4217"/>
    <cellStyle name="Camp Output Field General 10 3 2 2 2" xfId="4218"/>
    <cellStyle name="Camp Output Field General 10 3 2 2 2 2" xfId="27002"/>
    <cellStyle name="Camp Output Field General 10 3 2 2 2 3" xfId="27003"/>
    <cellStyle name="Camp Output Field General 10 3 2 2 2 4" xfId="27004"/>
    <cellStyle name="Camp Output Field General 10 3 2 2 2 5" xfId="27005"/>
    <cellStyle name="Camp Output Field General 10 3 2 2 2 6" xfId="27006"/>
    <cellStyle name="Camp Output Field General 10 3 2 2 2 7" xfId="27007"/>
    <cellStyle name="Camp Output Field General 10 3 2 2 2 8" xfId="27008"/>
    <cellStyle name="Camp Output Field General 10 3 2 2 3" xfId="4219"/>
    <cellStyle name="Camp Output Field General 10 3 2 2 3 2" xfId="27009"/>
    <cellStyle name="Camp Output Field General 10 3 2 2 4" xfId="27010"/>
    <cellStyle name="Camp Output Field General 10 3 2 2 5" xfId="27011"/>
    <cellStyle name="Camp Output Field General 10 3 2 2 6" xfId="27012"/>
    <cellStyle name="Camp Output Field General 10 3 2 2 7" xfId="27013"/>
    <cellStyle name="Camp Output Field General 10 3 2 3" xfId="4220"/>
    <cellStyle name="Camp Output Field General 10 3 2 3 2" xfId="27014"/>
    <cellStyle name="Camp Output Field General 10 3 2 3 3" xfId="27015"/>
    <cellStyle name="Camp Output Field General 10 3 2 3 4" xfId="27016"/>
    <cellStyle name="Camp Output Field General 10 3 2 3 5" xfId="27017"/>
    <cellStyle name="Camp Output Field General 10 3 2 3 6" xfId="27018"/>
    <cellStyle name="Camp Output Field General 10 3 2 3 7" xfId="27019"/>
    <cellStyle name="Camp Output Field General 10 3 2 4" xfId="4221"/>
    <cellStyle name="Camp Output Field General 10 3 2 5" xfId="27020"/>
    <cellStyle name="Camp Output Field General 10 3 2 6" xfId="27021"/>
    <cellStyle name="Camp Output Field General 10 3 2 7" xfId="27022"/>
    <cellStyle name="Camp Output Field General 10 3 2 8" xfId="27023"/>
    <cellStyle name="Camp Output Field General 10 3 3" xfId="4222"/>
    <cellStyle name="Camp Output Field General 10 3 3 2" xfId="4223"/>
    <cellStyle name="Camp Output Field General 10 3 3 2 2" xfId="4224"/>
    <cellStyle name="Camp Output Field General 10 3 3 2 2 2" xfId="27024"/>
    <cellStyle name="Camp Output Field General 10 3 3 2 2 3" xfId="27025"/>
    <cellStyle name="Camp Output Field General 10 3 3 2 2 4" xfId="27026"/>
    <cellStyle name="Camp Output Field General 10 3 3 2 2 5" xfId="27027"/>
    <cellStyle name="Camp Output Field General 10 3 3 2 2 6" xfId="27028"/>
    <cellStyle name="Camp Output Field General 10 3 3 2 2 7" xfId="27029"/>
    <cellStyle name="Camp Output Field General 10 3 3 2 2 8" xfId="27030"/>
    <cellStyle name="Camp Output Field General 10 3 3 2 3" xfId="4225"/>
    <cellStyle name="Camp Output Field General 10 3 3 2 3 2" xfId="27031"/>
    <cellStyle name="Camp Output Field General 10 3 3 2 4" xfId="27032"/>
    <cellStyle name="Camp Output Field General 10 3 3 2 5" xfId="27033"/>
    <cellStyle name="Camp Output Field General 10 3 3 2 6" xfId="27034"/>
    <cellStyle name="Camp Output Field General 10 3 3 2 7" xfId="27035"/>
    <cellStyle name="Camp Output Field General 10 3 3 3" xfId="4226"/>
    <cellStyle name="Camp Output Field General 10 3 3 3 2" xfId="27036"/>
    <cellStyle name="Camp Output Field General 10 3 3 3 3" xfId="27037"/>
    <cellStyle name="Camp Output Field General 10 3 3 3 4" xfId="27038"/>
    <cellStyle name="Camp Output Field General 10 3 3 3 5" xfId="27039"/>
    <cellStyle name="Camp Output Field General 10 3 3 3 6" xfId="27040"/>
    <cellStyle name="Camp Output Field General 10 3 3 3 7" xfId="27041"/>
    <cellStyle name="Camp Output Field General 10 3 3 4" xfId="4227"/>
    <cellStyle name="Camp Output Field General 10 3 3 5" xfId="27042"/>
    <cellStyle name="Camp Output Field General 10 3 3 6" xfId="27043"/>
    <cellStyle name="Camp Output Field General 10 3 3 7" xfId="27044"/>
    <cellStyle name="Camp Output Field General 10 3 3 8" xfId="27045"/>
    <cellStyle name="Camp Output Field General 10 3 4" xfId="4228"/>
    <cellStyle name="Camp Output Field General 10 3 4 2" xfId="4229"/>
    <cellStyle name="Camp Output Field General 10 3 4 2 2" xfId="4230"/>
    <cellStyle name="Camp Output Field General 10 3 4 2 2 2" xfId="27046"/>
    <cellStyle name="Camp Output Field General 10 3 4 2 2 3" xfId="27047"/>
    <cellStyle name="Camp Output Field General 10 3 4 2 2 4" xfId="27048"/>
    <cellStyle name="Camp Output Field General 10 3 4 2 2 5" xfId="27049"/>
    <cellStyle name="Camp Output Field General 10 3 4 2 2 6" xfId="27050"/>
    <cellStyle name="Camp Output Field General 10 3 4 2 2 7" xfId="27051"/>
    <cellStyle name="Camp Output Field General 10 3 4 2 2 8" xfId="27052"/>
    <cellStyle name="Camp Output Field General 10 3 4 2 3" xfId="4231"/>
    <cellStyle name="Camp Output Field General 10 3 4 2 3 2" xfId="27053"/>
    <cellStyle name="Camp Output Field General 10 3 4 2 4" xfId="27054"/>
    <cellStyle name="Camp Output Field General 10 3 4 2 5" xfId="27055"/>
    <cellStyle name="Camp Output Field General 10 3 4 2 6" xfId="27056"/>
    <cellStyle name="Camp Output Field General 10 3 4 2 7" xfId="27057"/>
    <cellStyle name="Camp Output Field General 10 3 4 3" xfId="4232"/>
    <cellStyle name="Camp Output Field General 10 3 4 3 2" xfId="27058"/>
    <cellStyle name="Camp Output Field General 10 3 4 3 3" xfId="27059"/>
    <cellStyle name="Camp Output Field General 10 3 4 3 4" xfId="27060"/>
    <cellStyle name="Camp Output Field General 10 3 4 3 5" xfId="27061"/>
    <cellStyle name="Camp Output Field General 10 3 4 3 6" xfId="27062"/>
    <cellStyle name="Camp Output Field General 10 3 4 3 7" xfId="27063"/>
    <cellStyle name="Camp Output Field General 10 3 4 4" xfId="4233"/>
    <cellStyle name="Camp Output Field General 10 3 4 5" xfId="27064"/>
    <cellStyle name="Camp Output Field General 10 3 4 6" xfId="27065"/>
    <cellStyle name="Camp Output Field General 10 3 4 7" xfId="27066"/>
    <cellStyle name="Camp Output Field General 10 3 4 8" xfId="27067"/>
    <cellStyle name="Camp Output Field General 10 3 5" xfId="4234"/>
    <cellStyle name="Camp Output Field General 10 3 5 2" xfId="4235"/>
    <cellStyle name="Camp Output Field General 10 3 5 2 2" xfId="27068"/>
    <cellStyle name="Camp Output Field General 10 3 5 2 3" xfId="27069"/>
    <cellStyle name="Camp Output Field General 10 3 5 2 4" xfId="27070"/>
    <cellStyle name="Camp Output Field General 10 3 5 2 5" xfId="27071"/>
    <cellStyle name="Camp Output Field General 10 3 5 2 6" xfId="27072"/>
    <cellStyle name="Camp Output Field General 10 3 5 2 7" xfId="27073"/>
    <cellStyle name="Camp Output Field General 10 3 5 2 8" xfId="27074"/>
    <cellStyle name="Camp Output Field General 10 3 5 3" xfId="4236"/>
    <cellStyle name="Camp Output Field General 10 3 5 3 2" xfId="27075"/>
    <cellStyle name="Camp Output Field General 10 3 5 4" xfId="27076"/>
    <cellStyle name="Camp Output Field General 10 3 5 5" xfId="27077"/>
    <cellStyle name="Camp Output Field General 10 3 5 6" xfId="27078"/>
    <cellStyle name="Camp Output Field General 10 3 5 7" xfId="27079"/>
    <cellStyle name="Camp Output Field General 10 3 6" xfId="4237"/>
    <cellStyle name="Camp Output Field General 10 3 6 2" xfId="27080"/>
    <cellStyle name="Camp Output Field General 10 3 6 3" xfId="27081"/>
    <cellStyle name="Camp Output Field General 10 3 6 4" xfId="27082"/>
    <cellStyle name="Camp Output Field General 10 3 6 5" xfId="27083"/>
    <cellStyle name="Camp Output Field General 10 3 6 6" xfId="27084"/>
    <cellStyle name="Camp Output Field General 10 3 6 7" xfId="27085"/>
    <cellStyle name="Camp Output Field General 10 3 7" xfId="4238"/>
    <cellStyle name="Camp Output Field General 10 3 8" xfId="27086"/>
    <cellStyle name="Camp Output Field General 10 3 9" xfId="27087"/>
    <cellStyle name="Camp Output Field General 10 4" xfId="4239"/>
    <cellStyle name="Camp Output Field General 10 4 10" xfId="27088"/>
    <cellStyle name="Camp Output Field General 10 4 11" xfId="27089"/>
    <cellStyle name="Camp Output Field General 10 4 2" xfId="4240"/>
    <cellStyle name="Camp Output Field General 10 4 2 2" xfId="4241"/>
    <cellStyle name="Camp Output Field General 10 4 2 2 2" xfId="4242"/>
    <cellStyle name="Camp Output Field General 10 4 2 2 2 2" xfId="27090"/>
    <cellStyle name="Camp Output Field General 10 4 2 2 2 3" xfId="27091"/>
    <cellStyle name="Camp Output Field General 10 4 2 2 2 4" xfId="27092"/>
    <cellStyle name="Camp Output Field General 10 4 2 2 2 5" xfId="27093"/>
    <cellStyle name="Camp Output Field General 10 4 2 2 2 6" xfId="27094"/>
    <cellStyle name="Camp Output Field General 10 4 2 2 2 7" xfId="27095"/>
    <cellStyle name="Camp Output Field General 10 4 2 2 2 8" xfId="27096"/>
    <cellStyle name="Camp Output Field General 10 4 2 2 3" xfId="4243"/>
    <cellStyle name="Camp Output Field General 10 4 2 2 3 2" xfId="27097"/>
    <cellStyle name="Camp Output Field General 10 4 2 2 4" xfId="27098"/>
    <cellStyle name="Camp Output Field General 10 4 2 2 5" xfId="27099"/>
    <cellStyle name="Camp Output Field General 10 4 2 2 6" xfId="27100"/>
    <cellStyle name="Camp Output Field General 10 4 2 2 7" xfId="27101"/>
    <cellStyle name="Camp Output Field General 10 4 2 3" xfId="4244"/>
    <cellStyle name="Camp Output Field General 10 4 2 3 2" xfId="27102"/>
    <cellStyle name="Camp Output Field General 10 4 2 3 3" xfId="27103"/>
    <cellStyle name="Camp Output Field General 10 4 2 3 4" xfId="27104"/>
    <cellStyle name="Camp Output Field General 10 4 2 3 5" xfId="27105"/>
    <cellStyle name="Camp Output Field General 10 4 2 3 6" xfId="27106"/>
    <cellStyle name="Camp Output Field General 10 4 2 3 7" xfId="27107"/>
    <cellStyle name="Camp Output Field General 10 4 2 4" xfId="4245"/>
    <cellStyle name="Camp Output Field General 10 4 2 5" xfId="27108"/>
    <cellStyle name="Camp Output Field General 10 4 2 6" xfId="27109"/>
    <cellStyle name="Camp Output Field General 10 4 2 7" xfId="27110"/>
    <cellStyle name="Camp Output Field General 10 4 2 8" xfId="27111"/>
    <cellStyle name="Camp Output Field General 10 4 3" xfId="4246"/>
    <cellStyle name="Camp Output Field General 10 4 3 2" xfId="4247"/>
    <cellStyle name="Camp Output Field General 10 4 3 2 2" xfId="4248"/>
    <cellStyle name="Camp Output Field General 10 4 3 2 2 2" xfId="27112"/>
    <cellStyle name="Camp Output Field General 10 4 3 2 2 3" xfId="27113"/>
    <cellStyle name="Camp Output Field General 10 4 3 2 2 4" xfId="27114"/>
    <cellStyle name="Camp Output Field General 10 4 3 2 2 5" xfId="27115"/>
    <cellStyle name="Camp Output Field General 10 4 3 2 2 6" xfId="27116"/>
    <cellStyle name="Camp Output Field General 10 4 3 2 2 7" xfId="27117"/>
    <cellStyle name="Camp Output Field General 10 4 3 2 2 8" xfId="27118"/>
    <cellStyle name="Camp Output Field General 10 4 3 2 3" xfId="4249"/>
    <cellStyle name="Camp Output Field General 10 4 3 2 3 2" xfId="27119"/>
    <cellStyle name="Camp Output Field General 10 4 3 2 4" xfId="27120"/>
    <cellStyle name="Camp Output Field General 10 4 3 2 5" xfId="27121"/>
    <cellStyle name="Camp Output Field General 10 4 3 2 6" xfId="27122"/>
    <cellStyle name="Camp Output Field General 10 4 3 2 7" xfId="27123"/>
    <cellStyle name="Camp Output Field General 10 4 3 3" xfId="4250"/>
    <cellStyle name="Camp Output Field General 10 4 3 3 2" xfId="27124"/>
    <cellStyle name="Camp Output Field General 10 4 3 3 3" xfId="27125"/>
    <cellStyle name="Camp Output Field General 10 4 3 3 4" xfId="27126"/>
    <cellStyle name="Camp Output Field General 10 4 3 3 5" xfId="27127"/>
    <cellStyle name="Camp Output Field General 10 4 3 3 6" xfId="27128"/>
    <cellStyle name="Camp Output Field General 10 4 3 3 7" xfId="27129"/>
    <cellStyle name="Camp Output Field General 10 4 3 4" xfId="4251"/>
    <cellStyle name="Camp Output Field General 10 4 3 5" xfId="27130"/>
    <cellStyle name="Camp Output Field General 10 4 3 6" xfId="27131"/>
    <cellStyle name="Camp Output Field General 10 4 3 7" xfId="27132"/>
    <cellStyle name="Camp Output Field General 10 4 3 8" xfId="27133"/>
    <cellStyle name="Camp Output Field General 10 4 4" xfId="4252"/>
    <cellStyle name="Camp Output Field General 10 4 4 2" xfId="4253"/>
    <cellStyle name="Camp Output Field General 10 4 4 2 2" xfId="4254"/>
    <cellStyle name="Camp Output Field General 10 4 4 2 2 2" xfId="27134"/>
    <cellStyle name="Camp Output Field General 10 4 4 2 2 3" xfId="27135"/>
    <cellStyle name="Camp Output Field General 10 4 4 2 2 4" xfId="27136"/>
    <cellStyle name="Camp Output Field General 10 4 4 2 2 5" xfId="27137"/>
    <cellStyle name="Camp Output Field General 10 4 4 2 2 6" xfId="27138"/>
    <cellStyle name="Camp Output Field General 10 4 4 2 2 7" xfId="27139"/>
    <cellStyle name="Camp Output Field General 10 4 4 2 2 8" xfId="27140"/>
    <cellStyle name="Camp Output Field General 10 4 4 2 3" xfId="4255"/>
    <cellStyle name="Camp Output Field General 10 4 4 2 3 2" xfId="27141"/>
    <cellStyle name="Camp Output Field General 10 4 4 2 4" xfId="27142"/>
    <cellStyle name="Camp Output Field General 10 4 4 2 5" xfId="27143"/>
    <cellStyle name="Camp Output Field General 10 4 4 2 6" xfId="27144"/>
    <cellStyle name="Camp Output Field General 10 4 4 2 7" xfId="27145"/>
    <cellStyle name="Camp Output Field General 10 4 4 3" xfId="4256"/>
    <cellStyle name="Camp Output Field General 10 4 4 3 2" xfId="27146"/>
    <cellStyle name="Camp Output Field General 10 4 4 3 3" xfId="27147"/>
    <cellStyle name="Camp Output Field General 10 4 4 3 4" xfId="27148"/>
    <cellStyle name="Camp Output Field General 10 4 4 3 5" xfId="27149"/>
    <cellStyle name="Camp Output Field General 10 4 4 3 6" xfId="27150"/>
    <cellStyle name="Camp Output Field General 10 4 4 3 7" xfId="27151"/>
    <cellStyle name="Camp Output Field General 10 4 4 4" xfId="4257"/>
    <cellStyle name="Camp Output Field General 10 4 4 5" xfId="27152"/>
    <cellStyle name="Camp Output Field General 10 4 4 6" xfId="27153"/>
    <cellStyle name="Camp Output Field General 10 4 4 7" xfId="27154"/>
    <cellStyle name="Camp Output Field General 10 4 4 8" xfId="27155"/>
    <cellStyle name="Camp Output Field General 10 4 5" xfId="4258"/>
    <cellStyle name="Camp Output Field General 10 4 5 2" xfId="4259"/>
    <cellStyle name="Camp Output Field General 10 4 5 2 2" xfId="27156"/>
    <cellStyle name="Camp Output Field General 10 4 5 2 3" xfId="27157"/>
    <cellStyle name="Camp Output Field General 10 4 5 2 4" xfId="27158"/>
    <cellStyle name="Camp Output Field General 10 4 5 2 5" xfId="27159"/>
    <cellStyle name="Camp Output Field General 10 4 5 2 6" xfId="27160"/>
    <cellStyle name="Camp Output Field General 10 4 5 2 7" xfId="27161"/>
    <cellStyle name="Camp Output Field General 10 4 5 2 8" xfId="27162"/>
    <cellStyle name="Camp Output Field General 10 4 5 3" xfId="4260"/>
    <cellStyle name="Camp Output Field General 10 4 5 3 2" xfId="27163"/>
    <cellStyle name="Camp Output Field General 10 4 5 4" xfId="27164"/>
    <cellStyle name="Camp Output Field General 10 4 5 5" xfId="27165"/>
    <cellStyle name="Camp Output Field General 10 4 5 6" xfId="27166"/>
    <cellStyle name="Camp Output Field General 10 4 5 7" xfId="27167"/>
    <cellStyle name="Camp Output Field General 10 4 6" xfId="4261"/>
    <cellStyle name="Camp Output Field General 10 4 6 2" xfId="27168"/>
    <cellStyle name="Camp Output Field General 10 4 6 3" xfId="27169"/>
    <cellStyle name="Camp Output Field General 10 4 6 4" xfId="27170"/>
    <cellStyle name="Camp Output Field General 10 4 6 5" xfId="27171"/>
    <cellStyle name="Camp Output Field General 10 4 6 6" xfId="27172"/>
    <cellStyle name="Camp Output Field General 10 4 6 7" xfId="27173"/>
    <cellStyle name="Camp Output Field General 10 4 7" xfId="4262"/>
    <cellStyle name="Camp Output Field General 10 4 8" xfId="27174"/>
    <cellStyle name="Camp Output Field General 10 4 9" xfId="27175"/>
    <cellStyle name="Camp Output Field General 10 5" xfId="4263"/>
    <cellStyle name="Camp Output Field General 10 5 2" xfId="4264"/>
    <cellStyle name="Camp Output Field General 10 5 2 2" xfId="4265"/>
    <cellStyle name="Camp Output Field General 10 5 2 2 2" xfId="27176"/>
    <cellStyle name="Camp Output Field General 10 5 2 2 3" xfId="27177"/>
    <cellStyle name="Camp Output Field General 10 5 2 2 4" xfId="27178"/>
    <cellStyle name="Camp Output Field General 10 5 2 2 5" xfId="27179"/>
    <cellStyle name="Camp Output Field General 10 5 2 2 6" xfId="27180"/>
    <cellStyle name="Camp Output Field General 10 5 2 2 7" xfId="27181"/>
    <cellStyle name="Camp Output Field General 10 5 2 2 8" xfId="27182"/>
    <cellStyle name="Camp Output Field General 10 5 2 3" xfId="4266"/>
    <cellStyle name="Camp Output Field General 10 5 2 3 2" xfId="27183"/>
    <cellStyle name="Camp Output Field General 10 5 2 4" xfId="27184"/>
    <cellStyle name="Camp Output Field General 10 5 2 5" xfId="27185"/>
    <cellStyle name="Camp Output Field General 10 5 2 6" xfId="27186"/>
    <cellStyle name="Camp Output Field General 10 5 2 7" xfId="27187"/>
    <cellStyle name="Camp Output Field General 10 5 3" xfId="4267"/>
    <cellStyle name="Camp Output Field General 10 5 3 2" xfId="27188"/>
    <cellStyle name="Camp Output Field General 10 5 3 3" xfId="27189"/>
    <cellStyle name="Camp Output Field General 10 5 3 4" xfId="27190"/>
    <cellStyle name="Camp Output Field General 10 5 3 5" xfId="27191"/>
    <cellStyle name="Camp Output Field General 10 5 3 6" xfId="27192"/>
    <cellStyle name="Camp Output Field General 10 5 3 7" xfId="27193"/>
    <cellStyle name="Camp Output Field General 10 5 4" xfId="4268"/>
    <cellStyle name="Camp Output Field General 10 5 5" xfId="27194"/>
    <cellStyle name="Camp Output Field General 10 5 6" xfId="27195"/>
    <cellStyle name="Camp Output Field General 10 5 7" xfId="27196"/>
    <cellStyle name="Camp Output Field General 10 5 8" xfId="27197"/>
    <cellStyle name="Camp Output Field General 10 6" xfId="4269"/>
    <cellStyle name="Camp Output Field General 10 6 2" xfId="4270"/>
    <cellStyle name="Camp Output Field General 10 6 2 2" xfId="4271"/>
    <cellStyle name="Camp Output Field General 10 6 2 2 2" xfId="27198"/>
    <cellStyle name="Camp Output Field General 10 6 2 2 3" xfId="27199"/>
    <cellStyle name="Camp Output Field General 10 6 2 2 4" xfId="27200"/>
    <cellStyle name="Camp Output Field General 10 6 2 2 5" xfId="27201"/>
    <cellStyle name="Camp Output Field General 10 6 2 2 6" xfId="27202"/>
    <cellStyle name="Camp Output Field General 10 6 2 2 7" xfId="27203"/>
    <cellStyle name="Camp Output Field General 10 6 2 2 8" xfId="27204"/>
    <cellStyle name="Camp Output Field General 10 6 2 3" xfId="4272"/>
    <cellStyle name="Camp Output Field General 10 6 2 3 2" xfId="27205"/>
    <cellStyle name="Camp Output Field General 10 6 2 4" xfId="27206"/>
    <cellStyle name="Camp Output Field General 10 6 2 5" xfId="27207"/>
    <cellStyle name="Camp Output Field General 10 6 2 6" xfId="27208"/>
    <cellStyle name="Camp Output Field General 10 6 2 7" xfId="27209"/>
    <cellStyle name="Camp Output Field General 10 6 3" xfId="4273"/>
    <cellStyle name="Camp Output Field General 10 6 3 2" xfId="27210"/>
    <cellStyle name="Camp Output Field General 10 6 3 3" xfId="27211"/>
    <cellStyle name="Camp Output Field General 10 6 3 4" xfId="27212"/>
    <cellStyle name="Camp Output Field General 10 6 3 5" xfId="27213"/>
    <cellStyle name="Camp Output Field General 10 6 3 6" xfId="27214"/>
    <cellStyle name="Camp Output Field General 10 6 3 7" xfId="27215"/>
    <cellStyle name="Camp Output Field General 10 6 4" xfId="4274"/>
    <cellStyle name="Camp Output Field General 10 6 5" xfId="27216"/>
    <cellStyle name="Camp Output Field General 10 6 6" xfId="27217"/>
    <cellStyle name="Camp Output Field General 10 6 7" xfId="27218"/>
    <cellStyle name="Camp Output Field General 10 6 8" xfId="27219"/>
    <cellStyle name="Camp Output Field General 10 7" xfId="4275"/>
    <cellStyle name="Camp Output Field General 10 7 2" xfId="4276"/>
    <cellStyle name="Camp Output Field General 10 7 2 2" xfId="4277"/>
    <cellStyle name="Camp Output Field General 10 7 2 2 2" xfId="27220"/>
    <cellStyle name="Camp Output Field General 10 7 2 2 3" xfId="27221"/>
    <cellStyle name="Camp Output Field General 10 7 2 2 4" xfId="27222"/>
    <cellStyle name="Camp Output Field General 10 7 2 2 5" xfId="27223"/>
    <cellStyle name="Camp Output Field General 10 7 2 2 6" xfId="27224"/>
    <cellStyle name="Camp Output Field General 10 7 2 2 7" xfId="27225"/>
    <cellStyle name="Camp Output Field General 10 7 2 2 8" xfId="27226"/>
    <cellStyle name="Camp Output Field General 10 7 2 3" xfId="4278"/>
    <cellStyle name="Camp Output Field General 10 7 2 3 2" xfId="27227"/>
    <cellStyle name="Camp Output Field General 10 7 2 4" xfId="27228"/>
    <cellStyle name="Camp Output Field General 10 7 2 5" xfId="27229"/>
    <cellStyle name="Camp Output Field General 10 7 2 6" xfId="27230"/>
    <cellStyle name="Camp Output Field General 10 7 2 7" xfId="27231"/>
    <cellStyle name="Camp Output Field General 10 7 3" xfId="4279"/>
    <cellStyle name="Camp Output Field General 10 7 3 2" xfId="27232"/>
    <cellStyle name="Camp Output Field General 10 7 3 3" xfId="27233"/>
    <cellStyle name="Camp Output Field General 10 7 3 4" xfId="27234"/>
    <cellStyle name="Camp Output Field General 10 7 3 5" xfId="27235"/>
    <cellStyle name="Camp Output Field General 10 7 3 6" xfId="27236"/>
    <cellStyle name="Camp Output Field General 10 7 3 7" xfId="27237"/>
    <cellStyle name="Camp Output Field General 10 7 4" xfId="4280"/>
    <cellStyle name="Camp Output Field General 10 7 5" xfId="27238"/>
    <cellStyle name="Camp Output Field General 10 7 6" xfId="27239"/>
    <cellStyle name="Camp Output Field General 10 7 7" xfId="27240"/>
    <cellStyle name="Camp Output Field General 10 7 8" xfId="27241"/>
    <cellStyle name="Camp Output Field General 10 8" xfId="4281"/>
    <cellStyle name="Camp Output Field General 10 8 2" xfId="4282"/>
    <cellStyle name="Camp Output Field General 10 8 2 2" xfId="27242"/>
    <cellStyle name="Camp Output Field General 10 8 2 3" xfId="27243"/>
    <cellStyle name="Camp Output Field General 10 8 2 4" xfId="27244"/>
    <cellStyle name="Camp Output Field General 10 8 2 5" xfId="27245"/>
    <cellStyle name="Camp Output Field General 10 8 2 6" xfId="27246"/>
    <cellStyle name="Camp Output Field General 10 8 2 7" xfId="27247"/>
    <cellStyle name="Camp Output Field General 10 8 2 8" xfId="27248"/>
    <cellStyle name="Camp Output Field General 10 8 3" xfId="4283"/>
    <cellStyle name="Camp Output Field General 10 8 3 2" xfId="27249"/>
    <cellStyle name="Camp Output Field General 10 8 4" xfId="27250"/>
    <cellStyle name="Camp Output Field General 10 8 5" xfId="27251"/>
    <cellStyle name="Camp Output Field General 10 8 6" xfId="27252"/>
    <cellStyle name="Camp Output Field General 10 8 7" xfId="27253"/>
    <cellStyle name="Camp Output Field General 10 9" xfId="4284"/>
    <cellStyle name="Camp Output Field General 10 9 2" xfId="27254"/>
    <cellStyle name="Camp Output Field General 10 9 3" xfId="27255"/>
    <cellStyle name="Camp Output Field General 10 9 4" xfId="27256"/>
    <cellStyle name="Camp Output Field General 10 9 5" xfId="27257"/>
    <cellStyle name="Camp Output Field General 10 9 6" xfId="27258"/>
    <cellStyle name="Camp Output Field General 10 9 7" xfId="27259"/>
    <cellStyle name="Camp Output Field General 11" xfId="4285"/>
    <cellStyle name="Camp Output Field General 11 10" xfId="4286"/>
    <cellStyle name="Camp Output Field General 11 11" xfId="27260"/>
    <cellStyle name="Camp Output Field General 11 12" xfId="27261"/>
    <cellStyle name="Camp Output Field General 11 13" xfId="27262"/>
    <cellStyle name="Camp Output Field General 11 14" xfId="27263"/>
    <cellStyle name="Camp Output Field General 11 2" xfId="4287"/>
    <cellStyle name="Camp Output Field General 11 2 10" xfId="27264"/>
    <cellStyle name="Camp Output Field General 11 2 11" xfId="27265"/>
    <cellStyle name="Camp Output Field General 11 2 12" xfId="27266"/>
    <cellStyle name="Camp Output Field General 11 2 2" xfId="4288"/>
    <cellStyle name="Camp Output Field General 11 2 2 10" xfId="27267"/>
    <cellStyle name="Camp Output Field General 11 2 2 11" xfId="27268"/>
    <cellStyle name="Camp Output Field General 11 2 2 2" xfId="4289"/>
    <cellStyle name="Camp Output Field General 11 2 2 2 2" xfId="4290"/>
    <cellStyle name="Camp Output Field General 11 2 2 2 2 2" xfId="4291"/>
    <cellStyle name="Camp Output Field General 11 2 2 2 2 2 2" xfId="27269"/>
    <cellStyle name="Camp Output Field General 11 2 2 2 2 2 3" xfId="27270"/>
    <cellStyle name="Camp Output Field General 11 2 2 2 2 2 4" xfId="27271"/>
    <cellStyle name="Camp Output Field General 11 2 2 2 2 2 5" xfId="27272"/>
    <cellStyle name="Camp Output Field General 11 2 2 2 2 2 6" xfId="27273"/>
    <cellStyle name="Camp Output Field General 11 2 2 2 2 2 7" xfId="27274"/>
    <cellStyle name="Camp Output Field General 11 2 2 2 2 2 8" xfId="27275"/>
    <cellStyle name="Camp Output Field General 11 2 2 2 2 3" xfId="4292"/>
    <cellStyle name="Camp Output Field General 11 2 2 2 2 3 2" xfId="27276"/>
    <cellStyle name="Camp Output Field General 11 2 2 2 2 4" xfId="27277"/>
    <cellStyle name="Camp Output Field General 11 2 2 2 2 5" xfId="27278"/>
    <cellStyle name="Camp Output Field General 11 2 2 2 2 6" xfId="27279"/>
    <cellStyle name="Camp Output Field General 11 2 2 2 2 7" xfId="27280"/>
    <cellStyle name="Camp Output Field General 11 2 2 2 3" xfId="4293"/>
    <cellStyle name="Camp Output Field General 11 2 2 2 3 2" xfId="27281"/>
    <cellStyle name="Camp Output Field General 11 2 2 2 3 3" xfId="27282"/>
    <cellStyle name="Camp Output Field General 11 2 2 2 3 4" xfId="27283"/>
    <cellStyle name="Camp Output Field General 11 2 2 2 3 5" xfId="27284"/>
    <cellStyle name="Camp Output Field General 11 2 2 2 3 6" xfId="27285"/>
    <cellStyle name="Camp Output Field General 11 2 2 2 3 7" xfId="27286"/>
    <cellStyle name="Camp Output Field General 11 2 2 2 4" xfId="4294"/>
    <cellStyle name="Camp Output Field General 11 2 2 2 5" xfId="27287"/>
    <cellStyle name="Camp Output Field General 11 2 2 2 6" xfId="27288"/>
    <cellStyle name="Camp Output Field General 11 2 2 2 7" xfId="27289"/>
    <cellStyle name="Camp Output Field General 11 2 2 2 8" xfId="27290"/>
    <cellStyle name="Camp Output Field General 11 2 2 3" xfId="4295"/>
    <cellStyle name="Camp Output Field General 11 2 2 3 2" xfId="4296"/>
    <cellStyle name="Camp Output Field General 11 2 2 3 2 2" xfId="4297"/>
    <cellStyle name="Camp Output Field General 11 2 2 3 2 2 2" xfId="27291"/>
    <cellStyle name="Camp Output Field General 11 2 2 3 2 2 3" xfId="27292"/>
    <cellStyle name="Camp Output Field General 11 2 2 3 2 2 4" xfId="27293"/>
    <cellStyle name="Camp Output Field General 11 2 2 3 2 2 5" xfId="27294"/>
    <cellStyle name="Camp Output Field General 11 2 2 3 2 2 6" xfId="27295"/>
    <cellStyle name="Camp Output Field General 11 2 2 3 2 2 7" xfId="27296"/>
    <cellStyle name="Camp Output Field General 11 2 2 3 2 2 8" xfId="27297"/>
    <cellStyle name="Camp Output Field General 11 2 2 3 2 3" xfId="4298"/>
    <cellStyle name="Camp Output Field General 11 2 2 3 2 3 2" xfId="27298"/>
    <cellStyle name="Camp Output Field General 11 2 2 3 2 4" xfId="27299"/>
    <cellStyle name="Camp Output Field General 11 2 2 3 2 5" xfId="27300"/>
    <cellStyle name="Camp Output Field General 11 2 2 3 2 6" xfId="27301"/>
    <cellStyle name="Camp Output Field General 11 2 2 3 2 7" xfId="27302"/>
    <cellStyle name="Camp Output Field General 11 2 2 3 3" xfId="4299"/>
    <cellStyle name="Camp Output Field General 11 2 2 3 3 2" xfId="27303"/>
    <cellStyle name="Camp Output Field General 11 2 2 3 3 3" xfId="27304"/>
    <cellStyle name="Camp Output Field General 11 2 2 3 3 4" xfId="27305"/>
    <cellStyle name="Camp Output Field General 11 2 2 3 3 5" xfId="27306"/>
    <cellStyle name="Camp Output Field General 11 2 2 3 3 6" xfId="27307"/>
    <cellStyle name="Camp Output Field General 11 2 2 3 3 7" xfId="27308"/>
    <cellStyle name="Camp Output Field General 11 2 2 3 4" xfId="4300"/>
    <cellStyle name="Camp Output Field General 11 2 2 3 5" xfId="27309"/>
    <cellStyle name="Camp Output Field General 11 2 2 3 6" xfId="27310"/>
    <cellStyle name="Camp Output Field General 11 2 2 3 7" xfId="27311"/>
    <cellStyle name="Camp Output Field General 11 2 2 3 8" xfId="27312"/>
    <cellStyle name="Camp Output Field General 11 2 2 4" xfId="4301"/>
    <cellStyle name="Camp Output Field General 11 2 2 4 2" xfId="4302"/>
    <cellStyle name="Camp Output Field General 11 2 2 4 2 2" xfId="4303"/>
    <cellStyle name="Camp Output Field General 11 2 2 4 2 2 2" xfId="27313"/>
    <cellStyle name="Camp Output Field General 11 2 2 4 2 2 3" xfId="27314"/>
    <cellStyle name="Camp Output Field General 11 2 2 4 2 2 4" xfId="27315"/>
    <cellStyle name="Camp Output Field General 11 2 2 4 2 2 5" xfId="27316"/>
    <cellStyle name="Camp Output Field General 11 2 2 4 2 2 6" xfId="27317"/>
    <cellStyle name="Camp Output Field General 11 2 2 4 2 2 7" xfId="27318"/>
    <cellStyle name="Camp Output Field General 11 2 2 4 2 2 8" xfId="27319"/>
    <cellStyle name="Camp Output Field General 11 2 2 4 2 3" xfId="4304"/>
    <cellStyle name="Camp Output Field General 11 2 2 4 2 3 2" xfId="27320"/>
    <cellStyle name="Camp Output Field General 11 2 2 4 2 4" xfId="27321"/>
    <cellStyle name="Camp Output Field General 11 2 2 4 2 5" xfId="27322"/>
    <cellStyle name="Camp Output Field General 11 2 2 4 2 6" xfId="27323"/>
    <cellStyle name="Camp Output Field General 11 2 2 4 2 7" xfId="27324"/>
    <cellStyle name="Camp Output Field General 11 2 2 4 3" xfId="4305"/>
    <cellStyle name="Camp Output Field General 11 2 2 4 3 2" xfId="27325"/>
    <cellStyle name="Camp Output Field General 11 2 2 4 3 3" xfId="27326"/>
    <cellStyle name="Camp Output Field General 11 2 2 4 3 4" xfId="27327"/>
    <cellStyle name="Camp Output Field General 11 2 2 4 3 5" xfId="27328"/>
    <cellStyle name="Camp Output Field General 11 2 2 4 3 6" xfId="27329"/>
    <cellStyle name="Camp Output Field General 11 2 2 4 3 7" xfId="27330"/>
    <cellStyle name="Camp Output Field General 11 2 2 4 4" xfId="4306"/>
    <cellStyle name="Camp Output Field General 11 2 2 4 5" xfId="27331"/>
    <cellStyle name="Camp Output Field General 11 2 2 4 6" xfId="27332"/>
    <cellStyle name="Camp Output Field General 11 2 2 4 7" xfId="27333"/>
    <cellStyle name="Camp Output Field General 11 2 2 4 8" xfId="27334"/>
    <cellStyle name="Camp Output Field General 11 2 2 5" xfId="4307"/>
    <cellStyle name="Camp Output Field General 11 2 2 5 2" xfId="4308"/>
    <cellStyle name="Camp Output Field General 11 2 2 5 2 2" xfId="27335"/>
    <cellStyle name="Camp Output Field General 11 2 2 5 2 3" xfId="27336"/>
    <cellStyle name="Camp Output Field General 11 2 2 5 2 4" xfId="27337"/>
    <cellStyle name="Camp Output Field General 11 2 2 5 2 5" xfId="27338"/>
    <cellStyle name="Camp Output Field General 11 2 2 5 2 6" xfId="27339"/>
    <cellStyle name="Camp Output Field General 11 2 2 5 2 7" xfId="27340"/>
    <cellStyle name="Camp Output Field General 11 2 2 5 2 8" xfId="27341"/>
    <cellStyle name="Camp Output Field General 11 2 2 5 3" xfId="4309"/>
    <cellStyle name="Camp Output Field General 11 2 2 5 3 2" xfId="27342"/>
    <cellStyle name="Camp Output Field General 11 2 2 5 4" xfId="27343"/>
    <cellStyle name="Camp Output Field General 11 2 2 5 5" xfId="27344"/>
    <cellStyle name="Camp Output Field General 11 2 2 5 6" xfId="27345"/>
    <cellStyle name="Camp Output Field General 11 2 2 5 7" xfId="27346"/>
    <cellStyle name="Camp Output Field General 11 2 2 6" xfId="4310"/>
    <cellStyle name="Camp Output Field General 11 2 2 6 2" xfId="27347"/>
    <cellStyle name="Camp Output Field General 11 2 2 6 3" xfId="27348"/>
    <cellStyle name="Camp Output Field General 11 2 2 6 4" xfId="27349"/>
    <cellStyle name="Camp Output Field General 11 2 2 6 5" xfId="27350"/>
    <cellStyle name="Camp Output Field General 11 2 2 6 6" xfId="27351"/>
    <cellStyle name="Camp Output Field General 11 2 2 6 7" xfId="27352"/>
    <cellStyle name="Camp Output Field General 11 2 2 7" xfId="4311"/>
    <cellStyle name="Camp Output Field General 11 2 2 8" xfId="27353"/>
    <cellStyle name="Camp Output Field General 11 2 2 9" xfId="27354"/>
    <cellStyle name="Camp Output Field General 11 2 3" xfId="4312"/>
    <cellStyle name="Camp Output Field General 11 2 3 2" xfId="4313"/>
    <cellStyle name="Camp Output Field General 11 2 3 2 2" xfId="4314"/>
    <cellStyle name="Camp Output Field General 11 2 3 2 2 2" xfId="27355"/>
    <cellStyle name="Camp Output Field General 11 2 3 2 2 3" xfId="27356"/>
    <cellStyle name="Camp Output Field General 11 2 3 2 2 4" xfId="27357"/>
    <cellStyle name="Camp Output Field General 11 2 3 2 2 5" xfId="27358"/>
    <cellStyle name="Camp Output Field General 11 2 3 2 2 6" xfId="27359"/>
    <cellStyle name="Camp Output Field General 11 2 3 2 2 7" xfId="27360"/>
    <cellStyle name="Camp Output Field General 11 2 3 2 2 8" xfId="27361"/>
    <cellStyle name="Camp Output Field General 11 2 3 2 3" xfId="4315"/>
    <cellStyle name="Camp Output Field General 11 2 3 2 3 2" xfId="27362"/>
    <cellStyle name="Camp Output Field General 11 2 3 2 4" xfId="27363"/>
    <cellStyle name="Camp Output Field General 11 2 3 2 5" xfId="27364"/>
    <cellStyle name="Camp Output Field General 11 2 3 2 6" xfId="27365"/>
    <cellStyle name="Camp Output Field General 11 2 3 2 7" xfId="27366"/>
    <cellStyle name="Camp Output Field General 11 2 3 3" xfId="4316"/>
    <cellStyle name="Camp Output Field General 11 2 3 3 2" xfId="27367"/>
    <cellStyle name="Camp Output Field General 11 2 3 3 3" xfId="27368"/>
    <cellStyle name="Camp Output Field General 11 2 3 3 4" xfId="27369"/>
    <cellStyle name="Camp Output Field General 11 2 3 3 5" xfId="27370"/>
    <cellStyle name="Camp Output Field General 11 2 3 3 6" xfId="27371"/>
    <cellStyle name="Camp Output Field General 11 2 3 3 7" xfId="27372"/>
    <cellStyle name="Camp Output Field General 11 2 3 4" xfId="4317"/>
    <cellStyle name="Camp Output Field General 11 2 3 5" xfId="27373"/>
    <cellStyle name="Camp Output Field General 11 2 3 6" xfId="27374"/>
    <cellStyle name="Camp Output Field General 11 2 3 7" xfId="27375"/>
    <cellStyle name="Camp Output Field General 11 2 3 8" xfId="27376"/>
    <cellStyle name="Camp Output Field General 11 2 4" xfId="4318"/>
    <cellStyle name="Camp Output Field General 11 2 4 2" xfId="4319"/>
    <cellStyle name="Camp Output Field General 11 2 4 2 2" xfId="4320"/>
    <cellStyle name="Camp Output Field General 11 2 4 2 2 2" xfId="27377"/>
    <cellStyle name="Camp Output Field General 11 2 4 2 2 3" xfId="27378"/>
    <cellStyle name="Camp Output Field General 11 2 4 2 2 4" xfId="27379"/>
    <cellStyle name="Camp Output Field General 11 2 4 2 2 5" xfId="27380"/>
    <cellStyle name="Camp Output Field General 11 2 4 2 2 6" xfId="27381"/>
    <cellStyle name="Camp Output Field General 11 2 4 2 2 7" xfId="27382"/>
    <cellStyle name="Camp Output Field General 11 2 4 2 2 8" xfId="27383"/>
    <cellStyle name="Camp Output Field General 11 2 4 2 3" xfId="4321"/>
    <cellStyle name="Camp Output Field General 11 2 4 2 3 2" xfId="27384"/>
    <cellStyle name="Camp Output Field General 11 2 4 2 4" xfId="27385"/>
    <cellStyle name="Camp Output Field General 11 2 4 2 5" xfId="27386"/>
    <cellStyle name="Camp Output Field General 11 2 4 2 6" xfId="27387"/>
    <cellStyle name="Camp Output Field General 11 2 4 2 7" xfId="27388"/>
    <cellStyle name="Camp Output Field General 11 2 4 3" xfId="4322"/>
    <cellStyle name="Camp Output Field General 11 2 4 3 2" xfId="27389"/>
    <cellStyle name="Camp Output Field General 11 2 4 3 3" xfId="27390"/>
    <cellStyle name="Camp Output Field General 11 2 4 3 4" xfId="27391"/>
    <cellStyle name="Camp Output Field General 11 2 4 3 5" xfId="27392"/>
    <cellStyle name="Camp Output Field General 11 2 4 3 6" xfId="27393"/>
    <cellStyle name="Camp Output Field General 11 2 4 3 7" xfId="27394"/>
    <cellStyle name="Camp Output Field General 11 2 4 4" xfId="4323"/>
    <cellStyle name="Camp Output Field General 11 2 4 5" xfId="27395"/>
    <cellStyle name="Camp Output Field General 11 2 4 6" xfId="27396"/>
    <cellStyle name="Camp Output Field General 11 2 4 7" xfId="27397"/>
    <cellStyle name="Camp Output Field General 11 2 4 8" xfId="27398"/>
    <cellStyle name="Camp Output Field General 11 2 5" xfId="4324"/>
    <cellStyle name="Camp Output Field General 11 2 5 2" xfId="4325"/>
    <cellStyle name="Camp Output Field General 11 2 5 2 2" xfId="4326"/>
    <cellStyle name="Camp Output Field General 11 2 5 2 2 2" xfId="27399"/>
    <cellStyle name="Camp Output Field General 11 2 5 2 2 3" xfId="27400"/>
    <cellStyle name="Camp Output Field General 11 2 5 2 2 4" xfId="27401"/>
    <cellStyle name="Camp Output Field General 11 2 5 2 2 5" xfId="27402"/>
    <cellStyle name="Camp Output Field General 11 2 5 2 2 6" xfId="27403"/>
    <cellStyle name="Camp Output Field General 11 2 5 2 2 7" xfId="27404"/>
    <cellStyle name="Camp Output Field General 11 2 5 2 2 8" xfId="27405"/>
    <cellStyle name="Camp Output Field General 11 2 5 2 3" xfId="4327"/>
    <cellStyle name="Camp Output Field General 11 2 5 2 3 2" xfId="27406"/>
    <cellStyle name="Camp Output Field General 11 2 5 2 4" xfId="27407"/>
    <cellStyle name="Camp Output Field General 11 2 5 2 5" xfId="27408"/>
    <cellStyle name="Camp Output Field General 11 2 5 2 6" xfId="27409"/>
    <cellStyle name="Camp Output Field General 11 2 5 2 7" xfId="27410"/>
    <cellStyle name="Camp Output Field General 11 2 5 3" xfId="4328"/>
    <cellStyle name="Camp Output Field General 11 2 5 3 2" xfId="27411"/>
    <cellStyle name="Camp Output Field General 11 2 5 3 3" xfId="27412"/>
    <cellStyle name="Camp Output Field General 11 2 5 3 4" xfId="27413"/>
    <cellStyle name="Camp Output Field General 11 2 5 3 5" xfId="27414"/>
    <cellStyle name="Camp Output Field General 11 2 5 3 6" xfId="27415"/>
    <cellStyle name="Camp Output Field General 11 2 5 3 7" xfId="27416"/>
    <cellStyle name="Camp Output Field General 11 2 5 4" xfId="4329"/>
    <cellStyle name="Camp Output Field General 11 2 5 5" xfId="27417"/>
    <cellStyle name="Camp Output Field General 11 2 5 6" xfId="27418"/>
    <cellStyle name="Camp Output Field General 11 2 5 7" xfId="27419"/>
    <cellStyle name="Camp Output Field General 11 2 5 8" xfId="27420"/>
    <cellStyle name="Camp Output Field General 11 2 6" xfId="4330"/>
    <cellStyle name="Camp Output Field General 11 2 6 2" xfId="4331"/>
    <cellStyle name="Camp Output Field General 11 2 6 2 2" xfId="27421"/>
    <cellStyle name="Camp Output Field General 11 2 6 2 3" xfId="27422"/>
    <cellStyle name="Camp Output Field General 11 2 6 2 4" xfId="27423"/>
    <cellStyle name="Camp Output Field General 11 2 6 2 5" xfId="27424"/>
    <cellStyle name="Camp Output Field General 11 2 6 2 6" xfId="27425"/>
    <cellStyle name="Camp Output Field General 11 2 6 2 7" xfId="27426"/>
    <cellStyle name="Camp Output Field General 11 2 6 2 8" xfId="27427"/>
    <cellStyle name="Camp Output Field General 11 2 6 3" xfId="4332"/>
    <cellStyle name="Camp Output Field General 11 2 6 3 2" xfId="27428"/>
    <cellStyle name="Camp Output Field General 11 2 6 4" xfId="27429"/>
    <cellStyle name="Camp Output Field General 11 2 6 5" xfId="27430"/>
    <cellStyle name="Camp Output Field General 11 2 6 6" xfId="27431"/>
    <cellStyle name="Camp Output Field General 11 2 6 7" xfId="27432"/>
    <cellStyle name="Camp Output Field General 11 2 7" xfId="4333"/>
    <cellStyle name="Camp Output Field General 11 2 7 2" xfId="27433"/>
    <cellStyle name="Camp Output Field General 11 2 7 3" xfId="27434"/>
    <cellStyle name="Camp Output Field General 11 2 7 4" xfId="27435"/>
    <cellStyle name="Camp Output Field General 11 2 7 5" xfId="27436"/>
    <cellStyle name="Camp Output Field General 11 2 7 6" xfId="27437"/>
    <cellStyle name="Camp Output Field General 11 2 7 7" xfId="27438"/>
    <cellStyle name="Camp Output Field General 11 2 8" xfId="4334"/>
    <cellStyle name="Camp Output Field General 11 2 9" xfId="27439"/>
    <cellStyle name="Camp Output Field General 11 3" xfId="4335"/>
    <cellStyle name="Camp Output Field General 11 3 10" xfId="27440"/>
    <cellStyle name="Camp Output Field General 11 3 11" xfId="27441"/>
    <cellStyle name="Camp Output Field General 11 3 2" xfId="4336"/>
    <cellStyle name="Camp Output Field General 11 3 2 2" xfId="4337"/>
    <cellStyle name="Camp Output Field General 11 3 2 2 2" xfId="4338"/>
    <cellStyle name="Camp Output Field General 11 3 2 2 2 2" xfId="27442"/>
    <cellStyle name="Camp Output Field General 11 3 2 2 2 3" xfId="27443"/>
    <cellStyle name="Camp Output Field General 11 3 2 2 2 4" xfId="27444"/>
    <cellStyle name="Camp Output Field General 11 3 2 2 2 5" xfId="27445"/>
    <cellStyle name="Camp Output Field General 11 3 2 2 2 6" xfId="27446"/>
    <cellStyle name="Camp Output Field General 11 3 2 2 2 7" xfId="27447"/>
    <cellStyle name="Camp Output Field General 11 3 2 2 2 8" xfId="27448"/>
    <cellStyle name="Camp Output Field General 11 3 2 2 3" xfId="4339"/>
    <cellStyle name="Camp Output Field General 11 3 2 2 3 2" xfId="27449"/>
    <cellStyle name="Camp Output Field General 11 3 2 2 4" xfId="27450"/>
    <cellStyle name="Camp Output Field General 11 3 2 2 5" xfId="27451"/>
    <cellStyle name="Camp Output Field General 11 3 2 2 6" xfId="27452"/>
    <cellStyle name="Camp Output Field General 11 3 2 2 7" xfId="27453"/>
    <cellStyle name="Camp Output Field General 11 3 2 3" xfId="4340"/>
    <cellStyle name="Camp Output Field General 11 3 2 3 2" xfId="27454"/>
    <cellStyle name="Camp Output Field General 11 3 2 3 3" xfId="27455"/>
    <cellStyle name="Camp Output Field General 11 3 2 3 4" xfId="27456"/>
    <cellStyle name="Camp Output Field General 11 3 2 3 5" xfId="27457"/>
    <cellStyle name="Camp Output Field General 11 3 2 3 6" xfId="27458"/>
    <cellStyle name="Camp Output Field General 11 3 2 3 7" xfId="27459"/>
    <cellStyle name="Camp Output Field General 11 3 2 4" xfId="4341"/>
    <cellStyle name="Camp Output Field General 11 3 2 5" xfId="27460"/>
    <cellStyle name="Camp Output Field General 11 3 2 6" xfId="27461"/>
    <cellStyle name="Camp Output Field General 11 3 2 7" xfId="27462"/>
    <cellStyle name="Camp Output Field General 11 3 2 8" xfId="27463"/>
    <cellStyle name="Camp Output Field General 11 3 3" xfId="4342"/>
    <cellStyle name="Camp Output Field General 11 3 3 2" xfId="4343"/>
    <cellStyle name="Camp Output Field General 11 3 3 2 2" xfId="4344"/>
    <cellStyle name="Camp Output Field General 11 3 3 2 2 2" xfId="27464"/>
    <cellStyle name="Camp Output Field General 11 3 3 2 2 3" xfId="27465"/>
    <cellStyle name="Camp Output Field General 11 3 3 2 2 4" xfId="27466"/>
    <cellStyle name="Camp Output Field General 11 3 3 2 2 5" xfId="27467"/>
    <cellStyle name="Camp Output Field General 11 3 3 2 2 6" xfId="27468"/>
    <cellStyle name="Camp Output Field General 11 3 3 2 2 7" xfId="27469"/>
    <cellStyle name="Camp Output Field General 11 3 3 2 2 8" xfId="27470"/>
    <cellStyle name="Camp Output Field General 11 3 3 2 3" xfId="4345"/>
    <cellStyle name="Camp Output Field General 11 3 3 2 3 2" xfId="27471"/>
    <cellStyle name="Camp Output Field General 11 3 3 2 4" xfId="27472"/>
    <cellStyle name="Camp Output Field General 11 3 3 2 5" xfId="27473"/>
    <cellStyle name="Camp Output Field General 11 3 3 2 6" xfId="27474"/>
    <cellStyle name="Camp Output Field General 11 3 3 2 7" xfId="27475"/>
    <cellStyle name="Camp Output Field General 11 3 3 3" xfId="4346"/>
    <cellStyle name="Camp Output Field General 11 3 3 3 2" xfId="27476"/>
    <cellStyle name="Camp Output Field General 11 3 3 3 3" xfId="27477"/>
    <cellStyle name="Camp Output Field General 11 3 3 3 4" xfId="27478"/>
    <cellStyle name="Camp Output Field General 11 3 3 3 5" xfId="27479"/>
    <cellStyle name="Camp Output Field General 11 3 3 3 6" xfId="27480"/>
    <cellStyle name="Camp Output Field General 11 3 3 3 7" xfId="27481"/>
    <cellStyle name="Camp Output Field General 11 3 3 4" xfId="4347"/>
    <cellStyle name="Camp Output Field General 11 3 3 5" xfId="27482"/>
    <cellStyle name="Camp Output Field General 11 3 3 6" xfId="27483"/>
    <cellStyle name="Camp Output Field General 11 3 3 7" xfId="27484"/>
    <cellStyle name="Camp Output Field General 11 3 3 8" xfId="27485"/>
    <cellStyle name="Camp Output Field General 11 3 4" xfId="4348"/>
    <cellStyle name="Camp Output Field General 11 3 4 2" xfId="4349"/>
    <cellStyle name="Camp Output Field General 11 3 4 2 2" xfId="4350"/>
    <cellStyle name="Camp Output Field General 11 3 4 2 2 2" xfId="27486"/>
    <cellStyle name="Camp Output Field General 11 3 4 2 2 3" xfId="27487"/>
    <cellStyle name="Camp Output Field General 11 3 4 2 2 4" xfId="27488"/>
    <cellStyle name="Camp Output Field General 11 3 4 2 2 5" xfId="27489"/>
    <cellStyle name="Camp Output Field General 11 3 4 2 2 6" xfId="27490"/>
    <cellStyle name="Camp Output Field General 11 3 4 2 2 7" xfId="27491"/>
    <cellStyle name="Camp Output Field General 11 3 4 2 2 8" xfId="27492"/>
    <cellStyle name="Camp Output Field General 11 3 4 2 3" xfId="4351"/>
    <cellStyle name="Camp Output Field General 11 3 4 2 3 2" xfId="27493"/>
    <cellStyle name="Camp Output Field General 11 3 4 2 4" xfId="27494"/>
    <cellStyle name="Camp Output Field General 11 3 4 2 5" xfId="27495"/>
    <cellStyle name="Camp Output Field General 11 3 4 2 6" xfId="27496"/>
    <cellStyle name="Camp Output Field General 11 3 4 2 7" xfId="27497"/>
    <cellStyle name="Camp Output Field General 11 3 4 3" xfId="4352"/>
    <cellStyle name="Camp Output Field General 11 3 4 3 2" xfId="27498"/>
    <cellStyle name="Camp Output Field General 11 3 4 3 3" xfId="27499"/>
    <cellStyle name="Camp Output Field General 11 3 4 3 4" xfId="27500"/>
    <cellStyle name="Camp Output Field General 11 3 4 3 5" xfId="27501"/>
    <cellStyle name="Camp Output Field General 11 3 4 3 6" xfId="27502"/>
    <cellStyle name="Camp Output Field General 11 3 4 3 7" xfId="27503"/>
    <cellStyle name="Camp Output Field General 11 3 4 4" xfId="4353"/>
    <cellStyle name="Camp Output Field General 11 3 4 5" xfId="27504"/>
    <cellStyle name="Camp Output Field General 11 3 4 6" xfId="27505"/>
    <cellStyle name="Camp Output Field General 11 3 4 7" xfId="27506"/>
    <cellStyle name="Camp Output Field General 11 3 4 8" xfId="27507"/>
    <cellStyle name="Camp Output Field General 11 3 5" xfId="4354"/>
    <cellStyle name="Camp Output Field General 11 3 5 2" xfId="4355"/>
    <cellStyle name="Camp Output Field General 11 3 5 2 2" xfId="27508"/>
    <cellStyle name="Camp Output Field General 11 3 5 2 3" xfId="27509"/>
    <cellStyle name="Camp Output Field General 11 3 5 2 4" xfId="27510"/>
    <cellStyle name="Camp Output Field General 11 3 5 2 5" xfId="27511"/>
    <cellStyle name="Camp Output Field General 11 3 5 2 6" xfId="27512"/>
    <cellStyle name="Camp Output Field General 11 3 5 2 7" xfId="27513"/>
    <cellStyle name="Camp Output Field General 11 3 5 2 8" xfId="27514"/>
    <cellStyle name="Camp Output Field General 11 3 5 3" xfId="4356"/>
    <cellStyle name="Camp Output Field General 11 3 5 3 2" xfId="27515"/>
    <cellStyle name="Camp Output Field General 11 3 5 4" xfId="27516"/>
    <cellStyle name="Camp Output Field General 11 3 5 5" xfId="27517"/>
    <cellStyle name="Camp Output Field General 11 3 5 6" xfId="27518"/>
    <cellStyle name="Camp Output Field General 11 3 5 7" xfId="27519"/>
    <cellStyle name="Camp Output Field General 11 3 6" xfId="4357"/>
    <cellStyle name="Camp Output Field General 11 3 6 2" xfId="27520"/>
    <cellStyle name="Camp Output Field General 11 3 6 3" xfId="27521"/>
    <cellStyle name="Camp Output Field General 11 3 6 4" xfId="27522"/>
    <cellStyle name="Camp Output Field General 11 3 6 5" xfId="27523"/>
    <cellStyle name="Camp Output Field General 11 3 6 6" xfId="27524"/>
    <cellStyle name="Camp Output Field General 11 3 6 7" xfId="27525"/>
    <cellStyle name="Camp Output Field General 11 3 7" xfId="4358"/>
    <cellStyle name="Camp Output Field General 11 3 8" xfId="27526"/>
    <cellStyle name="Camp Output Field General 11 3 9" xfId="27527"/>
    <cellStyle name="Camp Output Field General 11 4" xfId="4359"/>
    <cellStyle name="Camp Output Field General 11 4 10" xfId="27528"/>
    <cellStyle name="Camp Output Field General 11 4 11" xfId="27529"/>
    <cellStyle name="Camp Output Field General 11 4 2" xfId="4360"/>
    <cellStyle name="Camp Output Field General 11 4 2 2" xfId="4361"/>
    <cellStyle name="Camp Output Field General 11 4 2 2 2" xfId="4362"/>
    <cellStyle name="Camp Output Field General 11 4 2 2 2 2" xfId="27530"/>
    <cellStyle name="Camp Output Field General 11 4 2 2 2 3" xfId="27531"/>
    <cellStyle name="Camp Output Field General 11 4 2 2 2 4" xfId="27532"/>
    <cellStyle name="Camp Output Field General 11 4 2 2 2 5" xfId="27533"/>
    <cellStyle name="Camp Output Field General 11 4 2 2 2 6" xfId="27534"/>
    <cellStyle name="Camp Output Field General 11 4 2 2 2 7" xfId="27535"/>
    <cellStyle name="Camp Output Field General 11 4 2 2 2 8" xfId="27536"/>
    <cellStyle name="Camp Output Field General 11 4 2 2 3" xfId="4363"/>
    <cellStyle name="Camp Output Field General 11 4 2 2 3 2" xfId="27537"/>
    <cellStyle name="Camp Output Field General 11 4 2 2 4" xfId="27538"/>
    <cellStyle name="Camp Output Field General 11 4 2 2 5" xfId="27539"/>
    <cellStyle name="Camp Output Field General 11 4 2 2 6" xfId="27540"/>
    <cellStyle name="Camp Output Field General 11 4 2 2 7" xfId="27541"/>
    <cellStyle name="Camp Output Field General 11 4 2 3" xfId="4364"/>
    <cellStyle name="Camp Output Field General 11 4 2 3 2" xfId="27542"/>
    <cellStyle name="Camp Output Field General 11 4 2 3 3" xfId="27543"/>
    <cellStyle name="Camp Output Field General 11 4 2 3 4" xfId="27544"/>
    <cellStyle name="Camp Output Field General 11 4 2 3 5" xfId="27545"/>
    <cellStyle name="Camp Output Field General 11 4 2 3 6" xfId="27546"/>
    <cellStyle name="Camp Output Field General 11 4 2 3 7" xfId="27547"/>
    <cellStyle name="Camp Output Field General 11 4 2 4" xfId="4365"/>
    <cellStyle name="Camp Output Field General 11 4 2 5" xfId="27548"/>
    <cellStyle name="Camp Output Field General 11 4 2 6" xfId="27549"/>
    <cellStyle name="Camp Output Field General 11 4 2 7" xfId="27550"/>
    <cellStyle name="Camp Output Field General 11 4 2 8" xfId="27551"/>
    <cellStyle name="Camp Output Field General 11 4 3" xfId="4366"/>
    <cellStyle name="Camp Output Field General 11 4 3 2" xfId="4367"/>
    <cellStyle name="Camp Output Field General 11 4 3 2 2" xfId="4368"/>
    <cellStyle name="Camp Output Field General 11 4 3 2 2 2" xfId="27552"/>
    <cellStyle name="Camp Output Field General 11 4 3 2 2 3" xfId="27553"/>
    <cellStyle name="Camp Output Field General 11 4 3 2 2 4" xfId="27554"/>
    <cellStyle name="Camp Output Field General 11 4 3 2 2 5" xfId="27555"/>
    <cellStyle name="Camp Output Field General 11 4 3 2 2 6" xfId="27556"/>
    <cellStyle name="Camp Output Field General 11 4 3 2 2 7" xfId="27557"/>
    <cellStyle name="Camp Output Field General 11 4 3 2 2 8" xfId="27558"/>
    <cellStyle name="Camp Output Field General 11 4 3 2 3" xfId="4369"/>
    <cellStyle name="Camp Output Field General 11 4 3 2 3 2" xfId="27559"/>
    <cellStyle name="Camp Output Field General 11 4 3 2 4" xfId="27560"/>
    <cellStyle name="Camp Output Field General 11 4 3 2 5" xfId="27561"/>
    <cellStyle name="Camp Output Field General 11 4 3 2 6" xfId="27562"/>
    <cellStyle name="Camp Output Field General 11 4 3 2 7" xfId="27563"/>
    <cellStyle name="Camp Output Field General 11 4 3 3" xfId="4370"/>
    <cellStyle name="Camp Output Field General 11 4 3 3 2" xfId="27564"/>
    <cellStyle name="Camp Output Field General 11 4 3 3 3" xfId="27565"/>
    <cellStyle name="Camp Output Field General 11 4 3 3 4" xfId="27566"/>
    <cellStyle name="Camp Output Field General 11 4 3 3 5" xfId="27567"/>
    <cellStyle name="Camp Output Field General 11 4 3 3 6" xfId="27568"/>
    <cellStyle name="Camp Output Field General 11 4 3 3 7" xfId="27569"/>
    <cellStyle name="Camp Output Field General 11 4 3 4" xfId="4371"/>
    <cellStyle name="Camp Output Field General 11 4 3 5" xfId="27570"/>
    <cellStyle name="Camp Output Field General 11 4 3 6" xfId="27571"/>
    <cellStyle name="Camp Output Field General 11 4 3 7" xfId="27572"/>
    <cellStyle name="Camp Output Field General 11 4 3 8" xfId="27573"/>
    <cellStyle name="Camp Output Field General 11 4 4" xfId="4372"/>
    <cellStyle name="Camp Output Field General 11 4 4 2" xfId="4373"/>
    <cellStyle name="Camp Output Field General 11 4 4 2 2" xfId="4374"/>
    <cellStyle name="Camp Output Field General 11 4 4 2 2 2" xfId="27574"/>
    <cellStyle name="Camp Output Field General 11 4 4 2 2 3" xfId="27575"/>
    <cellStyle name="Camp Output Field General 11 4 4 2 2 4" xfId="27576"/>
    <cellStyle name="Camp Output Field General 11 4 4 2 2 5" xfId="27577"/>
    <cellStyle name="Camp Output Field General 11 4 4 2 2 6" xfId="27578"/>
    <cellStyle name="Camp Output Field General 11 4 4 2 2 7" xfId="27579"/>
    <cellStyle name="Camp Output Field General 11 4 4 2 2 8" xfId="27580"/>
    <cellStyle name="Camp Output Field General 11 4 4 2 3" xfId="4375"/>
    <cellStyle name="Camp Output Field General 11 4 4 2 3 2" xfId="27581"/>
    <cellStyle name="Camp Output Field General 11 4 4 2 4" xfId="27582"/>
    <cellStyle name="Camp Output Field General 11 4 4 2 5" xfId="27583"/>
    <cellStyle name="Camp Output Field General 11 4 4 2 6" xfId="27584"/>
    <cellStyle name="Camp Output Field General 11 4 4 2 7" xfId="27585"/>
    <cellStyle name="Camp Output Field General 11 4 4 3" xfId="4376"/>
    <cellStyle name="Camp Output Field General 11 4 4 3 2" xfId="27586"/>
    <cellStyle name="Camp Output Field General 11 4 4 3 3" xfId="27587"/>
    <cellStyle name="Camp Output Field General 11 4 4 3 4" xfId="27588"/>
    <cellStyle name="Camp Output Field General 11 4 4 3 5" xfId="27589"/>
    <cellStyle name="Camp Output Field General 11 4 4 3 6" xfId="27590"/>
    <cellStyle name="Camp Output Field General 11 4 4 3 7" xfId="27591"/>
    <cellStyle name="Camp Output Field General 11 4 4 4" xfId="4377"/>
    <cellStyle name="Camp Output Field General 11 4 4 5" xfId="27592"/>
    <cellStyle name="Camp Output Field General 11 4 4 6" xfId="27593"/>
    <cellStyle name="Camp Output Field General 11 4 4 7" xfId="27594"/>
    <cellStyle name="Camp Output Field General 11 4 4 8" xfId="27595"/>
    <cellStyle name="Camp Output Field General 11 4 5" xfId="4378"/>
    <cellStyle name="Camp Output Field General 11 4 5 2" xfId="4379"/>
    <cellStyle name="Camp Output Field General 11 4 5 2 2" xfId="27596"/>
    <cellStyle name="Camp Output Field General 11 4 5 2 3" xfId="27597"/>
    <cellStyle name="Camp Output Field General 11 4 5 2 4" xfId="27598"/>
    <cellStyle name="Camp Output Field General 11 4 5 2 5" xfId="27599"/>
    <cellStyle name="Camp Output Field General 11 4 5 2 6" xfId="27600"/>
    <cellStyle name="Camp Output Field General 11 4 5 2 7" xfId="27601"/>
    <cellStyle name="Camp Output Field General 11 4 5 2 8" xfId="27602"/>
    <cellStyle name="Camp Output Field General 11 4 5 3" xfId="4380"/>
    <cellStyle name="Camp Output Field General 11 4 5 3 2" xfId="27603"/>
    <cellStyle name="Camp Output Field General 11 4 5 4" xfId="27604"/>
    <cellStyle name="Camp Output Field General 11 4 5 5" xfId="27605"/>
    <cellStyle name="Camp Output Field General 11 4 5 6" xfId="27606"/>
    <cellStyle name="Camp Output Field General 11 4 5 7" xfId="27607"/>
    <cellStyle name="Camp Output Field General 11 4 6" xfId="4381"/>
    <cellStyle name="Camp Output Field General 11 4 6 2" xfId="27608"/>
    <cellStyle name="Camp Output Field General 11 4 6 3" xfId="27609"/>
    <cellStyle name="Camp Output Field General 11 4 6 4" xfId="27610"/>
    <cellStyle name="Camp Output Field General 11 4 6 5" xfId="27611"/>
    <cellStyle name="Camp Output Field General 11 4 6 6" xfId="27612"/>
    <cellStyle name="Camp Output Field General 11 4 6 7" xfId="27613"/>
    <cellStyle name="Camp Output Field General 11 4 7" xfId="4382"/>
    <cellStyle name="Camp Output Field General 11 4 8" xfId="27614"/>
    <cellStyle name="Camp Output Field General 11 4 9" xfId="27615"/>
    <cellStyle name="Camp Output Field General 11 5" xfId="4383"/>
    <cellStyle name="Camp Output Field General 11 5 2" xfId="4384"/>
    <cellStyle name="Camp Output Field General 11 5 2 2" xfId="4385"/>
    <cellStyle name="Camp Output Field General 11 5 2 2 2" xfId="27616"/>
    <cellStyle name="Camp Output Field General 11 5 2 2 3" xfId="27617"/>
    <cellStyle name="Camp Output Field General 11 5 2 2 4" xfId="27618"/>
    <cellStyle name="Camp Output Field General 11 5 2 2 5" xfId="27619"/>
    <cellStyle name="Camp Output Field General 11 5 2 2 6" xfId="27620"/>
    <cellStyle name="Camp Output Field General 11 5 2 2 7" xfId="27621"/>
    <cellStyle name="Camp Output Field General 11 5 2 2 8" xfId="27622"/>
    <cellStyle name="Camp Output Field General 11 5 2 3" xfId="4386"/>
    <cellStyle name="Camp Output Field General 11 5 2 3 2" xfId="27623"/>
    <cellStyle name="Camp Output Field General 11 5 2 4" xfId="27624"/>
    <cellStyle name="Camp Output Field General 11 5 2 5" xfId="27625"/>
    <cellStyle name="Camp Output Field General 11 5 2 6" xfId="27626"/>
    <cellStyle name="Camp Output Field General 11 5 2 7" xfId="27627"/>
    <cellStyle name="Camp Output Field General 11 5 3" xfId="4387"/>
    <cellStyle name="Camp Output Field General 11 5 3 2" xfId="27628"/>
    <cellStyle name="Camp Output Field General 11 5 3 3" xfId="27629"/>
    <cellStyle name="Camp Output Field General 11 5 3 4" xfId="27630"/>
    <cellStyle name="Camp Output Field General 11 5 3 5" xfId="27631"/>
    <cellStyle name="Camp Output Field General 11 5 3 6" xfId="27632"/>
    <cellStyle name="Camp Output Field General 11 5 3 7" xfId="27633"/>
    <cellStyle name="Camp Output Field General 11 5 4" xfId="4388"/>
    <cellStyle name="Camp Output Field General 11 5 5" xfId="27634"/>
    <cellStyle name="Camp Output Field General 11 5 6" xfId="27635"/>
    <cellStyle name="Camp Output Field General 11 5 7" xfId="27636"/>
    <cellStyle name="Camp Output Field General 11 5 8" xfId="27637"/>
    <cellStyle name="Camp Output Field General 11 6" xfId="4389"/>
    <cellStyle name="Camp Output Field General 11 6 2" xfId="4390"/>
    <cellStyle name="Camp Output Field General 11 6 2 2" xfId="4391"/>
    <cellStyle name="Camp Output Field General 11 6 2 2 2" xfId="27638"/>
    <cellStyle name="Camp Output Field General 11 6 2 2 3" xfId="27639"/>
    <cellStyle name="Camp Output Field General 11 6 2 2 4" xfId="27640"/>
    <cellStyle name="Camp Output Field General 11 6 2 2 5" xfId="27641"/>
    <cellStyle name="Camp Output Field General 11 6 2 2 6" xfId="27642"/>
    <cellStyle name="Camp Output Field General 11 6 2 2 7" xfId="27643"/>
    <cellStyle name="Camp Output Field General 11 6 2 2 8" xfId="27644"/>
    <cellStyle name="Camp Output Field General 11 6 2 3" xfId="4392"/>
    <cellStyle name="Camp Output Field General 11 6 2 3 2" xfId="27645"/>
    <cellStyle name="Camp Output Field General 11 6 2 4" xfId="27646"/>
    <cellStyle name="Camp Output Field General 11 6 2 5" xfId="27647"/>
    <cellStyle name="Camp Output Field General 11 6 2 6" xfId="27648"/>
    <cellStyle name="Camp Output Field General 11 6 2 7" xfId="27649"/>
    <cellStyle name="Camp Output Field General 11 6 3" xfId="4393"/>
    <cellStyle name="Camp Output Field General 11 6 3 2" xfId="27650"/>
    <cellStyle name="Camp Output Field General 11 6 3 3" xfId="27651"/>
    <cellStyle name="Camp Output Field General 11 6 3 4" xfId="27652"/>
    <cellStyle name="Camp Output Field General 11 6 3 5" xfId="27653"/>
    <cellStyle name="Camp Output Field General 11 6 3 6" xfId="27654"/>
    <cellStyle name="Camp Output Field General 11 6 3 7" xfId="27655"/>
    <cellStyle name="Camp Output Field General 11 6 4" xfId="4394"/>
    <cellStyle name="Camp Output Field General 11 6 5" xfId="27656"/>
    <cellStyle name="Camp Output Field General 11 6 6" xfId="27657"/>
    <cellStyle name="Camp Output Field General 11 6 7" xfId="27658"/>
    <cellStyle name="Camp Output Field General 11 6 8" xfId="27659"/>
    <cellStyle name="Camp Output Field General 11 7" xfId="4395"/>
    <cellStyle name="Camp Output Field General 11 7 2" xfId="4396"/>
    <cellStyle name="Camp Output Field General 11 7 2 2" xfId="4397"/>
    <cellStyle name="Camp Output Field General 11 7 2 2 2" xfId="27660"/>
    <cellStyle name="Camp Output Field General 11 7 2 2 3" xfId="27661"/>
    <cellStyle name="Camp Output Field General 11 7 2 2 4" xfId="27662"/>
    <cellStyle name="Camp Output Field General 11 7 2 2 5" xfId="27663"/>
    <cellStyle name="Camp Output Field General 11 7 2 2 6" xfId="27664"/>
    <cellStyle name="Camp Output Field General 11 7 2 2 7" xfId="27665"/>
    <cellStyle name="Camp Output Field General 11 7 2 2 8" xfId="27666"/>
    <cellStyle name="Camp Output Field General 11 7 2 3" xfId="4398"/>
    <cellStyle name="Camp Output Field General 11 7 2 3 2" xfId="27667"/>
    <cellStyle name="Camp Output Field General 11 7 2 4" xfId="27668"/>
    <cellStyle name="Camp Output Field General 11 7 2 5" xfId="27669"/>
    <cellStyle name="Camp Output Field General 11 7 2 6" xfId="27670"/>
    <cellStyle name="Camp Output Field General 11 7 2 7" xfId="27671"/>
    <cellStyle name="Camp Output Field General 11 7 3" xfId="4399"/>
    <cellStyle name="Camp Output Field General 11 7 3 2" xfId="27672"/>
    <cellStyle name="Camp Output Field General 11 7 3 3" xfId="27673"/>
    <cellStyle name="Camp Output Field General 11 7 3 4" xfId="27674"/>
    <cellStyle name="Camp Output Field General 11 7 3 5" xfId="27675"/>
    <cellStyle name="Camp Output Field General 11 7 3 6" xfId="27676"/>
    <cellStyle name="Camp Output Field General 11 7 3 7" xfId="27677"/>
    <cellStyle name="Camp Output Field General 11 7 4" xfId="4400"/>
    <cellStyle name="Camp Output Field General 11 7 5" xfId="27678"/>
    <cellStyle name="Camp Output Field General 11 7 6" xfId="27679"/>
    <cellStyle name="Camp Output Field General 11 7 7" xfId="27680"/>
    <cellStyle name="Camp Output Field General 11 7 8" xfId="27681"/>
    <cellStyle name="Camp Output Field General 11 8" xfId="4401"/>
    <cellStyle name="Camp Output Field General 11 8 2" xfId="4402"/>
    <cellStyle name="Camp Output Field General 11 8 2 2" xfId="27682"/>
    <cellStyle name="Camp Output Field General 11 8 2 3" xfId="27683"/>
    <cellStyle name="Camp Output Field General 11 8 2 4" xfId="27684"/>
    <cellStyle name="Camp Output Field General 11 8 2 5" xfId="27685"/>
    <cellStyle name="Camp Output Field General 11 8 2 6" xfId="27686"/>
    <cellStyle name="Camp Output Field General 11 8 2 7" xfId="27687"/>
    <cellStyle name="Camp Output Field General 11 8 2 8" xfId="27688"/>
    <cellStyle name="Camp Output Field General 11 8 3" xfId="4403"/>
    <cellStyle name="Camp Output Field General 11 8 3 2" xfId="27689"/>
    <cellStyle name="Camp Output Field General 11 8 4" xfId="27690"/>
    <cellStyle name="Camp Output Field General 11 8 5" xfId="27691"/>
    <cellStyle name="Camp Output Field General 11 8 6" xfId="27692"/>
    <cellStyle name="Camp Output Field General 11 8 7" xfId="27693"/>
    <cellStyle name="Camp Output Field General 11 9" xfId="4404"/>
    <cellStyle name="Camp Output Field General 11 9 2" xfId="27694"/>
    <cellStyle name="Camp Output Field General 11 9 3" xfId="27695"/>
    <cellStyle name="Camp Output Field General 11 9 4" xfId="27696"/>
    <cellStyle name="Camp Output Field General 11 9 5" xfId="27697"/>
    <cellStyle name="Camp Output Field General 11 9 6" xfId="27698"/>
    <cellStyle name="Camp Output Field General 11 9 7" xfId="27699"/>
    <cellStyle name="Camp Output Field General 12" xfId="4405"/>
    <cellStyle name="Camp Output Field General 12 10" xfId="4406"/>
    <cellStyle name="Camp Output Field General 12 11" xfId="27700"/>
    <cellStyle name="Camp Output Field General 12 12" xfId="27701"/>
    <cellStyle name="Camp Output Field General 12 13" xfId="27702"/>
    <cellStyle name="Camp Output Field General 12 14" xfId="27703"/>
    <cellStyle name="Camp Output Field General 12 2" xfId="4407"/>
    <cellStyle name="Camp Output Field General 12 2 10" xfId="27704"/>
    <cellStyle name="Camp Output Field General 12 2 11" xfId="27705"/>
    <cellStyle name="Camp Output Field General 12 2 12" xfId="27706"/>
    <cellStyle name="Camp Output Field General 12 2 2" xfId="4408"/>
    <cellStyle name="Camp Output Field General 12 2 2 10" xfId="27707"/>
    <cellStyle name="Camp Output Field General 12 2 2 11" xfId="27708"/>
    <cellStyle name="Camp Output Field General 12 2 2 2" xfId="4409"/>
    <cellStyle name="Camp Output Field General 12 2 2 2 2" xfId="4410"/>
    <cellStyle name="Camp Output Field General 12 2 2 2 2 2" xfId="4411"/>
    <cellStyle name="Camp Output Field General 12 2 2 2 2 2 2" xfId="27709"/>
    <cellStyle name="Camp Output Field General 12 2 2 2 2 2 3" xfId="27710"/>
    <cellStyle name="Camp Output Field General 12 2 2 2 2 2 4" xfId="27711"/>
    <cellStyle name="Camp Output Field General 12 2 2 2 2 2 5" xfId="27712"/>
    <cellStyle name="Camp Output Field General 12 2 2 2 2 2 6" xfId="27713"/>
    <cellStyle name="Camp Output Field General 12 2 2 2 2 2 7" xfId="27714"/>
    <cellStyle name="Camp Output Field General 12 2 2 2 2 2 8" xfId="27715"/>
    <cellStyle name="Camp Output Field General 12 2 2 2 2 3" xfId="4412"/>
    <cellStyle name="Camp Output Field General 12 2 2 2 2 3 2" xfId="27716"/>
    <cellStyle name="Camp Output Field General 12 2 2 2 2 4" xfId="27717"/>
    <cellStyle name="Camp Output Field General 12 2 2 2 2 5" xfId="27718"/>
    <cellStyle name="Camp Output Field General 12 2 2 2 2 6" xfId="27719"/>
    <cellStyle name="Camp Output Field General 12 2 2 2 2 7" xfId="27720"/>
    <cellStyle name="Camp Output Field General 12 2 2 2 3" xfId="4413"/>
    <cellStyle name="Camp Output Field General 12 2 2 2 3 2" xfId="27721"/>
    <cellStyle name="Camp Output Field General 12 2 2 2 3 3" xfId="27722"/>
    <cellStyle name="Camp Output Field General 12 2 2 2 3 4" xfId="27723"/>
    <cellStyle name="Camp Output Field General 12 2 2 2 3 5" xfId="27724"/>
    <cellStyle name="Camp Output Field General 12 2 2 2 3 6" xfId="27725"/>
    <cellStyle name="Camp Output Field General 12 2 2 2 3 7" xfId="27726"/>
    <cellStyle name="Camp Output Field General 12 2 2 2 4" xfId="4414"/>
    <cellStyle name="Camp Output Field General 12 2 2 2 5" xfId="27727"/>
    <cellStyle name="Camp Output Field General 12 2 2 2 6" xfId="27728"/>
    <cellStyle name="Camp Output Field General 12 2 2 2 7" xfId="27729"/>
    <cellStyle name="Camp Output Field General 12 2 2 2 8" xfId="27730"/>
    <cellStyle name="Camp Output Field General 12 2 2 3" xfId="4415"/>
    <cellStyle name="Camp Output Field General 12 2 2 3 2" xfId="4416"/>
    <cellStyle name="Camp Output Field General 12 2 2 3 2 2" xfId="4417"/>
    <cellStyle name="Camp Output Field General 12 2 2 3 2 2 2" xfId="27731"/>
    <cellStyle name="Camp Output Field General 12 2 2 3 2 2 3" xfId="27732"/>
    <cellStyle name="Camp Output Field General 12 2 2 3 2 2 4" xfId="27733"/>
    <cellStyle name="Camp Output Field General 12 2 2 3 2 2 5" xfId="27734"/>
    <cellStyle name="Camp Output Field General 12 2 2 3 2 2 6" xfId="27735"/>
    <cellStyle name="Camp Output Field General 12 2 2 3 2 2 7" xfId="27736"/>
    <cellStyle name="Camp Output Field General 12 2 2 3 2 2 8" xfId="27737"/>
    <cellStyle name="Camp Output Field General 12 2 2 3 2 3" xfId="4418"/>
    <cellStyle name="Camp Output Field General 12 2 2 3 2 3 2" xfId="27738"/>
    <cellStyle name="Camp Output Field General 12 2 2 3 2 4" xfId="27739"/>
    <cellStyle name="Camp Output Field General 12 2 2 3 2 5" xfId="27740"/>
    <cellStyle name="Camp Output Field General 12 2 2 3 2 6" xfId="27741"/>
    <cellStyle name="Camp Output Field General 12 2 2 3 2 7" xfId="27742"/>
    <cellStyle name="Camp Output Field General 12 2 2 3 3" xfId="4419"/>
    <cellStyle name="Camp Output Field General 12 2 2 3 3 2" xfId="27743"/>
    <cellStyle name="Camp Output Field General 12 2 2 3 3 3" xfId="27744"/>
    <cellStyle name="Camp Output Field General 12 2 2 3 3 4" xfId="27745"/>
    <cellStyle name="Camp Output Field General 12 2 2 3 3 5" xfId="27746"/>
    <cellStyle name="Camp Output Field General 12 2 2 3 3 6" xfId="27747"/>
    <cellStyle name="Camp Output Field General 12 2 2 3 3 7" xfId="27748"/>
    <cellStyle name="Camp Output Field General 12 2 2 3 4" xfId="4420"/>
    <cellStyle name="Camp Output Field General 12 2 2 3 5" xfId="27749"/>
    <cellStyle name="Camp Output Field General 12 2 2 3 6" xfId="27750"/>
    <cellStyle name="Camp Output Field General 12 2 2 3 7" xfId="27751"/>
    <cellStyle name="Camp Output Field General 12 2 2 3 8" xfId="27752"/>
    <cellStyle name="Camp Output Field General 12 2 2 4" xfId="4421"/>
    <cellStyle name="Camp Output Field General 12 2 2 4 2" xfId="4422"/>
    <cellStyle name="Camp Output Field General 12 2 2 4 2 2" xfId="4423"/>
    <cellStyle name="Camp Output Field General 12 2 2 4 2 2 2" xfId="27753"/>
    <cellStyle name="Camp Output Field General 12 2 2 4 2 2 3" xfId="27754"/>
    <cellStyle name="Camp Output Field General 12 2 2 4 2 2 4" xfId="27755"/>
    <cellStyle name="Camp Output Field General 12 2 2 4 2 2 5" xfId="27756"/>
    <cellStyle name="Camp Output Field General 12 2 2 4 2 2 6" xfId="27757"/>
    <cellStyle name="Camp Output Field General 12 2 2 4 2 2 7" xfId="27758"/>
    <cellStyle name="Camp Output Field General 12 2 2 4 2 2 8" xfId="27759"/>
    <cellStyle name="Camp Output Field General 12 2 2 4 2 3" xfId="4424"/>
    <cellStyle name="Camp Output Field General 12 2 2 4 2 3 2" xfId="27760"/>
    <cellStyle name="Camp Output Field General 12 2 2 4 2 4" xfId="27761"/>
    <cellStyle name="Camp Output Field General 12 2 2 4 2 5" xfId="27762"/>
    <cellStyle name="Camp Output Field General 12 2 2 4 2 6" xfId="27763"/>
    <cellStyle name="Camp Output Field General 12 2 2 4 2 7" xfId="27764"/>
    <cellStyle name="Camp Output Field General 12 2 2 4 3" xfId="4425"/>
    <cellStyle name="Camp Output Field General 12 2 2 4 3 2" xfId="27765"/>
    <cellStyle name="Camp Output Field General 12 2 2 4 3 3" xfId="27766"/>
    <cellStyle name="Camp Output Field General 12 2 2 4 3 4" xfId="27767"/>
    <cellStyle name="Camp Output Field General 12 2 2 4 3 5" xfId="27768"/>
    <cellStyle name="Camp Output Field General 12 2 2 4 3 6" xfId="27769"/>
    <cellStyle name="Camp Output Field General 12 2 2 4 3 7" xfId="27770"/>
    <cellStyle name="Camp Output Field General 12 2 2 4 4" xfId="4426"/>
    <cellStyle name="Camp Output Field General 12 2 2 4 5" xfId="27771"/>
    <cellStyle name="Camp Output Field General 12 2 2 4 6" xfId="27772"/>
    <cellStyle name="Camp Output Field General 12 2 2 4 7" xfId="27773"/>
    <cellStyle name="Camp Output Field General 12 2 2 4 8" xfId="27774"/>
    <cellStyle name="Camp Output Field General 12 2 2 5" xfId="4427"/>
    <cellStyle name="Camp Output Field General 12 2 2 5 2" xfId="4428"/>
    <cellStyle name="Camp Output Field General 12 2 2 5 2 2" xfId="27775"/>
    <cellStyle name="Camp Output Field General 12 2 2 5 2 3" xfId="27776"/>
    <cellStyle name="Camp Output Field General 12 2 2 5 2 4" xfId="27777"/>
    <cellStyle name="Camp Output Field General 12 2 2 5 2 5" xfId="27778"/>
    <cellStyle name="Camp Output Field General 12 2 2 5 2 6" xfId="27779"/>
    <cellStyle name="Camp Output Field General 12 2 2 5 2 7" xfId="27780"/>
    <cellStyle name="Camp Output Field General 12 2 2 5 2 8" xfId="27781"/>
    <cellStyle name="Camp Output Field General 12 2 2 5 3" xfId="4429"/>
    <cellStyle name="Camp Output Field General 12 2 2 5 3 2" xfId="27782"/>
    <cellStyle name="Camp Output Field General 12 2 2 5 4" xfId="27783"/>
    <cellStyle name="Camp Output Field General 12 2 2 5 5" xfId="27784"/>
    <cellStyle name="Camp Output Field General 12 2 2 5 6" xfId="27785"/>
    <cellStyle name="Camp Output Field General 12 2 2 5 7" xfId="27786"/>
    <cellStyle name="Camp Output Field General 12 2 2 6" xfId="4430"/>
    <cellStyle name="Camp Output Field General 12 2 2 6 2" xfId="27787"/>
    <cellStyle name="Camp Output Field General 12 2 2 6 3" xfId="27788"/>
    <cellStyle name="Camp Output Field General 12 2 2 6 4" xfId="27789"/>
    <cellStyle name="Camp Output Field General 12 2 2 6 5" xfId="27790"/>
    <cellStyle name="Camp Output Field General 12 2 2 6 6" xfId="27791"/>
    <cellStyle name="Camp Output Field General 12 2 2 6 7" xfId="27792"/>
    <cellStyle name="Camp Output Field General 12 2 2 7" xfId="4431"/>
    <cellStyle name="Camp Output Field General 12 2 2 8" xfId="27793"/>
    <cellStyle name="Camp Output Field General 12 2 2 9" xfId="27794"/>
    <cellStyle name="Camp Output Field General 12 2 3" xfId="4432"/>
    <cellStyle name="Camp Output Field General 12 2 3 2" xfId="4433"/>
    <cellStyle name="Camp Output Field General 12 2 3 2 2" xfId="4434"/>
    <cellStyle name="Camp Output Field General 12 2 3 2 2 2" xfId="27795"/>
    <cellStyle name="Camp Output Field General 12 2 3 2 2 3" xfId="27796"/>
    <cellStyle name="Camp Output Field General 12 2 3 2 2 4" xfId="27797"/>
    <cellStyle name="Camp Output Field General 12 2 3 2 2 5" xfId="27798"/>
    <cellStyle name="Camp Output Field General 12 2 3 2 2 6" xfId="27799"/>
    <cellStyle name="Camp Output Field General 12 2 3 2 2 7" xfId="27800"/>
    <cellStyle name="Camp Output Field General 12 2 3 2 2 8" xfId="27801"/>
    <cellStyle name="Camp Output Field General 12 2 3 2 3" xfId="4435"/>
    <cellStyle name="Camp Output Field General 12 2 3 2 3 2" xfId="27802"/>
    <cellStyle name="Camp Output Field General 12 2 3 2 4" xfId="27803"/>
    <cellStyle name="Camp Output Field General 12 2 3 2 5" xfId="27804"/>
    <cellStyle name="Camp Output Field General 12 2 3 2 6" xfId="27805"/>
    <cellStyle name="Camp Output Field General 12 2 3 2 7" xfId="27806"/>
    <cellStyle name="Camp Output Field General 12 2 3 3" xfId="4436"/>
    <cellStyle name="Camp Output Field General 12 2 3 3 2" xfId="27807"/>
    <cellStyle name="Camp Output Field General 12 2 3 3 3" xfId="27808"/>
    <cellStyle name="Camp Output Field General 12 2 3 3 4" xfId="27809"/>
    <cellStyle name="Camp Output Field General 12 2 3 3 5" xfId="27810"/>
    <cellStyle name="Camp Output Field General 12 2 3 3 6" xfId="27811"/>
    <cellStyle name="Camp Output Field General 12 2 3 3 7" xfId="27812"/>
    <cellStyle name="Camp Output Field General 12 2 3 4" xfId="4437"/>
    <cellStyle name="Camp Output Field General 12 2 3 5" xfId="27813"/>
    <cellStyle name="Camp Output Field General 12 2 3 6" xfId="27814"/>
    <cellStyle name="Camp Output Field General 12 2 3 7" xfId="27815"/>
    <cellStyle name="Camp Output Field General 12 2 3 8" xfId="27816"/>
    <cellStyle name="Camp Output Field General 12 2 4" xfId="4438"/>
    <cellStyle name="Camp Output Field General 12 2 4 2" xfId="4439"/>
    <cellStyle name="Camp Output Field General 12 2 4 2 2" xfId="4440"/>
    <cellStyle name="Camp Output Field General 12 2 4 2 2 2" xfId="27817"/>
    <cellStyle name="Camp Output Field General 12 2 4 2 2 3" xfId="27818"/>
    <cellStyle name="Camp Output Field General 12 2 4 2 2 4" xfId="27819"/>
    <cellStyle name="Camp Output Field General 12 2 4 2 2 5" xfId="27820"/>
    <cellStyle name="Camp Output Field General 12 2 4 2 2 6" xfId="27821"/>
    <cellStyle name="Camp Output Field General 12 2 4 2 2 7" xfId="27822"/>
    <cellStyle name="Camp Output Field General 12 2 4 2 2 8" xfId="27823"/>
    <cellStyle name="Camp Output Field General 12 2 4 2 3" xfId="4441"/>
    <cellStyle name="Camp Output Field General 12 2 4 2 3 2" xfId="27824"/>
    <cellStyle name="Camp Output Field General 12 2 4 2 4" xfId="27825"/>
    <cellStyle name="Camp Output Field General 12 2 4 2 5" xfId="27826"/>
    <cellStyle name="Camp Output Field General 12 2 4 2 6" xfId="27827"/>
    <cellStyle name="Camp Output Field General 12 2 4 2 7" xfId="27828"/>
    <cellStyle name="Camp Output Field General 12 2 4 3" xfId="4442"/>
    <cellStyle name="Camp Output Field General 12 2 4 3 2" xfId="27829"/>
    <cellStyle name="Camp Output Field General 12 2 4 3 3" xfId="27830"/>
    <cellStyle name="Camp Output Field General 12 2 4 3 4" xfId="27831"/>
    <cellStyle name="Camp Output Field General 12 2 4 3 5" xfId="27832"/>
    <cellStyle name="Camp Output Field General 12 2 4 3 6" xfId="27833"/>
    <cellStyle name="Camp Output Field General 12 2 4 3 7" xfId="27834"/>
    <cellStyle name="Camp Output Field General 12 2 4 4" xfId="4443"/>
    <cellStyle name="Camp Output Field General 12 2 4 5" xfId="27835"/>
    <cellStyle name="Camp Output Field General 12 2 4 6" xfId="27836"/>
    <cellStyle name="Camp Output Field General 12 2 4 7" xfId="27837"/>
    <cellStyle name="Camp Output Field General 12 2 4 8" xfId="27838"/>
    <cellStyle name="Camp Output Field General 12 2 5" xfId="4444"/>
    <cellStyle name="Camp Output Field General 12 2 5 2" xfId="4445"/>
    <cellStyle name="Camp Output Field General 12 2 5 2 2" xfId="4446"/>
    <cellStyle name="Camp Output Field General 12 2 5 2 2 2" xfId="27839"/>
    <cellStyle name="Camp Output Field General 12 2 5 2 2 3" xfId="27840"/>
    <cellStyle name="Camp Output Field General 12 2 5 2 2 4" xfId="27841"/>
    <cellStyle name="Camp Output Field General 12 2 5 2 2 5" xfId="27842"/>
    <cellStyle name="Camp Output Field General 12 2 5 2 2 6" xfId="27843"/>
    <cellStyle name="Camp Output Field General 12 2 5 2 2 7" xfId="27844"/>
    <cellStyle name="Camp Output Field General 12 2 5 2 2 8" xfId="27845"/>
    <cellStyle name="Camp Output Field General 12 2 5 2 3" xfId="4447"/>
    <cellStyle name="Camp Output Field General 12 2 5 2 3 2" xfId="27846"/>
    <cellStyle name="Camp Output Field General 12 2 5 2 4" xfId="27847"/>
    <cellStyle name="Camp Output Field General 12 2 5 2 5" xfId="27848"/>
    <cellStyle name="Camp Output Field General 12 2 5 2 6" xfId="27849"/>
    <cellStyle name="Camp Output Field General 12 2 5 2 7" xfId="27850"/>
    <cellStyle name="Camp Output Field General 12 2 5 3" xfId="4448"/>
    <cellStyle name="Camp Output Field General 12 2 5 3 2" xfId="27851"/>
    <cellStyle name="Camp Output Field General 12 2 5 3 3" xfId="27852"/>
    <cellStyle name="Camp Output Field General 12 2 5 3 4" xfId="27853"/>
    <cellStyle name="Camp Output Field General 12 2 5 3 5" xfId="27854"/>
    <cellStyle name="Camp Output Field General 12 2 5 3 6" xfId="27855"/>
    <cellStyle name="Camp Output Field General 12 2 5 3 7" xfId="27856"/>
    <cellStyle name="Camp Output Field General 12 2 5 4" xfId="4449"/>
    <cellStyle name="Camp Output Field General 12 2 5 5" xfId="27857"/>
    <cellStyle name="Camp Output Field General 12 2 5 6" xfId="27858"/>
    <cellStyle name="Camp Output Field General 12 2 5 7" xfId="27859"/>
    <cellStyle name="Camp Output Field General 12 2 5 8" xfId="27860"/>
    <cellStyle name="Camp Output Field General 12 2 6" xfId="4450"/>
    <cellStyle name="Camp Output Field General 12 2 6 2" xfId="4451"/>
    <cellStyle name="Camp Output Field General 12 2 6 2 2" xfId="27861"/>
    <cellStyle name="Camp Output Field General 12 2 6 2 3" xfId="27862"/>
    <cellStyle name="Camp Output Field General 12 2 6 2 4" xfId="27863"/>
    <cellStyle name="Camp Output Field General 12 2 6 2 5" xfId="27864"/>
    <cellStyle name="Camp Output Field General 12 2 6 2 6" xfId="27865"/>
    <cellStyle name="Camp Output Field General 12 2 6 2 7" xfId="27866"/>
    <cellStyle name="Camp Output Field General 12 2 6 2 8" xfId="27867"/>
    <cellStyle name="Camp Output Field General 12 2 6 3" xfId="4452"/>
    <cellStyle name="Camp Output Field General 12 2 6 3 2" xfId="27868"/>
    <cellStyle name="Camp Output Field General 12 2 6 4" xfId="27869"/>
    <cellStyle name="Camp Output Field General 12 2 6 5" xfId="27870"/>
    <cellStyle name="Camp Output Field General 12 2 6 6" xfId="27871"/>
    <cellStyle name="Camp Output Field General 12 2 6 7" xfId="27872"/>
    <cellStyle name="Camp Output Field General 12 2 7" xfId="4453"/>
    <cellStyle name="Camp Output Field General 12 2 7 2" xfId="27873"/>
    <cellStyle name="Camp Output Field General 12 2 7 3" xfId="27874"/>
    <cellStyle name="Camp Output Field General 12 2 7 4" xfId="27875"/>
    <cellStyle name="Camp Output Field General 12 2 7 5" xfId="27876"/>
    <cellStyle name="Camp Output Field General 12 2 7 6" xfId="27877"/>
    <cellStyle name="Camp Output Field General 12 2 7 7" xfId="27878"/>
    <cellStyle name="Camp Output Field General 12 2 8" xfId="4454"/>
    <cellStyle name="Camp Output Field General 12 2 9" xfId="27879"/>
    <cellStyle name="Camp Output Field General 12 3" xfId="4455"/>
    <cellStyle name="Camp Output Field General 12 3 10" xfId="27880"/>
    <cellStyle name="Camp Output Field General 12 3 11" xfId="27881"/>
    <cellStyle name="Camp Output Field General 12 3 2" xfId="4456"/>
    <cellStyle name="Camp Output Field General 12 3 2 2" xfId="4457"/>
    <cellStyle name="Camp Output Field General 12 3 2 2 2" xfId="4458"/>
    <cellStyle name="Camp Output Field General 12 3 2 2 2 2" xfId="27882"/>
    <cellStyle name="Camp Output Field General 12 3 2 2 2 3" xfId="27883"/>
    <cellStyle name="Camp Output Field General 12 3 2 2 2 4" xfId="27884"/>
    <cellStyle name="Camp Output Field General 12 3 2 2 2 5" xfId="27885"/>
    <cellStyle name="Camp Output Field General 12 3 2 2 2 6" xfId="27886"/>
    <cellStyle name="Camp Output Field General 12 3 2 2 2 7" xfId="27887"/>
    <cellStyle name="Camp Output Field General 12 3 2 2 2 8" xfId="27888"/>
    <cellStyle name="Camp Output Field General 12 3 2 2 3" xfId="4459"/>
    <cellStyle name="Camp Output Field General 12 3 2 2 3 2" xfId="27889"/>
    <cellStyle name="Camp Output Field General 12 3 2 2 4" xfId="27890"/>
    <cellStyle name="Camp Output Field General 12 3 2 2 5" xfId="27891"/>
    <cellStyle name="Camp Output Field General 12 3 2 2 6" xfId="27892"/>
    <cellStyle name="Camp Output Field General 12 3 2 2 7" xfId="27893"/>
    <cellStyle name="Camp Output Field General 12 3 2 3" xfId="4460"/>
    <cellStyle name="Camp Output Field General 12 3 2 3 2" xfId="27894"/>
    <cellStyle name="Camp Output Field General 12 3 2 3 3" xfId="27895"/>
    <cellStyle name="Camp Output Field General 12 3 2 3 4" xfId="27896"/>
    <cellStyle name="Camp Output Field General 12 3 2 3 5" xfId="27897"/>
    <cellStyle name="Camp Output Field General 12 3 2 3 6" xfId="27898"/>
    <cellStyle name="Camp Output Field General 12 3 2 3 7" xfId="27899"/>
    <cellStyle name="Camp Output Field General 12 3 2 4" xfId="4461"/>
    <cellStyle name="Camp Output Field General 12 3 2 5" xfId="27900"/>
    <cellStyle name="Camp Output Field General 12 3 2 6" xfId="27901"/>
    <cellStyle name="Camp Output Field General 12 3 2 7" xfId="27902"/>
    <cellStyle name="Camp Output Field General 12 3 2 8" xfId="27903"/>
    <cellStyle name="Camp Output Field General 12 3 3" xfId="4462"/>
    <cellStyle name="Camp Output Field General 12 3 3 2" xfId="4463"/>
    <cellStyle name="Camp Output Field General 12 3 3 2 2" xfId="4464"/>
    <cellStyle name="Camp Output Field General 12 3 3 2 2 2" xfId="27904"/>
    <cellStyle name="Camp Output Field General 12 3 3 2 2 3" xfId="27905"/>
    <cellStyle name="Camp Output Field General 12 3 3 2 2 4" xfId="27906"/>
    <cellStyle name="Camp Output Field General 12 3 3 2 2 5" xfId="27907"/>
    <cellStyle name="Camp Output Field General 12 3 3 2 2 6" xfId="27908"/>
    <cellStyle name="Camp Output Field General 12 3 3 2 2 7" xfId="27909"/>
    <cellStyle name="Camp Output Field General 12 3 3 2 2 8" xfId="27910"/>
    <cellStyle name="Camp Output Field General 12 3 3 2 3" xfId="4465"/>
    <cellStyle name="Camp Output Field General 12 3 3 2 3 2" xfId="27911"/>
    <cellStyle name="Camp Output Field General 12 3 3 2 4" xfId="27912"/>
    <cellStyle name="Camp Output Field General 12 3 3 2 5" xfId="27913"/>
    <cellStyle name="Camp Output Field General 12 3 3 2 6" xfId="27914"/>
    <cellStyle name="Camp Output Field General 12 3 3 2 7" xfId="27915"/>
    <cellStyle name="Camp Output Field General 12 3 3 3" xfId="4466"/>
    <cellStyle name="Camp Output Field General 12 3 3 3 2" xfId="27916"/>
    <cellStyle name="Camp Output Field General 12 3 3 3 3" xfId="27917"/>
    <cellStyle name="Camp Output Field General 12 3 3 3 4" xfId="27918"/>
    <cellStyle name="Camp Output Field General 12 3 3 3 5" xfId="27919"/>
    <cellStyle name="Camp Output Field General 12 3 3 3 6" xfId="27920"/>
    <cellStyle name="Camp Output Field General 12 3 3 3 7" xfId="27921"/>
    <cellStyle name="Camp Output Field General 12 3 3 4" xfId="4467"/>
    <cellStyle name="Camp Output Field General 12 3 3 5" xfId="27922"/>
    <cellStyle name="Camp Output Field General 12 3 3 6" xfId="27923"/>
    <cellStyle name="Camp Output Field General 12 3 3 7" xfId="27924"/>
    <cellStyle name="Camp Output Field General 12 3 3 8" xfId="27925"/>
    <cellStyle name="Camp Output Field General 12 3 4" xfId="4468"/>
    <cellStyle name="Camp Output Field General 12 3 4 2" xfId="4469"/>
    <cellStyle name="Camp Output Field General 12 3 4 2 2" xfId="4470"/>
    <cellStyle name="Camp Output Field General 12 3 4 2 2 2" xfId="27926"/>
    <cellStyle name="Camp Output Field General 12 3 4 2 2 3" xfId="27927"/>
    <cellStyle name="Camp Output Field General 12 3 4 2 2 4" xfId="27928"/>
    <cellStyle name="Camp Output Field General 12 3 4 2 2 5" xfId="27929"/>
    <cellStyle name="Camp Output Field General 12 3 4 2 2 6" xfId="27930"/>
    <cellStyle name="Camp Output Field General 12 3 4 2 2 7" xfId="27931"/>
    <cellStyle name="Camp Output Field General 12 3 4 2 2 8" xfId="27932"/>
    <cellStyle name="Camp Output Field General 12 3 4 2 3" xfId="4471"/>
    <cellStyle name="Camp Output Field General 12 3 4 2 3 2" xfId="27933"/>
    <cellStyle name="Camp Output Field General 12 3 4 2 4" xfId="27934"/>
    <cellStyle name="Camp Output Field General 12 3 4 2 5" xfId="27935"/>
    <cellStyle name="Camp Output Field General 12 3 4 2 6" xfId="27936"/>
    <cellStyle name="Camp Output Field General 12 3 4 2 7" xfId="27937"/>
    <cellStyle name="Camp Output Field General 12 3 4 3" xfId="4472"/>
    <cellStyle name="Camp Output Field General 12 3 4 3 2" xfId="27938"/>
    <cellStyle name="Camp Output Field General 12 3 4 3 3" xfId="27939"/>
    <cellStyle name="Camp Output Field General 12 3 4 3 4" xfId="27940"/>
    <cellStyle name="Camp Output Field General 12 3 4 3 5" xfId="27941"/>
    <cellStyle name="Camp Output Field General 12 3 4 3 6" xfId="27942"/>
    <cellStyle name="Camp Output Field General 12 3 4 3 7" xfId="27943"/>
    <cellStyle name="Camp Output Field General 12 3 4 4" xfId="4473"/>
    <cellStyle name="Camp Output Field General 12 3 4 5" xfId="27944"/>
    <cellStyle name="Camp Output Field General 12 3 4 6" xfId="27945"/>
    <cellStyle name="Camp Output Field General 12 3 4 7" xfId="27946"/>
    <cellStyle name="Camp Output Field General 12 3 4 8" xfId="27947"/>
    <cellStyle name="Camp Output Field General 12 3 5" xfId="4474"/>
    <cellStyle name="Camp Output Field General 12 3 5 2" xfId="4475"/>
    <cellStyle name="Camp Output Field General 12 3 5 2 2" xfId="27948"/>
    <cellStyle name="Camp Output Field General 12 3 5 2 3" xfId="27949"/>
    <cellStyle name="Camp Output Field General 12 3 5 2 4" xfId="27950"/>
    <cellStyle name="Camp Output Field General 12 3 5 2 5" xfId="27951"/>
    <cellStyle name="Camp Output Field General 12 3 5 2 6" xfId="27952"/>
    <cellStyle name="Camp Output Field General 12 3 5 2 7" xfId="27953"/>
    <cellStyle name="Camp Output Field General 12 3 5 2 8" xfId="27954"/>
    <cellStyle name="Camp Output Field General 12 3 5 3" xfId="4476"/>
    <cellStyle name="Camp Output Field General 12 3 5 3 2" xfId="27955"/>
    <cellStyle name="Camp Output Field General 12 3 5 4" xfId="27956"/>
    <cellStyle name="Camp Output Field General 12 3 5 5" xfId="27957"/>
    <cellStyle name="Camp Output Field General 12 3 5 6" xfId="27958"/>
    <cellStyle name="Camp Output Field General 12 3 5 7" xfId="27959"/>
    <cellStyle name="Camp Output Field General 12 3 6" xfId="4477"/>
    <cellStyle name="Camp Output Field General 12 3 6 2" xfId="27960"/>
    <cellStyle name="Camp Output Field General 12 3 6 3" xfId="27961"/>
    <cellStyle name="Camp Output Field General 12 3 6 4" xfId="27962"/>
    <cellStyle name="Camp Output Field General 12 3 6 5" xfId="27963"/>
    <cellStyle name="Camp Output Field General 12 3 6 6" xfId="27964"/>
    <cellStyle name="Camp Output Field General 12 3 6 7" xfId="27965"/>
    <cellStyle name="Camp Output Field General 12 3 7" xfId="4478"/>
    <cellStyle name="Camp Output Field General 12 3 8" xfId="27966"/>
    <cellStyle name="Camp Output Field General 12 3 9" xfId="27967"/>
    <cellStyle name="Camp Output Field General 12 4" xfId="4479"/>
    <cellStyle name="Camp Output Field General 12 4 10" xfId="27968"/>
    <cellStyle name="Camp Output Field General 12 4 11" xfId="27969"/>
    <cellStyle name="Camp Output Field General 12 4 2" xfId="4480"/>
    <cellStyle name="Camp Output Field General 12 4 2 2" xfId="4481"/>
    <cellStyle name="Camp Output Field General 12 4 2 2 2" xfId="4482"/>
    <cellStyle name="Camp Output Field General 12 4 2 2 2 2" xfId="27970"/>
    <cellStyle name="Camp Output Field General 12 4 2 2 2 3" xfId="27971"/>
    <cellStyle name="Camp Output Field General 12 4 2 2 2 4" xfId="27972"/>
    <cellStyle name="Camp Output Field General 12 4 2 2 2 5" xfId="27973"/>
    <cellStyle name="Camp Output Field General 12 4 2 2 2 6" xfId="27974"/>
    <cellStyle name="Camp Output Field General 12 4 2 2 2 7" xfId="27975"/>
    <cellStyle name="Camp Output Field General 12 4 2 2 2 8" xfId="27976"/>
    <cellStyle name="Camp Output Field General 12 4 2 2 3" xfId="4483"/>
    <cellStyle name="Camp Output Field General 12 4 2 2 3 2" xfId="27977"/>
    <cellStyle name="Camp Output Field General 12 4 2 2 4" xfId="27978"/>
    <cellStyle name="Camp Output Field General 12 4 2 2 5" xfId="27979"/>
    <cellStyle name="Camp Output Field General 12 4 2 2 6" xfId="27980"/>
    <cellStyle name="Camp Output Field General 12 4 2 2 7" xfId="27981"/>
    <cellStyle name="Camp Output Field General 12 4 2 3" xfId="4484"/>
    <cellStyle name="Camp Output Field General 12 4 2 3 2" xfId="27982"/>
    <cellStyle name="Camp Output Field General 12 4 2 3 3" xfId="27983"/>
    <cellStyle name="Camp Output Field General 12 4 2 3 4" xfId="27984"/>
    <cellStyle name="Camp Output Field General 12 4 2 3 5" xfId="27985"/>
    <cellStyle name="Camp Output Field General 12 4 2 3 6" xfId="27986"/>
    <cellStyle name="Camp Output Field General 12 4 2 3 7" xfId="27987"/>
    <cellStyle name="Camp Output Field General 12 4 2 4" xfId="4485"/>
    <cellStyle name="Camp Output Field General 12 4 2 5" xfId="27988"/>
    <cellStyle name="Camp Output Field General 12 4 2 6" xfId="27989"/>
    <cellStyle name="Camp Output Field General 12 4 2 7" xfId="27990"/>
    <cellStyle name="Camp Output Field General 12 4 2 8" xfId="27991"/>
    <cellStyle name="Camp Output Field General 12 4 3" xfId="4486"/>
    <cellStyle name="Camp Output Field General 12 4 3 2" xfId="4487"/>
    <cellStyle name="Camp Output Field General 12 4 3 2 2" xfId="4488"/>
    <cellStyle name="Camp Output Field General 12 4 3 2 2 2" xfId="27992"/>
    <cellStyle name="Camp Output Field General 12 4 3 2 2 3" xfId="27993"/>
    <cellStyle name="Camp Output Field General 12 4 3 2 2 4" xfId="27994"/>
    <cellStyle name="Camp Output Field General 12 4 3 2 2 5" xfId="27995"/>
    <cellStyle name="Camp Output Field General 12 4 3 2 2 6" xfId="27996"/>
    <cellStyle name="Camp Output Field General 12 4 3 2 2 7" xfId="27997"/>
    <cellStyle name="Camp Output Field General 12 4 3 2 2 8" xfId="27998"/>
    <cellStyle name="Camp Output Field General 12 4 3 2 3" xfId="4489"/>
    <cellStyle name="Camp Output Field General 12 4 3 2 3 2" xfId="27999"/>
    <cellStyle name="Camp Output Field General 12 4 3 2 4" xfId="28000"/>
    <cellStyle name="Camp Output Field General 12 4 3 2 5" xfId="28001"/>
    <cellStyle name="Camp Output Field General 12 4 3 2 6" xfId="28002"/>
    <cellStyle name="Camp Output Field General 12 4 3 2 7" xfId="28003"/>
    <cellStyle name="Camp Output Field General 12 4 3 3" xfId="4490"/>
    <cellStyle name="Camp Output Field General 12 4 3 3 2" xfId="28004"/>
    <cellStyle name="Camp Output Field General 12 4 3 3 3" xfId="28005"/>
    <cellStyle name="Camp Output Field General 12 4 3 3 4" xfId="28006"/>
    <cellStyle name="Camp Output Field General 12 4 3 3 5" xfId="28007"/>
    <cellStyle name="Camp Output Field General 12 4 3 3 6" xfId="28008"/>
    <cellStyle name="Camp Output Field General 12 4 3 3 7" xfId="28009"/>
    <cellStyle name="Camp Output Field General 12 4 3 4" xfId="4491"/>
    <cellStyle name="Camp Output Field General 12 4 3 5" xfId="28010"/>
    <cellStyle name="Camp Output Field General 12 4 3 6" xfId="28011"/>
    <cellStyle name="Camp Output Field General 12 4 3 7" xfId="28012"/>
    <cellStyle name="Camp Output Field General 12 4 3 8" xfId="28013"/>
    <cellStyle name="Camp Output Field General 12 4 4" xfId="4492"/>
    <cellStyle name="Camp Output Field General 12 4 4 2" xfId="4493"/>
    <cellStyle name="Camp Output Field General 12 4 4 2 2" xfId="4494"/>
    <cellStyle name="Camp Output Field General 12 4 4 2 2 2" xfId="28014"/>
    <cellStyle name="Camp Output Field General 12 4 4 2 2 3" xfId="28015"/>
    <cellStyle name="Camp Output Field General 12 4 4 2 2 4" xfId="28016"/>
    <cellStyle name="Camp Output Field General 12 4 4 2 2 5" xfId="28017"/>
    <cellStyle name="Camp Output Field General 12 4 4 2 2 6" xfId="28018"/>
    <cellStyle name="Camp Output Field General 12 4 4 2 2 7" xfId="28019"/>
    <cellStyle name="Camp Output Field General 12 4 4 2 2 8" xfId="28020"/>
    <cellStyle name="Camp Output Field General 12 4 4 2 3" xfId="4495"/>
    <cellStyle name="Camp Output Field General 12 4 4 2 3 2" xfId="28021"/>
    <cellStyle name="Camp Output Field General 12 4 4 2 4" xfId="28022"/>
    <cellStyle name="Camp Output Field General 12 4 4 2 5" xfId="28023"/>
    <cellStyle name="Camp Output Field General 12 4 4 2 6" xfId="28024"/>
    <cellStyle name="Camp Output Field General 12 4 4 2 7" xfId="28025"/>
    <cellStyle name="Camp Output Field General 12 4 4 3" xfId="4496"/>
    <cellStyle name="Camp Output Field General 12 4 4 3 2" xfId="28026"/>
    <cellStyle name="Camp Output Field General 12 4 4 3 3" xfId="28027"/>
    <cellStyle name="Camp Output Field General 12 4 4 3 4" xfId="28028"/>
    <cellStyle name="Camp Output Field General 12 4 4 3 5" xfId="28029"/>
    <cellStyle name="Camp Output Field General 12 4 4 3 6" xfId="28030"/>
    <cellStyle name="Camp Output Field General 12 4 4 3 7" xfId="28031"/>
    <cellStyle name="Camp Output Field General 12 4 4 4" xfId="4497"/>
    <cellStyle name="Camp Output Field General 12 4 4 5" xfId="28032"/>
    <cellStyle name="Camp Output Field General 12 4 4 6" xfId="28033"/>
    <cellStyle name="Camp Output Field General 12 4 4 7" xfId="28034"/>
    <cellStyle name="Camp Output Field General 12 4 4 8" xfId="28035"/>
    <cellStyle name="Camp Output Field General 12 4 5" xfId="4498"/>
    <cellStyle name="Camp Output Field General 12 4 5 2" xfId="4499"/>
    <cellStyle name="Camp Output Field General 12 4 5 2 2" xfId="28036"/>
    <cellStyle name="Camp Output Field General 12 4 5 2 3" xfId="28037"/>
    <cellStyle name="Camp Output Field General 12 4 5 2 4" xfId="28038"/>
    <cellStyle name="Camp Output Field General 12 4 5 2 5" xfId="28039"/>
    <cellStyle name="Camp Output Field General 12 4 5 2 6" xfId="28040"/>
    <cellStyle name="Camp Output Field General 12 4 5 2 7" xfId="28041"/>
    <cellStyle name="Camp Output Field General 12 4 5 2 8" xfId="28042"/>
    <cellStyle name="Camp Output Field General 12 4 5 3" xfId="4500"/>
    <cellStyle name="Camp Output Field General 12 4 5 3 2" xfId="28043"/>
    <cellStyle name="Camp Output Field General 12 4 5 4" xfId="28044"/>
    <cellStyle name="Camp Output Field General 12 4 5 5" xfId="28045"/>
    <cellStyle name="Camp Output Field General 12 4 5 6" xfId="28046"/>
    <cellStyle name="Camp Output Field General 12 4 5 7" xfId="28047"/>
    <cellStyle name="Camp Output Field General 12 4 6" xfId="4501"/>
    <cellStyle name="Camp Output Field General 12 4 6 2" xfId="28048"/>
    <cellStyle name="Camp Output Field General 12 4 6 3" xfId="28049"/>
    <cellStyle name="Camp Output Field General 12 4 6 4" xfId="28050"/>
    <cellStyle name="Camp Output Field General 12 4 6 5" xfId="28051"/>
    <cellStyle name="Camp Output Field General 12 4 6 6" xfId="28052"/>
    <cellStyle name="Camp Output Field General 12 4 6 7" xfId="28053"/>
    <cellStyle name="Camp Output Field General 12 4 7" xfId="4502"/>
    <cellStyle name="Camp Output Field General 12 4 8" xfId="28054"/>
    <cellStyle name="Camp Output Field General 12 4 9" xfId="28055"/>
    <cellStyle name="Camp Output Field General 12 5" xfId="4503"/>
    <cellStyle name="Camp Output Field General 12 5 2" xfId="4504"/>
    <cellStyle name="Camp Output Field General 12 5 2 2" xfId="4505"/>
    <cellStyle name="Camp Output Field General 12 5 2 2 2" xfId="28056"/>
    <cellStyle name="Camp Output Field General 12 5 2 2 3" xfId="28057"/>
    <cellStyle name="Camp Output Field General 12 5 2 2 4" xfId="28058"/>
    <cellStyle name="Camp Output Field General 12 5 2 2 5" xfId="28059"/>
    <cellStyle name="Camp Output Field General 12 5 2 2 6" xfId="28060"/>
    <cellStyle name="Camp Output Field General 12 5 2 2 7" xfId="28061"/>
    <cellStyle name="Camp Output Field General 12 5 2 2 8" xfId="28062"/>
    <cellStyle name="Camp Output Field General 12 5 2 3" xfId="4506"/>
    <cellStyle name="Camp Output Field General 12 5 2 3 2" xfId="28063"/>
    <cellStyle name="Camp Output Field General 12 5 2 4" xfId="28064"/>
    <cellStyle name="Camp Output Field General 12 5 2 5" xfId="28065"/>
    <cellStyle name="Camp Output Field General 12 5 2 6" xfId="28066"/>
    <cellStyle name="Camp Output Field General 12 5 2 7" xfId="28067"/>
    <cellStyle name="Camp Output Field General 12 5 3" xfId="4507"/>
    <cellStyle name="Camp Output Field General 12 5 3 2" xfId="28068"/>
    <cellStyle name="Camp Output Field General 12 5 3 3" xfId="28069"/>
    <cellStyle name="Camp Output Field General 12 5 3 4" xfId="28070"/>
    <cellStyle name="Camp Output Field General 12 5 3 5" xfId="28071"/>
    <cellStyle name="Camp Output Field General 12 5 3 6" xfId="28072"/>
    <cellStyle name="Camp Output Field General 12 5 3 7" xfId="28073"/>
    <cellStyle name="Camp Output Field General 12 5 4" xfId="4508"/>
    <cellStyle name="Camp Output Field General 12 5 5" xfId="28074"/>
    <cellStyle name="Camp Output Field General 12 5 6" xfId="28075"/>
    <cellStyle name="Camp Output Field General 12 5 7" xfId="28076"/>
    <cellStyle name="Camp Output Field General 12 5 8" xfId="28077"/>
    <cellStyle name="Camp Output Field General 12 6" xfId="4509"/>
    <cellStyle name="Camp Output Field General 12 6 2" xfId="4510"/>
    <cellStyle name="Camp Output Field General 12 6 2 2" xfId="4511"/>
    <cellStyle name="Camp Output Field General 12 6 2 2 2" xfId="28078"/>
    <cellStyle name="Camp Output Field General 12 6 2 2 3" xfId="28079"/>
    <cellStyle name="Camp Output Field General 12 6 2 2 4" xfId="28080"/>
    <cellStyle name="Camp Output Field General 12 6 2 2 5" xfId="28081"/>
    <cellStyle name="Camp Output Field General 12 6 2 2 6" xfId="28082"/>
    <cellStyle name="Camp Output Field General 12 6 2 2 7" xfId="28083"/>
    <cellStyle name="Camp Output Field General 12 6 2 2 8" xfId="28084"/>
    <cellStyle name="Camp Output Field General 12 6 2 3" xfId="4512"/>
    <cellStyle name="Camp Output Field General 12 6 2 3 2" xfId="28085"/>
    <cellStyle name="Camp Output Field General 12 6 2 4" xfId="28086"/>
    <cellStyle name="Camp Output Field General 12 6 2 5" xfId="28087"/>
    <cellStyle name="Camp Output Field General 12 6 2 6" xfId="28088"/>
    <cellStyle name="Camp Output Field General 12 6 2 7" xfId="28089"/>
    <cellStyle name="Camp Output Field General 12 6 3" xfId="4513"/>
    <cellStyle name="Camp Output Field General 12 6 3 2" xfId="28090"/>
    <cellStyle name="Camp Output Field General 12 6 3 3" xfId="28091"/>
    <cellStyle name="Camp Output Field General 12 6 3 4" xfId="28092"/>
    <cellStyle name="Camp Output Field General 12 6 3 5" xfId="28093"/>
    <cellStyle name="Camp Output Field General 12 6 3 6" xfId="28094"/>
    <cellStyle name="Camp Output Field General 12 6 3 7" xfId="28095"/>
    <cellStyle name="Camp Output Field General 12 6 4" xfId="4514"/>
    <cellStyle name="Camp Output Field General 12 6 5" xfId="28096"/>
    <cellStyle name="Camp Output Field General 12 6 6" xfId="28097"/>
    <cellStyle name="Camp Output Field General 12 6 7" xfId="28098"/>
    <cellStyle name="Camp Output Field General 12 6 8" xfId="28099"/>
    <cellStyle name="Camp Output Field General 12 7" xfId="4515"/>
    <cellStyle name="Camp Output Field General 12 7 2" xfId="4516"/>
    <cellStyle name="Camp Output Field General 12 7 2 2" xfId="4517"/>
    <cellStyle name="Camp Output Field General 12 7 2 2 2" xfId="28100"/>
    <cellStyle name="Camp Output Field General 12 7 2 2 3" xfId="28101"/>
    <cellStyle name="Camp Output Field General 12 7 2 2 4" xfId="28102"/>
    <cellStyle name="Camp Output Field General 12 7 2 2 5" xfId="28103"/>
    <cellStyle name="Camp Output Field General 12 7 2 2 6" xfId="28104"/>
    <cellStyle name="Camp Output Field General 12 7 2 2 7" xfId="28105"/>
    <cellStyle name="Camp Output Field General 12 7 2 2 8" xfId="28106"/>
    <cellStyle name="Camp Output Field General 12 7 2 3" xfId="4518"/>
    <cellStyle name="Camp Output Field General 12 7 2 3 2" xfId="28107"/>
    <cellStyle name="Camp Output Field General 12 7 2 4" xfId="28108"/>
    <cellStyle name="Camp Output Field General 12 7 2 5" xfId="28109"/>
    <cellStyle name="Camp Output Field General 12 7 2 6" xfId="28110"/>
    <cellStyle name="Camp Output Field General 12 7 2 7" xfId="28111"/>
    <cellStyle name="Camp Output Field General 12 7 3" xfId="4519"/>
    <cellStyle name="Camp Output Field General 12 7 3 2" xfId="28112"/>
    <cellStyle name="Camp Output Field General 12 7 3 3" xfId="28113"/>
    <cellStyle name="Camp Output Field General 12 7 3 4" xfId="28114"/>
    <cellStyle name="Camp Output Field General 12 7 3 5" xfId="28115"/>
    <cellStyle name="Camp Output Field General 12 7 3 6" xfId="28116"/>
    <cellStyle name="Camp Output Field General 12 7 3 7" xfId="28117"/>
    <cellStyle name="Camp Output Field General 12 7 4" xfId="4520"/>
    <cellStyle name="Camp Output Field General 12 7 5" xfId="28118"/>
    <cellStyle name="Camp Output Field General 12 7 6" xfId="28119"/>
    <cellStyle name="Camp Output Field General 12 7 7" xfId="28120"/>
    <cellStyle name="Camp Output Field General 12 7 8" xfId="28121"/>
    <cellStyle name="Camp Output Field General 12 8" xfId="4521"/>
    <cellStyle name="Camp Output Field General 12 8 2" xfId="4522"/>
    <cellStyle name="Camp Output Field General 12 8 2 2" xfId="28122"/>
    <cellStyle name="Camp Output Field General 12 8 2 3" xfId="28123"/>
    <cellStyle name="Camp Output Field General 12 8 2 4" xfId="28124"/>
    <cellStyle name="Camp Output Field General 12 8 2 5" xfId="28125"/>
    <cellStyle name="Camp Output Field General 12 8 2 6" xfId="28126"/>
    <cellStyle name="Camp Output Field General 12 8 2 7" xfId="28127"/>
    <cellStyle name="Camp Output Field General 12 8 2 8" xfId="28128"/>
    <cellStyle name="Camp Output Field General 12 8 3" xfId="4523"/>
    <cellStyle name="Camp Output Field General 12 8 3 2" xfId="28129"/>
    <cellStyle name="Camp Output Field General 12 8 4" xfId="28130"/>
    <cellStyle name="Camp Output Field General 12 8 5" xfId="28131"/>
    <cellStyle name="Camp Output Field General 12 8 6" xfId="28132"/>
    <cellStyle name="Camp Output Field General 12 8 7" xfId="28133"/>
    <cellStyle name="Camp Output Field General 12 9" xfId="4524"/>
    <cellStyle name="Camp Output Field General 12 9 2" xfId="28134"/>
    <cellStyle name="Camp Output Field General 12 9 3" xfId="28135"/>
    <cellStyle name="Camp Output Field General 12 9 4" xfId="28136"/>
    <cellStyle name="Camp Output Field General 12 9 5" xfId="28137"/>
    <cellStyle name="Camp Output Field General 12 9 6" xfId="28138"/>
    <cellStyle name="Camp Output Field General 12 9 7" xfId="28139"/>
    <cellStyle name="Camp Output Field General 13" xfId="4525"/>
    <cellStyle name="Camp Output Field General 13 10" xfId="28140"/>
    <cellStyle name="Camp Output Field General 13 11" xfId="28141"/>
    <cellStyle name="Camp Output Field General 13 2" xfId="4526"/>
    <cellStyle name="Camp Output Field General 13 2 2" xfId="4527"/>
    <cellStyle name="Camp Output Field General 13 2 2 2" xfId="4528"/>
    <cellStyle name="Camp Output Field General 13 2 2 2 2" xfId="28142"/>
    <cellStyle name="Camp Output Field General 13 2 2 2 3" xfId="28143"/>
    <cellStyle name="Camp Output Field General 13 2 2 2 4" xfId="28144"/>
    <cellStyle name="Camp Output Field General 13 2 2 2 5" xfId="28145"/>
    <cellStyle name="Camp Output Field General 13 2 2 2 6" xfId="28146"/>
    <cellStyle name="Camp Output Field General 13 2 2 2 7" xfId="28147"/>
    <cellStyle name="Camp Output Field General 13 2 2 2 8" xfId="28148"/>
    <cellStyle name="Camp Output Field General 13 2 2 3" xfId="4529"/>
    <cellStyle name="Camp Output Field General 13 2 2 3 2" xfId="28149"/>
    <cellStyle name="Camp Output Field General 13 2 2 4" xfId="28150"/>
    <cellStyle name="Camp Output Field General 13 2 2 5" xfId="28151"/>
    <cellStyle name="Camp Output Field General 13 2 2 6" xfId="28152"/>
    <cellStyle name="Camp Output Field General 13 2 2 7" xfId="28153"/>
    <cellStyle name="Camp Output Field General 13 2 3" xfId="4530"/>
    <cellStyle name="Camp Output Field General 13 2 3 2" xfId="28154"/>
    <cellStyle name="Camp Output Field General 13 2 3 3" xfId="28155"/>
    <cellStyle name="Camp Output Field General 13 2 3 4" xfId="28156"/>
    <cellStyle name="Camp Output Field General 13 2 3 5" xfId="28157"/>
    <cellStyle name="Camp Output Field General 13 2 3 6" xfId="28158"/>
    <cellStyle name="Camp Output Field General 13 2 3 7" xfId="28159"/>
    <cellStyle name="Camp Output Field General 13 2 4" xfId="4531"/>
    <cellStyle name="Camp Output Field General 13 2 5" xfId="28160"/>
    <cellStyle name="Camp Output Field General 13 2 6" xfId="28161"/>
    <cellStyle name="Camp Output Field General 13 2 7" xfId="28162"/>
    <cellStyle name="Camp Output Field General 13 2 8" xfId="28163"/>
    <cellStyle name="Camp Output Field General 13 3" xfId="4532"/>
    <cellStyle name="Camp Output Field General 13 3 2" xfId="4533"/>
    <cellStyle name="Camp Output Field General 13 3 2 2" xfId="4534"/>
    <cellStyle name="Camp Output Field General 13 3 2 2 2" xfId="28164"/>
    <cellStyle name="Camp Output Field General 13 3 2 2 3" xfId="28165"/>
    <cellStyle name="Camp Output Field General 13 3 2 2 4" xfId="28166"/>
    <cellStyle name="Camp Output Field General 13 3 2 2 5" xfId="28167"/>
    <cellStyle name="Camp Output Field General 13 3 2 2 6" xfId="28168"/>
    <cellStyle name="Camp Output Field General 13 3 2 2 7" xfId="28169"/>
    <cellStyle name="Camp Output Field General 13 3 2 2 8" xfId="28170"/>
    <cellStyle name="Camp Output Field General 13 3 2 3" xfId="4535"/>
    <cellStyle name="Camp Output Field General 13 3 2 3 2" xfId="28171"/>
    <cellStyle name="Camp Output Field General 13 3 2 4" xfId="28172"/>
    <cellStyle name="Camp Output Field General 13 3 2 5" xfId="28173"/>
    <cellStyle name="Camp Output Field General 13 3 2 6" xfId="28174"/>
    <cellStyle name="Camp Output Field General 13 3 2 7" xfId="28175"/>
    <cellStyle name="Camp Output Field General 13 3 3" xfId="4536"/>
    <cellStyle name="Camp Output Field General 13 3 3 2" xfId="28176"/>
    <cellStyle name="Camp Output Field General 13 3 3 3" xfId="28177"/>
    <cellStyle name="Camp Output Field General 13 3 3 4" xfId="28178"/>
    <cellStyle name="Camp Output Field General 13 3 3 5" xfId="28179"/>
    <cellStyle name="Camp Output Field General 13 3 3 6" xfId="28180"/>
    <cellStyle name="Camp Output Field General 13 3 3 7" xfId="28181"/>
    <cellStyle name="Camp Output Field General 13 3 4" xfId="4537"/>
    <cellStyle name="Camp Output Field General 13 3 5" xfId="28182"/>
    <cellStyle name="Camp Output Field General 13 3 6" xfId="28183"/>
    <cellStyle name="Camp Output Field General 13 3 7" xfId="28184"/>
    <cellStyle name="Camp Output Field General 13 3 8" xfId="28185"/>
    <cellStyle name="Camp Output Field General 13 4" xfId="4538"/>
    <cellStyle name="Camp Output Field General 13 4 2" xfId="4539"/>
    <cellStyle name="Camp Output Field General 13 4 2 2" xfId="4540"/>
    <cellStyle name="Camp Output Field General 13 4 2 2 2" xfId="28186"/>
    <cellStyle name="Camp Output Field General 13 4 2 2 3" xfId="28187"/>
    <cellStyle name="Camp Output Field General 13 4 2 2 4" xfId="28188"/>
    <cellStyle name="Camp Output Field General 13 4 2 2 5" xfId="28189"/>
    <cellStyle name="Camp Output Field General 13 4 2 2 6" xfId="28190"/>
    <cellStyle name="Camp Output Field General 13 4 2 2 7" xfId="28191"/>
    <cellStyle name="Camp Output Field General 13 4 2 2 8" xfId="28192"/>
    <cellStyle name="Camp Output Field General 13 4 2 3" xfId="4541"/>
    <cellStyle name="Camp Output Field General 13 4 2 3 2" xfId="28193"/>
    <cellStyle name="Camp Output Field General 13 4 2 4" xfId="28194"/>
    <cellStyle name="Camp Output Field General 13 4 2 5" xfId="28195"/>
    <cellStyle name="Camp Output Field General 13 4 2 6" xfId="28196"/>
    <cellStyle name="Camp Output Field General 13 4 2 7" xfId="28197"/>
    <cellStyle name="Camp Output Field General 13 4 3" xfId="4542"/>
    <cellStyle name="Camp Output Field General 13 4 3 2" xfId="28198"/>
    <cellStyle name="Camp Output Field General 13 4 3 3" xfId="28199"/>
    <cellStyle name="Camp Output Field General 13 4 3 4" xfId="28200"/>
    <cellStyle name="Camp Output Field General 13 4 3 5" xfId="28201"/>
    <cellStyle name="Camp Output Field General 13 4 3 6" xfId="28202"/>
    <cellStyle name="Camp Output Field General 13 4 3 7" xfId="28203"/>
    <cellStyle name="Camp Output Field General 13 4 4" xfId="4543"/>
    <cellStyle name="Camp Output Field General 13 4 5" xfId="28204"/>
    <cellStyle name="Camp Output Field General 13 4 6" xfId="28205"/>
    <cellStyle name="Camp Output Field General 13 4 7" xfId="28206"/>
    <cellStyle name="Camp Output Field General 13 4 8" xfId="28207"/>
    <cellStyle name="Camp Output Field General 13 5" xfId="4544"/>
    <cellStyle name="Camp Output Field General 13 5 2" xfId="4545"/>
    <cellStyle name="Camp Output Field General 13 5 2 2" xfId="28208"/>
    <cellStyle name="Camp Output Field General 13 5 2 3" xfId="28209"/>
    <cellStyle name="Camp Output Field General 13 5 2 4" xfId="28210"/>
    <cellStyle name="Camp Output Field General 13 5 2 5" xfId="28211"/>
    <cellStyle name="Camp Output Field General 13 5 2 6" xfId="28212"/>
    <cellStyle name="Camp Output Field General 13 5 2 7" xfId="28213"/>
    <cellStyle name="Camp Output Field General 13 5 2 8" xfId="28214"/>
    <cellStyle name="Camp Output Field General 13 5 3" xfId="4546"/>
    <cellStyle name="Camp Output Field General 13 5 3 2" xfId="28215"/>
    <cellStyle name="Camp Output Field General 13 5 4" xfId="28216"/>
    <cellStyle name="Camp Output Field General 13 5 5" xfId="28217"/>
    <cellStyle name="Camp Output Field General 13 5 6" xfId="28218"/>
    <cellStyle name="Camp Output Field General 13 5 7" xfId="28219"/>
    <cellStyle name="Camp Output Field General 13 6" xfId="4547"/>
    <cellStyle name="Camp Output Field General 13 6 2" xfId="28220"/>
    <cellStyle name="Camp Output Field General 13 6 3" xfId="28221"/>
    <cellStyle name="Camp Output Field General 13 6 4" xfId="28222"/>
    <cellStyle name="Camp Output Field General 13 6 5" xfId="28223"/>
    <cellStyle name="Camp Output Field General 13 6 6" xfId="28224"/>
    <cellStyle name="Camp Output Field General 13 6 7" xfId="28225"/>
    <cellStyle name="Camp Output Field General 13 7" xfId="4548"/>
    <cellStyle name="Camp Output Field General 13 8" xfId="28226"/>
    <cellStyle name="Camp Output Field General 13 9" xfId="28227"/>
    <cellStyle name="Camp Output Field General 14" xfId="4549"/>
    <cellStyle name="Camp Output Field General 14 2" xfId="4550"/>
    <cellStyle name="Camp Output Field General 14 2 2" xfId="4551"/>
    <cellStyle name="Camp Output Field General 14 2 2 2" xfId="28228"/>
    <cellStyle name="Camp Output Field General 14 2 2 3" xfId="28229"/>
    <cellStyle name="Camp Output Field General 14 2 2 4" xfId="28230"/>
    <cellStyle name="Camp Output Field General 14 2 2 5" xfId="28231"/>
    <cellStyle name="Camp Output Field General 14 2 2 6" xfId="28232"/>
    <cellStyle name="Camp Output Field General 14 2 2 7" xfId="28233"/>
    <cellStyle name="Camp Output Field General 14 2 2 8" xfId="28234"/>
    <cellStyle name="Camp Output Field General 14 2 3" xfId="4552"/>
    <cellStyle name="Camp Output Field General 14 2 3 2" xfId="28235"/>
    <cellStyle name="Camp Output Field General 14 2 4" xfId="28236"/>
    <cellStyle name="Camp Output Field General 14 2 5" xfId="28237"/>
    <cellStyle name="Camp Output Field General 14 2 6" xfId="28238"/>
    <cellStyle name="Camp Output Field General 14 2 7" xfId="28239"/>
    <cellStyle name="Camp Output Field General 14 3" xfId="4553"/>
    <cellStyle name="Camp Output Field General 14 3 2" xfId="28240"/>
    <cellStyle name="Camp Output Field General 14 3 3" xfId="28241"/>
    <cellStyle name="Camp Output Field General 14 3 4" xfId="28242"/>
    <cellStyle name="Camp Output Field General 14 3 5" xfId="28243"/>
    <cellStyle name="Camp Output Field General 14 3 6" xfId="28244"/>
    <cellStyle name="Camp Output Field General 14 3 7" xfId="28245"/>
    <cellStyle name="Camp Output Field General 14 4" xfId="4554"/>
    <cellStyle name="Camp Output Field General 14 5" xfId="28246"/>
    <cellStyle name="Camp Output Field General 14 6" xfId="28247"/>
    <cellStyle name="Camp Output Field General 14 7" xfId="28248"/>
    <cellStyle name="Camp Output Field General 14 8" xfId="28249"/>
    <cellStyle name="Camp Output Field General 15" xfId="4555"/>
    <cellStyle name="Camp Output Field General 15 2" xfId="4556"/>
    <cellStyle name="Camp Output Field General 15 2 2" xfId="4557"/>
    <cellStyle name="Camp Output Field General 15 2 2 2" xfId="28250"/>
    <cellStyle name="Camp Output Field General 15 2 2 3" xfId="28251"/>
    <cellStyle name="Camp Output Field General 15 2 2 4" xfId="28252"/>
    <cellStyle name="Camp Output Field General 15 2 2 5" xfId="28253"/>
    <cellStyle name="Camp Output Field General 15 2 2 6" xfId="28254"/>
    <cellStyle name="Camp Output Field General 15 2 2 7" xfId="28255"/>
    <cellStyle name="Camp Output Field General 15 2 2 8" xfId="28256"/>
    <cellStyle name="Camp Output Field General 15 2 3" xfId="4558"/>
    <cellStyle name="Camp Output Field General 15 2 3 2" xfId="28257"/>
    <cellStyle name="Camp Output Field General 15 2 4" xfId="28258"/>
    <cellStyle name="Camp Output Field General 15 2 5" xfId="28259"/>
    <cellStyle name="Camp Output Field General 15 2 6" xfId="28260"/>
    <cellStyle name="Camp Output Field General 15 2 7" xfId="28261"/>
    <cellStyle name="Camp Output Field General 15 3" xfId="4559"/>
    <cellStyle name="Camp Output Field General 15 3 2" xfId="28262"/>
    <cellStyle name="Camp Output Field General 15 3 3" xfId="28263"/>
    <cellStyle name="Camp Output Field General 15 3 4" xfId="28264"/>
    <cellStyle name="Camp Output Field General 15 3 5" xfId="28265"/>
    <cellStyle name="Camp Output Field General 15 3 6" xfId="28266"/>
    <cellStyle name="Camp Output Field General 15 3 7" xfId="28267"/>
    <cellStyle name="Camp Output Field General 15 4" xfId="4560"/>
    <cellStyle name="Camp Output Field General 15 5" xfId="28268"/>
    <cellStyle name="Camp Output Field General 15 6" xfId="28269"/>
    <cellStyle name="Camp Output Field General 15 7" xfId="28270"/>
    <cellStyle name="Camp Output Field General 15 8" xfId="28271"/>
    <cellStyle name="Camp Output Field General 16" xfId="4561"/>
    <cellStyle name="Camp Output Field General 16 2" xfId="4562"/>
    <cellStyle name="Camp Output Field General 16 2 2" xfId="4563"/>
    <cellStyle name="Camp Output Field General 16 2 2 2" xfId="28272"/>
    <cellStyle name="Camp Output Field General 16 2 2 3" xfId="28273"/>
    <cellStyle name="Camp Output Field General 16 2 2 4" xfId="28274"/>
    <cellStyle name="Camp Output Field General 16 2 2 5" xfId="28275"/>
    <cellStyle name="Camp Output Field General 16 2 2 6" xfId="28276"/>
    <cellStyle name="Camp Output Field General 16 2 2 7" xfId="28277"/>
    <cellStyle name="Camp Output Field General 16 2 2 8" xfId="28278"/>
    <cellStyle name="Camp Output Field General 16 2 3" xfId="4564"/>
    <cellStyle name="Camp Output Field General 16 2 3 2" xfId="28279"/>
    <cellStyle name="Camp Output Field General 16 2 4" xfId="28280"/>
    <cellStyle name="Camp Output Field General 16 2 5" xfId="28281"/>
    <cellStyle name="Camp Output Field General 16 2 6" xfId="28282"/>
    <cellStyle name="Camp Output Field General 16 2 7" xfId="28283"/>
    <cellStyle name="Camp Output Field General 16 3" xfId="4565"/>
    <cellStyle name="Camp Output Field General 16 3 2" xfId="28284"/>
    <cellStyle name="Camp Output Field General 16 3 3" xfId="28285"/>
    <cellStyle name="Camp Output Field General 16 3 4" xfId="28286"/>
    <cellStyle name="Camp Output Field General 16 3 5" xfId="28287"/>
    <cellStyle name="Camp Output Field General 16 3 6" xfId="28288"/>
    <cellStyle name="Camp Output Field General 16 3 7" xfId="28289"/>
    <cellStyle name="Camp Output Field General 16 4" xfId="4566"/>
    <cellStyle name="Camp Output Field General 16 5" xfId="28290"/>
    <cellStyle name="Camp Output Field General 16 6" xfId="28291"/>
    <cellStyle name="Camp Output Field General 16 7" xfId="28292"/>
    <cellStyle name="Camp Output Field General 16 8" xfId="28293"/>
    <cellStyle name="Camp Output Field General 17" xfId="4567"/>
    <cellStyle name="Camp Output Field General 17 2" xfId="4568"/>
    <cellStyle name="Camp Output Field General 17 2 2" xfId="28294"/>
    <cellStyle name="Camp Output Field General 17 2 3" xfId="28295"/>
    <cellStyle name="Camp Output Field General 17 2 4" xfId="28296"/>
    <cellStyle name="Camp Output Field General 17 2 5" xfId="28297"/>
    <cellStyle name="Camp Output Field General 17 2 6" xfId="28298"/>
    <cellStyle name="Camp Output Field General 17 2 7" xfId="28299"/>
    <cellStyle name="Camp Output Field General 17 2 8" xfId="28300"/>
    <cellStyle name="Camp Output Field General 17 3" xfId="4569"/>
    <cellStyle name="Camp Output Field General 17 3 2" xfId="28301"/>
    <cellStyle name="Camp Output Field General 17 4" xfId="28302"/>
    <cellStyle name="Camp Output Field General 17 5" xfId="28303"/>
    <cellStyle name="Camp Output Field General 17 6" xfId="28304"/>
    <cellStyle name="Camp Output Field General 17 7" xfId="28305"/>
    <cellStyle name="Camp Output Field General 18" xfId="4570"/>
    <cellStyle name="Camp Output Field General 18 2" xfId="28306"/>
    <cellStyle name="Camp Output Field General 18 3" xfId="28307"/>
    <cellStyle name="Camp Output Field General 18 4" xfId="28308"/>
    <cellStyle name="Camp Output Field General 18 5" xfId="28309"/>
    <cellStyle name="Camp Output Field General 18 6" xfId="28310"/>
    <cellStyle name="Camp Output Field General 18 7" xfId="28311"/>
    <cellStyle name="Camp Output Field General 19" xfId="4571"/>
    <cellStyle name="Camp Output Field General 2" xfId="59"/>
    <cellStyle name="Camp Output Field General 2 10" xfId="4572"/>
    <cellStyle name="Camp Output Field General 2 10 2" xfId="28312"/>
    <cellStyle name="Camp Output Field General 2 10 3" xfId="28313"/>
    <cellStyle name="Camp Output Field General 2 10 4" xfId="28314"/>
    <cellStyle name="Camp Output Field General 2 10 5" xfId="28315"/>
    <cellStyle name="Camp Output Field General 2 10 6" xfId="28316"/>
    <cellStyle name="Camp Output Field General 2 10 7" xfId="28317"/>
    <cellStyle name="Camp Output Field General 2 11" xfId="4573"/>
    <cellStyle name="Camp Output Field General 2 12" xfId="28318"/>
    <cellStyle name="Camp Output Field General 2 13" xfId="28319"/>
    <cellStyle name="Camp Output Field General 2 14" xfId="28320"/>
    <cellStyle name="Camp Output Field General 2 15" xfId="28321"/>
    <cellStyle name="Camp Output Field General 2 2" xfId="4574"/>
    <cellStyle name="Camp Output Field General 2 2 10" xfId="28322"/>
    <cellStyle name="Camp Output Field General 2 2 11" xfId="28323"/>
    <cellStyle name="Camp Output Field General 2 2 12" xfId="28324"/>
    <cellStyle name="Camp Output Field General 2 2 2" xfId="4575"/>
    <cellStyle name="Camp Output Field General 2 2 2 10" xfId="28325"/>
    <cellStyle name="Camp Output Field General 2 2 2 11" xfId="28326"/>
    <cellStyle name="Camp Output Field General 2 2 2 2" xfId="4576"/>
    <cellStyle name="Camp Output Field General 2 2 2 2 2" xfId="4577"/>
    <cellStyle name="Camp Output Field General 2 2 2 2 2 2" xfId="4578"/>
    <cellStyle name="Camp Output Field General 2 2 2 2 2 2 2" xfId="28327"/>
    <cellStyle name="Camp Output Field General 2 2 2 2 2 2 3" xfId="28328"/>
    <cellStyle name="Camp Output Field General 2 2 2 2 2 2 4" xfId="28329"/>
    <cellStyle name="Camp Output Field General 2 2 2 2 2 2 5" xfId="28330"/>
    <cellStyle name="Camp Output Field General 2 2 2 2 2 2 6" xfId="28331"/>
    <cellStyle name="Camp Output Field General 2 2 2 2 2 2 7" xfId="28332"/>
    <cellStyle name="Camp Output Field General 2 2 2 2 2 2 8" xfId="28333"/>
    <cellStyle name="Camp Output Field General 2 2 2 2 2 3" xfId="4579"/>
    <cellStyle name="Camp Output Field General 2 2 2 2 2 3 2" xfId="28334"/>
    <cellStyle name="Camp Output Field General 2 2 2 2 2 4" xfId="28335"/>
    <cellStyle name="Camp Output Field General 2 2 2 2 2 5" xfId="28336"/>
    <cellStyle name="Camp Output Field General 2 2 2 2 2 6" xfId="28337"/>
    <cellStyle name="Camp Output Field General 2 2 2 2 2 7" xfId="28338"/>
    <cellStyle name="Camp Output Field General 2 2 2 2 3" xfId="4580"/>
    <cellStyle name="Camp Output Field General 2 2 2 2 3 2" xfId="28339"/>
    <cellStyle name="Camp Output Field General 2 2 2 2 3 3" xfId="28340"/>
    <cellStyle name="Camp Output Field General 2 2 2 2 3 4" xfId="28341"/>
    <cellStyle name="Camp Output Field General 2 2 2 2 3 5" xfId="28342"/>
    <cellStyle name="Camp Output Field General 2 2 2 2 3 6" xfId="28343"/>
    <cellStyle name="Camp Output Field General 2 2 2 2 3 7" xfId="28344"/>
    <cellStyle name="Camp Output Field General 2 2 2 2 4" xfId="4581"/>
    <cellStyle name="Camp Output Field General 2 2 2 2 5" xfId="28345"/>
    <cellStyle name="Camp Output Field General 2 2 2 2 6" xfId="28346"/>
    <cellStyle name="Camp Output Field General 2 2 2 2 7" xfId="28347"/>
    <cellStyle name="Camp Output Field General 2 2 2 2 8" xfId="28348"/>
    <cellStyle name="Camp Output Field General 2 2 2 3" xfId="4582"/>
    <cellStyle name="Camp Output Field General 2 2 2 3 2" xfId="4583"/>
    <cellStyle name="Camp Output Field General 2 2 2 3 2 2" xfId="4584"/>
    <cellStyle name="Camp Output Field General 2 2 2 3 2 2 2" xfId="28349"/>
    <cellStyle name="Camp Output Field General 2 2 2 3 2 2 3" xfId="28350"/>
    <cellStyle name="Camp Output Field General 2 2 2 3 2 2 4" xfId="28351"/>
    <cellStyle name="Camp Output Field General 2 2 2 3 2 2 5" xfId="28352"/>
    <cellStyle name="Camp Output Field General 2 2 2 3 2 2 6" xfId="28353"/>
    <cellStyle name="Camp Output Field General 2 2 2 3 2 2 7" xfId="28354"/>
    <cellStyle name="Camp Output Field General 2 2 2 3 2 2 8" xfId="28355"/>
    <cellStyle name="Camp Output Field General 2 2 2 3 2 3" xfId="4585"/>
    <cellStyle name="Camp Output Field General 2 2 2 3 2 3 2" xfId="28356"/>
    <cellStyle name="Camp Output Field General 2 2 2 3 2 4" xfId="28357"/>
    <cellStyle name="Camp Output Field General 2 2 2 3 2 5" xfId="28358"/>
    <cellStyle name="Camp Output Field General 2 2 2 3 2 6" xfId="28359"/>
    <cellStyle name="Camp Output Field General 2 2 2 3 2 7" xfId="28360"/>
    <cellStyle name="Camp Output Field General 2 2 2 3 3" xfId="4586"/>
    <cellStyle name="Camp Output Field General 2 2 2 3 3 2" xfId="28361"/>
    <cellStyle name="Camp Output Field General 2 2 2 3 3 3" xfId="28362"/>
    <cellStyle name="Camp Output Field General 2 2 2 3 3 4" xfId="28363"/>
    <cellStyle name="Camp Output Field General 2 2 2 3 3 5" xfId="28364"/>
    <cellStyle name="Camp Output Field General 2 2 2 3 3 6" xfId="28365"/>
    <cellStyle name="Camp Output Field General 2 2 2 3 3 7" xfId="28366"/>
    <cellStyle name="Camp Output Field General 2 2 2 3 4" xfId="4587"/>
    <cellStyle name="Camp Output Field General 2 2 2 3 5" xfId="28367"/>
    <cellStyle name="Camp Output Field General 2 2 2 3 6" xfId="28368"/>
    <cellStyle name="Camp Output Field General 2 2 2 3 7" xfId="28369"/>
    <cellStyle name="Camp Output Field General 2 2 2 3 8" xfId="28370"/>
    <cellStyle name="Camp Output Field General 2 2 2 4" xfId="4588"/>
    <cellStyle name="Camp Output Field General 2 2 2 4 2" xfId="4589"/>
    <cellStyle name="Camp Output Field General 2 2 2 4 2 2" xfId="4590"/>
    <cellStyle name="Camp Output Field General 2 2 2 4 2 2 2" xfId="28371"/>
    <cellStyle name="Camp Output Field General 2 2 2 4 2 2 3" xfId="28372"/>
    <cellStyle name="Camp Output Field General 2 2 2 4 2 2 4" xfId="28373"/>
    <cellStyle name="Camp Output Field General 2 2 2 4 2 2 5" xfId="28374"/>
    <cellStyle name="Camp Output Field General 2 2 2 4 2 2 6" xfId="28375"/>
    <cellStyle name="Camp Output Field General 2 2 2 4 2 2 7" xfId="28376"/>
    <cellStyle name="Camp Output Field General 2 2 2 4 2 2 8" xfId="28377"/>
    <cellStyle name="Camp Output Field General 2 2 2 4 2 3" xfId="4591"/>
    <cellStyle name="Camp Output Field General 2 2 2 4 2 3 2" xfId="28378"/>
    <cellStyle name="Camp Output Field General 2 2 2 4 2 4" xfId="28379"/>
    <cellStyle name="Camp Output Field General 2 2 2 4 2 5" xfId="28380"/>
    <cellStyle name="Camp Output Field General 2 2 2 4 2 6" xfId="28381"/>
    <cellStyle name="Camp Output Field General 2 2 2 4 2 7" xfId="28382"/>
    <cellStyle name="Camp Output Field General 2 2 2 4 3" xfId="4592"/>
    <cellStyle name="Camp Output Field General 2 2 2 4 3 2" xfId="28383"/>
    <cellStyle name="Camp Output Field General 2 2 2 4 3 3" xfId="28384"/>
    <cellStyle name="Camp Output Field General 2 2 2 4 3 4" xfId="28385"/>
    <cellStyle name="Camp Output Field General 2 2 2 4 3 5" xfId="28386"/>
    <cellStyle name="Camp Output Field General 2 2 2 4 3 6" xfId="28387"/>
    <cellStyle name="Camp Output Field General 2 2 2 4 3 7" xfId="28388"/>
    <cellStyle name="Camp Output Field General 2 2 2 4 4" xfId="4593"/>
    <cellStyle name="Camp Output Field General 2 2 2 4 5" xfId="28389"/>
    <cellStyle name="Camp Output Field General 2 2 2 4 6" xfId="28390"/>
    <cellStyle name="Camp Output Field General 2 2 2 4 7" xfId="28391"/>
    <cellStyle name="Camp Output Field General 2 2 2 4 8" xfId="28392"/>
    <cellStyle name="Camp Output Field General 2 2 2 5" xfId="4594"/>
    <cellStyle name="Camp Output Field General 2 2 2 5 2" xfId="4595"/>
    <cellStyle name="Camp Output Field General 2 2 2 5 2 2" xfId="28393"/>
    <cellStyle name="Camp Output Field General 2 2 2 5 2 3" xfId="28394"/>
    <cellStyle name="Camp Output Field General 2 2 2 5 2 4" xfId="28395"/>
    <cellStyle name="Camp Output Field General 2 2 2 5 2 5" xfId="28396"/>
    <cellStyle name="Camp Output Field General 2 2 2 5 2 6" xfId="28397"/>
    <cellStyle name="Camp Output Field General 2 2 2 5 2 7" xfId="28398"/>
    <cellStyle name="Camp Output Field General 2 2 2 5 2 8" xfId="28399"/>
    <cellStyle name="Camp Output Field General 2 2 2 5 3" xfId="4596"/>
    <cellStyle name="Camp Output Field General 2 2 2 5 3 2" xfId="28400"/>
    <cellStyle name="Camp Output Field General 2 2 2 5 4" xfId="28401"/>
    <cellStyle name="Camp Output Field General 2 2 2 5 5" xfId="28402"/>
    <cellStyle name="Camp Output Field General 2 2 2 5 6" xfId="28403"/>
    <cellStyle name="Camp Output Field General 2 2 2 5 7" xfId="28404"/>
    <cellStyle name="Camp Output Field General 2 2 2 6" xfId="4597"/>
    <cellStyle name="Camp Output Field General 2 2 2 6 2" xfId="28405"/>
    <cellStyle name="Camp Output Field General 2 2 2 6 3" xfId="28406"/>
    <cellStyle name="Camp Output Field General 2 2 2 6 4" xfId="28407"/>
    <cellStyle name="Camp Output Field General 2 2 2 6 5" xfId="28408"/>
    <cellStyle name="Camp Output Field General 2 2 2 6 6" xfId="28409"/>
    <cellStyle name="Camp Output Field General 2 2 2 6 7" xfId="28410"/>
    <cellStyle name="Camp Output Field General 2 2 2 7" xfId="4598"/>
    <cellStyle name="Camp Output Field General 2 2 2 8" xfId="28411"/>
    <cellStyle name="Camp Output Field General 2 2 2 9" xfId="28412"/>
    <cellStyle name="Camp Output Field General 2 2 3" xfId="4599"/>
    <cellStyle name="Camp Output Field General 2 2 3 2" xfId="4600"/>
    <cellStyle name="Camp Output Field General 2 2 3 2 2" xfId="4601"/>
    <cellStyle name="Camp Output Field General 2 2 3 2 2 2" xfId="28413"/>
    <cellStyle name="Camp Output Field General 2 2 3 2 2 3" xfId="28414"/>
    <cellStyle name="Camp Output Field General 2 2 3 2 2 4" xfId="28415"/>
    <cellStyle name="Camp Output Field General 2 2 3 2 2 5" xfId="28416"/>
    <cellStyle name="Camp Output Field General 2 2 3 2 2 6" xfId="28417"/>
    <cellStyle name="Camp Output Field General 2 2 3 2 2 7" xfId="28418"/>
    <cellStyle name="Camp Output Field General 2 2 3 2 2 8" xfId="28419"/>
    <cellStyle name="Camp Output Field General 2 2 3 2 3" xfId="4602"/>
    <cellStyle name="Camp Output Field General 2 2 3 2 3 2" xfId="28420"/>
    <cellStyle name="Camp Output Field General 2 2 3 2 4" xfId="28421"/>
    <cellStyle name="Camp Output Field General 2 2 3 2 5" xfId="28422"/>
    <cellStyle name="Camp Output Field General 2 2 3 2 6" xfId="28423"/>
    <cellStyle name="Camp Output Field General 2 2 3 2 7" xfId="28424"/>
    <cellStyle name="Camp Output Field General 2 2 3 3" xfId="4603"/>
    <cellStyle name="Camp Output Field General 2 2 3 3 2" xfId="28425"/>
    <cellStyle name="Camp Output Field General 2 2 3 3 3" xfId="28426"/>
    <cellStyle name="Camp Output Field General 2 2 3 3 4" xfId="28427"/>
    <cellStyle name="Camp Output Field General 2 2 3 3 5" xfId="28428"/>
    <cellStyle name="Camp Output Field General 2 2 3 3 6" xfId="28429"/>
    <cellStyle name="Camp Output Field General 2 2 3 3 7" xfId="28430"/>
    <cellStyle name="Camp Output Field General 2 2 3 4" xfId="4604"/>
    <cellStyle name="Camp Output Field General 2 2 3 5" xfId="28431"/>
    <cellStyle name="Camp Output Field General 2 2 3 6" xfId="28432"/>
    <cellStyle name="Camp Output Field General 2 2 3 7" xfId="28433"/>
    <cellStyle name="Camp Output Field General 2 2 3 8" xfId="28434"/>
    <cellStyle name="Camp Output Field General 2 2 4" xfId="4605"/>
    <cellStyle name="Camp Output Field General 2 2 4 2" xfId="4606"/>
    <cellStyle name="Camp Output Field General 2 2 4 2 2" xfId="4607"/>
    <cellStyle name="Camp Output Field General 2 2 4 2 2 2" xfId="28435"/>
    <cellStyle name="Camp Output Field General 2 2 4 2 2 3" xfId="28436"/>
    <cellStyle name="Camp Output Field General 2 2 4 2 2 4" xfId="28437"/>
    <cellStyle name="Camp Output Field General 2 2 4 2 2 5" xfId="28438"/>
    <cellStyle name="Camp Output Field General 2 2 4 2 2 6" xfId="28439"/>
    <cellStyle name="Camp Output Field General 2 2 4 2 2 7" xfId="28440"/>
    <cellStyle name="Camp Output Field General 2 2 4 2 2 8" xfId="28441"/>
    <cellStyle name="Camp Output Field General 2 2 4 2 3" xfId="4608"/>
    <cellStyle name="Camp Output Field General 2 2 4 2 3 2" xfId="28442"/>
    <cellStyle name="Camp Output Field General 2 2 4 2 4" xfId="28443"/>
    <cellStyle name="Camp Output Field General 2 2 4 2 5" xfId="28444"/>
    <cellStyle name="Camp Output Field General 2 2 4 2 6" xfId="28445"/>
    <cellStyle name="Camp Output Field General 2 2 4 2 7" xfId="28446"/>
    <cellStyle name="Camp Output Field General 2 2 4 3" xfId="4609"/>
    <cellStyle name="Camp Output Field General 2 2 4 3 2" xfId="28447"/>
    <cellStyle name="Camp Output Field General 2 2 4 3 3" xfId="28448"/>
    <cellStyle name="Camp Output Field General 2 2 4 3 4" xfId="28449"/>
    <cellStyle name="Camp Output Field General 2 2 4 3 5" xfId="28450"/>
    <cellStyle name="Camp Output Field General 2 2 4 3 6" xfId="28451"/>
    <cellStyle name="Camp Output Field General 2 2 4 3 7" xfId="28452"/>
    <cellStyle name="Camp Output Field General 2 2 4 4" xfId="4610"/>
    <cellStyle name="Camp Output Field General 2 2 4 5" xfId="28453"/>
    <cellStyle name="Camp Output Field General 2 2 4 6" xfId="28454"/>
    <cellStyle name="Camp Output Field General 2 2 4 7" xfId="28455"/>
    <cellStyle name="Camp Output Field General 2 2 4 8" xfId="28456"/>
    <cellStyle name="Camp Output Field General 2 2 5" xfId="4611"/>
    <cellStyle name="Camp Output Field General 2 2 5 2" xfId="4612"/>
    <cellStyle name="Camp Output Field General 2 2 5 2 2" xfId="4613"/>
    <cellStyle name="Camp Output Field General 2 2 5 2 2 2" xfId="28457"/>
    <cellStyle name="Camp Output Field General 2 2 5 2 2 3" xfId="28458"/>
    <cellStyle name="Camp Output Field General 2 2 5 2 2 4" xfId="28459"/>
    <cellStyle name="Camp Output Field General 2 2 5 2 2 5" xfId="28460"/>
    <cellStyle name="Camp Output Field General 2 2 5 2 2 6" xfId="28461"/>
    <cellStyle name="Camp Output Field General 2 2 5 2 2 7" xfId="28462"/>
    <cellStyle name="Camp Output Field General 2 2 5 2 2 8" xfId="28463"/>
    <cellStyle name="Camp Output Field General 2 2 5 2 3" xfId="4614"/>
    <cellStyle name="Camp Output Field General 2 2 5 2 3 2" xfId="28464"/>
    <cellStyle name="Camp Output Field General 2 2 5 2 4" xfId="28465"/>
    <cellStyle name="Camp Output Field General 2 2 5 2 5" xfId="28466"/>
    <cellStyle name="Camp Output Field General 2 2 5 2 6" xfId="28467"/>
    <cellStyle name="Camp Output Field General 2 2 5 2 7" xfId="28468"/>
    <cellStyle name="Camp Output Field General 2 2 5 3" xfId="4615"/>
    <cellStyle name="Camp Output Field General 2 2 5 3 2" xfId="28469"/>
    <cellStyle name="Camp Output Field General 2 2 5 3 3" xfId="28470"/>
    <cellStyle name="Camp Output Field General 2 2 5 3 4" xfId="28471"/>
    <cellStyle name="Camp Output Field General 2 2 5 3 5" xfId="28472"/>
    <cellStyle name="Camp Output Field General 2 2 5 3 6" xfId="28473"/>
    <cellStyle name="Camp Output Field General 2 2 5 3 7" xfId="28474"/>
    <cellStyle name="Camp Output Field General 2 2 5 4" xfId="4616"/>
    <cellStyle name="Camp Output Field General 2 2 5 5" xfId="28475"/>
    <cellStyle name="Camp Output Field General 2 2 5 6" xfId="28476"/>
    <cellStyle name="Camp Output Field General 2 2 5 7" xfId="28477"/>
    <cellStyle name="Camp Output Field General 2 2 5 8" xfId="28478"/>
    <cellStyle name="Camp Output Field General 2 2 6" xfId="4617"/>
    <cellStyle name="Camp Output Field General 2 2 6 2" xfId="4618"/>
    <cellStyle name="Camp Output Field General 2 2 6 2 2" xfId="28479"/>
    <cellStyle name="Camp Output Field General 2 2 6 2 3" xfId="28480"/>
    <cellStyle name="Camp Output Field General 2 2 6 2 4" xfId="28481"/>
    <cellStyle name="Camp Output Field General 2 2 6 2 5" xfId="28482"/>
    <cellStyle name="Camp Output Field General 2 2 6 2 6" xfId="28483"/>
    <cellStyle name="Camp Output Field General 2 2 6 2 7" xfId="28484"/>
    <cellStyle name="Camp Output Field General 2 2 6 2 8" xfId="28485"/>
    <cellStyle name="Camp Output Field General 2 2 6 3" xfId="4619"/>
    <cellStyle name="Camp Output Field General 2 2 6 3 2" xfId="28486"/>
    <cellStyle name="Camp Output Field General 2 2 6 4" xfId="28487"/>
    <cellStyle name="Camp Output Field General 2 2 6 5" xfId="28488"/>
    <cellStyle name="Camp Output Field General 2 2 6 6" xfId="28489"/>
    <cellStyle name="Camp Output Field General 2 2 6 7" xfId="28490"/>
    <cellStyle name="Camp Output Field General 2 2 7" xfId="4620"/>
    <cellStyle name="Camp Output Field General 2 2 7 2" xfId="28491"/>
    <cellStyle name="Camp Output Field General 2 2 7 3" xfId="28492"/>
    <cellStyle name="Camp Output Field General 2 2 7 4" xfId="28493"/>
    <cellStyle name="Camp Output Field General 2 2 7 5" xfId="28494"/>
    <cellStyle name="Camp Output Field General 2 2 7 6" xfId="28495"/>
    <cellStyle name="Camp Output Field General 2 2 7 7" xfId="28496"/>
    <cellStyle name="Camp Output Field General 2 2 8" xfId="4621"/>
    <cellStyle name="Camp Output Field General 2 2 9" xfId="28497"/>
    <cellStyle name="Camp Output Field General 2 3" xfId="4622"/>
    <cellStyle name="Camp Output Field General 2 3 10" xfId="28498"/>
    <cellStyle name="Camp Output Field General 2 3 11" xfId="28499"/>
    <cellStyle name="Camp Output Field General 2 3 12" xfId="28500"/>
    <cellStyle name="Camp Output Field General 2 3 2" xfId="4623"/>
    <cellStyle name="Camp Output Field General 2 3 2 10" xfId="28501"/>
    <cellStyle name="Camp Output Field General 2 3 2 11" xfId="28502"/>
    <cellStyle name="Camp Output Field General 2 3 2 2" xfId="4624"/>
    <cellStyle name="Camp Output Field General 2 3 2 2 2" xfId="4625"/>
    <cellStyle name="Camp Output Field General 2 3 2 2 2 2" xfId="4626"/>
    <cellStyle name="Camp Output Field General 2 3 2 2 2 2 2" xfId="28503"/>
    <cellStyle name="Camp Output Field General 2 3 2 2 2 2 3" xfId="28504"/>
    <cellStyle name="Camp Output Field General 2 3 2 2 2 2 4" xfId="28505"/>
    <cellStyle name="Camp Output Field General 2 3 2 2 2 2 5" xfId="28506"/>
    <cellStyle name="Camp Output Field General 2 3 2 2 2 2 6" xfId="28507"/>
    <cellStyle name="Camp Output Field General 2 3 2 2 2 2 7" xfId="28508"/>
    <cellStyle name="Camp Output Field General 2 3 2 2 2 2 8" xfId="28509"/>
    <cellStyle name="Camp Output Field General 2 3 2 2 2 3" xfId="4627"/>
    <cellStyle name="Camp Output Field General 2 3 2 2 2 3 2" xfId="28510"/>
    <cellStyle name="Camp Output Field General 2 3 2 2 2 4" xfId="28511"/>
    <cellStyle name="Camp Output Field General 2 3 2 2 2 5" xfId="28512"/>
    <cellStyle name="Camp Output Field General 2 3 2 2 2 6" xfId="28513"/>
    <cellStyle name="Camp Output Field General 2 3 2 2 2 7" xfId="28514"/>
    <cellStyle name="Camp Output Field General 2 3 2 2 3" xfId="4628"/>
    <cellStyle name="Camp Output Field General 2 3 2 2 3 2" xfId="28515"/>
    <cellStyle name="Camp Output Field General 2 3 2 2 3 3" xfId="28516"/>
    <cellStyle name="Camp Output Field General 2 3 2 2 3 4" xfId="28517"/>
    <cellStyle name="Camp Output Field General 2 3 2 2 3 5" xfId="28518"/>
    <cellStyle name="Camp Output Field General 2 3 2 2 3 6" xfId="28519"/>
    <cellStyle name="Camp Output Field General 2 3 2 2 3 7" xfId="28520"/>
    <cellStyle name="Camp Output Field General 2 3 2 2 4" xfId="4629"/>
    <cellStyle name="Camp Output Field General 2 3 2 2 5" xfId="28521"/>
    <cellStyle name="Camp Output Field General 2 3 2 2 6" xfId="28522"/>
    <cellStyle name="Camp Output Field General 2 3 2 2 7" xfId="28523"/>
    <cellStyle name="Camp Output Field General 2 3 2 2 8" xfId="28524"/>
    <cellStyle name="Camp Output Field General 2 3 2 3" xfId="4630"/>
    <cellStyle name="Camp Output Field General 2 3 2 3 2" xfId="4631"/>
    <cellStyle name="Camp Output Field General 2 3 2 3 2 2" xfId="4632"/>
    <cellStyle name="Camp Output Field General 2 3 2 3 2 2 2" xfId="28525"/>
    <cellStyle name="Camp Output Field General 2 3 2 3 2 2 3" xfId="28526"/>
    <cellStyle name="Camp Output Field General 2 3 2 3 2 2 4" xfId="28527"/>
    <cellStyle name="Camp Output Field General 2 3 2 3 2 2 5" xfId="28528"/>
    <cellStyle name="Camp Output Field General 2 3 2 3 2 2 6" xfId="28529"/>
    <cellStyle name="Camp Output Field General 2 3 2 3 2 2 7" xfId="28530"/>
    <cellStyle name="Camp Output Field General 2 3 2 3 2 2 8" xfId="28531"/>
    <cellStyle name="Camp Output Field General 2 3 2 3 2 3" xfId="4633"/>
    <cellStyle name="Camp Output Field General 2 3 2 3 2 3 2" xfId="28532"/>
    <cellStyle name="Camp Output Field General 2 3 2 3 2 4" xfId="28533"/>
    <cellStyle name="Camp Output Field General 2 3 2 3 2 5" xfId="28534"/>
    <cellStyle name="Camp Output Field General 2 3 2 3 2 6" xfId="28535"/>
    <cellStyle name="Camp Output Field General 2 3 2 3 2 7" xfId="28536"/>
    <cellStyle name="Camp Output Field General 2 3 2 3 3" xfId="4634"/>
    <cellStyle name="Camp Output Field General 2 3 2 3 3 2" xfId="28537"/>
    <cellStyle name="Camp Output Field General 2 3 2 3 3 3" xfId="28538"/>
    <cellStyle name="Camp Output Field General 2 3 2 3 3 4" xfId="28539"/>
    <cellStyle name="Camp Output Field General 2 3 2 3 3 5" xfId="28540"/>
    <cellStyle name="Camp Output Field General 2 3 2 3 3 6" xfId="28541"/>
    <cellStyle name="Camp Output Field General 2 3 2 3 3 7" xfId="28542"/>
    <cellStyle name="Camp Output Field General 2 3 2 3 4" xfId="4635"/>
    <cellStyle name="Camp Output Field General 2 3 2 3 5" xfId="28543"/>
    <cellStyle name="Camp Output Field General 2 3 2 3 6" xfId="28544"/>
    <cellStyle name="Camp Output Field General 2 3 2 3 7" xfId="28545"/>
    <cellStyle name="Camp Output Field General 2 3 2 3 8" xfId="28546"/>
    <cellStyle name="Camp Output Field General 2 3 2 4" xfId="4636"/>
    <cellStyle name="Camp Output Field General 2 3 2 4 2" xfId="4637"/>
    <cellStyle name="Camp Output Field General 2 3 2 4 2 2" xfId="4638"/>
    <cellStyle name="Camp Output Field General 2 3 2 4 2 2 2" xfId="28547"/>
    <cellStyle name="Camp Output Field General 2 3 2 4 2 2 3" xfId="28548"/>
    <cellStyle name="Camp Output Field General 2 3 2 4 2 2 4" xfId="28549"/>
    <cellStyle name="Camp Output Field General 2 3 2 4 2 2 5" xfId="28550"/>
    <cellStyle name="Camp Output Field General 2 3 2 4 2 2 6" xfId="28551"/>
    <cellStyle name="Camp Output Field General 2 3 2 4 2 2 7" xfId="28552"/>
    <cellStyle name="Camp Output Field General 2 3 2 4 2 2 8" xfId="28553"/>
    <cellStyle name="Camp Output Field General 2 3 2 4 2 3" xfId="4639"/>
    <cellStyle name="Camp Output Field General 2 3 2 4 2 3 2" xfId="28554"/>
    <cellStyle name="Camp Output Field General 2 3 2 4 2 4" xfId="28555"/>
    <cellStyle name="Camp Output Field General 2 3 2 4 2 5" xfId="28556"/>
    <cellStyle name="Camp Output Field General 2 3 2 4 2 6" xfId="28557"/>
    <cellStyle name="Camp Output Field General 2 3 2 4 2 7" xfId="28558"/>
    <cellStyle name="Camp Output Field General 2 3 2 4 3" xfId="4640"/>
    <cellStyle name="Camp Output Field General 2 3 2 4 3 2" xfId="28559"/>
    <cellStyle name="Camp Output Field General 2 3 2 4 3 3" xfId="28560"/>
    <cellStyle name="Camp Output Field General 2 3 2 4 3 4" xfId="28561"/>
    <cellStyle name="Camp Output Field General 2 3 2 4 3 5" xfId="28562"/>
    <cellStyle name="Camp Output Field General 2 3 2 4 3 6" xfId="28563"/>
    <cellStyle name="Camp Output Field General 2 3 2 4 3 7" xfId="28564"/>
    <cellStyle name="Camp Output Field General 2 3 2 4 4" xfId="4641"/>
    <cellStyle name="Camp Output Field General 2 3 2 4 5" xfId="28565"/>
    <cellStyle name="Camp Output Field General 2 3 2 4 6" xfId="28566"/>
    <cellStyle name="Camp Output Field General 2 3 2 4 7" xfId="28567"/>
    <cellStyle name="Camp Output Field General 2 3 2 4 8" xfId="28568"/>
    <cellStyle name="Camp Output Field General 2 3 2 5" xfId="4642"/>
    <cellStyle name="Camp Output Field General 2 3 2 5 2" xfId="4643"/>
    <cellStyle name="Camp Output Field General 2 3 2 5 2 2" xfId="28569"/>
    <cellStyle name="Camp Output Field General 2 3 2 5 2 3" xfId="28570"/>
    <cellStyle name="Camp Output Field General 2 3 2 5 2 4" xfId="28571"/>
    <cellStyle name="Camp Output Field General 2 3 2 5 2 5" xfId="28572"/>
    <cellStyle name="Camp Output Field General 2 3 2 5 2 6" xfId="28573"/>
    <cellStyle name="Camp Output Field General 2 3 2 5 2 7" xfId="28574"/>
    <cellStyle name="Camp Output Field General 2 3 2 5 2 8" xfId="28575"/>
    <cellStyle name="Camp Output Field General 2 3 2 5 3" xfId="4644"/>
    <cellStyle name="Camp Output Field General 2 3 2 5 3 2" xfId="28576"/>
    <cellStyle name="Camp Output Field General 2 3 2 5 4" xfId="28577"/>
    <cellStyle name="Camp Output Field General 2 3 2 5 5" xfId="28578"/>
    <cellStyle name="Camp Output Field General 2 3 2 5 6" xfId="28579"/>
    <cellStyle name="Camp Output Field General 2 3 2 5 7" xfId="28580"/>
    <cellStyle name="Camp Output Field General 2 3 2 6" xfId="4645"/>
    <cellStyle name="Camp Output Field General 2 3 2 6 2" xfId="28581"/>
    <cellStyle name="Camp Output Field General 2 3 2 6 3" xfId="28582"/>
    <cellStyle name="Camp Output Field General 2 3 2 6 4" xfId="28583"/>
    <cellStyle name="Camp Output Field General 2 3 2 6 5" xfId="28584"/>
    <cellStyle name="Camp Output Field General 2 3 2 6 6" xfId="28585"/>
    <cellStyle name="Camp Output Field General 2 3 2 6 7" xfId="28586"/>
    <cellStyle name="Camp Output Field General 2 3 2 7" xfId="4646"/>
    <cellStyle name="Camp Output Field General 2 3 2 8" xfId="28587"/>
    <cellStyle name="Camp Output Field General 2 3 2 9" xfId="28588"/>
    <cellStyle name="Camp Output Field General 2 3 3" xfId="4647"/>
    <cellStyle name="Camp Output Field General 2 3 3 2" xfId="4648"/>
    <cellStyle name="Camp Output Field General 2 3 3 2 2" xfId="4649"/>
    <cellStyle name="Camp Output Field General 2 3 3 2 2 2" xfId="28589"/>
    <cellStyle name="Camp Output Field General 2 3 3 2 2 3" xfId="28590"/>
    <cellStyle name="Camp Output Field General 2 3 3 2 2 4" xfId="28591"/>
    <cellStyle name="Camp Output Field General 2 3 3 2 2 5" xfId="28592"/>
    <cellStyle name="Camp Output Field General 2 3 3 2 2 6" xfId="28593"/>
    <cellStyle name="Camp Output Field General 2 3 3 2 2 7" xfId="28594"/>
    <cellStyle name="Camp Output Field General 2 3 3 2 2 8" xfId="28595"/>
    <cellStyle name="Camp Output Field General 2 3 3 2 3" xfId="4650"/>
    <cellStyle name="Camp Output Field General 2 3 3 2 3 2" xfId="28596"/>
    <cellStyle name="Camp Output Field General 2 3 3 2 4" xfId="28597"/>
    <cellStyle name="Camp Output Field General 2 3 3 2 5" xfId="28598"/>
    <cellStyle name="Camp Output Field General 2 3 3 2 6" xfId="28599"/>
    <cellStyle name="Camp Output Field General 2 3 3 2 7" xfId="28600"/>
    <cellStyle name="Camp Output Field General 2 3 3 3" xfId="4651"/>
    <cellStyle name="Camp Output Field General 2 3 3 3 2" xfId="28601"/>
    <cellStyle name="Camp Output Field General 2 3 3 3 3" xfId="28602"/>
    <cellStyle name="Camp Output Field General 2 3 3 3 4" xfId="28603"/>
    <cellStyle name="Camp Output Field General 2 3 3 3 5" xfId="28604"/>
    <cellStyle name="Camp Output Field General 2 3 3 3 6" xfId="28605"/>
    <cellStyle name="Camp Output Field General 2 3 3 3 7" xfId="28606"/>
    <cellStyle name="Camp Output Field General 2 3 3 4" xfId="4652"/>
    <cellStyle name="Camp Output Field General 2 3 3 5" xfId="28607"/>
    <cellStyle name="Camp Output Field General 2 3 3 6" xfId="28608"/>
    <cellStyle name="Camp Output Field General 2 3 3 7" xfId="28609"/>
    <cellStyle name="Camp Output Field General 2 3 3 8" xfId="28610"/>
    <cellStyle name="Camp Output Field General 2 3 4" xfId="4653"/>
    <cellStyle name="Camp Output Field General 2 3 4 2" xfId="4654"/>
    <cellStyle name="Camp Output Field General 2 3 4 2 2" xfId="4655"/>
    <cellStyle name="Camp Output Field General 2 3 4 2 2 2" xfId="28611"/>
    <cellStyle name="Camp Output Field General 2 3 4 2 2 3" xfId="28612"/>
    <cellStyle name="Camp Output Field General 2 3 4 2 2 4" xfId="28613"/>
    <cellStyle name="Camp Output Field General 2 3 4 2 2 5" xfId="28614"/>
    <cellStyle name="Camp Output Field General 2 3 4 2 2 6" xfId="28615"/>
    <cellStyle name="Camp Output Field General 2 3 4 2 2 7" xfId="28616"/>
    <cellStyle name="Camp Output Field General 2 3 4 2 2 8" xfId="28617"/>
    <cellStyle name="Camp Output Field General 2 3 4 2 3" xfId="4656"/>
    <cellStyle name="Camp Output Field General 2 3 4 2 3 2" xfId="28618"/>
    <cellStyle name="Camp Output Field General 2 3 4 2 4" xfId="28619"/>
    <cellStyle name="Camp Output Field General 2 3 4 2 5" xfId="28620"/>
    <cellStyle name="Camp Output Field General 2 3 4 2 6" xfId="28621"/>
    <cellStyle name="Camp Output Field General 2 3 4 2 7" xfId="28622"/>
    <cellStyle name="Camp Output Field General 2 3 4 3" xfId="4657"/>
    <cellStyle name="Camp Output Field General 2 3 4 3 2" xfId="28623"/>
    <cellStyle name="Camp Output Field General 2 3 4 3 3" xfId="28624"/>
    <cellStyle name="Camp Output Field General 2 3 4 3 4" xfId="28625"/>
    <cellStyle name="Camp Output Field General 2 3 4 3 5" xfId="28626"/>
    <cellStyle name="Camp Output Field General 2 3 4 3 6" xfId="28627"/>
    <cellStyle name="Camp Output Field General 2 3 4 3 7" xfId="28628"/>
    <cellStyle name="Camp Output Field General 2 3 4 4" xfId="4658"/>
    <cellStyle name="Camp Output Field General 2 3 4 5" xfId="28629"/>
    <cellStyle name="Camp Output Field General 2 3 4 6" xfId="28630"/>
    <cellStyle name="Camp Output Field General 2 3 4 7" xfId="28631"/>
    <cellStyle name="Camp Output Field General 2 3 4 8" xfId="28632"/>
    <cellStyle name="Camp Output Field General 2 3 5" xfId="4659"/>
    <cellStyle name="Camp Output Field General 2 3 5 2" xfId="4660"/>
    <cellStyle name="Camp Output Field General 2 3 5 2 2" xfId="4661"/>
    <cellStyle name="Camp Output Field General 2 3 5 2 2 2" xfId="28633"/>
    <cellStyle name="Camp Output Field General 2 3 5 2 2 3" xfId="28634"/>
    <cellStyle name="Camp Output Field General 2 3 5 2 2 4" xfId="28635"/>
    <cellStyle name="Camp Output Field General 2 3 5 2 2 5" xfId="28636"/>
    <cellStyle name="Camp Output Field General 2 3 5 2 2 6" xfId="28637"/>
    <cellStyle name="Camp Output Field General 2 3 5 2 2 7" xfId="28638"/>
    <cellStyle name="Camp Output Field General 2 3 5 2 2 8" xfId="28639"/>
    <cellStyle name="Camp Output Field General 2 3 5 2 3" xfId="4662"/>
    <cellStyle name="Camp Output Field General 2 3 5 2 3 2" xfId="28640"/>
    <cellStyle name="Camp Output Field General 2 3 5 2 4" xfId="28641"/>
    <cellStyle name="Camp Output Field General 2 3 5 2 5" xfId="28642"/>
    <cellStyle name="Camp Output Field General 2 3 5 2 6" xfId="28643"/>
    <cellStyle name="Camp Output Field General 2 3 5 2 7" xfId="28644"/>
    <cellStyle name="Camp Output Field General 2 3 5 3" xfId="4663"/>
    <cellStyle name="Camp Output Field General 2 3 5 3 2" xfId="28645"/>
    <cellStyle name="Camp Output Field General 2 3 5 3 3" xfId="28646"/>
    <cellStyle name="Camp Output Field General 2 3 5 3 4" xfId="28647"/>
    <cellStyle name="Camp Output Field General 2 3 5 3 5" xfId="28648"/>
    <cellStyle name="Camp Output Field General 2 3 5 3 6" xfId="28649"/>
    <cellStyle name="Camp Output Field General 2 3 5 3 7" xfId="28650"/>
    <cellStyle name="Camp Output Field General 2 3 5 4" xfId="4664"/>
    <cellStyle name="Camp Output Field General 2 3 5 5" xfId="28651"/>
    <cellStyle name="Camp Output Field General 2 3 5 6" xfId="28652"/>
    <cellStyle name="Camp Output Field General 2 3 5 7" xfId="28653"/>
    <cellStyle name="Camp Output Field General 2 3 5 8" xfId="28654"/>
    <cellStyle name="Camp Output Field General 2 3 6" xfId="4665"/>
    <cellStyle name="Camp Output Field General 2 3 6 2" xfId="4666"/>
    <cellStyle name="Camp Output Field General 2 3 6 2 2" xfId="28655"/>
    <cellStyle name="Camp Output Field General 2 3 6 2 3" xfId="28656"/>
    <cellStyle name="Camp Output Field General 2 3 6 2 4" xfId="28657"/>
    <cellStyle name="Camp Output Field General 2 3 6 2 5" xfId="28658"/>
    <cellStyle name="Camp Output Field General 2 3 6 2 6" xfId="28659"/>
    <cellStyle name="Camp Output Field General 2 3 6 2 7" xfId="28660"/>
    <cellStyle name="Camp Output Field General 2 3 6 2 8" xfId="28661"/>
    <cellStyle name="Camp Output Field General 2 3 6 3" xfId="4667"/>
    <cellStyle name="Camp Output Field General 2 3 6 3 2" xfId="28662"/>
    <cellStyle name="Camp Output Field General 2 3 6 4" xfId="28663"/>
    <cellStyle name="Camp Output Field General 2 3 6 5" xfId="28664"/>
    <cellStyle name="Camp Output Field General 2 3 6 6" xfId="28665"/>
    <cellStyle name="Camp Output Field General 2 3 6 7" xfId="28666"/>
    <cellStyle name="Camp Output Field General 2 3 7" xfId="4668"/>
    <cellStyle name="Camp Output Field General 2 3 7 2" xfId="28667"/>
    <cellStyle name="Camp Output Field General 2 3 7 3" xfId="28668"/>
    <cellStyle name="Camp Output Field General 2 3 7 4" xfId="28669"/>
    <cellStyle name="Camp Output Field General 2 3 7 5" xfId="28670"/>
    <cellStyle name="Camp Output Field General 2 3 7 6" xfId="28671"/>
    <cellStyle name="Camp Output Field General 2 3 7 7" xfId="28672"/>
    <cellStyle name="Camp Output Field General 2 3 8" xfId="4669"/>
    <cellStyle name="Camp Output Field General 2 3 9" xfId="28673"/>
    <cellStyle name="Camp Output Field General 2 4" xfId="4670"/>
    <cellStyle name="Camp Output Field General 2 4 10" xfId="28674"/>
    <cellStyle name="Camp Output Field General 2 4 11" xfId="28675"/>
    <cellStyle name="Camp Output Field General 2 4 2" xfId="4671"/>
    <cellStyle name="Camp Output Field General 2 4 2 2" xfId="4672"/>
    <cellStyle name="Camp Output Field General 2 4 2 2 2" xfId="4673"/>
    <cellStyle name="Camp Output Field General 2 4 2 2 2 2" xfId="28676"/>
    <cellStyle name="Camp Output Field General 2 4 2 2 2 3" xfId="28677"/>
    <cellStyle name="Camp Output Field General 2 4 2 2 2 4" xfId="28678"/>
    <cellStyle name="Camp Output Field General 2 4 2 2 2 5" xfId="28679"/>
    <cellStyle name="Camp Output Field General 2 4 2 2 2 6" xfId="28680"/>
    <cellStyle name="Camp Output Field General 2 4 2 2 2 7" xfId="28681"/>
    <cellStyle name="Camp Output Field General 2 4 2 2 2 8" xfId="28682"/>
    <cellStyle name="Camp Output Field General 2 4 2 2 3" xfId="4674"/>
    <cellStyle name="Camp Output Field General 2 4 2 2 3 2" xfId="28683"/>
    <cellStyle name="Camp Output Field General 2 4 2 2 4" xfId="28684"/>
    <cellStyle name="Camp Output Field General 2 4 2 2 5" xfId="28685"/>
    <cellStyle name="Camp Output Field General 2 4 2 2 6" xfId="28686"/>
    <cellStyle name="Camp Output Field General 2 4 2 2 7" xfId="28687"/>
    <cellStyle name="Camp Output Field General 2 4 2 3" xfId="4675"/>
    <cellStyle name="Camp Output Field General 2 4 2 3 2" xfId="28688"/>
    <cellStyle name="Camp Output Field General 2 4 2 3 3" xfId="28689"/>
    <cellStyle name="Camp Output Field General 2 4 2 3 4" xfId="28690"/>
    <cellStyle name="Camp Output Field General 2 4 2 3 5" xfId="28691"/>
    <cellStyle name="Camp Output Field General 2 4 2 3 6" xfId="28692"/>
    <cellStyle name="Camp Output Field General 2 4 2 3 7" xfId="28693"/>
    <cellStyle name="Camp Output Field General 2 4 2 4" xfId="4676"/>
    <cellStyle name="Camp Output Field General 2 4 2 5" xfId="28694"/>
    <cellStyle name="Camp Output Field General 2 4 2 6" xfId="28695"/>
    <cellStyle name="Camp Output Field General 2 4 2 7" xfId="28696"/>
    <cellStyle name="Camp Output Field General 2 4 2 8" xfId="28697"/>
    <cellStyle name="Camp Output Field General 2 4 3" xfId="4677"/>
    <cellStyle name="Camp Output Field General 2 4 3 2" xfId="4678"/>
    <cellStyle name="Camp Output Field General 2 4 3 2 2" xfId="4679"/>
    <cellStyle name="Camp Output Field General 2 4 3 2 2 2" xfId="28698"/>
    <cellStyle name="Camp Output Field General 2 4 3 2 2 3" xfId="28699"/>
    <cellStyle name="Camp Output Field General 2 4 3 2 2 4" xfId="28700"/>
    <cellStyle name="Camp Output Field General 2 4 3 2 2 5" xfId="28701"/>
    <cellStyle name="Camp Output Field General 2 4 3 2 2 6" xfId="28702"/>
    <cellStyle name="Camp Output Field General 2 4 3 2 2 7" xfId="28703"/>
    <cellStyle name="Camp Output Field General 2 4 3 2 2 8" xfId="28704"/>
    <cellStyle name="Camp Output Field General 2 4 3 2 3" xfId="4680"/>
    <cellStyle name="Camp Output Field General 2 4 3 2 3 2" xfId="28705"/>
    <cellStyle name="Camp Output Field General 2 4 3 2 4" xfId="28706"/>
    <cellStyle name="Camp Output Field General 2 4 3 2 5" xfId="28707"/>
    <cellStyle name="Camp Output Field General 2 4 3 2 6" xfId="28708"/>
    <cellStyle name="Camp Output Field General 2 4 3 2 7" xfId="28709"/>
    <cellStyle name="Camp Output Field General 2 4 3 3" xfId="4681"/>
    <cellStyle name="Camp Output Field General 2 4 3 3 2" xfId="28710"/>
    <cellStyle name="Camp Output Field General 2 4 3 3 3" xfId="28711"/>
    <cellStyle name="Camp Output Field General 2 4 3 3 4" xfId="28712"/>
    <cellStyle name="Camp Output Field General 2 4 3 3 5" xfId="28713"/>
    <cellStyle name="Camp Output Field General 2 4 3 3 6" xfId="28714"/>
    <cellStyle name="Camp Output Field General 2 4 3 3 7" xfId="28715"/>
    <cellStyle name="Camp Output Field General 2 4 3 4" xfId="4682"/>
    <cellStyle name="Camp Output Field General 2 4 3 5" xfId="28716"/>
    <cellStyle name="Camp Output Field General 2 4 3 6" xfId="28717"/>
    <cellStyle name="Camp Output Field General 2 4 3 7" xfId="28718"/>
    <cellStyle name="Camp Output Field General 2 4 3 8" xfId="28719"/>
    <cellStyle name="Camp Output Field General 2 4 4" xfId="4683"/>
    <cellStyle name="Camp Output Field General 2 4 4 2" xfId="4684"/>
    <cellStyle name="Camp Output Field General 2 4 4 2 2" xfId="4685"/>
    <cellStyle name="Camp Output Field General 2 4 4 2 2 2" xfId="28720"/>
    <cellStyle name="Camp Output Field General 2 4 4 2 2 3" xfId="28721"/>
    <cellStyle name="Camp Output Field General 2 4 4 2 2 4" xfId="28722"/>
    <cellStyle name="Camp Output Field General 2 4 4 2 2 5" xfId="28723"/>
    <cellStyle name="Camp Output Field General 2 4 4 2 2 6" xfId="28724"/>
    <cellStyle name="Camp Output Field General 2 4 4 2 2 7" xfId="28725"/>
    <cellStyle name="Camp Output Field General 2 4 4 2 2 8" xfId="28726"/>
    <cellStyle name="Camp Output Field General 2 4 4 2 3" xfId="4686"/>
    <cellStyle name="Camp Output Field General 2 4 4 2 3 2" xfId="28727"/>
    <cellStyle name="Camp Output Field General 2 4 4 2 4" xfId="28728"/>
    <cellStyle name="Camp Output Field General 2 4 4 2 5" xfId="28729"/>
    <cellStyle name="Camp Output Field General 2 4 4 2 6" xfId="28730"/>
    <cellStyle name="Camp Output Field General 2 4 4 2 7" xfId="28731"/>
    <cellStyle name="Camp Output Field General 2 4 4 3" xfId="4687"/>
    <cellStyle name="Camp Output Field General 2 4 4 3 2" xfId="28732"/>
    <cellStyle name="Camp Output Field General 2 4 4 3 3" xfId="28733"/>
    <cellStyle name="Camp Output Field General 2 4 4 3 4" xfId="28734"/>
    <cellStyle name="Camp Output Field General 2 4 4 3 5" xfId="28735"/>
    <cellStyle name="Camp Output Field General 2 4 4 3 6" xfId="28736"/>
    <cellStyle name="Camp Output Field General 2 4 4 3 7" xfId="28737"/>
    <cellStyle name="Camp Output Field General 2 4 4 4" xfId="4688"/>
    <cellStyle name="Camp Output Field General 2 4 4 5" xfId="28738"/>
    <cellStyle name="Camp Output Field General 2 4 4 6" xfId="28739"/>
    <cellStyle name="Camp Output Field General 2 4 4 7" xfId="28740"/>
    <cellStyle name="Camp Output Field General 2 4 4 8" xfId="28741"/>
    <cellStyle name="Camp Output Field General 2 4 5" xfId="4689"/>
    <cellStyle name="Camp Output Field General 2 4 5 2" xfId="4690"/>
    <cellStyle name="Camp Output Field General 2 4 5 2 2" xfId="28742"/>
    <cellStyle name="Camp Output Field General 2 4 5 2 3" xfId="28743"/>
    <cellStyle name="Camp Output Field General 2 4 5 2 4" xfId="28744"/>
    <cellStyle name="Camp Output Field General 2 4 5 2 5" xfId="28745"/>
    <cellStyle name="Camp Output Field General 2 4 5 2 6" xfId="28746"/>
    <cellStyle name="Camp Output Field General 2 4 5 2 7" xfId="28747"/>
    <cellStyle name="Camp Output Field General 2 4 5 2 8" xfId="28748"/>
    <cellStyle name="Camp Output Field General 2 4 5 3" xfId="4691"/>
    <cellStyle name="Camp Output Field General 2 4 5 3 2" xfId="28749"/>
    <cellStyle name="Camp Output Field General 2 4 5 4" xfId="28750"/>
    <cellStyle name="Camp Output Field General 2 4 5 5" xfId="28751"/>
    <cellStyle name="Camp Output Field General 2 4 5 6" xfId="28752"/>
    <cellStyle name="Camp Output Field General 2 4 5 7" xfId="28753"/>
    <cellStyle name="Camp Output Field General 2 4 6" xfId="4692"/>
    <cellStyle name="Camp Output Field General 2 4 6 2" xfId="28754"/>
    <cellStyle name="Camp Output Field General 2 4 6 3" xfId="28755"/>
    <cellStyle name="Camp Output Field General 2 4 6 4" xfId="28756"/>
    <cellStyle name="Camp Output Field General 2 4 6 5" xfId="28757"/>
    <cellStyle name="Camp Output Field General 2 4 6 6" xfId="28758"/>
    <cellStyle name="Camp Output Field General 2 4 6 7" xfId="28759"/>
    <cellStyle name="Camp Output Field General 2 4 7" xfId="4693"/>
    <cellStyle name="Camp Output Field General 2 4 8" xfId="28760"/>
    <cellStyle name="Camp Output Field General 2 4 9" xfId="28761"/>
    <cellStyle name="Camp Output Field General 2 5" xfId="4694"/>
    <cellStyle name="Camp Output Field General 2 5 10" xfId="28762"/>
    <cellStyle name="Camp Output Field General 2 5 11" xfId="28763"/>
    <cellStyle name="Camp Output Field General 2 5 2" xfId="4695"/>
    <cellStyle name="Camp Output Field General 2 5 2 2" xfId="4696"/>
    <cellStyle name="Camp Output Field General 2 5 2 2 2" xfId="4697"/>
    <cellStyle name="Camp Output Field General 2 5 2 2 2 2" xfId="28764"/>
    <cellStyle name="Camp Output Field General 2 5 2 2 2 3" xfId="28765"/>
    <cellStyle name="Camp Output Field General 2 5 2 2 2 4" xfId="28766"/>
    <cellStyle name="Camp Output Field General 2 5 2 2 2 5" xfId="28767"/>
    <cellStyle name="Camp Output Field General 2 5 2 2 2 6" xfId="28768"/>
    <cellStyle name="Camp Output Field General 2 5 2 2 2 7" xfId="28769"/>
    <cellStyle name="Camp Output Field General 2 5 2 2 2 8" xfId="28770"/>
    <cellStyle name="Camp Output Field General 2 5 2 2 3" xfId="4698"/>
    <cellStyle name="Camp Output Field General 2 5 2 2 3 2" xfId="28771"/>
    <cellStyle name="Camp Output Field General 2 5 2 2 4" xfId="28772"/>
    <cellStyle name="Camp Output Field General 2 5 2 2 5" xfId="28773"/>
    <cellStyle name="Camp Output Field General 2 5 2 2 6" xfId="28774"/>
    <cellStyle name="Camp Output Field General 2 5 2 2 7" xfId="28775"/>
    <cellStyle name="Camp Output Field General 2 5 2 3" xfId="4699"/>
    <cellStyle name="Camp Output Field General 2 5 2 3 2" xfId="28776"/>
    <cellStyle name="Camp Output Field General 2 5 2 3 3" xfId="28777"/>
    <cellStyle name="Camp Output Field General 2 5 2 3 4" xfId="28778"/>
    <cellStyle name="Camp Output Field General 2 5 2 3 5" xfId="28779"/>
    <cellStyle name="Camp Output Field General 2 5 2 3 6" xfId="28780"/>
    <cellStyle name="Camp Output Field General 2 5 2 3 7" xfId="28781"/>
    <cellStyle name="Camp Output Field General 2 5 2 4" xfId="4700"/>
    <cellStyle name="Camp Output Field General 2 5 2 5" xfId="28782"/>
    <cellStyle name="Camp Output Field General 2 5 2 6" xfId="28783"/>
    <cellStyle name="Camp Output Field General 2 5 2 7" xfId="28784"/>
    <cellStyle name="Camp Output Field General 2 5 2 8" xfId="28785"/>
    <cellStyle name="Camp Output Field General 2 5 3" xfId="4701"/>
    <cellStyle name="Camp Output Field General 2 5 3 2" xfId="4702"/>
    <cellStyle name="Camp Output Field General 2 5 3 2 2" xfId="4703"/>
    <cellStyle name="Camp Output Field General 2 5 3 2 2 2" xfId="28786"/>
    <cellStyle name="Camp Output Field General 2 5 3 2 2 3" xfId="28787"/>
    <cellStyle name="Camp Output Field General 2 5 3 2 2 4" xfId="28788"/>
    <cellStyle name="Camp Output Field General 2 5 3 2 2 5" xfId="28789"/>
    <cellStyle name="Camp Output Field General 2 5 3 2 2 6" xfId="28790"/>
    <cellStyle name="Camp Output Field General 2 5 3 2 2 7" xfId="28791"/>
    <cellStyle name="Camp Output Field General 2 5 3 2 2 8" xfId="28792"/>
    <cellStyle name="Camp Output Field General 2 5 3 2 3" xfId="4704"/>
    <cellStyle name="Camp Output Field General 2 5 3 2 3 2" xfId="28793"/>
    <cellStyle name="Camp Output Field General 2 5 3 2 4" xfId="28794"/>
    <cellStyle name="Camp Output Field General 2 5 3 2 5" xfId="28795"/>
    <cellStyle name="Camp Output Field General 2 5 3 2 6" xfId="28796"/>
    <cellStyle name="Camp Output Field General 2 5 3 2 7" xfId="28797"/>
    <cellStyle name="Camp Output Field General 2 5 3 3" xfId="4705"/>
    <cellStyle name="Camp Output Field General 2 5 3 3 2" xfId="28798"/>
    <cellStyle name="Camp Output Field General 2 5 3 3 3" xfId="28799"/>
    <cellStyle name="Camp Output Field General 2 5 3 3 4" xfId="28800"/>
    <cellStyle name="Camp Output Field General 2 5 3 3 5" xfId="28801"/>
    <cellStyle name="Camp Output Field General 2 5 3 3 6" xfId="28802"/>
    <cellStyle name="Camp Output Field General 2 5 3 3 7" xfId="28803"/>
    <cellStyle name="Camp Output Field General 2 5 3 4" xfId="4706"/>
    <cellStyle name="Camp Output Field General 2 5 3 5" xfId="28804"/>
    <cellStyle name="Camp Output Field General 2 5 3 6" xfId="28805"/>
    <cellStyle name="Camp Output Field General 2 5 3 7" xfId="28806"/>
    <cellStyle name="Camp Output Field General 2 5 3 8" xfId="28807"/>
    <cellStyle name="Camp Output Field General 2 5 4" xfId="4707"/>
    <cellStyle name="Camp Output Field General 2 5 4 2" xfId="4708"/>
    <cellStyle name="Camp Output Field General 2 5 4 2 2" xfId="4709"/>
    <cellStyle name="Camp Output Field General 2 5 4 2 2 2" xfId="28808"/>
    <cellStyle name="Camp Output Field General 2 5 4 2 2 3" xfId="28809"/>
    <cellStyle name="Camp Output Field General 2 5 4 2 2 4" xfId="28810"/>
    <cellStyle name="Camp Output Field General 2 5 4 2 2 5" xfId="28811"/>
    <cellStyle name="Camp Output Field General 2 5 4 2 2 6" xfId="28812"/>
    <cellStyle name="Camp Output Field General 2 5 4 2 2 7" xfId="28813"/>
    <cellStyle name="Camp Output Field General 2 5 4 2 2 8" xfId="28814"/>
    <cellStyle name="Camp Output Field General 2 5 4 2 3" xfId="4710"/>
    <cellStyle name="Camp Output Field General 2 5 4 2 3 2" xfId="28815"/>
    <cellStyle name="Camp Output Field General 2 5 4 2 4" xfId="28816"/>
    <cellStyle name="Camp Output Field General 2 5 4 2 5" xfId="28817"/>
    <cellStyle name="Camp Output Field General 2 5 4 2 6" xfId="28818"/>
    <cellStyle name="Camp Output Field General 2 5 4 2 7" xfId="28819"/>
    <cellStyle name="Camp Output Field General 2 5 4 3" xfId="4711"/>
    <cellStyle name="Camp Output Field General 2 5 4 3 2" xfId="28820"/>
    <cellStyle name="Camp Output Field General 2 5 4 3 3" xfId="28821"/>
    <cellStyle name="Camp Output Field General 2 5 4 3 4" xfId="28822"/>
    <cellStyle name="Camp Output Field General 2 5 4 3 5" xfId="28823"/>
    <cellStyle name="Camp Output Field General 2 5 4 3 6" xfId="28824"/>
    <cellStyle name="Camp Output Field General 2 5 4 3 7" xfId="28825"/>
    <cellStyle name="Camp Output Field General 2 5 4 4" xfId="4712"/>
    <cellStyle name="Camp Output Field General 2 5 4 5" xfId="28826"/>
    <cellStyle name="Camp Output Field General 2 5 4 6" xfId="28827"/>
    <cellStyle name="Camp Output Field General 2 5 4 7" xfId="28828"/>
    <cellStyle name="Camp Output Field General 2 5 4 8" xfId="28829"/>
    <cellStyle name="Camp Output Field General 2 5 5" xfId="4713"/>
    <cellStyle name="Camp Output Field General 2 5 5 2" xfId="4714"/>
    <cellStyle name="Camp Output Field General 2 5 5 2 2" xfId="28830"/>
    <cellStyle name="Camp Output Field General 2 5 5 2 3" xfId="28831"/>
    <cellStyle name="Camp Output Field General 2 5 5 2 4" xfId="28832"/>
    <cellStyle name="Camp Output Field General 2 5 5 2 5" xfId="28833"/>
    <cellStyle name="Camp Output Field General 2 5 5 2 6" xfId="28834"/>
    <cellStyle name="Camp Output Field General 2 5 5 2 7" xfId="28835"/>
    <cellStyle name="Camp Output Field General 2 5 5 2 8" xfId="28836"/>
    <cellStyle name="Camp Output Field General 2 5 5 3" xfId="4715"/>
    <cellStyle name="Camp Output Field General 2 5 5 3 2" xfId="28837"/>
    <cellStyle name="Camp Output Field General 2 5 5 4" xfId="28838"/>
    <cellStyle name="Camp Output Field General 2 5 5 5" xfId="28839"/>
    <cellStyle name="Camp Output Field General 2 5 5 6" xfId="28840"/>
    <cellStyle name="Camp Output Field General 2 5 5 7" xfId="28841"/>
    <cellStyle name="Camp Output Field General 2 5 6" xfId="4716"/>
    <cellStyle name="Camp Output Field General 2 5 6 2" xfId="28842"/>
    <cellStyle name="Camp Output Field General 2 5 6 3" xfId="28843"/>
    <cellStyle name="Camp Output Field General 2 5 6 4" xfId="28844"/>
    <cellStyle name="Camp Output Field General 2 5 6 5" xfId="28845"/>
    <cellStyle name="Camp Output Field General 2 5 6 6" xfId="28846"/>
    <cellStyle name="Camp Output Field General 2 5 6 7" xfId="28847"/>
    <cellStyle name="Camp Output Field General 2 5 7" xfId="4717"/>
    <cellStyle name="Camp Output Field General 2 5 8" xfId="28848"/>
    <cellStyle name="Camp Output Field General 2 5 9" xfId="28849"/>
    <cellStyle name="Camp Output Field General 2 6" xfId="4718"/>
    <cellStyle name="Camp Output Field General 2 6 2" xfId="4719"/>
    <cellStyle name="Camp Output Field General 2 6 2 2" xfId="4720"/>
    <cellStyle name="Camp Output Field General 2 6 2 2 2" xfId="28850"/>
    <cellStyle name="Camp Output Field General 2 6 2 2 3" xfId="28851"/>
    <cellStyle name="Camp Output Field General 2 6 2 2 4" xfId="28852"/>
    <cellStyle name="Camp Output Field General 2 6 2 2 5" xfId="28853"/>
    <cellStyle name="Camp Output Field General 2 6 2 2 6" xfId="28854"/>
    <cellStyle name="Camp Output Field General 2 6 2 2 7" xfId="28855"/>
    <cellStyle name="Camp Output Field General 2 6 2 2 8" xfId="28856"/>
    <cellStyle name="Camp Output Field General 2 6 2 3" xfId="4721"/>
    <cellStyle name="Camp Output Field General 2 6 2 3 2" xfId="28857"/>
    <cellStyle name="Camp Output Field General 2 6 2 4" xfId="28858"/>
    <cellStyle name="Camp Output Field General 2 6 2 5" xfId="28859"/>
    <cellStyle name="Camp Output Field General 2 6 2 6" xfId="28860"/>
    <cellStyle name="Camp Output Field General 2 6 2 7" xfId="28861"/>
    <cellStyle name="Camp Output Field General 2 6 3" xfId="4722"/>
    <cellStyle name="Camp Output Field General 2 6 3 2" xfId="28862"/>
    <cellStyle name="Camp Output Field General 2 6 3 3" xfId="28863"/>
    <cellStyle name="Camp Output Field General 2 6 3 4" xfId="28864"/>
    <cellStyle name="Camp Output Field General 2 6 3 5" xfId="28865"/>
    <cellStyle name="Camp Output Field General 2 6 3 6" xfId="28866"/>
    <cellStyle name="Camp Output Field General 2 6 3 7" xfId="28867"/>
    <cellStyle name="Camp Output Field General 2 6 4" xfId="4723"/>
    <cellStyle name="Camp Output Field General 2 6 5" xfId="28868"/>
    <cellStyle name="Camp Output Field General 2 6 6" xfId="28869"/>
    <cellStyle name="Camp Output Field General 2 6 7" xfId="28870"/>
    <cellStyle name="Camp Output Field General 2 6 8" xfId="28871"/>
    <cellStyle name="Camp Output Field General 2 7" xfId="4724"/>
    <cellStyle name="Camp Output Field General 2 7 2" xfId="4725"/>
    <cellStyle name="Camp Output Field General 2 7 2 2" xfId="4726"/>
    <cellStyle name="Camp Output Field General 2 7 2 2 2" xfId="28872"/>
    <cellStyle name="Camp Output Field General 2 7 2 2 3" xfId="28873"/>
    <cellStyle name="Camp Output Field General 2 7 2 2 4" xfId="28874"/>
    <cellStyle name="Camp Output Field General 2 7 2 2 5" xfId="28875"/>
    <cellStyle name="Camp Output Field General 2 7 2 2 6" xfId="28876"/>
    <cellStyle name="Camp Output Field General 2 7 2 2 7" xfId="28877"/>
    <cellStyle name="Camp Output Field General 2 7 2 2 8" xfId="28878"/>
    <cellStyle name="Camp Output Field General 2 7 2 3" xfId="4727"/>
    <cellStyle name="Camp Output Field General 2 7 2 3 2" xfId="28879"/>
    <cellStyle name="Camp Output Field General 2 7 2 4" xfId="28880"/>
    <cellStyle name="Camp Output Field General 2 7 2 5" xfId="28881"/>
    <cellStyle name="Camp Output Field General 2 7 2 6" xfId="28882"/>
    <cellStyle name="Camp Output Field General 2 7 2 7" xfId="28883"/>
    <cellStyle name="Camp Output Field General 2 7 3" xfId="4728"/>
    <cellStyle name="Camp Output Field General 2 7 3 2" xfId="28884"/>
    <cellStyle name="Camp Output Field General 2 7 3 3" xfId="28885"/>
    <cellStyle name="Camp Output Field General 2 7 3 4" xfId="28886"/>
    <cellStyle name="Camp Output Field General 2 7 3 5" xfId="28887"/>
    <cellStyle name="Camp Output Field General 2 7 3 6" xfId="28888"/>
    <cellStyle name="Camp Output Field General 2 7 3 7" xfId="28889"/>
    <cellStyle name="Camp Output Field General 2 7 4" xfId="4729"/>
    <cellStyle name="Camp Output Field General 2 7 5" xfId="28890"/>
    <cellStyle name="Camp Output Field General 2 7 6" xfId="28891"/>
    <cellStyle name="Camp Output Field General 2 7 7" xfId="28892"/>
    <cellStyle name="Camp Output Field General 2 7 8" xfId="28893"/>
    <cellStyle name="Camp Output Field General 2 8" xfId="4730"/>
    <cellStyle name="Camp Output Field General 2 8 2" xfId="4731"/>
    <cellStyle name="Camp Output Field General 2 8 2 2" xfId="4732"/>
    <cellStyle name="Camp Output Field General 2 8 2 2 2" xfId="28894"/>
    <cellStyle name="Camp Output Field General 2 8 2 2 3" xfId="28895"/>
    <cellStyle name="Camp Output Field General 2 8 2 2 4" xfId="28896"/>
    <cellStyle name="Camp Output Field General 2 8 2 2 5" xfId="28897"/>
    <cellStyle name="Camp Output Field General 2 8 2 2 6" xfId="28898"/>
    <cellStyle name="Camp Output Field General 2 8 2 2 7" xfId="28899"/>
    <cellStyle name="Camp Output Field General 2 8 2 2 8" xfId="28900"/>
    <cellStyle name="Camp Output Field General 2 8 2 3" xfId="4733"/>
    <cellStyle name="Camp Output Field General 2 8 2 3 2" xfId="28901"/>
    <cellStyle name="Camp Output Field General 2 8 2 4" xfId="28902"/>
    <cellStyle name="Camp Output Field General 2 8 2 5" xfId="28903"/>
    <cellStyle name="Camp Output Field General 2 8 2 6" xfId="28904"/>
    <cellStyle name="Camp Output Field General 2 8 2 7" xfId="28905"/>
    <cellStyle name="Camp Output Field General 2 8 3" xfId="4734"/>
    <cellStyle name="Camp Output Field General 2 8 3 2" xfId="28906"/>
    <cellStyle name="Camp Output Field General 2 8 3 3" xfId="28907"/>
    <cellStyle name="Camp Output Field General 2 8 3 4" xfId="28908"/>
    <cellStyle name="Camp Output Field General 2 8 3 5" xfId="28909"/>
    <cellStyle name="Camp Output Field General 2 8 3 6" xfId="28910"/>
    <cellStyle name="Camp Output Field General 2 8 3 7" xfId="28911"/>
    <cellStyle name="Camp Output Field General 2 8 4" xfId="4735"/>
    <cellStyle name="Camp Output Field General 2 8 5" xfId="28912"/>
    <cellStyle name="Camp Output Field General 2 8 6" xfId="28913"/>
    <cellStyle name="Camp Output Field General 2 8 7" xfId="28914"/>
    <cellStyle name="Camp Output Field General 2 8 8" xfId="28915"/>
    <cellStyle name="Camp Output Field General 2 9" xfId="4736"/>
    <cellStyle name="Camp Output Field General 2 9 2" xfId="4737"/>
    <cellStyle name="Camp Output Field General 2 9 2 2" xfId="28916"/>
    <cellStyle name="Camp Output Field General 2 9 2 3" xfId="28917"/>
    <cellStyle name="Camp Output Field General 2 9 2 4" xfId="28918"/>
    <cellStyle name="Camp Output Field General 2 9 2 5" xfId="28919"/>
    <cellStyle name="Camp Output Field General 2 9 2 6" xfId="28920"/>
    <cellStyle name="Camp Output Field General 2 9 2 7" xfId="28921"/>
    <cellStyle name="Camp Output Field General 2 9 2 8" xfId="28922"/>
    <cellStyle name="Camp Output Field General 2 9 3" xfId="4738"/>
    <cellStyle name="Camp Output Field General 2 9 3 2" xfId="28923"/>
    <cellStyle name="Camp Output Field General 2 9 4" xfId="28924"/>
    <cellStyle name="Camp Output Field General 2 9 5" xfId="28925"/>
    <cellStyle name="Camp Output Field General 2 9 6" xfId="28926"/>
    <cellStyle name="Camp Output Field General 2 9 7" xfId="28927"/>
    <cellStyle name="Camp Output Field General 20" xfId="28928"/>
    <cellStyle name="Camp Output Field General 21" xfId="28929"/>
    <cellStyle name="Camp Output Field General 22" xfId="28930"/>
    <cellStyle name="Camp Output Field General 23" xfId="28931"/>
    <cellStyle name="Camp Output Field General 3" xfId="60"/>
    <cellStyle name="Camp Output Field General 3 10" xfId="4739"/>
    <cellStyle name="Camp Output Field General 3 11" xfId="28932"/>
    <cellStyle name="Camp Output Field General 3 12" xfId="28933"/>
    <cellStyle name="Camp Output Field General 3 13" xfId="28934"/>
    <cellStyle name="Camp Output Field General 3 14" xfId="28935"/>
    <cellStyle name="Camp Output Field General 3 2" xfId="4740"/>
    <cellStyle name="Camp Output Field General 3 2 10" xfId="28936"/>
    <cellStyle name="Camp Output Field General 3 2 11" xfId="28937"/>
    <cellStyle name="Camp Output Field General 3 2 12" xfId="28938"/>
    <cellStyle name="Camp Output Field General 3 2 2" xfId="4741"/>
    <cellStyle name="Camp Output Field General 3 2 2 10" xfId="28939"/>
    <cellStyle name="Camp Output Field General 3 2 2 11" xfId="28940"/>
    <cellStyle name="Camp Output Field General 3 2 2 2" xfId="4742"/>
    <cellStyle name="Camp Output Field General 3 2 2 2 2" xfId="4743"/>
    <cellStyle name="Camp Output Field General 3 2 2 2 2 2" xfId="4744"/>
    <cellStyle name="Camp Output Field General 3 2 2 2 2 2 2" xfId="28941"/>
    <cellStyle name="Camp Output Field General 3 2 2 2 2 2 3" xfId="28942"/>
    <cellStyle name="Camp Output Field General 3 2 2 2 2 2 4" xfId="28943"/>
    <cellStyle name="Camp Output Field General 3 2 2 2 2 2 5" xfId="28944"/>
    <cellStyle name="Camp Output Field General 3 2 2 2 2 2 6" xfId="28945"/>
    <cellStyle name="Camp Output Field General 3 2 2 2 2 2 7" xfId="28946"/>
    <cellStyle name="Camp Output Field General 3 2 2 2 2 2 8" xfId="28947"/>
    <cellStyle name="Camp Output Field General 3 2 2 2 2 3" xfId="4745"/>
    <cellStyle name="Camp Output Field General 3 2 2 2 2 3 2" xfId="28948"/>
    <cellStyle name="Camp Output Field General 3 2 2 2 2 4" xfId="28949"/>
    <cellStyle name="Camp Output Field General 3 2 2 2 2 5" xfId="28950"/>
    <cellStyle name="Camp Output Field General 3 2 2 2 2 6" xfId="28951"/>
    <cellStyle name="Camp Output Field General 3 2 2 2 2 7" xfId="28952"/>
    <cellStyle name="Camp Output Field General 3 2 2 2 3" xfId="4746"/>
    <cellStyle name="Camp Output Field General 3 2 2 2 3 2" xfId="28953"/>
    <cellStyle name="Camp Output Field General 3 2 2 2 3 3" xfId="28954"/>
    <cellStyle name="Camp Output Field General 3 2 2 2 3 4" xfId="28955"/>
    <cellStyle name="Camp Output Field General 3 2 2 2 3 5" xfId="28956"/>
    <cellStyle name="Camp Output Field General 3 2 2 2 3 6" xfId="28957"/>
    <cellStyle name="Camp Output Field General 3 2 2 2 3 7" xfId="28958"/>
    <cellStyle name="Camp Output Field General 3 2 2 2 4" xfId="4747"/>
    <cellStyle name="Camp Output Field General 3 2 2 2 5" xfId="28959"/>
    <cellStyle name="Camp Output Field General 3 2 2 2 6" xfId="28960"/>
    <cellStyle name="Camp Output Field General 3 2 2 2 7" xfId="28961"/>
    <cellStyle name="Camp Output Field General 3 2 2 2 8" xfId="28962"/>
    <cellStyle name="Camp Output Field General 3 2 2 3" xfId="4748"/>
    <cellStyle name="Camp Output Field General 3 2 2 3 2" xfId="4749"/>
    <cellStyle name="Camp Output Field General 3 2 2 3 2 2" xfId="4750"/>
    <cellStyle name="Camp Output Field General 3 2 2 3 2 2 2" xfId="28963"/>
    <cellStyle name="Camp Output Field General 3 2 2 3 2 2 3" xfId="28964"/>
    <cellStyle name="Camp Output Field General 3 2 2 3 2 2 4" xfId="28965"/>
    <cellStyle name="Camp Output Field General 3 2 2 3 2 2 5" xfId="28966"/>
    <cellStyle name="Camp Output Field General 3 2 2 3 2 2 6" xfId="28967"/>
    <cellStyle name="Camp Output Field General 3 2 2 3 2 2 7" xfId="28968"/>
    <cellStyle name="Camp Output Field General 3 2 2 3 2 2 8" xfId="28969"/>
    <cellStyle name="Camp Output Field General 3 2 2 3 2 3" xfId="4751"/>
    <cellStyle name="Camp Output Field General 3 2 2 3 2 3 2" xfId="28970"/>
    <cellStyle name="Camp Output Field General 3 2 2 3 2 4" xfId="28971"/>
    <cellStyle name="Camp Output Field General 3 2 2 3 2 5" xfId="28972"/>
    <cellStyle name="Camp Output Field General 3 2 2 3 2 6" xfId="28973"/>
    <cellStyle name="Camp Output Field General 3 2 2 3 2 7" xfId="28974"/>
    <cellStyle name="Camp Output Field General 3 2 2 3 3" xfId="4752"/>
    <cellStyle name="Camp Output Field General 3 2 2 3 3 2" xfId="28975"/>
    <cellStyle name="Camp Output Field General 3 2 2 3 3 3" xfId="28976"/>
    <cellStyle name="Camp Output Field General 3 2 2 3 3 4" xfId="28977"/>
    <cellStyle name="Camp Output Field General 3 2 2 3 3 5" xfId="28978"/>
    <cellStyle name="Camp Output Field General 3 2 2 3 3 6" xfId="28979"/>
    <cellStyle name="Camp Output Field General 3 2 2 3 3 7" xfId="28980"/>
    <cellStyle name="Camp Output Field General 3 2 2 3 4" xfId="4753"/>
    <cellStyle name="Camp Output Field General 3 2 2 3 5" xfId="28981"/>
    <cellStyle name="Camp Output Field General 3 2 2 3 6" xfId="28982"/>
    <cellStyle name="Camp Output Field General 3 2 2 3 7" xfId="28983"/>
    <cellStyle name="Camp Output Field General 3 2 2 3 8" xfId="28984"/>
    <cellStyle name="Camp Output Field General 3 2 2 4" xfId="4754"/>
    <cellStyle name="Camp Output Field General 3 2 2 4 2" xfId="4755"/>
    <cellStyle name="Camp Output Field General 3 2 2 4 2 2" xfId="4756"/>
    <cellStyle name="Camp Output Field General 3 2 2 4 2 2 2" xfId="28985"/>
    <cellStyle name="Camp Output Field General 3 2 2 4 2 2 3" xfId="28986"/>
    <cellStyle name="Camp Output Field General 3 2 2 4 2 2 4" xfId="28987"/>
    <cellStyle name="Camp Output Field General 3 2 2 4 2 2 5" xfId="28988"/>
    <cellStyle name="Camp Output Field General 3 2 2 4 2 2 6" xfId="28989"/>
    <cellStyle name="Camp Output Field General 3 2 2 4 2 2 7" xfId="28990"/>
    <cellStyle name="Camp Output Field General 3 2 2 4 2 2 8" xfId="28991"/>
    <cellStyle name="Camp Output Field General 3 2 2 4 2 3" xfId="4757"/>
    <cellStyle name="Camp Output Field General 3 2 2 4 2 3 2" xfId="28992"/>
    <cellStyle name="Camp Output Field General 3 2 2 4 2 4" xfId="28993"/>
    <cellStyle name="Camp Output Field General 3 2 2 4 2 5" xfId="28994"/>
    <cellStyle name="Camp Output Field General 3 2 2 4 2 6" xfId="28995"/>
    <cellStyle name="Camp Output Field General 3 2 2 4 2 7" xfId="28996"/>
    <cellStyle name="Camp Output Field General 3 2 2 4 3" xfId="4758"/>
    <cellStyle name="Camp Output Field General 3 2 2 4 3 2" xfId="28997"/>
    <cellStyle name="Camp Output Field General 3 2 2 4 3 3" xfId="28998"/>
    <cellStyle name="Camp Output Field General 3 2 2 4 3 4" xfId="28999"/>
    <cellStyle name="Camp Output Field General 3 2 2 4 3 5" xfId="29000"/>
    <cellStyle name="Camp Output Field General 3 2 2 4 3 6" xfId="29001"/>
    <cellStyle name="Camp Output Field General 3 2 2 4 3 7" xfId="29002"/>
    <cellStyle name="Camp Output Field General 3 2 2 4 4" xfId="4759"/>
    <cellStyle name="Camp Output Field General 3 2 2 4 5" xfId="29003"/>
    <cellStyle name="Camp Output Field General 3 2 2 4 6" xfId="29004"/>
    <cellStyle name="Camp Output Field General 3 2 2 4 7" xfId="29005"/>
    <cellStyle name="Camp Output Field General 3 2 2 4 8" xfId="29006"/>
    <cellStyle name="Camp Output Field General 3 2 2 5" xfId="4760"/>
    <cellStyle name="Camp Output Field General 3 2 2 5 2" xfId="4761"/>
    <cellStyle name="Camp Output Field General 3 2 2 5 2 2" xfId="29007"/>
    <cellStyle name="Camp Output Field General 3 2 2 5 2 3" xfId="29008"/>
    <cellStyle name="Camp Output Field General 3 2 2 5 2 4" xfId="29009"/>
    <cellStyle name="Camp Output Field General 3 2 2 5 2 5" xfId="29010"/>
    <cellStyle name="Camp Output Field General 3 2 2 5 2 6" xfId="29011"/>
    <cellStyle name="Camp Output Field General 3 2 2 5 2 7" xfId="29012"/>
    <cellStyle name="Camp Output Field General 3 2 2 5 2 8" xfId="29013"/>
    <cellStyle name="Camp Output Field General 3 2 2 5 3" xfId="4762"/>
    <cellStyle name="Camp Output Field General 3 2 2 5 3 2" xfId="29014"/>
    <cellStyle name="Camp Output Field General 3 2 2 5 4" xfId="29015"/>
    <cellStyle name="Camp Output Field General 3 2 2 5 5" xfId="29016"/>
    <cellStyle name="Camp Output Field General 3 2 2 5 6" xfId="29017"/>
    <cellStyle name="Camp Output Field General 3 2 2 5 7" xfId="29018"/>
    <cellStyle name="Camp Output Field General 3 2 2 6" xfId="4763"/>
    <cellStyle name="Camp Output Field General 3 2 2 6 2" xfId="29019"/>
    <cellStyle name="Camp Output Field General 3 2 2 6 3" xfId="29020"/>
    <cellStyle name="Camp Output Field General 3 2 2 6 4" xfId="29021"/>
    <cellStyle name="Camp Output Field General 3 2 2 6 5" xfId="29022"/>
    <cellStyle name="Camp Output Field General 3 2 2 6 6" xfId="29023"/>
    <cellStyle name="Camp Output Field General 3 2 2 6 7" xfId="29024"/>
    <cellStyle name="Camp Output Field General 3 2 2 7" xfId="4764"/>
    <cellStyle name="Camp Output Field General 3 2 2 8" xfId="29025"/>
    <cellStyle name="Camp Output Field General 3 2 2 9" xfId="29026"/>
    <cellStyle name="Camp Output Field General 3 2 3" xfId="4765"/>
    <cellStyle name="Camp Output Field General 3 2 3 2" xfId="4766"/>
    <cellStyle name="Camp Output Field General 3 2 3 2 2" xfId="4767"/>
    <cellStyle name="Camp Output Field General 3 2 3 2 2 2" xfId="29027"/>
    <cellStyle name="Camp Output Field General 3 2 3 2 2 3" xfId="29028"/>
    <cellStyle name="Camp Output Field General 3 2 3 2 2 4" xfId="29029"/>
    <cellStyle name="Camp Output Field General 3 2 3 2 2 5" xfId="29030"/>
    <cellStyle name="Camp Output Field General 3 2 3 2 2 6" xfId="29031"/>
    <cellStyle name="Camp Output Field General 3 2 3 2 2 7" xfId="29032"/>
    <cellStyle name="Camp Output Field General 3 2 3 2 2 8" xfId="29033"/>
    <cellStyle name="Camp Output Field General 3 2 3 2 3" xfId="4768"/>
    <cellStyle name="Camp Output Field General 3 2 3 2 3 2" xfId="29034"/>
    <cellStyle name="Camp Output Field General 3 2 3 2 4" xfId="29035"/>
    <cellStyle name="Camp Output Field General 3 2 3 2 5" xfId="29036"/>
    <cellStyle name="Camp Output Field General 3 2 3 2 6" xfId="29037"/>
    <cellStyle name="Camp Output Field General 3 2 3 2 7" xfId="29038"/>
    <cellStyle name="Camp Output Field General 3 2 3 3" xfId="4769"/>
    <cellStyle name="Camp Output Field General 3 2 3 3 2" xfId="29039"/>
    <cellStyle name="Camp Output Field General 3 2 3 3 3" xfId="29040"/>
    <cellStyle name="Camp Output Field General 3 2 3 3 4" xfId="29041"/>
    <cellStyle name="Camp Output Field General 3 2 3 3 5" xfId="29042"/>
    <cellStyle name="Camp Output Field General 3 2 3 3 6" xfId="29043"/>
    <cellStyle name="Camp Output Field General 3 2 3 3 7" xfId="29044"/>
    <cellStyle name="Camp Output Field General 3 2 3 4" xfId="4770"/>
    <cellStyle name="Camp Output Field General 3 2 3 5" xfId="29045"/>
    <cellStyle name="Camp Output Field General 3 2 3 6" xfId="29046"/>
    <cellStyle name="Camp Output Field General 3 2 3 7" xfId="29047"/>
    <cellStyle name="Camp Output Field General 3 2 3 8" xfId="29048"/>
    <cellStyle name="Camp Output Field General 3 2 4" xfId="4771"/>
    <cellStyle name="Camp Output Field General 3 2 4 2" xfId="4772"/>
    <cellStyle name="Camp Output Field General 3 2 4 2 2" xfId="4773"/>
    <cellStyle name="Camp Output Field General 3 2 4 2 2 2" xfId="29049"/>
    <cellStyle name="Camp Output Field General 3 2 4 2 2 3" xfId="29050"/>
    <cellStyle name="Camp Output Field General 3 2 4 2 2 4" xfId="29051"/>
    <cellStyle name="Camp Output Field General 3 2 4 2 2 5" xfId="29052"/>
    <cellStyle name="Camp Output Field General 3 2 4 2 2 6" xfId="29053"/>
    <cellStyle name="Camp Output Field General 3 2 4 2 2 7" xfId="29054"/>
    <cellStyle name="Camp Output Field General 3 2 4 2 2 8" xfId="29055"/>
    <cellStyle name="Camp Output Field General 3 2 4 2 3" xfId="4774"/>
    <cellStyle name="Camp Output Field General 3 2 4 2 3 2" xfId="29056"/>
    <cellStyle name="Camp Output Field General 3 2 4 2 4" xfId="29057"/>
    <cellStyle name="Camp Output Field General 3 2 4 2 5" xfId="29058"/>
    <cellStyle name="Camp Output Field General 3 2 4 2 6" xfId="29059"/>
    <cellStyle name="Camp Output Field General 3 2 4 2 7" xfId="29060"/>
    <cellStyle name="Camp Output Field General 3 2 4 3" xfId="4775"/>
    <cellStyle name="Camp Output Field General 3 2 4 3 2" xfId="29061"/>
    <cellStyle name="Camp Output Field General 3 2 4 3 3" xfId="29062"/>
    <cellStyle name="Camp Output Field General 3 2 4 3 4" xfId="29063"/>
    <cellStyle name="Camp Output Field General 3 2 4 3 5" xfId="29064"/>
    <cellStyle name="Camp Output Field General 3 2 4 3 6" xfId="29065"/>
    <cellStyle name="Camp Output Field General 3 2 4 3 7" xfId="29066"/>
    <cellStyle name="Camp Output Field General 3 2 4 4" xfId="4776"/>
    <cellStyle name="Camp Output Field General 3 2 4 5" xfId="29067"/>
    <cellStyle name="Camp Output Field General 3 2 4 6" xfId="29068"/>
    <cellStyle name="Camp Output Field General 3 2 4 7" xfId="29069"/>
    <cellStyle name="Camp Output Field General 3 2 4 8" xfId="29070"/>
    <cellStyle name="Camp Output Field General 3 2 5" xfId="4777"/>
    <cellStyle name="Camp Output Field General 3 2 5 2" xfId="4778"/>
    <cellStyle name="Camp Output Field General 3 2 5 2 2" xfId="4779"/>
    <cellStyle name="Camp Output Field General 3 2 5 2 2 2" xfId="29071"/>
    <cellStyle name="Camp Output Field General 3 2 5 2 2 3" xfId="29072"/>
    <cellStyle name="Camp Output Field General 3 2 5 2 2 4" xfId="29073"/>
    <cellStyle name="Camp Output Field General 3 2 5 2 2 5" xfId="29074"/>
    <cellStyle name="Camp Output Field General 3 2 5 2 2 6" xfId="29075"/>
    <cellStyle name="Camp Output Field General 3 2 5 2 2 7" xfId="29076"/>
    <cellStyle name="Camp Output Field General 3 2 5 2 2 8" xfId="29077"/>
    <cellStyle name="Camp Output Field General 3 2 5 2 3" xfId="4780"/>
    <cellStyle name="Camp Output Field General 3 2 5 2 3 2" xfId="29078"/>
    <cellStyle name="Camp Output Field General 3 2 5 2 4" xfId="29079"/>
    <cellStyle name="Camp Output Field General 3 2 5 2 5" xfId="29080"/>
    <cellStyle name="Camp Output Field General 3 2 5 2 6" xfId="29081"/>
    <cellStyle name="Camp Output Field General 3 2 5 2 7" xfId="29082"/>
    <cellStyle name="Camp Output Field General 3 2 5 3" xfId="4781"/>
    <cellStyle name="Camp Output Field General 3 2 5 3 2" xfId="29083"/>
    <cellStyle name="Camp Output Field General 3 2 5 3 3" xfId="29084"/>
    <cellStyle name="Camp Output Field General 3 2 5 3 4" xfId="29085"/>
    <cellStyle name="Camp Output Field General 3 2 5 3 5" xfId="29086"/>
    <cellStyle name="Camp Output Field General 3 2 5 3 6" xfId="29087"/>
    <cellStyle name="Camp Output Field General 3 2 5 3 7" xfId="29088"/>
    <cellStyle name="Camp Output Field General 3 2 5 4" xfId="4782"/>
    <cellStyle name="Camp Output Field General 3 2 5 5" xfId="29089"/>
    <cellStyle name="Camp Output Field General 3 2 5 6" xfId="29090"/>
    <cellStyle name="Camp Output Field General 3 2 5 7" xfId="29091"/>
    <cellStyle name="Camp Output Field General 3 2 5 8" xfId="29092"/>
    <cellStyle name="Camp Output Field General 3 2 6" xfId="4783"/>
    <cellStyle name="Camp Output Field General 3 2 6 2" xfId="4784"/>
    <cellStyle name="Camp Output Field General 3 2 6 2 2" xfId="29093"/>
    <cellStyle name="Camp Output Field General 3 2 6 2 3" xfId="29094"/>
    <cellStyle name="Camp Output Field General 3 2 6 2 4" xfId="29095"/>
    <cellStyle name="Camp Output Field General 3 2 6 2 5" xfId="29096"/>
    <cellStyle name="Camp Output Field General 3 2 6 2 6" xfId="29097"/>
    <cellStyle name="Camp Output Field General 3 2 6 2 7" xfId="29098"/>
    <cellStyle name="Camp Output Field General 3 2 6 2 8" xfId="29099"/>
    <cellStyle name="Camp Output Field General 3 2 6 3" xfId="4785"/>
    <cellStyle name="Camp Output Field General 3 2 6 3 2" xfId="29100"/>
    <cellStyle name="Camp Output Field General 3 2 6 4" xfId="29101"/>
    <cellStyle name="Camp Output Field General 3 2 6 5" xfId="29102"/>
    <cellStyle name="Camp Output Field General 3 2 6 6" xfId="29103"/>
    <cellStyle name="Camp Output Field General 3 2 6 7" xfId="29104"/>
    <cellStyle name="Camp Output Field General 3 2 7" xfId="4786"/>
    <cellStyle name="Camp Output Field General 3 2 7 2" xfId="29105"/>
    <cellStyle name="Camp Output Field General 3 2 7 3" xfId="29106"/>
    <cellStyle name="Camp Output Field General 3 2 7 4" xfId="29107"/>
    <cellStyle name="Camp Output Field General 3 2 7 5" xfId="29108"/>
    <cellStyle name="Camp Output Field General 3 2 7 6" xfId="29109"/>
    <cellStyle name="Camp Output Field General 3 2 7 7" xfId="29110"/>
    <cellStyle name="Camp Output Field General 3 2 8" xfId="4787"/>
    <cellStyle name="Camp Output Field General 3 2 9" xfId="29111"/>
    <cellStyle name="Camp Output Field General 3 3" xfId="4788"/>
    <cellStyle name="Camp Output Field General 3 3 10" xfId="29112"/>
    <cellStyle name="Camp Output Field General 3 3 11" xfId="29113"/>
    <cellStyle name="Camp Output Field General 3 3 2" xfId="4789"/>
    <cellStyle name="Camp Output Field General 3 3 2 2" xfId="4790"/>
    <cellStyle name="Camp Output Field General 3 3 2 2 2" xfId="4791"/>
    <cellStyle name="Camp Output Field General 3 3 2 2 2 2" xfId="29114"/>
    <cellStyle name="Camp Output Field General 3 3 2 2 2 3" xfId="29115"/>
    <cellStyle name="Camp Output Field General 3 3 2 2 2 4" xfId="29116"/>
    <cellStyle name="Camp Output Field General 3 3 2 2 2 5" xfId="29117"/>
    <cellStyle name="Camp Output Field General 3 3 2 2 2 6" xfId="29118"/>
    <cellStyle name="Camp Output Field General 3 3 2 2 2 7" xfId="29119"/>
    <cellStyle name="Camp Output Field General 3 3 2 2 2 8" xfId="29120"/>
    <cellStyle name="Camp Output Field General 3 3 2 2 3" xfId="4792"/>
    <cellStyle name="Camp Output Field General 3 3 2 2 3 2" xfId="29121"/>
    <cellStyle name="Camp Output Field General 3 3 2 2 4" xfId="29122"/>
    <cellStyle name="Camp Output Field General 3 3 2 2 5" xfId="29123"/>
    <cellStyle name="Camp Output Field General 3 3 2 2 6" xfId="29124"/>
    <cellStyle name="Camp Output Field General 3 3 2 2 7" xfId="29125"/>
    <cellStyle name="Camp Output Field General 3 3 2 3" xfId="4793"/>
    <cellStyle name="Camp Output Field General 3 3 2 3 2" xfId="29126"/>
    <cellStyle name="Camp Output Field General 3 3 2 3 3" xfId="29127"/>
    <cellStyle name="Camp Output Field General 3 3 2 3 4" xfId="29128"/>
    <cellStyle name="Camp Output Field General 3 3 2 3 5" xfId="29129"/>
    <cellStyle name="Camp Output Field General 3 3 2 3 6" xfId="29130"/>
    <cellStyle name="Camp Output Field General 3 3 2 3 7" xfId="29131"/>
    <cellStyle name="Camp Output Field General 3 3 2 4" xfId="4794"/>
    <cellStyle name="Camp Output Field General 3 3 2 5" xfId="29132"/>
    <cellStyle name="Camp Output Field General 3 3 2 6" xfId="29133"/>
    <cellStyle name="Camp Output Field General 3 3 2 7" xfId="29134"/>
    <cellStyle name="Camp Output Field General 3 3 2 8" xfId="29135"/>
    <cellStyle name="Camp Output Field General 3 3 3" xfId="4795"/>
    <cellStyle name="Camp Output Field General 3 3 3 2" xfId="4796"/>
    <cellStyle name="Camp Output Field General 3 3 3 2 2" xfId="4797"/>
    <cellStyle name="Camp Output Field General 3 3 3 2 2 2" xfId="29136"/>
    <cellStyle name="Camp Output Field General 3 3 3 2 2 3" xfId="29137"/>
    <cellStyle name="Camp Output Field General 3 3 3 2 2 4" xfId="29138"/>
    <cellStyle name="Camp Output Field General 3 3 3 2 2 5" xfId="29139"/>
    <cellStyle name="Camp Output Field General 3 3 3 2 2 6" xfId="29140"/>
    <cellStyle name="Camp Output Field General 3 3 3 2 2 7" xfId="29141"/>
    <cellStyle name="Camp Output Field General 3 3 3 2 2 8" xfId="29142"/>
    <cellStyle name="Camp Output Field General 3 3 3 2 3" xfId="4798"/>
    <cellStyle name="Camp Output Field General 3 3 3 2 3 2" xfId="29143"/>
    <cellStyle name="Camp Output Field General 3 3 3 2 4" xfId="29144"/>
    <cellStyle name="Camp Output Field General 3 3 3 2 5" xfId="29145"/>
    <cellStyle name="Camp Output Field General 3 3 3 2 6" xfId="29146"/>
    <cellStyle name="Camp Output Field General 3 3 3 2 7" xfId="29147"/>
    <cellStyle name="Camp Output Field General 3 3 3 3" xfId="4799"/>
    <cellStyle name="Camp Output Field General 3 3 3 3 2" xfId="29148"/>
    <cellStyle name="Camp Output Field General 3 3 3 3 3" xfId="29149"/>
    <cellStyle name="Camp Output Field General 3 3 3 3 4" xfId="29150"/>
    <cellStyle name="Camp Output Field General 3 3 3 3 5" xfId="29151"/>
    <cellStyle name="Camp Output Field General 3 3 3 3 6" xfId="29152"/>
    <cellStyle name="Camp Output Field General 3 3 3 3 7" xfId="29153"/>
    <cellStyle name="Camp Output Field General 3 3 3 4" xfId="4800"/>
    <cellStyle name="Camp Output Field General 3 3 3 5" xfId="29154"/>
    <cellStyle name="Camp Output Field General 3 3 3 6" xfId="29155"/>
    <cellStyle name="Camp Output Field General 3 3 3 7" xfId="29156"/>
    <cellStyle name="Camp Output Field General 3 3 3 8" xfId="29157"/>
    <cellStyle name="Camp Output Field General 3 3 4" xfId="4801"/>
    <cellStyle name="Camp Output Field General 3 3 4 2" xfId="4802"/>
    <cellStyle name="Camp Output Field General 3 3 4 2 2" xfId="4803"/>
    <cellStyle name="Camp Output Field General 3 3 4 2 2 2" xfId="29158"/>
    <cellStyle name="Camp Output Field General 3 3 4 2 2 3" xfId="29159"/>
    <cellStyle name="Camp Output Field General 3 3 4 2 2 4" xfId="29160"/>
    <cellStyle name="Camp Output Field General 3 3 4 2 2 5" xfId="29161"/>
    <cellStyle name="Camp Output Field General 3 3 4 2 2 6" xfId="29162"/>
    <cellStyle name="Camp Output Field General 3 3 4 2 2 7" xfId="29163"/>
    <cellStyle name="Camp Output Field General 3 3 4 2 2 8" xfId="29164"/>
    <cellStyle name="Camp Output Field General 3 3 4 2 3" xfId="4804"/>
    <cellStyle name="Camp Output Field General 3 3 4 2 3 2" xfId="29165"/>
    <cellStyle name="Camp Output Field General 3 3 4 2 4" xfId="29166"/>
    <cellStyle name="Camp Output Field General 3 3 4 2 5" xfId="29167"/>
    <cellStyle name="Camp Output Field General 3 3 4 2 6" xfId="29168"/>
    <cellStyle name="Camp Output Field General 3 3 4 2 7" xfId="29169"/>
    <cellStyle name="Camp Output Field General 3 3 4 3" xfId="4805"/>
    <cellStyle name="Camp Output Field General 3 3 4 3 2" xfId="29170"/>
    <cellStyle name="Camp Output Field General 3 3 4 3 3" xfId="29171"/>
    <cellStyle name="Camp Output Field General 3 3 4 3 4" xfId="29172"/>
    <cellStyle name="Camp Output Field General 3 3 4 3 5" xfId="29173"/>
    <cellStyle name="Camp Output Field General 3 3 4 3 6" xfId="29174"/>
    <cellStyle name="Camp Output Field General 3 3 4 3 7" xfId="29175"/>
    <cellStyle name="Camp Output Field General 3 3 4 4" xfId="4806"/>
    <cellStyle name="Camp Output Field General 3 3 4 5" xfId="29176"/>
    <cellStyle name="Camp Output Field General 3 3 4 6" xfId="29177"/>
    <cellStyle name="Camp Output Field General 3 3 4 7" xfId="29178"/>
    <cellStyle name="Camp Output Field General 3 3 4 8" xfId="29179"/>
    <cellStyle name="Camp Output Field General 3 3 5" xfId="4807"/>
    <cellStyle name="Camp Output Field General 3 3 5 2" xfId="4808"/>
    <cellStyle name="Camp Output Field General 3 3 5 2 2" xfId="29180"/>
    <cellStyle name="Camp Output Field General 3 3 5 2 3" xfId="29181"/>
    <cellStyle name="Camp Output Field General 3 3 5 2 4" xfId="29182"/>
    <cellStyle name="Camp Output Field General 3 3 5 2 5" xfId="29183"/>
    <cellStyle name="Camp Output Field General 3 3 5 2 6" xfId="29184"/>
    <cellStyle name="Camp Output Field General 3 3 5 2 7" xfId="29185"/>
    <cellStyle name="Camp Output Field General 3 3 5 2 8" xfId="29186"/>
    <cellStyle name="Camp Output Field General 3 3 5 3" xfId="4809"/>
    <cellStyle name="Camp Output Field General 3 3 5 3 2" xfId="29187"/>
    <cellStyle name="Camp Output Field General 3 3 5 4" xfId="29188"/>
    <cellStyle name="Camp Output Field General 3 3 5 5" xfId="29189"/>
    <cellStyle name="Camp Output Field General 3 3 5 6" xfId="29190"/>
    <cellStyle name="Camp Output Field General 3 3 5 7" xfId="29191"/>
    <cellStyle name="Camp Output Field General 3 3 6" xfId="4810"/>
    <cellStyle name="Camp Output Field General 3 3 6 2" xfId="29192"/>
    <cellStyle name="Camp Output Field General 3 3 6 3" xfId="29193"/>
    <cellStyle name="Camp Output Field General 3 3 6 4" xfId="29194"/>
    <cellStyle name="Camp Output Field General 3 3 6 5" xfId="29195"/>
    <cellStyle name="Camp Output Field General 3 3 6 6" xfId="29196"/>
    <cellStyle name="Camp Output Field General 3 3 6 7" xfId="29197"/>
    <cellStyle name="Camp Output Field General 3 3 7" xfId="4811"/>
    <cellStyle name="Camp Output Field General 3 3 8" xfId="29198"/>
    <cellStyle name="Camp Output Field General 3 3 9" xfId="29199"/>
    <cellStyle name="Camp Output Field General 3 4" xfId="4812"/>
    <cellStyle name="Camp Output Field General 3 4 10" xfId="29200"/>
    <cellStyle name="Camp Output Field General 3 4 11" xfId="29201"/>
    <cellStyle name="Camp Output Field General 3 4 2" xfId="4813"/>
    <cellStyle name="Camp Output Field General 3 4 2 2" xfId="4814"/>
    <cellStyle name="Camp Output Field General 3 4 2 2 2" xfId="4815"/>
    <cellStyle name="Camp Output Field General 3 4 2 2 2 2" xfId="29202"/>
    <cellStyle name="Camp Output Field General 3 4 2 2 2 3" xfId="29203"/>
    <cellStyle name="Camp Output Field General 3 4 2 2 2 4" xfId="29204"/>
    <cellStyle name="Camp Output Field General 3 4 2 2 2 5" xfId="29205"/>
    <cellStyle name="Camp Output Field General 3 4 2 2 2 6" xfId="29206"/>
    <cellStyle name="Camp Output Field General 3 4 2 2 2 7" xfId="29207"/>
    <cellStyle name="Camp Output Field General 3 4 2 2 2 8" xfId="29208"/>
    <cellStyle name="Camp Output Field General 3 4 2 2 3" xfId="4816"/>
    <cellStyle name="Camp Output Field General 3 4 2 2 3 2" xfId="29209"/>
    <cellStyle name="Camp Output Field General 3 4 2 2 4" xfId="29210"/>
    <cellStyle name="Camp Output Field General 3 4 2 2 5" xfId="29211"/>
    <cellStyle name="Camp Output Field General 3 4 2 2 6" xfId="29212"/>
    <cellStyle name="Camp Output Field General 3 4 2 2 7" xfId="29213"/>
    <cellStyle name="Camp Output Field General 3 4 2 3" xfId="4817"/>
    <cellStyle name="Camp Output Field General 3 4 2 3 2" xfId="29214"/>
    <cellStyle name="Camp Output Field General 3 4 2 3 3" xfId="29215"/>
    <cellStyle name="Camp Output Field General 3 4 2 3 4" xfId="29216"/>
    <cellStyle name="Camp Output Field General 3 4 2 3 5" xfId="29217"/>
    <cellStyle name="Camp Output Field General 3 4 2 3 6" xfId="29218"/>
    <cellStyle name="Camp Output Field General 3 4 2 3 7" xfId="29219"/>
    <cellStyle name="Camp Output Field General 3 4 2 4" xfId="4818"/>
    <cellStyle name="Camp Output Field General 3 4 2 5" xfId="29220"/>
    <cellStyle name="Camp Output Field General 3 4 2 6" xfId="29221"/>
    <cellStyle name="Camp Output Field General 3 4 2 7" xfId="29222"/>
    <cellStyle name="Camp Output Field General 3 4 2 8" xfId="29223"/>
    <cellStyle name="Camp Output Field General 3 4 3" xfId="4819"/>
    <cellStyle name="Camp Output Field General 3 4 3 2" xfId="4820"/>
    <cellStyle name="Camp Output Field General 3 4 3 2 2" xfId="4821"/>
    <cellStyle name="Camp Output Field General 3 4 3 2 2 2" xfId="29224"/>
    <cellStyle name="Camp Output Field General 3 4 3 2 2 3" xfId="29225"/>
    <cellStyle name="Camp Output Field General 3 4 3 2 2 4" xfId="29226"/>
    <cellStyle name="Camp Output Field General 3 4 3 2 2 5" xfId="29227"/>
    <cellStyle name="Camp Output Field General 3 4 3 2 2 6" xfId="29228"/>
    <cellStyle name="Camp Output Field General 3 4 3 2 2 7" xfId="29229"/>
    <cellStyle name="Camp Output Field General 3 4 3 2 2 8" xfId="29230"/>
    <cellStyle name="Camp Output Field General 3 4 3 2 3" xfId="4822"/>
    <cellStyle name="Camp Output Field General 3 4 3 2 3 2" xfId="29231"/>
    <cellStyle name="Camp Output Field General 3 4 3 2 4" xfId="29232"/>
    <cellStyle name="Camp Output Field General 3 4 3 2 5" xfId="29233"/>
    <cellStyle name="Camp Output Field General 3 4 3 2 6" xfId="29234"/>
    <cellStyle name="Camp Output Field General 3 4 3 2 7" xfId="29235"/>
    <cellStyle name="Camp Output Field General 3 4 3 3" xfId="4823"/>
    <cellStyle name="Camp Output Field General 3 4 3 3 2" xfId="29236"/>
    <cellStyle name="Camp Output Field General 3 4 3 3 3" xfId="29237"/>
    <cellStyle name="Camp Output Field General 3 4 3 3 4" xfId="29238"/>
    <cellStyle name="Camp Output Field General 3 4 3 3 5" xfId="29239"/>
    <cellStyle name="Camp Output Field General 3 4 3 3 6" xfId="29240"/>
    <cellStyle name="Camp Output Field General 3 4 3 3 7" xfId="29241"/>
    <cellStyle name="Camp Output Field General 3 4 3 4" xfId="4824"/>
    <cellStyle name="Camp Output Field General 3 4 3 5" xfId="29242"/>
    <cellStyle name="Camp Output Field General 3 4 3 6" xfId="29243"/>
    <cellStyle name="Camp Output Field General 3 4 3 7" xfId="29244"/>
    <cellStyle name="Camp Output Field General 3 4 3 8" xfId="29245"/>
    <cellStyle name="Camp Output Field General 3 4 4" xfId="4825"/>
    <cellStyle name="Camp Output Field General 3 4 4 2" xfId="4826"/>
    <cellStyle name="Camp Output Field General 3 4 4 2 2" xfId="4827"/>
    <cellStyle name="Camp Output Field General 3 4 4 2 2 2" xfId="29246"/>
    <cellStyle name="Camp Output Field General 3 4 4 2 2 3" xfId="29247"/>
    <cellStyle name="Camp Output Field General 3 4 4 2 2 4" xfId="29248"/>
    <cellStyle name="Camp Output Field General 3 4 4 2 2 5" xfId="29249"/>
    <cellStyle name="Camp Output Field General 3 4 4 2 2 6" xfId="29250"/>
    <cellStyle name="Camp Output Field General 3 4 4 2 2 7" xfId="29251"/>
    <cellStyle name="Camp Output Field General 3 4 4 2 2 8" xfId="29252"/>
    <cellStyle name="Camp Output Field General 3 4 4 2 3" xfId="4828"/>
    <cellStyle name="Camp Output Field General 3 4 4 2 3 2" xfId="29253"/>
    <cellStyle name="Camp Output Field General 3 4 4 2 4" xfId="29254"/>
    <cellStyle name="Camp Output Field General 3 4 4 2 5" xfId="29255"/>
    <cellStyle name="Camp Output Field General 3 4 4 2 6" xfId="29256"/>
    <cellStyle name="Camp Output Field General 3 4 4 2 7" xfId="29257"/>
    <cellStyle name="Camp Output Field General 3 4 4 3" xfId="4829"/>
    <cellStyle name="Camp Output Field General 3 4 4 3 2" xfId="29258"/>
    <cellStyle name="Camp Output Field General 3 4 4 3 3" xfId="29259"/>
    <cellStyle name="Camp Output Field General 3 4 4 3 4" xfId="29260"/>
    <cellStyle name="Camp Output Field General 3 4 4 3 5" xfId="29261"/>
    <cellStyle name="Camp Output Field General 3 4 4 3 6" xfId="29262"/>
    <cellStyle name="Camp Output Field General 3 4 4 3 7" xfId="29263"/>
    <cellStyle name="Camp Output Field General 3 4 4 4" xfId="4830"/>
    <cellStyle name="Camp Output Field General 3 4 4 5" xfId="29264"/>
    <cellStyle name="Camp Output Field General 3 4 4 6" xfId="29265"/>
    <cellStyle name="Camp Output Field General 3 4 4 7" xfId="29266"/>
    <cellStyle name="Camp Output Field General 3 4 4 8" xfId="29267"/>
    <cellStyle name="Camp Output Field General 3 4 5" xfId="4831"/>
    <cellStyle name="Camp Output Field General 3 4 5 2" xfId="4832"/>
    <cellStyle name="Camp Output Field General 3 4 5 2 2" xfId="29268"/>
    <cellStyle name="Camp Output Field General 3 4 5 2 3" xfId="29269"/>
    <cellStyle name="Camp Output Field General 3 4 5 2 4" xfId="29270"/>
    <cellStyle name="Camp Output Field General 3 4 5 2 5" xfId="29271"/>
    <cellStyle name="Camp Output Field General 3 4 5 2 6" xfId="29272"/>
    <cellStyle name="Camp Output Field General 3 4 5 2 7" xfId="29273"/>
    <cellStyle name="Camp Output Field General 3 4 5 2 8" xfId="29274"/>
    <cellStyle name="Camp Output Field General 3 4 5 3" xfId="4833"/>
    <cellStyle name="Camp Output Field General 3 4 5 3 2" xfId="29275"/>
    <cellStyle name="Camp Output Field General 3 4 5 4" xfId="29276"/>
    <cellStyle name="Camp Output Field General 3 4 5 5" xfId="29277"/>
    <cellStyle name="Camp Output Field General 3 4 5 6" xfId="29278"/>
    <cellStyle name="Camp Output Field General 3 4 5 7" xfId="29279"/>
    <cellStyle name="Camp Output Field General 3 4 6" xfId="4834"/>
    <cellStyle name="Camp Output Field General 3 4 6 2" xfId="29280"/>
    <cellStyle name="Camp Output Field General 3 4 6 3" xfId="29281"/>
    <cellStyle name="Camp Output Field General 3 4 6 4" xfId="29282"/>
    <cellStyle name="Camp Output Field General 3 4 6 5" xfId="29283"/>
    <cellStyle name="Camp Output Field General 3 4 6 6" xfId="29284"/>
    <cellStyle name="Camp Output Field General 3 4 6 7" xfId="29285"/>
    <cellStyle name="Camp Output Field General 3 4 7" xfId="4835"/>
    <cellStyle name="Camp Output Field General 3 4 8" xfId="29286"/>
    <cellStyle name="Camp Output Field General 3 4 9" xfId="29287"/>
    <cellStyle name="Camp Output Field General 3 5" xfId="4836"/>
    <cellStyle name="Camp Output Field General 3 5 2" xfId="4837"/>
    <cellStyle name="Camp Output Field General 3 5 2 2" xfId="4838"/>
    <cellStyle name="Camp Output Field General 3 5 2 2 2" xfId="29288"/>
    <cellStyle name="Camp Output Field General 3 5 2 2 3" xfId="29289"/>
    <cellStyle name="Camp Output Field General 3 5 2 2 4" xfId="29290"/>
    <cellStyle name="Camp Output Field General 3 5 2 2 5" xfId="29291"/>
    <cellStyle name="Camp Output Field General 3 5 2 2 6" xfId="29292"/>
    <cellStyle name="Camp Output Field General 3 5 2 2 7" xfId="29293"/>
    <cellStyle name="Camp Output Field General 3 5 2 2 8" xfId="29294"/>
    <cellStyle name="Camp Output Field General 3 5 2 3" xfId="4839"/>
    <cellStyle name="Camp Output Field General 3 5 2 3 2" xfId="29295"/>
    <cellStyle name="Camp Output Field General 3 5 2 4" xfId="29296"/>
    <cellStyle name="Camp Output Field General 3 5 2 5" xfId="29297"/>
    <cellStyle name="Camp Output Field General 3 5 2 6" xfId="29298"/>
    <cellStyle name="Camp Output Field General 3 5 2 7" xfId="29299"/>
    <cellStyle name="Camp Output Field General 3 5 3" xfId="4840"/>
    <cellStyle name="Camp Output Field General 3 5 3 2" xfId="29300"/>
    <cellStyle name="Camp Output Field General 3 5 3 3" xfId="29301"/>
    <cellStyle name="Camp Output Field General 3 5 3 4" xfId="29302"/>
    <cellStyle name="Camp Output Field General 3 5 3 5" xfId="29303"/>
    <cellStyle name="Camp Output Field General 3 5 3 6" xfId="29304"/>
    <cellStyle name="Camp Output Field General 3 5 3 7" xfId="29305"/>
    <cellStyle name="Camp Output Field General 3 5 4" xfId="4841"/>
    <cellStyle name="Camp Output Field General 3 5 5" xfId="29306"/>
    <cellStyle name="Camp Output Field General 3 5 6" xfId="29307"/>
    <cellStyle name="Camp Output Field General 3 5 7" xfId="29308"/>
    <cellStyle name="Camp Output Field General 3 5 8" xfId="29309"/>
    <cellStyle name="Camp Output Field General 3 6" xfId="4842"/>
    <cellStyle name="Camp Output Field General 3 6 2" xfId="4843"/>
    <cellStyle name="Camp Output Field General 3 6 2 2" xfId="4844"/>
    <cellStyle name="Camp Output Field General 3 6 2 2 2" xfId="29310"/>
    <cellStyle name="Camp Output Field General 3 6 2 2 3" xfId="29311"/>
    <cellStyle name="Camp Output Field General 3 6 2 2 4" xfId="29312"/>
    <cellStyle name="Camp Output Field General 3 6 2 2 5" xfId="29313"/>
    <cellStyle name="Camp Output Field General 3 6 2 2 6" xfId="29314"/>
    <cellStyle name="Camp Output Field General 3 6 2 2 7" xfId="29315"/>
    <cellStyle name="Camp Output Field General 3 6 2 2 8" xfId="29316"/>
    <cellStyle name="Camp Output Field General 3 6 2 3" xfId="4845"/>
    <cellStyle name="Camp Output Field General 3 6 2 3 2" xfId="29317"/>
    <cellStyle name="Camp Output Field General 3 6 2 4" xfId="29318"/>
    <cellStyle name="Camp Output Field General 3 6 2 5" xfId="29319"/>
    <cellStyle name="Camp Output Field General 3 6 2 6" xfId="29320"/>
    <cellStyle name="Camp Output Field General 3 6 2 7" xfId="29321"/>
    <cellStyle name="Camp Output Field General 3 6 3" xfId="4846"/>
    <cellStyle name="Camp Output Field General 3 6 3 2" xfId="29322"/>
    <cellStyle name="Camp Output Field General 3 6 3 3" xfId="29323"/>
    <cellStyle name="Camp Output Field General 3 6 3 4" xfId="29324"/>
    <cellStyle name="Camp Output Field General 3 6 3 5" xfId="29325"/>
    <cellStyle name="Camp Output Field General 3 6 3 6" xfId="29326"/>
    <cellStyle name="Camp Output Field General 3 6 3 7" xfId="29327"/>
    <cellStyle name="Camp Output Field General 3 6 4" xfId="4847"/>
    <cellStyle name="Camp Output Field General 3 6 5" xfId="29328"/>
    <cellStyle name="Camp Output Field General 3 6 6" xfId="29329"/>
    <cellStyle name="Camp Output Field General 3 6 7" xfId="29330"/>
    <cellStyle name="Camp Output Field General 3 6 8" xfId="29331"/>
    <cellStyle name="Camp Output Field General 3 7" xfId="4848"/>
    <cellStyle name="Camp Output Field General 3 7 2" xfId="4849"/>
    <cellStyle name="Camp Output Field General 3 7 2 2" xfId="4850"/>
    <cellStyle name="Camp Output Field General 3 7 2 2 2" xfId="29332"/>
    <cellStyle name="Camp Output Field General 3 7 2 2 3" xfId="29333"/>
    <cellStyle name="Camp Output Field General 3 7 2 2 4" xfId="29334"/>
    <cellStyle name="Camp Output Field General 3 7 2 2 5" xfId="29335"/>
    <cellStyle name="Camp Output Field General 3 7 2 2 6" xfId="29336"/>
    <cellStyle name="Camp Output Field General 3 7 2 2 7" xfId="29337"/>
    <cellStyle name="Camp Output Field General 3 7 2 2 8" xfId="29338"/>
    <cellStyle name="Camp Output Field General 3 7 2 3" xfId="4851"/>
    <cellStyle name="Camp Output Field General 3 7 2 3 2" xfId="29339"/>
    <cellStyle name="Camp Output Field General 3 7 2 4" xfId="29340"/>
    <cellStyle name="Camp Output Field General 3 7 2 5" xfId="29341"/>
    <cellStyle name="Camp Output Field General 3 7 2 6" xfId="29342"/>
    <cellStyle name="Camp Output Field General 3 7 2 7" xfId="29343"/>
    <cellStyle name="Camp Output Field General 3 7 3" xfId="4852"/>
    <cellStyle name="Camp Output Field General 3 7 3 2" xfId="29344"/>
    <cellStyle name="Camp Output Field General 3 7 3 3" xfId="29345"/>
    <cellStyle name="Camp Output Field General 3 7 3 4" xfId="29346"/>
    <cellStyle name="Camp Output Field General 3 7 3 5" xfId="29347"/>
    <cellStyle name="Camp Output Field General 3 7 3 6" xfId="29348"/>
    <cellStyle name="Camp Output Field General 3 7 3 7" xfId="29349"/>
    <cellStyle name="Camp Output Field General 3 7 4" xfId="4853"/>
    <cellStyle name="Camp Output Field General 3 7 5" xfId="29350"/>
    <cellStyle name="Camp Output Field General 3 7 6" xfId="29351"/>
    <cellStyle name="Camp Output Field General 3 7 7" xfId="29352"/>
    <cellStyle name="Camp Output Field General 3 7 8" xfId="29353"/>
    <cellStyle name="Camp Output Field General 3 8" xfId="4854"/>
    <cellStyle name="Camp Output Field General 3 8 2" xfId="4855"/>
    <cellStyle name="Camp Output Field General 3 8 2 2" xfId="29354"/>
    <cellStyle name="Camp Output Field General 3 8 2 3" xfId="29355"/>
    <cellStyle name="Camp Output Field General 3 8 2 4" xfId="29356"/>
    <cellStyle name="Camp Output Field General 3 8 2 5" xfId="29357"/>
    <cellStyle name="Camp Output Field General 3 8 2 6" xfId="29358"/>
    <cellStyle name="Camp Output Field General 3 8 2 7" xfId="29359"/>
    <cellStyle name="Camp Output Field General 3 8 2 8" xfId="29360"/>
    <cellStyle name="Camp Output Field General 3 8 3" xfId="4856"/>
    <cellStyle name="Camp Output Field General 3 8 3 2" xfId="29361"/>
    <cellStyle name="Camp Output Field General 3 8 4" xfId="29362"/>
    <cellStyle name="Camp Output Field General 3 8 5" xfId="29363"/>
    <cellStyle name="Camp Output Field General 3 8 6" xfId="29364"/>
    <cellStyle name="Camp Output Field General 3 8 7" xfId="29365"/>
    <cellStyle name="Camp Output Field General 3 9" xfId="4857"/>
    <cellStyle name="Camp Output Field General 3 9 2" xfId="29366"/>
    <cellStyle name="Camp Output Field General 3 9 3" xfId="29367"/>
    <cellStyle name="Camp Output Field General 3 9 4" xfId="29368"/>
    <cellStyle name="Camp Output Field General 3 9 5" xfId="29369"/>
    <cellStyle name="Camp Output Field General 3 9 6" xfId="29370"/>
    <cellStyle name="Camp Output Field General 3 9 7" xfId="29371"/>
    <cellStyle name="Camp Output Field General 4" xfId="4858"/>
    <cellStyle name="Camp Output Field General 4 10" xfId="4859"/>
    <cellStyle name="Camp Output Field General 4 11" xfId="29372"/>
    <cellStyle name="Camp Output Field General 4 12" xfId="29373"/>
    <cellStyle name="Camp Output Field General 4 13" xfId="29374"/>
    <cellStyle name="Camp Output Field General 4 14" xfId="29375"/>
    <cellStyle name="Camp Output Field General 4 2" xfId="4860"/>
    <cellStyle name="Camp Output Field General 4 2 10" xfId="29376"/>
    <cellStyle name="Camp Output Field General 4 2 11" xfId="29377"/>
    <cellStyle name="Camp Output Field General 4 2 12" xfId="29378"/>
    <cellStyle name="Camp Output Field General 4 2 2" xfId="4861"/>
    <cellStyle name="Camp Output Field General 4 2 2 10" xfId="29379"/>
    <cellStyle name="Camp Output Field General 4 2 2 11" xfId="29380"/>
    <cellStyle name="Camp Output Field General 4 2 2 2" xfId="4862"/>
    <cellStyle name="Camp Output Field General 4 2 2 2 2" xfId="4863"/>
    <cellStyle name="Camp Output Field General 4 2 2 2 2 2" xfId="4864"/>
    <cellStyle name="Camp Output Field General 4 2 2 2 2 2 2" xfId="29381"/>
    <cellStyle name="Camp Output Field General 4 2 2 2 2 2 3" xfId="29382"/>
    <cellStyle name="Camp Output Field General 4 2 2 2 2 2 4" xfId="29383"/>
    <cellStyle name="Camp Output Field General 4 2 2 2 2 2 5" xfId="29384"/>
    <cellStyle name="Camp Output Field General 4 2 2 2 2 2 6" xfId="29385"/>
    <cellStyle name="Camp Output Field General 4 2 2 2 2 2 7" xfId="29386"/>
    <cellStyle name="Camp Output Field General 4 2 2 2 2 2 8" xfId="29387"/>
    <cellStyle name="Camp Output Field General 4 2 2 2 2 3" xfId="4865"/>
    <cellStyle name="Camp Output Field General 4 2 2 2 2 3 2" xfId="29388"/>
    <cellStyle name="Camp Output Field General 4 2 2 2 2 4" xfId="29389"/>
    <cellStyle name="Camp Output Field General 4 2 2 2 2 5" xfId="29390"/>
    <cellStyle name="Camp Output Field General 4 2 2 2 2 6" xfId="29391"/>
    <cellStyle name="Camp Output Field General 4 2 2 2 2 7" xfId="29392"/>
    <cellStyle name="Camp Output Field General 4 2 2 2 3" xfId="4866"/>
    <cellStyle name="Camp Output Field General 4 2 2 2 3 2" xfId="29393"/>
    <cellStyle name="Camp Output Field General 4 2 2 2 3 3" xfId="29394"/>
    <cellStyle name="Camp Output Field General 4 2 2 2 3 4" xfId="29395"/>
    <cellStyle name="Camp Output Field General 4 2 2 2 3 5" xfId="29396"/>
    <cellStyle name="Camp Output Field General 4 2 2 2 3 6" xfId="29397"/>
    <cellStyle name="Camp Output Field General 4 2 2 2 3 7" xfId="29398"/>
    <cellStyle name="Camp Output Field General 4 2 2 2 4" xfId="4867"/>
    <cellStyle name="Camp Output Field General 4 2 2 2 5" xfId="29399"/>
    <cellStyle name="Camp Output Field General 4 2 2 2 6" xfId="29400"/>
    <cellStyle name="Camp Output Field General 4 2 2 2 7" xfId="29401"/>
    <cellStyle name="Camp Output Field General 4 2 2 2 8" xfId="29402"/>
    <cellStyle name="Camp Output Field General 4 2 2 3" xfId="4868"/>
    <cellStyle name="Camp Output Field General 4 2 2 3 2" xfId="4869"/>
    <cellStyle name="Camp Output Field General 4 2 2 3 2 2" xfId="4870"/>
    <cellStyle name="Camp Output Field General 4 2 2 3 2 2 2" xfId="29403"/>
    <cellStyle name="Camp Output Field General 4 2 2 3 2 2 3" xfId="29404"/>
    <cellStyle name="Camp Output Field General 4 2 2 3 2 2 4" xfId="29405"/>
    <cellStyle name="Camp Output Field General 4 2 2 3 2 2 5" xfId="29406"/>
    <cellStyle name="Camp Output Field General 4 2 2 3 2 2 6" xfId="29407"/>
    <cellStyle name="Camp Output Field General 4 2 2 3 2 2 7" xfId="29408"/>
    <cellStyle name="Camp Output Field General 4 2 2 3 2 2 8" xfId="29409"/>
    <cellStyle name="Camp Output Field General 4 2 2 3 2 3" xfId="4871"/>
    <cellStyle name="Camp Output Field General 4 2 2 3 2 3 2" xfId="29410"/>
    <cellStyle name="Camp Output Field General 4 2 2 3 2 4" xfId="29411"/>
    <cellStyle name="Camp Output Field General 4 2 2 3 2 5" xfId="29412"/>
    <cellStyle name="Camp Output Field General 4 2 2 3 2 6" xfId="29413"/>
    <cellStyle name="Camp Output Field General 4 2 2 3 2 7" xfId="29414"/>
    <cellStyle name="Camp Output Field General 4 2 2 3 3" xfId="4872"/>
    <cellStyle name="Camp Output Field General 4 2 2 3 3 2" xfId="29415"/>
    <cellStyle name="Camp Output Field General 4 2 2 3 3 3" xfId="29416"/>
    <cellStyle name="Camp Output Field General 4 2 2 3 3 4" xfId="29417"/>
    <cellStyle name="Camp Output Field General 4 2 2 3 3 5" xfId="29418"/>
    <cellStyle name="Camp Output Field General 4 2 2 3 3 6" xfId="29419"/>
    <cellStyle name="Camp Output Field General 4 2 2 3 3 7" xfId="29420"/>
    <cellStyle name="Camp Output Field General 4 2 2 3 4" xfId="4873"/>
    <cellStyle name="Camp Output Field General 4 2 2 3 5" xfId="29421"/>
    <cellStyle name="Camp Output Field General 4 2 2 3 6" xfId="29422"/>
    <cellStyle name="Camp Output Field General 4 2 2 3 7" xfId="29423"/>
    <cellStyle name="Camp Output Field General 4 2 2 3 8" xfId="29424"/>
    <cellStyle name="Camp Output Field General 4 2 2 4" xfId="4874"/>
    <cellStyle name="Camp Output Field General 4 2 2 4 2" xfId="4875"/>
    <cellStyle name="Camp Output Field General 4 2 2 4 2 2" xfId="4876"/>
    <cellStyle name="Camp Output Field General 4 2 2 4 2 2 2" xfId="29425"/>
    <cellStyle name="Camp Output Field General 4 2 2 4 2 2 3" xfId="29426"/>
    <cellStyle name="Camp Output Field General 4 2 2 4 2 2 4" xfId="29427"/>
    <cellStyle name="Camp Output Field General 4 2 2 4 2 2 5" xfId="29428"/>
    <cellStyle name="Camp Output Field General 4 2 2 4 2 2 6" xfId="29429"/>
    <cellStyle name="Camp Output Field General 4 2 2 4 2 2 7" xfId="29430"/>
    <cellStyle name="Camp Output Field General 4 2 2 4 2 2 8" xfId="29431"/>
    <cellStyle name="Camp Output Field General 4 2 2 4 2 3" xfId="4877"/>
    <cellStyle name="Camp Output Field General 4 2 2 4 2 3 2" xfId="29432"/>
    <cellStyle name="Camp Output Field General 4 2 2 4 2 4" xfId="29433"/>
    <cellStyle name="Camp Output Field General 4 2 2 4 2 5" xfId="29434"/>
    <cellStyle name="Camp Output Field General 4 2 2 4 2 6" xfId="29435"/>
    <cellStyle name="Camp Output Field General 4 2 2 4 2 7" xfId="29436"/>
    <cellStyle name="Camp Output Field General 4 2 2 4 3" xfId="4878"/>
    <cellStyle name="Camp Output Field General 4 2 2 4 3 2" xfId="29437"/>
    <cellStyle name="Camp Output Field General 4 2 2 4 3 3" xfId="29438"/>
    <cellStyle name="Camp Output Field General 4 2 2 4 3 4" xfId="29439"/>
    <cellStyle name="Camp Output Field General 4 2 2 4 3 5" xfId="29440"/>
    <cellStyle name="Camp Output Field General 4 2 2 4 3 6" xfId="29441"/>
    <cellStyle name="Camp Output Field General 4 2 2 4 3 7" xfId="29442"/>
    <cellStyle name="Camp Output Field General 4 2 2 4 4" xfId="4879"/>
    <cellStyle name="Camp Output Field General 4 2 2 4 5" xfId="29443"/>
    <cellStyle name="Camp Output Field General 4 2 2 4 6" xfId="29444"/>
    <cellStyle name="Camp Output Field General 4 2 2 4 7" xfId="29445"/>
    <cellStyle name="Camp Output Field General 4 2 2 4 8" xfId="29446"/>
    <cellStyle name="Camp Output Field General 4 2 2 5" xfId="4880"/>
    <cellStyle name="Camp Output Field General 4 2 2 5 2" xfId="4881"/>
    <cellStyle name="Camp Output Field General 4 2 2 5 2 2" xfId="29447"/>
    <cellStyle name="Camp Output Field General 4 2 2 5 2 3" xfId="29448"/>
    <cellStyle name="Camp Output Field General 4 2 2 5 2 4" xfId="29449"/>
    <cellStyle name="Camp Output Field General 4 2 2 5 2 5" xfId="29450"/>
    <cellStyle name="Camp Output Field General 4 2 2 5 2 6" xfId="29451"/>
    <cellStyle name="Camp Output Field General 4 2 2 5 2 7" xfId="29452"/>
    <cellStyle name="Camp Output Field General 4 2 2 5 2 8" xfId="29453"/>
    <cellStyle name="Camp Output Field General 4 2 2 5 3" xfId="4882"/>
    <cellStyle name="Camp Output Field General 4 2 2 5 3 2" xfId="29454"/>
    <cellStyle name="Camp Output Field General 4 2 2 5 4" xfId="29455"/>
    <cellStyle name="Camp Output Field General 4 2 2 5 5" xfId="29456"/>
    <cellStyle name="Camp Output Field General 4 2 2 5 6" xfId="29457"/>
    <cellStyle name="Camp Output Field General 4 2 2 5 7" xfId="29458"/>
    <cellStyle name="Camp Output Field General 4 2 2 6" xfId="4883"/>
    <cellStyle name="Camp Output Field General 4 2 2 6 2" xfId="29459"/>
    <cellStyle name="Camp Output Field General 4 2 2 6 3" xfId="29460"/>
    <cellStyle name="Camp Output Field General 4 2 2 6 4" xfId="29461"/>
    <cellStyle name="Camp Output Field General 4 2 2 6 5" xfId="29462"/>
    <cellStyle name="Camp Output Field General 4 2 2 6 6" xfId="29463"/>
    <cellStyle name="Camp Output Field General 4 2 2 6 7" xfId="29464"/>
    <cellStyle name="Camp Output Field General 4 2 2 7" xfId="4884"/>
    <cellStyle name="Camp Output Field General 4 2 2 8" xfId="29465"/>
    <cellStyle name="Camp Output Field General 4 2 2 9" xfId="29466"/>
    <cellStyle name="Camp Output Field General 4 2 3" xfId="4885"/>
    <cellStyle name="Camp Output Field General 4 2 3 2" xfId="4886"/>
    <cellStyle name="Camp Output Field General 4 2 3 2 2" xfId="4887"/>
    <cellStyle name="Camp Output Field General 4 2 3 2 2 2" xfId="29467"/>
    <cellStyle name="Camp Output Field General 4 2 3 2 2 3" xfId="29468"/>
    <cellStyle name="Camp Output Field General 4 2 3 2 2 4" xfId="29469"/>
    <cellStyle name="Camp Output Field General 4 2 3 2 2 5" xfId="29470"/>
    <cellStyle name="Camp Output Field General 4 2 3 2 2 6" xfId="29471"/>
    <cellStyle name="Camp Output Field General 4 2 3 2 2 7" xfId="29472"/>
    <cellStyle name="Camp Output Field General 4 2 3 2 2 8" xfId="29473"/>
    <cellStyle name="Camp Output Field General 4 2 3 2 3" xfId="4888"/>
    <cellStyle name="Camp Output Field General 4 2 3 2 3 2" xfId="29474"/>
    <cellStyle name="Camp Output Field General 4 2 3 2 4" xfId="29475"/>
    <cellStyle name="Camp Output Field General 4 2 3 2 5" xfId="29476"/>
    <cellStyle name="Camp Output Field General 4 2 3 2 6" xfId="29477"/>
    <cellStyle name="Camp Output Field General 4 2 3 2 7" xfId="29478"/>
    <cellStyle name="Camp Output Field General 4 2 3 3" xfId="4889"/>
    <cellStyle name="Camp Output Field General 4 2 3 3 2" xfId="29479"/>
    <cellStyle name="Camp Output Field General 4 2 3 3 3" xfId="29480"/>
    <cellStyle name="Camp Output Field General 4 2 3 3 4" xfId="29481"/>
    <cellStyle name="Camp Output Field General 4 2 3 3 5" xfId="29482"/>
    <cellStyle name="Camp Output Field General 4 2 3 3 6" xfId="29483"/>
    <cellStyle name="Camp Output Field General 4 2 3 3 7" xfId="29484"/>
    <cellStyle name="Camp Output Field General 4 2 3 4" xfId="4890"/>
    <cellStyle name="Camp Output Field General 4 2 3 5" xfId="29485"/>
    <cellStyle name="Camp Output Field General 4 2 3 6" xfId="29486"/>
    <cellStyle name="Camp Output Field General 4 2 3 7" xfId="29487"/>
    <cellStyle name="Camp Output Field General 4 2 3 8" xfId="29488"/>
    <cellStyle name="Camp Output Field General 4 2 4" xfId="4891"/>
    <cellStyle name="Camp Output Field General 4 2 4 2" xfId="4892"/>
    <cellStyle name="Camp Output Field General 4 2 4 2 2" xfId="4893"/>
    <cellStyle name="Camp Output Field General 4 2 4 2 2 2" xfId="29489"/>
    <cellStyle name="Camp Output Field General 4 2 4 2 2 3" xfId="29490"/>
    <cellStyle name="Camp Output Field General 4 2 4 2 2 4" xfId="29491"/>
    <cellStyle name="Camp Output Field General 4 2 4 2 2 5" xfId="29492"/>
    <cellStyle name="Camp Output Field General 4 2 4 2 2 6" xfId="29493"/>
    <cellStyle name="Camp Output Field General 4 2 4 2 2 7" xfId="29494"/>
    <cellStyle name="Camp Output Field General 4 2 4 2 2 8" xfId="29495"/>
    <cellStyle name="Camp Output Field General 4 2 4 2 3" xfId="4894"/>
    <cellStyle name="Camp Output Field General 4 2 4 2 3 2" xfId="29496"/>
    <cellStyle name="Camp Output Field General 4 2 4 2 4" xfId="29497"/>
    <cellStyle name="Camp Output Field General 4 2 4 2 5" xfId="29498"/>
    <cellStyle name="Camp Output Field General 4 2 4 2 6" xfId="29499"/>
    <cellStyle name="Camp Output Field General 4 2 4 2 7" xfId="29500"/>
    <cellStyle name="Camp Output Field General 4 2 4 3" xfId="4895"/>
    <cellStyle name="Camp Output Field General 4 2 4 3 2" xfId="29501"/>
    <cellStyle name="Camp Output Field General 4 2 4 3 3" xfId="29502"/>
    <cellStyle name="Camp Output Field General 4 2 4 3 4" xfId="29503"/>
    <cellStyle name="Camp Output Field General 4 2 4 3 5" xfId="29504"/>
    <cellStyle name="Camp Output Field General 4 2 4 3 6" xfId="29505"/>
    <cellStyle name="Camp Output Field General 4 2 4 3 7" xfId="29506"/>
    <cellStyle name="Camp Output Field General 4 2 4 4" xfId="4896"/>
    <cellStyle name="Camp Output Field General 4 2 4 5" xfId="29507"/>
    <cellStyle name="Camp Output Field General 4 2 4 6" xfId="29508"/>
    <cellStyle name="Camp Output Field General 4 2 4 7" xfId="29509"/>
    <cellStyle name="Camp Output Field General 4 2 4 8" xfId="29510"/>
    <cellStyle name="Camp Output Field General 4 2 5" xfId="4897"/>
    <cellStyle name="Camp Output Field General 4 2 5 2" xfId="4898"/>
    <cellStyle name="Camp Output Field General 4 2 5 2 2" xfId="4899"/>
    <cellStyle name="Camp Output Field General 4 2 5 2 2 2" xfId="29511"/>
    <cellStyle name="Camp Output Field General 4 2 5 2 2 3" xfId="29512"/>
    <cellStyle name="Camp Output Field General 4 2 5 2 2 4" xfId="29513"/>
    <cellStyle name="Camp Output Field General 4 2 5 2 2 5" xfId="29514"/>
    <cellStyle name="Camp Output Field General 4 2 5 2 2 6" xfId="29515"/>
    <cellStyle name="Camp Output Field General 4 2 5 2 2 7" xfId="29516"/>
    <cellStyle name="Camp Output Field General 4 2 5 2 2 8" xfId="29517"/>
    <cellStyle name="Camp Output Field General 4 2 5 2 3" xfId="4900"/>
    <cellStyle name="Camp Output Field General 4 2 5 2 3 2" xfId="29518"/>
    <cellStyle name="Camp Output Field General 4 2 5 2 4" xfId="29519"/>
    <cellStyle name="Camp Output Field General 4 2 5 2 5" xfId="29520"/>
    <cellStyle name="Camp Output Field General 4 2 5 2 6" xfId="29521"/>
    <cellStyle name="Camp Output Field General 4 2 5 2 7" xfId="29522"/>
    <cellStyle name="Camp Output Field General 4 2 5 3" xfId="4901"/>
    <cellStyle name="Camp Output Field General 4 2 5 3 2" xfId="29523"/>
    <cellStyle name="Camp Output Field General 4 2 5 3 3" xfId="29524"/>
    <cellStyle name="Camp Output Field General 4 2 5 3 4" xfId="29525"/>
    <cellStyle name="Camp Output Field General 4 2 5 3 5" xfId="29526"/>
    <cellStyle name="Camp Output Field General 4 2 5 3 6" xfId="29527"/>
    <cellStyle name="Camp Output Field General 4 2 5 3 7" xfId="29528"/>
    <cellStyle name="Camp Output Field General 4 2 5 4" xfId="4902"/>
    <cellStyle name="Camp Output Field General 4 2 5 5" xfId="29529"/>
    <cellStyle name="Camp Output Field General 4 2 5 6" xfId="29530"/>
    <cellStyle name="Camp Output Field General 4 2 5 7" xfId="29531"/>
    <cellStyle name="Camp Output Field General 4 2 5 8" xfId="29532"/>
    <cellStyle name="Camp Output Field General 4 2 6" xfId="4903"/>
    <cellStyle name="Camp Output Field General 4 2 6 2" xfId="4904"/>
    <cellStyle name="Camp Output Field General 4 2 6 2 2" xfId="29533"/>
    <cellStyle name="Camp Output Field General 4 2 6 2 3" xfId="29534"/>
    <cellStyle name="Camp Output Field General 4 2 6 2 4" xfId="29535"/>
    <cellStyle name="Camp Output Field General 4 2 6 2 5" xfId="29536"/>
    <cellStyle name="Camp Output Field General 4 2 6 2 6" xfId="29537"/>
    <cellStyle name="Camp Output Field General 4 2 6 2 7" xfId="29538"/>
    <cellStyle name="Camp Output Field General 4 2 6 2 8" xfId="29539"/>
    <cellStyle name="Camp Output Field General 4 2 6 3" xfId="4905"/>
    <cellStyle name="Camp Output Field General 4 2 6 3 2" xfId="29540"/>
    <cellStyle name="Camp Output Field General 4 2 6 4" xfId="29541"/>
    <cellStyle name="Camp Output Field General 4 2 6 5" xfId="29542"/>
    <cellStyle name="Camp Output Field General 4 2 6 6" xfId="29543"/>
    <cellStyle name="Camp Output Field General 4 2 6 7" xfId="29544"/>
    <cellStyle name="Camp Output Field General 4 2 7" xfId="4906"/>
    <cellStyle name="Camp Output Field General 4 2 7 2" xfId="29545"/>
    <cellStyle name="Camp Output Field General 4 2 7 3" xfId="29546"/>
    <cellStyle name="Camp Output Field General 4 2 7 4" xfId="29547"/>
    <cellStyle name="Camp Output Field General 4 2 7 5" xfId="29548"/>
    <cellStyle name="Camp Output Field General 4 2 7 6" xfId="29549"/>
    <cellStyle name="Camp Output Field General 4 2 7 7" xfId="29550"/>
    <cellStyle name="Camp Output Field General 4 2 8" xfId="4907"/>
    <cellStyle name="Camp Output Field General 4 2 9" xfId="29551"/>
    <cellStyle name="Camp Output Field General 4 3" xfId="4908"/>
    <cellStyle name="Camp Output Field General 4 3 10" xfId="29552"/>
    <cellStyle name="Camp Output Field General 4 3 11" xfId="29553"/>
    <cellStyle name="Camp Output Field General 4 3 2" xfId="4909"/>
    <cellStyle name="Camp Output Field General 4 3 2 2" xfId="4910"/>
    <cellStyle name="Camp Output Field General 4 3 2 2 2" xfId="4911"/>
    <cellStyle name="Camp Output Field General 4 3 2 2 2 2" xfId="29554"/>
    <cellStyle name="Camp Output Field General 4 3 2 2 2 3" xfId="29555"/>
    <cellStyle name="Camp Output Field General 4 3 2 2 2 4" xfId="29556"/>
    <cellStyle name="Camp Output Field General 4 3 2 2 2 5" xfId="29557"/>
    <cellStyle name="Camp Output Field General 4 3 2 2 2 6" xfId="29558"/>
    <cellStyle name="Camp Output Field General 4 3 2 2 2 7" xfId="29559"/>
    <cellStyle name="Camp Output Field General 4 3 2 2 2 8" xfId="29560"/>
    <cellStyle name="Camp Output Field General 4 3 2 2 3" xfId="4912"/>
    <cellStyle name="Camp Output Field General 4 3 2 2 3 2" xfId="29561"/>
    <cellStyle name="Camp Output Field General 4 3 2 2 4" xfId="29562"/>
    <cellStyle name="Camp Output Field General 4 3 2 2 5" xfId="29563"/>
    <cellStyle name="Camp Output Field General 4 3 2 2 6" xfId="29564"/>
    <cellStyle name="Camp Output Field General 4 3 2 2 7" xfId="29565"/>
    <cellStyle name="Camp Output Field General 4 3 2 3" xfId="4913"/>
    <cellStyle name="Camp Output Field General 4 3 2 3 2" xfId="29566"/>
    <cellStyle name="Camp Output Field General 4 3 2 3 3" xfId="29567"/>
    <cellStyle name="Camp Output Field General 4 3 2 3 4" xfId="29568"/>
    <cellStyle name="Camp Output Field General 4 3 2 3 5" xfId="29569"/>
    <cellStyle name="Camp Output Field General 4 3 2 3 6" xfId="29570"/>
    <cellStyle name="Camp Output Field General 4 3 2 3 7" xfId="29571"/>
    <cellStyle name="Camp Output Field General 4 3 2 4" xfId="4914"/>
    <cellStyle name="Camp Output Field General 4 3 2 5" xfId="29572"/>
    <cellStyle name="Camp Output Field General 4 3 2 6" xfId="29573"/>
    <cellStyle name="Camp Output Field General 4 3 2 7" xfId="29574"/>
    <cellStyle name="Camp Output Field General 4 3 2 8" xfId="29575"/>
    <cellStyle name="Camp Output Field General 4 3 3" xfId="4915"/>
    <cellStyle name="Camp Output Field General 4 3 3 2" xfId="4916"/>
    <cellStyle name="Camp Output Field General 4 3 3 2 2" xfId="4917"/>
    <cellStyle name="Camp Output Field General 4 3 3 2 2 2" xfId="29576"/>
    <cellStyle name="Camp Output Field General 4 3 3 2 2 3" xfId="29577"/>
    <cellStyle name="Camp Output Field General 4 3 3 2 2 4" xfId="29578"/>
    <cellStyle name="Camp Output Field General 4 3 3 2 2 5" xfId="29579"/>
    <cellStyle name="Camp Output Field General 4 3 3 2 2 6" xfId="29580"/>
    <cellStyle name="Camp Output Field General 4 3 3 2 2 7" xfId="29581"/>
    <cellStyle name="Camp Output Field General 4 3 3 2 2 8" xfId="29582"/>
    <cellStyle name="Camp Output Field General 4 3 3 2 3" xfId="4918"/>
    <cellStyle name="Camp Output Field General 4 3 3 2 3 2" xfId="29583"/>
    <cellStyle name="Camp Output Field General 4 3 3 2 4" xfId="29584"/>
    <cellStyle name="Camp Output Field General 4 3 3 2 5" xfId="29585"/>
    <cellStyle name="Camp Output Field General 4 3 3 2 6" xfId="29586"/>
    <cellStyle name="Camp Output Field General 4 3 3 2 7" xfId="29587"/>
    <cellStyle name="Camp Output Field General 4 3 3 3" xfId="4919"/>
    <cellStyle name="Camp Output Field General 4 3 3 3 2" xfId="29588"/>
    <cellStyle name="Camp Output Field General 4 3 3 3 3" xfId="29589"/>
    <cellStyle name="Camp Output Field General 4 3 3 3 4" xfId="29590"/>
    <cellStyle name="Camp Output Field General 4 3 3 3 5" xfId="29591"/>
    <cellStyle name="Camp Output Field General 4 3 3 3 6" xfId="29592"/>
    <cellStyle name="Camp Output Field General 4 3 3 3 7" xfId="29593"/>
    <cellStyle name="Camp Output Field General 4 3 3 4" xfId="4920"/>
    <cellStyle name="Camp Output Field General 4 3 3 5" xfId="29594"/>
    <cellStyle name="Camp Output Field General 4 3 3 6" xfId="29595"/>
    <cellStyle name="Camp Output Field General 4 3 3 7" xfId="29596"/>
    <cellStyle name="Camp Output Field General 4 3 3 8" xfId="29597"/>
    <cellStyle name="Camp Output Field General 4 3 4" xfId="4921"/>
    <cellStyle name="Camp Output Field General 4 3 4 2" xfId="4922"/>
    <cellStyle name="Camp Output Field General 4 3 4 2 2" xfId="4923"/>
    <cellStyle name="Camp Output Field General 4 3 4 2 2 2" xfId="29598"/>
    <cellStyle name="Camp Output Field General 4 3 4 2 2 3" xfId="29599"/>
    <cellStyle name="Camp Output Field General 4 3 4 2 2 4" xfId="29600"/>
    <cellStyle name="Camp Output Field General 4 3 4 2 2 5" xfId="29601"/>
    <cellStyle name="Camp Output Field General 4 3 4 2 2 6" xfId="29602"/>
    <cellStyle name="Camp Output Field General 4 3 4 2 2 7" xfId="29603"/>
    <cellStyle name="Camp Output Field General 4 3 4 2 2 8" xfId="29604"/>
    <cellStyle name="Camp Output Field General 4 3 4 2 3" xfId="4924"/>
    <cellStyle name="Camp Output Field General 4 3 4 2 3 2" xfId="29605"/>
    <cellStyle name="Camp Output Field General 4 3 4 2 4" xfId="29606"/>
    <cellStyle name="Camp Output Field General 4 3 4 2 5" xfId="29607"/>
    <cellStyle name="Camp Output Field General 4 3 4 2 6" xfId="29608"/>
    <cellStyle name="Camp Output Field General 4 3 4 2 7" xfId="29609"/>
    <cellStyle name="Camp Output Field General 4 3 4 3" xfId="4925"/>
    <cellStyle name="Camp Output Field General 4 3 4 3 2" xfId="29610"/>
    <cellStyle name="Camp Output Field General 4 3 4 3 3" xfId="29611"/>
    <cellStyle name="Camp Output Field General 4 3 4 3 4" xfId="29612"/>
    <cellStyle name="Camp Output Field General 4 3 4 3 5" xfId="29613"/>
    <cellStyle name="Camp Output Field General 4 3 4 3 6" xfId="29614"/>
    <cellStyle name="Camp Output Field General 4 3 4 3 7" xfId="29615"/>
    <cellStyle name="Camp Output Field General 4 3 4 4" xfId="4926"/>
    <cellStyle name="Camp Output Field General 4 3 4 5" xfId="29616"/>
    <cellStyle name="Camp Output Field General 4 3 4 6" xfId="29617"/>
    <cellStyle name="Camp Output Field General 4 3 4 7" xfId="29618"/>
    <cellStyle name="Camp Output Field General 4 3 4 8" xfId="29619"/>
    <cellStyle name="Camp Output Field General 4 3 5" xfId="4927"/>
    <cellStyle name="Camp Output Field General 4 3 5 2" xfId="4928"/>
    <cellStyle name="Camp Output Field General 4 3 5 2 2" xfId="29620"/>
    <cellStyle name="Camp Output Field General 4 3 5 2 3" xfId="29621"/>
    <cellStyle name="Camp Output Field General 4 3 5 2 4" xfId="29622"/>
    <cellStyle name="Camp Output Field General 4 3 5 2 5" xfId="29623"/>
    <cellStyle name="Camp Output Field General 4 3 5 2 6" xfId="29624"/>
    <cellStyle name="Camp Output Field General 4 3 5 2 7" xfId="29625"/>
    <cellStyle name="Camp Output Field General 4 3 5 2 8" xfId="29626"/>
    <cellStyle name="Camp Output Field General 4 3 5 3" xfId="4929"/>
    <cellStyle name="Camp Output Field General 4 3 5 3 2" xfId="29627"/>
    <cellStyle name="Camp Output Field General 4 3 5 4" xfId="29628"/>
    <cellStyle name="Camp Output Field General 4 3 5 5" xfId="29629"/>
    <cellStyle name="Camp Output Field General 4 3 5 6" xfId="29630"/>
    <cellStyle name="Camp Output Field General 4 3 5 7" xfId="29631"/>
    <cellStyle name="Camp Output Field General 4 3 6" xfId="4930"/>
    <cellStyle name="Camp Output Field General 4 3 6 2" xfId="29632"/>
    <cellStyle name="Camp Output Field General 4 3 6 3" xfId="29633"/>
    <cellStyle name="Camp Output Field General 4 3 6 4" xfId="29634"/>
    <cellStyle name="Camp Output Field General 4 3 6 5" xfId="29635"/>
    <cellStyle name="Camp Output Field General 4 3 6 6" xfId="29636"/>
    <cellStyle name="Camp Output Field General 4 3 6 7" xfId="29637"/>
    <cellStyle name="Camp Output Field General 4 3 7" xfId="4931"/>
    <cellStyle name="Camp Output Field General 4 3 8" xfId="29638"/>
    <cellStyle name="Camp Output Field General 4 3 9" xfId="29639"/>
    <cellStyle name="Camp Output Field General 4 4" xfId="4932"/>
    <cellStyle name="Camp Output Field General 4 4 10" xfId="29640"/>
    <cellStyle name="Camp Output Field General 4 4 11" xfId="29641"/>
    <cellStyle name="Camp Output Field General 4 4 2" xfId="4933"/>
    <cellStyle name="Camp Output Field General 4 4 2 2" xfId="4934"/>
    <cellStyle name="Camp Output Field General 4 4 2 2 2" xfId="4935"/>
    <cellStyle name="Camp Output Field General 4 4 2 2 2 2" xfId="29642"/>
    <cellStyle name="Camp Output Field General 4 4 2 2 2 3" xfId="29643"/>
    <cellStyle name="Camp Output Field General 4 4 2 2 2 4" xfId="29644"/>
    <cellStyle name="Camp Output Field General 4 4 2 2 2 5" xfId="29645"/>
    <cellStyle name="Camp Output Field General 4 4 2 2 2 6" xfId="29646"/>
    <cellStyle name="Camp Output Field General 4 4 2 2 2 7" xfId="29647"/>
    <cellStyle name="Camp Output Field General 4 4 2 2 2 8" xfId="29648"/>
    <cellStyle name="Camp Output Field General 4 4 2 2 3" xfId="4936"/>
    <cellStyle name="Camp Output Field General 4 4 2 2 3 2" xfId="29649"/>
    <cellStyle name="Camp Output Field General 4 4 2 2 4" xfId="29650"/>
    <cellStyle name="Camp Output Field General 4 4 2 2 5" xfId="29651"/>
    <cellStyle name="Camp Output Field General 4 4 2 2 6" xfId="29652"/>
    <cellStyle name="Camp Output Field General 4 4 2 2 7" xfId="29653"/>
    <cellStyle name="Camp Output Field General 4 4 2 3" xfId="4937"/>
    <cellStyle name="Camp Output Field General 4 4 2 3 2" xfId="29654"/>
    <cellStyle name="Camp Output Field General 4 4 2 3 3" xfId="29655"/>
    <cellStyle name="Camp Output Field General 4 4 2 3 4" xfId="29656"/>
    <cellStyle name="Camp Output Field General 4 4 2 3 5" xfId="29657"/>
    <cellStyle name="Camp Output Field General 4 4 2 3 6" xfId="29658"/>
    <cellStyle name="Camp Output Field General 4 4 2 3 7" xfId="29659"/>
    <cellStyle name="Camp Output Field General 4 4 2 4" xfId="4938"/>
    <cellStyle name="Camp Output Field General 4 4 2 5" xfId="29660"/>
    <cellStyle name="Camp Output Field General 4 4 2 6" xfId="29661"/>
    <cellStyle name="Camp Output Field General 4 4 2 7" xfId="29662"/>
    <cellStyle name="Camp Output Field General 4 4 2 8" xfId="29663"/>
    <cellStyle name="Camp Output Field General 4 4 3" xfId="4939"/>
    <cellStyle name="Camp Output Field General 4 4 3 2" xfId="4940"/>
    <cellStyle name="Camp Output Field General 4 4 3 2 2" xfId="4941"/>
    <cellStyle name="Camp Output Field General 4 4 3 2 2 2" xfId="29664"/>
    <cellStyle name="Camp Output Field General 4 4 3 2 2 3" xfId="29665"/>
    <cellStyle name="Camp Output Field General 4 4 3 2 2 4" xfId="29666"/>
    <cellStyle name="Camp Output Field General 4 4 3 2 2 5" xfId="29667"/>
    <cellStyle name="Camp Output Field General 4 4 3 2 2 6" xfId="29668"/>
    <cellStyle name="Camp Output Field General 4 4 3 2 2 7" xfId="29669"/>
    <cellStyle name="Camp Output Field General 4 4 3 2 2 8" xfId="29670"/>
    <cellStyle name="Camp Output Field General 4 4 3 2 3" xfId="4942"/>
    <cellStyle name="Camp Output Field General 4 4 3 2 3 2" xfId="29671"/>
    <cellStyle name="Camp Output Field General 4 4 3 2 4" xfId="29672"/>
    <cellStyle name="Camp Output Field General 4 4 3 2 5" xfId="29673"/>
    <cellStyle name="Camp Output Field General 4 4 3 2 6" xfId="29674"/>
    <cellStyle name="Camp Output Field General 4 4 3 2 7" xfId="29675"/>
    <cellStyle name="Camp Output Field General 4 4 3 3" xfId="4943"/>
    <cellStyle name="Camp Output Field General 4 4 3 3 2" xfId="29676"/>
    <cellStyle name="Camp Output Field General 4 4 3 3 3" xfId="29677"/>
    <cellStyle name="Camp Output Field General 4 4 3 3 4" xfId="29678"/>
    <cellStyle name="Camp Output Field General 4 4 3 3 5" xfId="29679"/>
    <cellStyle name="Camp Output Field General 4 4 3 3 6" xfId="29680"/>
    <cellStyle name="Camp Output Field General 4 4 3 3 7" xfId="29681"/>
    <cellStyle name="Camp Output Field General 4 4 3 4" xfId="4944"/>
    <cellStyle name="Camp Output Field General 4 4 3 5" xfId="29682"/>
    <cellStyle name="Camp Output Field General 4 4 3 6" xfId="29683"/>
    <cellStyle name="Camp Output Field General 4 4 3 7" xfId="29684"/>
    <cellStyle name="Camp Output Field General 4 4 3 8" xfId="29685"/>
    <cellStyle name="Camp Output Field General 4 4 4" xfId="4945"/>
    <cellStyle name="Camp Output Field General 4 4 4 2" xfId="4946"/>
    <cellStyle name="Camp Output Field General 4 4 4 2 2" xfId="4947"/>
    <cellStyle name="Camp Output Field General 4 4 4 2 2 2" xfId="29686"/>
    <cellStyle name="Camp Output Field General 4 4 4 2 2 3" xfId="29687"/>
    <cellStyle name="Camp Output Field General 4 4 4 2 2 4" xfId="29688"/>
    <cellStyle name="Camp Output Field General 4 4 4 2 2 5" xfId="29689"/>
    <cellStyle name="Camp Output Field General 4 4 4 2 2 6" xfId="29690"/>
    <cellStyle name="Camp Output Field General 4 4 4 2 2 7" xfId="29691"/>
    <cellStyle name="Camp Output Field General 4 4 4 2 2 8" xfId="29692"/>
    <cellStyle name="Camp Output Field General 4 4 4 2 3" xfId="4948"/>
    <cellStyle name="Camp Output Field General 4 4 4 2 3 2" xfId="29693"/>
    <cellStyle name="Camp Output Field General 4 4 4 2 4" xfId="29694"/>
    <cellStyle name="Camp Output Field General 4 4 4 2 5" xfId="29695"/>
    <cellStyle name="Camp Output Field General 4 4 4 2 6" xfId="29696"/>
    <cellStyle name="Camp Output Field General 4 4 4 2 7" xfId="29697"/>
    <cellStyle name="Camp Output Field General 4 4 4 3" xfId="4949"/>
    <cellStyle name="Camp Output Field General 4 4 4 3 2" xfId="29698"/>
    <cellStyle name="Camp Output Field General 4 4 4 3 3" xfId="29699"/>
    <cellStyle name="Camp Output Field General 4 4 4 3 4" xfId="29700"/>
    <cellStyle name="Camp Output Field General 4 4 4 3 5" xfId="29701"/>
    <cellStyle name="Camp Output Field General 4 4 4 3 6" xfId="29702"/>
    <cellStyle name="Camp Output Field General 4 4 4 3 7" xfId="29703"/>
    <cellStyle name="Camp Output Field General 4 4 4 4" xfId="4950"/>
    <cellStyle name="Camp Output Field General 4 4 4 5" xfId="29704"/>
    <cellStyle name="Camp Output Field General 4 4 4 6" xfId="29705"/>
    <cellStyle name="Camp Output Field General 4 4 4 7" xfId="29706"/>
    <cellStyle name="Camp Output Field General 4 4 4 8" xfId="29707"/>
    <cellStyle name="Camp Output Field General 4 4 5" xfId="4951"/>
    <cellStyle name="Camp Output Field General 4 4 5 2" xfId="4952"/>
    <cellStyle name="Camp Output Field General 4 4 5 2 2" xfId="29708"/>
    <cellStyle name="Camp Output Field General 4 4 5 2 3" xfId="29709"/>
    <cellStyle name="Camp Output Field General 4 4 5 2 4" xfId="29710"/>
    <cellStyle name="Camp Output Field General 4 4 5 2 5" xfId="29711"/>
    <cellStyle name="Camp Output Field General 4 4 5 2 6" xfId="29712"/>
    <cellStyle name="Camp Output Field General 4 4 5 2 7" xfId="29713"/>
    <cellStyle name="Camp Output Field General 4 4 5 2 8" xfId="29714"/>
    <cellStyle name="Camp Output Field General 4 4 5 3" xfId="4953"/>
    <cellStyle name="Camp Output Field General 4 4 5 3 2" xfId="29715"/>
    <cellStyle name="Camp Output Field General 4 4 5 4" xfId="29716"/>
    <cellStyle name="Camp Output Field General 4 4 5 5" xfId="29717"/>
    <cellStyle name="Camp Output Field General 4 4 5 6" xfId="29718"/>
    <cellStyle name="Camp Output Field General 4 4 5 7" xfId="29719"/>
    <cellStyle name="Camp Output Field General 4 4 6" xfId="4954"/>
    <cellStyle name="Camp Output Field General 4 4 6 2" xfId="29720"/>
    <cellStyle name="Camp Output Field General 4 4 6 3" xfId="29721"/>
    <cellStyle name="Camp Output Field General 4 4 6 4" xfId="29722"/>
    <cellStyle name="Camp Output Field General 4 4 6 5" xfId="29723"/>
    <cellStyle name="Camp Output Field General 4 4 6 6" xfId="29724"/>
    <cellStyle name="Camp Output Field General 4 4 6 7" xfId="29725"/>
    <cellStyle name="Camp Output Field General 4 4 7" xfId="4955"/>
    <cellStyle name="Camp Output Field General 4 4 8" xfId="29726"/>
    <cellStyle name="Camp Output Field General 4 4 9" xfId="29727"/>
    <cellStyle name="Camp Output Field General 4 5" xfId="4956"/>
    <cellStyle name="Camp Output Field General 4 5 2" xfId="4957"/>
    <cellStyle name="Camp Output Field General 4 5 2 2" xfId="4958"/>
    <cellStyle name="Camp Output Field General 4 5 2 2 2" xfId="29728"/>
    <cellStyle name="Camp Output Field General 4 5 2 2 3" xfId="29729"/>
    <cellStyle name="Camp Output Field General 4 5 2 2 4" xfId="29730"/>
    <cellStyle name="Camp Output Field General 4 5 2 2 5" xfId="29731"/>
    <cellStyle name="Camp Output Field General 4 5 2 2 6" xfId="29732"/>
    <cellStyle name="Camp Output Field General 4 5 2 2 7" xfId="29733"/>
    <cellStyle name="Camp Output Field General 4 5 2 2 8" xfId="29734"/>
    <cellStyle name="Camp Output Field General 4 5 2 3" xfId="4959"/>
    <cellStyle name="Camp Output Field General 4 5 2 3 2" xfId="29735"/>
    <cellStyle name="Camp Output Field General 4 5 2 4" xfId="29736"/>
    <cellStyle name="Camp Output Field General 4 5 2 5" xfId="29737"/>
    <cellStyle name="Camp Output Field General 4 5 2 6" xfId="29738"/>
    <cellStyle name="Camp Output Field General 4 5 2 7" xfId="29739"/>
    <cellStyle name="Camp Output Field General 4 5 3" xfId="4960"/>
    <cellStyle name="Camp Output Field General 4 5 3 2" xfId="29740"/>
    <cellStyle name="Camp Output Field General 4 5 3 3" xfId="29741"/>
    <cellStyle name="Camp Output Field General 4 5 3 4" xfId="29742"/>
    <cellStyle name="Camp Output Field General 4 5 3 5" xfId="29743"/>
    <cellStyle name="Camp Output Field General 4 5 3 6" xfId="29744"/>
    <cellStyle name="Camp Output Field General 4 5 3 7" xfId="29745"/>
    <cellStyle name="Camp Output Field General 4 5 4" xfId="4961"/>
    <cellStyle name="Camp Output Field General 4 5 5" xfId="29746"/>
    <cellStyle name="Camp Output Field General 4 5 6" xfId="29747"/>
    <cellStyle name="Camp Output Field General 4 5 7" xfId="29748"/>
    <cellStyle name="Camp Output Field General 4 5 8" xfId="29749"/>
    <cellStyle name="Camp Output Field General 4 6" xfId="4962"/>
    <cellStyle name="Camp Output Field General 4 6 2" xfId="4963"/>
    <cellStyle name="Camp Output Field General 4 6 2 2" xfId="4964"/>
    <cellStyle name="Camp Output Field General 4 6 2 2 2" xfId="29750"/>
    <cellStyle name="Camp Output Field General 4 6 2 2 3" xfId="29751"/>
    <cellStyle name="Camp Output Field General 4 6 2 2 4" xfId="29752"/>
    <cellStyle name="Camp Output Field General 4 6 2 2 5" xfId="29753"/>
    <cellStyle name="Camp Output Field General 4 6 2 2 6" xfId="29754"/>
    <cellStyle name="Camp Output Field General 4 6 2 2 7" xfId="29755"/>
    <cellStyle name="Camp Output Field General 4 6 2 2 8" xfId="29756"/>
    <cellStyle name="Camp Output Field General 4 6 2 3" xfId="4965"/>
    <cellStyle name="Camp Output Field General 4 6 2 3 2" xfId="29757"/>
    <cellStyle name="Camp Output Field General 4 6 2 4" xfId="29758"/>
    <cellStyle name="Camp Output Field General 4 6 2 5" xfId="29759"/>
    <cellStyle name="Camp Output Field General 4 6 2 6" xfId="29760"/>
    <cellStyle name="Camp Output Field General 4 6 2 7" xfId="29761"/>
    <cellStyle name="Camp Output Field General 4 6 3" xfId="4966"/>
    <cellStyle name="Camp Output Field General 4 6 3 2" xfId="29762"/>
    <cellStyle name="Camp Output Field General 4 6 3 3" xfId="29763"/>
    <cellStyle name="Camp Output Field General 4 6 3 4" xfId="29764"/>
    <cellStyle name="Camp Output Field General 4 6 3 5" xfId="29765"/>
    <cellStyle name="Camp Output Field General 4 6 3 6" xfId="29766"/>
    <cellStyle name="Camp Output Field General 4 6 3 7" xfId="29767"/>
    <cellStyle name="Camp Output Field General 4 6 4" xfId="4967"/>
    <cellStyle name="Camp Output Field General 4 6 5" xfId="29768"/>
    <cellStyle name="Camp Output Field General 4 6 6" xfId="29769"/>
    <cellStyle name="Camp Output Field General 4 6 7" xfId="29770"/>
    <cellStyle name="Camp Output Field General 4 6 8" xfId="29771"/>
    <cellStyle name="Camp Output Field General 4 7" xfId="4968"/>
    <cellStyle name="Camp Output Field General 4 7 2" xfId="4969"/>
    <cellStyle name="Camp Output Field General 4 7 2 2" xfId="4970"/>
    <cellStyle name="Camp Output Field General 4 7 2 2 2" xfId="29772"/>
    <cellStyle name="Camp Output Field General 4 7 2 2 3" xfId="29773"/>
    <cellStyle name="Camp Output Field General 4 7 2 2 4" xfId="29774"/>
    <cellStyle name="Camp Output Field General 4 7 2 2 5" xfId="29775"/>
    <cellStyle name="Camp Output Field General 4 7 2 2 6" xfId="29776"/>
    <cellStyle name="Camp Output Field General 4 7 2 2 7" xfId="29777"/>
    <cellStyle name="Camp Output Field General 4 7 2 2 8" xfId="29778"/>
    <cellStyle name="Camp Output Field General 4 7 2 3" xfId="4971"/>
    <cellStyle name="Camp Output Field General 4 7 2 3 2" xfId="29779"/>
    <cellStyle name="Camp Output Field General 4 7 2 4" xfId="29780"/>
    <cellStyle name="Camp Output Field General 4 7 2 5" xfId="29781"/>
    <cellStyle name="Camp Output Field General 4 7 2 6" xfId="29782"/>
    <cellStyle name="Camp Output Field General 4 7 2 7" xfId="29783"/>
    <cellStyle name="Camp Output Field General 4 7 3" xfId="4972"/>
    <cellStyle name="Camp Output Field General 4 7 3 2" xfId="29784"/>
    <cellStyle name="Camp Output Field General 4 7 3 3" xfId="29785"/>
    <cellStyle name="Camp Output Field General 4 7 3 4" xfId="29786"/>
    <cellStyle name="Camp Output Field General 4 7 3 5" xfId="29787"/>
    <cellStyle name="Camp Output Field General 4 7 3 6" xfId="29788"/>
    <cellStyle name="Camp Output Field General 4 7 3 7" xfId="29789"/>
    <cellStyle name="Camp Output Field General 4 7 4" xfId="4973"/>
    <cellStyle name="Camp Output Field General 4 7 5" xfId="29790"/>
    <cellStyle name="Camp Output Field General 4 7 6" xfId="29791"/>
    <cellStyle name="Camp Output Field General 4 7 7" xfId="29792"/>
    <cellStyle name="Camp Output Field General 4 7 8" xfId="29793"/>
    <cellStyle name="Camp Output Field General 4 8" xfId="4974"/>
    <cellStyle name="Camp Output Field General 4 8 2" xfId="4975"/>
    <cellStyle name="Camp Output Field General 4 8 2 2" xfId="29794"/>
    <cellStyle name="Camp Output Field General 4 8 2 3" xfId="29795"/>
    <cellStyle name="Camp Output Field General 4 8 2 4" xfId="29796"/>
    <cellStyle name="Camp Output Field General 4 8 2 5" xfId="29797"/>
    <cellStyle name="Camp Output Field General 4 8 2 6" xfId="29798"/>
    <cellStyle name="Camp Output Field General 4 8 2 7" xfId="29799"/>
    <cellStyle name="Camp Output Field General 4 8 2 8" xfId="29800"/>
    <cellStyle name="Camp Output Field General 4 8 3" xfId="4976"/>
    <cellStyle name="Camp Output Field General 4 8 3 2" xfId="29801"/>
    <cellStyle name="Camp Output Field General 4 8 4" xfId="29802"/>
    <cellStyle name="Camp Output Field General 4 8 5" xfId="29803"/>
    <cellStyle name="Camp Output Field General 4 8 6" xfId="29804"/>
    <cellStyle name="Camp Output Field General 4 8 7" xfId="29805"/>
    <cellStyle name="Camp Output Field General 4 9" xfId="4977"/>
    <cellStyle name="Camp Output Field General 4 9 2" xfId="29806"/>
    <cellStyle name="Camp Output Field General 4 9 3" xfId="29807"/>
    <cellStyle name="Camp Output Field General 4 9 4" xfId="29808"/>
    <cellStyle name="Camp Output Field General 4 9 5" xfId="29809"/>
    <cellStyle name="Camp Output Field General 4 9 6" xfId="29810"/>
    <cellStyle name="Camp Output Field General 4 9 7" xfId="29811"/>
    <cellStyle name="Camp Output Field General 5" xfId="4978"/>
    <cellStyle name="Camp Output Field General 5 10" xfId="4979"/>
    <cellStyle name="Camp Output Field General 5 11" xfId="29812"/>
    <cellStyle name="Camp Output Field General 5 12" xfId="29813"/>
    <cellStyle name="Camp Output Field General 5 13" xfId="29814"/>
    <cellStyle name="Camp Output Field General 5 14" xfId="29815"/>
    <cellStyle name="Camp Output Field General 5 2" xfId="4980"/>
    <cellStyle name="Camp Output Field General 5 2 10" xfId="29816"/>
    <cellStyle name="Camp Output Field General 5 2 11" xfId="29817"/>
    <cellStyle name="Camp Output Field General 5 2 12" xfId="29818"/>
    <cellStyle name="Camp Output Field General 5 2 2" xfId="4981"/>
    <cellStyle name="Camp Output Field General 5 2 2 10" xfId="29819"/>
    <cellStyle name="Camp Output Field General 5 2 2 11" xfId="29820"/>
    <cellStyle name="Camp Output Field General 5 2 2 2" xfId="4982"/>
    <cellStyle name="Camp Output Field General 5 2 2 2 2" xfId="4983"/>
    <cellStyle name="Camp Output Field General 5 2 2 2 2 2" xfId="4984"/>
    <cellStyle name="Camp Output Field General 5 2 2 2 2 2 2" xfId="29821"/>
    <cellStyle name="Camp Output Field General 5 2 2 2 2 2 3" xfId="29822"/>
    <cellStyle name="Camp Output Field General 5 2 2 2 2 2 4" xfId="29823"/>
    <cellStyle name="Camp Output Field General 5 2 2 2 2 2 5" xfId="29824"/>
    <cellStyle name="Camp Output Field General 5 2 2 2 2 2 6" xfId="29825"/>
    <cellStyle name="Camp Output Field General 5 2 2 2 2 2 7" xfId="29826"/>
    <cellStyle name="Camp Output Field General 5 2 2 2 2 2 8" xfId="29827"/>
    <cellStyle name="Camp Output Field General 5 2 2 2 2 3" xfId="4985"/>
    <cellStyle name="Camp Output Field General 5 2 2 2 2 3 2" xfId="29828"/>
    <cellStyle name="Camp Output Field General 5 2 2 2 2 4" xfId="29829"/>
    <cellStyle name="Camp Output Field General 5 2 2 2 2 5" xfId="29830"/>
    <cellStyle name="Camp Output Field General 5 2 2 2 2 6" xfId="29831"/>
    <cellStyle name="Camp Output Field General 5 2 2 2 2 7" xfId="29832"/>
    <cellStyle name="Camp Output Field General 5 2 2 2 3" xfId="4986"/>
    <cellStyle name="Camp Output Field General 5 2 2 2 3 2" xfId="29833"/>
    <cellStyle name="Camp Output Field General 5 2 2 2 3 3" xfId="29834"/>
    <cellStyle name="Camp Output Field General 5 2 2 2 3 4" xfId="29835"/>
    <cellStyle name="Camp Output Field General 5 2 2 2 3 5" xfId="29836"/>
    <cellStyle name="Camp Output Field General 5 2 2 2 3 6" xfId="29837"/>
    <cellStyle name="Camp Output Field General 5 2 2 2 3 7" xfId="29838"/>
    <cellStyle name="Camp Output Field General 5 2 2 2 4" xfId="4987"/>
    <cellStyle name="Camp Output Field General 5 2 2 2 5" xfId="29839"/>
    <cellStyle name="Camp Output Field General 5 2 2 2 6" xfId="29840"/>
    <cellStyle name="Camp Output Field General 5 2 2 2 7" xfId="29841"/>
    <cellStyle name="Camp Output Field General 5 2 2 2 8" xfId="29842"/>
    <cellStyle name="Camp Output Field General 5 2 2 3" xfId="4988"/>
    <cellStyle name="Camp Output Field General 5 2 2 3 2" xfId="4989"/>
    <cellStyle name="Camp Output Field General 5 2 2 3 2 2" xfId="4990"/>
    <cellStyle name="Camp Output Field General 5 2 2 3 2 2 2" xfId="29843"/>
    <cellStyle name="Camp Output Field General 5 2 2 3 2 2 3" xfId="29844"/>
    <cellStyle name="Camp Output Field General 5 2 2 3 2 2 4" xfId="29845"/>
    <cellStyle name="Camp Output Field General 5 2 2 3 2 2 5" xfId="29846"/>
    <cellStyle name="Camp Output Field General 5 2 2 3 2 2 6" xfId="29847"/>
    <cellStyle name="Camp Output Field General 5 2 2 3 2 2 7" xfId="29848"/>
    <cellStyle name="Camp Output Field General 5 2 2 3 2 2 8" xfId="29849"/>
    <cellStyle name="Camp Output Field General 5 2 2 3 2 3" xfId="4991"/>
    <cellStyle name="Camp Output Field General 5 2 2 3 2 3 2" xfId="29850"/>
    <cellStyle name="Camp Output Field General 5 2 2 3 2 4" xfId="29851"/>
    <cellStyle name="Camp Output Field General 5 2 2 3 2 5" xfId="29852"/>
    <cellStyle name="Camp Output Field General 5 2 2 3 2 6" xfId="29853"/>
    <cellStyle name="Camp Output Field General 5 2 2 3 2 7" xfId="29854"/>
    <cellStyle name="Camp Output Field General 5 2 2 3 3" xfId="4992"/>
    <cellStyle name="Camp Output Field General 5 2 2 3 3 2" xfId="29855"/>
    <cellStyle name="Camp Output Field General 5 2 2 3 3 3" xfId="29856"/>
    <cellStyle name="Camp Output Field General 5 2 2 3 3 4" xfId="29857"/>
    <cellStyle name="Camp Output Field General 5 2 2 3 3 5" xfId="29858"/>
    <cellStyle name="Camp Output Field General 5 2 2 3 3 6" xfId="29859"/>
    <cellStyle name="Camp Output Field General 5 2 2 3 3 7" xfId="29860"/>
    <cellStyle name="Camp Output Field General 5 2 2 3 4" xfId="4993"/>
    <cellStyle name="Camp Output Field General 5 2 2 3 5" xfId="29861"/>
    <cellStyle name="Camp Output Field General 5 2 2 3 6" xfId="29862"/>
    <cellStyle name="Camp Output Field General 5 2 2 3 7" xfId="29863"/>
    <cellStyle name="Camp Output Field General 5 2 2 3 8" xfId="29864"/>
    <cellStyle name="Camp Output Field General 5 2 2 4" xfId="4994"/>
    <cellStyle name="Camp Output Field General 5 2 2 4 2" xfId="4995"/>
    <cellStyle name="Camp Output Field General 5 2 2 4 2 2" xfId="4996"/>
    <cellStyle name="Camp Output Field General 5 2 2 4 2 2 2" xfId="29865"/>
    <cellStyle name="Camp Output Field General 5 2 2 4 2 2 3" xfId="29866"/>
    <cellStyle name="Camp Output Field General 5 2 2 4 2 2 4" xfId="29867"/>
    <cellStyle name="Camp Output Field General 5 2 2 4 2 2 5" xfId="29868"/>
    <cellStyle name="Camp Output Field General 5 2 2 4 2 2 6" xfId="29869"/>
    <cellStyle name="Camp Output Field General 5 2 2 4 2 2 7" xfId="29870"/>
    <cellStyle name="Camp Output Field General 5 2 2 4 2 2 8" xfId="29871"/>
    <cellStyle name="Camp Output Field General 5 2 2 4 2 3" xfId="4997"/>
    <cellStyle name="Camp Output Field General 5 2 2 4 2 3 2" xfId="29872"/>
    <cellStyle name="Camp Output Field General 5 2 2 4 2 4" xfId="29873"/>
    <cellStyle name="Camp Output Field General 5 2 2 4 2 5" xfId="29874"/>
    <cellStyle name="Camp Output Field General 5 2 2 4 2 6" xfId="29875"/>
    <cellStyle name="Camp Output Field General 5 2 2 4 2 7" xfId="29876"/>
    <cellStyle name="Camp Output Field General 5 2 2 4 3" xfId="4998"/>
    <cellStyle name="Camp Output Field General 5 2 2 4 3 2" xfId="29877"/>
    <cellStyle name="Camp Output Field General 5 2 2 4 3 3" xfId="29878"/>
    <cellStyle name="Camp Output Field General 5 2 2 4 3 4" xfId="29879"/>
    <cellStyle name="Camp Output Field General 5 2 2 4 3 5" xfId="29880"/>
    <cellStyle name="Camp Output Field General 5 2 2 4 3 6" xfId="29881"/>
    <cellStyle name="Camp Output Field General 5 2 2 4 3 7" xfId="29882"/>
    <cellStyle name="Camp Output Field General 5 2 2 4 4" xfId="4999"/>
    <cellStyle name="Camp Output Field General 5 2 2 4 5" xfId="29883"/>
    <cellStyle name="Camp Output Field General 5 2 2 4 6" xfId="29884"/>
    <cellStyle name="Camp Output Field General 5 2 2 4 7" xfId="29885"/>
    <cellStyle name="Camp Output Field General 5 2 2 4 8" xfId="29886"/>
    <cellStyle name="Camp Output Field General 5 2 2 5" xfId="5000"/>
    <cellStyle name="Camp Output Field General 5 2 2 5 2" xfId="5001"/>
    <cellStyle name="Camp Output Field General 5 2 2 5 2 2" xfId="29887"/>
    <cellStyle name="Camp Output Field General 5 2 2 5 2 3" xfId="29888"/>
    <cellStyle name="Camp Output Field General 5 2 2 5 2 4" xfId="29889"/>
    <cellStyle name="Camp Output Field General 5 2 2 5 2 5" xfId="29890"/>
    <cellStyle name="Camp Output Field General 5 2 2 5 2 6" xfId="29891"/>
    <cellStyle name="Camp Output Field General 5 2 2 5 2 7" xfId="29892"/>
    <cellStyle name="Camp Output Field General 5 2 2 5 2 8" xfId="29893"/>
    <cellStyle name="Camp Output Field General 5 2 2 5 3" xfId="5002"/>
    <cellStyle name="Camp Output Field General 5 2 2 5 3 2" xfId="29894"/>
    <cellStyle name="Camp Output Field General 5 2 2 5 4" xfId="29895"/>
    <cellStyle name="Camp Output Field General 5 2 2 5 5" xfId="29896"/>
    <cellStyle name="Camp Output Field General 5 2 2 5 6" xfId="29897"/>
    <cellStyle name="Camp Output Field General 5 2 2 5 7" xfId="29898"/>
    <cellStyle name="Camp Output Field General 5 2 2 6" xfId="5003"/>
    <cellStyle name="Camp Output Field General 5 2 2 6 2" xfId="29899"/>
    <cellStyle name="Camp Output Field General 5 2 2 6 3" xfId="29900"/>
    <cellStyle name="Camp Output Field General 5 2 2 6 4" xfId="29901"/>
    <cellStyle name="Camp Output Field General 5 2 2 6 5" xfId="29902"/>
    <cellStyle name="Camp Output Field General 5 2 2 6 6" xfId="29903"/>
    <cellStyle name="Camp Output Field General 5 2 2 6 7" xfId="29904"/>
    <cellStyle name="Camp Output Field General 5 2 2 7" xfId="5004"/>
    <cellStyle name="Camp Output Field General 5 2 2 8" xfId="29905"/>
    <cellStyle name="Camp Output Field General 5 2 2 9" xfId="29906"/>
    <cellStyle name="Camp Output Field General 5 2 3" xfId="5005"/>
    <cellStyle name="Camp Output Field General 5 2 3 2" xfId="5006"/>
    <cellStyle name="Camp Output Field General 5 2 3 2 2" xfId="5007"/>
    <cellStyle name="Camp Output Field General 5 2 3 2 2 2" xfId="29907"/>
    <cellStyle name="Camp Output Field General 5 2 3 2 2 3" xfId="29908"/>
    <cellStyle name="Camp Output Field General 5 2 3 2 2 4" xfId="29909"/>
    <cellStyle name="Camp Output Field General 5 2 3 2 2 5" xfId="29910"/>
    <cellStyle name="Camp Output Field General 5 2 3 2 2 6" xfId="29911"/>
    <cellStyle name="Camp Output Field General 5 2 3 2 2 7" xfId="29912"/>
    <cellStyle name="Camp Output Field General 5 2 3 2 2 8" xfId="29913"/>
    <cellStyle name="Camp Output Field General 5 2 3 2 3" xfId="5008"/>
    <cellStyle name="Camp Output Field General 5 2 3 2 3 2" xfId="29914"/>
    <cellStyle name="Camp Output Field General 5 2 3 2 4" xfId="29915"/>
    <cellStyle name="Camp Output Field General 5 2 3 2 5" xfId="29916"/>
    <cellStyle name="Camp Output Field General 5 2 3 2 6" xfId="29917"/>
    <cellStyle name="Camp Output Field General 5 2 3 2 7" xfId="29918"/>
    <cellStyle name="Camp Output Field General 5 2 3 3" xfId="5009"/>
    <cellStyle name="Camp Output Field General 5 2 3 3 2" xfId="29919"/>
    <cellStyle name="Camp Output Field General 5 2 3 3 3" xfId="29920"/>
    <cellStyle name="Camp Output Field General 5 2 3 3 4" xfId="29921"/>
    <cellStyle name="Camp Output Field General 5 2 3 3 5" xfId="29922"/>
    <cellStyle name="Camp Output Field General 5 2 3 3 6" xfId="29923"/>
    <cellStyle name="Camp Output Field General 5 2 3 3 7" xfId="29924"/>
    <cellStyle name="Camp Output Field General 5 2 3 4" xfId="5010"/>
    <cellStyle name="Camp Output Field General 5 2 3 5" xfId="29925"/>
    <cellStyle name="Camp Output Field General 5 2 3 6" xfId="29926"/>
    <cellStyle name="Camp Output Field General 5 2 3 7" xfId="29927"/>
    <cellStyle name="Camp Output Field General 5 2 3 8" xfId="29928"/>
    <cellStyle name="Camp Output Field General 5 2 4" xfId="5011"/>
    <cellStyle name="Camp Output Field General 5 2 4 2" xfId="5012"/>
    <cellStyle name="Camp Output Field General 5 2 4 2 2" xfId="5013"/>
    <cellStyle name="Camp Output Field General 5 2 4 2 2 2" xfId="29929"/>
    <cellStyle name="Camp Output Field General 5 2 4 2 2 3" xfId="29930"/>
    <cellStyle name="Camp Output Field General 5 2 4 2 2 4" xfId="29931"/>
    <cellStyle name="Camp Output Field General 5 2 4 2 2 5" xfId="29932"/>
    <cellStyle name="Camp Output Field General 5 2 4 2 2 6" xfId="29933"/>
    <cellStyle name="Camp Output Field General 5 2 4 2 2 7" xfId="29934"/>
    <cellStyle name="Camp Output Field General 5 2 4 2 2 8" xfId="29935"/>
    <cellStyle name="Camp Output Field General 5 2 4 2 3" xfId="5014"/>
    <cellStyle name="Camp Output Field General 5 2 4 2 3 2" xfId="29936"/>
    <cellStyle name="Camp Output Field General 5 2 4 2 4" xfId="29937"/>
    <cellStyle name="Camp Output Field General 5 2 4 2 5" xfId="29938"/>
    <cellStyle name="Camp Output Field General 5 2 4 2 6" xfId="29939"/>
    <cellStyle name="Camp Output Field General 5 2 4 2 7" xfId="29940"/>
    <cellStyle name="Camp Output Field General 5 2 4 3" xfId="5015"/>
    <cellStyle name="Camp Output Field General 5 2 4 3 2" xfId="29941"/>
    <cellStyle name="Camp Output Field General 5 2 4 3 3" xfId="29942"/>
    <cellStyle name="Camp Output Field General 5 2 4 3 4" xfId="29943"/>
    <cellStyle name="Camp Output Field General 5 2 4 3 5" xfId="29944"/>
    <cellStyle name="Camp Output Field General 5 2 4 3 6" xfId="29945"/>
    <cellStyle name="Camp Output Field General 5 2 4 3 7" xfId="29946"/>
    <cellStyle name="Camp Output Field General 5 2 4 4" xfId="5016"/>
    <cellStyle name="Camp Output Field General 5 2 4 5" xfId="29947"/>
    <cellStyle name="Camp Output Field General 5 2 4 6" xfId="29948"/>
    <cellStyle name="Camp Output Field General 5 2 4 7" xfId="29949"/>
    <cellStyle name="Camp Output Field General 5 2 4 8" xfId="29950"/>
    <cellStyle name="Camp Output Field General 5 2 5" xfId="5017"/>
    <cellStyle name="Camp Output Field General 5 2 5 2" xfId="5018"/>
    <cellStyle name="Camp Output Field General 5 2 5 2 2" xfId="5019"/>
    <cellStyle name="Camp Output Field General 5 2 5 2 2 2" xfId="29951"/>
    <cellStyle name="Camp Output Field General 5 2 5 2 2 3" xfId="29952"/>
    <cellStyle name="Camp Output Field General 5 2 5 2 2 4" xfId="29953"/>
    <cellStyle name="Camp Output Field General 5 2 5 2 2 5" xfId="29954"/>
    <cellStyle name="Camp Output Field General 5 2 5 2 2 6" xfId="29955"/>
    <cellStyle name="Camp Output Field General 5 2 5 2 2 7" xfId="29956"/>
    <cellStyle name="Camp Output Field General 5 2 5 2 2 8" xfId="29957"/>
    <cellStyle name="Camp Output Field General 5 2 5 2 3" xfId="5020"/>
    <cellStyle name="Camp Output Field General 5 2 5 2 3 2" xfId="29958"/>
    <cellStyle name="Camp Output Field General 5 2 5 2 4" xfId="29959"/>
    <cellStyle name="Camp Output Field General 5 2 5 2 5" xfId="29960"/>
    <cellStyle name="Camp Output Field General 5 2 5 2 6" xfId="29961"/>
    <cellStyle name="Camp Output Field General 5 2 5 2 7" xfId="29962"/>
    <cellStyle name="Camp Output Field General 5 2 5 3" xfId="5021"/>
    <cellStyle name="Camp Output Field General 5 2 5 3 2" xfId="29963"/>
    <cellStyle name="Camp Output Field General 5 2 5 3 3" xfId="29964"/>
    <cellStyle name="Camp Output Field General 5 2 5 3 4" xfId="29965"/>
    <cellStyle name="Camp Output Field General 5 2 5 3 5" xfId="29966"/>
    <cellStyle name="Camp Output Field General 5 2 5 3 6" xfId="29967"/>
    <cellStyle name="Camp Output Field General 5 2 5 3 7" xfId="29968"/>
    <cellStyle name="Camp Output Field General 5 2 5 4" xfId="5022"/>
    <cellStyle name="Camp Output Field General 5 2 5 5" xfId="29969"/>
    <cellStyle name="Camp Output Field General 5 2 5 6" xfId="29970"/>
    <cellStyle name="Camp Output Field General 5 2 5 7" xfId="29971"/>
    <cellStyle name="Camp Output Field General 5 2 5 8" xfId="29972"/>
    <cellStyle name="Camp Output Field General 5 2 6" xfId="5023"/>
    <cellStyle name="Camp Output Field General 5 2 6 2" xfId="5024"/>
    <cellStyle name="Camp Output Field General 5 2 6 2 2" xfId="29973"/>
    <cellStyle name="Camp Output Field General 5 2 6 2 3" xfId="29974"/>
    <cellStyle name="Camp Output Field General 5 2 6 2 4" xfId="29975"/>
    <cellStyle name="Camp Output Field General 5 2 6 2 5" xfId="29976"/>
    <cellStyle name="Camp Output Field General 5 2 6 2 6" xfId="29977"/>
    <cellStyle name="Camp Output Field General 5 2 6 2 7" xfId="29978"/>
    <cellStyle name="Camp Output Field General 5 2 6 2 8" xfId="29979"/>
    <cellStyle name="Camp Output Field General 5 2 6 3" xfId="5025"/>
    <cellStyle name="Camp Output Field General 5 2 6 3 2" xfId="29980"/>
    <cellStyle name="Camp Output Field General 5 2 6 4" xfId="29981"/>
    <cellStyle name="Camp Output Field General 5 2 6 5" xfId="29982"/>
    <cellStyle name="Camp Output Field General 5 2 6 6" xfId="29983"/>
    <cellStyle name="Camp Output Field General 5 2 6 7" xfId="29984"/>
    <cellStyle name="Camp Output Field General 5 2 7" xfId="5026"/>
    <cellStyle name="Camp Output Field General 5 2 7 2" xfId="29985"/>
    <cellStyle name="Camp Output Field General 5 2 7 3" xfId="29986"/>
    <cellStyle name="Camp Output Field General 5 2 7 4" xfId="29987"/>
    <cellStyle name="Camp Output Field General 5 2 7 5" xfId="29988"/>
    <cellStyle name="Camp Output Field General 5 2 7 6" xfId="29989"/>
    <cellStyle name="Camp Output Field General 5 2 7 7" xfId="29990"/>
    <cellStyle name="Camp Output Field General 5 2 8" xfId="5027"/>
    <cellStyle name="Camp Output Field General 5 2 9" xfId="29991"/>
    <cellStyle name="Camp Output Field General 5 3" xfId="5028"/>
    <cellStyle name="Camp Output Field General 5 3 10" xfId="29992"/>
    <cellStyle name="Camp Output Field General 5 3 11" xfId="29993"/>
    <cellStyle name="Camp Output Field General 5 3 2" xfId="5029"/>
    <cellStyle name="Camp Output Field General 5 3 2 2" xfId="5030"/>
    <cellStyle name="Camp Output Field General 5 3 2 2 2" xfId="5031"/>
    <cellStyle name="Camp Output Field General 5 3 2 2 2 2" xfId="29994"/>
    <cellStyle name="Camp Output Field General 5 3 2 2 2 3" xfId="29995"/>
    <cellStyle name="Camp Output Field General 5 3 2 2 2 4" xfId="29996"/>
    <cellStyle name="Camp Output Field General 5 3 2 2 2 5" xfId="29997"/>
    <cellStyle name="Camp Output Field General 5 3 2 2 2 6" xfId="29998"/>
    <cellStyle name="Camp Output Field General 5 3 2 2 2 7" xfId="29999"/>
    <cellStyle name="Camp Output Field General 5 3 2 2 2 8" xfId="30000"/>
    <cellStyle name="Camp Output Field General 5 3 2 2 3" xfId="5032"/>
    <cellStyle name="Camp Output Field General 5 3 2 2 3 2" xfId="30001"/>
    <cellStyle name="Camp Output Field General 5 3 2 2 4" xfId="30002"/>
    <cellStyle name="Camp Output Field General 5 3 2 2 5" xfId="30003"/>
    <cellStyle name="Camp Output Field General 5 3 2 2 6" xfId="30004"/>
    <cellStyle name="Camp Output Field General 5 3 2 2 7" xfId="30005"/>
    <cellStyle name="Camp Output Field General 5 3 2 3" xfId="5033"/>
    <cellStyle name="Camp Output Field General 5 3 2 3 2" xfId="30006"/>
    <cellStyle name="Camp Output Field General 5 3 2 3 3" xfId="30007"/>
    <cellStyle name="Camp Output Field General 5 3 2 3 4" xfId="30008"/>
    <cellStyle name="Camp Output Field General 5 3 2 3 5" xfId="30009"/>
    <cellStyle name="Camp Output Field General 5 3 2 3 6" xfId="30010"/>
    <cellStyle name="Camp Output Field General 5 3 2 3 7" xfId="30011"/>
    <cellStyle name="Camp Output Field General 5 3 2 4" xfId="5034"/>
    <cellStyle name="Camp Output Field General 5 3 2 5" xfId="30012"/>
    <cellStyle name="Camp Output Field General 5 3 2 6" xfId="30013"/>
    <cellStyle name="Camp Output Field General 5 3 2 7" xfId="30014"/>
    <cellStyle name="Camp Output Field General 5 3 2 8" xfId="30015"/>
    <cellStyle name="Camp Output Field General 5 3 3" xfId="5035"/>
    <cellStyle name="Camp Output Field General 5 3 3 2" xfId="5036"/>
    <cellStyle name="Camp Output Field General 5 3 3 2 2" xfId="5037"/>
    <cellStyle name="Camp Output Field General 5 3 3 2 2 2" xfId="30016"/>
    <cellStyle name="Camp Output Field General 5 3 3 2 2 3" xfId="30017"/>
    <cellStyle name="Camp Output Field General 5 3 3 2 2 4" xfId="30018"/>
    <cellStyle name="Camp Output Field General 5 3 3 2 2 5" xfId="30019"/>
    <cellStyle name="Camp Output Field General 5 3 3 2 2 6" xfId="30020"/>
    <cellStyle name="Camp Output Field General 5 3 3 2 2 7" xfId="30021"/>
    <cellStyle name="Camp Output Field General 5 3 3 2 2 8" xfId="30022"/>
    <cellStyle name="Camp Output Field General 5 3 3 2 3" xfId="5038"/>
    <cellStyle name="Camp Output Field General 5 3 3 2 3 2" xfId="30023"/>
    <cellStyle name="Camp Output Field General 5 3 3 2 4" xfId="30024"/>
    <cellStyle name="Camp Output Field General 5 3 3 2 5" xfId="30025"/>
    <cellStyle name="Camp Output Field General 5 3 3 2 6" xfId="30026"/>
    <cellStyle name="Camp Output Field General 5 3 3 2 7" xfId="30027"/>
    <cellStyle name="Camp Output Field General 5 3 3 3" xfId="5039"/>
    <cellStyle name="Camp Output Field General 5 3 3 3 2" xfId="30028"/>
    <cellStyle name="Camp Output Field General 5 3 3 3 3" xfId="30029"/>
    <cellStyle name="Camp Output Field General 5 3 3 3 4" xfId="30030"/>
    <cellStyle name="Camp Output Field General 5 3 3 3 5" xfId="30031"/>
    <cellStyle name="Camp Output Field General 5 3 3 3 6" xfId="30032"/>
    <cellStyle name="Camp Output Field General 5 3 3 3 7" xfId="30033"/>
    <cellStyle name="Camp Output Field General 5 3 3 4" xfId="5040"/>
    <cellStyle name="Camp Output Field General 5 3 3 5" xfId="30034"/>
    <cellStyle name="Camp Output Field General 5 3 3 6" xfId="30035"/>
    <cellStyle name="Camp Output Field General 5 3 3 7" xfId="30036"/>
    <cellStyle name="Camp Output Field General 5 3 3 8" xfId="30037"/>
    <cellStyle name="Camp Output Field General 5 3 4" xfId="5041"/>
    <cellStyle name="Camp Output Field General 5 3 4 2" xfId="5042"/>
    <cellStyle name="Camp Output Field General 5 3 4 2 2" xfId="5043"/>
    <cellStyle name="Camp Output Field General 5 3 4 2 2 2" xfId="30038"/>
    <cellStyle name="Camp Output Field General 5 3 4 2 2 3" xfId="30039"/>
    <cellStyle name="Camp Output Field General 5 3 4 2 2 4" xfId="30040"/>
    <cellStyle name="Camp Output Field General 5 3 4 2 2 5" xfId="30041"/>
    <cellStyle name="Camp Output Field General 5 3 4 2 2 6" xfId="30042"/>
    <cellStyle name="Camp Output Field General 5 3 4 2 2 7" xfId="30043"/>
    <cellStyle name="Camp Output Field General 5 3 4 2 2 8" xfId="30044"/>
    <cellStyle name="Camp Output Field General 5 3 4 2 3" xfId="5044"/>
    <cellStyle name="Camp Output Field General 5 3 4 2 3 2" xfId="30045"/>
    <cellStyle name="Camp Output Field General 5 3 4 2 4" xfId="30046"/>
    <cellStyle name="Camp Output Field General 5 3 4 2 5" xfId="30047"/>
    <cellStyle name="Camp Output Field General 5 3 4 2 6" xfId="30048"/>
    <cellStyle name="Camp Output Field General 5 3 4 2 7" xfId="30049"/>
    <cellStyle name="Camp Output Field General 5 3 4 3" xfId="5045"/>
    <cellStyle name="Camp Output Field General 5 3 4 3 2" xfId="30050"/>
    <cellStyle name="Camp Output Field General 5 3 4 3 3" xfId="30051"/>
    <cellStyle name="Camp Output Field General 5 3 4 3 4" xfId="30052"/>
    <cellStyle name="Camp Output Field General 5 3 4 3 5" xfId="30053"/>
    <cellStyle name="Camp Output Field General 5 3 4 3 6" xfId="30054"/>
    <cellStyle name="Camp Output Field General 5 3 4 3 7" xfId="30055"/>
    <cellStyle name="Camp Output Field General 5 3 4 4" xfId="5046"/>
    <cellStyle name="Camp Output Field General 5 3 4 5" xfId="30056"/>
    <cellStyle name="Camp Output Field General 5 3 4 6" xfId="30057"/>
    <cellStyle name="Camp Output Field General 5 3 4 7" xfId="30058"/>
    <cellStyle name="Camp Output Field General 5 3 4 8" xfId="30059"/>
    <cellStyle name="Camp Output Field General 5 3 5" xfId="5047"/>
    <cellStyle name="Camp Output Field General 5 3 5 2" xfId="5048"/>
    <cellStyle name="Camp Output Field General 5 3 5 2 2" xfId="30060"/>
    <cellStyle name="Camp Output Field General 5 3 5 2 3" xfId="30061"/>
    <cellStyle name="Camp Output Field General 5 3 5 2 4" xfId="30062"/>
    <cellStyle name="Camp Output Field General 5 3 5 2 5" xfId="30063"/>
    <cellStyle name="Camp Output Field General 5 3 5 2 6" xfId="30064"/>
    <cellStyle name="Camp Output Field General 5 3 5 2 7" xfId="30065"/>
    <cellStyle name="Camp Output Field General 5 3 5 2 8" xfId="30066"/>
    <cellStyle name="Camp Output Field General 5 3 5 3" xfId="5049"/>
    <cellStyle name="Camp Output Field General 5 3 5 3 2" xfId="30067"/>
    <cellStyle name="Camp Output Field General 5 3 5 4" xfId="30068"/>
    <cellStyle name="Camp Output Field General 5 3 5 5" xfId="30069"/>
    <cellStyle name="Camp Output Field General 5 3 5 6" xfId="30070"/>
    <cellStyle name="Camp Output Field General 5 3 5 7" xfId="30071"/>
    <cellStyle name="Camp Output Field General 5 3 6" xfId="5050"/>
    <cellStyle name="Camp Output Field General 5 3 6 2" xfId="30072"/>
    <cellStyle name="Camp Output Field General 5 3 6 3" xfId="30073"/>
    <cellStyle name="Camp Output Field General 5 3 6 4" xfId="30074"/>
    <cellStyle name="Camp Output Field General 5 3 6 5" xfId="30075"/>
    <cellStyle name="Camp Output Field General 5 3 6 6" xfId="30076"/>
    <cellStyle name="Camp Output Field General 5 3 6 7" xfId="30077"/>
    <cellStyle name="Camp Output Field General 5 3 7" xfId="5051"/>
    <cellStyle name="Camp Output Field General 5 3 8" xfId="30078"/>
    <cellStyle name="Camp Output Field General 5 3 9" xfId="30079"/>
    <cellStyle name="Camp Output Field General 5 4" xfId="5052"/>
    <cellStyle name="Camp Output Field General 5 4 10" xfId="30080"/>
    <cellStyle name="Camp Output Field General 5 4 11" xfId="30081"/>
    <cellStyle name="Camp Output Field General 5 4 2" xfId="5053"/>
    <cellStyle name="Camp Output Field General 5 4 2 2" xfId="5054"/>
    <cellStyle name="Camp Output Field General 5 4 2 2 2" xfId="5055"/>
    <cellStyle name="Camp Output Field General 5 4 2 2 2 2" xfId="30082"/>
    <cellStyle name="Camp Output Field General 5 4 2 2 2 3" xfId="30083"/>
    <cellStyle name="Camp Output Field General 5 4 2 2 2 4" xfId="30084"/>
    <cellStyle name="Camp Output Field General 5 4 2 2 2 5" xfId="30085"/>
    <cellStyle name="Camp Output Field General 5 4 2 2 2 6" xfId="30086"/>
    <cellStyle name="Camp Output Field General 5 4 2 2 2 7" xfId="30087"/>
    <cellStyle name="Camp Output Field General 5 4 2 2 2 8" xfId="30088"/>
    <cellStyle name="Camp Output Field General 5 4 2 2 3" xfId="5056"/>
    <cellStyle name="Camp Output Field General 5 4 2 2 3 2" xfId="30089"/>
    <cellStyle name="Camp Output Field General 5 4 2 2 4" xfId="30090"/>
    <cellStyle name="Camp Output Field General 5 4 2 2 5" xfId="30091"/>
    <cellStyle name="Camp Output Field General 5 4 2 2 6" xfId="30092"/>
    <cellStyle name="Camp Output Field General 5 4 2 2 7" xfId="30093"/>
    <cellStyle name="Camp Output Field General 5 4 2 3" xfId="5057"/>
    <cellStyle name="Camp Output Field General 5 4 2 3 2" xfId="30094"/>
    <cellStyle name="Camp Output Field General 5 4 2 3 3" xfId="30095"/>
    <cellStyle name="Camp Output Field General 5 4 2 3 4" xfId="30096"/>
    <cellStyle name="Camp Output Field General 5 4 2 3 5" xfId="30097"/>
    <cellStyle name="Camp Output Field General 5 4 2 3 6" xfId="30098"/>
    <cellStyle name="Camp Output Field General 5 4 2 3 7" xfId="30099"/>
    <cellStyle name="Camp Output Field General 5 4 2 4" xfId="5058"/>
    <cellStyle name="Camp Output Field General 5 4 2 5" xfId="30100"/>
    <cellStyle name="Camp Output Field General 5 4 2 6" xfId="30101"/>
    <cellStyle name="Camp Output Field General 5 4 2 7" xfId="30102"/>
    <cellStyle name="Camp Output Field General 5 4 2 8" xfId="30103"/>
    <cellStyle name="Camp Output Field General 5 4 3" xfId="5059"/>
    <cellStyle name="Camp Output Field General 5 4 3 2" xfId="5060"/>
    <cellStyle name="Camp Output Field General 5 4 3 2 2" xfId="5061"/>
    <cellStyle name="Camp Output Field General 5 4 3 2 2 2" xfId="30104"/>
    <cellStyle name="Camp Output Field General 5 4 3 2 2 3" xfId="30105"/>
    <cellStyle name="Camp Output Field General 5 4 3 2 2 4" xfId="30106"/>
    <cellStyle name="Camp Output Field General 5 4 3 2 2 5" xfId="30107"/>
    <cellStyle name="Camp Output Field General 5 4 3 2 2 6" xfId="30108"/>
    <cellStyle name="Camp Output Field General 5 4 3 2 2 7" xfId="30109"/>
    <cellStyle name="Camp Output Field General 5 4 3 2 2 8" xfId="30110"/>
    <cellStyle name="Camp Output Field General 5 4 3 2 3" xfId="5062"/>
    <cellStyle name="Camp Output Field General 5 4 3 2 3 2" xfId="30111"/>
    <cellStyle name="Camp Output Field General 5 4 3 2 4" xfId="30112"/>
    <cellStyle name="Camp Output Field General 5 4 3 2 5" xfId="30113"/>
    <cellStyle name="Camp Output Field General 5 4 3 2 6" xfId="30114"/>
    <cellStyle name="Camp Output Field General 5 4 3 2 7" xfId="30115"/>
    <cellStyle name="Camp Output Field General 5 4 3 3" xfId="5063"/>
    <cellStyle name="Camp Output Field General 5 4 3 3 2" xfId="30116"/>
    <cellStyle name="Camp Output Field General 5 4 3 3 3" xfId="30117"/>
    <cellStyle name="Camp Output Field General 5 4 3 3 4" xfId="30118"/>
    <cellStyle name="Camp Output Field General 5 4 3 3 5" xfId="30119"/>
    <cellStyle name="Camp Output Field General 5 4 3 3 6" xfId="30120"/>
    <cellStyle name="Camp Output Field General 5 4 3 3 7" xfId="30121"/>
    <cellStyle name="Camp Output Field General 5 4 3 4" xfId="5064"/>
    <cellStyle name="Camp Output Field General 5 4 3 5" xfId="30122"/>
    <cellStyle name="Camp Output Field General 5 4 3 6" xfId="30123"/>
    <cellStyle name="Camp Output Field General 5 4 3 7" xfId="30124"/>
    <cellStyle name="Camp Output Field General 5 4 3 8" xfId="30125"/>
    <cellStyle name="Camp Output Field General 5 4 4" xfId="5065"/>
    <cellStyle name="Camp Output Field General 5 4 4 2" xfId="5066"/>
    <cellStyle name="Camp Output Field General 5 4 4 2 2" xfId="5067"/>
    <cellStyle name="Camp Output Field General 5 4 4 2 2 2" xfId="30126"/>
    <cellStyle name="Camp Output Field General 5 4 4 2 2 3" xfId="30127"/>
    <cellStyle name="Camp Output Field General 5 4 4 2 2 4" xfId="30128"/>
    <cellStyle name="Camp Output Field General 5 4 4 2 2 5" xfId="30129"/>
    <cellStyle name="Camp Output Field General 5 4 4 2 2 6" xfId="30130"/>
    <cellStyle name="Camp Output Field General 5 4 4 2 2 7" xfId="30131"/>
    <cellStyle name="Camp Output Field General 5 4 4 2 2 8" xfId="30132"/>
    <cellStyle name="Camp Output Field General 5 4 4 2 3" xfId="5068"/>
    <cellStyle name="Camp Output Field General 5 4 4 2 3 2" xfId="30133"/>
    <cellStyle name="Camp Output Field General 5 4 4 2 4" xfId="30134"/>
    <cellStyle name="Camp Output Field General 5 4 4 2 5" xfId="30135"/>
    <cellStyle name="Camp Output Field General 5 4 4 2 6" xfId="30136"/>
    <cellStyle name="Camp Output Field General 5 4 4 2 7" xfId="30137"/>
    <cellStyle name="Camp Output Field General 5 4 4 3" xfId="5069"/>
    <cellStyle name="Camp Output Field General 5 4 4 3 2" xfId="30138"/>
    <cellStyle name="Camp Output Field General 5 4 4 3 3" xfId="30139"/>
    <cellStyle name="Camp Output Field General 5 4 4 3 4" xfId="30140"/>
    <cellStyle name="Camp Output Field General 5 4 4 3 5" xfId="30141"/>
    <cellStyle name="Camp Output Field General 5 4 4 3 6" xfId="30142"/>
    <cellStyle name="Camp Output Field General 5 4 4 3 7" xfId="30143"/>
    <cellStyle name="Camp Output Field General 5 4 4 4" xfId="5070"/>
    <cellStyle name="Camp Output Field General 5 4 4 5" xfId="30144"/>
    <cellStyle name="Camp Output Field General 5 4 4 6" xfId="30145"/>
    <cellStyle name="Camp Output Field General 5 4 4 7" xfId="30146"/>
    <cellStyle name="Camp Output Field General 5 4 4 8" xfId="30147"/>
    <cellStyle name="Camp Output Field General 5 4 5" xfId="5071"/>
    <cellStyle name="Camp Output Field General 5 4 5 2" xfId="5072"/>
    <cellStyle name="Camp Output Field General 5 4 5 2 2" xfId="30148"/>
    <cellStyle name="Camp Output Field General 5 4 5 2 3" xfId="30149"/>
    <cellStyle name="Camp Output Field General 5 4 5 2 4" xfId="30150"/>
    <cellStyle name="Camp Output Field General 5 4 5 2 5" xfId="30151"/>
    <cellStyle name="Camp Output Field General 5 4 5 2 6" xfId="30152"/>
    <cellStyle name="Camp Output Field General 5 4 5 2 7" xfId="30153"/>
    <cellStyle name="Camp Output Field General 5 4 5 2 8" xfId="30154"/>
    <cellStyle name="Camp Output Field General 5 4 5 3" xfId="5073"/>
    <cellStyle name="Camp Output Field General 5 4 5 3 2" xfId="30155"/>
    <cellStyle name="Camp Output Field General 5 4 5 4" xfId="30156"/>
    <cellStyle name="Camp Output Field General 5 4 5 5" xfId="30157"/>
    <cellStyle name="Camp Output Field General 5 4 5 6" xfId="30158"/>
    <cellStyle name="Camp Output Field General 5 4 5 7" xfId="30159"/>
    <cellStyle name="Camp Output Field General 5 4 6" xfId="5074"/>
    <cellStyle name="Camp Output Field General 5 4 6 2" xfId="30160"/>
    <cellStyle name="Camp Output Field General 5 4 6 3" xfId="30161"/>
    <cellStyle name="Camp Output Field General 5 4 6 4" xfId="30162"/>
    <cellStyle name="Camp Output Field General 5 4 6 5" xfId="30163"/>
    <cellStyle name="Camp Output Field General 5 4 6 6" xfId="30164"/>
    <cellStyle name="Camp Output Field General 5 4 6 7" xfId="30165"/>
    <cellStyle name="Camp Output Field General 5 4 7" xfId="5075"/>
    <cellStyle name="Camp Output Field General 5 4 8" xfId="30166"/>
    <cellStyle name="Camp Output Field General 5 4 9" xfId="30167"/>
    <cellStyle name="Camp Output Field General 5 5" xfId="5076"/>
    <cellStyle name="Camp Output Field General 5 5 2" xfId="5077"/>
    <cellStyle name="Camp Output Field General 5 5 2 2" xfId="5078"/>
    <cellStyle name="Camp Output Field General 5 5 2 2 2" xfId="30168"/>
    <cellStyle name="Camp Output Field General 5 5 2 2 3" xfId="30169"/>
    <cellStyle name="Camp Output Field General 5 5 2 2 4" xfId="30170"/>
    <cellStyle name="Camp Output Field General 5 5 2 2 5" xfId="30171"/>
    <cellStyle name="Camp Output Field General 5 5 2 2 6" xfId="30172"/>
    <cellStyle name="Camp Output Field General 5 5 2 2 7" xfId="30173"/>
    <cellStyle name="Camp Output Field General 5 5 2 2 8" xfId="30174"/>
    <cellStyle name="Camp Output Field General 5 5 2 3" xfId="5079"/>
    <cellStyle name="Camp Output Field General 5 5 2 3 2" xfId="30175"/>
    <cellStyle name="Camp Output Field General 5 5 2 4" xfId="30176"/>
    <cellStyle name="Camp Output Field General 5 5 2 5" xfId="30177"/>
    <cellStyle name="Camp Output Field General 5 5 2 6" xfId="30178"/>
    <cellStyle name="Camp Output Field General 5 5 2 7" xfId="30179"/>
    <cellStyle name="Camp Output Field General 5 5 3" xfId="5080"/>
    <cellStyle name="Camp Output Field General 5 5 3 2" xfId="30180"/>
    <cellStyle name="Camp Output Field General 5 5 3 3" xfId="30181"/>
    <cellStyle name="Camp Output Field General 5 5 3 4" xfId="30182"/>
    <cellStyle name="Camp Output Field General 5 5 3 5" xfId="30183"/>
    <cellStyle name="Camp Output Field General 5 5 3 6" xfId="30184"/>
    <cellStyle name="Camp Output Field General 5 5 3 7" xfId="30185"/>
    <cellStyle name="Camp Output Field General 5 5 4" xfId="5081"/>
    <cellStyle name="Camp Output Field General 5 5 5" xfId="30186"/>
    <cellStyle name="Camp Output Field General 5 5 6" xfId="30187"/>
    <cellStyle name="Camp Output Field General 5 5 7" xfId="30188"/>
    <cellStyle name="Camp Output Field General 5 5 8" xfId="30189"/>
    <cellStyle name="Camp Output Field General 5 6" xfId="5082"/>
    <cellStyle name="Camp Output Field General 5 6 2" xfId="5083"/>
    <cellStyle name="Camp Output Field General 5 6 2 2" xfId="5084"/>
    <cellStyle name="Camp Output Field General 5 6 2 2 2" xfId="30190"/>
    <cellStyle name="Camp Output Field General 5 6 2 2 3" xfId="30191"/>
    <cellStyle name="Camp Output Field General 5 6 2 2 4" xfId="30192"/>
    <cellStyle name="Camp Output Field General 5 6 2 2 5" xfId="30193"/>
    <cellStyle name="Camp Output Field General 5 6 2 2 6" xfId="30194"/>
    <cellStyle name="Camp Output Field General 5 6 2 2 7" xfId="30195"/>
    <cellStyle name="Camp Output Field General 5 6 2 2 8" xfId="30196"/>
    <cellStyle name="Camp Output Field General 5 6 2 3" xfId="5085"/>
    <cellStyle name="Camp Output Field General 5 6 2 3 2" xfId="30197"/>
    <cellStyle name="Camp Output Field General 5 6 2 4" xfId="30198"/>
    <cellStyle name="Camp Output Field General 5 6 2 5" xfId="30199"/>
    <cellStyle name="Camp Output Field General 5 6 2 6" xfId="30200"/>
    <cellStyle name="Camp Output Field General 5 6 2 7" xfId="30201"/>
    <cellStyle name="Camp Output Field General 5 6 3" xfId="5086"/>
    <cellStyle name="Camp Output Field General 5 6 3 2" xfId="30202"/>
    <cellStyle name="Camp Output Field General 5 6 3 3" xfId="30203"/>
    <cellStyle name="Camp Output Field General 5 6 3 4" xfId="30204"/>
    <cellStyle name="Camp Output Field General 5 6 3 5" xfId="30205"/>
    <cellStyle name="Camp Output Field General 5 6 3 6" xfId="30206"/>
    <cellStyle name="Camp Output Field General 5 6 3 7" xfId="30207"/>
    <cellStyle name="Camp Output Field General 5 6 4" xfId="5087"/>
    <cellStyle name="Camp Output Field General 5 6 5" xfId="30208"/>
    <cellStyle name="Camp Output Field General 5 6 6" xfId="30209"/>
    <cellStyle name="Camp Output Field General 5 6 7" xfId="30210"/>
    <cellStyle name="Camp Output Field General 5 6 8" xfId="30211"/>
    <cellStyle name="Camp Output Field General 5 7" xfId="5088"/>
    <cellStyle name="Camp Output Field General 5 7 2" xfId="5089"/>
    <cellStyle name="Camp Output Field General 5 7 2 2" xfId="5090"/>
    <cellStyle name="Camp Output Field General 5 7 2 2 2" xfId="30212"/>
    <cellStyle name="Camp Output Field General 5 7 2 2 3" xfId="30213"/>
    <cellStyle name="Camp Output Field General 5 7 2 2 4" xfId="30214"/>
    <cellStyle name="Camp Output Field General 5 7 2 2 5" xfId="30215"/>
    <cellStyle name="Camp Output Field General 5 7 2 2 6" xfId="30216"/>
    <cellStyle name="Camp Output Field General 5 7 2 2 7" xfId="30217"/>
    <cellStyle name="Camp Output Field General 5 7 2 2 8" xfId="30218"/>
    <cellStyle name="Camp Output Field General 5 7 2 3" xfId="5091"/>
    <cellStyle name="Camp Output Field General 5 7 2 3 2" xfId="30219"/>
    <cellStyle name="Camp Output Field General 5 7 2 4" xfId="30220"/>
    <cellStyle name="Camp Output Field General 5 7 2 5" xfId="30221"/>
    <cellStyle name="Camp Output Field General 5 7 2 6" xfId="30222"/>
    <cellStyle name="Camp Output Field General 5 7 2 7" xfId="30223"/>
    <cellStyle name="Camp Output Field General 5 7 3" xfId="5092"/>
    <cellStyle name="Camp Output Field General 5 7 3 2" xfId="30224"/>
    <cellStyle name="Camp Output Field General 5 7 3 3" xfId="30225"/>
    <cellStyle name="Camp Output Field General 5 7 3 4" xfId="30226"/>
    <cellStyle name="Camp Output Field General 5 7 3 5" xfId="30227"/>
    <cellStyle name="Camp Output Field General 5 7 3 6" xfId="30228"/>
    <cellStyle name="Camp Output Field General 5 7 3 7" xfId="30229"/>
    <cellStyle name="Camp Output Field General 5 7 4" xfId="5093"/>
    <cellStyle name="Camp Output Field General 5 7 5" xfId="30230"/>
    <cellStyle name="Camp Output Field General 5 7 6" xfId="30231"/>
    <cellStyle name="Camp Output Field General 5 7 7" xfId="30232"/>
    <cellStyle name="Camp Output Field General 5 7 8" xfId="30233"/>
    <cellStyle name="Camp Output Field General 5 8" xfId="5094"/>
    <cellStyle name="Camp Output Field General 5 8 2" xfId="5095"/>
    <cellStyle name="Camp Output Field General 5 8 2 2" xfId="30234"/>
    <cellStyle name="Camp Output Field General 5 8 2 3" xfId="30235"/>
    <cellStyle name="Camp Output Field General 5 8 2 4" xfId="30236"/>
    <cellStyle name="Camp Output Field General 5 8 2 5" xfId="30237"/>
    <cellStyle name="Camp Output Field General 5 8 2 6" xfId="30238"/>
    <cellStyle name="Camp Output Field General 5 8 2 7" xfId="30239"/>
    <cellStyle name="Camp Output Field General 5 8 2 8" xfId="30240"/>
    <cellStyle name="Camp Output Field General 5 8 3" xfId="5096"/>
    <cellStyle name="Camp Output Field General 5 8 3 2" xfId="30241"/>
    <cellStyle name="Camp Output Field General 5 8 4" xfId="30242"/>
    <cellStyle name="Camp Output Field General 5 8 5" xfId="30243"/>
    <cellStyle name="Camp Output Field General 5 8 6" xfId="30244"/>
    <cellStyle name="Camp Output Field General 5 8 7" xfId="30245"/>
    <cellStyle name="Camp Output Field General 5 9" xfId="5097"/>
    <cellStyle name="Camp Output Field General 5 9 2" xfId="30246"/>
    <cellStyle name="Camp Output Field General 5 9 3" xfId="30247"/>
    <cellStyle name="Camp Output Field General 5 9 4" xfId="30248"/>
    <cellStyle name="Camp Output Field General 5 9 5" xfId="30249"/>
    <cellStyle name="Camp Output Field General 5 9 6" xfId="30250"/>
    <cellStyle name="Camp Output Field General 5 9 7" xfId="30251"/>
    <cellStyle name="Camp Output Field General 6" xfId="5098"/>
    <cellStyle name="Camp Output Field General 6 10" xfId="5099"/>
    <cellStyle name="Camp Output Field General 6 11" xfId="30252"/>
    <cellStyle name="Camp Output Field General 6 12" xfId="30253"/>
    <cellStyle name="Camp Output Field General 6 13" xfId="30254"/>
    <cellStyle name="Camp Output Field General 6 14" xfId="30255"/>
    <cellStyle name="Camp Output Field General 6 2" xfId="5100"/>
    <cellStyle name="Camp Output Field General 6 2 10" xfId="30256"/>
    <cellStyle name="Camp Output Field General 6 2 11" xfId="30257"/>
    <cellStyle name="Camp Output Field General 6 2 12" xfId="30258"/>
    <cellStyle name="Camp Output Field General 6 2 2" xfId="5101"/>
    <cellStyle name="Camp Output Field General 6 2 2 10" xfId="30259"/>
    <cellStyle name="Camp Output Field General 6 2 2 11" xfId="30260"/>
    <cellStyle name="Camp Output Field General 6 2 2 2" xfId="5102"/>
    <cellStyle name="Camp Output Field General 6 2 2 2 2" xfId="5103"/>
    <cellStyle name="Camp Output Field General 6 2 2 2 2 2" xfId="5104"/>
    <cellStyle name="Camp Output Field General 6 2 2 2 2 2 2" xfId="30261"/>
    <cellStyle name="Camp Output Field General 6 2 2 2 2 2 3" xfId="30262"/>
    <cellStyle name="Camp Output Field General 6 2 2 2 2 2 4" xfId="30263"/>
    <cellStyle name="Camp Output Field General 6 2 2 2 2 2 5" xfId="30264"/>
    <cellStyle name="Camp Output Field General 6 2 2 2 2 2 6" xfId="30265"/>
    <cellStyle name="Camp Output Field General 6 2 2 2 2 2 7" xfId="30266"/>
    <cellStyle name="Camp Output Field General 6 2 2 2 2 2 8" xfId="30267"/>
    <cellStyle name="Camp Output Field General 6 2 2 2 2 3" xfId="5105"/>
    <cellStyle name="Camp Output Field General 6 2 2 2 2 3 2" xfId="30268"/>
    <cellStyle name="Camp Output Field General 6 2 2 2 2 4" xfId="30269"/>
    <cellStyle name="Camp Output Field General 6 2 2 2 2 5" xfId="30270"/>
    <cellStyle name="Camp Output Field General 6 2 2 2 2 6" xfId="30271"/>
    <cellStyle name="Camp Output Field General 6 2 2 2 2 7" xfId="30272"/>
    <cellStyle name="Camp Output Field General 6 2 2 2 3" xfId="5106"/>
    <cellStyle name="Camp Output Field General 6 2 2 2 3 2" xfId="30273"/>
    <cellStyle name="Camp Output Field General 6 2 2 2 3 3" xfId="30274"/>
    <cellStyle name="Camp Output Field General 6 2 2 2 3 4" xfId="30275"/>
    <cellStyle name="Camp Output Field General 6 2 2 2 3 5" xfId="30276"/>
    <cellStyle name="Camp Output Field General 6 2 2 2 3 6" xfId="30277"/>
    <cellStyle name="Camp Output Field General 6 2 2 2 3 7" xfId="30278"/>
    <cellStyle name="Camp Output Field General 6 2 2 2 4" xfId="5107"/>
    <cellStyle name="Camp Output Field General 6 2 2 2 5" xfId="30279"/>
    <cellStyle name="Camp Output Field General 6 2 2 2 6" xfId="30280"/>
    <cellStyle name="Camp Output Field General 6 2 2 2 7" xfId="30281"/>
    <cellStyle name="Camp Output Field General 6 2 2 2 8" xfId="30282"/>
    <cellStyle name="Camp Output Field General 6 2 2 3" xfId="5108"/>
    <cellStyle name="Camp Output Field General 6 2 2 3 2" xfId="5109"/>
    <cellStyle name="Camp Output Field General 6 2 2 3 2 2" xfId="5110"/>
    <cellStyle name="Camp Output Field General 6 2 2 3 2 2 2" xfId="30283"/>
    <cellStyle name="Camp Output Field General 6 2 2 3 2 2 3" xfId="30284"/>
    <cellStyle name="Camp Output Field General 6 2 2 3 2 2 4" xfId="30285"/>
    <cellStyle name="Camp Output Field General 6 2 2 3 2 2 5" xfId="30286"/>
    <cellStyle name="Camp Output Field General 6 2 2 3 2 2 6" xfId="30287"/>
    <cellStyle name="Camp Output Field General 6 2 2 3 2 2 7" xfId="30288"/>
    <cellStyle name="Camp Output Field General 6 2 2 3 2 2 8" xfId="30289"/>
    <cellStyle name="Camp Output Field General 6 2 2 3 2 3" xfId="5111"/>
    <cellStyle name="Camp Output Field General 6 2 2 3 2 3 2" xfId="30290"/>
    <cellStyle name="Camp Output Field General 6 2 2 3 2 4" xfId="30291"/>
    <cellStyle name="Camp Output Field General 6 2 2 3 2 5" xfId="30292"/>
    <cellStyle name="Camp Output Field General 6 2 2 3 2 6" xfId="30293"/>
    <cellStyle name="Camp Output Field General 6 2 2 3 2 7" xfId="30294"/>
    <cellStyle name="Camp Output Field General 6 2 2 3 3" xfId="5112"/>
    <cellStyle name="Camp Output Field General 6 2 2 3 3 2" xfId="30295"/>
    <cellStyle name="Camp Output Field General 6 2 2 3 3 3" xfId="30296"/>
    <cellStyle name="Camp Output Field General 6 2 2 3 3 4" xfId="30297"/>
    <cellStyle name="Camp Output Field General 6 2 2 3 3 5" xfId="30298"/>
    <cellStyle name="Camp Output Field General 6 2 2 3 3 6" xfId="30299"/>
    <cellStyle name="Camp Output Field General 6 2 2 3 3 7" xfId="30300"/>
    <cellStyle name="Camp Output Field General 6 2 2 3 4" xfId="5113"/>
    <cellStyle name="Camp Output Field General 6 2 2 3 5" xfId="30301"/>
    <cellStyle name="Camp Output Field General 6 2 2 3 6" xfId="30302"/>
    <cellStyle name="Camp Output Field General 6 2 2 3 7" xfId="30303"/>
    <cellStyle name="Camp Output Field General 6 2 2 3 8" xfId="30304"/>
    <cellStyle name="Camp Output Field General 6 2 2 4" xfId="5114"/>
    <cellStyle name="Camp Output Field General 6 2 2 4 2" xfId="5115"/>
    <cellStyle name="Camp Output Field General 6 2 2 4 2 2" xfId="5116"/>
    <cellStyle name="Camp Output Field General 6 2 2 4 2 2 2" xfId="30305"/>
    <cellStyle name="Camp Output Field General 6 2 2 4 2 2 3" xfId="30306"/>
    <cellStyle name="Camp Output Field General 6 2 2 4 2 2 4" xfId="30307"/>
    <cellStyle name="Camp Output Field General 6 2 2 4 2 2 5" xfId="30308"/>
    <cellStyle name="Camp Output Field General 6 2 2 4 2 2 6" xfId="30309"/>
    <cellStyle name="Camp Output Field General 6 2 2 4 2 2 7" xfId="30310"/>
    <cellStyle name="Camp Output Field General 6 2 2 4 2 2 8" xfId="30311"/>
    <cellStyle name="Camp Output Field General 6 2 2 4 2 3" xfId="5117"/>
    <cellStyle name="Camp Output Field General 6 2 2 4 2 3 2" xfId="30312"/>
    <cellStyle name="Camp Output Field General 6 2 2 4 2 4" xfId="30313"/>
    <cellStyle name="Camp Output Field General 6 2 2 4 2 5" xfId="30314"/>
    <cellStyle name="Camp Output Field General 6 2 2 4 2 6" xfId="30315"/>
    <cellStyle name="Camp Output Field General 6 2 2 4 2 7" xfId="30316"/>
    <cellStyle name="Camp Output Field General 6 2 2 4 3" xfId="5118"/>
    <cellStyle name="Camp Output Field General 6 2 2 4 3 2" xfId="30317"/>
    <cellStyle name="Camp Output Field General 6 2 2 4 3 3" xfId="30318"/>
    <cellStyle name="Camp Output Field General 6 2 2 4 3 4" xfId="30319"/>
    <cellStyle name="Camp Output Field General 6 2 2 4 3 5" xfId="30320"/>
    <cellStyle name="Camp Output Field General 6 2 2 4 3 6" xfId="30321"/>
    <cellStyle name="Camp Output Field General 6 2 2 4 3 7" xfId="30322"/>
    <cellStyle name="Camp Output Field General 6 2 2 4 4" xfId="5119"/>
    <cellStyle name="Camp Output Field General 6 2 2 4 5" xfId="30323"/>
    <cellStyle name="Camp Output Field General 6 2 2 4 6" xfId="30324"/>
    <cellStyle name="Camp Output Field General 6 2 2 4 7" xfId="30325"/>
    <cellStyle name="Camp Output Field General 6 2 2 4 8" xfId="30326"/>
    <cellStyle name="Camp Output Field General 6 2 2 5" xfId="5120"/>
    <cellStyle name="Camp Output Field General 6 2 2 5 2" xfId="5121"/>
    <cellStyle name="Camp Output Field General 6 2 2 5 2 2" xfId="30327"/>
    <cellStyle name="Camp Output Field General 6 2 2 5 2 3" xfId="30328"/>
    <cellStyle name="Camp Output Field General 6 2 2 5 2 4" xfId="30329"/>
    <cellStyle name="Camp Output Field General 6 2 2 5 2 5" xfId="30330"/>
    <cellStyle name="Camp Output Field General 6 2 2 5 2 6" xfId="30331"/>
    <cellStyle name="Camp Output Field General 6 2 2 5 2 7" xfId="30332"/>
    <cellStyle name="Camp Output Field General 6 2 2 5 2 8" xfId="30333"/>
    <cellStyle name="Camp Output Field General 6 2 2 5 3" xfId="5122"/>
    <cellStyle name="Camp Output Field General 6 2 2 5 3 2" xfId="30334"/>
    <cellStyle name="Camp Output Field General 6 2 2 5 4" xfId="30335"/>
    <cellStyle name="Camp Output Field General 6 2 2 5 5" xfId="30336"/>
    <cellStyle name="Camp Output Field General 6 2 2 5 6" xfId="30337"/>
    <cellStyle name="Camp Output Field General 6 2 2 5 7" xfId="30338"/>
    <cellStyle name="Camp Output Field General 6 2 2 6" xfId="5123"/>
    <cellStyle name="Camp Output Field General 6 2 2 6 2" xfId="30339"/>
    <cellStyle name="Camp Output Field General 6 2 2 6 3" xfId="30340"/>
    <cellStyle name="Camp Output Field General 6 2 2 6 4" xfId="30341"/>
    <cellStyle name="Camp Output Field General 6 2 2 6 5" xfId="30342"/>
    <cellStyle name="Camp Output Field General 6 2 2 6 6" xfId="30343"/>
    <cellStyle name="Camp Output Field General 6 2 2 6 7" xfId="30344"/>
    <cellStyle name="Camp Output Field General 6 2 2 7" xfId="5124"/>
    <cellStyle name="Camp Output Field General 6 2 2 8" xfId="30345"/>
    <cellStyle name="Camp Output Field General 6 2 2 9" xfId="30346"/>
    <cellStyle name="Camp Output Field General 6 2 3" xfId="5125"/>
    <cellStyle name="Camp Output Field General 6 2 3 2" xfId="5126"/>
    <cellStyle name="Camp Output Field General 6 2 3 2 2" xfId="5127"/>
    <cellStyle name="Camp Output Field General 6 2 3 2 2 2" xfId="30347"/>
    <cellStyle name="Camp Output Field General 6 2 3 2 2 3" xfId="30348"/>
    <cellStyle name="Camp Output Field General 6 2 3 2 2 4" xfId="30349"/>
    <cellStyle name="Camp Output Field General 6 2 3 2 2 5" xfId="30350"/>
    <cellStyle name="Camp Output Field General 6 2 3 2 2 6" xfId="30351"/>
    <cellStyle name="Camp Output Field General 6 2 3 2 2 7" xfId="30352"/>
    <cellStyle name="Camp Output Field General 6 2 3 2 2 8" xfId="30353"/>
    <cellStyle name="Camp Output Field General 6 2 3 2 3" xfId="5128"/>
    <cellStyle name="Camp Output Field General 6 2 3 2 3 2" xfId="30354"/>
    <cellStyle name="Camp Output Field General 6 2 3 2 4" xfId="30355"/>
    <cellStyle name="Camp Output Field General 6 2 3 2 5" xfId="30356"/>
    <cellStyle name="Camp Output Field General 6 2 3 2 6" xfId="30357"/>
    <cellStyle name="Camp Output Field General 6 2 3 2 7" xfId="30358"/>
    <cellStyle name="Camp Output Field General 6 2 3 3" xfId="5129"/>
    <cellStyle name="Camp Output Field General 6 2 3 3 2" xfId="30359"/>
    <cellStyle name="Camp Output Field General 6 2 3 3 3" xfId="30360"/>
    <cellStyle name="Camp Output Field General 6 2 3 3 4" xfId="30361"/>
    <cellStyle name="Camp Output Field General 6 2 3 3 5" xfId="30362"/>
    <cellStyle name="Camp Output Field General 6 2 3 3 6" xfId="30363"/>
    <cellStyle name="Camp Output Field General 6 2 3 3 7" xfId="30364"/>
    <cellStyle name="Camp Output Field General 6 2 3 4" xfId="5130"/>
    <cellStyle name="Camp Output Field General 6 2 3 5" xfId="30365"/>
    <cellStyle name="Camp Output Field General 6 2 3 6" xfId="30366"/>
    <cellStyle name="Camp Output Field General 6 2 3 7" xfId="30367"/>
    <cellStyle name="Camp Output Field General 6 2 3 8" xfId="30368"/>
    <cellStyle name="Camp Output Field General 6 2 4" xfId="5131"/>
    <cellStyle name="Camp Output Field General 6 2 4 2" xfId="5132"/>
    <cellStyle name="Camp Output Field General 6 2 4 2 2" xfId="5133"/>
    <cellStyle name="Camp Output Field General 6 2 4 2 2 2" xfId="30369"/>
    <cellStyle name="Camp Output Field General 6 2 4 2 2 3" xfId="30370"/>
    <cellStyle name="Camp Output Field General 6 2 4 2 2 4" xfId="30371"/>
    <cellStyle name="Camp Output Field General 6 2 4 2 2 5" xfId="30372"/>
    <cellStyle name="Camp Output Field General 6 2 4 2 2 6" xfId="30373"/>
    <cellStyle name="Camp Output Field General 6 2 4 2 2 7" xfId="30374"/>
    <cellStyle name="Camp Output Field General 6 2 4 2 2 8" xfId="30375"/>
    <cellStyle name="Camp Output Field General 6 2 4 2 3" xfId="5134"/>
    <cellStyle name="Camp Output Field General 6 2 4 2 3 2" xfId="30376"/>
    <cellStyle name="Camp Output Field General 6 2 4 2 4" xfId="30377"/>
    <cellStyle name="Camp Output Field General 6 2 4 2 5" xfId="30378"/>
    <cellStyle name="Camp Output Field General 6 2 4 2 6" xfId="30379"/>
    <cellStyle name="Camp Output Field General 6 2 4 2 7" xfId="30380"/>
    <cellStyle name="Camp Output Field General 6 2 4 3" xfId="5135"/>
    <cellStyle name="Camp Output Field General 6 2 4 3 2" xfId="30381"/>
    <cellStyle name="Camp Output Field General 6 2 4 3 3" xfId="30382"/>
    <cellStyle name="Camp Output Field General 6 2 4 3 4" xfId="30383"/>
    <cellStyle name="Camp Output Field General 6 2 4 3 5" xfId="30384"/>
    <cellStyle name="Camp Output Field General 6 2 4 3 6" xfId="30385"/>
    <cellStyle name="Camp Output Field General 6 2 4 3 7" xfId="30386"/>
    <cellStyle name="Camp Output Field General 6 2 4 4" xfId="5136"/>
    <cellStyle name="Camp Output Field General 6 2 4 5" xfId="30387"/>
    <cellStyle name="Camp Output Field General 6 2 4 6" xfId="30388"/>
    <cellStyle name="Camp Output Field General 6 2 4 7" xfId="30389"/>
    <cellStyle name="Camp Output Field General 6 2 4 8" xfId="30390"/>
    <cellStyle name="Camp Output Field General 6 2 5" xfId="5137"/>
    <cellStyle name="Camp Output Field General 6 2 5 2" xfId="5138"/>
    <cellStyle name="Camp Output Field General 6 2 5 2 2" xfId="5139"/>
    <cellStyle name="Camp Output Field General 6 2 5 2 2 2" xfId="30391"/>
    <cellStyle name="Camp Output Field General 6 2 5 2 2 3" xfId="30392"/>
    <cellStyle name="Camp Output Field General 6 2 5 2 2 4" xfId="30393"/>
    <cellStyle name="Camp Output Field General 6 2 5 2 2 5" xfId="30394"/>
    <cellStyle name="Camp Output Field General 6 2 5 2 2 6" xfId="30395"/>
    <cellStyle name="Camp Output Field General 6 2 5 2 2 7" xfId="30396"/>
    <cellStyle name="Camp Output Field General 6 2 5 2 2 8" xfId="30397"/>
    <cellStyle name="Camp Output Field General 6 2 5 2 3" xfId="5140"/>
    <cellStyle name="Camp Output Field General 6 2 5 2 3 2" xfId="30398"/>
    <cellStyle name="Camp Output Field General 6 2 5 2 4" xfId="30399"/>
    <cellStyle name="Camp Output Field General 6 2 5 2 5" xfId="30400"/>
    <cellStyle name="Camp Output Field General 6 2 5 2 6" xfId="30401"/>
    <cellStyle name="Camp Output Field General 6 2 5 2 7" xfId="30402"/>
    <cellStyle name="Camp Output Field General 6 2 5 3" xfId="5141"/>
    <cellStyle name="Camp Output Field General 6 2 5 3 2" xfId="30403"/>
    <cellStyle name="Camp Output Field General 6 2 5 3 3" xfId="30404"/>
    <cellStyle name="Camp Output Field General 6 2 5 3 4" xfId="30405"/>
    <cellStyle name="Camp Output Field General 6 2 5 3 5" xfId="30406"/>
    <cellStyle name="Camp Output Field General 6 2 5 3 6" xfId="30407"/>
    <cellStyle name="Camp Output Field General 6 2 5 3 7" xfId="30408"/>
    <cellStyle name="Camp Output Field General 6 2 5 4" xfId="5142"/>
    <cellStyle name="Camp Output Field General 6 2 5 5" xfId="30409"/>
    <cellStyle name="Camp Output Field General 6 2 5 6" xfId="30410"/>
    <cellStyle name="Camp Output Field General 6 2 5 7" xfId="30411"/>
    <cellStyle name="Camp Output Field General 6 2 5 8" xfId="30412"/>
    <cellStyle name="Camp Output Field General 6 2 6" xfId="5143"/>
    <cellStyle name="Camp Output Field General 6 2 6 2" xfId="5144"/>
    <cellStyle name="Camp Output Field General 6 2 6 2 2" xfId="30413"/>
    <cellStyle name="Camp Output Field General 6 2 6 2 3" xfId="30414"/>
    <cellStyle name="Camp Output Field General 6 2 6 2 4" xfId="30415"/>
    <cellStyle name="Camp Output Field General 6 2 6 2 5" xfId="30416"/>
    <cellStyle name="Camp Output Field General 6 2 6 2 6" xfId="30417"/>
    <cellStyle name="Camp Output Field General 6 2 6 2 7" xfId="30418"/>
    <cellStyle name="Camp Output Field General 6 2 6 2 8" xfId="30419"/>
    <cellStyle name="Camp Output Field General 6 2 6 3" xfId="5145"/>
    <cellStyle name="Camp Output Field General 6 2 6 3 2" xfId="30420"/>
    <cellStyle name="Camp Output Field General 6 2 6 4" xfId="30421"/>
    <cellStyle name="Camp Output Field General 6 2 6 5" xfId="30422"/>
    <cellStyle name="Camp Output Field General 6 2 6 6" xfId="30423"/>
    <cellStyle name="Camp Output Field General 6 2 6 7" xfId="30424"/>
    <cellStyle name="Camp Output Field General 6 2 7" xfId="5146"/>
    <cellStyle name="Camp Output Field General 6 2 7 2" xfId="30425"/>
    <cellStyle name="Camp Output Field General 6 2 7 3" xfId="30426"/>
    <cellStyle name="Camp Output Field General 6 2 7 4" xfId="30427"/>
    <cellStyle name="Camp Output Field General 6 2 7 5" xfId="30428"/>
    <cellStyle name="Camp Output Field General 6 2 7 6" xfId="30429"/>
    <cellStyle name="Camp Output Field General 6 2 7 7" xfId="30430"/>
    <cellStyle name="Camp Output Field General 6 2 8" xfId="5147"/>
    <cellStyle name="Camp Output Field General 6 2 9" xfId="30431"/>
    <cellStyle name="Camp Output Field General 6 3" xfId="5148"/>
    <cellStyle name="Camp Output Field General 6 3 10" xfId="30432"/>
    <cellStyle name="Camp Output Field General 6 3 11" xfId="30433"/>
    <cellStyle name="Camp Output Field General 6 3 2" xfId="5149"/>
    <cellStyle name="Camp Output Field General 6 3 2 2" xfId="5150"/>
    <cellStyle name="Camp Output Field General 6 3 2 2 2" xfId="5151"/>
    <cellStyle name="Camp Output Field General 6 3 2 2 2 2" xfId="30434"/>
    <cellStyle name="Camp Output Field General 6 3 2 2 2 3" xfId="30435"/>
    <cellStyle name="Camp Output Field General 6 3 2 2 2 4" xfId="30436"/>
    <cellStyle name="Camp Output Field General 6 3 2 2 2 5" xfId="30437"/>
    <cellStyle name="Camp Output Field General 6 3 2 2 2 6" xfId="30438"/>
    <cellStyle name="Camp Output Field General 6 3 2 2 2 7" xfId="30439"/>
    <cellStyle name="Camp Output Field General 6 3 2 2 2 8" xfId="30440"/>
    <cellStyle name="Camp Output Field General 6 3 2 2 3" xfId="5152"/>
    <cellStyle name="Camp Output Field General 6 3 2 2 3 2" xfId="30441"/>
    <cellStyle name="Camp Output Field General 6 3 2 2 4" xfId="30442"/>
    <cellStyle name="Camp Output Field General 6 3 2 2 5" xfId="30443"/>
    <cellStyle name="Camp Output Field General 6 3 2 2 6" xfId="30444"/>
    <cellStyle name="Camp Output Field General 6 3 2 2 7" xfId="30445"/>
    <cellStyle name="Camp Output Field General 6 3 2 3" xfId="5153"/>
    <cellStyle name="Camp Output Field General 6 3 2 3 2" xfId="30446"/>
    <cellStyle name="Camp Output Field General 6 3 2 3 3" xfId="30447"/>
    <cellStyle name="Camp Output Field General 6 3 2 3 4" xfId="30448"/>
    <cellStyle name="Camp Output Field General 6 3 2 3 5" xfId="30449"/>
    <cellStyle name="Camp Output Field General 6 3 2 3 6" xfId="30450"/>
    <cellStyle name="Camp Output Field General 6 3 2 3 7" xfId="30451"/>
    <cellStyle name="Camp Output Field General 6 3 2 4" xfId="5154"/>
    <cellStyle name="Camp Output Field General 6 3 2 5" xfId="30452"/>
    <cellStyle name="Camp Output Field General 6 3 2 6" xfId="30453"/>
    <cellStyle name="Camp Output Field General 6 3 2 7" xfId="30454"/>
    <cellStyle name="Camp Output Field General 6 3 2 8" xfId="30455"/>
    <cellStyle name="Camp Output Field General 6 3 3" xfId="5155"/>
    <cellStyle name="Camp Output Field General 6 3 3 2" xfId="5156"/>
    <cellStyle name="Camp Output Field General 6 3 3 2 2" xfId="5157"/>
    <cellStyle name="Camp Output Field General 6 3 3 2 2 2" xfId="30456"/>
    <cellStyle name="Camp Output Field General 6 3 3 2 2 3" xfId="30457"/>
    <cellStyle name="Camp Output Field General 6 3 3 2 2 4" xfId="30458"/>
    <cellStyle name="Camp Output Field General 6 3 3 2 2 5" xfId="30459"/>
    <cellStyle name="Camp Output Field General 6 3 3 2 2 6" xfId="30460"/>
    <cellStyle name="Camp Output Field General 6 3 3 2 2 7" xfId="30461"/>
    <cellStyle name="Camp Output Field General 6 3 3 2 2 8" xfId="30462"/>
    <cellStyle name="Camp Output Field General 6 3 3 2 3" xfId="5158"/>
    <cellStyle name="Camp Output Field General 6 3 3 2 3 2" xfId="30463"/>
    <cellStyle name="Camp Output Field General 6 3 3 2 4" xfId="30464"/>
    <cellStyle name="Camp Output Field General 6 3 3 2 5" xfId="30465"/>
    <cellStyle name="Camp Output Field General 6 3 3 2 6" xfId="30466"/>
    <cellStyle name="Camp Output Field General 6 3 3 2 7" xfId="30467"/>
    <cellStyle name="Camp Output Field General 6 3 3 3" xfId="5159"/>
    <cellStyle name="Camp Output Field General 6 3 3 3 2" xfId="30468"/>
    <cellStyle name="Camp Output Field General 6 3 3 3 3" xfId="30469"/>
    <cellStyle name="Camp Output Field General 6 3 3 3 4" xfId="30470"/>
    <cellStyle name="Camp Output Field General 6 3 3 3 5" xfId="30471"/>
    <cellStyle name="Camp Output Field General 6 3 3 3 6" xfId="30472"/>
    <cellStyle name="Camp Output Field General 6 3 3 3 7" xfId="30473"/>
    <cellStyle name="Camp Output Field General 6 3 3 4" xfId="5160"/>
    <cellStyle name="Camp Output Field General 6 3 3 5" xfId="30474"/>
    <cellStyle name="Camp Output Field General 6 3 3 6" xfId="30475"/>
    <cellStyle name="Camp Output Field General 6 3 3 7" xfId="30476"/>
    <cellStyle name="Camp Output Field General 6 3 3 8" xfId="30477"/>
    <cellStyle name="Camp Output Field General 6 3 4" xfId="5161"/>
    <cellStyle name="Camp Output Field General 6 3 4 2" xfId="5162"/>
    <cellStyle name="Camp Output Field General 6 3 4 2 2" xfId="5163"/>
    <cellStyle name="Camp Output Field General 6 3 4 2 2 2" xfId="30478"/>
    <cellStyle name="Camp Output Field General 6 3 4 2 2 3" xfId="30479"/>
    <cellStyle name="Camp Output Field General 6 3 4 2 2 4" xfId="30480"/>
    <cellStyle name="Camp Output Field General 6 3 4 2 2 5" xfId="30481"/>
    <cellStyle name="Camp Output Field General 6 3 4 2 2 6" xfId="30482"/>
    <cellStyle name="Camp Output Field General 6 3 4 2 2 7" xfId="30483"/>
    <cellStyle name="Camp Output Field General 6 3 4 2 2 8" xfId="30484"/>
    <cellStyle name="Camp Output Field General 6 3 4 2 3" xfId="5164"/>
    <cellStyle name="Camp Output Field General 6 3 4 2 3 2" xfId="30485"/>
    <cellStyle name="Camp Output Field General 6 3 4 2 4" xfId="30486"/>
    <cellStyle name="Camp Output Field General 6 3 4 2 5" xfId="30487"/>
    <cellStyle name="Camp Output Field General 6 3 4 2 6" xfId="30488"/>
    <cellStyle name="Camp Output Field General 6 3 4 2 7" xfId="30489"/>
    <cellStyle name="Camp Output Field General 6 3 4 3" xfId="5165"/>
    <cellStyle name="Camp Output Field General 6 3 4 3 2" xfId="30490"/>
    <cellStyle name="Camp Output Field General 6 3 4 3 3" xfId="30491"/>
    <cellStyle name="Camp Output Field General 6 3 4 3 4" xfId="30492"/>
    <cellStyle name="Camp Output Field General 6 3 4 3 5" xfId="30493"/>
    <cellStyle name="Camp Output Field General 6 3 4 3 6" xfId="30494"/>
    <cellStyle name="Camp Output Field General 6 3 4 3 7" xfId="30495"/>
    <cellStyle name="Camp Output Field General 6 3 4 4" xfId="5166"/>
    <cellStyle name="Camp Output Field General 6 3 4 5" xfId="30496"/>
    <cellStyle name="Camp Output Field General 6 3 4 6" xfId="30497"/>
    <cellStyle name="Camp Output Field General 6 3 4 7" xfId="30498"/>
    <cellStyle name="Camp Output Field General 6 3 4 8" xfId="30499"/>
    <cellStyle name="Camp Output Field General 6 3 5" xfId="5167"/>
    <cellStyle name="Camp Output Field General 6 3 5 2" xfId="5168"/>
    <cellStyle name="Camp Output Field General 6 3 5 2 2" xfId="30500"/>
    <cellStyle name="Camp Output Field General 6 3 5 2 3" xfId="30501"/>
    <cellStyle name="Camp Output Field General 6 3 5 2 4" xfId="30502"/>
    <cellStyle name="Camp Output Field General 6 3 5 2 5" xfId="30503"/>
    <cellStyle name="Camp Output Field General 6 3 5 2 6" xfId="30504"/>
    <cellStyle name="Camp Output Field General 6 3 5 2 7" xfId="30505"/>
    <cellStyle name="Camp Output Field General 6 3 5 2 8" xfId="30506"/>
    <cellStyle name="Camp Output Field General 6 3 5 3" xfId="5169"/>
    <cellStyle name="Camp Output Field General 6 3 5 3 2" xfId="30507"/>
    <cellStyle name="Camp Output Field General 6 3 5 4" xfId="30508"/>
    <cellStyle name="Camp Output Field General 6 3 5 5" xfId="30509"/>
    <cellStyle name="Camp Output Field General 6 3 5 6" xfId="30510"/>
    <cellStyle name="Camp Output Field General 6 3 5 7" xfId="30511"/>
    <cellStyle name="Camp Output Field General 6 3 6" xfId="5170"/>
    <cellStyle name="Camp Output Field General 6 3 6 2" xfId="30512"/>
    <cellStyle name="Camp Output Field General 6 3 6 3" xfId="30513"/>
    <cellStyle name="Camp Output Field General 6 3 6 4" xfId="30514"/>
    <cellStyle name="Camp Output Field General 6 3 6 5" xfId="30515"/>
    <cellStyle name="Camp Output Field General 6 3 6 6" xfId="30516"/>
    <cellStyle name="Camp Output Field General 6 3 6 7" xfId="30517"/>
    <cellStyle name="Camp Output Field General 6 3 7" xfId="5171"/>
    <cellStyle name="Camp Output Field General 6 3 8" xfId="30518"/>
    <cellStyle name="Camp Output Field General 6 3 9" xfId="30519"/>
    <cellStyle name="Camp Output Field General 6 4" xfId="5172"/>
    <cellStyle name="Camp Output Field General 6 4 10" xfId="30520"/>
    <cellStyle name="Camp Output Field General 6 4 11" xfId="30521"/>
    <cellStyle name="Camp Output Field General 6 4 2" xfId="5173"/>
    <cellStyle name="Camp Output Field General 6 4 2 2" xfId="5174"/>
    <cellStyle name="Camp Output Field General 6 4 2 2 2" xfId="5175"/>
    <cellStyle name="Camp Output Field General 6 4 2 2 2 2" xfId="30522"/>
    <cellStyle name="Camp Output Field General 6 4 2 2 2 3" xfId="30523"/>
    <cellStyle name="Camp Output Field General 6 4 2 2 2 4" xfId="30524"/>
    <cellStyle name="Camp Output Field General 6 4 2 2 2 5" xfId="30525"/>
    <cellStyle name="Camp Output Field General 6 4 2 2 2 6" xfId="30526"/>
    <cellStyle name="Camp Output Field General 6 4 2 2 2 7" xfId="30527"/>
    <cellStyle name="Camp Output Field General 6 4 2 2 2 8" xfId="30528"/>
    <cellStyle name="Camp Output Field General 6 4 2 2 3" xfId="5176"/>
    <cellStyle name="Camp Output Field General 6 4 2 2 3 2" xfId="30529"/>
    <cellStyle name="Camp Output Field General 6 4 2 2 4" xfId="30530"/>
    <cellStyle name="Camp Output Field General 6 4 2 2 5" xfId="30531"/>
    <cellStyle name="Camp Output Field General 6 4 2 2 6" xfId="30532"/>
    <cellStyle name="Camp Output Field General 6 4 2 2 7" xfId="30533"/>
    <cellStyle name="Camp Output Field General 6 4 2 3" xfId="5177"/>
    <cellStyle name="Camp Output Field General 6 4 2 3 2" xfId="30534"/>
    <cellStyle name="Camp Output Field General 6 4 2 3 3" xfId="30535"/>
    <cellStyle name="Camp Output Field General 6 4 2 3 4" xfId="30536"/>
    <cellStyle name="Camp Output Field General 6 4 2 3 5" xfId="30537"/>
    <cellStyle name="Camp Output Field General 6 4 2 3 6" xfId="30538"/>
    <cellStyle name="Camp Output Field General 6 4 2 3 7" xfId="30539"/>
    <cellStyle name="Camp Output Field General 6 4 2 4" xfId="5178"/>
    <cellStyle name="Camp Output Field General 6 4 2 5" xfId="30540"/>
    <cellStyle name="Camp Output Field General 6 4 2 6" xfId="30541"/>
    <cellStyle name="Camp Output Field General 6 4 2 7" xfId="30542"/>
    <cellStyle name="Camp Output Field General 6 4 2 8" xfId="30543"/>
    <cellStyle name="Camp Output Field General 6 4 3" xfId="5179"/>
    <cellStyle name="Camp Output Field General 6 4 3 2" xfId="5180"/>
    <cellStyle name="Camp Output Field General 6 4 3 2 2" xfId="5181"/>
    <cellStyle name="Camp Output Field General 6 4 3 2 2 2" xfId="30544"/>
    <cellStyle name="Camp Output Field General 6 4 3 2 2 3" xfId="30545"/>
    <cellStyle name="Camp Output Field General 6 4 3 2 2 4" xfId="30546"/>
    <cellStyle name="Camp Output Field General 6 4 3 2 2 5" xfId="30547"/>
    <cellStyle name="Camp Output Field General 6 4 3 2 2 6" xfId="30548"/>
    <cellStyle name="Camp Output Field General 6 4 3 2 2 7" xfId="30549"/>
    <cellStyle name="Camp Output Field General 6 4 3 2 2 8" xfId="30550"/>
    <cellStyle name="Camp Output Field General 6 4 3 2 3" xfId="5182"/>
    <cellStyle name="Camp Output Field General 6 4 3 2 3 2" xfId="30551"/>
    <cellStyle name="Camp Output Field General 6 4 3 2 4" xfId="30552"/>
    <cellStyle name="Camp Output Field General 6 4 3 2 5" xfId="30553"/>
    <cellStyle name="Camp Output Field General 6 4 3 2 6" xfId="30554"/>
    <cellStyle name="Camp Output Field General 6 4 3 2 7" xfId="30555"/>
    <cellStyle name="Camp Output Field General 6 4 3 3" xfId="5183"/>
    <cellStyle name="Camp Output Field General 6 4 3 3 2" xfId="30556"/>
    <cellStyle name="Camp Output Field General 6 4 3 3 3" xfId="30557"/>
    <cellStyle name="Camp Output Field General 6 4 3 3 4" xfId="30558"/>
    <cellStyle name="Camp Output Field General 6 4 3 3 5" xfId="30559"/>
    <cellStyle name="Camp Output Field General 6 4 3 3 6" xfId="30560"/>
    <cellStyle name="Camp Output Field General 6 4 3 3 7" xfId="30561"/>
    <cellStyle name="Camp Output Field General 6 4 3 4" xfId="5184"/>
    <cellStyle name="Camp Output Field General 6 4 3 5" xfId="30562"/>
    <cellStyle name="Camp Output Field General 6 4 3 6" xfId="30563"/>
    <cellStyle name="Camp Output Field General 6 4 3 7" xfId="30564"/>
    <cellStyle name="Camp Output Field General 6 4 3 8" xfId="30565"/>
    <cellStyle name="Camp Output Field General 6 4 4" xfId="5185"/>
    <cellStyle name="Camp Output Field General 6 4 4 2" xfId="5186"/>
    <cellStyle name="Camp Output Field General 6 4 4 2 2" xfId="5187"/>
    <cellStyle name="Camp Output Field General 6 4 4 2 2 2" xfId="30566"/>
    <cellStyle name="Camp Output Field General 6 4 4 2 2 3" xfId="30567"/>
    <cellStyle name="Camp Output Field General 6 4 4 2 2 4" xfId="30568"/>
    <cellStyle name="Camp Output Field General 6 4 4 2 2 5" xfId="30569"/>
    <cellStyle name="Camp Output Field General 6 4 4 2 2 6" xfId="30570"/>
    <cellStyle name="Camp Output Field General 6 4 4 2 2 7" xfId="30571"/>
    <cellStyle name="Camp Output Field General 6 4 4 2 2 8" xfId="30572"/>
    <cellStyle name="Camp Output Field General 6 4 4 2 3" xfId="5188"/>
    <cellStyle name="Camp Output Field General 6 4 4 2 3 2" xfId="30573"/>
    <cellStyle name="Camp Output Field General 6 4 4 2 4" xfId="30574"/>
    <cellStyle name="Camp Output Field General 6 4 4 2 5" xfId="30575"/>
    <cellStyle name="Camp Output Field General 6 4 4 2 6" xfId="30576"/>
    <cellStyle name="Camp Output Field General 6 4 4 2 7" xfId="30577"/>
    <cellStyle name="Camp Output Field General 6 4 4 3" xfId="5189"/>
    <cellStyle name="Camp Output Field General 6 4 4 3 2" xfId="30578"/>
    <cellStyle name="Camp Output Field General 6 4 4 3 3" xfId="30579"/>
    <cellStyle name="Camp Output Field General 6 4 4 3 4" xfId="30580"/>
    <cellStyle name="Camp Output Field General 6 4 4 3 5" xfId="30581"/>
    <cellStyle name="Camp Output Field General 6 4 4 3 6" xfId="30582"/>
    <cellStyle name="Camp Output Field General 6 4 4 3 7" xfId="30583"/>
    <cellStyle name="Camp Output Field General 6 4 4 4" xfId="5190"/>
    <cellStyle name="Camp Output Field General 6 4 4 5" xfId="30584"/>
    <cellStyle name="Camp Output Field General 6 4 4 6" xfId="30585"/>
    <cellStyle name="Camp Output Field General 6 4 4 7" xfId="30586"/>
    <cellStyle name="Camp Output Field General 6 4 4 8" xfId="30587"/>
    <cellStyle name="Camp Output Field General 6 4 5" xfId="5191"/>
    <cellStyle name="Camp Output Field General 6 4 5 2" xfId="5192"/>
    <cellStyle name="Camp Output Field General 6 4 5 2 2" xfId="30588"/>
    <cellStyle name="Camp Output Field General 6 4 5 2 3" xfId="30589"/>
    <cellStyle name="Camp Output Field General 6 4 5 2 4" xfId="30590"/>
    <cellStyle name="Camp Output Field General 6 4 5 2 5" xfId="30591"/>
    <cellStyle name="Camp Output Field General 6 4 5 2 6" xfId="30592"/>
    <cellStyle name="Camp Output Field General 6 4 5 2 7" xfId="30593"/>
    <cellStyle name="Camp Output Field General 6 4 5 2 8" xfId="30594"/>
    <cellStyle name="Camp Output Field General 6 4 5 3" xfId="5193"/>
    <cellStyle name="Camp Output Field General 6 4 5 3 2" xfId="30595"/>
    <cellStyle name="Camp Output Field General 6 4 5 4" xfId="30596"/>
    <cellStyle name="Camp Output Field General 6 4 5 5" xfId="30597"/>
    <cellStyle name="Camp Output Field General 6 4 5 6" xfId="30598"/>
    <cellStyle name="Camp Output Field General 6 4 5 7" xfId="30599"/>
    <cellStyle name="Camp Output Field General 6 4 6" xfId="5194"/>
    <cellStyle name="Camp Output Field General 6 4 6 2" xfId="30600"/>
    <cellStyle name="Camp Output Field General 6 4 6 3" xfId="30601"/>
    <cellStyle name="Camp Output Field General 6 4 6 4" xfId="30602"/>
    <cellStyle name="Camp Output Field General 6 4 6 5" xfId="30603"/>
    <cellStyle name="Camp Output Field General 6 4 6 6" xfId="30604"/>
    <cellStyle name="Camp Output Field General 6 4 6 7" xfId="30605"/>
    <cellStyle name="Camp Output Field General 6 4 7" xfId="5195"/>
    <cellStyle name="Camp Output Field General 6 4 8" xfId="30606"/>
    <cellStyle name="Camp Output Field General 6 4 9" xfId="30607"/>
    <cellStyle name="Camp Output Field General 6 5" xfId="5196"/>
    <cellStyle name="Camp Output Field General 6 5 2" xfId="5197"/>
    <cellStyle name="Camp Output Field General 6 5 2 2" xfId="5198"/>
    <cellStyle name="Camp Output Field General 6 5 2 2 2" xfId="30608"/>
    <cellStyle name="Camp Output Field General 6 5 2 2 3" xfId="30609"/>
    <cellStyle name="Camp Output Field General 6 5 2 2 4" xfId="30610"/>
    <cellStyle name="Camp Output Field General 6 5 2 2 5" xfId="30611"/>
    <cellStyle name="Camp Output Field General 6 5 2 2 6" xfId="30612"/>
    <cellStyle name="Camp Output Field General 6 5 2 2 7" xfId="30613"/>
    <cellStyle name="Camp Output Field General 6 5 2 2 8" xfId="30614"/>
    <cellStyle name="Camp Output Field General 6 5 2 3" xfId="5199"/>
    <cellStyle name="Camp Output Field General 6 5 2 3 2" xfId="30615"/>
    <cellStyle name="Camp Output Field General 6 5 2 4" xfId="30616"/>
    <cellStyle name="Camp Output Field General 6 5 2 5" xfId="30617"/>
    <cellStyle name="Camp Output Field General 6 5 2 6" xfId="30618"/>
    <cellStyle name="Camp Output Field General 6 5 2 7" xfId="30619"/>
    <cellStyle name="Camp Output Field General 6 5 3" xfId="5200"/>
    <cellStyle name="Camp Output Field General 6 5 3 2" xfId="30620"/>
    <cellStyle name="Camp Output Field General 6 5 3 3" xfId="30621"/>
    <cellStyle name="Camp Output Field General 6 5 3 4" xfId="30622"/>
    <cellStyle name="Camp Output Field General 6 5 3 5" xfId="30623"/>
    <cellStyle name="Camp Output Field General 6 5 3 6" xfId="30624"/>
    <cellStyle name="Camp Output Field General 6 5 3 7" xfId="30625"/>
    <cellStyle name="Camp Output Field General 6 5 4" xfId="5201"/>
    <cellStyle name="Camp Output Field General 6 5 5" xfId="30626"/>
    <cellStyle name="Camp Output Field General 6 5 6" xfId="30627"/>
    <cellStyle name="Camp Output Field General 6 5 7" xfId="30628"/>
    <cellStyle name="Camp Output Field General 6 5 8" xfId="30629"/>
    <cellStyle name="Camp Output Field General 6 6" xfId="5202"/>
    <cellStyle name="Camp Output Field General 6 6 2" xfId="5203"/>
    <cellStyle name="Camp Output Field General 6 6 2 2" xfId="5204"/>
    <cellStyle name="Camp Output Field General 6 6 2 2 2" xfId="30630"/>
    <cellStyle name="Camp Output Field General 6 6 2 2 3" xfId="30631"/>
    <cellStyle name="Camp Output Field General 6 6 2 2 4" xfId="30632"/>
    <cellStyle name="Camp Output Field General 6 6 2 2 5" xfId="30633"/>
    <cellStyle name="Camp Output Field General 6 6 2 2 6" xfId="30634"/>
    <cellStyle name="Camp Output Field General 6 6 2 2 7" xfId="30635"/>
    <cellStyle name="Camp Output Field General 6 6 2 2 8" xfId="30636"/>
    <cellStyle name="Camp Output Field General 6 6 2 3" xfId="5205"/>
    <cellStyle name="Camp Output Field General 6 6 2 3 2" xfId="30637"/>
    <cellStyle name="Camp Output Field General 6 6 2 4" xfId="30638"/>
    <cellStyle name="Camp Output Field General 6 6 2 5" xfId="30639"/>
    <cellStyle name="Camp Output Field General 6 6 2 6" xfId="30640"/>
    <cellStyle name="Camp Output Field General 6 6 2 7" xfId="30641"/>
    <cellStyle name="Camp Output Field General 6 6 3" xfId="5206"/>
    <cellStyle name="Camp Output Field General 6 6 3 2" xfId="30642"/>
    <cellStyle name="Camp Output Field General 6 6 3 3" xfId="30643"/>
    <cellStyle name="Camp Output Field General 6 6 3 4" xfId="30644"/>
    <cellStyle name="Camp Output Field General 6 6 3 5" xfId="30645"/>
    <cellStyle name="Camp Output Field General 6 6 3 6" xfId="30646"/>
    <cellStyle name="Camp Output Field General 6 6 3 7" xfId="30647"/>
    <cellStyle name="Camp Output Field General 6 6 4" xfId="5207"/>
    <cellStyle name="Camp Output Field General 6 6 5" xfId="30648"/>
    <cellStyle name="Camp Output Field General 6 6 6" xfId="30649"/>
    <cellStyle name="Camp Output Field General 6 6 7" xfId="30650"/>
    <cellStyle name="Camp Output Field General 6 6 8" xfId="30651"/>
    <cellStyle name="Camp Output Field General 6 7" xfId="5208"/>
    <cellStyle name="Camp Output Field General 6 7 2" xfId="5209"/>
    <cellStyle name="Camp Output Field General 6 7 2 2" xfId="5210"/>
    <cellStyle name="Camp Output Field General 6 7 2 2 2" xfId="30652"/>
    <cellStyle name="Camp Output Field General 6 7 2 2 3" xfId="30653"/>
    <cellStyle name="Camp Output Field General 6 7 2 2 4" xfId="30654"/>
    <cellStyle name="Camp Output Field General 6 7 2 2 5" xfId="30655"/>
    <cellStyle name="Camp Output Field General 6 7 2 2 6" xfId="30656"/>
    <cellStyle name="Camp Output Field General 6 7 2 2 7" xfId="30657"/>
    <cellStyle name="Camp Output Field General 6 7 2 2 8" xfId="30658"/>
    <cellStyle name="Camp Output Field General 6 7 2 3" xfId="5211"/>
    <cellStyle name="Camp Output Field General 6 7 2 3 2" xfId="30659"/>
    <cellStyle name="Camp Output Field General 6 7 2 4" xfId="30660"/>
    <cellStyle name="Camp Output Field General 6 7 2 5" xfId="30661"/>
    <cellStyle name="Camp Output Field General 6 7 2 6" xfId="30662"/>
    <cellStyle name="Camp Output Field General 6 7 2 7" xfId="30663"/>
    <cellStyle name="Camp Output Field General 6 7 3" xfId="5212"/>
    <cellStyle name="Camp Output Field General 6 7 3 2" xfId="30664"/>
    <cellStyle name="Camp Output Field General 6 7 3 3" xfId="30665"/>
    <cellStyle name="Camp Output Field General 6 7 3 4" xfId="30666"/>
    <cellStyle name="Camp Output Field General 6 7 3 5" xfId="30667"/>
    <cellStyle name="Camp Output Field General 6 7 3 6" xfId="30668"/>
    <cellStyle name="Camp Output Field General 6 7 3 7" xfId="30669"/>
    <cellStyle name="Camp Output Field General 6 7 4" xfId="5213"/>
    <cellStyle name="Camp Output Field General 6 7 5" xfId="30670"/>
    <cellStyle name="Camp Output Field General 6 7 6" xfId="30671"/>
    <cellStyle name="Camp Output Field General 6 7 7" xfId="30672"/>
    <cellStyle name="Camp Output Field General 6 7 8" xfId="30673"/>
    <cellStyle name="Camp Output Field General 6 8" xfId="5214"/>
    <cellStyle name="Camp Output Field General 6 8 2" xfId="5215"/>
    <cellStyle name="Camp Output Field General 6 8 2 2" xfId="30674"/>
    <cellStyle name="Camp Output Field General 6 8 2 3" xfId="30675"/>
    <cellStyle name="Camp Output Field General 6 8 2 4" xfId="30676"/>
    <cellStyle name="Camp Output Field General 6 8 2 5" xfId="30677"/>
    <cellStyle name="Camp Output Field General 6 8 2 6" xfId="30678"/>
    <cellStyle name="Camp Output Field General 6 8 2 7" xfId="30679"/>
    <cellStyle name="Camp Output Field General 6 8 2 8" xfId="30680"/>
    <cellStyle name="Camp Output Field General 6 8 3" xfId="5216"/>
    <cellStyle name="Camp Output Field General 6 8 3 2" xfId="30681"/>
    <cellStyle name="Camp Output Field General 6 8 4" xfId="30682"/>
    <cellStyle name="Camp Output Field General 6 8 5" xfId="30683"/>
    <cellStyle name="Camp Output Field General 6 8 6" xfId="30684"/>
    <cellStyle name="Camp Output Field General 6 8 7" xfId="30685"/>
    <cellStyle name="Camp Output Field General 6 9" xfId="5217"/>
    <cellStyle name="Camp Output Field General 6 9 2" xfId="30686"/>
    <cellStyle name="Camp Output Field General 6 9 3" xfId="30687"/>
    <cellStyle name="Camp Output Field General 6 9 4" xfId="30688"/>
    <cellStyle name="Camp Output Field General 6 9 5" xfId="30689"/>
    <cellStyle name="Camp Output Field General 6 9 6" xfId="30690"/>
    <cellStyle name="Camp Output Field General 6 9 7" xfId="30691"/>
    <cellStyle name="Camp Output Field General 7" xfId="5218"/>
    <cellStyle name="Camp Output Field General 7 10" xfId="5219"/>
    <cellStyle name="Camp Output Field General 7 11" xfId="30692"/>
    <cellStyle name="Camp Output Field General 7 12" xfId="30693"/>
    <cellStyle name="Camp Output Field General 7 13" xfId="30694"/>
    <cellStyle name="Camp Output Field General 7 14" xfId="30695"/>
    <cellStyle name="Camp Output Field General 7 2" xfId="5220"/>
    <cellStyle name="Camp Output Field General 7 2 10" xfId="30696"/>
    <cellStyle name="Camp Output Field General 7 2 11" xfId="30697"/>
    <cellStyle name="Camp Output Field General 7 2 12" xfId="30698"/>
    <cellStyle name="Camp Output Field General 7 2 2" xfId="5221"/>
    <cellStyle name="Camp Output Field General 7 2 2 10" xfId="30699"/>
    <cellStyle name="Camp Output Field General 7 2 2 11" xfId="30700"/>
    <cellStyle name="Camp Output Field General 7 2 2 2" xfId="5222"/>
    <cellStyle name="Camp Output Field General 7 2 2 2 2" xfId="5223"/>
    <cellStyle name="Camp Output Field General 7 2 2 2 2 2" xfId="5224"/>
    <cellStyle name="Camp Output Field General 7 2 2 2 2 2 2" xfId="30701"/>
    <cellStyle name="Camp Output Field General 7 2 2 2 2 2 3" xfId="30702"/>
    <cellStyle name="Camp Output Field General 7 2 2 2 2 2 4" xfId="30703"/>
    <cellStyle name="Camp Output Field General 7 2 2 2 2 2 5" xfId="30704"/>
    <cellStyle name="Camp Output Field General 7 2 2 2 2 2 6" xfId="30705"/>
    <cellStyle name="Camp Output Field General 7 2 2 2 2 2 7" xfId="30706"/>
    <cellStyle name="Camp Output Field General 7 2 2 2 2 2 8" xfId="30707"/>
    <cellStyle name="Camp Output Field General 7 2 2 2 2 3" xfId="5225"/>
    <cellStyle name="Camp Output Field General 7 2 2 2 2 3 2" xfId="30708"/>
    <cellStyle name="Camp Output Field General 7 2 2 2 2 4" xfId="30709"/>
    <cellStyle name="Camp Output Field General 7 2 2 2 2 5" xfId="30710"/>
    <cellStyle name="Camp Output Field General 7 2 2 2 2 6" xfId="30711"/>
    <cellStyle name="Camp Output Field General 7 2 2 2 2 7" xfId="30712"/>
    <cellStyle name="Camp Output Field General 7 2 2 2 3" xfId="5226"/>
    <cellStyle name="Camp Output Field General 7 2 2 2 3 2" xfId="30713"/>
    <cellStyle name="Camp Output Field General 7 2 2 2 3 3" xfId="30714"/>
    <cellStyle name="Camp Output Field General 7 2 2 2 3 4" xfId="30715"/>
    <cellStyle name="Camp Output Field General 7 2 2 2 3 5" xfId="30716"/>
    <cellStyle name="Camp Output Field General 7 2 2 2 3 6" xfId="30717"/>
    <cellStyle name="Camp Output Field General 7 2 2 2 3 7" xfId="30718"/>
    <cellStyle name="Camp Output Field General 7 2 2 2 4" xfId="5227"/>
    <cellStyle name="Camp Output Field General 7 2 2 2 5" xfId="30719"/>
    <cellStyle name="Camp Output Field General 7 2 2 2 6" xfId="30720"/>
    <cellStyle name="Camp Output Field General 7 2 2 2 7" xfId="30721"/>
    <cellStyle name="Camp Output Field General 7 2 2 2 8" xfId="30722"/>
    <cellStyle name="Camp Output Field General 7 2 2 3" xfId="5228"/>
    <cellStyle name="Camp Output Field General 7 2 2 3 2" xfId="5229"/>
    <cellStyle name="Camp Output Field General 7 2 2 3 2 2" xfId="5230"/>
    <cellStyle name="Camp Output Field General 7 2 2 3 2 2 2" xfId="30723"/>
    <cellStyle name="Camp Output Field General 7 2 2 3 2 2 3" xfId="30724"/>
    <cellStyle name="Camp Output Field General 7 2 2 3 2 2 4" xfId="30725"/>
    <cellStyle name="Camp Output Field General 7 2 2 3 2 2 5" xfId="30726"/>
    <cellStyle name="Camp Output Field General 7 2 2 3 2 2 6" xfId="30727"/>
    <cellStyle name="Camp Output Field General 7 2 2 3 2 2 7" xfId="30728"/>
    <cellStyle name="Camp Output Field General 7 2 2 3 2 2 8" xfId="30729"/>
    <cellStyle name="Camp Output Field General 7 2 2 3 2 3" xfId="5231"/>
    <cellStyle name="Camp Output Field General 7 2 2 3 2 3 2" xfId="30730"/>
    <cellStyle name="Camp Output Field General 7 2 2 3 2 4" xfId="30731"/>
    <cellStyle name="Camp Output Field General 7 2 2 3 2 5" xfId="30732"/>
    <cellStyle name="Camp Output Field General 7 2 2 3 2 6" xfId="30733"/>
    <cellStyle name="Camp Output Field General 7 2 2 3 2 7" xfId="30734"/>
    <cellStyle name="Camp Output Field General 7 2 2 3 3" xfId="5232"/>
    <cellStyle name="Camp Output Field General 7 2 2 3 3 2" xfId="30735"/>
    <cellStyle name="Camp Output Field General 7 2 2 3 3 3" xfId="30736"/>
    <cellStyle name="Camp Output Field General 7 2 2 3 3 4" xfId="30737"/>
    <cellStyle name="Camp Output Field General 7 2 2 3 3 5" xfId="30738"/>
    <cellStyle name="Camp Output Field General 7 2 2 3 3 6" xfId="30739"/>
    <cellStyle name="Camp Output Field General 7 2 2 3 3 7" xfId="30740"/>
    <cellStyle name="Camp Output Field General 7 2 2 3 4" xfId="5233"/>
    <cellStyle name="Camp Output Field General 7 2 2 3 5" xfId="30741"/>
    <cellStyle name="Camp Output Field General 7 2 2 3 6" xfId="30742"/>
    <cellStyle name="Camp Output Field General 7 2 2 3 7" xfId="30743"/>
    <cellStyle name="Camp Output Field General 7 2 2 3 8" xfId="30744"/>
    <cellStyle name="Camp Output Field General 7 2 2 4" xfId="5234"/>
    <cellStyle name="Camp Output Field General 7 2 2 4 2" xfId="5235"/>
    <cellStyle name="Camp Output Field General 7 2 2 4 2 2" xfId="5236"/>
    <cellStyle name="Camp Output Field General 7 2 2 4 2 2 2" xfId="30745"/>
    <cellStyle name="Camp Output Field General 7 2 2 4 2 2 3" xfId="30746"/>
    <cellStyle name="Camp Output Field General 7 2 2 4 2 2 4" xfId="30747"/>
    <cellStyle name="Camp Output Field General 7 2 2 4 2 2 5" xfId="30748"/>
    <cellStyle name="Camp Output Field General 7 2 2 4 2 2 6" xfId="30749"/>
    <cellStyle name="Camp Output Field General 7 2 2 4 2 2 7" xfId="30750"/>
    <cellStyle name="Camp Output Field General 7 2 2 4 2 2 8" xfId="30751"/>
    <cellStyle name="Camp Output Field General 7 2 2 4 2 3" xfId="5237"/>
    <cellStyle name="Camp Output Field General 7 2 2 4 2 3 2" xfId="30752"/>
    <cellStyle name="Camp Output Field General 7 2 2 4 2 4" xfId="30753"/>
    <cellStyle name="Camp Output Field General 7 2 2 4 2 5" xfId="30754"/>
    <cellStyle name="Camp Output Field General 7 2 2 4 2 6" xfId="30755"/>
    <cellStyle name="Camp Output Field General 7 2 2 4 2 7" xfId="30756"/>
    <cellStyle name="Camp Output Field General 7 2 2 4 3" xfId="5238"/>
    <cellStyle name="Camp Output Field General 7 2 2 4 3 2" xfId="30757"/>
    <cellStyle name="Camp Output Field General 7 2 2 4 3 3" xfId="30758"/>
    <cellStyle name="Camp Output Field General 7 2 2 4 3 4" xfId="30759"/>
    <cellStyle name="Camp Output Field General 7 2 2 4 3 5" xfId="30760"/>
    <cellStyle name="Camp Output Field General 7 2 2 4 3 6" xfId="30761"/>
    <cellStyle name="Camp Output Field General 7 2 2 4 3 7" xfId="30762"/>
    <cellStyle name="Camp Output Field General 7 2 2 4 4" xfId="5239"/>
    <cellStyle name="Camp Output Field General 7 2 2 4 5" xfId="30763"/>
    <cellStyle name="Camp Output Field General 7 2 2 4 6" xfId="30764"/>
    <cellStyle name="Camp Output Field General 7 2 2 4 7" xfId="30765"/>
    <cellStyle name="Camp Output Field General 7 2 2 4 8" xfId="30766"/>
    <cellStyle name="Camp Output Field General 7 2 2 5" xfId="5240"/>
    <cellStyle name="Camp Output Field General 7 2 2 5 2" xfId="5241"/>
    <cellStyle name="Camp Output Field General 7 2 2 5 2 2" xfId="30767"/>
    <cellStyle name="Camp Output Field General 7 2 2 5 2 3" xfId="30768"/>
    <cellStyle name="Camp Output Field General 7 2 2 5 2 4" xfId="30769"/>
    <cellStyle name="Camp Output Field General 7 2 2 5 2 5" xfId="30770"/>
    <cellStyle name="Camp Output Field General 7 2 2 5 2 6" xfId="30771"/>
    <cellStyle name="Camp Output Field General 7 2 2 5 2 7" xfId="30772"/>
    <cellStyle name="Camp Output Field General 7 2 2 5 2 8" xfId="30773"/>
    <cellStyle name="Camp Output Field General 7 2 2 5 3" xfId="5242"/>
    <cellStyle name="Camp Output Field General 7 2 2 5 3 2" xfId="30774"/>
    <cellStyle name="Camp Output Field General 7 2 2 5 4" xfId="30775"/>
    <cellStyle name="Camp Output Field General 7 2 2 5 5" xfId="30776"/>
    <cellStyle name="Camp Output Field General 7 2 2 5 6" xfId="30777"/>
    <cellStyle name="Camp Output Field General 7 2 2 5 7" xfId="30778"/>
    <cellStyle name="Camp Output Field General 7 2 2 6" xfId="5243"/>
    <cellStyle name="Camp Output Field General 7 2 2 6 2" xfId="30779"/>
    <cellStyle name="Camp Output Field General 7 2 2 6 3" xfId="30780"/>
    <cellStyle name="Camp Output Field General 7 2 2 6 4" xfId="30781"/>
    <cellStyle name="Camp Output Field General 7 2 2 6 5" xfId="30782"/>
    <cellStyle name="Camp Output Field General 7 2 2 6 6" xfId="30783"/>
    <cellStyle name="Camp Output Field General 7 2 2 6 7" xfId="30784"/>
    <cellStyle name="Camp Output Field General 7 2 2 7" xfId="5244"/>
    <cellStyle name="Camp Output Field General 7 2 2 8" xfId="30785"/>
    <cellStyle name="Camp Output Field General 7 2 2 9" xfId="30786"/>
    <cellStyle name="Camp Output Field General 7 2 3" xfId="5245"/>
    <cellStyle name="Camp Output Field General 7 2 3 2" xfId="5246"/>
    <cellStyle name="Camp Output Field General 7 2 3 2 2" xfId="5247"/>
    <cellStyle name="Camp Output Field General 7 2 3 2 2 2" xfId="30787"/>
    <cellStyle name="Camp Output Field General 7 2 3 2 2 3" xfId="30788"/>
    <cellStyle name="Camp Output Field General 7 2 3 2 2 4" xfId="30789"/>
    <cellStyle name="Camp Output Field General 7 2 3 2 2 5" xfId="30790"/>
    <cellStyle name="Camp Output Field General 7 2 3 2 2 6" xfId="30791"/>
    <cellStyle name="Camp Output Field General 7 2 3 2 2 7" xfId="30792"/>
    <cellStyle name="Camp Output Field General 7 2 3 2 2 8" xfId="30793"/>
    <cellStyle name="Camp Output Field General 7 2 3 2 3" xfId="5248"/>
    <cellStyle name="Camp Output Field General 7 2 3 2 3 2" xfId="30794"/>
    <cellStyle name="Camp Output Field General 7 2 3 2 4" xfId="30795"/>
    <cellStyle name="Camp Output Field General 7 2 3 2 5" xfId="30796"/>
    <cellStyle name="Camp Output Field General 7 2 3 2 6" xfId="30797"/>
    <cellStyle name="Camp Output Field General 7 2 3 2 7" xfId="30798"/>
    <cellStyle name="Camp Output Field General 7 2 3 3" xfId="5249"/>
    <cellStyle name="Camp Output Field General 7 2 3 3 2" xfId="30799"/>
    <cellStyle name="Camp Output Field General 7 2 3 3 3" xfId="30800"/>
    <cellStyle name="Camp Output Field General 7 2 3 3 4" xfId="30801"/>
    <cellStyle name="Camp Output Field General 7 2 3 3 5" xfId="30802"/>
    <cellStyle name="Camp Output Field General 7 2 3 3 6" xfId="30803"/>
    <cellStyle name="Camp Output Field General 7 2 3 3 7" xfId="30804"/>
    <cellStyle name="Camp Output Field General 7 2 3 4" xfId="5250"/>
    <cellStyle name="Camp Output Field General 7 2 3 5" xfId="30805"/>
    <cellStyle name="Camp Output Field General 7 2 3 6" xfId="30806"/>
    <cellStyle name="Camp Output Field General 7 2 3 7" xfId="30807"/>
    <cellStyle name="Camp Output Field General 7 2 3 8" xfId="30808"/>
    <cellStyle name="Camp Output Field General 7 2 4" xfId="5251"/>
    <cellStyle name="Camp Output Field General 7 2 4 2" xfId="5252"/>
    <cellStyle name="Camp Output Field General 7 2 4 2 2" xfId="5253"/>
    <cellStyle name="Camp Output Field General 7 2 4 2 2 2" xfId="30809"/>
    <cellStyle name="Camp Output Field General 7 2 4 2 2 3" xfId="30810"/>
    <cellStyle name="Camp Output Field General 7 2 4 2 2 4" xfId="30811"/>
    <cellStyle name="Camp Output Field General 7 2 4 2 2 5" xfId="30812"/>
    <cellStyle name="Camp Output Field General 7 2 4 2 2 6" xfId="30813"/>
    <cellStyle name="Camp Output Field General 7 2 4 2 2 7" xfId="30814"/>
    <cellStyle name="Camp Output Field General 7 2 4 2 2 8" xfId="30815"/>
    <cellStyle name="Camp Output Field General 7 2 4 2 3" xfId="5254"/>
    <cellStyle name="Camp Output Field General 7 2 4 2 3 2" xfId="30816"/>
    <cellStyle name="Camp Output Field General 7 2 4 2 4" xfId="30817"/>
    <cellStyle name="Camp Output Field General 7 2 4 2 5" xfId="30818"/>
    <cellStyle name="Camp Output Field General 7 2 4 2 6" xfId="30819"/>
    <cellStyle name="Camp Output Field General 7 2 4 2 7" xfId="30820"/>
    <cellStyle name="Camp Output Field General 7 2 4 3" xfId="5255"/>
    <cellStyle name="Camp Output Field General 7 2 4 3 2" xfId="30821"/>
    <cellStyle name="Camp Output Field General 7 2 4 3 3" xfId="30822"/>
    <cellStyle name="Camp Output Field General 7 2 4 3 4" xfId="30823"/>
    <cellStyle name="Camp Output Field General 7 2 4 3 5" xfId="30824"/>
    <cellStyle name="Camp Output Field General 7 2 4 3 6" xfId="30825"/>
    <cellStyle name="Camp Output Field General 7 2 4 3 7" xfId="30826"/>
    <cellStyle name="Camp Output Field General 7 2 4 4" xfId="5256"/>
    <cellStyle name="Camp Output Field General 7 2 4 5" xfId="30827"/>
    <cellStyle name="Camp Output Field General 7 2 4 6" xfId="30828"/>
    <cellStyle name="Camp Output Field General 7 2 4 7" xfId="30829"/>
    <cellStyle name="Camp Output Field General 7 2 4 8" xfId="30830"/>
    <cellStyle name="Camp Output Field General 7 2 5" xfId="5257"/>
    <cellStyle name="Camp Output Field General 7 2 5 2" xfId="5258"/>
    <cellStyle name="Camp Output Field General 7 2 5 2 2" xfId="5259"/>
    <cellStyle name="Camp Output Field General 7 2 5 2 2 2" xfId="30831"/>
    <cellStyle name="Camp Output Field General 7 2 5 2 2 3" xfId="30832"/>
    <cellStyle name="Camp Output Field General 7 2 5 2 2 4" xfId="30833"/>
    <cellStyle name="Camp Output Field General 7 2 5 2 2 5" xfId="30834"/>
    <cellStyle name="Camp Output Field General 7 2 5 2 2 6" xfId="30835"/>
    <cellStyle name="Camp Output Field General 7 2 5 2 2 7" xfId="30836"/>
    <cellStyle name="Camp Output Field General 7 2 5 2 2 8" xfId="30837"/>
    <cellStyle name="Camp Output Field General 7 2 5 2 3" xfId="5260"/>
    <cellStyle name="Camp Output Field General 7 2 5 2 3 2" xfId="30838"/>
    <cellStyle name="Camp Output Field General 7 2 5 2 4" xfId="30839"/>
    <cellStyle name="Camp Output Field General 7 2 5 2 5" xfId="30840"/>
    <cellStyle name="Camp Output Field General 7 2 5 2 6" xfId="30841"/>
    <cellStyle name="Camp Output Field General 7 2 5 2 7" xfId="30842"/>
    <cellStyle name="Camp Output Field General 7 2 5 3" xfId="5261"/>
    <cellStyle name="Camp Output Field General 7 2 5 3 2" xfId="30843"/>
    <cellStyle name="Camp Output Field General 7 2 5 3 3" xfId="30844"/>
    <cellStyle name="Camp Output Field General 7 2 5 3 4" xfId="30845"/>
    <cellStyle name="Camp Output Field General 7 2 5 3 5" xfId="30846"/>
    <cellStyle name="Camp Output Field General 7 2 5 3 6" xfId="30847"/>
    <cellStyle name="Camp Output Field General 7 2 5 3 7" xfId="30848"/>
    <cellStyle name="Camp Output Field General 7 2 5 4" xfId="5262"/>
    <cellStyle name="Camp Output Field General 7 2 5 5" xfId="30849"/>
    <cellStyle name="Camp Output Field General 7 2 5 6" xfId="30850"/>
    <cellStyle name="Camp Output Field General 7 2 5 7" xfId="30851"/>
    <cellStyle name="Camp Output Field General 7 2 5 8" xfId="30852"/>
    <cellStyle name="Camp Output Field General 7 2 6" xfId="5263"/>
    <cellStyle name="Camp Output Field General 7 2 6 2" xfId="5264"/>
    <cellStyle name="Camp Output Field General 7 2 6 2 2" xfId="30853"/>
    <cellStyle name="Camp Output Field General 7 2 6 2 3" xfId="30854"/>
    <cellStyle name="Camp Output Field General 7 2 6 2 4" xfId="30855"/>
    <cellStyle name="Camp Output Field General 7 2 6 2 5" xfId="30856"/>
    <cellStyle name="Camp Output Field General 7 2 6 2 6" xfId="30857"/>
    <cellStyle name="Camp Output Field General 7 2 6 2 7" xfId="30858"/>
    <cellStyle name="Camp Output Field General 7 2 6 2 8" xfId="30859"/>
    <cellStyle name="Camp Output Field General 7 2 6 3" xfId="5265"/>
    <cellStyle name="Camp Output Field General 7 2 6 3 2" xfId="30860"/>
    <cellStyle name="Camp Output Field General 7 2 6 4" xfId="30861"/>
    <cellStyle name="Camp Output Field General 7 2 6 5" xfId="30862"/>
    <cellStyle name="Camp Output Field General 7 2 6 6" xfId="30863"/>
    <cellStyle name="Camp Output Field General 7 2 6 7" xfId="30864"/>
    <cellStyle name="Camp Output Field General 7 2 7" xfId="5266"/>
    <cellStyle name="Camp Output Field General 7 2 7 2" xfId="30865"/>
    <cellStyle name="Camp Output Field General 7 2 7 3" xfId="30866"/>
    <cellStyle name="Camp Output Field General 7 2 7 4" xfId="30867"/>
    <cellStyle name="Camp Output Field General 7 2 7 5" xfId="30868"/>
    <cellStyle name="Camp Output Field General 7 2 7 6" xfId="30869"/>
    <cellStyle name="Camp Output Field General 7 2 7 7" xfId="30870"/>
    <cellStyle name="Camp Output Field General 7 2 8" xfId="5267"/>
    <cellStyle name="Camp Output Field General 7 2 9" xfId="30871"/>
    <cellStyle name="Camp Output Field General 7 3" xfId="5268"/>
    <cellStyle name="Camp Output Field General 7 3 10" xfId="30872"/>
    <cellStyle name="Camp Output Field General 7 3 11" xfId="30873"/>
    <cellStyle name="Camp Output Field General 7 3 2" xfId="5269"/>
    <cellStyle name="Camp Output Field General 7 3 2 2" xfId="5270"/>
    <cellStyle name="Camp Output Field General 7 3 2 2 2" xfId="5271"/>
    <cellStyle name="Camp Output Field General 7 3 2 2 2 2" xfId="30874"/>
    <cellStyle name="Camp Output Field General 7 3 2 2 2 3" xfId="30875"/>
    <cellStyle name="Camp Output Field General 7 3 2 2 2 4" xfId="30876"/>
    <cellStyle name="Camp Output Field General 7 3 2 2 2 5" xfId="30877"/>
    <cellStyle name="Camp Output Field General 7 3 2 2 2 6" xfId="30878"/>
    <cellStyle name="Camp Output Field General 7 3 2 2 2 7" xfId="30879"/>
    <cellStyle name="Camp Output Field General 7 3 2 2 2 8" xfId="30880"/>
    <cellStyle name="Camp Output Field General 7 3 2 2 3" xfId="5272"/>
    <cellStyle name="Camp Output Field General 7 3 2 2 3 2" xfId="30881"/>
    <cellStyle name="Camp Output Field General 7 3 2 2 4" xfId="30882"/>
    <cellStyle name="Camp Output Field General 7 3 2 2 5" xfId="30883"/>
    <cellStyle name="Camp Output Field General 7 3 2 2 6" xfId="30884"/>
    <cellStyle name="Camp Output Field General 7 3 2 2 7" xfId="30885"/>
    <cellStyle name="Camp Output Field General 7 3 2 3" xfId="5273"/>
    <cellStyle name="Camp Output Field General 7 3 2 3 2" xfId="30886"/>
    <cellStyle name="Camp Output Field General 7 3 2 3 3" xfId="30887"/>
    <cellStyle name="Camp Output Field General 7 3 2 3 4" xfId="30888"/>
    <cellStyle name="Camp Output Field General 7 3 2 3 5" xfId="30889"/>
    <cellStyle name="Camp Output Field General 7 3 2 3 6" xfId="30890"/>
    <cellStyle name="Camp Output Field General 7 3 2 3 7" xfId="30891"/>
    <cellStyle name="Camp Output Field General 7 3 2 4" xfId="5274"/>
    <cellStyle name="Camp Output Field General 7 3 2 5" xfId="30892"/>
    <cellStyle name="Camp Output Field General 7 3 2 6" xfId="30893"/>
    <cellStyle name="Camp Output Field General 7 3 2 7" xfId="30894"/>
    <cellStyle name="Camp Output Field General 7 3 2 8" xfId="30895"/>
    <cellStyle name="Camp Output Field General 7 3 3" xfId="5275"/>
    <cellStyle name="Camp Output Field General 7 3 3 2" xfId="5276"/>
    <cellStyle name="Camp Output Field General 7 3 3 2 2" xfId="5277"/>
    <cellStyle name="Camp Output Field General 7 3 3 2 2 2" xfId="30896"/>
    <cellStyle name="Camp Output Field General 7 3 3 2 2 3" xfId="30897"/>
    <cellStyle name="Camp Output Field General 7 3 3 2 2 4" xfId="30898"/>
    <cellStyle name="Camp Output Field General 7 3 3 2 2 5" xfId="30899"/>
    <cellStyle name="Camp Output Field General 7 3 3 2 2 6" xfId="30900"/>
    <cellStyle name="Camp Output Field General 7 3 3 2 2 7" xfId="30901"/>
    <cellStyle name="Camp Output Field General 7 3 3 2 2 8" xfId="30902"/>
    <cellStyle name="Camp Output Field General 7 3 3 2 3" xfId="5278"/>
    <cellStyle name="Camp Output Field General 7 3 3 2 3 2" xfId="30903"/>
    <cellStyle name="Camp Output Field General 7 3 3 2 4" xfId="30904"/>
    <cellStyle name="Camp Output Field General 7 3 3 2 5" xfId="30905"/>
    <cellStyle name="Camp Output Field General 7 3 3 2 6" xfId="30906"/>
    <cellStyle name="Camp Output Field General 7 3 3 2 7" xfId="30907"/>
    <cellStyle name="Camp Output Field General 7 3 3 3" xfId="5279"/>
    <cellStyle name="Camp Output Field General 7 3 3 3 2" xfId="30908"/>
    <cellStyle name="Camp Output Field General 7 3 3 3 3" xfId="30909"/>
    <cellStyle name="Camp Output Field General 7 3 3 3 4" xfId="30910"/>
    <cellStyle name="Camp Output Field General 7 3 3 3 5" xfId="30911"/>
    <cellStyle name="Camp Output Field General 7 3 3 3 6" xfId="30912"/>
    <cellStyle name="Camp Output Field General 7 3 3 3 7" xfId="30913"/>
    <cellStyle name="Camp Output Field General 7 3 3 4" xfId="5280"/>
    <cellStyle name="Camp Output Field General 7 3 3 5" xfId="30914"/>
    <cellStyle name="Camp Output Field General 7 3 3 6" xfId="30915"/>
    <cellStyle name="Camp Output Field General 7 3 3 7" xfId="30916"/>
    <cellStyle name="Camp Output Field General 7 3 3 8" xfId="30917"/>
    <cellStyle name="Camp Output Field General 7 3 4" xfId="5281"/>
    <cellStyle name="Camp Output Field General 7 3 4 2" xfId="5282"/>
    <cellStyle name="Camp Output Field General 7 3 4 2 2" xfId="5283"/>
    <cellStyle name="Camp Output Field General 7 3 4 2 2 2" xfId="30918"/>
    <cellStyle name="Camp Output Field General 7 3 4 2 2 3" xfId="30919"/>
    <cellStyle name="Camp Output Field General 7 3 4 2 2 4" xfId="30920"/>
    <cellStyle name="Camp Output Field General 7 3 4 2 2 5" xfId="30921"/>
    <cellStyle name="Camp Output Field General 7 3 4 2 2 6" xfId="30922"/>
    <cellStyle name="Camp Output Field General 7 3 4 2 2 7" xfId="30923"/>
    <cellStyle name="Camp Output Field General 7 3 4 2 2 8" xfId="30924"/>
    <cellStyle name="Camp Output Field General 7 3 4 2 3" xfId="5284"/>
    <cellStyle name="Camp Output Field General 7 3 4 2 3 2" xfId="30925"/>
    <cellStyle name="Camp Output Field General 7 3 4 2 4" xfId="30926"/>
    <cellStyle name="Camp Output Field General 7 3 4 2 5" xfId="30927"/>
    <cellStyle name="Camp Output Field General 7 3 4 2 6" xfId="30928"/>
    <cellStyle name="Camp Output Field General 7 3 4 2 7" xfId="30929"/>
    <cellStyle name="Camp Output Field General 7 3 4 3" xfId="5285"/>
    <cellStyle name="Camp Output Field General 7 3 4 3 2" xfId="30930"/>
    <cellStyle name="Camp Output Field General 7 3 4 3 3" xfId="30931"/>
    <cellStyle name="Camp Output Field General 7 3 4 3 4" xfId="30932"/>
    <cellStyle name="Camp Output Field General 7 3 4 3 5" xfId="30933"/>
    <cellStyle name="Camp Output Field General 7 3 4 3 6" xfId="30934"/>
    <cellStyle name="Camp Output Field General 7 3 4 3 7" xfId="30935"/>
    <cellStyle name="Camp Output Field General 7 3 4 4" xfId="5286"/>
    <cellStyle name="Camp Output Field General 7 3 4 5" xfId="30936"/>
    <cellStyle name="Camp Output Field General 7 3 4 6" xfId="30937"/>
    <cellStyle name="Camp Output Field General 7 3 4 7" xfId="30938"/>
    <cellStyle name="Camp Output Field General 7 3 4 8" xfId="30939"/>
    <cellStyle name="Camp Output Field General 7 3 5" xfId="5287"/>
    <cellStyle name="Camp Output Field General 7 3 5 2" xfId="5288"/>
    <cellStyle name="Camp Output Field General 7 3 5 2 2" xfId="30940"/>
    <cellStyle name="Camp Output Field General 7 3 5 2 3" xfId="30941"/>
    <cellStyle name="Camp Output Field General 7 3 5 2 4" xfId="30942"/>
    <cellStyle name="Camp Output Field General 7 3 5 2 5" xfId="30943"/>
    <cellStyle name="Camp Output Field General 7 3 5 2 6" xfId="30944"/>
    <cellStyle name="Camp Output Field General 7 3 5 2 7" xfId="30945"/>
    <cellStyle name="Camp Output Field General 7 3 5 2 8" xfId="30946"/>
    <cellStyle name="Camp Output Field General 7 3 5 3" xfId="5289"/>
    <cellStyle name="Camp Output Field General 7 3 5 3 2" xfId="30947"/>
    <cellStyle name="Camp Output Field General 7 3 5 4" xfId="30948"/>
    <cellStyle name="Camp Output Field General 7 3 5 5" xfId="30949"/>
    <cellStyle name="Camp Output Field General 7 3 5 6" xfId="30950"/>
    <cellStyle name="Camp Output Field General 7 3 5 7" xfId="30951"/>
    <cellStyle name="Camp Output Field General 7 3 6" xfId="5290"/>
    <cellStyle name="Camp Output Field General 7 3 6 2" xfId="30952"/>
    <cellStyle name="Camp Output Field General 7 3 6 3" xfId="30953"/>
    <cellStyle name="Camp Output Field General 7 3 6 4" xfId="30954"/>
    <cellStyle name="Camp Output Field General 7 3 6 5" xfId="30955"/>
    <cellStyle name="Camp Output Field General 7 3 6 6" xfId="30956"/>
    <cellStyle name="Camp Output Field General 7 3 6 7" xfId="30957"/>
    <cellStyle name="Camp Output Field General 7 3 7" xfId="5291"/>
    <cellStyle name="Camp Output Field General 7 3 8" xfId="30958"/>
    <cellStyle name="Camp Output Field General 7 3 9" xfId="30959"/>
    <cellStyle name="Camp Output Field General 7 4" xfId="5292"/>
    <cellStyle name="Camp Output Field General 7 4 10" xfId="30960"/>
    <cellStyle name="Camp Output Field General 7 4 11" xfId="30961"/>
    <cellStyle name="Camp Output Field General 7 4 2" xfId="5293"/>
    <cellStyle name="Camp Output Field General 7 4 2 2" xfId="5294"/>
    <cellStyle name="Camp Output Field General 7 4 2 2 2" xfId="5295"/>
    <cellStyle name="Camp Output Field General 7 4 2 2 2 2" xfId="30962"/>
    <cellStyle name="Camp Output Field General 7 4 2 2 2 3" xfId="30963"/>
    <cellStyle name="Camp Output Field General 7 4 2 2 2 4" xfId="30964"/>
    <cellStyle name="Camp Output Field General 7 4 2 2 2 5" xfId="30965"/>
    <cellStyle name="Camp Output Field General 7 4 2 2 2 6" xfId="30966"/>
    <cellStyle name="Camp Output Field General 7 4 2 2 2 7" xfId="30967"/>
    <cellStyle name="Camp Output Field General 7 4 2 2 2 8" xfId="30968"/>
    <cellStyle name="Camp Output Field General 7 4 2 2 3" xfId="5296"/>
    <cellStyle name="Camp Output Field General 7 4 2 2 3 2" xfId="30969"/>
    <cellStyle name="Camp Output Field General 7 4 2 2 4" xfId="30970"/>
    <cellStyle name="Camp Output Field General 7 4 2 2 5" xfId="30971"/>
    <cellStyle name="Camp Output Field General 7 4 2 2 6" xfId="30972"/>
    <cellStyle name="Camp Output Field General 7 4 2 2 7" xfId="30973"/>
    <cellStyle name="Camp Output Field General 7 4 2 3" xfId="5297"/>
    <cellStyle name="Camp Output Field General 7 4 2 3 2" xfId="30974"/>
    <cellStyle name="Camp Output Field General 7 4 2 3 3" xfId="30975"/>
    <cellStyle name="Camp Output Field General 7 4 2 3 4" xfId="30976"/>
    <cellStyle name="Camp Output Field General 7 4 2 3 5" xfId="30977"/>
    <cellStyle name="Camp Output Field General 7 4 2 3 6" xfId="30978"/>
    <cellStyle name="Camp Output Field General 7 4 2 3 7" xfId="30979"/>
    <cellStyle name="Camp Output Field General 7 4 2 4" xfId="5298"/>
    <cellStyle name="Camp Output Field General 7 4 2 5" xfId="30980"/>
    <cellStyle name="Camp Output Field General 7 4 2 6" xfId="30981"/>
    <cellStyle name="Camp Output Field General 7 4 2 7" xfId="30982"/>
    <cellStyle name="Camp Output Field General 7 4 2 8" xfId="30983"/>
    <cellStyle name="Camp Output Field General 7 4 3" xfId="5299"/>
    <cellStyle name="Camp Output Field General 7 4 3 2" xfId="5300"/>
    <cellStyle name="Camp Output Field General 7 4 3 2 2" xfId="5301"/>
    <cellStyle name="Camp Output Field General 7 4 3 2 2 2" xfId="30984"/>
    <cellStyle name="Camp Output Field General 7 4 3 2 2 3" xfId="30985"/>
    <cellStyle name="Camp Output Field General 7 4 3 2 2 4" xfId="30986"/>
    <cellStyle name="Camp Output Field General 7 4 3 2 2 5" xfId="30987"/>
    <cellStyle name="Camp Output Field General 7 4 3 2 2 6" xfId="30988"/>
    <cellStyle name="Camp Output Field General 7 4 3 2 2 7" xfId="30989"/>
    <cellStyle name="Camp Output Field General 7 4 3 2 2 8" xfId="30990"/>
    <cellStyle name="Camp Output Field General 7 4 3 2 3" xfId="5302"/>
    <cellStyle name="Camp Output Field General 7 4 3 2 3 2" xfId="30991"/>
    <cellStyle name="Camp Output Field General 7 4 3 2 4" xfId="30992"/>
    <cellStyle name="Camp Output Field General 7 4 3 2 5" xfId="30993"/>
    <cellStyle name="Camp Output Field General 7 4 3 2 6" xfId="30994"/>
    <cellStyle name="Camp Output Field General 7 4 3 2 7" xfId="30995"/>
    <cellStyle name="Camp Output Field General 7 4 3 3" xfId="5303"/>
    <cellStyle name="Camp Output Field General 7 4 3 3 2" xfId="30996"/>
    <cellStyle name="Camp Output Field General 7 4 3 3 3" xfId="30997"/>
    <cellStyle name="Camp Output Field General 7 4 3 3 4" xfId="30998"/>
    <cellStyle name="Camp Output Field General 7 4 3 3 5" xfId="30999"/>
    <cellStyle name="Camp Output Field General 7 4 3 3 6" xfId="31000"/>
    <cellStyle name="Camp Output Field General 7 4 3 3 7" xfId="31001"/>
    <cellStyle name="Camp Output Field General 7 4 3 4" xfId="5304"/>
    <cellStyle name="Camp Output Field General 7 4 3 5" xfId="31002"/>
    <cellStyle name="Camp Output Field General 7 4 3 6" xfId="31003"/>
    <cellStyle name="Camp Output Field General 7 4 3 7" xfId="31004"/>
    <cellStyle name="Camp Output Field General 7 4 3 8" xfId="31005"/>
    <cellStyle name="Camp Output Field General 7 4 4" xfId="5305"/>
    <cellStyle name="Camp Output Field General 7 4 4 2" xfId="5306"/>
    <cellStyle name="Camp Output Field General 7 4 4 2 2" xfId="5307"/>
    <cellStyle name="Camp Output Field General 7 4 4 2 2 2" xfId="31006"/>
    <cellStyle name="Camp Output Field General 7 4 4 2 2 3" xfId="31007"/>
    <cellStyle name="Camp Output Field General 7 4 4 2 2 4" xfId="31008"/>
    <cellStyle name="Camp Output Field General 7 4 4 2 2 5" xfId="31009"/>
    <cellStyle name="Camp Output Field General 7 4 4 2 2 6" xfId="31010"/>
    <cellStyle name="Camp Output Field General 7 4 4 2 2 7" xfId="31011"/>
    <cellStyle name="Camp Output Field General 7 4 4 2 2 8" xfId="31012"/>
    <cellStyle name="Camp Output Field General 7 4 4 2 3" xfId="5308"/>
    <cellStyle name="Camp Output Field General 7 4 4 2 3 2" xfId="31013"/>
    <cellStyle name="Camp Output Field General 7 4 4 2 4" xfId="31014"/>
    <cellStyle name="Camp Output Field General 7 4 4 2 5" xfId="31015"/>
    <cellStyle name="Camp Output Field General 7 4 4 2 6" xfId="31016"/>
    <cellStyle name="Camp Output Field General 7 4 4 2 7" xfId="31017"/>
    <cellStyle name="Camp Output Field General 7 4 4 3" xfId="5309"/>
    <cellStyle name="Camp Output Field General 7 4 4 3 2" xfId="31018"/>
    <cellStyle name="Camp Output Field General 7 4 4 3 3" xfId="31019"/>
    <cellStyle name="Camp Output Field General 7 4 4 3 4" xfId="31020"/>
    <cellStyle name="Camp Output Field General 7 4 4 3 5" xfId="31021"/>
    <cellStyle name="Camp Output Field General 7 4 4 3 6" xfId="31022"/>
    <cellStyle name="Camp Output Field General 7 4 4 3 7" xfId="31023"/>
    <cellStyle name="Camp Output Field General 7 4 4 4" xfId="5310"/>
    <cellStyle name="Camp Output Field General 7 4 4 5" xfId="31024"/>
    <cellStyle name="Camp Output Field General 7 4 4 6" xfId="31025"/>
    <cellStyle name="Camp Output Field General 7 4 4 7" xfId="31026"/>
    <cellStyle name="Camp Output Field General 7 4 4 8" xfId="31027"/>
    <cellStyle name="Camp Output Field General 7 4 5" xfId="5311"/>
    <cellStyle name="Camp Output Field General 7 4 5 2" xfId="5312"/>
    <cellStyle name="Camp Output Field General 7 4 5 2 2" xfId="31028"/>
    <cellStyle name="Camp Output Field General 7 4 5 2 3" xfId="31029"/>
    <cellStyle name="Camp Output Field General 7 4 5 2 4" xfId="31030"/>
    <cellStyle name="Camp Output Field General 7 4 5 2 5" xfId="31031"/>
    <cellStyle name="Camp Output Field General 7 4 5 2 6" xfId="31032"/>
    <cellStyle name="Camp Output Field General 7 4 5 2 7" xfId="31033"/>
    <cellStyle name="Camp Output Field General 7 4 5 2 8" xfId="31034"/>
    <cellStyle name="Camp Output Field General 7 4 5 3" xfId="5313"/>
    <cellStyle name="Camp Output Field General 7 4 5 3 2" xfId="31035"/>
    <cellStyle name="Camp Output Field General 7 4 5 4" xfId="31036"/>
    <cellStyle name="Camp Output Field General 7 4 5 5" xfId="31037"/>
    <cellStyle name="Camp Output Field General 7 4 5 6" xfId="31038"/>
    <cellStyle name="Camp Output Field General 7 4 5 7" xfId="31039"/>
    <cellStyle name="Camp Output Field General 7 4 6" xfId="5314"/>
    <cellStyle name="Camp Output Field General 7 4 6 2" xfId="31040"/>
    <cellStyle name="Camp Output Field General 7 4 6 3" xfId="31041"/>
    <cellStyle name="Camp Output Field General 7 4 6 4" xfId="31042"/>
    <cellStyle name="Camp Output Field General 7 4 6 5" xfId="31043"/>
    <cellStyle name="Camp Output Field General 7 4 6 6" xfId="31044"/>
    <cellStyle name="Camp Output Field General 7 4 6 7" xfId="31045"/>
    <cellStyle name="Camp Output Field General 7 4 7" xfId="5315"/>
    <cellStyle name="Camp Output Field General 7 4 8" xfId="31046"/>
    <cellStyle name="Camp Output Field General 7 4 9" xfId="31047"/>
    <cellStyle name="Camp Output Field General 7 5" xfId="5316"/>
    <cellStyle name="Camp Output Field General 7 5 2" xfId="5317"/>
    <cellStyle name="Camp Output Field General 7 5 2 2" xfId="5318"/>
    <cellStyle name="Camp Output Field General 7 5 2 2 2" xfId="31048"/>
    <cellStyle name="Camp Output Field General 7 5 2 2 3" xfId="31049"/>
    <cellStyle name="Camp Output Field General 7 5 2 2 4" xfId="31050"/>
    <cellStyle name="Camp Output Field General 7 5 2 2 5" xfId="31051"/>
    <cellStyle name="Camp Output Field General 7 5 2 2 6" xfId="31052"/>
    <cellStyle name="Camp Output Field General 7 5 2 2 7" xfId="31053"/>
    <cellStyle name="Camp Output Field General 7 5 2 2 8" xfId="31054"/>
    <cellStyle name="Camp Output Field General 7 5 2 3" xfId="5319"/>
    <cellStyle name="Camp Output Field General 7 5 2 3 2" xfId="31055"/>
    <cellStyle name="Camp Output Field General 7 5 2 4" xfId="31056"/>
    <cellStyle name="Camp Output Field General 7 5 2 5" xfId="31057"/>
    <cellStyle name="Camp Output Field General 7 5 2 6" xfId="31058"/>
    <cellStyle name="Camp Output Field General 7 5 2 7" xfId="31059"/>
    <cellStyle name="Camp Output Field General 7 5 3" xfId="5320"/>
    <cellStyle name="Camp Output Field General 7 5 3 2" xfId="31060"/>
    <cellStyle name="Camp Output Field General 7 5 3 3" xfId="31061"/>
    <cellStyle name="Camp Output Field General 7 5 3 4" xfId="31062"/>
    <cellStyle name="Camp Output Field General 7 5 3 5" xfId="31063"/>
    <cellStyle name="Camp Output Field General 7 5 3 6" xfId="31064"/>
    <cellStyle name="Camp Output Field General 7 5 3 7" xfId="31065"/>
    <cellStyle name="Camp Output Field General 7 5 4" xfId="5321"/>
    <cellStyle name="Camp Output Field General 7 5 5" xfId="31066"/>
    <cellStyle name="Camp Output Field General 7 5 6" xfId="31067"/>
    <cellStyle name="Camp Output Field General 7 5 7" xfId="31068"/>
    <cellStyle name="Camp Output Field General 7 5 8" xfId="31069"/>
    <cellStyle name="Camp Output Field General 7 6" xfId="5322"/>
    <cellStyle name="Camp Output Field General 7 6 2" xfId="5323"/>
    <cellStyle name="Camp Output Field General 7 6 2 2" xfId="5324"/>
    <cellStyle name="Camp Output Field General 7 6 2 2 2" xfId="31070"/>
    <cellStyle name="Camp Output Field General 7 6 2 2 3" xfId="31071"/>
    <cellStyle name="Camp Output Field General 7 6 2 2 4" xfId="31072"/>
    <cellStyle name="Camp Output Field General 7 6 2 2 5" xfId="31073"/>
    <cellStyle name="Camp Output Field General 7 6 2 2 6" xfId="31074"/>
    <cellStyle name="Camp Output Field General 7 6 2 2 7" xfId="31075"/>
    <cellStyle name="Camp Output Field General 7 6 2 2 8" xfId="31076"/>
    <cellStyle name="Camp Output Field General 7 6 2 3" xfId="5325"/>
    <cellStyle name="Camp Output Field General 7 6 2 3 2" xfId="31077"/>
    <cellStyle name="Camp Output Field General 7 6 2 4" xfId="31078"/>
    <cellStyle name="Camp Output Field General 7 6 2 5" xfId="31079"/>
    <cellStyle name="Camp Output Field General 7 6 2 6" xfId="31080"/>
    <cellStyle name="Camp Output Field General 7 6 2 7" xfId="31081"/>
    <cellStyle name="Camp Output Field General 7 6 3" xfId="5326"/>
    <cellStyle name="Camp Output Field General 7 6 3 2" xfId="31082"/>
    <cellStyle name="Camp Output Field General 7 6 3 3" xfId="31083"/>
    <cellStyle name="Camp Output Field General 7 6 3 4" xfId="31084"/>
    <cellStyle name="Camp Output Field General 7 6 3 5" xfId="31085"/>
    <cellStyle name="Camp Output Field General 7 6 3 6" xfId="31086"/>
    <cellStyle name="Camp Output Field General 7 6 3 7" xfId="31087"/>
    <cellStyle name="Camp Output Field General 7 6 4" xfId="5327"/>
    <cellStyle name="Camp Output Field General 7 6 5" xfId="31088"/>
    <cellStyle name="Camp Output Field General 7 6 6" xfId="31089"/>
    <cellStyle name="Camp Output Field General 7 6 7" xfId="31090"/>
    <cellStyle name="Camp Output Field General 7 6 8" xfId="31091"/>
    <cellStyle name="Camp Output Field General 7 7" xfId="5328"/>
    <cellStyle name="Camp Output Field General 7 7 2" xfId="5329"/>
    <cellStyle name="Camp Output Field General 7 7 2 2" xfId="5330"/>
    <cellStyle name="Camp Output Field General 7 7 2 2 2" xfId="31092"/>
    <cellStyle name="Camp Output Field General 7 7 2 2 3" xfId="31093"/>
    <cellStyle name="Camp Output Field General 7 7 2 2 4" xfId="31094"/>
    <cellStyle name="Camp Output Field General 7 7 2 2 5" xfId="31095"/>
    <cellStyle name="Camp Output Field General 7 7 2 2 6" xfId="31096"/>
    <cellStyle name="Camp Output Field General 7 7 2 2 7" xfId="31097"/>
    <cellStyle name="Camp Output Field General 7 7 2 2 8" xfId="31098"/>
    <cellStyle name="Camp Output Field General 7 7 2 3" xfId="5331"/>
    <cellStyle name="Camp Output Field General 7 7 2 3 2" xfId="31099"/>
    <cellStyle name="Camp Output Field General 7 7 2 4" xfId="31100"/>
    <cellStyle name="Camp Output Field General 7 7 2 5" xfId="31101"/>
    <cellStyle name="Camp Output Field General 7 7 2 6" xfId="31102"/>
    <cellStyle name="Camp Output Field General 7 7 2 7" xfId="31103"/>
    <cellStyle name="Camp Output Field General 7 7 3" xfId="5332"/>
    <cellStyle name="Camp Output Field General 7 7 3 2" xfId="31104"/>
    <cellStyle name="Camp Output Field General 7 7 3 3" xfId="31105"/>
    <cellStyle name="Camp Output Field General 7 7 3 4" xfId="31106"/>
    <cellStyle name="Camp Output Field General 7 7 3 5" xfId="31107"/>
    <cellStyle name="Camp Output Field General 7 7 3 6" xfId="31108"/>
    <cellStyle name="Camp Output Field General 7 7 3 7" xfId="31109"/>
    <cellStyle name="Camp Output Field General 7 7 4" xfId="5333"/>
    <cellStyle name="Camp Output Field General 7 7 5" xfId="31110"/>
    <cellStyle name="Camp Output Field General 7 7 6" xfId="31111"/>
    <cellStyle name="Camp Output Field General 7 7 7" xfId="31112"/>
    <cellStyle name="Camp Output Field General 7 7 8" xfId="31113"/>
    <cellStyle name="Camp Output Field General 7 8" xfId="5334"/>
    <cellStyle name="Camp Output Field General 7 8 2" xfId="5335"/>
    <cellStyle name="Camp Output Field General 7 8 2 2" xfId="31114"/>
    <cellStyle name="Camp Output Field General 7 8 2 3" xfId="31115"/>
    <cellStyle name="Camp Output Field General 7 8 2 4" xfId="31116"/>
    <cellStyle name="Camp Output Field General 7 8 2 5" xfId="31117"/>
    <cellStyle name="Camp Output Field General 7 8 2 6" xfId="31118"/>
    <cellStyle name="Camp Output Field General 7 8 2 7" xfId="31119"/>
    <cellStyle name="Camp Output Field General 7 8 2 8" xfId="31120"/>
    <cellStyle name="Camp Output Field General 7 8 3" xfId="5336"/>
    <cellStyle name="Camp Output Field General 7 8 3 2" xfId="31121"/>
    <cellStyle name="Camp Output Field General 7 8 4" xfId="31122"/>
    <cellStyle name="Camp Output Field General 7 8 5" xfId="31123"/>
    <cellStyle name="Camp Output Field General 7 8 6" xfId="31124"/>
    <cellStyle name="Camp Output Field General 7 8 7" xfId="31125"/>
    <cellStyle name="Camp Output Field General 7 9" xfId="5337"/>
    <cellStyle name="Camp Output Field General 7 9 2" xfId="31126"/>
    <cellStyle name="Camp Output Field General 7 9 3" xfId="31127"/>
    <cellStyle name="Camp Output Field General 7 9 4" xfId="31128"/>
    <cellStyle name="Camp Output Field General 7 9 5" xfId="31129"/>
    <cellStyle name="Camp Output Field General 7 9 6" xfId="31130"/>
    <cellStyle name="Camp Output Field General 7 9 7" xfId="31131"/>
    <cellStyle name="Camp Output Field General 8" xfId="5338"/>
    <cellStyle name="Camp Output Field General 8 10" xfId="5339"/>
    <cellStyle name="Camp Output Field General 8 11" xfId="31132"/>
    <cellStyle name="Camp Output Field General 8 12" xfId="31133"/>
    <cellStyle name="Camp Output Field General 8 13" xfId="31134"/>
    <cellStyle name="Camp Output Field General 8 14" xfId="31135"/>
    <cellStyle name="Camp Output Field General 8 2" xfId="5340"/>
    <cellStyle name="Camp Output Field General 8 2 10" xfId="31136"/>
    <cellStyle name="Camp Output Field General 8 2 11" xfId="31137"/>
    <cellStyle name="Camp Output Field General 8 2 12" xfId="31138"/>
    <cellStyle name="Camp Output Field General 8 2 2" xfId="5341"/>
    <cellStyle name="Camp Output Field General 8 2 2 10" xfId="31139"/>
    <cellStyle name="Camp Output Field General 8 2 2 11" xfId="31140"/>
    <cellStyle name="Camp Output Field General 8 2 2 2" xfId="5342"/>
    <cellStyle name="Camp Output Field General 8 2 2 2 2" xfId="5343"/>
    <cellStyle name="Camp Output Field General 8 2 2 2 2 2" xfId="5344"/>
    <cellStyle name="Camp Output Field General 8 2 2 2 2 2 2" xfId="31141"/>
    <cellStyle name="Camp Output Field General 8 2 2 2 2 2 3" xfId="31142"/>
    <cellStyle name="Camp Output Field General 8 2 2 2 2 2 4" xfId="31143"/>
    <cellStyle name="Camp Output Field General 8 2 2 2 2 2 5" xfId="31144"/>
    <cellStyle name="Camp Output Field General 8 2 2 2 2 2 6" xfId="31145"/>
    <cellStyle name="Camp Output Field General 8 2 2 2 2 2 7" xfId="31146"/>
    <cellStyle name="Camp Output Field General 8 2 2 2 2 2 8" xfId="31147"/>
    <cellStyle name="Camp Output Field General 8 2 2 2 2 3" xfId="5345"/>
    <cellStyle name="Camp Output Field General 8 2 2 2 2 3 2" xfId="31148"/>
    <cellStyle name="Camp Output Field General 8 2 2 2 2 4" xfId="31149"/>
    <cellStyle name="Camp Output Field General 8 2 2 2 2 5" xfId="31150"/>
    <cellStyle name="Camp Output Field General 8 2 2 2 2 6" xfId="31151"/>
    <cellStyle name="Camp Output Field General 8 2 2 2 2 7" xfId="31152"/>
    <cellStyle name="Camp Output Field General 8 2 2 2 3" xfId="5346"/>
    <cellStyle name="Camp Output Field General 8 2 2 2 3 2" xfId="31153"/>
    <cellStyle name="Camp Output Field General 8 2 2 2 3 3" xfId="31154"/>
    <cellStyle name="Camp Output Field General 8 2 2 2 3 4" xfId="31155"/>
    <cellStyle name="Camp Output Field General 8 2 2 2 3 5" xfId="31156"/>
    <cellStyle name="Camp Output Field General 8 2 2 2 3 6" xfId="31157"/>
    <cellStyle name="Camp Output Field General 8 2 2 2 3 7" xfId="31158"/>
    <cellStyle name="Camp Output Field General 8 2 2 2 4" xfId="5347"/>
    <cellStyle name="Camp Output Field General 8 2 2 2 5" xfId="31159"/>
    <cellStyle name="Camp Output Field General 8 2 2 2 6" xfId="31160"/>
    <cellStyle name="Camp Output Field General 8 2 2 2 7" xfId="31161"/>
    <cellStyle name="Camp Output Field General 8 2 2 2 8" xfId="31162"/>
    <cellStyle name="Camp Output Field General 8 2 2 3" xfId="5348"/>
    <cellStyle name="Camp Output Field General 8 2 2 3 2" xfId="5349"/>
    <cellStyle name="Camp Output Field General 8 2 2 3 2 2" xfId="5350"/>
    <cellStyle name="Camp Output Field General 8 2 2 3 2 2 2" xfId="31163"/>
    <cellStyle name="Camp Output Field General 8 2 2 3 2 2 3" xfId="31164"/>
    <cellStyle name="Camp Output Field General 8 2 2 3 2 2 4" xfId="31165"/>
    <cellStyle name="Camp Output Field General 8 2 2 3 2 2 5" xfId="31166"/>
    <cellStyle name="Camp Output Field General 8 2 2 3 2 2 6" xfId="31167"/>
    <cellStyle name="Camp Output Field General 8 2 2 3 2 2 7" xfId="31168"/>
    <cellStyle name="Camp Output Field General 8 2 2 3 2 2 8" xfId="31169"/>
    <cellStyle name="Camp Output Field General 8 2 2 3 2 3" xfId="5351"/>
    <cellStyle name="Camp Output Field General 8 2 2 3 2 3 2" xfId="31170"/>
    <cellStyle name="Camp Output Field General 8 2 2 3 2 4" xfId="31171"/>
    <cellStyle name="Camp Output Field General 8 2 2 3 2 5" xfId="31172"/>
    <cellStyle name="Camp Output Field General 8 2 2 3 2 6" xfId="31173"/>
    <cellStyle name="Camp Output Field General 8 2 2 3 2 7" xfId="31174"/>
    <cellStyle name="Camp Output Field General 8 2 2 3 3" xfId="5352"/>
    <cellStyle name="Camp Output Field General 8 2 2 3 3 2" xfId="31175"/>
    <cellStyle name="Camp Output Field General 8 2 2 3 3 3" xfId="31176"/>
    <cellStyle name="Camp Output Field General 8 2 2 3 3 4" xfId="31177"/>
    <cellStyle name="Camp Output Field General 8 2 2 3 3 5" xfId="31178"/>
    <cellStyle name="Camp Output Field General 8 2 2 3 3 6" xfId="31179"/>
    <cellStyle name="Camp Output Field General 8 2 2 3 3 7" xfId="31180"/>
    <cellStyle name="Camp Output Field General 8 2 2 3 4" xfId="5353"/>
    <cellStyle name="Camp Output Field General 8 2 2 3 5" xfId="31181"/>
    <cellStyle name="Camp Output Field General 8 2 2 3 6" xfId="31182"/>
    <cellStyle name="Camp Output Field General 8 2 2 3 7" xfId="31183"/>
    <cellStyle name="Camp Output Field General 8 2 2 3 8" xfId="31184"/>
    <cellStyle name="Camp Output Field General 8 2 2 4" xfId="5354"/>
    <cellStyle name="Camp Output Field General 8 2 2 4 2" xfId="5355"/>
    <cellStyle name="Camp Output Field General 8 2 2 4 2 2" xfId="5356"/>
    <cellStyle name="Camp Output Field General 8 2 2 4 2 2 2" xfId="31185"/>
    <cellStyle name="Camp Output Field General 8 2 2 4 2 2 3" xfId="31186"/>
    <cellStyle name="Camp Output Field General 8 2 2 4 2 2 4" xfId="31187"/>
    <cellStyle name="Camp Output Field General 8 2 2 4 2 2 5" xfId="31188"/>
    <cellStyle name="Camp Output Field General 8 2 2 4 2 2 6" xfId="31189"/>
    <cellStyle name="Camp Output Field General 8 2 2 4 2 2 7" xfId="31190"/>
    <cellStyle name="Camp Output Field General 8 2 2 4 2 2 8" xfId="31191"/>
    <cellStyle name="Camp Output Field General 8 2 2 4 2 3" xfId="5357"/>
    <cellStyle name="Camp Output Field General 8 2 2 4 2 3 2" xfId="31192"/>
    <cellStyle name="Camp Output Field General 8 2 2 4 2 4" xfId="31193"/>
    <cellStyle name="Camp Output Field General 8 2 2 4 2 5" xfId="31194"/>
    <cellStyle name="Camp Output Field General 8 2 2 4 2 6" xfId="31195"/>
    <cellStyle name="Camp Output Field General 8 2 2 4 2 7" xfId="31196"/>
    <cellStyle name="Camp Output Field General 8 2 2 4 3" xfId="5358"/>
    <cellStyle name="Camp Output Field General 8 2 2 4 3 2" xfId="31197"/>
    <cellStyle name="Camp Output Field General 8 2 2 4 3 3" xfId="31198"/>
    <cellStyle name="Camp Output Field General 8 2 2 4 3 4" xfId="31199"/>
    <cellStyle name="Camp Output Field General 8 2 2 4 3 5" xfId="31200"/>
    <cellStyle name="Camp Output Field General 8 2 2 4 3 6" xfId="31201"/>
    <cellStyle name="Camp Output Field General 8 2 2 4 3 7" xfId="31202"/>
    <cellStyle name="Camp Output Field General 8 2 2 4 4" xfId="5359"/>
    <cellStyle name="Camp Output Field General 8 2 2 4 5" xfId="31203"/>
    <cellStyle name="Camp Output Field General 8 2 2 4 6" xfId="31204"/>
    <cellStyle name="Camp Output Field General 8 2 2 4 7" xfId="31205"/>
    <cellStyle name="Camp Output Field General 8 2 2 4 8" xfId="31206"/>
    <cellStyle name="Camp Output Field General 8 2 2 5" xfId="5360"/>
    <cellStyle name="Camp Output Field General 8 2 2 5 2" xfId="5361"/>
    <cellStyle name="Camp Output Field General 8 2 2 5 2 2" xfId="31207"/>
    <cellStyle name="Camp Output Field General 8 2 2 5 2 3" xfId="31208"/>
    <cellStyle name="Camp Output Field General 8 2 2 5 2 4" xfId="31209"/>
    <cellStyle name="Camp Output Field General 8 2 2 5 2 5" xfId="31210"/>
    <cellStyle name="Camp Output Field General 8 2 2 5 2 6" xfId="31211"/>
    <cellStyle name="Camp Output Field General 8 2 2 5 2 7" xfId="31212"/>
    <cellStyle name="Camp Output Field General 8 2 2 5 2 8" xfId="31213"/>
    <cellStyle name="Camp Output Field General 8 2 2 5 3" xfId="5362"/>
    <cellStyle name="Camp Output Field General 8 2 2 5 3 2" xfId="31214"/>
    <cellStyle name="Camp Output Field General 8 2 2 5 4" xfId="31215"/>
    <cellStyle name="Camp Output Field General 8 2 2 5 5" xfId="31216"/>
    <cellStyle name="Camp Output Field General 8 2 2 5 6" xfId="31217"/>
    <cellStyle name="Camp Output Field General 8 2 2 5 7" xfId="31218"/>
    <cellStyle name="Camp Output Field General 8 2 2 6" xfId="5363"/>
    <cellStyle name="Camp Output Field General 8 2 2 6 2" xfId="31219"/>
    <cellStyle name="Camp Output Field General 8 2 2 6 3" xfId="31220"/>
    <cellStyle name="Camp Output Field General 8 2 2 6 4" xfId="31221"/>
    <cellStyle name="Camp Output Field General 8 2 2 6 5" xfId="31222"/>
    <cellStyle name="Camp Output Field General 8 2 2 6 6" xfId="31223"/>
    <cellStyle name="Camp Output Field General 8 2 2 6 7" xfId="31224"/>
    <cellStyle name="Camp Output Field General 8 2 2 7" xfId="5364"/>
    <cellStyle name="Camp Output Field General 8 2 2 8" xfId="31225"/>
    <cellStyle name="Camp Output Field General 8 2 2 9" xfId="31226"/>
    <cellStyle name="Camp Output Field General 8 2 3" xfId="5365"/>
    <cellStyle name="Camp Output Field General 8 2 3 2" xfId="5366"/>
    <cellStyle name="Camp Output Field General 8 2 3 2 2" xfId="5367"/>
    <cellStyle name="Camp Output Field General 8 2 3 2 2 2" xfId="31227"/>
    <cellStyle name="Camp Output Field General 8 2 3 2 2 3" xfId="31228"/>
    <cellStyle name="Camp Output Field General 8 2 3 2 2 4" xfId="31229"/>
    <cellStyle name="Camp Output Field General 8 2 3 2 2 5" xfId="31230"/>
    <cellStyle name="Camp Output Field General 8 2 3 2 2 6" xfId="31231"/>
    <cellStyle name="Camp Output Field General 8 2 3 2 2 7" xfId="31232"/>
    <cellStyle name="Camp Output Field General 8 2 3 2 2 8" xfId="31233"/>
    <cellStyle name="Camp Output Field General 8 2 3 2 3" xfId="5368"/>
    <cellStyle name="Camp Output Field General 8 2 3 2 3 2" xfId="31234"/>
    <cellStyle name="Camp Output Field General 8 2 3 2 4" xfId="31235"/>
    <cellStyle name="Camp Output Field General 8 2 3 2 5" xfId="31236"/>
    <cellStyle name="Camp Output Field General 8 2 3 2 6" xfId="31237"/>
    <cellStyle name="Camp Output Field General 8 2 3 2 7" xfId="31238"/>
    <cellStyle name="Camp Output Field General 8 2 3 3" xfId="5369"/>
    <cellStyle name="Camp Output Field General 8 2 3 3 2" xfId="31239"/>
    <cellStyle name="Camp Output Field General 8 2 3 3 3" xfId="31240"/>
    <cellStyle name="Camp Output Field General 8 2 3 3 4" xfId="31241"/>
    <cellStyle name="Camp Output Field General 8 2 3 3 5" xfId="31242"/>
    <cellStyle name="Camp Output Field General 8 2 3 3 6" xfId="31243"/>
    <cellStyle name="Camp Output Field General 8 2 3 3 7" xfId="31244"/>
    <cellStyle name="Camp Output Field General 8 2 3 4" xfId="5370"/>
    <cellStyle name="Camp Output Field General 8 2 3 5" xfId="31245"/>
    <cellStyle name="Camp Output Field General 8 2 3 6" xfId="31246"/>
    <cellStyle name="Camp Output Field General 8 2 3 7" xfId="31247"/>
    <cellStyle name="Camp Output Field General 8 2 3 8" xfId="31248"/>
    <cellStyle name="Camp Output Field General 8 2 4" xfId="5371"/>
    <cellStyle name="Camp Output Field General 8 2 4 2" xfId="5372"/>
    <cellStyle name="Camp Output Field General 8 2 4 2 2" xfId="5373"/>
    <cellStyle name="Camp Output Field General 8 2 4 2 2 2" xfId="31249"/>
    <cellStyle name="Camp Output Field General 8 2 4 2 2 3" xfId="31250"/>
    <cellStyle name="Camp Output Field General 8 2 4 2 2 4" xfId="31251"/>
    <cellStyle name="Camp Output Field General 8 2 4 2 2 5" xfId="31252"/>
    <cellStyle name="Camp Output Field General 8 2 4 2 2 6" xfId="31253"/>
    <cellStyle name="Camp Output Field General 8 2 4 2 2 7" xfId="31254"/>
    <cellStyle name="Camp Output Field General 8 2 4 2 2 8" xfId="31255"/>
    <cellStyle name="Camp Output Field General 8 2 4 2 3" xfId="5374"/>
    <cellStyle name="Camp Output Field General 8 2 4 2 3 2" xfId="31256"/>
    <cellStyle name="Camp Output Field General 8 2 4 2 4" xfId="31257"/>
    <cellStyle name="Camp Output Field General 8 2 4 2 5" xfId="31258"/>
    <cellStyle name="Camp Output Field General 8 2 4 2 6" xfId="31259"/>
    <cellStyle name="Camp Output Field General 8 2 4 2 7" xfId="31260"/>
    <cellStyle name="Camp Output Field General 8 2 4 3" xfId="5375"/>
    <cellStyle name="Camp Output Field General 8 2 4 3 2" xfId="31261"/>
    <cellStyle name="Camp Output Field General 8 2 4 3 3" xfId="31262"/>
    <cellStyle name="Camp Output Field General 8 2 4 3 4" xfId="31263"/>
    <cellStyle name="Camp Output Field General 8 2 4 3 5" xfId="31264"/>
    <cellStyle name="Camp Output Field General 8 2 4 3 6" xfId="31265"/>
    <cellStyle name="Camp Output Field General 8 2 4 3 7" xfId="31266"/>
    <cellStyle name="Camp Output Field General 8 2 4 4" xfId="5376"/>
    <cellStyle name="Camp Output Field General 8 2 4 5" xfId="31267"/>
    <cellStyle name="Camp Output Field General 8 2 4 6" xfId="31268"/>
    <cellStyle name="Camp Output Field General 8 2 4 7" xfId="31269"/>
    <cellStyle name="Camp Output Field General 8 2 4 8" xfId="31270"/>
    <cellStyle name="Camp Output Field General 8 2 5" xfId="5377"/>
    <cellStyle name="Camp Output Field General 8 2 5 2" xfId="5378"/>
    <cellStyle name="Camp Output Field General 8 2 5 2 2" xfId="5379"/>
    <cellStyle name="Camp Output Field General 8 2 5 2 2 2" xfId="31271"/>
    <cellStyle name="Camp Output Field General 8 2 5 2 2 3" xfId="31272"/>
    <cellStyle name="Camp Output Field General 8 2 5 2 2 4" xfId="31273"/>
    <cellStyle name="Camp Output Field General 8 2 5 2 2 5" xfId="31274"/>
    <cellStyle name="Camp Output Field General 8 2 5 2 2 6" xfId="31275"/>
    <cellStyle name="Camp Output Field General 8 2 5 2 2 7" xfId="31276"/>
    <cellStyle name="Camp Output Field General 8 2 5 2 2 8" xfId="31277"/>
    <cellStyle name="Camp Output Field General 8 2 5 2 3" xfId="5380"/>
    <cellStyle name="Camp Output Field General 8 2 5 2 3 2" xfId="31278"/>
    <cellStyle name="Camp Output Field General 8 2 5 2 4" xfId="31279"/>
    <cellStyle name="Camp Output Field General 8 2 5 2 5" xfId="31280"/>
    <cellStyle name="Camp Output Field General 8 2 5 2 6" xfId="31281"/>
    <cellStyle name="Camp Output Field General 8 2 5 2 7" xfId="31282"/>
    <cellStyle name="Camp Output Field General 8 2 5 3" xfId="5381"/>
    <cellStyle name="Camp Output Field General 8 2 5 3 2" xfId="31283"/>
    <cellStyle name="Camp Output Field General 8 2 5 3 3" xfId="31284"/>
    <cellStyle name="Camp Output Field General 8 2 5 3 4" xfId="31285"/>
    <cellStyle name="Camp Output Field General 8 2 5 3 5" xfId="31286"/>
    <cellStyle name="Camp Output Field General 8 2 5 3 6" xfId="31287"/>
    <cellStyle name="Camp Output Field General 8 2 5 3 7" xfId="31288"/>
    <cellStyle name="Camp Output Field General 8 2 5 4" xfId="5382"/>
    <cellStyle name="Camp Output Field General 8 2 5 5" xfId="31289"/>
    <cellStyle name="Camp Output Field General 8 2 5 6" xfId="31290"/>
    <cellStyle name="Camp Output Field General 8 2 5 7" xfId="31291"/>
    <cellStyle name="Camp Output Field General 8 2 5 8" xfId="31292"/>
    <cellStyle name="Camp Output Field General 8 2 6" xfId="5383"/>
    <cellStyle name="Camp Output Field General 8 2 6 2" xfId="5384"/>
    <cellStyle name="Camp Output Field General 8 2 6 2 2" xfId="31293"/>
    <cellStyle name="Camp Output Field General 8 2 6 2 3" xfId="31294"/>
    <cellStyle name="Camp Output Field General 8 2 6 2 4" xfId="31295"/>
    <cellStyle name="Camp Output Field General 8 2 6 2 5" xfId="31296"/>
    <cellStyle name="Camp Output Field General 8 2 6 2 6" xfId="31297"/>
    <cellStyle name="Camp Output Field General 8 2 6 2 7" xfId="31298"/>
    <cellStyle name="Camp Output Field General 8 2 6 2 8" xfId="31299"/>
    <cellStyle name="Camp Output Field General 8 2 6 3" xfId="5385"/>
    <cellStyle name="Camp Output Field General 8 2 6 3 2" xfId="31300"/>
    <cellStyle name="Camp Output Field General 8 2 6 4" xfId="31301"/>
    <cellStyle name="Camp Output Field General 8 2 6 5" xfId="31302"/>
    <cellStyle name="Camp Output Field General 8 2 6 6" xfId="31303"/>
    <cellStyle name="Camp Output Field General 8 2 6 7" xfId="31304"/>
    <cellStyle name="Camp Output Field General 8 2 7" xfId="5386"/>
    <cellStyle name="Camp Output Field General 8 2 7 2" xfId="31305"/>
    <cellStyle name="Camp Output Field General 8 2 7 3" xfId="31306"/>
    <cellStyle name="Camp Output Field General 8 2 7 4" xfId="31307"/>
    <cellStyle name="Camp Output Field General 8 2 7 5" xfId="31308"/>
    <cellStyle name="Camp Output Field General 8 2 7 6" xfId="31309"/>
    <cellStyle name="Camp Output Field General 8 2 7 7" xfId="31310"/>
    <cellStyle name="Camp Output Field General 8 2 8" xfId="5387"/>
    <cellStyle name="Camp Output Field General 8 2 9" xfId="31311"/>
    <cellStyle name="Camp Output Field General 8 3" xfId="5388"/>
    <cellStyle name="Camp Output Field General 8 3 10" xfId="31312"/>
    <cellStyle name="Camp Output Field General 8 3 11" xfId="31313"/>
    <cellStyle name="Camp Output Field General 8 3 2" xfId="5389"/>
    <cellStyle name="Camp Output Field General 8 3 2 2" xfId="5390"/>
    <cellStyle name="Camp Output Field General 8 3 2 2 2" xfId="5391"/>
    <cellStyle name="Camp Output Field General 8 3 2 2 2 2" xfId="31314"/>
    <cellStyle name="Camp Output Field General 8 3 2 2 2 3" xfId="31315"/>
    <cellStyle name="Camp Output Field General 8 3 2 2 2 4" xfId="31316"/>
    <cellStyle name="Camp Output Field General 8 3 2 2 2 5" xfId="31317"/>
    <cellStyle name="Camp Output Field General 8 3 2 2 2 6" xfId="31318"/>
    <cellStyle name="Camp Output Field General 8 3 2 2 2 7" xfId="31319"/>
    <cellStyle name="Camp Output Field General 8 3 2 2 2 8" xfId="31320"/>
    <cellStyle name="Camp Output Field General 8 3 2 2 3" xfId="5392"/>
    <cellStyle name="Camp Output Field General 8 3 2 2 3 2" xfId="31321"/>
    <cellStyle name="Camp Output Field General 8 3 2 2 4" xfId="31322"/>
    <cellStyle name="Camp Output Field General 8 3 2 2 5" xfId="31323"/>
    <cellStyle name="Camp Output Field General 8 3 2 2 6" xfId="31324"/>
    <cellStyle name="Camp Output Field General 8 3 2 2 7" xfId="31325"/>
    <cellStyle name="Camp Output Field General 8 3 2 3" xfId="5393"/>
    <cellStyle name="Camp Output Field General 8 3 2 3 2" xfId="31326"/>
    <cellStyle name="Camp Output Field General 8 3 2 3 3" xfId="31327"/>
    <cellStyle name="Camp Output Field General 8 3 2 3 4" xfId="31328"/>
    <cellStyle name="Camp Output Field General 8 3 2 3 5" xfId="31329"/>
    <cellStyle name="Camp Output Field General 8 3 2 3 6" xfId="31330"/>
    <cellStyle name="Camp Output Field General 8 3 2 3 7" xfId="31331"/>
    <cellStyle name="Camp Output Field General 8 3 2 4" xfId="5394"/>
    <cellStyle name="Camp Output Field General 8 3 2 5" xfId="31332"/>
    <cellStyle name="Camp Output Field General 8 3 2 6" xfId="31333"/>
    <cellStyle name="Camp Output Field General 8 3 2 7" xfId="31334"/>
    <cellStyle name="Camp Output Field General 8 3 2 8" xfId="31335"/>
    <cellStyle name="Camp Output Field General 8 3 3" xfId="5395"/>
    <cellStyle name="Camp Output Field General 8 3 3 2" xfId="5396"/>
    <cellStyle name="Camp Output Field General 8 3 3 2 2" xfId="5397"/>
    <cellStyle name="Camp Output Field General 8 3 3 2 2 2" xfId="31336"/>
    <cellStyle name="Camp Output Field General 8 3 3 2 2 3" xfId="31337"/>
    <cellStyle name="Camp Output Field General 8 3 3 2 2 4" xfId="31338"/>
    <cellStyle name="Camp Output Field General 8 3 3 2 2 5" xfId="31339"/>
    <cellStyle name="Camp Output Field General 8 3 3 2 2 6" xfId="31340"/>
    <cellStyle name="Camp Output Field General 8 3 3 2 2 7" xfId="31341"/>
    <cellStyle name="Camp Output Field General 8 3 3 2 2 8" xfId="31342"/>
    <cellStyle name="Camp Output Field General 8 3 3 2 3" xfId="5398"/>
    <cellStyle name="Camp Output Field General 8 3 3 2 3 2" xfId="31343"/>
    <cellStyle name="Camp Output Field General 8 3 3 2 4" xfId="31344"/>
    <cellStyle name="Camp Output Field General 8 3 3 2 5" xfId="31345"/>
    <cellStyle name="Camp Output Field General 8 3 3 2 6" xfId="31346"/>
    <cellStyle name="Camp Output Field General 8 3 3 2 7" xfId="31347"/>
    <cellStyle name="Camp Output Field General 8 3 3 3" xfId="5399"/>
    <cellStyle name="Camp Output Field General 8 3 3 3 2" xfId="31348"/>
    <cellStyle name="Camp Output Field General 8 3 3 3 3" xfId="31349"/>
    <cellStyle name="Camp Output Field General 8 3 3 3 4" xfId="31350"/>
    <cellStyle name="Camp Output Field General 8 3 3 3 5" xfId="31351"/>
    <cellStyle name="Camp Output Field General 8 3 3 3 6" xfId="31352"/>
    <cellStyle name="Camp Output Field General 8 3 3 3 7" xfId="31353"/>
    <cellStyle name="Camp Output Field General 8 3 3 4" xfId="5400"/>
    <cellStyle name="Camp Output Field General 8 3 3 5" xfId="31354"/>
    <cellStyle name="Camp Output Field General 8 3 3 6" xfId="31355"/>
    <cellStyle name="Camp Output Field General 8 3 3 7" xfId="31356"/>
    <cellStyle name="Camp Output Field General 8 3 3 8" xfId="31357"/>
    <cellStyle name="Camp Output Field General 8 3 4" xfId="5401"/>
    <cellStyle name="Camp Output Field General 8 3 4 2" xfId="5402"/>
    <cellStyle name="Camp Output Field General 8 3 4 2 2" xfId="5403"/>
    <cellStyle name="Camp Output Field General 8 3 4 2 2 2" xfId="31358"/>
    <cellStyle name="Camp Output Field General 8 3 4 2 2 3" xfId="31359"/>
    <cellStyle name="Camp Output Field General 8 3 4 2 2 4" xfId="31360"/>
    <cellStyle name="Camp Output Field General 8 3 4 2 2 5" xfId="31361"/>
    <cellStyle name="Camp Output Field General 8 3 4 2 2 6" xfId="31362"/>
    <cellStyle name="Camp Output Field General 8 3 4 2 2 7" xfId="31363"/>
    <cellStyle name="Camp Output Field General 8 3 4 2 2 8" xfId="31364"/>
    <cellStyle name="Camp Output Field General 8 3 4 2 3" xfId="5404"/>
    <cellStyle name="Camp Output Field General 8 3 4 2 3 2" xfId="31365"/>
    <cellStyle name="Camp Output Field General 8 3 4 2 4" xfId="31366"/>
    <cellStyle name="Camp Output Field General 8 3 4 2 5" xfId="31367"/>
    <cellStyle name="Camp Output Field General 8 3 4 2 6" xfId="31368"/>
    <cellStyle name="Camp Output Field General 8 3 4 2 7" xfId="31369"/>
    <cellStyle name="Camp Output Field General 8 3 4 3" xfId="5405"/>
    <cellStyle name="Camp Output Field General 8 3 4 3 2" xfId="31370"/>
    <cellStyle name="Camp Output Field General 8 3 4 3 3" xfId="31371"/>
    <cellStyle name="Camp Output Field General 8 3 4 3 4" xfId="31372"/>
    <cellStyle name="Camp Output Field General 8 3 4 3 5" xfId="31373"/>
    <cellStyle name="Camp Output Field General 8 3 4 3 6" xfId="31374"/>
    <cellStyle name="Camp Output Field General 8 3 4 3 7" xfId="31375"/>
    <cellStyle name="Camp Output Field General 8 3 4 4" xfId="5406"/>
    <cellStyle name="Camp Output Field General 8 3 4 5" xfId="31376"/>
    <cellStyle name="Camp Output Field General 8 3 4 6" xfId="31377"/>
    <cellStyle name="Camp Output Field General 8 3 4 7" xfId="31378"/>
    <cellStyle name="Camp Output Field General 8 3 4 8" xfId="31379"/>
    <cellStyle name="Camp Output Field General 8 3 5" xfId="5407"/>
    <cellStyle name="Camp Output Field General 8 3 5 2" xfId="5408"/>
    <cellStyle name="Camp Output Field General 8 3 5 2 2" xfId="31380"/>
    <cellStyle name="Camp Output Field General 8 3 5 2 3" xfId="31381"/>
    <cellStyle name="Camp Output Field General 8 3 5 2 4" xfId="31382"/>
    <cellStyle name="Camp Output Field General 8 3 5 2 5" xfId="31383"/>
    <cellStyle name="Camp Output Field General 8 3 5 2 6" xfId="31384"/>
    <cellStyle name="Camp Output Field General 8 3 5 2 7" xfId="31385"/>
    <cellStyle name="Camp Output Field General 8 3 5 2 8" xfId="31386"/>
    <cellStyle name="Camp Output Field General 8 3 5 3" xfId="5409"/>
    <cellStyle name="Camp Output Field General 8 3 5 3 2" xfId="31387"/>
    <cellStyle name="Camp Output Field General 8 3 5 4" xfId="31388"/>
    <cellStyle name="Camp Output Field General 8 3 5 5" xfId="31389"/>
    <cellStyle name="Camp Output Field General 8 3 5 6" xfId="31390"/>
    <cellStyle name="Camp Output Field General 8 3 5 7" xfId="31391"/>
    <cellStyle name="Camp Output Field General 8 3 6" xfId="5410"/>
    <cellStyle name="Camp Output Field General 8 3 6 2" xfId="31392"/>
    <cellStyle name="Camp Output Field General 8 3 6 3" xfId="31393"/>
    <cellStyle name="Camp Output Field General 8 3 6 4" xfId="31394"/>
    <cellStyle name="Camp Output Field General 8 3 6 5" xfId="31395"/>
    <cellStyle name="Camp Output Field General 8 3 6 6" xfId="31396"/>
    <cellStyle name="Camp Output Field General 8 3 6 7" xfId="31397"/>
    <cellStyle name="Camp Output Field General 8 3 7" xfId="5411"/>
    <cellStyle name="Camp Output Field General 8 3 8" xfId="31398"/>
    <cellStyle name="Camp Output Field General 8 3 9" xfId="31399"/>
    <cellStyle name="Camp Output Field General 8 4" xfId="5412"/>
    <cellStyle name="Camp Output Field General 8 4 10" xfId="31400"/>
    <cellStyle name="Camp Output Field General 8 4 11" xfId="31401"/>
    <cellStyle name="Camp Output Field General 8 4 2" xfId="5413"/>
    <cellStyle name="Camp Output Field General 8 4 2 2" xfId="5414"/>
    <cellStyle name="Camp Output Field General 8 4 2 2 2" xfId="5415"/>
    <cellStyle name="Camp Output Field General 8 4 2 2 2 2" xfId="31402"/>
    <cellStyle name="Camp Output Field General 8 4 2 2 2 3" xfId="31403"/>
    <cellStyle name="Camp Output Field General 8 4 2 2 2 4" xfId="31404"/>
    <cellStyle name="Camp Output Field General 8 4 2 2 2 5" xfId="31405"/>
    <cellStyle name="Camp Output Field General 8 4 2 2 2 6" xfId="31406"/>
    <cellStyle name="Camp Output Field General 8 4 2 2 2 7" xfId="31407"/>
    <cellStyle name="Camp Output Field General 8 4 2 2 2 8" xfId="31408"/>
    <cellStyle name="Camp Output Field General 8 4 2 2 3" xfId="5416"/>
    <cellStyle name="Camp Output Field General 8 4 2 2 3 2" xfId="31409"/>
    <cellStyle name="Camp Output Field General 8 4 2 2 4" xfId="31410"/>
    <cellStyle name="Camp Output Field General 8 4 2 2 5" xfId="31411"/>
    <cellStyle name="Camp Output Field General 8 4 2 2 6" xfId="31412"/>
    <cellStyle name="Camp Output Field General 8 4 2 2 7" xfId="31413"/>
    <cellStyle name="Camp Output Field General 8 4 2 3" xfId="5417"/>
    <cellStyle name="Camp Output Field General 8 4 2 3 2" xfId="31414"/>
    <cellStyle name="Camp Output Field General 8 4 2 3 3" xfId="31415"/>
    <cellStyle name="Camp Output Field General 8 4 2 3 4" xfId="31416"/>
    <cellStyle name="Camp Output Field General 8 4 2 3 5" xfId="31417"/>
    <cellStyle name="Camp Output Field General 8 4 2 3 6" xfId="31418"/>
    <cellStyle name="Camp Output Field General 8 4 2 3 7" xfId="31419"/>
    <cellStyle name="Camp Output Field General 8 4 2 4" xfId="5418"/>
    <cellStyle name="Camp Output Field General 8 4 2 5" xfId="31420"/>
    <cellStyle name="Camp Output Field General 8 4 2 6" xfId="31421"/>
    <cellStyle name="Camp Output Field General 8 4 2 7" xfId="31422"/>
    <cellStyle name="Camp Output Field General 8 4 2 8" xfId="31423"/>
    <cellStyle name="Camp Output Field General 8 4 3" xfId="5419"/>
    <cellStyle name="Camp Output Field General 8 4 3 2" xfId="5420"/>
    <cellStyle name="Camp Output Field General 8 4 3 2 2" xfId="5421"/>
    <cellStyle name="Camp Output Field General 8 4 3 2 2 2" xfId="31424"/>
    <cellStyle name="Camp Output Field General 8 4 3 2 2 3" xfId="31425"/>
    <cellStyle name="Camp Output Field General 8 4 3 2 2 4" xfId="31426"/>
    <cellStyle name="Camp Output Field General 8 4 3 2 2 5" xfId="31427"/>
    <cellStyle name="Camp Output Field General 8 4 3 2 2 6" xfId="31428"/>
    <cellStyle name="Camp Output Field General 8 4 3 2 2 7" xfId="31429"/>
    <cellStyle name="Camp Output Field General 8 4 3 2 2 8" xfId="31430"/>
    <cellStyle name="Camp Output Field General 8 4 3 2 3" xfId="5422"/>
    <cellStyle name="Camp Output Field General 8 4 3 2 3 2" xfId="31431"/>
    <cellStyle name="Camp Output Field General 8 4 3 2 4" xfId="31432"/>
    <cellStyle name="Camp Output Field General 8 4 3 2 5" xfId="31433"/>
    <cellStyle name="Camp Output Field General 8 4 3 2 6" xfId="31434"/>
    <cellStyle name="Camp Output Field General 8 4 3 2 7" xfId="31435"/>
    <cellStyle name="Camp Output Field General 8 4 3 3" xfId="5423"/>
    <cellStyle name="Camp Output Field General 8 4 3 3 2" xfId="31436"/>
    <cellStyle name="Camp Output Field General 8 4 3 3 3" xfId="31437"/>
    <cellStyle name="Camp Output Field General 8 4 3 3 4" xfId="31438"/>
    <cellStyle name="Camp Output Field General 8 4 3 3 5" xfId="31439"/>
    <cellStyle name="Camp Output Field General 8 4 3 3 6" xfId="31440"/>
    <cellStyle name="Camp Output Field General 8 4 3 3 7" xfId="31441"/>
    <cellStyle name="Camp Output Field General 8 4 3 4" xfId="5424"/>
    <cellStyle name="Camp Output Field General 8 4 3 5" xfId="31442"/>
    <cellStyle name="Camp Output Field General 8 4 3 6" xfId="31443"/>
    <cellStyle name="Camp Output Field General 8 4 3 7" xfId="31444"/>
    <cellStyle name="Camp Output Field General 8 4 3 8" xfId="31445"/>
    <cellStyle name="Camp Output Field General 8 4 4" xfId="5425"/>
    <cellStyle name="Camp Output Field General 8 4 4 2" xfId="5426"/>
    <cellStyle name="Camp Output Field General 8 4 4 2 2" xfId="5427"/>
    <cellStyle name="Camp Output Field General 8 4 4 2 2 2" xfId="31446"/>
    <cellStyle name="Camp Output Field General 8 4 4 2 2 3" xfId="31447"/>
    <cellStyle name="Camp Output Field General 8 4 4 2 2 4" xfId="31448"/>
    <cellStyle name="Camp Output Field General 8 4 4 2 2 5" xfId="31449"/>
    <cellStyle name="Camp Output Field General 8 4 4 2 2 6" xfId="31450"/>
    <cellStyle name="Camp Output Field General 8 4 4 2 2 7" xfId="31451"/>
    <cellStyle name="Camp Output Field General 8 4 4 2 2 8" xfId="31452"/>
    <cellStyle name="Camp Output Field General 8 4 4 2 3" xfId="5428"/>
    <cellStyle name="Camp Output Field General 8 4 4 2 3 2" xfId="31453"/>
    <cellStyle name="Camp Output Field General 8 4 4 2 4" xfId="31454"/>
    <cellStyle name="Camp Output Field General 8 4 4 2 5" xfId="31455"/>
    <cellStyle name="Camp Output Field General 8 4 4 2 6" xfId="31456"/>
    <cellStyle name="Camp Output Field General 8 4 4 2 7" xfId="31457"/>
    <cellStyle name="Camp Output Field General 8 4 4 3" xfId="5429"/>
    <cellStyle name="Camp Output Field General 8 4 4 3 2" xfId="31458"/>
    <cellStyle name="Camp Output Field General 8 4 4 3 3" xfId="31459"/>
    <cellStyle name="Camp Output Field General 8 4 4 3 4" xfId="31460"/>
    <cellStyle name="Camp Output Field General 8 4 4 3 5" xfId="31461"/>
    <cellStyle name="Camp Output Field General 8 4 4 3 6" xfId="31462"/>
    <cellStyle name="Camp Output Field General 8 4 4 3 7" xfId="31463"/>
    <cellStyle name="Camp Output Field General 8 4 4 4" xfId="5430"/>
    <cellStyle name="Camp Output Field General 8 4 4 5" xfId="31464"/>
    <cellStyle name="Camp Output Field General 8 4 4 6" xfId="31465"/>
    <cellStyle name="Camp Output Field General 8 4 4 7" xfId="31466"/>
    <cellStyle name="Camp Output Field General 8 4 4 8" xfId="31467"/>
    <cellStyle name="Camp Output Field General 8 4 5" xfId="5431"/>
    <cellStyle name="Camp Output Field General 8 4 5 2" xfId="5432"/>
    <cellStyle name="Camp Output Field General 8 4 5 2 2" xfId="31468"/>
    <cellStyle name="Camp Output Field General 8 4 5 2 3" xfId="31469"/>
    <cellStyle name="Camp Output Field General 8 4 5 2 4" xfId="31470"/>
    <cellStyle name="Camp Output Field General 8 4 5 2 5" xfId="31471"/>
    <cellStyle name="Camp Output Field General 8 4 5 2 6" xfId="31472"/>
    <cellStyle name="Camp Output Field General 8 4 5 2 7" xfId="31473"/>
    <cellStyle name="Camp Output Field General 8 4 5 2 8" xfId="31474"/>
    <cellStyle name="Camp Output Field General 8 4 5 3" xfId="5433"/>
    <cellStyle name="Camp Output Field General 8 4 5 3 2" xfId="31475"/>
    <cellStyle name="Camp Output Field General 8 4 5 4" xfId="31476"/>
    <cellStyle name="Camp Output Field General 8 4 5 5" xfId="31477"/>
    <cellStyle name="Camp Output Field General 8 4 5 6" xfId="31478"/>
    <cellStyle name="Camp Output Field General 8 4 5 7" xfId="31479"/>
    <cellStyle name="Camp Output Field General 8 4 6" xfId="5434"/>
    <cellStyle name="Camp Output Field General 8 4 6 2" xfId="31480"/>
    <cellStyle name="Camp Output Field General 8 4 6 3" xfId="31481"/>
    <cellStyle name="Camp Output Field General 8 4 6 4" xfId="31482"/>
    <cellStyle name="Camp Output Field General 8 4 6 5" xfId="31483"/>
    <cellStyle name="Camp Output Field General 8 4 6 6" xfId="31484"/>
    <cellStyle name="Camp Output Field General 8 4 6 7" xfId="31485"/>
    <cellStyle name="Camp Output Field General 8 4 7" xfId="5435"/>
    <cellStyle name="Camp Output Field General 8 4 8" xfId="31486"/>
    <cellStyle name="Camp Output Field General 8 4 9" xfId="31487"/>
    <cellStyle name="Camp Output Field General 8 5" xfId="5436"/>
    <cellStyle name="Camp Output Field General 8 5 2" xfId="5437"/>
    <cellStyle name="Camp Output Field General 8 5 2 2" xfId="5438"/>
    <cellStyle name="Camp Output Field General 8 5 2 2 2" xfId="31488"/>
    <cellStyle name="Camp Output Field General 8 5 2 2 3" xfId="31489"/>
    <cellStyle name="Camp Output Field General 8 5 2 2 4" xfId="31490"/>
    <cellStyle name="Camp Output Field General 8 5 2 2 5" xfId="31491"/>
    <cellStyle name="Camp Output Field General 8 5 2 2 6" xfId="31492"/>
    <cellStyle name="Camp Output Field General 8 5 2 2 7" xfId="31493"/>
    <cellStyle name="Camp Output Field General 8 5 2 2 8" xfId="31494"/>
    <cellStyle name="Camp Output Field General 8 5 2 3" xfId="5439"/>
    <cellStyle name="Camp Output Field General 8 5 2 3 2" xfId="31495"/>
    <cellStyle name="Camp Output Field General 8 5 2 4" xfId="31496"/>
    <cellStyle name="Camp Output Field General 8 5 2 5" xfId="31497"/>
    <cellStyle name="Camp Output Field General 8 5 2 6" xfId="31498"/>
    <cellStyle name="Camp Output Field General 8 5 2 7" xfId="31499"/>
    <cellStyle name="Camp Output Field General 8 5 3" xfId="5440"/>
    <cellStyle name="Camp Output Field General 8 5 3 2" xfId="31500"/>
    <cellStyle name="Camp Output Field General 8 5 3 3" xfId="31501"/>
    <cellStyle name="Camp Output Field General 8 5 3 4" xfId="31502"/>
    <cellStyle name="Camp Output Field General 8 5 3 5" xfId="31503"/>
    <cellStyle name="Camp Output Field General 8 5 3 6" xfId="31504"/>
    <cellStyle name="Camp Output Field General 8 5 3 7" xfId="31505"/>
    <cellStyle name="Camp Output Field General 8 5 4" xfId="5441"/>
    <cellStyle name="Camp Output Field General 8 5 5" xfId="31506"/>
    <cellStyle name="Camp Output Field General 8 5 6" xfId="31507"/>
    <cellStyle name="Camp Output Field General 8 5 7" xfId="31508"/>
    <cellStyle name="Camp Output Field General 8 5 8" xfId="31509"/>
    <cellStyle name="Camp Output Field General 8 6" xfId="5442"/>
    <cellStyle name="Camp Output Field General 8 6 2" xfId="5443"/>
    <cellStyle name="Camp Output Field General 8 6 2 2" xfId="5444"/>
    <cellStyle name="Camp Output Field General 8 6 2 2 2" xfId="31510"/>
    <cellStyle name="Camp Output Field General 8 6 2 2 3" xfId="31511"/>
    <cellStyle name="Camp Output Field General 8 6 2 2 4" xfId="31512"/>
    <cellStyle name="Camp Output Field General 8 6 2 2 5" xfId="31513"/>
    <cellStyle name="Camp Output Field General 8 6 2 2 6" xfId="31514"/>
    <cellStyle name="Camp Output Field General 8 6 2 2 7" xfId="31515"/>
    <cellStyle name="Camp Output Field General 8 6 2 2 8" xfId="31516"/>
    <cellStyle name="Camp Output Field General 8 6 2 3" xfId="5445"/>
    <cellStyle name="Camp Output Field General 8 6 2 3 2" xfId="31517"/>
    <cellStyle name="Camp Output Field General 8 6 2 4" xfId="31518"/>
    <cellStyle name="Camp Output Field General 8 6 2 5" xfId="31519"/>
    <cellStyle name="Camp Output Field General 8 6 2 6" xfId="31520"/>
    <cellStyle name="Camp Output Field General 8 6 2 7" xfId="31521"/>
    <cellStyle name="Camp Output Field General 8 6 3" xfId="5446"/>
    <cellStyle name="Camp Output Field General 8 6 3 2" xfId="31522"/>
    <cellStyle name="Camp Output Field General 8 6 3 3" xfId="31523"/>
    <cellStyle name="Camp Output Field General 8 6 3 4" xfId="31524"/>
    <cellStyle name="Camp Output Field General 8 6 3 5" xfId="31525"/>
    <cellStyle name="Camp Output Field General 8 6 3 6" xfId="31526"/>
    <cellStyle name="Camp Output Field General 8 6 3 7" xfId="31527"/>
    <cellStyle name="Camp Output Field General 8 6 4" xfId="5447"/>
    <cellStyle name="Camp Output Field General 8 6 5" xfId="31528"/>
    <cellStyle name="Camp Output Field General 8 6 6" xfId="31529"/>
    <cellStyle name="Camp Output Field General 8 6 7" xfId="31530"/>
    <cellStyle name="Camp Output Field General 8 6 8" xfId="31531"/>
    <cellStyle name="Camp Output Field General 8 7" xfId="5448"/>
    <cellStyle name="Camp Output Field General 8 7 2" xfId="5449"/>
    <cellStyle name="Camp Output Field General 8 7 2 2" xfId="5450"/>
    <cellStyle name="Camp Output Field General 8 7 2 2 2" xfId="31532"/>
    <cellStyle name="Camp Output Field General 8 7 2 2 3" xfId="31533"/>
    <cellStyle name="Camp Output Field General 8 7 2 2 4" xfId="31534"/>
    <cellStyle name="Camp Output Field General 8 7 2 2 5" xfId="31535"/>
    <cellStyle name="Camp Output Field General 8 7 2 2 6" xfId="31536"/>
    <cellStyle name="Camp Output Field General 8 7 2 2 7" xfId="31537"/>
    <cellStyle name="Camp Output Field General 8 7 2 2 8" xfId="31538"/>
    <cellStyle name="Camp Output Field General 8 7 2 3" xfId="5451"/>
    <cellStyle name="Camp Output Field General 8 7 2 3 2" xfId="31539"/>
    <cellStyle name="Camp Output Field General 8 7 2 4" xfId="31540"/>
    <cellStyle name="Camp Output Field General 8 7 2 5" xfId="31541"/>
    <cellStyle name="Camp Output Field General 8 7 2 6" xfId="31542"/>
    <cellStyle name="Camp Output Field General 8 7 2 7" xfId="31543"/>
    <cellStyle name="Camp Output Field General 8 7 3" xfId="5452"/>
    <cellStyle name="Camp Output Field General 8 7 3 2" xfId="31544"/>
    <cellStyle name="Camp Output Field General 8 7 3 3" xfId="31545"/>
    <cellStyle name="Camp Output Field General 8 7 3 4" xfId="31546"/>
    <cellStyle name="Camp Output Field General 8 7 3 5" xfId="31547"/>
    <cellStyle name="Camp Output Field General 8 7 3 6" xfId="31548"/>
    <cellStyle name="Camp Output Field General 8 7 3 7" xfId="31549"/>
    <cellStyle name="Camp Output Field General 8 7 4" xfId="5453"/>
    <cellStyle name="Camp Output Field General 8 7 5" xfId="31550"/>
    <cellStyle name="Camp Output Field General 8 7 6" xfId="31551"/>
    <cellStyle name="Camp Output Field General 8 7 7" xfId="31552"/>
    <cellStyle name="Camp Output Field General 8 7 8" xfId="31553"/>
    <cellStyle name="Camp Output Field General 8 8" xfId="5454"/>
    <cellStyle name="Camp Output Field General 8 8 2" xfId="5455"/>
    <cellStyle name="Camp Output Field General 8 8 2 2" xfId="31554"/>
    <cellStyle name="Camp Output Field General 8 8 2 3" xfId="31555"/>
    <cellStyle name="Camp Output Field General 8 8 2 4" xfId="31556"/>
    <cellStyle name="Camp Output Field General 8 8 2 5" xfId="31557"/>
    <cellStyle name="Camp Output Field General 8 8 2 6" xfId="31558"/>
    <cellStyle name="Camp Output Field General 8 8 2 7" xfId="31559"/>
    <cellStyle name="Camp Output Field General 8 8 2 8" xfId="31560"/>
    <cellStyle name="Camp Output Field General 8 8 3" xfId="5456"/>
    <cellStyle name="Camp Output Field General 8 8 3 2" xfId="31561"/>
    <cellStyle name="Camp Output Field General 8 8 4" xfId="31562"/>
    <cellStyle name="Camp Output Field General 8 8 5" xfId="31563"/>
    <cellStyle name="Camp Output Field General 8 8 6" xfId="31564"/>
    <cellStyle name="Camp Output Field General 8 8 7" xfId="31565"/>
    <cellStyle name="Camp Output Field General 8 9" xfId="5457"/>
    <cellStyle name="Camp Output Field General 8 9 2" xfId="31566"/>
    <cellStyle name="Camp Output Field General 8 9 3" xfId="31567"/>
    <cellStyle name="Camp Output Field General 8 9 4" xfId="31568"/>
    <cellStyle name="Camp Output Field General 8 9 5" xfId="31569"/>
    <cellStyle name="Camp Output Field General 8 9 6" xfId="31570"/>
    <cellStyle name="Camp Output Field General 8 9 7" xfId="31571"/>
    <cellStyle name="Camp Output Field General 9" xfId="5458"/>
    <cellStyle name="Camp Output Field General 9 10" xfId="5459"/>
    <cellStyle name="Camp Output Field General 9 11" xfId="31572"/>
    <cellStyle name="Camp Output Field General 9 12" xfId="31573"/>
    <cellStyle name="Camp Output Field General 9 13" xfId="31574"/>
    <cellStyle name="Camp Output Field General 9 14" xfId="31575"/>
    <cellStyle name="Camp Output Field General 9 2" xfId="5460"/>
    <cellStyle name="Camp Output Field General 9 2 10" xfId="31576"/>
    <cellStyle name="Camp Output Field General 9 2 11" xfId="31577"/>
    <cellStyle name="Camp Output Field General 9 2 12" xfId="31578"/>
    <cellStyle name="Camp Output Field General 9 2 2" xfId="5461"/>
    <cellStyle name="Camp Output Field General 9 2 2 10" xfId="31579"/>
    <cellStyle name="Camp Output Field General 9 2 2 11" xfId="31580"/>
    <cellStyle name="Camp Output Field General 9 2 2 2" xfId="5462"/>
    <cellStyle name="Camp Output Field General 9 2 2 2 2" xfId="5463"/>
    <cellStyle name="Camp Output Field General 9 2 2 2 2 2" xfId="5464"/>
    <cellStyle name="Camp Output Field General 9 2 2 2 2 2 2" xfId="31581"/>
    <cellStyle name="Camp Output Field General 9 2 2 2 2 2 3" xfId="31582"/>
    <cellStyle name="Camp Output Field General 9 2 2 2 2 2 4" xfId="31583"/>
    <cellStyle name="Camp Output Field General 9 2 2 2 2 2 5" xfId="31584"/>
    <cellStyle name="Camp Output Field General 9 2 2 2 2 2 6" xfId="31585"/>
    <cellStyle name="Camp Output Field General 9 2 2 2 2 2 7" xfId="31586"/>
    <cellStyle name="Camp Output Field General 9 2 2 2 2 2 8" xfId="31587"/>
    <cellStyle name="Camp Output Field General 9 2 2 2 2 3" xfId="5465"/>
    <cellStyle name="Camp Output Field General 9 2 2 2 2 3 2" xfId="31588"/>
    <cellStyle name="Camp Output Field General 9 2 2 2 2 4" xfId="31589"/>
    <cellStyle name="Camp Output Field General 9 2 2 2 2 5" xfId="31590"/>
    <cellStyle name="Camp Output Field General 9 2 2 2 2 6" xfId="31591"/>
    <cellStyle name="Camp Output Field General 9 2 2 2 2 7" xfId="31592"/>
    <cellStyle name="Camp Output Field General 9 2 2 2 3" xfId="5466"/>
    <cellStyle name="Camp Output Field General 9 2 2 2 3 2" xfId="31593"/>
    <cellStyle name="Camp Output Field General 9 2 2 2 3 3" xfId="31594"/>
    <cellStyle name="Camp Output Field General 9 2 2 2 3 4" xfId="31595"/>
    <cellStyle name="Camp Output Field General 9 2 2 2 3 5" xfId="31596"/>
    <cellStyle name="Camp Output Field General 9 2 2 2 3 6" xfId="31597"/>
    <cellStyle name="Camp Output Field General 9 2 2 2 3 7" xfId="31598"/>
    <cellStyle name="Camp Output Field General 9 2 2 2 4" xfId="5467"/>
    <cellStyle name="Camp Output Field General 9 2 2 2 5" xfId="31599"/>
    <cellStyle name="Camp Output Field General 9 2 2 2 6" xfId="31600"/>
    <cellStyle name="Camp Output Field General 9 2 2 2 7" xfId="31601"/>
    <cellStyle name="Camp Output Field General 9 2 2 2 8" xfId="31602"/>
    <cellStyle name="Camp Output Field General 9 2 2 3" xfId="5468"/>
    <cellStyle name="Camp Output Field General 9 2 2 3 2" xfId="5469"/>
    <cellStyle name="Camp Output Field General 9 2 2 3 2 2" xfId="5470"/>
    <cellStyle name="Camp Output Field General 9 2 2 3 2 2 2" xfId="31603"/>
    <cellStyle name="Camp Output Field General 9 2 2 3 2 2 3" xfId="31604"/>
    <cellStyle name="Camp Output Field General 9 2 2 3 2 2 4" xfId="31605"/>
    <cellStyle name="Camp Output Field General 9 2 2 3 2 2 5" xfId="31606"/>
    <cellStyle name="Camp Output Field General 9 2 2 3 2 2 6" xfId="31607"/>
    <cellStyle name="Camp Output Field General 9 2 2 3 2 2 7" xfId="31608"/>
    <cellStyle name="Camp Output Field General 9 2 2 3 2 2 8" xfId="31609"/>
    <cellStyle name="Camp Output Field General 9 2 2 3 2 3" xfId="5471"/>
    <cellStyle name="Camp Output Field General 9 2 2 3 2 3 2" xfId="31610"/>
    <cellStyle name="Camp Output Field General 9 2 2 3 2 4" xfId="31611"/>
    <cellStyle name="Camp Output Field General 9 2 2 3 2 5" xfId="31612"/>
    <cellStyle name="Camp Output Field General 9 2 2 3 2 6" xfId="31613"/>
    <cellStyle name="Camp Output Field General 9 2 2 3 2 7" xfId="31614"/>
    <cellStyle name="Camp Output Field General 9 2 2 3 3" xfId="5472"/>
    <cellStyle name="Camp Output Field General 9 2 2 3 3 2" xfId="31615"/>
    <cellStyle name="Camp Output Field General 9 2 2 3 3 3" xfId="31616"/>
    <cellStyle name="Camp Output Field General 9 2 2 3 3 4" xfId="31617"/>
    <cellStyle name="Camp Output Field General 9 2 2 3 3 5" xfId="31618"/>
    <cellStyle name="Camp Output Field General 9 2 2 3 3 6" xfId="31619"/>
    <cellStyle name="Camp Output Field General 9 2 2 3 3 7" xfId="31620"/>
    <cellStyle name="Camp Output Field General 9 2 2 3 4" xfId="5473"/>
    <cellStyle name="Camp Output Field General 9 2 2 3 5" xfId="31621"/>
    <cellStyle name="Camp Output Field General 9 2 2 3 6" xfId="31622"/>
    <cellStyle name="Camp Output Field General 9 2 2 3 7" xfId="31623"/>
    <cellStyle name="Camp Output Field General 9 2 2 3 8" xfId="31624"/>
    <cellStyle name="Camp Output Field General 9 2 2 4" xfId="5474"/>
    <cellStyle name="Camp Output Field General 9 2 2 4 2" xfId="5475"/>
    <cellStyle name="Camp Output Field General 9 2 2 4 2 2" xfId="5476"/>
    <cellStyle name="Camp Output Field General 9 2 2 4 2 2 2" xfId="31625"/>
    <cellStyle name="Camp Output Field General 9 2 2 4 2 2 3" xfId="31626"/>
    <cellStyle name="Camp Output Field General 9 2 2 4 2 2 4" xfId="31627"/>
    <cellStyle name="Camp Output Field General 9 2 2 4 2 2 5" xfId="31628"/>
    <cellStyle name="Camp Output Field General 9 2 2 4 2 2 6" xfId="31629"/>
    <cellStyle name="Camp Output Field General 9 2 2 4 2 2 7" xfId="31630"/>
    <cellStyle name="Camp Output Field General 9 2 2 4 2 2 8" xfId="31631"/>
    <cellStyle name="Camp Output Field General 9 2 2 4 2 3" xfId="5477"/>
    <cellStyle name="Camp Output Field General 9 2 2 4 2 3 2" xfId="31632"/>
    <cellStyle name="Camp Output Field General 9 2 2 4 2 4" xfId="31633"/>
    <cellStyle name="Camp Output Field General 9 2 2 4 2 5" xfId="31634"/>
    <cellStyle name="Camp Output Field General 9 2 2 4 2 6" xfId="31635"/>
    <cellStyle name="Camp Output Field General 9 2 2 4 2 7" xfId="31636"/>
    <cellStyle name="Camp Output Field General 9 2 2 4 3" xfId="5478"/>
    <cellStyle name="Camp Output Field General 9 2 2 4 3 2" xfId="31637"/>
    <cellStyle name="Camp Output Field General 9 2 2 4 3 3" xfId="31638"/>
    <cellStyle name="Camp Output Field General 9 2 2 4 3 4" xfId="31639"/>
    <cellStyle name="Camp Output Field General 9 2 2 4 3 5" xfId="31640"/>
    <cellStyle name="Camp Output Field General 9 2 2 4 3 6" xfId="31641"/>
    <cellStyle name="Camp Output Field General 9 2 2 4 3 7" xfId="31642"/>
    <cellStyle name="Camp Output Field General 9 2 2 4 4" xfId="5479"/>
    <cellStyle name="Camp Output Field General 9 2 2 4 5" xfId="31643"/>
    <cellStyle name="Camp Output Field General 9 2 2 4 6" xfId="31644"/>
    <cellStyle name="Camp Output Field General 9 2 2 4 7" xfId="31645"/>
    <cellStyle name="Camp Output Field General 9 2 2 4 8" xfId="31646"/>
    <cellStyle name="Camp Output Field General 9 2 2 5" xfId="5480"/>
    <cellStyle name="Camp Output Field General 9 2 2 5 2" xfId="5481"/>
    <cellStyle name="Camp Output Field General 9 2 2 5 2 2" xfId="31647"/>
    <cellStyle name="Camp Output Field General 9 2 2 5 2 3" xfId="31648"/>
    <cellStyle name="Camp Output Field General 9 2 2 5 2 4" xfId="31649"/>
    <cellStyle name="Camp Output Field General 9 2 2 5 2 5" xfId="31650"/>
    <cellStyle name="Camp Output Field General 9 2 2 5 2 6" xfId="31651"/>
    <cellStyle name="Camp Output Field General 9 2 2 5 2 7" xfId="31652"/>
    <cellStyle name="Camp Output Field General 9 2 2 5 2 8" xfId="31653"/>
    <cellStyle name="Camp Output Field General 9 2 2 5 3" xfId="5482"/>
    <cellStyle name="Camp Output Field General 9 2 2 5 3 2" xfId="31654"/>
    <cellStyle name="Camp Output Field General 9 2 2 5 4" xfId="31655"/>
    <cellStyle name="Camp Output Field General 9 2 2 5 5" xfId="31656"/>
    <cellStyle name="Camp Output Field General 9 2 2 5 6" xfId="31657"/>
    <cellStyle name="Camp Output Field General 9 2 2 5 7" xfId="31658"/>
    <cellStyle name="Camp Output Field General 9 2 2 6" xfId="5483"/>
    <cellStyle name="Camp Output Field General 9 2 2 6 2" xfId="31659"/>
    <cellStyle name="Camp Output Field General 9 2 2 6 3" xfId="31660"/>
    <cellStyle name="Camp Output Field General 9 2 2 6 4" xfId="31661"/>
    <cellStyle name="Camp Output Field General 9 2 2 6 5" xfId="31662"/>
    <cellStyle name="Camp Output Field General 9 2 2 6 6" xfId="31663"/>
    <cellStyle name="Camp Output Field General 9 2 2 6 7" xfId="31664"/>
    <cellStyle name="Camp Output Field General 9 2 2 7" xfId="5484"/>
    <cellStyle name="Camp Output Field General 9 2 2 8" xfId="31665"/>
    <cellStyle name="Camp Output Field General 9 2 2 9" xfId="31666"/>
    <cellStyle name="Camp Output Field General 9 2 3" xfId="5485"/>
    <cellStyle name="Camp Output Field General 9 2 3 2" xfId="5486"/>
    <cellStyle name="Camp Output Field General 9 2 3 2 2" xfId="5487"/>
    <cellStyle name="Camp Output Field General 9 2 3 2 2 2" xfId="31667"/>
    <cellStyle name="Camp Output Field General 9 2 3 2 2 3" xfId="31668"/>
    <cellStyle name="Camp Output Field General 9 2 3 2 2 4" xfId="31669"/>
    <cellStyle name="Camp Output Field General 9 2 3 2 2 5" xfId="31670"/>
    <cellStyle name="Camp Output Field General 9 2 3 2 2 6" xfId="31671"/>
    <cellStyle name="Camp Output Field General 9 2 3 2 2 7" xfId="31672"/>
    <cellStyle name="Camp Output Field General 9 2 3 2 2 8" xfId="31673"/>
    <cellStyle name="Camp Output Field General 9 2 3 2 3" xfId="5488"/>
    <cellStyle name="Camp Output Field General 9 2 3 2 3 2" xfId="31674"/>
    <cellStyle name="Camp Output Field General 9 2 3 2 4" xfId="31675"/>
    <cellStyle name="Camp Output Field General 9 2 3 2 5" xfId="31676"/>
    <cellStyle name="Camp Output Field General 9 2 3 2 6" xfId="31677"/>
    <cellStyle name="Camp Output Field General 9 2 3 2 7" xfId="31678"/>
    <cellStyle name="Camp Output Field General 9 2 3 3" xfId="5489"/>
    <cellStyle name="Camp Output Field General 9 2 3 3 2" xfId="31679"/>
    <cellStyle name="Camp Output Field General 9 2 3 3 3" xfId="31680"/>
    <cellStyle name="Camp Output Field General 9 2 3 3 4" xfId="31681"/>
    <cellStyle name="Camp Output Field General 9 2 3 3 5" xfId="31682"/>
    <cellStyle name="Camp Output Field General 9 2 3 3 6" xfId="31683"/>
    <cellStyle name="Camp Output Field General 9 2 3 3 7" xfId="31684"/>
    <cellStyle name="Camp Output Field General 9 2 3 4" xfId="5490"/>
    <cellStyle name="Camp Output Field General 9 2 3 5" xfId="31685"/>
    <cellStyle name="Camp Output Field General 9 2 3 6" xfId="31686"/>
    <cellStyle name="Camp Output Field General 9 2 3 7" xfId="31687"/>
    <cellStyle name="Camp Output Field General 9 2 3 8" xfId="31688"/>
    <cellStyle name="Camp Output Field General 9 2 4" xfId="5491"/>
    <cellStyle name="Camp Output Field General 9 2 4 2" xfId="5492"/>
    <cellStyle name="Camp Output Field General 9 2 4 2 2" xfId="5493"/>
    <cellStyle name="Camp Output Field General 9 2 4 2 2 2" xfId="31689"/>
    <cellStyle name="Camp Output Field General 9 2 4 2 2 3" xfId="31690"/>
    <cellStyle name="Camp Output Field General 9 2 4 2 2 4" xfId="31691"/>
    <cellStyle name="Camp Output Field General 9 2 4 2 2 5" xfId="31692"/>
    <cellStyle name="Camp Output Field General 9 2 4 2 2 6" xfId="31693"/>
    <cellStyle name="Camp Output Field General 9 2 4 2 2 7" xfId="31694"/>
    <cellStyle name="Camp Output Field General 9 2 4 2 2 8" xfId="31695"/>
    <cellStyle name="Camp Output Field General 9 2 4 2 3" xfId="5494"/>
    <cellStyle name="Camp Output Field General 9 2 4 2 3 2" xfId="31696"/>
    <cellStyle name="Camp Output Field General 9 2 4 2 4" xfId="31697"/>
    <cellStyle name="Camp Output Field General 9 2 4 2 5" xfId="31698"/>
    <cellStyle name="Camp Output Field General 9 2 4 2 6" xfId="31699"/>
    <cellStyle name="Camp Output Field General 9 2 4 2 7" xfId="31700"/>
    <cellStyle name="Camp Output Field General 9 2 4 3" xfId="5495"/>
    <cellStyle name="Camp Output Field General 9 2 4 3 2" xfId="31701"/>
    <cellStyle name="Camp Output Field General 9 2 4 3 3" xfId="31702"/>
    <cellStyle name="Camp Output Field General 9 2 4 3 4" xfId="31703"/>
    <cellStyle name="Camp Output Field General 9 2 4 3 5" xfId="31704"/>
    <cellStyle name="Camp Output Field General 9 2 4 3 6" xfId="31705"/>
    <cellStyle name="Camp Output Field General 9 2 4 3 7" xfId="31706"/>
    <cellStyle name="Camp Output Field General 9 2 4 4" xfId="5496"/>
    <cellStyle name="Camp Output Field General 9 2 4 5" xfId="31707"/>
    <cellStyle name="Camp Output Field General 9 2 4 6" xfId="31708"/>
    <cellStyle name="Camp Output Field General 9 2 4 7" xfId="31709"/>
    <cellStyle name="Camp Output Field General 9 2 4 8" xfId="31710"/>
    <cellStyle name="Camp Output Field General 9 2 5" xfId="5497"/>
    <cellStyle name="Camp Output Field General 9 2 5 2" xfId="5498"/>
    <cellStyle name="Camp Output Field General 9 2 5 2 2" xfId="5499"/>
    <cellStyle name="Camp Output Field General 9 2 5 2 2 2" xfId="31711"/>
    <cellStyle name="Camp Output Field General 9 2 5 2 2 3" xfId="31712"/>
    <cellStyle name="Camp Output Field General 9 2 5 2 2 4" xfId="31713"/>
    <cellStyle name="Camp Output Field General 9 2 5 2 2 5" xfId="31714"/>
    <cellStyle name="Camp Output Field General 9 2 5 2 2 6" xfId="31715"/>
    <cellStyle name="Camp Output Field General 9 2 5 2 2 7" xfId="31716"/>
    <cellStyle name="Camp Output Field General 9 2 5 2 2 8" xfId="31717"/>
    <cellStyle name="Camp Output Field General 9 2 5 2 3" xfId="5500"/>
    <cellStyle name="Camp Output Field General 9 2 5 2 3 2" xfId="31718"/>
    <cellStyle name="Camp Output Field General 9 2 5 2 4" xfId="31719"/>
    <cellStyle name="Camp Output Field General 9 2 5 2 5" xfId="31720"/>
    <cellStyle name="Camp Output Field General 9 2 5 2 6" xfId="31721"/>
    <cellStyle name="Camp Output Field General 9 2 5 2 7" xfId="31722"/>
    <cellStyle name="Camp Output Field General 9 2 5 3" xfId="5501"/>
    <cellStyle name="Camp Output Field General 9 2 5 3 2" xfId="31723"/>
    <cellStyle name="Camp Output Field General 9 2 5 3 3" xfId="31724"/>
    <cellStyle name="Camp Output Field General 9 2 5 3 4" xfId="31725"/>
    <cellStyle name="Camp Output Field General 9 2 5 3 5" xfId="31726"/>
    <cellStyle name="Camp Output Field General 9 2 5 3 6" xfId="31727"/>
    <cellStyle name="Camp Output Field General 9 2 5 3 7" xfId="31728"/>
    <cellStyle name="Camp Output Field General 9 2 5 4" xfId="5502"/>
    <cellStyle name="Camp Output Field General 9 2 5 5" xfId="31729"/>
    <cellStyle name="Camp Output Field General 9 2 5 6" xfId="31730"/>
    <cellStyle name="Camp Output Field General 9 2 5 7" xfId="31731"/>
    <cellStyle name="Camp Output Field General 9 2 5 8" xfId="31732"/>
    <cellStyle name="Camp Output Field General 9 2 6" xfId="5503"/>
    <cellStyle name="Camp Output Field General 9 2 6 2" xfId="5504"/>
    <cellStyle name="Camp Output Field General 9 2 6 2 2" xfId="31733"/>
    <cellStyle name="Camp Output Field General 9 2 6 2 3" xfId="31734"/>
    <cellStyle name="Camp Output Field General 9 2 6 2 4" xfId="31735"/>
    <cellStyle name="Camp Output Field General 9 2 6 2 5" xfId="31736"/>
    <cellStyle name="Camp Output Field General 9 2 6 2 6" xfId="31737"/>
    <cellStyle name="Camp Output Field General 9 2 6 2 7" xfId="31738"/>
    <cellStyle name="Camp Output Field General 9 2 6 2 8" xfId="31739"/>
    <cellStyle name="Camp Output Field General 9 2 6 3" xfId="5505"/>
    <cellStyle name="Camp Output Field General 9 2 6 3 2" xfId="31740"/>
    <cellStyle name="Camp Output Field General 9 2 6 4" xfId="31741"/>
    <cellStyle name="Camp Output Field General 9 2 6 5" xfId="31742"/>
    <cellStyle name="Camp Output Field General 9 2 6 6" xfId="31743"/>
    <cellStyle name="Camp Output Field General 9 2 6 7" xfId="31744"/>
    <cellStyle name="Camp Output Field General 9 2 7" xfId="5506"/>
    <cellStyle name="Camp Output Field General 9 2 7 2" xfId="31745"/>
    <cellStyle name="Camp Output Field General 9 2 7 3" xfId="31746"/>
    <cellStyle name="Camp Output Field General 9 2 7 4" xfId="31747"/>
    <cellStyle name="Camp Output Field General 9 2 7 5" xfId="31748"/>
    <cellStyle name="Camp Output Field General 9 2 7 6" xfId="31749"/>
    <cellStyle name="Camp Output Field General 9 2 7 7" xfId="31750"/>
    <cellStyle name="Camp Output Field General 9 2 8" xfId="5507"/>
    <cellStyle name="Camp Output Field General 9 2 9" xfId="31751"/>
    <cellStyle name="Camp Output Field General 9 3" xfId="5508"/>
    <cellStyle name="Camp Output Field General 9 3 10" xfId="31752"/>
    <cellStyle name="Camp Output Field General 9 3 11" xfId="31753"/>
    <cellStyle name="Camp Output Field General 9 3 2" xfId="5509"/>
    <cellStyle name="Camp Output Field General 9 3 2 2" xfId="5510"/>
    <cellStyle name="Camp Output Field General 9 3 2 2 2" xfId="5511"/>
    <cellStyle name="Camp Output Field General 9 3 2 2 2 2" xfId="31754"/>
    <cellStyle name="Camp Output Field General 9 3 2 2 2 3" xfId="31755"/>
    <cellStyle name="Camp Output Field General 9 3 2 2 2 4" xfId="31756"/>
    <cellStyle name="Camp Output Field General 9 3 2 2 2 5" xfId="31757"/>
    <cellStyle name="Camp Output Field General 9 3 2 2 2 6" xfId="31758"/>
    <cellStyle name="Camp Output Field General 9 3 2 2 2 7" xfId="31759"/>
    <cellStyle name="Camp Output Field General 9 3 2 2 2 8" xfId="31760"/>
    <cellStyle name="Camp Output Field General 9 3 2 2 3" xfId="5512"/>
    <cellStyle name="Camp Output Field General 9 3 2 2 3 2" xfId="31761"/>
    <cellStyle name="Camp Output Field General 9 3 2 2 4" xfId="31762"/>
    <cellStyle name="Camp Output Field General 9 3 2 2 5" xfId="31763"/>
    <cellStyle name="Camp Output Field General 9 3 2 2 6" xfId="31764"/>
    <cellStyle name="Camp Output Field General 9 3 2 2 7" xfId="31765"/>
    <cellStyle name="Camp Output Field General 9 3 2 3" xfId="5513"/>
    <cellStyle name="Camp Output Field General 9 3 2 3 2" xfId="31766"/>
    <cellStyle name="Camp Output Field General 9 3 2 3 3" xfId="31767"/>
    <cellStyle name="Camp Output Field General 9 3 2 3 4" xfId="31768"/>
    <cellStyle name="Camp Output Field General 9 3 2 3 5" xfId="31769"/>
    <cellStyle name="Camp Output Field General 9 3 2 3 6" xfId="31770"/>
    <cellStyle name="Camp Output Field General 9 3 2 3 7" xfId="31771"/>
    <cellStyle name="Camp Output Field General 9 3 2 4" xfId="5514"/>
    <cellStyle name="Camp Output Field General 9 3 2 5" xfId="31772"/>
    <cellStyle name="Camp Output Field General 9 3 2 6" xfId="31773"/>
    <cellStyle name="Camp Output Field General 9 3 2 7" xfId="31774"/>
    <cellStyle name="Camp Output Field General 9 3 2 8" xfId="31775"/>
    <cellStyle name="Camp Output Field General 9 3 3" xfId="5515"/>
    <cellStyle name="Camp Output Field General 9 3 3 2" xfId="5516"/>
    <cellStyle name="Camp Output Field General 9 3 3 2 2" xfId="5517"/>
    <cellStyle name="Camp Output Field General 9 3 3 2 2 2" xfId="31776"/>
    <cellStyle name="Camp Output Field General 9 3 3 2 2 3" xfId="31777"/>
    <cellStyle name="Camp Output Field General 9 3 3 2 2 4" xfId="31778"/>
    <cellStyle name="Camp Output Field General 9 3 3 2 2 5" xfId="31779"/>
    <cellStyle name="Camp Output Field General 9 3 3 2 2 6" xfId="31780"/>
    <cellStyle name="Camp Output Field General 9 3 3 2 2 7" xfId="31781"/>
    <cellStyle name="Camp Output Field General 9 3 3 2 2 8" xfId="31782"/>
    <cellStyle name="Camp Output Field General 9 3 3 2 3" xfId="5518"/>
    <cellStyle name="Camp Output Field General 9 3 3 2 3 2" xfId="31783"/>
    <cellStyle name="Camp Output Field General 9 3 3 2 4" xfId="31784"/>
    <cellStyle name="Camp Output Field General 9 3 3 2 5" xfId="31785"/>
    <cellStyle name="Camp Output Field General 9 3 3 2 6" xfId="31786"/>
    <cellStyle name="Camp Output Field General 9 3 3 2 7" xfId="31787"/>
    <cellStyle name="Camp Output Field General 9 3 3 3" xfId="5519"/>
    <cellStyle name="Camp Output Field General 9 3 3 3 2" xfId="31788"/>
    <cellStyle name="Camp Output Field General 9 3 3 3 3" xfId="31789"/>
    <cellStyle name="Camp Output Field General 9 3 3 3 4" xfId="31790"/>
    <cellStyle name="Camp Output Field General 9 3 3 3 5" xfId="31791"/>
    <cellStyle name="Camp Output Field General 9 3 3 3 6" xfId="31792"/>
    <cellStyle name="Camp Output Field General 9 3 3 3 7" xfId="31793"/>
    <cellStyle name="Camp Output Field General 9 3 3 4" xfId="5520"/>
    <cellStyle name="Camp Output Field General 9 3 3 5" xfId="31794"/>
    <cellStyle name="Camp Output Field General 9 3 3 6" xfId="31795"/>
    <cellStyle name="Camp Output Field General 9 3 3 7" xfId="31796"/>
    <cellStyle name="Camp Output Field General 9 3 3 8" xfId="31797"/>
    <cellStyle name="Camp Output Field General 9 3 4" xfId="5521"/>
    <cellStyle name="Camp Output Field General 9 3 4 2" xfId="5522"/>
    <cellStyle name="Camp Output Field General 9 3 4 2 2" xfId="5523"/>
    <cellStyle name="Camp Output Field General 9 3 4 2 2 2" xfId="31798"/>
    <cellStyle name="Camp Output Field General 9 3 4 2 2 3" xfId="31799"/>
    <cellStyle name="Camp Output Field General 9 3 4 2 2 4" xfId="31800"/>
    <cellStyle name="Camp Output Field General 9 3 4 2 2 5" xfId="31801"/>
    <cellStyle name="Camp Output Field General 9 3 4 2 2 6" xfId="31802"/>
    <cellStyle name="Camp Output Field General 9 3 4 2 2 7" xfId="31803"/>
    <cellStyle name="Camp Output Field General 9 3 4 2 2 8" xfId="31804"/>
    <cellStyle name="Camp Output Field General 9 3 4 2 3" xfId="5524"/>
    <cellStyle name="Camp Output Field General 9 3 4 2 3 2" xfId="31805"/>
    <cellStyle name="Camp Output Field General 9 3 4 2 4" xfId="31806"/>
    <cellStyle name="Camp Output Field General 9 3 4 2 5" xfId="31807"/>
    <cellStyle name="Camp Output Field General 9 3 4 2 6" xfId="31808"/>
    <cellStyle name="Camp Output Field General 9 3 4 2 7" xfId="31809"/>
    <cellStyle name="Camp Output Field General 9 3 4 3" xfId="5525"/>
    <cellStyle name="Camp Output Field General 9 3 4 3 2" xfId="31810"/>
    <cellStyle name="Camp Output Field General 9 3 4 3 3" xfId="31811"/>
    <cellStyle name="Camp Output Field General 9 3 4 3 4" xfId="31812"/>
    <cellStyle name="Camp Output Field General 9 3 4 3 5" xfId="31813"/>
    <cellStyle name="Camp Output Field General 9 3 4 3 6" xfId="31814"/>
    <cellStyle name="Camp Output Field General 9 3 4 3 7" xfId="31815"/>
    <cellStyle name="Camp Output Field General 9 3 4 4" xfId="5526"/>
    <cellStyle name="Camp Output Field General 9 3 4 5" xfId="31816"/>
    <cellStyle name="Camp Output Field General 9 3 4 6" xfId="31817"/>
    <cellStyle name="Camp Output Field General 9 3 4 7" xfId="31818"/>
    <cellStyle name="Camp Output Field General 9 3 4 8" xfId="31819"/>
    <cellStyle name="Camp Output Field General 9 3 5" xfId="5527"/>
    <cellStyle name="Camp Output Field General 9 3 5 2" xfId="5528"/>
    <cellStyle name="Camp Output Field General 9 3 5 2 2" xfId="31820"/>
    <cellStyle name="Camp Output Field General 9 3 5 2 3" xfId="31821"/>
    <cellStyle name="Camp Output Field General 9 3 5 2 4" xfId="31822"/>
    <cellStyle name="Camp Output Field General 9 3 5 2 5" xfId="31823"/>
    <cellStyle name="Camp Output Field General 9 3 5 2 6" xfId="31824"/>
    <cellStyle name="Camp Output Field General 9 3 5 2 7" xfId="31825"/>
    <cellStyle name="Camp Output Field General 9 3 5 2 8" xfId="31826"/>
    <cellStyle name="Camp Output Field General 9 3 5 3" xfId="5529"/>
    <cellStyle name="Camp Output Field General 9 3 5 3 2" xfId="31827"/>
    <cellStyle name="Camp Output Field General 9 3 5 4" xfId="31828"/>
    <cellStyle name="Camp Output Field General 9 3 5 5" xfId="31829"/>
    <cellStyle name="Camp Output Field General 9 3 5 6" xfId="31830"/>
    <cellStyle name="Camp Output Field General 9 3 5 7" xfId="31831"/>
    <cellStyle name="Camp Output Field General 9 3 6" xfId="5530"/>
    <cellStyle name="Camp Output Field General 9 3 6 2" xfId="31832"/>
    <cellStyle name="Camp Output Field General 9 3 6 3" xfId="31833"/>
    <cellStyle name="Camp Output Field General 9 3 6 4" xfId="31834"/>
    <cellStyle name="Camp Output Field General 9 3 6 5" xfId="31835"/>
    <cellStyle name="Camp Output Field General 9 3 6 6" xfId="31836"/>
    <cellStyle name="Camp Output Field General 9 3 6 7" xfId="31837"/>
    <cellStyle name="Camp Output Field General 9 3 7" xfId="5531"/>
    <cellStyle name="Camp Output Field General 9 3 8" xfId="31838"/>
    <cellStyle name="Camp Output Field General 9 3 9" xfId="31839"/>
    <cellStyle name="Camp Output Field General 9 4" xfId="5532"/>
    <cellStyle name="Camp Output Field General 9 4 10" xfId="31840"/>
    <cellStyle name="Camp Output Field General 9 4 11" xfId="31841"/>
    <cellStyle name="Camp Output Field General 9 4 2" xfId="5533"/>
    <cellStyle name="Camp Output Field General 9 4 2 2" xfId="5534"/>
    <cellStyle name="Camp Output Field General 9 4 2 2 2" xfId="5535"/>
    <cellStyle name="Camp Output Field General 9 4 2 2 2 2" xfId="31842"/>
    <cellStyle name="Camp Output Field General 9 4 2 2 2 3" xfId="31843"/>
    <cellStyle name="Camp Output Field General 9 4 2 2 2 4" xfId="31844"/>
    <cellStyle name="Camp Output Field General 9 4 2 2 2 5" xfId="31845"/>
    <cellStyle name="Camp Output Field General 9 4 2 2 2 6" xfId="31846"/>
    <cellStyle name="Camp Output Field General 9 4 2 2 2 7" xfId="31847"/>
    <cellStyle name="Camp Output Field General 9 4 2 2 2 8" xfId="31848"/>
    <cellStyle name="Camp Output Field General 9 4 2 2 3" xfId="5536"/>
    <cellStyle name="Camp Output Field General 9 4 2 2 3 2" xfId="31849"/>
    <cellStyle name="Camp Output Field General 9 4 2 2 4" xfId="31850"/>
    <cellStyle name="Camp Output Field General 9 4 2 2 5" xfId="31851"/>
    <cellStyle name="Camp Output Field General 9 4 2 2 6" xfId="31852"/>
    <cellStyle name="Camp Output Field General 9 4 2 2 7" xfId="31853"/>
    <cellStyle name="Camp Output Field General 9 4 2 3" xfId="5537"/>
    <cellStyle name="Camp Output Field General 9 4 2 3 2" xfId="31854"/>
    <cellStyle name="Camp Output Field General 9 4 2 3 3" xfId="31855"/>
    <cellStyle name="Camp Output Field General 9 4 2 3 4" xfId="31856"/>
    <cellStyle name="Camp Output Field General 9 4 2 3 5" xfId="31857"/>
    <cellStyle name="Camp Output Field General 9 4 2 3 6" xfId="31858"/>
    <cellStyle name="Camp Output Field General 9 4 2 3 7" xfId="31859"/>
    <cellStyle name="Camp Output Field General 9 4 2 4" xfId="5538"/>
    <cellStyle name="Camp Output Field General 9 4 2 5" xfId="31860"/>
    <cellStyle name="Camp Output Field General 9 4 2 6" xfId="31861"/>
    <cellStyle name="Camp Output Field General 9 4 2 7" xfId="31862"/>
    <cellStyle name="Camp Output Field General 9 4 2 8" xfId="31863"/>
    <cellStyle name="Camp Output Field General 9 4 3" xfId="5539"/>
    <cellStyle name="Camp Output Field General 9 4 3 2" xfId="5540"/>
    <cellStyle name="Camp Output Field General 9 4 3 2 2" xfId="5541"/>
    <cellStyle name="Camp Output Field General 9 4 3 2 2 2" xfId="31864"/>
    <cellStyle name="Camp Output Field General 9 4 3 2 2 3" xfId="31865"/>
    <cellStyle name="Camp Output Field General 9 4 3 2 2 4" xfId="31866"/>
    <cellStyle name="Camp Output Field General 9 4 3 2 2 5" xfId="31867"/>
    <cellStyle name="Camp Output Field General 9 4 3 2 2 6" xfId="31868"/>
    <cellStyle name="Camp Output Field General 9 4 3 2 2 7" xfId="31869"/>
    <cellStyle name="Camp Output Field General 9 4 3 2 2 8" xfId="31870"/>
    <cellStyle name="Camp Output Field General 9 4 3 2 3" xfId="5542"/>
    <cellStyle name="Camp Output Field General 9 4 3 2 3 2" xfId="31871"/>
    <cellStyle name="Camp Output Field General 9 4 3 2 4" xfId="31872"/>
    <cellStyle name="Camp Output Field General 9 4 3 2 5" xfId="31873"/>
    <cellStyle name="Camp Output Field General 9 4 3 2 6" xfId="31874"/>
    <cellStyle name="Camp Output Field General 9 4 3 2 7" xfId="31875"/>
    <cellStyle name="Camp Output Field General 9 4 3 3" xfId="5543"/>
    <cellStyle name="Camp Output Field General 9 4 3 3 2" xfId="31876"/>
    <cellStyle name="Camp Output Field General 9 4 3 3 3" xfId="31877"/>
    <cellStyle name="Camp Output Field General 9 4 3 3 4" xfId="31878"/>
    <cellStyle name="Camp Output Field General 9 4 3 3 5" xfId="31879"/>
    <cellStyle name="Camp Output Field General 9 4 3 3 6" xfId="31880"/>
    <cellStyle name="Camp Output Field General 9 4 3 3 7" xfId="31881"/>
    <cellStyle name="Camp Output Field General 9 4 3 4" xfId="5544"/>
    <cellStyle name="Camp Output Field General 9 4 3 5" xfId="31882"/>
    <cellStyle name="Camp Output Field General 9 4 3 6" xfId="31883"/>
    <cellStyle name="Camp Output Field General 9 4 3 7" xfId="31884"/>
    <cellStyle name="Camp Output Field General 9 4 3 8" xfId="31885"/>
    <cellStyle name="Camp Output Field General 9 4 4" xfId="5545"/>
    <cellStyle name="Camp Output Field General 9 4 4 2" xfId="5546"/>
    <cellStyle name="Camp Output Field General 9 4 4 2 2" xfId="5547"/>
    <cellStyle name="Camp Output Field General 9 4 4 2 2 2" xfId="31886"/>
    <cellStyle name="Camp Output Field General 9 4 4 2 2 3" xfId="31887"/>
    <cellStyle name="Camp Output Field General 9 4 4 2 2 4" xfId="31888"/>
    <cellStyle name="Camp Output Field General 9 4 4 2 2 5" xfId="31889"/>
    <cellStyle name="Camp Output Field General 9 4 4 2 2 6" xfId="31890"/>
    <cellStyle name="Camp Output Field General 9 4 4 2 2 7" xfId="31891"/>
    <cellStyle name="Camp Output Field General 9 4 4 2 2 8" xfId="31892"/>
    <cellStyle name="Camp Output Field General 9 4 4 2 3" xfId="5548"/>
    <cellStyle name="Camp Output Field General 9 4 4 2 3 2" xfId="31893"/>
    <cellStyle name="Camp Output Field General 9 4 4 2 4" xfId="31894"/>
    <cellStyle name="Camp Output Field General 9 4 4 2 5" xfId="31895"/>
    <cellStyle name="Camp Output Field General 9 4 4 2 6" xfId="31896"/>
    <cellStyle name="Camp Output Field General 9 4 4 2 7" xfId="31897"/>
    <cellStyle name="Camp Output Field General 9 4 4 3" xfId="5549"/>
    <cellStyle name="Camp Output Field General 9 4 4 3 2" xfId="31898"/>
    <cellStyle name="Camp Output Field General 9 4 4 3 3" xfId="31899"/>
    <cellStyle name="Camp Output Field General 9 4 4 3 4" xfId="31900"/>
    <cellStyle name="Camp Output Field General 9 4 4 3 5" xfId="31901"/>
    <cellStyle name="Camp Output Field General 9 4 4 3 6" xfId="31902"/>
    <cellStyle name="Camp Output Field General 9 4 4 3 7" xfId="31903"/>
    <cellStyle name="Camp Output Field General 9 4 4 4" xfId="5550"/>
    <cellStyle name="Camp Output Field General 9 4 4 5" xfId="31904"/>
    <cellStyle name="Camp Output Field General 9 4 4 6" xfId="31905"/>
    <cellStyle name="Camp Output Field General 9 4 4 7" xfId="31906"/>
    <cellStyle name="Camp Output Field General 9 4 4 8" xfId="31907"/>
    <cellStyle name="Camp Output Field General 9 4 5" xfId="5551"/>
    <cellStyle name="Camp Output Field General 9 4 5 2" xfId="5552"/>
    <cellStyle name="Camp Output Field General 9 4 5 2 2" xfId="31908"/>
    <cellStyle name="Camp Output Field General 9 4 5 2 3" xfId="31909"/>
    <cellStyle name="Camp Output Field General 9 4 5 2 4" xfId="31910"/>
    <cellStyle name="Camp Output Field General 9 4 5 2 5" xfId="31911"/>
    <cellStyle name="Camp Output Field General 9 4 5 2 6" xfId="31912"/>
    <cellStyle name="Camp Output Field General 9 4 5 2 7" xfId="31913"/>
    <cellStyle name="Camp Output Field General 9 4 5 2 8" xfId="31914"/>
    <cellStyle name="Camp Output Field General 9 4 5 3" xfId="5553"/>
    <cellStyle name="Camp Output Field General 9 4 5 3 2" xfId="31915"/>
    <cellStyle name="Camp Output Field General 9 4 5 4" xfId="31916"/>
    <cellStyle name="Camp Output Field General 9 4 5 5" xfId="31917"/>
    <cellStyle name="Camp Output Field General 9 4 5 6" xfId="31918"/>
    <cellStyle name="Camp Output Field General 9 4 5 7" xfId="31919"/>
    <cellStyle name="Camp Output Field General 9 4 6" xfId="5554"/>
    <cellStyle name="Camp Output Field General 9 4 6 2" xfId="31920"/>
    <cellStyle name="Camp Output Field General 9 4 6 3" xfId="31921"/>
    <cellStyle name="Camp Output Field General 9 4 6 4" xfId="31922"/>
    <cellStyle name="Camp Output Field General 9 4 6 5" xfId="31923"/>
    <cellStyle name="Camp Output Field General 9 4 6 6" xfId="31924"/>
    <cellStyle name="Camp Output Field General 9 4 6 7" xfId="31925"/>
    <cellStyle name="Camp Output Field General 9 4 7" xfId="5555"/>
    <cellStyle name="Camp Output Field General 9 4 8" xfId="31926"/>
    <cellStyle name="Camp Output Field General 9 4 9" xfId="31927"/>
    <cellStyle name="Camp Output Field General 9 5" xfId="5556"/>
    <cellStyle name="Camp Output Field General 9 5 2" xfId="5557"/>
    <cellStyle name="Camp Output Field General 9 5 2 2" xfId="5558"/>
    <cellStyle name="Camp Output Field General 9 5 2 2 2" xfId="31928"/>
    <cellStyle name="Camp Output Field General 9 5 2 2 3" xfId="31929"/>
    <cellStyle name="Camp Output Field General 9 5 2 2 4" xfId="31930"/>
    <cellStyle name="Camp Output Field General 9 5 2 2 5" xfId="31931"/>
    <cellStyle name="Camp Output Field General 9 5 2 2 6" xfId="31932"/>
    <cellStyle name="Camp Output Field General 9 5 2 2 7" xfId="31933"/>
    <cellStyle name="Camp Output Field General 9 5 2 2 8" xfId="31934"/>
    <cellStyle name="Camp Output Field General 9 5 2 3" xfId="5559"/>
    <cellStyle name="Camp Output Field General 9 5 2 3 2" xfId="31935"/>
    <cellStyle name="Camp Output Field General 9 5 2 4" xfId="31936"/>
    <cellStyle name="Camp Output Field General 9 5 2 5" xfId="31937"/>
    <cellStyle name="Camp Output Field General 9 5 2 6" xfId="31938"/>
    <cellStyle name="Camp Output Field General 9 5 2 7" xfId="31939"/>
    <cellStyle name="Camp Output Field General 9 5 3" xfId="5560"/>
    <cellStyle name="Camp Output Field General 9 5 3 2" xfId="31940"/>
    <cellStyle name="Camp Output Field General 9 5 3 3" xfId="31941"/>
    <cellStyle name="Camp Output Field General 9 5 3 4" xfId="31942"/>
    <cellStyle name="Camp Output Field General 9 5 3 5" xfId="31943"/>
    <cellStyle name="Camp Output Field General 9 5 3 6" xfId="31944"/>
    <cellStyle name="Camp Output Field General 9 5 3 7" xfId="31945"/>
    <cellStyle name="Camp Output Field General 9 5 4" xfId="5561"/>
    <cellStyle name="Camp Output Field General 9 5 5" xfId="31946"/>
    <cellStyle name="Camp Output Field General 9 5 6" xfId="31947"/>
    <cellStyle name="Camp Output Field General 9 5 7" xfId="31948"/>
    <cellStyle name="Camp Output Field General 9 5 8" xfId="31949"/>
    <cellStyle name="Camp Output Field General 9 6" xfId="5562"/>
    <cellStyle name="Camp Output Field General 9 6 2" xfId="5563"/>
    <cellStyle name="Camp Output Field General 9 6 2 2" xfId="5564"/>
    <cellStyle name="Camp Output Field General 9 6 2 2 2" xfId="31950"/>
    <cellStyle name="Camp Output Field General 9 6 2 2 3" xfId="31951"/>
    <cellStyle name="Camp Output Field General 9 6 2 2 4" xfId="31952"/>
    <cellStyle name="Camp Output Field General 9 6 2 2 5" xfId="31953"/>
    <cellStyle name="Camp Output Field General 9 6 2 2 6" xfId="31954"/>
    <cellStyle name="Camp Output Field General 9 6 2 2 7" xfId="31955"/>
    <cellStyle name="Camp Output Field General 9 6 2 2 8" xfId="31956"/>
    <cellStyle name="Camp Output Field General 9 6 2 3" xfId="5565"/>
    <cellStyle name="Camp Output Field General 9 6 2 3 2" xfId="31957"/>
    <cellStyle name="Camp Output Field General 9 6 2 4" xfId="31958"/>
    <cellStyle name="Camp Output Field General 9 6 2 5" xfId="31959"/>
    <cellStyle name="Camp Output Field General 9 6 2 6" xfId="31960"/>
    <cellStyle name="Camp Output Field General 9 6 2 7" xfId="31961"/>
    <cellStyle name="Camp Output Field General 9 6 3" xfId="5566"/>
    <cellStyle name="Camp Output Field General 9 6 3 2" xfId="31962"/>
    <cellStyle name="Camp Output Field General 9 6 3 3" xfId="31963"/>
    <cellStyle name="Camp Output Field General 9 6 3 4" xfId="31964"/>
    <cellStyle name="Camp Output Field General 9 6 3 5" xfId="31965"/>
    <cellStyle name="Camp Output Field General 9 6 3 6" xfId="31966"/>
    <cellStyle name="Camp Output Field General 9 6 3 7" xfId="31967"/>
    <cellStyle name="Camp Output Field General 9 6 4" xfId="5567"/>
    <cellStyle name="Camp Output Field General 9 6 5" xfId="31968"/>
    <cellStyle name="Camp Output Field General 9 6 6" xfId="31969"/>
    <cellStyle name="Camp Output Field General 9 6 7" xfId="31970"/>
    <cellStyle name="Camp Output Field General 9 6 8" xfId="31971"/>
    <cellStyle name="Camp Output Field General 9 7" xfId="5568"/>
    <cellStyle name="Camp Output Field General 9 7 2" xfId="5569"/>
    <cellStyle name="Camp Output Field General 9 7 2 2" xfId="5570"/>
    <cellStyle name="Camp Output Field General 9 7 2 2 2" xfId="31972"/>
    <cellStyle name="Camp Output Field General 9 7 2 2 3" xfId="31973"/>
    <cellStyle name="Camp Output Field General 9 7 2 2 4" xfId="31974"/>
    <cellStyle name="Camp Output Field General 9 7 2 2 5" xfId="31975"/>
    <cellStyle name="Camp Output Field General 9 7 2 2 6" xfId="31976"/>
    <cellStyle name="Camp Output Field General 9 7 2 2 7" xfId="31977"/>
    <cellStyle name="Camp Output Field General 9 7 2 2 8" xfId="31978"/>
    <cellStyle name="Camp Output Field General 9 7 2 3" xfId="5571"/>
    <cellStyle name="Camp Output Field General 9 7 2 3 2" xfId="31979"/>
    <cellStyle name="Camp Output Field General 9 7 2 4" xfId="31980"/>
    <cellStyle name="Camp Output Field General 9 7 2 5" xfId="31981"/>
    <cellStyle name="Camp Output Field General 9 7 2 6" xfId="31982"/>
    <cellStyle name="Camp Output Field General 9 7 2 7" xfId="31983"/>
    <cellStyle name="Camp Output Field General 9 7 3" xfId="5572"/>
    <cellStyle name="Camp Output Field General 9 7 3 2" xfId="31984"/>
    <cellStyle name="Camp Output Field General 9 7 3 3" xfId="31985"/>
    <cellStyle name="Camp Output Field General 9 7 3 4" xfId="31986"/>
    <cellStyle name="Camp Output Field General 9 7 3 5" xfId="31987"/>
    <cellStyle name="Camp Output Field General 9 7 3 6" xfId="31988"/>
    <cellStyle name="Camp Output Field General 9 7 3 7" xfId="31989"/>
    <cellStyle name="Camp Output Field General 9 7 4" xfId="5573"/>
    <cellStyle name="Camp Output Field General 9 7 5" xfId="31990"/>
    <cellStyle name="Camp Output Field General 9 7 6" xfId="31991"/>
    <cellStyle name="Camp Output Field General 9 7 7" xfId="31992"/>
    <cellStyle name="Camp Output Field General 9 7 8" xfId="31993"/>
    <cellStyle name="Camp Output Field General 9 8" xfId="5574"/>
    <cellStyle name="Camp Output Field General 9 8 2" xfId="5575"/>
    <cellStyle name="Camp Output Field General 9 8 2 2" xfId="31994"/>
    <cellStyle name="Camp Output Field General 9 8 2 3" xfId="31995"/>
    <cellStyle name="Camp Output Field General 9 8 2 4" xfId="31996"/>
    <cellStyle name="Camp Output Field General 9 8 2 5" xfId="31997"/>
    <cellStyle name="Camp Output Field General 9 8 2 6" xfId="31998"/>
    <cellStyle name="Camp Output Field General 9 8 2 7" xfId="31999"/>
    <cellStyle name="Camp Output Field General 9 8 2 8" xfId="32000"/>
    <cellStyle name="Camp Output Field General 9 8 3" xfId="5576"/>
    <cellStyle name="Camp Output Field General 9 8 3 2" xfId="32001"/>
    <cellStyle name="Camp Output Field General 9 8 4" xfId="32002"/>
    <cellStyle name="Camp Output Field General 9 8 5" xfId="32003"/>
    <cellStyle name="Camp Output Field General 9 8 6" xfId="32004"/>
    <cellStyle name="Camp Output Field General 9 8 7" xfId="32005"/>
    <cellStyle name="Camp Output Field General 9 9" xfId="5577"/>
    <cellStyle name="Camp Output Field General 9 9 2" xfId="32006"/>
    <cellStyle name="Camp Output Field General 9 9 3" xfId="32007"/>
    <cellStyle name="Camp Output Field General 9 9 4" xfId="32008"/>
    <cellStyle name="Camp Output Field General 9 9 5" xfId="32009"/>
    <cellStyle name="Camp Output Field General 9 9 6" xfId="32010"/>
    <cellStyle name="Camp Output Field General 9 9 7" xfId="32011"/>
    <cellStyle name="Camp Output Field Percent" xfId="55841"/>
    <cellStyle name="Camp Output Field Percent With Red" xfId="55842"/>
    <cellStyle name="Camp Output Field Percent_~1629650" xfId="55843"/>
    <cellStyle name="Camp Output Field_~1629650" xfId="55844"/>
    <cellStyle name="Camp Percent" xfId="55845"/>
    <cellStyle name="Camp System" xfId="55846"/>
    <cellStyle name="Camp Validator Gray Percent" xfId="55847"/>
    <cellStyle name="Camp Validator Gray Value" xfId="55848"/>
    <cellStyle name="Camp Validator Green Percent" xfId="55849"/>
    <cellStyle name="Camp Validator Green Value" xfId="55850"/>
    <cellStyle name="Camp Validator Red Percent" xfId="55851"/>
    <cellStyle name="Camp Validator Red Value" xfId="55852"/>
    <cellStyle name="Camp Validator Yellow Percent" xfId="55853"/>
    <cellStyle name="Camp Validator Yellow Value" xfId="55854"/>
    <cellStyle name="CAMP V-Label 3" xfId="55855"/>
    <cellStyle name="CampValidationCorrect" xfId="55856"/>
    <cellStyle name="CampValidationCorrectable" xfId="55857"/>
    <cellStyle name="CampValidationNoData" xfId="55858"/>
    <cellStyle name="CampValidationUncorrectable" xfId="55859"/>
    <cellStyle name="Cancel" xfId="5578"/>
    <cellStyle name="Celda de comprobación" xfId="61"/>
    <cellStyle name="Celda vinculada" xfId="62"/>
    <cellStyle name="Célula de Verificação 2" xfId="55860"/>
    <cellStyle name="Célula Vinculada 2" xfId="55861"/>
    <cellStyle name="Centrado" xfId="63"/>
    <cellStyle name="CEP-Cidade-UF" xfId="55862"/>
    <cellStyle name="Check Cell" xfId="5579"/>
    <cellStyle name="Check Cell 2" xfId="5580"/>
    <cellStyle name="Check Cell 2 2" xfId="5581"/>
    <cellStyle name="Check Cell 2 2 2" xfId="32012"/>
    <cellStyle name="Check Cell 2 2 3" xfId="32013"/>
    <cellStyle name="Check Cell 2 2 4" xfId="32014"/>
    <cellStyle name="Check Cell 2 2 5" xfId="32015"/>
    <cellStyle name="Check Cell 2 2 6" xfId="32016"/>
    <cellStyle name="Check Cell 2 2 7" xfId="32017"/>
    <cellStyle name="Check Cell 2 2 8" xfId="32018"/>
    <cellStyle name="Check Cell 2 3" xfId="32019"/>
    <cellStyle name="Check Cell 2 4" xfId="32020"/>
    <cellStyle name="Check Cell 2 5" xfId="32021"/>
    <cellStyle name="Check Cell 2 6" xfId="32022"/>
    <cellStyle name="Check Cell 2 7" xfId="32023"/>
    <cellStyle name="Check Cell 2 8" xfId="32024"/>
    <cellStyle name="Check Cell 3" xfId="5582"/>
    <cellStyle name="Check Cell 3 2" xfId="32025"/>
    <cellStyle name="Check Cell 4" xfId="32026"/>
    <cellStyle name="Check Cell 5" xfId="32027"/>
    <cellStyle name="Check Cell 6" xfId="32028"/>
    <cellStyle name="Check Cell 7" xfId="32029"/>
    <cellStyle name="Check Cell 8" xfId="32030"/>
    <cellStyle name="Comma [0]" xfId="5583"/>
    <cellStyle name="Comma 2" xfId="5584"/>
    <cellStyle name="Comma_Fin.Inv." xfId="5585"/>
    <cellStyle name="Comma0" xfId="64"/>
    <cellStyle name="Conferência" xfId="65"/>
    <cellStyle name="CPU" xfId="66"/>
    <cellStyle name="Currency [0]" xfId="5586"/>
    <cellStyle name="Currency_Croqui de Localização" xfId="67"/>
    <cellStyle name="Currency0" xfId="55863"/>
    <cellStyle name="Data" xfId="68"/>
    <cellStyle name="Data 2" xfId="69"/>
    <cellStyle name="Date" xfId="55864"/>
    <cellStyle name="Encabezado 4" xfId="70"/>
    <cellStyle name="Ênfase1 2" xfId="55865"/>
    <cellStyle name="Ênfase2 2" xfId="55866"/>
    <cellStyle name="Ênfase3 2" xfId="55867"/>
    <cellStyle name="Ênfase4 2" xfId="55868"/>
    <cellStyle name="Ênfase5 2" xfId="55869"/>
    <cellStyle name="Ênfase6 2" xfId="55870"/>
    <cellStyle name="Énfasis1" xfId="71"/>
    <cellStyle name="Énfasis2" xfId="72"/>
    <cellStyle name="Énfasis3" xfId="73"/>
    <cellStyle name="Énfasis4" xfId="74"/>
    <cellStyle name="Énfasis5" xfId="75"/>
    <cellStyle name="Énfasis6" xfId="76"/>
    <cellStyle name="Entrada 2" xfId="55871"/>
    <cellStyle name="Estilo 1" xfId="77"/>
    <cellStyle name="Estilo 1 2" xfId="78"/>
    <cellStyle name="Estilo 1 2 2" xfId="5587"/>
    <cellStyle name="Estilo 1 2 2 2" xfId="32031"/>
    <cellStyle name="Estilo 1 2 2 3" xfId="32032"/>
    <cellStyle name="Estilo 1 2 2 4" xfId="32033"/>
    <cellStyle name="Estilo 1 2 2 5" xfId="32034"/>
    <cellStyle name="Estilo 1 2 2 6" xfId="32035"/>
    <cellStyle name="Estilo 1 2 2 7" xfId="32036"/>
    <cellStyle name="Estilo 1 2 2 8" xfId="32037"/>
    <cellStyle name="Estilo 1 2 3" xfId="32038"/>
    <cellStyle name="Estilo 1 2 4" xfId="32039"/>
    <cellStyle name="Estilo 1 2 5" xfId="32040"/>
    <cellStyle name="Estilo 1 2 6" xfId="32041"/>
    <cellStyle name="Estilo 1 2 7" xfId="32042"/>
    <cellStyle name="Estilo 1 2 8" xfId="32043"/>
    <cellStyle name="Estilo 1 3" xfId="5588"/>
    <cellStyle name="Estilo 1 3 2" xfId="32044"/>
    <cellStyle name="Estilo 1 4" xfId="32045"/>
    <cellStyle name="Estilo 1 5" xfId="32046"/>
    <cellStyle name="Estilo 1 6" xfId="32047"/>
    <cellStyle name="Estilo 1 7" xfId="32048"/>
    <cellStyle name="Estilo 1 8" xfId="32049"/>
    <cellStyle name="Euro" xfId="4"/>
    <cellStyle name="Euro 10" xfId="55966"/>
    <cellStyle name="Euro 11" xfId="55967"/>
    <cellStyle name="Euro 12" xfId="55968"/>
    <cellStyle name="Euro 13" xfId="55969"/>
    <cellStyle name="Euro 14" xfId="55970"/>
    <cellStyle name="Euro 15" xfId="55971"/>
    <cellStyle name="Euro 16" xfId="55972"/>
    <cellStyle name="Euro 17" xfId="55973"/>
    <cellStyle name="Euro 18" xfId="55974"/>
    <cellStyle name="Euro 19" xfId="55975"/>
    <cellStyle name="Euro 2" xfId="79"/>
    <cellStyle name="Euro 2 2" xfId="80"/>
    <cellStyle name="Euro 2 2 2" xfId="32050"/>
    <cellStyle name="Euro 2 2 3" xfId="32051"/>
    <cellStyle name="Euro 2 2 4" xfId="32052"/>
    <cellStyle name="Euro 2 2 5" xfId="32053"/>
    <cellStyle name="Euro 2 2 6" xfId="32054"/>
    <cellStyle name="Euro 2 2 7" xfId="32055"/>
    <cellStyle name="Euro 2 2 8" xfId="32056"/>
    <cellStyle name="Euro 2 3" xfId="32057"/>
    <cellStyle name="Euro 2 4" xfId="32058"/>
    <cellStyle name="Euro 2 5" xfId="32059"/>
    <cellStyle name="Euro 2 6" xfId="32060"/>
    <cellStyle name="Euro 2 7" xfId="32061"/>
    <cellStyle name="Euro 20" xfId="55976"/>
    <cellStyle name="Euro 21" xfId="55977"/>
    <cellStyle name="Euro 22" xfId="55978"/>
    <cellStyle name="Euro 23" xfId="55979"/>
    <cellStyle name="Euro 24" xfId="55980"/>
    <cellStyle name="Euro 25" xfId="55981"/>
    <cellStyle name="Euro 26" xfId="55982"/>
    <cellStyle name="Euro 27" xfId="55983"/>
    <cellStyle name="Euro 28" xfId="55984"/>
    <cellStyle name="Euro 29" xfId="55985"/>
    <cellStyle name="Euro 3" xfId="81"/>
    <cellStyle name="Euro 30" xfId="55986"/>
    <cellStyle name="Euro 31" xfId="55987"/>
    <cellStyle name="Euro 32" xfId="55988"/>
    <cellStyle name="Euro 33" xfId="55989"/>
    <cellStyle name="Euro 34" xfId="55990"/>
    <cellStyle name="Euro 35" xfId="55991"/>
    <cellStyle name="Euro 36" xfId="55992"/>
    <cellStyle name="Euro 37" xfId="55993"/>
    <cellStyle name="Euro 38" xfId="55994"/>
    <cellStyle name="Euro 39" xfId="55995"/>
    <cellStyle name="Euro 4" xfId="82"/>
    <cellStyle name="Euro 40" xfId="55996"/>
    <cellStyle name="Euro 41" xfId="55997"/>
    <cellStyle name="Euro 42" xfId="55998"/>
    <cellStyle name="Euro 43" xfId="55999"/>
    <cellStyle name="Euro 44" xfId="56000"/>
    <cellStyle name="Euro 45" xfId="56001"/>
    <cellStyle name="Euro 46" xfId="56002"/>
    <cellStyle name="Euro 47" xfId="56003"/>
    <cellStyle name="Euro 48" xfId="56004"/>
    <cellStyle name="Euro 49" xfId="56005"/>
    <cellStyle name="Euro 5" xfId="32062"/>
    <cellStyle name="Euro 50" xfId="56006"/>
    <cellStyle name="Euro 6" xfId="32063"/>
    <cellStyle name="Euro 7" xfId="32064"/>
    <cellStyle name="Euro 8" xfId="32065"/>
    <cellStyle name="Euro 9" xfId="56007"/>
    <cellStyle name="Excel Built-in Comma" xfId="56640"/>
    <cellStyle name="Excel Built-in Normal" xfId="56641"/>
    <cellStyle name="Explanatory Text" xfId="5589"/>
    <cellStyle name="Explanatory Text 2" xfId="5590"/>
    <cellStyle name="Explanatory Text 2 2" xfId="5591"/>
    <cellStyle name="Explanatory Text 2 2 2" xfId="32066"/>
    <cellStyle name="Explanatory Text 2 2 3" xfId="32067"/>
    <cellStyle name="Explanatory Text 2 2 4" xfId="32068"/>
    <cellStyle name="Explanatory Text 2 2 5" xfId="32069"/>
    <cellStyle name="Explanatory Text 2 2 6" xfId="32070"/>
    <cellStyle name="Explanatory Text 2 2 7" xfId="32071"/>
    <cellStyle name="Explanatory Text 2 2 8" xfId="32072"/>
    <cellStyle name="Explanatory Text 2 3" xfId="32073"/>
    <cellStyle name="Explanatory Text 2 4" xfId="32074"/>
    <cellStyle name="Explanatory Text 2 5" xfId="32075"/>
    <cellStyle name="Explanatory Text 2 6" xfId="32076"/>
    <cellStyle name="Explanatory Text 2 7" xfId="32077"/>
    <cellStyle name="Explanatory Text 2 8" xfId="32078"/>
    <cellStyle name="Explanatory Text 3" xfId="5592"/>
    <cellStyle name="Explanatory Text 3 2" xfId="32079"/>
    <cellStyle name="Explanatory Text 4" xfId="32080"/>
    <cellStyle name="Explanatory Text 5" xfId="32081"/>
    <cellStyle name="Explanatory Text 6" xfId="32082"/>
    <cellStyle name="Explanatory Text 7" xfId="32083"/>
    <cellStyle name="Explanatory Text 8" xfId="32084"/>
    <cellStyle name="Falces1" xfId="83"/>
    <cellStyle name="Fecha" xfId="84"/>
    <cellStyle name="Fijo" xfId="85"/>
    <cellStyle name="Fixed" xfId="55872"/>
    <cellStyle name="Fixo" xfId="86"/>
    <cellStyle name="Fixo 2" xfId="87"/>
    <cellStyle name="fundoamarelo" xfId="88"/>
    <cellStyle name="fundoazul" xfId="89"/>
    <cellStyle name="fundocinza" xfId="90"/>
    <cellStyle name="fundodeentrada" xfId="91"/>
    <cellStyle name="fundoentrada" xfId="92"/>
    <cellStyle name="Good" xfId="5593"/>
    <cellStyle name="Good 2" xfId="5594"/>
    <cellStyle name="Good 2 2" xfId="5595"/>
    <cellStyle name="Good 2 2 2" xfId="32085"/>
    <cellStyle name="Good 2 2 3" xfId="32086"/>
    <cellStyle name="Good 2 2 4" xfId="32087"/>
    <cellStyle name="Good 2 2 5" xfId="32088"/>
    <cellStyle name="Good 2 2 6" xfId="32089"/>
    <cellStyle name="Good 2 2 7" xfId="32090"/>
    <cellStyle name="Good 2 2 8" xfId="32091"/>
    <cellStyle name="Good 2 3" xfId="32092"/>
    <cellStyle name="Good 2 4" xfId="32093"/>
    <cellStyle name="Good 2 5" xfId="32094"/>
    <cellStyle name="Good 2 6" xfId="32095"/>
    <cellStyle name="Good 2 7" xfId="32096"/>
    <cellStyle name="Good 2 8" xfId="32097"/>
    <cellStyle name="Good 3" xfId="5596"/>
    <cellStyle name="Good 3 2" xfId="32098"/>
    <cellStyle name="Good 4" xfId="32099"/>
    <cellStyle name="Good 5" xfId="32100"/>
    <cellStyle name="Good 6" xfId="32101"/>
    <cellStyle name="Good 7" xfId="32102"/>
    <cellStyle name="Good 8" xfId="32103"/>
    <cellStyle name="Heading 1" xfId="5597"/>
    <cellStyle name="Heading 1 2" xfId="5598"/>
    <cellStyle name="Heading 1 2 2" xfId="5599"/>
    <cellStyle name="Heading 1 2 2 2" xfId="32104"/>
    <cellStyle name="Heading 1 2 2 3" xfId="32105"/>
    <cellStyle name="Heading 1 2 2 4" xfId="32106"/>
    <cellStyle name="Heading 1 2 2 5" xfId="32107"/>
    <cellStyle name="Heading 1 2 2 6" xfId="32108"/>
    <cellStyle name="Heading 1 2 2 7" xfId="32109"/>
    <cellStyle name="Heading 1 2 2 8" xfId="32110"/>
    <cellStyle name="Heading 1 2 3" xfId="32111"/>
    <cellStyle name="Heading 1 2 4" xfId="32112"/>
    <cellStyle name="Heading 1 2 5" xfId="32113"/>
    <cellStyle name="Heading 1 2 6" xfId="32114"/>
    <cellStyle name="Heading 1 2 7" xfId="32115"/>
    <cellStyle name="Heading 1 2 8" xfId="32116"/>
    <cellStyle name="Heading 1 3" xfId="5600"/>
    <cellStyle name="Heading 1 3 2" xfId="32117"/>
    <cellStyle name="Heading 1 4" xfId="32118"/>
    <cellStyle name="Heading 1 5" xfId="32119"/>
    <cellStyle name="Heading 1 6" xfId="32120"/>
    <cellStyle name="Heading 1 7" xfId="32121"/>
    <cellStyle name="Heading 1 8" xfId="32122"/>
    <cellStyle name="Heading 2" xfId="5601"/>
    <cellStyle name="Heading 2 2" xfId="5602"/>
    <cellStyle name="Heading 2 2 2" xfId="5603"/>
    <cellStyle name="Heading 2 2 2 2" xfId="32123"/>
    <cellStyle name="Heading 2 2 2 3" xfId="32124"/>
    <cellStyle name="Heading 2 2 2 4" xfId="32125"/>
    <cellStyle name="Heading 2 2 2 5" xfId="32126"/>
    <cellStyle name="Heading 2 2 2 6" xfId="32127"/>
    <cellStyle name="Heading 2 2 2 7" xfId="32128"/>
    <cellStyle name="Heading 2 2 2 8" xfId="32129"/>
    <cellStyle name="Heading 2 2 3" xfId="32130"/>
    <cellStyle name="Heading 2 2 4" xfId="32131"/>
    <cellStyle name="Heading 2 2 5" xfId="32132"/>
    <cellStyle name="Heading 2 2 6" xfId="32133"/>
    <cellStyle name="Heading 2 2 7" xfId="32134"/>
    <cellStyle name="Heading 2 2 8" xfId="32135"/>
    <cellStyle name="Heading 2 3" xfId="5604"/>
    <cellStyle name="Heading 2 3 2" xfId="32136"/>
    <cellStyle name="Heading 2 4" xfId="32137"/>
    <cellStyle name="Heading 2 5" xfId="32138"/>
    <cellStyle name="Heading 2 6" xfId="32139"/>
    <cellStyle name="Heading 2 7" xfId="32140"/>
    <cellStyle name="Heading 2 8" xfId="32141"/>
    <cellStyle name="Heading 3" xfId="5605"/>
    <cellStyle name="Heading 3 10" xfId="5606"/>
    <cellStyle name="Heading 3 10 2" xfId="5607"/>
    <cellStyle name="Heading 3 10 2 2" xfId="5608"/>
    <cellStyle name="Heading 3 10 2 2 2" xfId="32142"/>
    <cellStyle name="Heading 3 10 2 2 3" xfId="32143"/>
    <cellStyle name="Heading 3 10 2 2 4" xfId="32144"/>
    <cellStyle name="Heading 3 10 2 2 5" xfId="32145"/>
    <cellStyle name="Heading 3 10 2 2 6" xfId="32146"/>
    <cellStyle name="Heading 3 10 2 2 7" xfId="32147"/>
    <cellStyle name="Heading 3 10 2 2 8" xfId="32148"/>
    <cellStyle name="Heading 3 10 2 3" xfId="32149"/>
    <cellStyle name="Heading 3 10 2 4" xfId="32150"/>
    <cellStyle name="Heading 3 10 2 5" xfId="32151"/>
    <cellStyle name="Heading 3 10 2 6" xfId="32152"/>
    <cellStyle name="Heading 3 10 2 7" xfId="32153"/>
    <cellStyle name="Heading 3 10 2 8" xfId="32154"/>
    <cellStyle name="Heading 3 10 3" xfId="5609"/>
    <cellStyle name="Heading 3 10 3 2" xfId="32155"/>
    <cellStyle name="Heading 3 10 4" xfId="32156"/>
    <cellStyle name="Heading 3 10 5" xfId="32157"/>
    <cellStyle name="Heading 3 10 6" xfId="32158"/>
    <cellStyle name="Heading 3 10 7" xfId="32159"/>
    <cellStyle name="Heading 3 10 8" xfId="32160"/>
    <cellStyle name="Heading 3 11" xfId="5610"/>
    <cellStyle name="Heading 3 11 2" xfId="5611"/>
    <cellStyle name="Heading 3 11 2 2" xfId="5612"/>
    <cellStyle name="Heading 3 11 2 2 2" xfId="32161"/>
    <cellStyle name="Heading 3 11 2 2 3" xfId="32162"/>
    <cellStyle name="Heading 3 11 2 2 4" xfId="32163"/>
    <cellStyle name="Heading 3 11 2 2 5" xfId="32164"/>
    <cellStyle name="Heading 3 11 2 2 6" xfId="32165"/>
    <cellStyle name="Heading 3 11 2 2 7" xfId="32166"/>
    <cellStyle name="Heading 3 11 2 2 8" xfId="32167"/>
    <cellStyle name="Heading 3 11 2 3" xfId="32168"/>
    <cellStyle name="Heading 3 11 2 4" xfId="32169"/>
    <cellStyle name="Heading 3 11 2 5" xfId="32170"/>
    <cellStyle name="Heading 3 11 2 6" xfId="32171"/>
    <cellStyle name="Heading 3 11 2 7" xfId="32172"/>
    <cellStyle name="Heading 3 11 2 8" xfId="32173"/>
    <cellStyle name="Heading 3 11 3" xfId="5613"/>
    <cellStyle name="Heading 3 11 3 2" xfId="32174"/>
    <cellStyle name="Heading 3 11 4" xfId="32175"/>
    <cellStyle name="Heading 3 11 5" xfId="32176"/>
    <cellStyle name="Heading 3 11 6" xfId="32177"/>
    <cellStyle name="Heading 3 11 7" xfId="32178"/>
    <cellStyle name="Heading 3 11 8" xfId="32179"/>
    <cellStyle name="Heading 3 12" xfId="5614"/>
    <cellStyle name="Heading 3 12 2" xfId="5615"/>
    <cellStyle name="Heading 3 12 2 2" xfId="5616"/>
    <cellStyle name="Heading 3 12 2 2 2" xfId="32180"/>
    <cellStyle name="Heading 3 12 2 2 3" xfId="32181"/>
    <cellStyle name="Heading 3 12 2 2 4" xfId="32182"/>
    <cellStyle name="Heading 3 12 2 2 5" xfId="32183"/>
    <cellStyle name="Heading 3 12 2 2 6" xfId="32184"/>
    <cellStyle name="Heading 3 12 2 2 7" xfId="32185"/>
    <cellStyle name="Heading 3 12 2 2 8" xfId="32186"/>
    <cellStyle name="Heading 3 12 2 3" xfId="32187"/>
    <cellStyle name="Heading 3 12 2 4" xfId="32188"/>
    <cellStyle name="Heading 3 12 2 5" xfId="32189"/>
    <cellStyle name="Heading 3 12 2 6" xfId="32190"/>
    <cellStyle name="Heading 3 12 2 7" xfId="32191"/>
    <cellStyle name="Heading 3 12 2 8" xfId="32192"/>
    <cellStyle name="Heading 3 12 3" xfId="5617"/>
    <cellStyle name="Heading 3 12 3 2" xfId="32193"/>
    <cellStyle name="Heading 3 12 4" xfId="32194"/>
    <cellStyle name="Heading 3 12 5" xfId="32195"/>
    <cellStyle name="Heading 3 12 6" xfId="32196"/>
    <cellStyle name="Heading 3 12 7" xfId="32197"/>
    <cellStyle name="Heading 3 12 8" xfId="32198"/>
    <cellStyle name="Heading 3 13" xfId="5618"/>
    <cellStyle name="Heading 3 13 2" xfId="5619"/>
    <cellStyle name="Heading 3 13 2 2" xfId="5620"/>
    <cellStyle name="Heading 3 13 2 2 2" xfId="32199"/>
    <cellStyle name="Heading 3 13 2 2 3" xfId="32200"/>
    <cellStyle name="Heading 3 13 2 2 4" xfId="32201"/>
    <cellStyle name="Heading 3 13 2 2 5" xfId="32202"/>
    <cellStyle name="Heading 3 13 2 2 6" xfId="32203"/>
    <cellStyle name="Heading 3 13 2 2 7" xfId="32204"/>
    <cellStyle name="Heading 3 13 2 2 8" xfId="32205"/>
    <cellStyle name="Heading 3 13 2 3" xfId="32206"/>
    <cellStyle name="Heading 3 13 2 4" xfId="32207"/>
    <cellStyle name="Heading 3 13 2 5" xfId="32208"/>
    <cellStyle name="Heading 3 13 2 6" xfId="32209"/>
    <cellStyle name="Heading 3 13 2 7" xfId="32210"/>
    <cellStyle name="Heading 3 13 2 8" xfId="32211"/>
    <cellStyle name="Heading 3 13 3" xfId="5621"/>
    <cellStyle name="Heading 3 13 3 2" xfId="32212"/>
    <cellStyle name="Heading 3 13 4" xfId="32213"/>
    <cellStyle name="Heading 3 13 5" xfId="32214"/>
    <cellStyle name="Heading 3 13 6" xfId="32215"/>
    <cellStyle name="Heading 3 13 7" xfId="32216"/>
    <cellStyle name="Heading 3 13 8" xfId="32217"/>
    <cellStyle name="Heading 3 14" xfId="5622"/>
    <cellStyle name="Heading 3 14 2" xfId="5623"/>
    <cellStyle name="Heading 3 14 2 2" xfId="5624"/>
    <cellStyle name="Heading 3 14 2 2 2" xfId="32218"/>
    <cellStyle name="Heading 3 14 2 2 3" xfId="32219"/>
    <cellStyle name="Heading 3 14 2 2 4" xfId="32220"/>
    <cellStyle name="Heading 3 14 2 2 5" xfId="32221"/>
    <cellStyle name="Heading 3 14 2 2 6" xfId="32222"/>
    <cellStyle name="Heading 3 14 2 2 7" xfId="32223"/>
    <cellStyle name="Heading 3 14 2 2 8" xfId="32224"/>
    <cellStyle name="Heading 3 14 2 3" xfId="32225"/>
    <cellStyle name="Heading 3 14 2 4" xfId="32226"/>
    <cellStyle name="Heading 3 14 2 5" xfId="32227"/>
    <cellStyle name="Heading 3 14 2 6" xfId="32228"/>
    <cellStyle name="Heading 3 14 2 7" xfId="32229"/>
    <cellStyle name="Heading 3 14 2 8" xfId="32230"/>
    <cellStyle name="Heading 3 14 3" xfId="5625"/>
    <cellStyle name="Heading 3 14 3 2" xfId="32231"/>
    <cellStyle name="Heading 3 14 4" xfId="32232"/>
    <cellStyle name="Heading 3 14 5" xfId="32233"/>
    <cellStyle name="Heading 3 14 6" xfId="32234"/>
    <cellStyle name="Heading 3 14 7" xfId="32235"/>
    <cellStyle name="Heading 3 14 8" xfId="32236"/>
    <cellStyle name="Heading 3 15" xfId="5626"/>
    <cellStyle name="Heading 3 15 2" xfId="5627"/>
    <cellStyle name="Heading 3 15 2 2" xfId="5628"/>
    <cellStyle name="Heading 3 15 2 2 2" xfId="32237"/>
    <cellStyle name="Heading 3 15 2 2 3" xfId="32238"/>
    <cellStyle name="Heading 3 15 2 2 4" xfId="32239"/>
    <cellStyle name="Heading 3 15 2 2 5" xfId="32240"/>
    <cellStyle name="Heading 3 15 2 2 6" xfId="32241"/>
    <cellStyle name="Heading 3 15 2 2 7" xfId="32242"/>
    <cellStyle name="Heading 3 15 2 2 8" xfId="32243"/>
    <cellStyle name="Heading 3 15 2 3" xfId="32244"/>
    <cellStyle name="Heading 3 15 2 4" xfId="32245"/>
    <cellStyle name="Heading 3 15 2 5" xfId="32246"/>
    <cellStyle name="Heading 3 15 2 6" xfId="32247"/>
    <cellStyle name="Heading 3 15 2 7" xfId="32248"/>
    <cellStyle name="Heading 3 15 2 8" xfId="32249"/>
    <cellStyle name="Heading 3 15 3" xfId="5629"/>
    <cellStyle name="Heading 3 15 3 2" xfId="32250"/>
    <cellStyle name="Heading 3 15 4" xfId="32251"/>
    <cellStyle name="Heading 3 15 5" xfId="32252"/>
    <cellStyle name="Heading 3 15 6" xfId="32253"/>
    <cellStyle name="Heading 3 15 7" xfId="32254"/>
    <cellStyle name="Heading 3 15 8" xfId="32255"/>
    <cellStyle name="Heading 3 16" xfId="5630"/>
    <cellStyle name="Heading 3 16 2" xfId="5631"/>
    <cellStyle name="Heading 3 16 2 2" xfId="5632"/>
    <cellStyle name="Heading 3 16 2 2 2" xfId="32256"/>
    <cellStyle name="Heading 3 16 2 2 3" xfId="32257"/>
    <cellStyle name="Heading 3 16 2 2 4" xfId="32258"/>
    <cellStyle name="Heading 3 16 2 2 5" xfId="32259"/>
    <cellStyle name="Heading 3 16 2 2 6" xfId="32260"/>
    <cellStyle name="Heading 3 16 2 2 7" xfId="32261"/>
    <cellStyle name="Heading 3 16 2 2 8" xfId="32262"/>
    <cellStyle name="Heading 3 16 2 3" xfId="32263"/>
    <cellStyle name="Heading 3 16 2 4" xfId="32264"/>
    <cellStyle name="Heading 3 16 2 5" xfId="32265"/>
    <cellStyle name="Heading 3 16 2 6" xfId="32266"/>
    <cellStyle name="Heading 3 16 2 7" xfId="32267"/>
    <cellStyle name="Heading 3 16 2 8" xfId="32268"/>
    <cellStyle name="Heading 3 16 3" xfId="5633"/>
    <cellStyle name="Heading 3 16 3 2" xfId="32269"/>
    <cellStyle name="Heading 3 16 4" xfId="32270"/>
    <cellStyle name="Heading 3 16 5" xfId="32271"/>
    <cellStyle name="Heading 3 16 6" xfId="32272"/>
    <cellStyle name="Heading 3 16 7" xfId="32273"/>
    <cellStyle name="Heading 3 16 8" xfId="32274"/>
    <cellStyle name="Heading 3 17" xfId="5634"/>
    <cellStyle name="Heading 3 17 2" xfId="5635"/>
    <cellStyle name="Heading 3 17 2 2" xfId="32275"/>
    <cellStyle name="Heading 3 17 2 3" xfId="32276"/>
    <cellStyle name="Heading 3 17 2 4" xfId="32277"/>
    <cellStyle name="Heading 3 17 2 5" xfId="32278"/>
    <cellStyle name="Heading 3 17 2 6" xfId="32279"/>
    <cellStyle name="Heading 3 17 2 7" xfId="32280"/>
    <cellStyle name="Heading 3 17 2 8" xfId="32281"/>
    <cellStyle name="Heading 3 17 3" xfId="32282"/>
    <cellStyle name="Heading 3 17 4" xfId="32283"/>
    <cellStyle name="Heading 3 17 5" xfId="32284"/>
    <cellStyle name="Heading 3 17 6" xfId="32285"/>
    <cellStyle name="Heading 3 17 7" xfId="32286"/>
    <cellStyle name="Heading 3 17 8" xfId="32287"/>
    <cellStyle name="Heading 3 18" xfId="5636"/>
    <cellStyle name="Heading 3 18 2" xfId="32288"/>
    <cellStyle name="Heading 3 19" xfId="32289"/>
    <cellStyle name="Heading 3 2" xfId="5637"/>
    <cellStyle name="Heading 3 2 10" xfId="5638"/>
    <cellStyle name="Heading 3 2 10 2" xfId="5639"/>
    <cellStyle name="Heading 3 2 10 2 2" xfId="5640"/>
    <cellStyle name="Heading 3 2 10 2 2 2" xfId="32290"/>
    <cellStyle name="Heading 3 2 10 2 2 3" xfId="32291"/>
    <cellStyle name="Heading 3 2 10 2 2 4" xfId="32292"/>
    <cellStyle name="Heading 3 2 10 2 2 5" xfId="32293"/>
    <cellStyle name="Heading 3 2 10 2 2 6" xfId="32294"/>
    <cellStyle name="Heading 3 2 10 2 2 7" xfId="32295"/>
    <cellStyle name="Heading 3 2 10 2 2 8" xfId="32296"/>
    <cellStyle name="Heading 3 2 10 2 3" xfId="32297"/>
    <cellStyle name="Heading 3 2 10 2 4" xfId="32298"/>
    <cellStyle name="Heading 3 2 10 2 5" xfId="32299"/>
    <cellStyle name="Heading 3 2 10 2 6" xfId="32300"/>
    <cellStyle name="Heading 3 2 10 2 7" xfId="32301"/>
    <cellStyle name="Heading 3 2 10 2 8" xfId="32302"/>
    <cellStyle name="Heading 3 2 10 3" xfId="5641"/>
    <cellStyle name="Heading 3 2 10 3 2" xfId="32303"/>
    <cellStyle name="Heading 3 2 10 4" xfId="32304"/>
    <cellStyle name="Heading 3 2 10 5" xfId="32305"/>
    <cellStyle name="Heading 3 2 10 6" xfId="32306"/>
    <cellStyle name="Heading 3 2 10 7" xfId="32307"/>
    <cellStyle name="Heading 3 2 10 8" xfId="32308"/>
    <cellStyle name="Heading 3 2 11" xfId="5642"/>
    <cellStyle name="Heading 3 2 11 2" xfId="5643"/>
    <cellStyle name="Heading 3 2 11 2 2" xfId="5644"/>
    <cellStyle name="Heading 3 2 11 2 2 2" xfId="32309"/>
    <cellStyle name="Heading 3 2 11 2 2 3" xfId="32310"/>
    <cellStyle name="Heading 3 2 11 2 2 4" xfId="32311"/>
    <cellStyle name="Heading 3 2 11 2 2 5" xfId="32312"/>
    <cellStyle name="Heading 3 2 11 2 2 6" xfId="32313"/>
    <cellStyle name="Heading 3 2 11 2 2 7" xfId="32314"/>
    <cellStyle name="Heading 3 2 11 2 2 8" xfId="32315"/>
    <cellStyle name="Heading 3 2 11 2 3" xfId="32316"/>
    <cellStyle name="Heading 3 2 11 2 4" xfId="32317"/>
    <cellStyle name="Heading 3 2 11 2 5" xfId="32318"/>
    <cellStyle name="Heading 3 2 11 2 6" xfId="32319"/>
    <cellStyle name="Heading 3 2 11 2 7" xfId="32320"/>
    <cellStyle name="Heading 3 2 11 2 8" xfId="32321"/>
    <cellStyle name="Heading 3 2 11 3" xfId="5645"/>
    <cellStyle name="Heading 3 2 11 3 2" xfId="32322"/>
    <cellStyle name="Heading 3 2 11 4" xfId="32323"/>
    <cellStyle name="Heading 3 2 11 5" xfId="32324"/>
    <cellStyle name="Heading 3 2 11 6" xfId="32325"/>
    <cellStyle name="Heading 3 2 11 7" xfId="32326"/>
    <cellStyle name="Heading 3 2 11 8" xfId="32327"/>
    <cellStyle name="Heading 3 2 12" xfId="5646"/>
    <cellStyle name="Heading 3 2 12 2" xfId="5647"/>
    <cellStyle name="Heading 3 2 12 2 2" xfId="5648"/>
    <cellStyle name="Heading 3 2 12 2 2 2" xfId="32328"/>
    <cellStyle name="Heading 3 2 12 2 2 3" xfId="32329"/>
    <cellStyle name="Heading 3 2 12 2 2 4" xfId="32330"/>
    <cellStyle name="Heading 3 2 12 2 2 5" xfId="32331"/>
    <cellStyle name="Heading 3 2 12 2 2 6" xfId="32332"/>
    <cellStyle name="Heading 3 2 12 2 2 7" xfId="32333"/>
    <cellStyle name="Heading 3 2 12 2 2 8" xfId="32334"/>
    <cellStyle name="Heading 3 2 12 2 3" xfId="32335"/>
    <cellStyle name="Heading 3 2 12 2 4" xfId="32336"/>
    <cellStyle name="Heading 3 2 12 2 5" xfId="32337"/>
    <cellStyle name="Heading 3 2 12 2 6" xfId="32338"/>
    <cellStyle name="Heading 3 2 12 2 7" xfId="32339"/>
    <cellStyle name="Heading 3 2 12 2 8" xfId="32340"/>
    <cellStyle name="Heading 3 2 12 3" xfId="5649"/>
    <cellStyle name="Heading 3 2 12 3 2" xfId="32341"/>
    <cellStyle name="Heading 3 2 12 4" xfId="32342"/>
    <cellStyle name="Heading 3 2 12 5" xfId="32343"/>
    <cellStyle name="Heading 3 2 12 6" xfId="32344"/>
    <cellStyle name="Heading 3 2 12 7" xfId="32345"/>
    <cellStyle name="Heading 3 2 12 8" xfId="32346"/>
    <cellStyle name="Heading 3 2 13" xfId="5650"/>
    <cellStyle name="Heading 3 2 13 2" xfId="5651"/>
    <cellStyle name="Heading 3 2 13 2 2" xfId="32347"/>
    <cellStyle name="Heading 3 2 13 2 3" xfId="32348"/>
    <cellStyle name="Heading 3 2 13 2 4" xfId="32349"/>
    <cellStyle name="Heading 3 2 13 2 5" xfId="32350"/>
    <cellStyle name="Heading 3 2 13 2 6" xfId="32351"/>
    <cellStyle name="Heading 3 2 13 2 7" xfId="32352"/>
    <cellStyle name="Heading 3 2 13 2 8" xfId="32353"/>
    <cellStyle name="Heading 3 2 13 3" xfId="32354"/>
    <cellStyle name="Heading 3 2 13 4" xfId="32355"/>
    <cellStyle name="Heading 3 2 13 5" xfId="32356"/>
    <cellStyle name="Heading 3 2 13 6" xfId="32357"/>
    <cellStyle name="Heading 3 2 13 7" xfId="32358"/>
    <cellStyle name="Heading 3 2 13 8" xfId="32359"/>
    <cellStyle name="Heading 3 2 14" xfId="5652"/>
    <cellStyle name="Heading 3 2 14 2" xfId="32360"/>
    <cellStyle name="Heading 3 2 15" xfId="32361"/>
    <cellStyle name="Heading 3 2 16" xfId="32362"/>
    <cellStyle name="Heading 3 2 17" xfId="32363"/>
    <cellStyle name="Heading 3 2 18" xfId="32364"/>
    <cellStyle name="Heading 3 2 19" xfId="32365"/>
    <cellStyle name="Heading 3 2 2" xfId="5653"/>
    <cellStyle name="Heading 3 2 2 2" xfId="5654"/>
    <cellStyle name="Heading 3 2 2 2 2" xfId="5655"/>
    <cellStyle name="Heading 3 2 2 2 2 2" xfId="32366"/>
    <cellStyle name="Heading 3 2 2 2 2 3" xfId="32367"/>
    <cellStyle name="Heading 3 2 2 2 2 4" xfId="32368"/>
    <cellStyle name="Heading 3 2 2 2 2 5" xfId="32369"/>
    <cellStyle name="Heading 3 2 2 2 2 6" xfId="32370"/>
    <cellStyle name="Heading 3 2 2 2 2 7" xfId="32371"/>
    <cellStyle name="Heading 3 2 2 2 2 8" xfId="32372"/>
    <cellStyle name="Heading 3 2 2 2 3" xfId="32373"/>
    <cellStyle name="Heading 3 2 2 2 4" xfId="32374"/>
    <cellStyle name="Heading 3 2 2 2 5" xfId="32375"/>
    <cellStyle name="Heading 3 2 2 2 6" xfId="32376"/>
    <cellStyle name="Heading 3 2 2 2 7" xfId="32377"/>
    <cellStyle name="Heading 3 2 2 2 8" xfId="32378"/>
    <cellStyle name="Heading 3 2 2 3" xfId="5656"/>
    <cellStyle name="Heading 3 2 2 3 2" xfId="32379"/>
    <cellStyle name="Heading 3 2 2 4" xfId="32380"/>
    <cellStyle name="Heading 3 2 2 5" xfId="32381"/>
    <cellStyle name="Heading 3 2 2 6" xfId="32382"/>
    <cellStyle name="Heading 3 2 2 7" xfId="32383"/>
    <cellStyle name="Heading 3 2 2 8" xfId="32384"/>
    <cellStyle name="Heading 3 2 3" xfId="5657"/>
    <cellStyle name="Heading 3 2 3 2" xfId="5658"/>
    <cellStyle name="Heading 3 2 3 2 2" xfId="5659"/>
    <cellStyle name="Heading 3 2 3 2 2 2" xfId="32385"/>
    <cellStyle name="Heading 3 2 3 2 2 3" xfId="32386"/>
    <cellStyle name="Heading 3 2 3 2 2 4" xfId="32387"/>
    <cellStyle name="Heading 3 2 3 2 2 5" xfId="32388"/>
    <cellStyle name="Heading 3 2 3 2 2 6" xfId="32389"/>
    <cellStyle name="Heading 3 2 3 2 2 7" xfId="32390"/>
    <cellStyle name="Heading 3 2 3 2 2 8" xfId="32391"/>
    <cellStyle name="Heading 3 2 3 2 3" xfId="32392"/>
    <cellStyle name="Heading 3 2 3 2 4" xfId="32393"/>
    <cellStyle name="Heading 3 2 3 2 5" xfId="32394"/>
    <cellStyle name="Heading 3 2 3 2 6" xfId="32395"/>
    <cellStyle name="Heading 3 2 3 2 7" xfId="32396"/>
    <cellStyle name="Heading 3 2 3 2 8" xfId="32397"/>
    <cellStyle name="Heading 3 2 3 3" xfId="5660"/>
    <cellStyle name="Heading 3 2 3 3 2" xfId="32398"/>
    <cellStyle name="Heading 3 2 3 4" xfId="32399"/>
    <cellStyle name="Heading 3 2 3 5" xfId="32400"/>
    <cellStyle name="Heading 3 2 3 6" xfId="32401"/>
    <cellStyle name="Heading 3 2 3 7" xfId="32402"/>
    <cellStyle name="Heading 3 2 3 8" xfId="32403"/>
    <cellStyle name="Heading 3 2 4" xfId="5661"/>
    <cellStyle name="Heading 3 2 4 2" xfId="5662"/>
    <cellStyle name="Heading 3 2 4 2 2" xfId="5663"/>
    <cellStyle name="Heading 3 2 4 2 2 2" xfId="32404"/>
    <cellStyle name="Heading 3 2 4 2 2 3" xfId="32405"/>
    <cellStyle name="Heading 3 2 4 2 2 4" xfId="32406"/>
    <cellStyle name="Heading 3 2 4 2 2 5" xfId="32407"/>
    <cellStyle name="Heading 3 2 4 2 2 6" xfId="32408"/>
    <cellStyle name="Heading 3 2 4 2 2 7" xfId="32409"/>
    <cellStyle name="Heading 3 2 4 2 2 8" xfId="32410"/>
    <cellStyle name="Heading 3 2 4 2 3" xfId="32411"/>
    <cellStyle name="Heading 3 2 4 2 4" xfId="32412"/>
    <cellStyle name="Heading 3 2 4 2 5" xfId="32413"/>
    <cellStyle name="Heading 3 2 4 2 6" xfId="32414"/>
    <cellStyle name="Heading 3 2 4 2 7" xfId="32415"/>
    <cellStyle name="Heading 3 2 4 2 8" xfId="32416"/>
    <cellStyle name="Heading 3 2 4 3" xfId="5664"/>
    <cellStyle name="Heading 3 2 4 3 2" xfId="32417"/>
    <cellStyle name="Heading 3 2 4 4" xfId="32418"/>
    <cellStyle name="Heading 3 2 4 5" xfId="32419"/>
    <cellStyle name="Heading 3 2 4 6" xfId="32420"/>
    <cellStyle name="Heading 3 2 4 7" xfId="32421"/>
    <cellStyle name="Heading 3 2 4 8" xfId="32422"/>
    <cellStyle name="Heading 3 2 5" xfId="5665"/>
    <cellStyle name="Heading 3 2 5 2" xfId="5666"/>
    <cellStyle name="Heading 3 2 5 2 2" xfId="5667"/>
    <cellStyle name="Heading 3 2 5 2 2 2" xfId="32423"/>
    <cellStyle name="Heading 3 2 5 2 2 3" xfId="32424"/>
    <cellStyle name="Heading 3 2 5 2 2 4" xfId="32425"/>
    <cellStyle name="Heading 3 2 5 2 2 5" xfId="32426"/>
    <cellStyle name="Heading 3 2 5 2 2 6" xfId="32427"/>
    <cellStyle name="Heading 3 2 5 2 2 7" xfId="32428"/>
    <cellStyle name="Heading 3 2 5 2 2 8" xfId="32429"/>
    <cellStyle name="Heading 3 2 5 2 3" xfId="32430"/>
    <cellStyle name="Heading 3 2 5 2 4" xfId="32431"/>
    <cellStyle name="Heading 3 2 5 2 5" xfId="32432"/>
    <cellStyle name="Heading 3 2 5 2 6" xfId="32433"/>
    <cellStyle name="Heading 3 2 5 2 7" xfId="32434"/>
    <cellStyle name="Heading 3 2 5 2 8" xfId="32435"/>
    <cellStyle name="Heading 3 2 5 3" xfId="5668"/>
    <cellStyle name="Heading 3 2 5 3 2" xfId="32436"/>
    <cellStyle name="Heading 3 2 5 4" xfId="32437"/>
    <cellStyle name="Heading 3 2 5 5" xfId="32438"/>
    <cellStyle name="Heading 3 2 5 6" xfId="32439"/>
    <cellStyle name="Heading 3 2 5 7" xfId="32440"/>
    <cellStyle name="Heading 3 2 5 8" xfId="32441"/>
    <cellStyle name="Heading 3 2 6" xfId="5669"/>
    <cellStyle name="Heading 3 2 6 2" xfId="5670"/>
    <cellStyle name="Heading 3 2 6 2 2" xfId="5671"/>
    <cellStyle name="Heading 3 2 6 2 2 2" xfId="32442"/>
    <cellStyle name="Heading 3 2 6 2 2 3" xfId="32443"/>
    <cellStyle name="Heading 3 2 6 2 2 4" xfId="32444"/>
    <cellStyle name="Heading 3 2 6 2 2 5" xfId="32445"/>
    <cellStyle name="Heading 3 2 6 2 2 6" xfId="32446"/>
    <cellStyle name="Heading 3 2 6 2 2 7" xfId="32447"/>
    <cellStyle name="Heading 3 2 6 2 2 8" xfId="32448"/>
    <cellStyle name="Heading 3 2 6 2 3" xfId="32449"/>
    <cellStyle name="Heading 3 2 6 2 4" xfId="32450"/>
    <cellStyle name="Heading 3 2 6 2 5" xfId="32451"/>
    <cellStyle name="Heading 3 2 6 2 6" xfId="32452"/>
    <cellStyle name="Heading 3 2 6 2 7" xfId="32453"/>
    <cellStyle name="Heading 3 2 6 2 8" xfId="32454"/>
    <cellStyle name="Heading 3 2 6 3" xfId="5672"/>
    <cellStyle name="Heading 3 2 6 3 2" xfId="32455"/>
    <cellStyle name="Heading 3 2 6 4" xfId="32456"/>
    <cellStyle name="Heading 3 2 6 5" xfId="32457"/>
    <cellStyle name="Heading 3 2 6 6" xfId="32458"/>
    <cellStyle name="Heading 3 2 6 7" xfId="32459"/>
    <cellStyle name="Heading 3 2 6 8" xfId="32460"/>
    <cellStyle name="Heading 3 2 7" xfId="5673"/>
    <cellStyle name="Heading 3 2 7 2" xfId="5674"/>
    <cellStyle name="Heading 3 2 7 2 2" xfId="5675"/>
    <cellStyle name="Heading 3 2 7 2 2 2" xfId="32461"/>
    <cellStyle name="Heading 3 2 7 2 2 3" xfId="32462"/>
    <cellStyle name="Heading 3 2 7 2 2 4" xfId="32463"/>
    <cellStyle name="Heading 3 2 7 2 2 5" xfId="32464"/>
    <cellStyle name="Heading 3 2 7 2 2 6" xfId="32465"/>
    <cellStyle name="Heading 3 2 7 2 2 7" xfId="32466"/>
    <cellStyle name="Heading 3 2 7 2 2 8" xfId="32467"/>
    <cellStyle name="Heading 3 2 7 2 3" xfId="32468"/>
    <cellStyle name="Heading 3 2 7 2 4" xfId="32469"/>
    <cellStyle name="Heading 3 2 7 2 5" xfId="32470"/>
    <cellStyle name="Heading 3 2 7 2 6" xfId="32471"/>
    <cellStyle name="Heading 3 2 7 2 7" xfId="32472"/>
    <cellStyle name="Heading 3 2 7 2 8" xfId="32473"/>
    <cellStyle name="Heading 3 2 7 3" xfId="5676"/>
    <cellStyle name="Heading 3 2 7 3 2" xfId="32474"/>
    <cellStyle name="Heading 3 2 7 4" xfId="32475"/>
    <cellStyle name="Heading 3 2 7 5" xfId="32476"/>
    <cellStyle name="Heading 3 2 7 6" xfId="32477"/>
    <cellStyle name="Heading 3 2 7 7" xfId="32478"/>
    <cellStyle name="Heading 3 2 7 8" xfId="32479"/>
    <cellStyle name="Heading 3 2 8" xfId="5677"/>
    <cellStyle name="Heading 3 2 8 2" xfId="5678"/>
    <cellStyle name="Heading 3 2 8 2 2" xfId="5679"/>
    <cellStyle name="Heading 3 2 8 2 2 2" xfId="32480"/>
    <cellStyle name="Heading 3 2 8 2 2 3" xfId="32481"/>
    <cellStyle name="Heading 3 2 8 2 2 4" xfId="32482"/>
    <cellStyle name="Heading 3 2 8 2 2 5" xfId="32483"/>
    <cellStyle name="Heading 3 2 8 2 2 6" xfId="32484"/>
    <cellStyle name="Heading 3 2 8 2 2 7" xfId="32485"/>
    <cellStyle name="Heading 3 2 8 2 2 8" xfId="32486"/>
    <cellStyle name="Heading 3 2 8 2 3" xfId="32487"/>
    <cellStyle name="Heading 3 2 8 2 4" xfId="32488"/>
    <cellStyle name="Heading 3 2 8 2 5" xfId="32489"/>
    <cellStyle name="Heading 3 2 8 2 6" xfId="32490"/>
    <cellStyle name="Heading 3 2 8 2 7" xfId="32491"/>
    <cellStyle name="Heading 3 2 8 2 8" xfId="32492"/>
    <cellStyle name="Heading 3 2 8 3" xfId="5680"/>
    <cellStyle name="Heading 3 2 8 3 2" xfId="32493"/>
    <cellStyle name="Heading 3 2 8 4" xfId="32494"/>
    <cellStyle name="Heading 3 2 8 5" xfId="32495"/>
    <cellStyle name="Heading 3 2 8 6" xfId="32496"/>
    <cellStyle name="Heading 3 2 8 7" xfId="32497"/>
    <cellStyle name="Heading 3 2 8 8" xfId="32498"/>
    <cellStyle name="Heading 3 2 9" xfId="5681"/>
    <cellStyle name="Heading 3 2 9 2" xfId="5682"/>
    <cellStyle name="Heading 3 2 9 2 2" xfId="5683"/>
    <cellStyle name="Heading 3 2 9 2 2 2" xfId="32499"/>
    <cellStyle name="Heading 3 2 9 2 2 3" xfId="32500"/>
    <cellStyle name="Heading 3 2 9 2 2 4" xfId="32501"/>
    <cellStyle name="Heading 3 2 9 2 2 5" xfId="32502"/>
    <cellStyle name="Heading 3 2 9 2 2 6" xfId="32503"/>
    <cellStyle name="Heading 3 2 9 2 2 7" xfId="32504"/>
    <cellStyle name="Heading 3 2 9 2 2 8" xfId="32505"/>
    <cellStyle name="Heading 3 2 9 2 3" xfId="32506"/>
    <cellStyle name="Heading 3 2 9 2 4" xfId="32507"/>
    <cellStyle name="Heading 3 2 9 2 5" xfId="32508"/>
    <cellStyle name="Heading 3 2 9 2 6" xfId="32509"/>
    <cellStyle name="Heading 3 2 9 2 7" xfId="32510"/>
    <cellStyle name="Heading 3 2 9 2 8" xfId="32511"/>
    <cellStyle name="Heading 3 2 9 3" xfId="5684"/>
    <cellStyle name="Heading 3 2 9 3 2" xfId="32512"/>
    <cellStyle name="Heading 3 2 9 4" xfId="32513"/>
    <cellStyle name="Heading 3 2 9 5" xfId="32514"/>
    <cellStyle name="Heading 3 2 9 6" xfId="32515"/>
    <cellStyle name="Heading 3 2 9 7" xfId="32516"/>
    <cellStyle name="Heading 3 2 9 8" xfId="32517"/>
    <cellStyle name="Heading 3 20" xfId="32518"/>
    <cellStyle name="Heading 3 21" xfId="32519"/>
    <cellStyle name="Heading 3 22" xfId="32520"/>
    <cellStyle name="Heading 3 23" xfId="32521"/>
    <cellStyle name="Heading 3 3" xfId="5685"/>
    <cellStyle name="Heading 3 3 2" xfId="5686"/>
    <cellStyle name="Heading 3 3 2 2" xfId="5687"/>
    <cellStyle name="Heading 3 3 2 2 2" xfId="32522"/>
    <cellStyle name="Heading 3 3 2 2 3" xfId="32523"/>
    <cellStyle name="Heading 3 3 2 2 4" xfId="32524"/>
    <cellStyle name="Heading 3 3 2 2 5" xfId="32525"/>
    <cellStyle name="Heading 3 3 2 2 6" xfId="32526"/>
    <cellStyle name="Heading 3 3 2 2 7" xfId="32527"/>
    <cellStyle name="Heading 3 3 2 2 8" xfId="32528"/>
    <cellStyle name="Heading 3 3 2 3" xfId="32529"/>
    <cellStyle name="Heading 3 3 2 4" xfId="32530"/>
    <cellStyle name="Heading 3 3 2 5" xfId="32531"/>
    <cellStyle name="Heading 3 3 2 6" xfId="32532"/>
    <cellStyle name="Heading 3 3 2 7" xfId="32533"/>
    <cellStyle name="Heading 3 3 2 8" xfId="32534"/>
    <cellStyle name="Heading 3 3 3" xfId="5688"/>
    <cellStyle name="Heading 3 3 3 2" xfId="32535"/>
    <cellStyle name="Heading 3 3 4" xfId="32536"/>
    <cellStyle name="Heading 3 3 5" xfId="32537"/>
    <cellStyle name="Heading 3 3 6" xfId="32538"/>
    <cellStyle name="Heading 3 3 7" xfId="32539"/>
    <cellStyle name="Heading 3 3 8" xfId="32540"/>
    <cellStyle name="Heading 3 4" xfId="5689"/>
    <cellStyle name="Heading 3 4 2" xfId="5690"/>
    <cellStyle name="Heading 3 4 2 2" xfId="5691"/>
    <cellStyle name="Heading 3 4 2 2 2" xfId="32541"/>
    <cellStyle name="Heading 3 4 2 2 3" xfId="32542"/>
    <cellStyle name="Heading 3 4 2 2 4" xfId="32543"/>
    <cellStyle name="Heading 3 4 2 2 5" xfId="32544"/>
    <cellStyle name="Heading 3 4 2 2 6" xfId="32545"/>
    <cellStyle name="Heading 3 4 2 2 7" xfId="32546"/>
    <cellStyle name="Heading 3 4 2 2 8" xfId="32547"/>
    <cellStyle name="Heading 3 4 2 3" xfId="32548"/>
    <cellStyle name="Heading 3 4 2 4" xfId="32549"/>
    <cellStyle name="Heading 3 4 2 5" xfId="32550"/>
    <cellStyle name="Heading 3 4 2 6" xfId="32551"/>
    <cellStyle name="Heading 3 4 2 7" xfId="32552"/>
    <cellStyle name="Heading 3 4 2 8" xfId="32553"/>
    <cellStyle name="Heading 3 4 3" xfId="5692"/>
    <cellStyle name="Heading 3 4 3 2" xfId="32554"/>
    <cellStyle name="Heading 3 4 4" xfId="32555"/>
    <cellStyle name="Heading 3 4 5" xfId="32556"/>
    <cellStyle name="Heading 3 4 6" xfId="32557"/>
    <cellStyle name="Heading 3 4 7" xfId="32558"/>
    <cellStyle name="Heading 3 4 8" xfId="32559"/>
    <cellStyle name="Heading 3 5" xfId="5693"/>
    <cellStyle name="Heading 3 5 2" xfId="5694"/>
    <cellStyle name="Heading 3 5 2 2" xfId="5695"/>
    <cellStyle name="Heading 3 5 2 2 2" xfId="32560"/>
    <cellStyle name="Heading 3 5 2 2 3" xfId="32561"/>
    <cellStyle name="Heading 3 5 2 2 4" xfId="32562"/>
    <cellStyle name="Heading 3 5 2 2 5" xfId="32563"/>
    <cellStyle name="Heading 3 5 2 2 6" xfId="32564"/>
    <cellStyle name="Heading 3 5 2 2 7" xfId="32565"/>
    <cellStyle name="Heading 3 5 2 2 8" xfId="32566"/>
    <cellStyle name="Heading 3 5 2 3" xfId="32567"/>
    <cellStyle name="Heading 3 5 2 4" xfId="32568"/>
    <cellStyle name="Heading 3 5 2 5" xfId="32569"/>
    <cellStyle name="Heading 3 5 2 6" xfId="32570"/>
    <cellStyle name="Heading 3 5 2 7" xfId="32571"/>
    <cellStyle name="Heading 3 5 2 8" xfId="32572"/>
    <cellStyle name="Heading 3 5 3" xfId="5696"/>
    <cellStyle name="Heading 3 5 3 2" xfId="32573"/>
    <cellStyle name="Heading 3 5 4" xfId="32574"/>
    <cellStyle name="Heading 3 5 5" xfId="32575"/>
    <cellStyle name="Heading 3 5 6" xfId="32576"/>
    <cellStyle name="Heading 3 5 7" xfId="32577"/>
    <cellStyle name="Heading 3 5 8" xfId="32578"/>
    <cellStyle name="Heading 3 6" xfId="5697"/>
    <cellStyle name="Heading 3 6 2" xfId="5698"/>
    <cellStyle name="Heading 3 6 2 2" xfId="5699"/>
    <cellStyle name="Heading 3 6 2 2 2" xfId="32579"/>
    <cellStyle name="Heading 3 6 2 2 3" xfId="32580"/>
    <cellStyle name="Heading 3 6 2 2 4" xfId="32581"/>
    <cellStyle name="Heading 3 6 2 2 5" xfId="32582"/>
    <cellStyle name="Heading 3 6 2 2 6" xfId="32583"/>
    <cellStyle name="Heading 3 6 2 2 7" xfId="32584"/>
    <cellStyle name="Heading 3 6 2 2 8" xfId="32585"/>
    <cellStyle name="Heading 3 6 2 3" xfId="32586"/>
    <cellStyle name="Heading 3 6 2 4" xfId="32587"/>
    <cellStyle name="Heading 3 6 2 5" xfId="32588"/>
    <cellStyle name="Heading 3 6 2 6" xfId="32589"/>
    <cellStyle name="Heading 3 6 2 7" xfId="32590"/>
    <cellStyle name="Heading 3 6 2 8" xfId="32591"/>
    <cellStyle name="Heading 3 6 3" xfId="5700"/>
    <cellStyle name="Heading 3 6 3 2" xfId="32592"/>
    <cellStyle name="Heading 3 6 4" xfId="32593"/>
    <cellStyle name="Heading 3 6 5" xfId="32594"/>
    <cellStyle name="Heading 3 6 6" xfId="32595"/>
    <cellStyle name="Heading 3 6 7" xfId="32596"/>
    <cellStyle name="Heading 3 6 8" xfId="32597"/>
    <cellStyle name="Heading 3 7" xfId="5701"/>
    <cellStyle name="Heading 3 7 2" xfId="5702"/>
    <cellStyle name="Heading 3 7 2 2" xfId="5703"/>
    <cellStyle name="Heading 3 7 2 2 2" xfId="32598"/>
    <cellStyle name="Heading 3 7 2 2 3" xfId="32599"/>
    <cellStyle name="Heading 3 7 2 2 4" xfId="32600"/>
    <cellStyle name="Heading 3 7 2 2 5" xfId="32601"/>
    <cellStyle name="Heading 3 7 2 2 6" xfId="32602"/>
    <cellStyle name="Heading 3 7 2 2 7" xfId="32603"/>
    <cellStyle name="Heading 3 7 2 2 8" xfId="32604"/>
    <cellStyle name="Heading 3 7 2 3" xfId="32605"/>
    <cellStyle name="Heading 3 7 2 4" xfId="32606"/>
    <cellStyle name="Heading 3 7 2 5" xfId="32607"/>
    <cellStyle name="Heading 3 7 2 6" xfId="32608"/>
    <cellStyle name="Heading 3 7 2 7" xfId="32609"/>
    <cellStyle name="Heading 3 7 2 8" xfId="32610"/>
    <cellStyle name="Heading 3 7 3" xfId="5704"/>
    <cellStyle name="Heading 3 7 3 2" xfId="32611"/>
    <cellStyle name="Heading 3 7 4" xfId="32612"/>
    <cellStyle name="Heading 3 7 5" xfId="32613"/>
    <cellStyle name="Heading 3 7 6" xfId="32614"/>
    <cellStyle name="Heading 3 7 7" xfId="32615"/>
    <cellStyle name="Heading 3 7 8" xfId="32616"/>
    <cellStyle name="Heading 3 8" xfId="5705"/>
    <cellStyle name="Heading 3 8 2" xfId="5706"/>
    <cellStyle name="Heading 3 8 2 2" xfId="5707"/>
    <cellStyle name="Heading 3 8 2 2 2" xfId="32617"/>
    <cellStyle name="Heading 3 8 2 2 3" xfId="32618"/>
    <cellStyle name="Heading 3 8 2 2 4" xfId="32619"/>
    <cellStyle name="Heading 3 8 2 2 5" xfId="32620"/>
    <cellStyle name="Heading 3 8 2 2 6" xfId="32621"/>
    <cellStyle name="Heading 3 8 2 2 7" xfId="32622"/>
    <cellStyle name="Heading 3 8 2 2 8" xfId="32623"/>
    <cellStyle name="Heading 3 8 2 3" xfId="32624"/>
    <cellStyle name="Heading 3 8 2 4" xfId="32625"/>
    <cellStyle name="Heading 3 8 2 5" xfId="32626"/>
    <cellStyle name="Heading 3 8 2 6" xfId="32627"/>
    <cellStyle name="Heading 3 8 2 7" xfId="32628"/>
    <cellStyle name="Heading 3 8 2 8" xfId="32629"/>
    <cellStyle name="Heading 3 8 3" xfId="5708"/>
    <cellStyle name="Heading 3 8 3 2" xfId="32630"/>
    <cellStyle name="Heading 3 8 4" xfId="32631"/>
    <cellStyle name="Heading 3 8 5" xfId="32632"/>
    <cellStyle name="Heading 3 8 6" xfId="32633"/>
    <cellStyle name="Heading 3 8 7" xfId="32634"/>
    <cellStyle name="Heading 3 8 8" xfId="32635"/>
    <cellStyle name="Heading 3 9" xfId="5709"/>
    <cellStyle name="Heading 3 9 2" xfId="5710"/>
    <cellStyle name="Heading 3 9 2 2" xfId="5711"/>
    <cellStyle name="Heading 3 9 2 2 2" xfId="32636"/>
    <cellStyle name="Heading 3 9 2 2 3" xfId="32637"/>
    <cellStyle name="Heading 3 9 2 2 4" xfId="32638"/>
    <cellStyle name="Heading 3 9 2 2 5" xfId="32639"/>
    <cellStyle name="Heading 3 9 2 2 6" xfId="32640"/>
    <cellStyle name="Heading 3 9 2 2 7" xfId="32641"/>
    <cellStyle name="Heading 3 9 2 2 8" xfId="32642"/>
    <cellStyle name="Heading 3 9 2 3" xfId="32643"/>
    <cellStyle name="Heading 3 9 2 4" xfId="32644"/>
    <cellStyle name="Heading 3 9 2 5" xfId="32645"/>
    <cellStyle name="Heading 3 9 2 6" xfId="32646"/>
    <cellStyle name="Heading 3 9 2 7" xfId="32647"/>
    <cellStyle name="Heading 3 9 2 8" xfId="32648"/>
    <cellStyle name="Heading 3 9 3" xfId="5712"/>
    <cellStyle name="Heading 3 9 3 2" xfId="32649"/>
    <cellStyle name="Heading 3 9 4" xfId="32650"/>
    <cellStyle name="Heading 3 9 5" xfId="32651"/>
    <cellStyle name="Heading 3 9 6" xfId="32652"/>
    <cellStyle name="Heading 3 9 7" xfId="32653"/>
    <cellStyle name="Heading 3 9 8" xfId="32654"/>
    <cellStyle name="Heading 4" xfId="5713"/>
    <cellStyle name="Heading 4 2" xfId="5714"/>
    <cellStyle name="Heading 4 2 2" xfId="5715"/>
    <cellStyle name="Heading 4 2 2 2" xfId="32655"/>
    <cellStyle name="Heading 4 2 2 3" xfId="32656"/>
    <cellStyle name="Heading 4 2 2 4" xfId="32657"/>
    <cellStyle name="Heading 4 2 2 5" xfId="32658"/>
    <cellStyle name="Heading 4 2 2 6" xfId="32659"/>
    <cellStyle name="Heading 4 2 2 7" xfId="32660"/>
    <cellStyle name="Heading 4 2 2 8" xfId="32661"/>
    <cellStyle name="Heading 4 2 3" xfId="32662"/>
    <cellStyle name="Heading 4 2 4" xfId="32663"/>
    <cellStyle name="Heading 4 2 5" xfId="32664"/>
    <cellStyle name="Heading 4 2 6" xfId="32665"/>
    <cellStyle name="Heading 4 2 7" xfId="32666"/>
    <cellStyle name="Heading 4 2 8" xfId="32667"/>
    <cellStyle name="Heading 4 3" xfId="5716"/>
    <cellStyle name="Heading 4 3 2" xfId="32668"/>
    <cellStyle name="Heading 4 4" xfId="32669"/>
    <cellStyle name="Heading 4 5" xfId="32670"/>
    <cellStyle name="Heading 4 6" xfId="32671"/>
    <cellStyle name="Heading 4 7" xfId="32672"/>
    <cellStyle name="Heading 4 8" xfId="32673"/>
    <cellStyle name="HEADING1" xfId="93"/>
    <cellStyle name="HEADING2" xfId="94"/>
    <cellStyle name="Hyperlink 2" xfId="5717"/>
    <cellStyle name="Hyperlink 2 2" xfId="5718"/>
    <cellStyle name="Hyperlink 2 2 2" xfId="5719"/>
    <cellStyle name="Hyperlink 2 2 2 2" xfId="32674"/>
    <cellStyle name="Hyperlink 2 2 2 3" xfId="32675"/>
    <cellStyle name="Hyperlink 2 2 2 4" xfId="32676"/>
    <cellStyle name="Hyperlink 2 2 2 5" xfId="32677"/>
    <cellStyle name="Hyperlink 2 2 2 6" xfId="32678"/>
    <cellStyle name="Hyperlink 2 2 2 7" xfId="32679"/>
    <cellStyle name="Hyperlink 2 2 2 8" xfId="32680"/>
    <cellStyle name="Hyperlink 2 2 3" xfId="32681"/>
    <cellStyle name="Hyperlink 2 2 4" xfId="32682"/>
    <cellStyle name="Hyperlink 2 2 5" xfId="32683"/>
    <cellStyle name="Hyperlink 2 2 6" xfId="32684"/>
    <cellStyle name="Hyperlink 2 2 7" xfId="32685"/>
    <cellStyle name="Hyperlink 2 2 8" xfId="32686"/>
    <cellStyle name="Hyperlink 2 3" xfId="5720"/>
    <cellStyle name="Hyperlink 2 3 2" xfId="32687"/>
    <cellStyle name="Hyperlink 2 4" xfId="11727"/>
    <cellStyle name="Hyperlink 2 5" xfId="32688"/>
    <cellStyle name="Hyperlink 2 6" xfId="32689"/>
    <cellStyle name="Hyperlink 2 7" xfId="32690"/>
    <cellStyle name="Hyperlink 2 8" xfId="32691"/>
    <cellStyle name="Hyperlink 5" xfId="5721"/>
    <cellStyle name="Hyperlink 5 2" xfId="5722"/>
    <cellStyle name="Hyperlink 5 2 2" xfId="5723"/>
    <cellStyle name="Hyperlink 5 2 2 2" xfId="32692"/>
    <cellStyle name="Hyperlink 5 2 2 3" xfId="32693"/>
    <cellStyle name="Hyperlink 5 2 2 4" xfId="32694"/>
    <cellStyle name="Hyperlink 5 2 2 5" xfId="32695"/>
    <cellStyle name="Hyperlink 5 2 2 6" xfId="32696"/>
    <cellStyle name="Hyperlink 5 2 2 7" xfId="32697"/>
    <cellStyle name="Hyperlink 5 2 2 8" xfId="32698"/>
    <cellStyle name="Hyperlink 5 2 3" xfId="32699"/>
    <cellStyle name="Hyperlink 5 2 4" xfId="32700"/>
    <cellStyle name="Hyperlink 5 2 5" xfId="32701"/>
    <cellStyle name="Hyperlink 5 2 6" xfId="32702"/>
    <cellStyle name="Hyperlink 5 2 7" xfId="32703"/>
    <cellStyle name="Hyperlink 5 2 8" xfId="32704"/>
    <cellStyle name="Hyperlink 5 3" xfId="5724"/>
    <cellStyle name="Hyperlink 5 3 2" xfId="32705"/>
    <cellStyle name="Hyperlink 5 4" xfId="32706"/>
    <cellStyle name="Hyperlink 5 5" xfId="32707"/>
    <cellStyle name="Hyperlink 5 6" xfId="32708"/>
    <cellStyle name="Hyperlink 5 7" xfId="32709"/>
    <cellStyle name="Hyperlink 5 8" xfId="32710"/>
    <cellStyle name="Incorrecto" xfId="95"/>
    <cellStyle name="Incorreto 2" xfId="55873"/>
    <cellStyle name="Indefinido" xfId="96"/>
    <cellStyle name="Indefinido 2" xfId="5725"/>
    <cellStyle name="Indefinido 2 2" xfId="5726"/>
    <cellStyle name="Indefinido 2 2 2" xfId="32711"/>
    <cellStyle name="Indefinido 2 2 3" xfId="32712"/>
    <cellStyle name="Indefinido 2 2 4" xfId="32713"/>
    <cellStyle name="Indefinido 2 2 5" xfId="32714"/>
    <cellStyle name="Indefinido 2 2 6" xfId="32715"/>
    <cellStyle name="Indefinido 2 2 7" xfId="32716"/>
    <cellStyle name="Indefinido 2 2 8" xfId="32717"/>
    <cellStyle name="Indefinido 2 3" xfId="32718"/>
    <cellStyle name="Indefinido 2 4" xfId="32719"/>
    <cellStyle name="Indefinido 2 5" xfId="32720"/>
    <cellStyle name="Indefinido 2 6" xfId="32721"/>
    <cellStyle name="Indefinido 2 7" xfId="32722"/>
    <cellStyle name="Indefinido 2 8" xfId="32723"/>
    <cellStyle name="Indefinido 3" xfId="5727"/>
    <cellStyle name="Indefinido 3 2" xfId="32724"/>
    <cellStyle name="Indefinido 4" xfId="32725"/>
    <cellStyle name="Indefinido 5" xfId="32726"/>
    <cellStyle name="Indefinido 6" xfId="32727"/>
    <cellStyle name="Indefinido 7" xfId="32728"/>
    <cellStyle name="Indefinido 8" xfId="32729"/>
    <cellStyle name="Input" xfId="5728"/>
    <cellStyle name="Input 10" xfId="5729"/>
    <cellStyle name="Input 10 10" xfId="5730"/>
    <cellStyle name="Input 10 11" xfId="32730"/>
    <cellStyle name="Input 10 12" xfId="32731"/>
    <cellStyle name="Input 10 13" xfId="32732"/>
    <cellStyle name="Input 10 14" xfId="32733"/>
    <cellStyle name="Input 10 2" xfId="5731"/>
    <cellStyle name="Input 10 2 10" xfId="32734"/>
    <cellStyle name="Input 10 2 11" xfId="32735"/>
    <cellStyle name="Input 10 2 12" xfId="32736"/>
    <cellStyle name="Input 10 2 2" xfId="5732"/>
    <cellStyle name="Input 10 2 2 10" xfId="32737"/>
    <cellStyle name="Input 10 2 2 11" xfId="32738"/>
    <cellStyle name="Input 10 2 2 2" xfId="5733"/>
    <cellStyle name="Input 10 2 2 2 2" xfId="5734"/>
    <cellStyle name="Input 10 2 2 2 2 2" xfId="5735"/>
    <cellStyle name="Input 10 2 2 2 2 2 2" xfId="32739"/>
    <cellStyle name="Input 10 2 2 2 2 2 3" xfId="32740"/>
    <cellStyle name="Input 10 2 2 2 2 2 4" xfId="32741"/>
    <cellStyle name="Input 10 2 2 2 2 2 5" xfId="32742"/>
    <cellStyle name="Input 10 2 2 2 2 2 6" xfId="32743"/>
    <cellStyle name="Input 10 2 2 2 2 2 7" xfId="32744"/>
    <cellStyle name="Input 10 2 2 2 2 2 8" xfId="32745"/>
    <cellStyle name="Input 10 2 2 2 2 3" xfId="5736"/>
    <cellStyle name="Input 10 2 2 2 2 3 2" xfId="32746"/>
    <cellStyle name="Input 10 2 2 2 2 4" xfId="32747"/>
    <cellStyle name="Input 10 2 2 2 2 5" xfId="32748"/>
    <cellStyle name="Input 10 2 2 2 2 6" xfId="32749"/>
    <cellStyle name="Input 10 2 2 2 2 7" xfId="32750"/>
    <cellStyle name="Input 10 2 2 2 3" xfId="5737"/>
    <cellStyle name="Input 10 2 2 2 3 2" xfId="32751"/>
    <cellStyle name="Input 10 2 2 2 3 3" xfId="32752"/>
    <cellStyle name="Input 10 2 2 2 3 4" xfId="32753"/>
    <cellStyle name="Input 10 2 2 2 3 5" xfId="32754"/>
    <cellStyle name="Input 10 2 2 2 3 6" xfId="32755"/>
    <cellStyle name="Input 10 2 2 2 3 7" xfId="32756"/>
    <cellStyle name="Input 10 2 2 2 4" xfId="5738"/>
    <cellStyle name="Input 10 2 2 2 5" xfId="32757"/>
    <cellStyle name="Input 10 2 2 2 6" xfId="32758"/>
    <cellStyle name="Input 10 2 2 2 7" xfId="32759"/>
    <cellStyle name="Input 10 2 2 2 8" xfId="32760"/>
    <cellStyle name="Input 10 2 2 3" xfId="5739"/>
    <cellStyle name="Input 10 2 2 3 2" xfId="5740"/>
    <cellStyle name="Input 10 2 2 3 2 2" xfId="5741"/>
    <cellStyle name="Input 10 2 2 3 2 2 2" xfId="32761"/>
    <cellStyle name="Input 10 2 2 3 2 2 3" xfId="32762"/>
    <cellStyle name="Input 10 2 2 3 2 2 4" xfId="32763"/>
    <cellStyle name="Input 10 2 2 3 2 2 5" xfId="32764"/>
    <cellStyle name="Input 10 2 2 3 2 2 6" xfId="32765"/>
    <cellStyle name="Input 10 2 2 3 2 2 7" xfId="32766"/>
    <cellStyle name="Input 10 2 2 3 2 2 8" xfId="32767"/>
    <cellStyle name="Input 10 2 2 3 2 3" xfId="5742"/>
    <cellStyle name="Input 10 2 2 3 2 3 2" xfId="32768"/>
    <cellStyle name="Input 10 2 2 3 2 4" xfId="32769"/>
    <cellStyle name="Input 10 2 2 3 2 5" xfId="32770"/>
    <cellStyle name="Input 10 2 2 3 2 6" xfId="32771"/>
    <cellStyle name="Input 10 2 2 3 2 7" xfId="32772"/>
    <cellStyle name="Input 10 2 2 3 3" xfId="5743"/>
    <cellStyle name="Input 10 2 2 3 3 2" xfId="32773"/>
    <cellStyle name="Input 10 2 2 3 3 3" xfId="32774"/>
    <cellStyle name="Input 10 2 2 3 3 4" xfId="32775"/>
    <cellStyle name="Input 10 2 2 3 3 5" xfId="32776"/>
    <cellStyle name="Input 10 2 2 3 3 6" xfId="32777"/>
    <cellStyle name="Input 10 2 2 3 3 7" xfId="32778"/>
    <cellStyle name="Input 10 2 2 3 4" xfId="5744"/>
    <cellStyle name="Input 10 2 2 3 5" xfId="32779"/>
    <cellStyle name="Input 10 2 2 3 6" xfId="32780"/>
    <cellStyle name="Input 10 2 2 3 7" xfId="32781"/>
    <cellStyle name="Input 10 2 2 3 8" xfId="32782"/>
    <cellStyle name="Input 10 2 2 4" xfId="5745"/>
    <cellStyle name="Input 10 2 2 4 2" xfId="5746"/>
    <cellStyle name="Input 10 2 2 4 2 2" xfId="5747"/>
    <cellStyle name="Input 10 2 2 4 2 2 2" xfId="32783"/>
    <cellStyle name="Input 10 2 2 4 2 2 3" xfId="32784"/>
    <cellStyle name="Input 10 2 2 4 2 2 4" xfId="32785"/>
    <cellStyle name="Input 10 2 2 4 2 2 5" xfId="32786"/>
    <cellStyle name="Input 10 2 2 4 2 2 6" xfId="32787"/>
    <cellStyle name="Input 10 2 2 4 2 2 7" xfId="32788"/>
    <cellStyle name="Input 10 2 2 4 2 2 8" xfId="32789"/>
    <cellStyle name="Input 10 2 2 4 2 3" xfId="5748"/>
    <cellStyle name="Input 10 2 2 4 2 3 2" xfId="32790"/>
    <cellStyle name="Input 10 2 2 4 2 4" xfId="32791"/>
    <cellStyle name="Input 10 2 2 4 2 5" xfId="32792"/>
    <cellStyle name="Input 10 2 2 4 2 6" xfId="32793"/>
    <cellStyle name="Input 10 2 2 4 2 7" xfId="32794"/>
    <cellStyle name="Input 10 2 2 4 3" xfId="5749"/>
    <cellStyle name="Input 10 2 2 4 3 2" xfId="32795"/>
    <cellStyle name="Input 10 2 2 4 3 3" xfId="32796"/>
    <cellStyle name="Input 10 2 2 4 3 4" xfId="32797"/>
    <cellStyle name="Input 10 2 2 4 3 5" xfId="32798"/>
    <cellStyle name="Input 10 2 2 4 3 6" xfId="32799"/>
    <cellStyle name="Input 10 2 2 4 3 7" xfId="32800"/>
    <cellStyle name="Input 10 2 2 4 4" xfId="5750"/>
    <cellStyle name="Input 10 2 2 4 5" xfId="32801"/>
    <cellStyle name="Input 10 2 2 4 6" xfId="32802"/>
    <cellStyle name="Input 10 2 2 4 7" xfId="32803"/>
    <cellStyle name="Input 10 2 2 4 8" xfId="32804"/>
    <cellStyle name="Input 10 2 2 5" xfId="5751"/>
    <cellStyle name="Input 10 2 2 5 2" xfId="5752"/>
    <cellStyle name="Input 10 2 2 5 2 2" xfId="32805"/>
    <cellStyle name="Input 10 2 2 5 2 3" xfId="32806"/>
    <cellStyle name="Input 10 2 2 5 2 4" xfId="32807"/>
    <cellStyle name="Input 10 2 2 5 2 5" xfId="32808"/>
    <cellStyle name="Input 10 2 2 5 2 6" xfId="32809"/>
    <cellStyle name="Input 10 2 2 5 2 7" xfId="32810"/>
    <cellStyle name="Input 10 2 2 5 2 8" xfId="32811"/>
    <cellStyle name="Input 10 2 2 5 3" xfId="5753"/>
    <cellStyle name="Input 10 2 2 5 3 2" xfId="32812"/>
    <cellStyle name="Input 10 2 2 5 4" xfId="32813"/>
    <cellStyle name="Input 10 2 2 5 5" xfId="32814"/>
    <cellStyle name="Input 10 2 2 5 6" xfId="32815"/>
    <cellStyle name="Input 10 2 2 5 7" xfId="32816"/>
    <cellStyle name="Input 10 2 2 6" xfId="5754"/>
    <cellStyle name="Input 10 2 2 6 2" xfId="32817"/>
    <cellStyle name="Input 10 2 2 6 3" xfId="32818"/>
    <cellStyle name="Input 10 2 2 6 4" xfId="32819"/>
    <cellStyle name="Input 10 2 2 6 5" xfId="32820"/>
    <cellStyle name="Input 10 2 2 6 6" xfId="32821"/>
    <cellStyle name="Input 10 2 2 6 7" xfId="32822"/>
    <cellStyle name="Input 10 2 2 7" xfId="5755"/>
    <cellStyle name="Input 10 2 2 8" xfId="32823"/>
    <cellStyle name="Input 10 2 2 9" xfId="32824"/>
    <cellStyle name="Input 10 2 3" xfId="5756"/>
    <cellStyle name="Input 10 2 3 2" xfId="5757"/>
    <cellStyle name="Input 10 2 3 2 2" xfId="5758"/>
    <cellStyle name="Input 10 2 3 2 2 2" xfId="32825"/>
    <cellStyle name="Input 10 2 3 2 2 3" xfId="32826"/>
    <cellStyle name="Input 10 2 3 2 2 4" xfId="32827"/>
    <cellStyle name="Input 10 2 3 2 2 5" xfId="32828"/>
    <cellStyle name="Input 10 2 3 2 2 6" xfId="32829"/>
    <cellStyle name="Input 10 2 3 2 2 7" xfId="32830"/>
    <cellStyle name="Input 10 2 3 2 2 8" xfId="32831"/>
    <cellStyle name="Input 10 2 3 2 3" xfId="5759"/>
    <cellStyle name="Input 10 2 3 2 3 2" xfId="32832"/>
    <cellStyle name="Input 10 2 3 2 4" xfId="32833"/>
    <cellStyle name="Input 10 2 3 2 5" xfId="32834"/>
    <cellStyle name="Input 10 2 3 2 6" xfId="32835"/>
    <cellStyle name="Input 10 2 3 2 7" xfId="32836"/>
    <cellStyle name="Input 10 2 3 3" xfId="5760"/>
    <cellStyle name="Input 10 2 3 3 2" xfId="32837"/>
    <cellStyle name="Input 10 2 3 3 3" xfId="32838"/>
    <cellStyle name="Input 10 2 3 3 4" xfId="32839"/>
    <cellStyle name="Input 10 2 3 3 5" xfId="32840"/>
    <cellStyle name="Input 10 2 3 3 6" xfId="32841"/>
    <cellStyle name="Input 10 2 3 3 7" xfId="32842"/>
    <cellStyle name="Input 10 2 3 4" xfId="5761"/>
    <cellStyle name="Input 10 2 3 5" xfId="32843"/>
    <cellStyle name="Input 10 2 3 6" xfId="32844"/>
    <cellStyle name="Input 10 2 3 7" xfId="32845"/>
    <cellStyle name="Input 10 2 3 8" xfId="32846"/>
    <cellStyle name="Input 10 2 4" xfId="5762"/>
    <cellStyle name="Input 10 2 4 2" xfId="5763"/>
    <cellStyle name="Input 10 2 4 2 2" xfId="5764"/>
    <cellStyle name="Input 10 2 4 2 2 2" xfId="32847"/>
    <cellStyle name="Input 10 2 4 2 2 3" xfId="32848"/>
    <cellStyle name="Input 10 2 4 2 2 4" xfId="32849"/>
    <cellStyle name="Input 10 2 4 2 2 5" xfId="32850"/>
    <cellStyle name="Input 10 2 4 2 2 6" xfId="32851"/>
    <cellStyle name="Input 10 2 4 2 2 7" xfId="32852"/>
    <cellStyle name="Input 10 2 4 2 2 8" xfId="32853"/>
    <cellStyle name="Input 10 2 4 2 3" xfId="5765"/>
    <cellStyle name="Input 10 2 4 2 3 2" xfId="32854"/>
    <cellStyle name="Input 10 2 4 2 4" xfId="32855"/>
    <cellStyle name="Input 10 2 4 2 5" xfId="32856"/>
    <cellStyle name="Input 10 2 4 2 6" xfId="32857"/>
    <cellStyle name="Input 10 2 4 2 7" xfId="32858"/>
    <cellStyle name="Input 10 2 4 3" xfId="5766"/>
    <cellStyle name="Input 10 2 4 3 2" xfId="32859"/>
    <cellStyle name="Input 10 2 4 3 3" xfId="32860"/>
    <cellStyle name="Input 10 2 4 3 4" xfId="32861"/>
    <cellStyle name="Input 10 2 4 3 5" xfId="32862"/>
    <cellStyle name="Input 10 2 4 3 6" xfId="32863"/>
    <cellStyle name="Input 10 2 4 3 7" xfId="32864"/>
    <cellStyle name="Input 10 2 4 4" xfId="5767"/>
    <cellStyle name="Input 10 2 4 5" xfId="32865"/>
    <cellStyle name="Input 10 2 4 6" xfId="32866"/>
    <cellStyle name="Input 10 2 4 7" xfId="32867"/>
    <cellStyle name="Input 10 2 4 8" xfId="32868"/>
    <cellStyle name="Input 10 2 5" xfId="5768"/>
    <cellStyle name="Input 10 2 5 2" xfId="5769"/>
    <cellStyle name="Input 10 2 5 2 2" xfId="5770"/>
    <cellStyle name="Input 10 2 5 2 2 2" xfId="32869"/>
    <cellStyle name="Input 10 2 5 2 2 3" xfId="32870"/>
    <cellStyle name="Input 10 2 5 2 2 4" xfId="32871"/>
    <cellStyle name="Input 10 2 5 2 2 5" xfId="32872"/>
    <cellStyle name="Input 10 2 5 2 2 6" xfId="32873"/>
    <cellStyle name="Input 10 2 5 2 2 7" xfId="32874"/>
    <cellStyle name="Input 10 2 5 2 2 8" xfId="32875"/>
    <cellStyle name="Input 10 2 5 2 3" xfId="5771"/>
    <cellStyle name="Input 10 2 5 2 3 2" xfId="32876"/>
    <cellStyle name="Input 10 2 5 2 4" xfId="32877"/>
    <cellStyle name="Input 10 2 5 2 5" xfId="32878"/>
    <cellStyle name="Input 10 2 5 2 6" xfId="32879"/>
    <cellStyle name="Input 10 2 5 2 7" xfId="32880"/>
    <cellStyle name="Input 10 2 5 3" xfId="5772"/>
    <cellStyle name="Input 10 2 5 3 2" xfId="32881"/>
    <cellStyle name="Input 10 2 5 3 3" xfId="32882"/>
    <cellStyle name="Input 10 2 5 3 4" xfId="32883"/>
    <cellStyle name="Input 10 2 5 3 5" xfId="32884"/>
    <cellStyle name="Input 10 2 5 3 6" xfId="32885"/>
    <cellStyle name="Input 10 2 5 3 7" xfId="32886"/>
    <cellStyle name="Input 10 2 5 4" xfId="5773"/>
    <cellStyle name="Input 10 2 5 5" xfId="32887"/>
    <cellStyle name="Input 10 2 5 6" xfId="32888"/>
    <cellStyle name="Input 10 2 5 7" xfId="32889"/>
    <cellStyle name="Input 10 2 5 8" xfId="32890"/>
    <cellStyle name="Input 10 2 6" xfId="5774"/>
    <cellStyle name="Input 10 2 6 2" xfId="5775"/>
    <cellStyle name="Input 10 2 6 2 2" xfId="32891"/>
    <cellStyle name="Input 10 2 6 2 3" xfId="32892"/>
    <cellStyle name="Input 10 2 6 2 4" xfId="32893"/>
    <cellStyle name="Input 10 2 6 2 5" xfId="32894"/>
    <cellStyle name="Input 10 2 6 2 6" xfId="32895"/>
    <cellStyle name="Input 10 2 6 2 7" xfId="32896"/>
    <cellStyle name="Input 10 2 6 2 8" xfId="32897"/>
    <cellStyle name="Input 10 2 6 3" xfId="5776"/>
    <cellStyle name="Input 10 2 6 3 2" xfId="32898"/>
    <cellStyle name="Input 10 2 6 4" xfId="32899"/>
    <cellStyle name="Input 10 2 6 5" xfId="32900"/>
    <cellStyle name="Input 10 2 6 6" xfId="32901"/>
    <cellStyle name="Input 10 2 6 7" xfId="32902"/>
    <cellStyle name="Input 10 2 7" xfId="5777"/>
    <cellStyle name="Input 10 2 7 2" xfId="32903"/>
    <cellStyle name="Input 10 2 7 3" xfId="32904"/>
    <cellStyle name="Input 10 2 7 4" xfId="32905"/>
    <cellStyle name="Input 10 2 7 5" xfId="32906"/>
    <cellStyle name="Input 10 2 7 6" xfId="32907"/>
    <cellStyle name="Input 10 2 7 7" xfId="32908"/>
    <cellStyle name="Input 10 2 8" xfId="5778"/>
    <cellStyle name="Input 10 2 9" xfId="32909"/>
    <cellStyle name="Input 10 3" xfId="5779"/>
    <cellStyle name="Input 10 3 10" xfId="32910"/>
    <cellStyle name="Input 10 3 11" xfId="32911"/>
    <cellStyle name="Input 10 3 2" xfId="5780"/>
    <cellStyle name="Input 10 3 2 2" xfId="5781"/>
    <cellStyle name="Input 10 3 2 2 2" xfId="5782"/>
    <cellStyle name="Input 10 3 2 2 2 2" xfId="32912"/>
    <cellStyle name="Input 10 3 2 2 2 3" xfId="32913"/>
    <cellStyle name="Input 10 3 2 2 2 4" xfId="32914"/>
    <cellStyle name="Input 10 3 2 2 2 5" xfId="32915"/>
    <cellStyle name="Input 10 3 2 2 2 6" xfId="32916"/>
    <cellStyle name="Input 10 3 2 2 2 7" xfId="32917"/>
    <cellStyle name="Input 10 3 2 2 2 8" xfId="32918"/>
    <cellStyle name="Input 10 3 2 2 3" xfId="5783"/>
    <cellStyle name="Input 10 3 2 2 3 2" xfId="32919"/>
    <cellStyle name="Input 10 3 2 2 4" xfId="32920"/>
    <cellStyle name="Input 10 3 2 2 5" xfId="32921"/>
    <cellStyle name="Input 10 3 2 2 6" xfId="32922"/>
    <cellStyle name="Input 10 3 2 2 7" xfId="32923"/>
    <cellStyle name="Input 10 3 2 3" xfId="5784"/>
    <cellStyle name="Input 10 3 2 3 2" xfId="32924"/>
    <cellStyle name="Input 10 3 2 3 3" xfId="32925"/>
    <cellStyle name="Input 10 3 2 3 4" xfId="32926"/>
    <cellStyle name="Input 10 3 2 3 5" xfId="32927"/>
    <cellStyle name="Input 10 3 2 3 6" xfId="32928"/>
    <cellStyle name="Input 10 3 2 3 7" xfId="32929"/>
    <cellStyle name="Input 10 3 2 4" xfId="5785"/>
    <cellStyle name="Input 10 3 2 5" xfId="32930"/>
    <cellStyle name="Input 10 3 2 6" xfId="32931"/>
    <cellStyle name="Input 10 3 2 7" xfId="32932"/>
    <cellStyle name="Input 10 3 2 8" xfId="32933"/>
    <cellStyle name="Input 10 3 3" xfId="5786"/>
    <cellStyle name="Input 10 3 3 2" xfId="5787"/>
    <cellStyle name="Input 10 3 3 2 2" xfId="5788"/>
    <cellStyle name="Input 10 3 3 2 2 2" xfId="32934"/>
    <cellStyle name="Input 10 3 3 2 2 3" xfId="32935"/>
    <cellStyle name="Input 10 3 3 2 2 4" xfId="32936"/>
    <cellStyle name="Input 10 3 3 2 2 5" xfId="32937"/>
    <cellStyle name="Input 10 3 3 2 2 6" xfId="32938"/>
    <cellStyle name="Input 10 3 3 2 2 7" xfId="32939"/>
    <cellStyle name="Input 10 3 3 2 2 8" xfId="32940"/>
    <cellStyle name="Input 10 3 3 2 3" xfId="5789"/>
    <cellStyle name="Input 10 3 3 2 3 2" xfId="32941"/>
    <cellStyle name="Input 10 3 3 2 4" xfId="32942"/>
    <cellStyle name="Input 10 3 3 2 5" xfId="32943"/>
    <cellStyle name="Input 10 3 3 2 6" xfId="32944"/>
    <cellStyle name="Input 10 3 3 2 7" xfId="32945"/>
    <cellStyle name="Input 10 3 3 3" xfId="5790"/>
    <cellStyle name="Input 10 3 3 3 2" xfId="32946"/>
    <cellStyle name="Input 10 3 3 3 3" xfId="32947"/>
    <cellStyle name="Input 10 3 3 3 4" xfId="32948"/>
    <cellStyle name="Input 10 3 3 3 5" xfId="32949"/>
    <cellStyle name="Input 10 3 3 3 6" xfId="32950"/>
    <cellStyle name="Input 10 3 3 3 7" xfId="32951"/>
    <cellStyle name="Input 10 3 3 4" xfId="5791"/>
    <cellStyle name="Input 10 3 3 5" xfId="32952"/>
    <cellStyle name="Input 10 3 3 6" xfId="32953"/>
    <cellStyle name="Input 10 3 3 7" xfId="32954"/>
    <cellStyle name="Input 10 3 3 8" xfId="32955"/>
    <cellStyle name="Input 10 3 4" xfId="5792"/>
    <cellStyle name="Input 10 3 4 2" xfId="5793"/>
    <cellStyle name="Input 10 3 4 2 2" xfId="5794"/>
    <cellStyle name="Input 10 3 4 2 2 2" xfId="32956"/>
    <cellStyle name="Input 10 3 4 2 2 3" xfId="32957"/>
    <cellStyle name="Input 10 3 4 2 2 4" xfId="32958"/>
    <cellStyle name="Input 10 3 4 2 2 5" xfId="32959"/>
    <cellStyle name="Input 10 3 4 2 2 6" xfId="32960"/>
    <cellStyle name="Input 10 3 4 2 2 7" xfId="32961"/>
    <cellStyle name="Input 10 3 4 2 2 8" xfId="32962"/>
    <cellStyle name="Input 10 3 4 2 3" xfId="5795"/>
    <cellStyle name="Input 10 3 4 2 3 2" xfId="32963"/>
    <cellStyle name="Input 10 3 4 2 4" xfId="32964"/>
    <cellStyle name="Input 10 3 4 2 5" xfId="32965"/>
    <cellStyle name="Input 10 3 4 2 6" xfId="32966"/>
    <cellStyle name="Input 10 3 4 2 7" xfId="32967"/>
    <cellStyle name="Input 10 3 4 3" xfId="5796"/>
    <cellStyle name="Input 10 3 4 3 2" xfId="32968"/>
    <cellStyle name="Input 10 3 4 3 3" xfId="32969"/>
    <cellStyle name="Input 10 3 4 3 4" xfId="32970"/>
    <cellStyle name="Input 10 3 4 3 5" xfId="32971"/>
    <cellStyle name="Input 10 3 4 3 6" xfId="32972"/>
    <cellStyle name="Input 10 3 4 3 7" xfId="32973"/>
    <cellStyle name="Input 10 3 4 4" xfId="5797"/>
    <cellStyle name="Input 10 3 4 5" xfId="32974"/>
    <cellStyle name="Input 10 3 4 6" xfId="32975"/>
    <cellStyle name="Input 10 3 4 7" xfId="32976"/>
    <cellStyle name="Input 10 3 4 8" xfId="32977"/>
    <cellStyle name="Input 10 3 5" xfId="5798"/>
    <cellStyle name="Input 10 3 5 2" xfId="5799"/>
    <cellStyle name="Input 10 3 5 2 2" xfId="32978"/>
    <cellStyle name="Input 10 3 5 2 3" xfId="32979"/>
    <cellStyle name="Input 10 3 5 2 4" xfId="32980"/>
    <cellStyle name="Input 10 3 5 2 5" xfId="32981"/>
    <cellStyle name="Input 10 3 5 2 6" xfId="32982"/>
    <cellStyle name="Input 10 3 5 2 7" xfId="32983"/>
    <cellStyle name="Input 10 3 5 2 8" xfId="32984"/>
    <cellStyle name="Input 10 3 5 3" xfId="5800"/>
    <cellStyle name="Input 10 3 5 3 2" xfId="32985"/>
    <cellStyle name="Input 10 3 5 4" xfId="32986"/>
    <cellStyle name="Input 10 3 5 5" xfId="32987"/>
    <cellStyle name="Input 10 3 5 6" xfId="32988"/>
    <cellStyle name="Input 10 3 5 7" xfId="32989"/>
    <cellStyle name="Input 10 3 6" xfId="5801"/>
    <cellStyle name="Input 10 3 6 2" xfId="32990"/>
    <cellStyle name="Input 10 3 6 3" xfId="32991"/>
    <cellStyle name="Input 10 3 6 4" xfId="32992"/>
    <cellStyle name="Input 10 3 6 5" xfId="32993"/>
    <cellStyle name="Input 10 3 6 6" xfId="32994"/>
    <cellStyle name="Input 10 3 6 7" xfId="32995"/>
    <cellStyle name="Input 10 3 7" xfId="5802"/>
    <cellStyle name="Input 10 3 8" xfId="32996"/>
    <cellStyle name="Input 10 3 9" xfId="32997"/>
    <cellStyle name="Input 10 4" xfId="5803"/>
    <cellStyle name="Input 10 4 10" xfId="32998"/>
    <cellStyle name="Input 10 4 11" xfId="32999"/>
    <cellStyle name="Input 10 4 2" xfId="5804"/>
    <cellStyle name="Input 10 4 2 2" xfId="5805"/>
    <cellStyle name="Input 10 4 2 2 2" xfId="5806"/>
    <cellStyle name="Input 10 4 2 2 2 2" xfId="33000"/>
    <cellStyle name="Input 10 4 2 2 2 3" xfId="33001"/>
    <cellStyle name="Input 10 4 2 2 2 4" xfId="33002"/>
    <cellStyle name="Input 10 4 2 2 2 5" xfId="33003"/>
    <cellStyle name="Input 10 4 2 2 2 6" xfId="33004"/>
    <cellStyle name="Input 10 4 2 2 2 7" xfId="33005"/>
    <cellStyle name="Input 10 4 2 2 2 8" xfId="33006"/>
    <cellStyle name="Input 10 4 2 2 3" xfId="5807"/>
    <cellStyle name="Input 10 4 2 2 3 2" xfId="33007"/>
    <cellStyle name="Input 10 4 2 2 4" xfId="33008"/>
    <cellStyle name="Input 10 4 2 2 5" xfId="33009"/>
    <cellStyle name="Input 10 4 2 2 6" xfId="33010"/>
    <cellStyle name="Input 10 4 2 2 7" xfId="33011"/>
    <cellStyle name="Input 10 4 2 3" xfId="5808"/>
    <cellStyle name="Input 10 4 2 3 2" xfId="33012"/>
    <cellStyle name="Input 10 4 2 3 3" xfId="33013"/>
    <cellStyle name="Input 10 4 2 3 4" xfId="33014"/>
    <cellStyle name="Input 10 4 2 3 5" xfId="33015"/>
    <cellStyle name="Input 10 4 2 3 6" xfId="33016"/>
    <cellStyle name="Input 10 4 2 3 7" xfId="33017"/>
    <cellStyle name="Input 10 4 2 4" xfId="5809"/>
    <cellStyle name="Input 10 4 2 5" xfId="33018"/>
    <cellStyle name="Input 10 4 2 6" xfId="33019"/>
    <cellStyle name="Input 10 4 2 7" xfId="33020"/>
    <cellStyle name="Input 10 4 2 8" xfId="33021"/>
    <cellStyle name="Input 10 4 3" xfId="5810"/>
    <cellStyle name="Input 10 4 3 2" xfId="5811"/>
    <cellStyle name="Input 10 4 3 2 2" xfId="5812"/>
    <cellStyle name="Input 10 4 3 2 2 2" xfId="33022"/>
    <cellStyle name="Input 10 4 3 2 2 3" xfId="33023"/>
    <cellStyle name="Input 10 4 3 2 2 4" xfId="33024"/>
    <cellStyle name="Input 10 4 3 2 2 5" xfId="33025"/>
    <cellStyle name="Input 10 4 3 2 2 6" xfId="33026"/>
    <cellStyle name="Input 10 4 3 2 2 7" xfId="33027"/>
    <cellStyle name="Input 10 4 3 2 2 8" xfId="33028"/>
    <cellStyle name="Input 10 4 3 2 3" xfId="5813"/>
    <cellStyle name="Input 10 4 3 2 3 2" xfId="33029"/>
    <cellStyle name="Input 10 4 3 2 4" xfId="33030"/>
    <cellStyle name="Input 10 4 3 2 5" xfId="33031"/>
    <cellStyle name="Input 10 4 3 2 6" xfId="33032"/>
    <cellStyle name="Input 10 4 3 2 7" xfId="33033"/>
    <cellStyle name="Input 10 4 3 3" xfId="5814"/>
    <cellStyle name="Input 10 4 3 3 2" xfId="33034"/>
    <cellStyle name="Input 10 4 3 3 3" xfId="33035"/>
    <cellStyle name="Input 10 4 3 3 4" xfId="33036"/>
    <cellStyle name="Input 10 4 3 3 5" xfId="33037"/>
    <cellStyle name="Input 10 4 3 3 6" xfId="33038"/>
    <cellStyle name="Input 10 4 3 3 7" xfId="33039"/>
    <cellStyle name="Input 10 4 3 4" xfId="5815"/>
    <cellStyle name="Input 10 4 3 5" xfId="33040"/>
    <cellStyle name="Input 10 4 3 6" xfId="33041"/>
    <cellStyle name="Input 10 4 3 7" xfId="33042"/>
    <cellStyle name="Input 10 4 3 8" xfId="33043"/>
    <cellStyle name="Input 10 4 4" xfId="5816"/>
    <cellStyle name="Input 10 4 4 2" xfId="5817"/>
    <cellStyle name="Input 10 4 4 2 2" xfId="5818"/>
    <cellStyle name="Input 10 4 4 2 2 2" xfId="33044"/>
    <cellStyle name="Input 10 4 4 2 2 3" xfId="33045"/>
    <cellStyle name="Input 10 4 4 2 2 4" xfId="33046"/>
    <cellStyle name="Input 10 4 4 2 2 5" xfId="33047"/>
    <cellStyle name="Input 10 4 4 2 2 6" xfId="33048"/>
    <cellStyle name="Input 10 4 4 2 2 7" xfId="33049"/>
    <cellStyle name="Input 10 4 4 2 2 8" xfId="33050"/>
    <cellStyle name="Input 10 4 4 2 3" xfId="5819"/>
    <cellStyle name="Input 10 4 4 2 3 2" xfId="33051"/>
    <cellStyle name="Input 10 4 4 2 4" xfId="33052"/>
    <cellStyle name="Input 10 4 4 2 5" xfId="33053"/>
    <cellStyle name="Input 10 4 4 2 6" xfId="33054"/>
    <cellStyle name="Input 10 4 4 2 7" xfId="33055"/>
    <cellStyle name="Input 10 4 4 3" xfId="5820"/>
    <cellStyle name="Input 10 4 4 3 2" xfId="33056"/>
    <cellStyle name="Input 10 4 4 3 3" xfId="33057"/>
    <cellStyle name="Input 10 4 4 3 4" xfId="33058"/>
    <cellStyle name="Input 10 4 4 3 5" xfId="33059"/>
    <cellStyle name="Input 10 4 4 3 6" xfId="33060"/>
    <cellStyle name="Input 10 4 4 3 7" xfId="33061"/>
    <cellStyle name="Input 10 4 4 4" xfId="5821"/>
    <cellStyle name="Input 10 4 4 5" xfId="33062"/>
    <cellStyle name="Input 10 4 4 6" xfId="33063"/>
    <cellStyle name="Input 10 4 4 7" xfId="33064"/>
    <cellStyle name="Input 10 4 4 8" xfId="33065"/>
    <cellStyle name="Input 10 4 5" xfId="5822"/>
    <cellStyle name="Input 10 4 5 2" xfId="5823"/>
    <cellStyle name="Input 10 4 5 2 2" xfId="33066"/>
    <cellStyle name="Input 10 4 5 2 3" xfId="33067"/>
    <cellStyle name="Input 10 4 5 2 4" xfId="33068"/>
    <cellStyle name="Input 10 4 5 2 5" xfId="33069"/>
    <cellStyle name="Input 10 4 5 2 6" xfId="33070"/>
    <cellStyle name="Input 10 4 5 2 7" xfId="33071"/>
    <cellStyle name="Input 10 4 5 2 8" xfId="33072"/>
    <cellStyle name="Input 10 4 5 3" xfId="5824"/>
    <cellStyle name="Input 10 4 5 3 2" xfId="33073"/>
    <cellStyle name="Input 10 4 5 4" xfId="33074"/>
    <cellStyle name="Input 10 4 5 5" xfId="33075"/>
    <cellStyle name="Input 10 4 5 6" xfId="33076"/>
    <cellStyle name="Input 10 4 5 7" xfId="33077"/>
    <cellStyle name="Input 10 4 6" xfId="5825"/>
    <cellStyle name="Input 10 4 6 2" xfId="33078"/>
    <cellStyle name="Input 10 4 6 3" xfId="33079"/>
    <cellStyle name="Input 10 4 6 4" xfId="33080"/>
    <cellStyle name="Input 10 4 6 5" xfId="33081"/>
    <cellStyle name="Input 10 4 6 6" xfId="33082"/>
    <cellStyle name="Input 10 4 6 7" xfId="33083"/>
    <cellStyle name="Input 10 4 7" xfId="5826"/>
    <cellStyle name="Input 10 4 8" xfId="33084"/>
    <cellStyle name="Input 10 4 9" xfId="33085"/>
    <cellStyle name="Input 10 5" xfId="5827"/>
    <cellStyle name="Input 10 5 2" xfId="5828"/>
    <cellStyle name="Input 10 5 2 2" xfId="5829"/>
    <cellStyle name="Input 10 5 2 2 2" xfId="33086"/>
    <cellStyle name="Input 10 5 2 2 3" xfId="33087"/>
    <cellStyle name="Input 10 5 2 2 4" xfId="33088"/>
    <cellStyle name="Input 10 5 2 2 5" xfId="33089"/>
    <cellStyle name="Input 10 5 2 2 6" xfId="33090"/>
    <cellStyle name="Input 10 5 2 2 7" xfId="33091"/>
    <cellStyle name="Input 10 5 2 2 8" xfId="33092"/>
    <cellStyle name="Input 10 5 2 3" xfId="5830"/>
    <cellStyle name="Input 10 5 2 3 2" xfId="33093"/>
    <cellStyle name="Input 10 5 2 4" xfId="33094"/>
    <cellStyle name="Input 10 5 2 5" xfId="33095"/>
    <cellStyle name="Input 10 5 2 6" xfId="33096"/>
    <cellStyle name="Input 10 5 2 7" xfId="33097"/>
    <cellStyle name="Input 10 5 3" xfId="5831"/>
    <cellStyle name="Input 10 5 3 2" xfId="33098"/>
    <cellStyle name="Input 10 5 3 3" xfId="33099"/>
    <cellStyle name="Input 10 5 3 4" xfId="33100"/>
    <cellStyle name="Input 10 5 3 5" xfId="33101"/>
    <cellStyle name="Input 10 5 3 6" xfId="33102"/>
    <cellStyle name="Input 10 5 3 7" xfId="33103"/>
    <cellStyle name="Input 10 5 4" xfId="5832"/>
    <cellStyle name="Input 10 5 5" xfId="33104"/>
    <cellStyle name="Input 10 5 6" xfId="33105"/>
    <cellStyle name="Input 10 5 7" xfId="33106"/>
    <cellStyle name="Input 10 5 8" xfId="33107"/>
    <cellStyle name="Input 10 6" xfId="5833"/>
    <cellStyle name="Input 10 6 2" xfId="5834"/>
    <cellStyle name="Input 10 6 2 2" xfId="5835"/>
    <cellStyle name="Input 10 6 2 2 2" xfId="33108"/>
    <cellStyle name="Input 10 6 2 2 3" xfId="33109"/>
    <cellStyle name="Input 10 6 2 2 4" xfId="33110"/>
    <cellStyle name="Input 10 6 2 2 5" xfId="33111"/>
    <cellStyle name="Input 10 6 2 2 6" xfId="33112"/>
    <cellStyle name="Input 10 6 2 2 7" xfId="33113"/>
    <cellStyle name="Input 10 6 2 2 8" xfId="33114"/>
    <cellStyle name="Input 10 6 2 3" xfId="5836"/>
    <cellStyle name="Input 10 6 2 3 2" xfId="33115"/>
    <cellStyle name="Input 10 6 2 4" xfId="33116"/>
    <cellStyle name="Input 10 6 2 5" xfId="33117"/>
    <cellStyle name="Input 10 6 2 6" xfId="33118"/>
    <cellStyle name="Input 10 6 2 7" xfId="33119"/>
    <cellStyle name="Input 10 6 3" xfId="5837"/>
    <cellStyle name="Input 10 6 3 2" xfId="33120"/>
    <cellStyle name="Input 10 6 3 3" xfId="33121"/>
    <cellStyle name="Input 10 6 3 4" xfId="33122"/>
    <cellStyle name="Input 10 6 3 5" xfId="33123"/>
    <cellStyle name="Input 10 6 3 6" xfId="33124"/>
    <cellStyle name="Input 10 6 3 7" xfId="33125"/>
    <cellStyle name="Input 10 6 4" xfId="5838"/>
    <cellStyle name="Input 10 6 5" xfId="33126"/>
    <cellStyle name="Input 10 6 6" xfId="33127"/>
    <cellStyle name="Input 10 6 7" xfId="33128"/>
    <cellStyle name="Input 10 6 8" xfId="33129"/>
    <cellStyle name="Input 10 7" xfId="5839"/>
    <cellStyle name="Input 10 7 2" xfId="5840"/>
    <cellStyle name="Input 10 7 2 2" xfId="5841"/>
    <cellStyle name="Input 10 7 2 2 2" xfId="33130"/>
    <cellStyle name="Input 10 7 2 2 3" xfId="33131"/>
    <cellStyle name="Input 10 7 2 2 4" xfId="33132"/>
    <cellStyle name="Input 10 7 2 2 5" xfId="33133"/>
    <cellStyle name="Input 10 7 2 2 6" xfId="33134"/>
    <cellStyle name="Input 10 7 2 2 7" xfId="33135"/>
    <cellStyle name="Input 10 7 2 2 8" xfId="33136"/>
    <cellStyle name="Input 10 7 2 3" xfId="5842"/>
    <cellStyle name="Input 10 7 2 3 2" xfId="33137"/>
    <cellStyle name="Input 10 7 2 4" xfId="33138"/>
    <cellStyle name="Input 10 7 2 5" xfId="33139"/>
    <cellStyle name="Input 10 7 2 6" xfId="33140"/>
    <cellStyle name="Input 10 7 2 7" xfId="33141"/>
    <cellStyle name="Input 10 7 3" xfId="5843"/>
    <cellStyle name="Input 10 7 3 2" xfId="33142"/>
    <cellStyle name="Input 10 7 3 3" xfId="33143"/>
    <cellStyle name="Input 10 7 3 4" xfId="33144"/>
    <cellStyle name="Input 10 7 3 5" xfId="33145"/>
    <cellStyle name="Input 10 7 3 6" xfId="33146"/>
    <cellStyle name="Input 10 7 3 7" xfId="33147"/>
    <cellStyle name="Input 10 7 4" xfId="5844"/>
    <cellStyle name="Input 10 7 5" xfId="33148"/>
    <cellStyle name="Input 10 7 6" xfId="33149"/>
    <cellStyle name="Input 10 7 7" xfId="33150"/>
    <cellStyle name="Input 10 7 8" xfId="33151"/>
    <cellStyle name="Input 10 8" xfId="5845"/>
    <cellStyle name="Input 10 8 2" xfId="5846"/>
    <cellStyle name="Input 10 8 2 2" xfId="33152"/>
    <cellStyle name="Input 10 8 2 3" xfId="33153"/>
    <cellStyle name="Input 10 8 2 4" xfId="33154"/>
    <cellStyle name="Input 10 8 2 5" xfId="33155"/>
    <cellStyle name="Input 10 8 2 6" xfId="33156"/>
    <cellStyle name="Input 10 8 2 7" xfId="33157"/>
    <cellStyle name="Input 10 8 2 8" xfId="33158"/>
    <cellStyle name="Input 10 8 3" xfId="5847"/>
    <cellStyle name="Input 10 8 3 2" xfId="33159"/>
    <cellStyle name="Input 10 8 4" xfId="33160"/>
    <cellStyle name="Input 10 8 5" xfId="33161"/>
    <cellStyle name="Input 10 8 6" xfId="33162"/>
    <cellStyle name="Input 10 8 7" xfId="33163"/>
    <cellStyle name="Input 10 9" xfId="5848"/>
    <cellStyle name="Input 10 9 2" xfId="33164"/>
    <cellStyle name="Input 10 9 3" xfId="33165"/>
    <cellStyle name="Input 10 9 4" xfId="33166"/>
    <cellStyle name="Input 10 9 5" xfId="33167"/>
    <cellStyle name="Input 10 9 6" xfId="33168"/>
    <cellStyle name="Input 10 9 7" xfId="33169"/>
    <cellStyle name="Input 11" xfId="5849"/>
    <cellStyle name="Input 11 10" xfId="5850"/>
    <cellStyle name="Input 11 11" xfId="33170"/>
    <cellStyle name="Input 11 12" xfId="33171"/>
    <cellStyle name="Input 11 13" xfId="33172"/>
    <cellStyle name="Input 11 14" xfId="33173"/>
    <cellStyle name="Input 11 2" xfId="5851"/>
    <cellStyle name="Input 11 2 10" xfId="33174"/>
    <cellStyle name="Input 11 2 11" xfId="33175"/>
    <cellStyle name="Input 11 2 12" xfId="33176"/>
    <cellStyle name="Input 11 2 2" xfId="5852"/>
    <cellStyle name="Input 11 2 2 10" xfId="33177"/>
    <cellStyle name="Input 11 2 2 11" xfId="33178"/>
    <cellStyle name="Input 11 2 2 2" xfId="5853"/>
    <cellStyle name="Input 11 2 2 2 2" xfId="5854"/>
    <cellStyle name="Input 11 2 2 2 2 2" xfId="5855"/>
    <cellStyle name="Input 11 2 2 2 2 2 2" xfId="33179"/>
    <cellStyle name="Input 11 2 2 2 2 2 3" xfId="33180"/>
    <cellStyle name="Input 11 2 2 2 2 2 4" xfId="33181"/>
    <cellStyle name="Input 11 2 2 2 2 2 5" xfId="33182"/>
    <cellStyle name="Input 11 2 2 2 2 2 6" xfId="33183"/>
    <cellStyle name="Input 11 2 2 2 2 2 7" xfId="33184"/>
    <cellStyle name="Input 11 2 2 2 2 2 8" xfId="33185"/>
    <cellStyle name="Input 11 2 2 2 2 3" xfId="5856"/>
    <cellStyle name="Input 11 2 2 2 2 3 2" xfId="33186"/>
    <cellStyle name="Input 11 2 2 2 2 4" xfId="33187"/>
    <cellStyle name="Input 11 2 2 2 2 5" xfId="33188"/>
    <cellStyle name="Input 11 2 2 2 2 6" xfId="33189"/>
    <cellStyle name="Input 11 2 2 2 2 7" xfId="33190"/>
    <cellStyle name="Input 11 2 2 2 3" xfId="5857"/>
    <cellStyle name="Input 11 2 2 2 3 2" xfId="33191"/>
    <cellStyle name="Input 11 2 2 2 3 3" xfId="33192"/>
    <cellStyle name="Input 11 2 2 2 3 4" xfId="33193"/>
    <cellStyle name="Input 11 2 2 2 3 5" xfId="33194"/>
    <cellStyle name="Input 11 2 2 2 3 6" xfId="33195"/>
    <cellStyle name="Input 11 2 2 2 3 7" xfId="33196"/>
    <cellStyle name="Input 11 2 2 2 4" xfId="5858"/>
    <cellStyle name="Input 11 2 2 2 5" xfId="33197"/>
    <cellStyle name="Input 11 2 2 2 6" xfId="33198"/>
    <cellStyle name="Input 11 2 2 2 7" xfId="33199"/>
    <cellStyle name="Input 11 2 2 2 8" xfId="33200"/>
    <cellStyle name="Input 11 2 2 3" xfId="5859"/>
    <cellStyle name="Input 11 2 2 3 2" xfId="5860"/>
    <cellStyle name="Input 11 2 2 3 2 2" xfId="5861"/>
    <cellStyle name="Input 11 2 2 3 2 2 2" xfId="33201"/>
    <cellStyle name="Input 11 2 2 3 2 2 3" xfId="33202"/>
    <cellStyle name="Input 11 2 2 3 2 2 4" xfId="33203"/>
    <cellStyle name="Input 11 2 2 3 2 2 5" xfId="33204"/>
    <cellStyle name="Input 11 2 2 3 2 2 6" xfId="33205"/>
    <cellStyle name="Input 11 2 2 3 2 2 7" xfId="33206"/>
    <cellStyle name="Input 11 2 2 3 2 2 8" xfId="33207"/>
    <cellStyle name="Input 11 2 2 3 2 3" xfId="5862"/>
    <cellStyle name="Input 11 2 2 3 2 3 2" xfId="33208"/>
    <cellStyle name="Input 11 2 2 3 2 4" xfId="33209"/>
    <cellStyle name="Input 11 2 2 3 2 5" xfId="33210"/>
    <cellStyle name="Input 11 2 2 3 2 6" xfId="33211"/>
    <cellStyle name="Input 11 2 2 3 2 7" xfId="33212"/>
    <cellStyle name="Input 11 2 2 3 3" xfId="5863"/>
    <cellStyle name="Input 11 2 2 3 3 2" xfId="33213"/>
    <cellStyle name="Input 11 2 2 3 3 3" xfId="33214"/>
    <cellStyle name="Input 11 2 2 3 3 4" xfId="33215"/>
    <cellStyle name="Input 11 2 2 3 3 5" xfId="33216"/>
    <cellStyle name="Input 11 2 2 3 3 6" xfId="33217"/>
    <cellStyle name="Input 11 2 2 3 3 7" xfId="33218"/>
    <cellStyle name="Input 11 2 2 3 4" xfId="5864"/>
    <cellStyle name="Input 11 2 2 3 5" xfId="33219"/>
    <cellStyle name="Input 11 2 2 3 6" xfId="33220"/>
    <cellStyle name="Input 11 2 2 3 7" xfId="33221"/>
    <cellStyle name="Input 11 2 2 3 8" xfId="33222"/>
    <cellStyle name="Input 11 2 2 4" xfId="5865"/>
    <cellStyle name="Input 11 2 2 4 2" xfId="5866"/>
    <cellStyle name="Input 11 2 2 4 2 2" xfId="5867"/>
    <cellStyle name="Input 11 2 2 4 2 2 2" xfId="33223"/>
    <cellStyle name="Input 11 2 2 4 2 2 3" xfId="33224"/>
    <cellStyle name="Input 11 2 2 4 2 2 4" xfId="33225"/>
    <cellStyle name="Input 11 2 2 4 2 2 5" xfId="33226"/>
    <cellStyle name="Input 11 2 2 4 2 2 6" xfId="33227"/>
    <cellStyle name="Input 11 2 2 4 2 2 7" xfId="33228"/>
    <cellStyle name="Input 11 2 2 4 2 2 8" xfId="33229"/>
    <cellStyle name="Input 11 2 2 4 2 3" xfId="5868"/>
    <cellStyle name="Input 11 2 2 4 2 3 2" xfId="33230"/>
    <cellStyle name="Input 11 2 2 4 2 4" xfId="33231"/>
    <cellStyle name="Input 11 2 2 4 2 5" xfId="33232"/>
    <cellStyle name="Input 11 2 2 4 2 6" xfId="33233"/>
    <cellStyle name="Input 11 2 2 4 2 7" xfId="33234"/>
    <cellStyle name="Input 11 2 2 4 3" xfId="5869"/>
    <cellStyle name="Input 11 2 2 4 3 2" xfId="33235"/>
    <cellStyle name="Input 11 2 2 4 3 3" xfId="33236"/>
    <cellStyle name="Input 11 2 2 4 3 4" xfId="33237"/>
    <cellStyle name="Input 11 2 2 4 3 5" xfId="33238"/>
    <cellStyle name="Input 11 2 2 4 3 6" xfId="33239"/>
    <cellStyle name="Input 11 2 2 4 3 7" xfId="33240"/>
    <cellStyle name="Input 11 2 2 4 4" xfId="5870"/>
    <cellStyle name="Input 11 2 2 4 5" xfId="33241"/>
    <cellStyle name="Input 11 2 2 4 6" xfId="33242"/>
    <cellStyle name="Input 11 2 2 4 7" xfId="33243"/>
    <cellStyle name="Input 11 2 2 4 8" xfId="33244"/>
    <cellStyle name="Input 11 2 2 5" xfId="5871"/>
    <cellStyle name="Input 11 2 2 5 2" xfId="5872"/>
    <cellStyle name="Input 11 2 2 5 2 2" xfId="33245"/>
    <cellStyle name="Input 11 2 2 5 2 3" xfId="33246"/>
    <cellStyle name="Input 11 2 2 5 2 4" xfId="33247"/>
    <cellStyle name="Input 11 2 2 5 2 5" xfId="33248"/>
    <cellStyle name="Input 11 2 2 5 2 6" xfId="33249"/>
    <cellStyle name="Input 11 2 2 5 2 7" xfId="33250"/>
    <cellStyle name="Input 11 2 2 5 2 8" xfId="33251"/>
    <cellStyle name="Input 11 2 2 5 3" xfId="5873"/>
    <cellStyle name="Input 11 2 2 5 3 2" xfId="33252"/>
    <cellStyle name="Input 11 2 2 5 4" xfId="33253"/>
    <cellStyle name="Input 11 2 2 5 5" xfId="33254"/>
    <cellStyle name="Input 11 2 2 5 6" xfId="33255"/>
    <cellStyle name="Input 11 2 2 5 7" xfId="33256"/>
    <cellStyle name="Input 11 2 2 6" xfId="5874"/>
    <cellStyle name="Input 11 2 2 6 2" xfId="33257"/>
    <cellStyle name="Input 11 2 2 6 3" xfId="33258"/>
    <cellStyle name="Input 11 2 2 6 4" xfId="33259"/>
    <cellStyle name="Input 11 2 2 6 5" xfId="33260"/>
    <cellStyle name="Input 11 2 2 6 6" xfId="33261"/>
    <cellStyle name="Input 11 2 2 6 7" xfId="33262"/>
    <cellStyle name="Input 11 2 2 7" xfId="5875"/>
    <cellStyle name="Input 11 2 2 8" xfId="33263"/>
    <cellStyle name="Input 11 2 2 9" xfId="33264"/>
    <cellStyle name="Input 11 2 3" xfId="5876"/>
    <cellStyle name="Input 11 2 3 2" xfId="5877"/>
    <cellStyle name="Input 11 2 3 2 2" xfId="5878"/>
    <cellStyle name="Input 11 2 3 2 2 2" xfId="33265"/>
    <cellStyle name="Input 11 2 3 2 2 3" xfId="33266"/>
    <cellStyle name="Input 11 2 3 2 2 4" xfId="33267"/>
    <cellStyle name="Input 11 2 3 2 2 5" xfId="33268"/>
    <cellStyle name="Input 11 2 3 2 2 6" xfId="33269"/>
    <cellStyle name="Input 11 2 3 2 2 7" xfId="33270"/>
    <cellStyle name="Input 11 2 3 2 2 8" xfId="33271"/>
    <cellStyle name="Input 11 2 3 2 3" xfId="5879"/>
    <cellStyle name="Input 11 2 3 2 3 2" xfId="33272"/>
    <cellStyle name="Input 11 2 3 2 4" xfId="33273"/>
    <cellStyle name="Input 11 2 3 2 5" xfId="33274"/>
    <cellStyle name="Input 11 2 3 2 6" xfId="33275"/>
    <cellStyle name="Input 11 2 3 2 7" xfId="33276"/>
    <cellStyle name="Input 11 2 3 3" xfId="5880"/>
    <cellStyle name="Input 11 2 3 3 2" xfId="33277"/>
    <cellStyle name="Input 11 2 3 3 3" xfId="33278"/>
    <cellStyle name="Input 11 2 3 3 4" xfId="33279"/>
    <cellStyle name="Input 11 2 3 3 5" xfId="33280"/>
    <cellStyle name="Input 11 2 3 3 6" xfId="33281"/>
    <cellStyle name="Input 11 2 3 3 7" xfId="33282"/>
    <cellStyle name="Input 11 2 3 4" xfId="5881"/>
    <cellStyle name="Input 11 2 3 5" xfId="33283"/>
    <cellStyle name="Input 11 2 3 6" xfId="33284"/>
    <cellStyle name="Input 11 2 3 7" xfId="33285"/>
    <cellStyle name="Input 11 2 3 8" xfId="33286"/>
    <cellStyle name="Input 11 2 4" xfId="5882"/>
    <cellStyle name="Input 11 2 4 2" xfId="5883"/>
    <cellStyle name="Input 11 2 4 2 2" xfId="5884"/>
    <cellStyle name="Input 11 2 4 2 2 2" xfId="33287"/>
    <cellStyle name="Input 11 2 4 2 2 3" xfId="33288"/>
    <cellStyle name="Input 11 2 4 2 2 4" xfId="33289"/>
    <cellStyle name="Input 11 2 4 2 2 5" xfId="33290"/>
    <cellStyle name="Input 11 2 4 2 2 6" xfId="33291"/>
    <cellStyle name="Input 11 2 4 2 2 7" xfId="33292"/>
    <cellStyle name="Input 11 2 4 2 2 8" xfId="33293"/>
    <cellStyle name="Input 11 2 4 2 3" xfId="5885"/>
    <cellStyle name="Input 11 2 4 2 3 2" xfId="33294"/>
    <cellStyle name="Input 11 2 4 2 4" xfId="33295"/>
    <cellStyle name="Input 11 2 4 2 5" xfId="33296"/>
    <cellStyle name="Input 11 2 4 2 6" xfId="33297"/>
    <cellStyle name="Input 11 2 4 2 7" xfId="33298"/>
    <cellStyle name="Input 11 2 4 3" xfId="5886"/>
    <cellStyle name="Input 11 2 4 3 2" xfId="33299"/>
    <cellStyle name="Input 11 2 4 3 3" xfId="33300"/>
    <cellStyle name="Input 11 2 4 3 4" xfId="33301"/>
    <cellStyle name="Input 11 2 4 3 5" xfId="33302"/>
    <cellStyle name="Input 11 2 4 3 6" xfId="33303"/>
    <cellStyle name="Input 11 2 4 3 7" xfId="33304"/>
    <cellStyle name="Input 11 2 4 4" xfId="5887"/>
    <cellStyle name="Input 11 2 4 5" xfId="33305"/>
    <cellStyle name="Input 11 2 4 6" xfId="33306"/>
    <cellStyle name="Input 11 2 4 7" xfId="33307"/>
    <cellStyle name="Input 11 2 4 8" xfId="33308"/>
    <cellStyle name="Input 11 2 5" xfId="5888"/>
    <cellStyle name="Input 11 2 5 2" xfId="5889"/>
    <cellStyle name="Input 11 2 5 2 2" xfId="5890"/>
    <cellStyle name="Input 11 2 5 2 2 2" xfId="33309"/>
    <cellStyle name="Input 11 2 5 2 2 3" xfId="33310"/>
    <cellStyle name="Input 11 2 5 2 2 4" xfId="33311"/>
    <cellStyle name="Input 11 2 5 2 2 5" xfId="33312"/>
    <cellStyle name="Input 11 2 5 2 2 6" xfId="33313"/>
    <cellStyle name="Input 11 2 5 2 2 7" xfId="33314"/>
    <cellStyle name="Input 11 2 5 2 2 8" xfId="33315"/>
    <cellStyle name="Input 11 2 5 2 3" xfId="5891"/>
    <cellStyle name="Input 11 2 5 2 3 2" xfId="33316"/>
    <cellStyle name="Input 11 2 5 2 4" xfId="33317"/>
    <cellStyle name="Input 11 2 5 2 5" xfId="33318"/>
    <cellStyle name="Input 11 2 5 2 6" xfId="33319"/>
    <cellStyle name="Input 11 2 5 2 7" xfId="33320"/>
    <cellStyle name="Input 11 2 5 3" xfId="5892"/>
    <cellStyle name="Input 11 2 5 3 2" xfId="33321"/>
    <cellStyle name="Input 11 2 5 3 3" xfId="33322"/>
    <cellStyle name="Input 11 2 5 3 4" xfId="33323"/>
    <cellStyle name="Input 11 2 5 3 5" xfId="33324"/>
    <cellStyle name="Input 11 2 5 3 6" xfId="33325"/>
    <cellStyle name="Input 11 2 5 3 7" xfId="33326"/>
    <cellStyle name="Input 11 2 5 4" xfId="5893"/>
    <cellStyle name="Input 11 2 5 5" xfId="33327"/>
    <cellStyle name="Input 11 2 5 6" xfId="33328"/>
    <cellStyle name="Input 11 2 5 7" xfId="33329"/>
    <cellStyle name="Input 11 2 5 8" xfId="33330"/>
    <cellStyle name="Input 11 2 6" xfId="5894"/>
    <cellStyle name="Input 11 2 6 2" xfId="5895"/>
    <cellStyle name="Input 11 2 6 2 2" xfId="33331"/>
    <cellStyle name="Input 11 2 6 2 3" xfId="33332"/>
    <cellStyle name="Input 11 2 6 2 4" xfId="33333"/>
    <cellStyle name="Input 11 2 6 2 5" xfId="33334"/>
    <cellStyle name="Input 11 2 6 2 6" xfId="33335"/>
    <cellStyle name="Input 11 2 6 2 7" xfId="33336"/>
    <cellStyle name="Input 11 2 6 2 8" xfId="33337"/>
    <cellStyle name="Input 11 2 6 3" xfId="5896"/>
    <cellStyle name="Input 11 2 6 3 2" xfId="33338"/>
    <cellStyle name="Input 11 2 6 4" xfId="33339"/>
    <cellStyle name="Input 11 2 6 5" xfId="33340"/>
    <cellStyle name="Input 11 2 6 6" xfId="33341"/>
    <cellStyle name="Input 11 2 6 7" xfId="33342"/>
    <cellStyle name="Input 11 2 7" xfId="5897"/>
    <cellStyle name="Input 11 2 7 2" xfId="33343"/>
    <cellStyle name="Input 11 2 7 3" xfId="33344"/>
    <cellStyle name="Input 11 2 7 4" xfId="33345"/>
    <cellStyle name="Input 11 2 7 5" xfId="33346"/>
    <cellStyle name="Input 11 2 7 6" xfId="33347"/>
    <cellStyle name="Input 11 2 7 7" xfId="33348"/>
    <cellStyle name="Input 11 2 8" xfId="5898"/>
    <cellStyle name="Input 11 2 9" xfId="33349"/>
    <cellStyle name="Input 11 3" xfId="5899"/>
    <cellStyle name="Input 11 3 10" xfId="33350"/>
    <cellStyle name="Input 11 3 11" xfId="33351"/>
    <cellStyle name="Input 11 3 2" xfId="5900"/>
    <cellStyle name="Input 11 3 2 2" xfId="5901"/>
    <cellStyle name="Input 11 3 2 2 2" xfId="5902"/>
    <cellStyle name="Input 11 3 2 2 2 2" xfId="33352"/>
    <cellStyle name="Input 11 3 2 2 2 3" xfId="33353"/>
    <cellStyle name="Input 11 3 2 2 2 4" xfId="33354"/>
    <cellStyle name="Input 11 3 2 2 2 5" xfId="33355"/>
    <cellStyle name="Input 11 3 2 2 2 6" xfId="33356"/>
    <cellStyle name="Input 11 3 2 2 2 7" xfId="33357"/>
    <cellStyle name="Input 11 3 2 2 2 8" xfId="33358"/>
    <cellStyle name="Input 11 3 2 2 3" xfId="5903"/>
    <cellStyle name="Input 11 3 2 2 3 2" xfId="33359"/>
    <cellStyle name="Input 11 3 2 2 4" xfId="33360"/>
    <cellStyle name="Input 11 3 2 2 5" xfId="33361"/>
    <cellStyle name="Input 11 3 2 2 6" xfId="33362"/>
    <cellStyle name="Input 11 3 2 2 7" xfId="33363"/>
    <cellStyle name="Input 11 3 2 3" xfId="5904"/>
    <cellStyle name="Input 11 3 2 3 2" xfId="33364"/>
    <cellStyle name="Input 11 3 2 3 3" xfId="33365"/>
    <cellStyle name="Input 11 3 2 3 4" xfId="33366"/>
    <cellStyle name="Input 11 3 2 3 5" xfId="33367"/>
    <cellStyle name="Input 11 3 2 3 6" xfId="33368"/>
    <cellStyle name="Input 11 3 2 3 7" xfId="33369"/>
    <cellStyle name="Input 11 3 2 4" xfId="5905"/>
    <cellStyle name="Input 11 3 2 5" xfId="33370"/>
    <cellStyle name="Input 11 3 2 6" xfId="33371"/>
    <cellStyle name="Input 11 3 2 7" xfId="33372"/>
    <cellStyle name="Input 11 3 2 8" xfId="33373"/>
    <cellStyle name="Input 11 3 3" xfId="5906"/>
    <cellStyle name="Input 11 3 3 2" xfId="5907"/>
    <cellStyle name="Input 11 3 3 2 2" xfId="5908"/>
    <cellStyle name="Input 11 3 3 2 2 2" xfId="33374"/>
    <cellStyle name="Input 11 3 3 2 2 3" xfId="33375"/>
    <cellStyle name="Input 11 3 3 2 2 4" xfId="33376"/>
    <cellStyle name="Input 11 3 3 2 2 5" xfId="33377"/>
    <cellStyle name="Input 11 3 3 2 2 6" xfId="33378"/>
    <cellStyle name="Input 11 3 3 2 2 7" xfId="33379"/>
    <cellStyle name="Input 11 3 3 2 2 8" xfId="33380"/>
    <cellStyle name="Input 11 3 3 2 3" xfId="5909"/>
    <cellStyle name="Input 11 3 3 2 3 2" xfId="33381"/>
    <cellStyle name="Input 11 3 3 2 4" xfId="33382"/>
    <cellStyle name="Input 11 3 3 2 5" xfId="33383"/>
    <cellStyle name="Input 11 3 3 2 6" xfId="33384"/>
    <cellStyle name="Input 11 3 3 2 7" xfId="33385"/>
    <cellStyle name="Input 11 3 3 3" xfId="5910"/>
    <cellStyle name="Input 11 3 3 3 2" xfId="33386"/>
    <cellStyle name="Input 11 3 3 3 3" xfId="33387"/>
    <cellStyle name="Input 11 3 3 3 4" xfId="33388"/>
    <cellStyle name="Input 11 3 3 3 5" xfId="33389"/>
    <cellStyle name="Input 11 3 3 3 6" xfId="33390"/>
    <cellStyle name="Input 11 3 3 3 7" xfId="33391"/>
    <cellStyle name="Input 11 3 3 4" xfId="5911"/>
    <cellStyle name="Input 11 3 3 5" xfId="33392"/>
    <cellStyle name="Input 11 3 3 6" xfId="33393"/>
    <cellStyle name="Input 11 3 3 7" xfId="33394"/>
    <cellStyle name="Input 11 3 3 8" xfId="33395"/>
    <cellStyle name="Input 11 3 4" xfId="5912"/>
    <cellStyle name="Input 11 3 4 2" xfId="5913"/>
    <cellStyle name="Input 11 3 4 2 2" xfId="5914"/>
    <cellStyle name="Input 11 3 4 2 2 2" xfId="33396"/>
    <cellStyle name="Input 11 3 4 2 2 3" xfId="33397"/>
    <cellStyle name="Input 11 3 4 2 2 4" xfId="33398"/>
    <cellStyle name="Input 11 3 4 2 2 5" xfId="33399"/>
    <cellStyle name="Input 11 3 4 2 2 6" xfId="33400"/>
    <cellStyle name="Input 11 3 4 2 2 7" xfId="33401"/>
    <cellStyle name="Input 11 3 4 2 2 8" xfId="33402"/>
    <cellStyle name="Input 11 3 4 2 3" xfId="5915"/>
    <cellStyle name="Input 11 3 4 2 3 2" xfId="33403"/>
    <cellStyle name="Input 11 3 4 2 4" xfId="33404"/>
    <cellStyle name="Input 11 3 4 2 5" xfId="33405"/>
    <cellStyle name="Input 11 3 4 2 6" xfId="33406"/>
    <cellStyle name="Input 11 3 4 2 7" xfId="33407"/>
    <cellStyle name="Input 11 3 4 3" xfId="5916"/>
    <cellStyle name="Input 11 3 4 3 2" xfId="33408"/>
    <cellStyle name="Input 11 3 4 3 3" xfId="33409"/>
    <cellStyle name="Input 11 3 4 3 4" xfId="33410"/>
    <cellStyle name="Input 11 3 4 3 5" xfId="33411"/>
    <cellStyle name="Input 11 3 4 3 6" xfId="33412"/>
    <cellStyle name="Input 11 3 4 3 7" xfId="33413"/>
    <cellStyle name="Input 11 3 4 4" xfId="5917"/>
    <cellStyle name="Input 11 3 4 5" xfId="33414"/>
    <cellStyle name="Input 11 3 4 6" xfId="33415"/>
    <cellStyle name="Input 11 3 4 7" xfId="33416"/>
    <cellStyle name="Input 11 3 4 8" xfId="33417"/>
    <cellStyle name="Input 11 3 5" xfId="5918"/>
    <cellStyle name="Input 11 3 5 2" xfId="5919"/>
    <cellStyle name="Input 11 3 5 2 2" xfId="33418"/>
    <cellStyle name="Input 11 3 5 2 3" xfId="33419"/>
    <cellStyle name="Input 11 3 5 2 4" xfId="33420"/>
    <cellStyle name="Input 11 3 5 2 5" xfId="33421"/>
    <cellStyle name="Input 11 3 5 2 6" xfId="33422"/>
    <cellStyle name="Input 11 3 5 2 7" xfId="33423"/>
    <cellStyle name="Input 11 3 5 2 8" xfId="33424"/>
    <cellStyle name="Input 11 3 5 3" xfId="5920"/>
    <cellStyle name="Input 11 3 5 3 2" xfId="33425"/>
    <cellStyle name="Input 11 3 5 4" xfId="33426"/>
    <cellStyle name="Input 11 3 5 5" xfId="33427"/>
    <cellStyle name="Input 11 3 5 6" xfId="33428"/>
    <cellStyle name="Input 11 3 5 7" xfId="33429"/>
    <cellStyle name="Input 11 3 6" xfId="5921"/>
    <cellStyle name="Input 11 3 6 2" xfId="33430"/>
    <cellStyle name="Input 11 3 6 3" xfId="33431"/>
    <cellStyle name="Input 11 3 6 4" xfId="33432"/>
    <cellStyle name="Input 11 3 6 5" xfId="33433"/>
    <cellStyle name="Input 11 3 6 6" xfId="33434"/>
    <cellStyle name="Input 11 3 6 7" xfId="33435"/>
    <cellStyle name="Input 11 3 7" xfId="5922"/>
    <cellStyle name="Input 11 3 8" xfId="33436"/>
    <cellStyle name="Input 11 3 9" xfId="33437"/>
    <cellStyle name="Input 11 4" xfId="5923"/>
    <cellStyle name="Input 11 4 10" xfId="33438"/>
    <cellStyle name="Input 11 4 11" xfId="33439"/>
    <cellStyle name="Input 11 4 2" xfId="5924"/>
    <cellStyle name="Input 11 4 2 2" xfId="5925"/>
    <cellStyle name="Input 11 4 2 2 2" xfId="5926"/>
    <cellStyle name="Input 11 4 2 2 2 2" xfId="33440"/>
    <cellStyle name="Input 11 4 2 2 2 3" xfId="33441"/>
    <cellStyle name="Input 11 4 2 2 2 4" xfId="33442"/>
    <cellStyle name="Input 11 4 2 2 2 5" xfId="33443"/>
    <cellStyle name="Input 11 4 2 2 2 6" xfId="33444"/>
    <cellStyle name="Input 11 4 2 2 2 7" xfId="33445"/>
    <cellStyle name="Input 11 4 2 2 2 8" xfId="33446"/>
    <cellStyle name="Input 11 4 2 2 3" xfId="5927"/>
    <cellStyle name="Input 11 4 2 2 3 2" xfId="33447"/>
    <cellStyle name="Input 11 4 2 2 4" xfId="33448"/>
    <cellStyle name="Input 11 4 2 2 5" xfId="33449"/>
    <cellStyle name="Input 11 4 2 2 6" xfId="33450"/>
    <cellStyle name="Input 11 4 2 2 7" xfId="33451"/>
    <cellStyle name="Input 11 4 2 3" xfId="5928"/>
    <cellStyle name="Input 11 4 2 3 2" xfId="33452"/>
    <cellStyle name="Input 11 4 2 3 3" xfId="33453"/>
    <cellStyle name="Input 11 4 2 3 4" xfId="33454"/>
    <cellStyle name="Input 11 4 2 3 5" xfId="33455"/>
    <cellStyle name="Input 11 4 2 3 6" xfId="33456"/>
    <cellStyle name="Input 11 4 2 3 7" xfId="33457"/>
    <cellStyle name="Input 11 4 2 4" xfId="5929"/>
    <cellStyle name="Input 11 4 2 5" xfId="33458"/>
    <cellStyle name="Input 11 4 2 6" xfId="33459"/>
    <cellStyle name="Input 11 4 2 7" xfId="33460"/>
    <cellStyle name="Input 11 4 2 8" xfId="33461"/>
    <cellStyle name="Input 11 4 3" xfId="5930"/>
    <cellStyle name="Input 11 4 3 2" xfId="5931"/>
    <cellStyle name="Input 11 4 3 2 2" xfId="5932"/>
    <cellStyle name="Input 11 4 3 2 2 2" xfId="33462"/>
    <cellStyle name="Input 11 4 3 2 2 3" xfId="33463"/>
    <cellStyle name="Input 11 4 3 2 2 4" xfId="33464"/>
    <cellStyle name="Input 11 4 3 2 2 5" xfId="33465"/>
    <cellStyle name="Input 11 4 3 2 2 6" xfId="33466"/>
    <cellStyle name="Input 11 4 3 2 2 7" xfId="33467"/>
    <cellStyle name="Input 11 4 3 2 2 8" xfId="33468"/>
    <cellStyle name="Input 11 4 3 2 3" xfId="5933"/>
    <cellStyle name="Input 11 4 3 2 3 2" xfId="33469"/>
    <cellStyle name="Input 11 4 3 2 4" xfId="33470"/>
    <cellStyle name="Input 11 4 3 2 5" xfId="33471"/>
    <cellStyle name="Input 11 4 3 2 6" xfId="33472"/>
    <cellStyle name="Input 11 4 3 2 7" xfId="33473"/>
    <cellStyle name="Input 11 4 3 3" xfId="5934"/>
    <cellStyle name="Input 11 4 3 3 2" xfId="33474"/>
    <cellStyle name="Input 11 4 3 3 3" xfId="33475"/>
    <cellStyle name="Input 11 4 3 3 4" xfId="33476"/>
    <cellStyle name="Input 11 4 3 3 5" xfId="33477"/>
    <cellStyle name="Input 11 4 3 3 6" xfId="33478"/>
    <cellStyle name="Input 11 4 3 3 7" xfId="33479"/>
    <cellStyle name="Input 11 4 3 4" xfId="5935"/>
    <cellStyle name="Input 11 4 3 5" xfId="33480"/>
    <cellStyle name="Input 11 4 3 6" xfId="33481"/>
    <cellStyle name="Input 11 4 3 7" xfId="33482"/>
    <cellStyle name="Input 11 4 3 8" xfId="33483"/>
    <cellStyle name="Input 11 4 4" xfId="5936"/>
    <cellStyle name="Input 11 4 4 2" xfId="5937"/>
    <cellStyle name="Input 11 4 4 2 2" xfId="5938"/>
    <cellStyle name="Input 11 4 4 2 2 2" xfId="33484"/>
    <cellStyle name="Input 11 4 4 2 2 3" xfId="33485"/>
    <cellStyle name="Input 11 4 4 2 2 4" xfId="33486"/>
    <cellStyle name="Input 11 4 4 2 2 5" xfId="33487"/>
    <cellStyle name="Input 11 4 4 2 2 6" xfId="33488"/>
    <cellStyle name="Input 11 4 4 2 2 7" xfId="33489"/>
    <cellStyle name="Input 11 4 4 2 2 8" xfId="33490"/>
    <cellStyle name="Input 11 4 4 2 3" xfId="5939"/>
    <cellStyle name="Input 11 4 4 2 3 2" xfId="33491"/>
    <cellStyle name="Input 11 4 4 2 4" xfId="33492"/>
    <cellStyle name="Input 11 4 4 2 5" xfId="33493"/>
    <cellStyle name="Input 11 4 4 2 6" xfId="33494"/>
    <cellStyle name="Input 11 4 4 2 7" xfId="33495"/>
    <cellStyle name="Input 11 4 4 3" xfId="5940"/>
    <cellStyle name="Input 11 4 4 3 2" xfId="33496"/>
    <cellStyle name="Input 11 4 4 3 3" xfId="33497"/>
    <cellStyle name="Input 11 4 4 3 4" xfId="33498"/>
    <cellStyle name="Input 11 4 4 3 5" xfId="33499"/>
    <cellStyle name="Input 11 4 4 3 6" xfId="33500"/>
    <cellStyle name="Input 11 4 4 3 7" xfId="33501"/>
    <cellStyle name="Input 11 4 4 4" xfId="5941"/>
    <cellStyle name="Input 11 4 4 5" xfId="33502"/>
    <cellStyle name="Input 11 4 4 6" xfId="33503"/>
    <cellStyle name="Input 11 4 4 7" xfId="33504"/>
    <cellStyle name="Input 11 4 4 8" xfId="33505"/>
    <cellStyle name="Input 11 4 5" xfId="5942"/>
    <cellStyle name="Input 11 4 5 2" xfId="5943"/>
    <cellStyle name="Input 11 4 5 2 2" xfId="33506"/>
    <cellStyle name="Input 11 4 5 2 3" xfId="33507"/>
    <cellStyle name="Input 11 4 5 2 4" xfId="33508"/>
    <cellStyle name="Input 11 4 5 2 5" xfId="33509"/>
    <cellStyle name="Input 11 4 5 2 6" xfId="33510"/>
    <cellStyle name="Input 11 4 5 2 7" xfId="33511"/>
    <cellStyle name="Input 11 4 5 2 8" xfId="33512"/>
    <cellStyle name="Input 11 4 5 3" xfId="5944"/>
    <cellStyle name="Input 11 4 5 3 2" xfId="33513"/>
    <cellStyle name="Input 11 4 5 4" xfId="33514"/>
    <cellStyle name="Input 11 4 5 5" xfId="33515"/>
    <cellStyle name="Input 11 4 5 6" xfId="33516"/>
    <cellStyle name="Input 11 4 5 7" xfId="33517"/>
    <cellStyle name="Input 11 4 6" xfId="5945"/>
    <cellStyle name="Input 11 4 6 2" xfId="33518"/>
    <cellStyle name="Input 11 4 6 3" xfId="33519"/>
    <cellStyle name="Input 11 4 6 4" xfId="33520"/>
    <cellStyle name="Input 11 4 6 5" xfId="33521"/>
    <cellStyle name="Input 11 4 6 6" xfId="33522"/>
    <cellStyle name="Input 11 4 6 7" xfId="33523"/>
    <cellStyle name="Input 11 4 7" xfId="5946"/>
    <cellStyle name="Input 11 4 8" xfId="33524"/>
    <cellStyle name="Input 11 4 9" xfId="33525"/>
    <cellStyle name="Input 11 5" xfId="5947"/>
    <cellStyle name="Input 11 5 2" xfId="5948"/>
    <cellStyle name="Input 11 5 2 2" xfId="5949"/>
    <cellStyle name="Input 11 5 2 2 2" xfId="33526"/>
    <cellStyle name="Input 11 5 2 2 3" xfId="33527"/>
    <cellStyle name="Input 11 5 2 2 4" xfId="33528"/>
    <cellStyle name="Input 11 5 2 2 5" xfId="33529"/>
    <cellStyle name="Input 11 5 2 2 6" xfId="33530"/>
    <cellStyle name="Input 11 5 2 2 7" xfId="33531"/>
    <cellStyle name="Input 11 5 2 2 8" xfId="33532"/>
    <cellStyle name="Input 11 5 2 3" xfId="5950"/>
    <cellStyle name="Input 11 5 2 3 2" xfId="33533"/>
    <cellStyle name="Input 11 5 2 4" xfId="33534"/>
    <cellStyle name="Input 11 5 2 5" xfId="33535"/>
    <cellStyle name="Input 11 5 2 6" xfId="33536"/>
    <cellStyle name="Input 11 5 2 7" xfId="33537"/>
    <cellStyle name="Input 11 5 3" xfId="5951"/>
    <cellStyle name="Input 11 5 3 2" xfId="33538"/>
    <cellStyle name="Input 11 5 3 3" xfId="33539"/>
    <cellStyle name="Input 11 5 3 4" xfId="33540"/>
    <cellStyle name="Input 11 5 3 5" xfId="33541"/>
    <cellStyle name="Input 11 5 3 6" xfId="33542"/>
    <cellStyle name="Input 11 5 3 7" xfId="33543"/>
    <cellStyle name="Input 11 5 4" xfId="5952"/>
    <cellStyle name="Input 11 5 5" xfId="33544"/>
    <cellStyle name="Input 11 5 6" xfId="33545"/>
    <cellStyle name="Input 11 5 7" xfId="33546"/>
    <cellStyle name="Input 11 5 8" xfId="33547"/>
    <cellStyle name="Input 11 6" xfId="5953"/>
    <cellStyle name="Input 11 6 2" xfId="5954"/>
    <cellStyle name="Input 11 6 2 2" xfId="5955"/>
    <cellStyle name="Input 11 6 2 2 2" xfId="33548"/>
    <cellStyle name="Input 11 6 2 2 3" xfId="33549"/>
    <cellStyle name="Input 11 6 2 2 4" xfId="33550"/>
    <cellStyle name="Input 11 6 2 2 5" xfId="33551"/>
    <cellStyle name="Input 11 6 2 2 6" xfId="33552"/>
    <cellStyle name="Input 11 6 2 2 7" xfId="33553"/>
    <cellStyle name="Input 11 6 2 2 8" xfId="33554"/>
    <cellStyle name="Input 11 6 2 3" xfId="5956"/>
    <cellStyle name="Input 11 6 2 3 2" xfId="33555"/>
    <cellStyle name="Input 11 6 2 4" xfId="33556"/>
    <cellStyle name="Input 11 6 2 5" xfId="33557"/>
    <cellStyle name="Input 11 6 2 6" xfId="33558"/>
    <cellStyle name="Input 11 6 2 7" xfId="33559"/>
    <cellStyle name="Input 11 6 3" xfId="5957"/>
    <cellStyle name="Input 11 6 3 2" xfId="33560"/>
    <cellStyle name="Input 11 6 3 3" xfId="33561"/>
    <cellStyle name="Input 11 6 3 4" xfId="33562"/>
    <cellStyle name="Input 11 6 3 5" xfId="33563"/>
    <cellStyle name="Input 11 6 3 6" xfId="33564"/>
    <cellStyle name="Input 11 6 3 7" xfId="33565"/>
    <cellStyle name="Input 11 6 4" xfId="5958"/>
    <cellStyle name="Input 11 6 5" xfId="33566"/>
    <cellStyle name="Input 11 6 6" xfId="33567"/>
    <cellStyle name="Input 11 6 7" xfId="33568"/>
    <cellStyle name="Input 11 6 8" xfId="33569"/>
    <cellStyle name="Input 11 7" xfId="5959"/>
    <cellStyle name="Input 11 7 2" xfId="5960"/>
    <cellStyle name="Input 11 7 2 2" xfId="5961"/>
    <cellStyle name="Input 11 7 2 2 2" xfId="33570"/>
    <cellStyle name="Input 11 7 2 2 3" xfId="33571"/>
    <cellStyle name="Input 11 7 2 2 4" xfId="33572"/>
    <cellStyle name="Input 11 7 2 2 5" xfId="33573"/>
    <cellStyle name="Input 11 7 2 2 6" xfId="33574"/>
    <cellStyle name="Input 11 7 2 2 7" xfId="33575"/>
    <cellStyle name="Input 11 7 2 2 8" xfId="33576"/>
    <cellStyle name="Input 11 7 2 3" xfId="5962"/>
    <cellStyle name="Input 11 7 2 3 2" xfId="33577"/>
    <cellStyle name="Input 11 7 2 4" xfId="33578"/>
    <cellStyle name="Input 11 7 2 5" xfId="33579"/>
    <cellStyle name="Input 11 7 2 6" xfId="33580"/>
    <cellStyle name="Input 11 7 2 7" xfId="33581"/>
    <cellStyle name="Input 11 7 3" xfId="5963"/>
    <cellStyle name="Input 11 7 3 2" xfId="33582"/>
    <cellStyle name="Input 11 7 3 3" xfId="33583"/>
    <cellStyle name="Input 11 7 3 4" xfId="33584"/>
    <cellStyle name="Input 11 7 3 5" xfId="33585"/>
    <cellStyle name="Input 11 7 3 6" xfId="33586"/>
    <cellStyle name="Input 11 7 3 7" xfId="33587"/>
    <cellStyle name="Input 11 7 4" xfId="5964"/>
    <cellStyle name="Input 11 7 5" xfId="33588"/>
    <cellStyle name="Input 11 7 6" xfId="33589"/>
    <cellStyle name="Input 11 7 7" xfId="33590"/>
    <cellStyle name="Input 11 7 8" xfId="33591"/>
    <cellStyle name="Input 11 8" xfId="5965"/>
    <cellStyle name="Input 11 8 2" xfId="5966"/>
    <cellStyle name="Input 11 8 2 2" xfId="33592"/>
    <cellStyle name="Input 11 8 2 3" xfId="33593"/>
    <cellStyle name="Input 11 8 2 4" xfId="33594"/>
    <cellStyle name="Input 11 8 2 5" xfId="33595"/>
    <cellStyle name="Input 11 8 2 6" xfId="33596"/>
    <cellStyle name="Input 11 8 2 7" xfId="33597"/>
    <cellStyle name="Input 11 8 2 8" xfId="33598"/>
    <cellStyle name="Input 11 8 3" xfId="5967"/>
    <cellStyle name="Input 11 8 3 2" xfId="33599"/>
    <cellStyle name="Input 11 8 4" xfId="33600"/>
    <cellStyle name="Input 11 8 5" xfId="33601"/>
    <cellStyle name="Input 11 8 6" xfId="33602"/>
    <cellStyle name="Input 11 8 7" xfId="33603"/>
    <cellStyle name="Input 11 9" xfId="5968"/>
    <cellStyle name="Input 11 9 2" xfId="33604"/>
    <cellStyle name="Input 11 9 3" xfId="33605"/>
    <cellStyle name="Input 11 9 4" xfId="33606"/>
    <cellStyle name="Input 11 9 5" xfId="33607"/>
    <cellStyle name="Input 11 9 6" xfId="33608"/>
    <cellStyle name="Input 11 9 7" xfId="33609"/>
    <cellStyle name="Input 12" xfId="5969"/>
    <cellStyle name="Input 12 10" xfId="5970"/>
    <cellStyle name="Input 12 11" xfId="33610"/>
    <cellStyle name="Input 12 12" xfId="33611"/>
    <cellStyle name="Input 12 13" xfId="33612"/>
    <cellStyle name="Input 12 14" xfId="33613"/>
    <cellStyle name="Input 12 2" xfId="5971"/>
    <cellStyle name="Input 12 2 10" xfId="33614"/>
    <cellStyle name="Input 12 2 11" xfId="33615"/>
    <cellStyle name="Input 12 2 12" xfId="33616"/>
    <cellStyle name="Input 12 2 2" xfId="5972"/>
    <cellStyle name="Input 12 2 2 10" xfId="33617"/>
    <cellStyle name="Input 12 2 2 11" xfId="33618"/>
    <cellStyle name="Input 12 2 2 2" xfId="5973"/>
    <cellStyle name="Input 12 2 2 2 2" xfId="5974"/>
    <cellStyle name="Input 12 2 2 2 2 2" xfId="5975"/>
    <cellStyle name="Input 12 2 2 2 2 2 2" xfId="33619"/>
    <cellStyle name="Input 12 2 2 2 2 2 3" xfId="33620"/>
    <cellStyle name="Input 12 2 2 2 2 2 4" xfId="33621"/>
    <cellStyle name="Input 12 2 2 2 2 2 5" xfId="33622"/>
    <cellStyle name="Input 12 2 2 2 2 2 6" xfId="33623"/>
    <cellStyle name="Input 12 2 2 2 2 2 7" xfId="33624"/>
    <cellStyle name="Input 12 2 2 2 2 2 8" xfId="33625"/>
    <cellStyle name="Input 12 2 2 2 2 3" xfId="5976"/>
    <cellStyle name="Input 12 2 2 2 2 3 2" xfId="33626"/>
    <cellStyle name="Input 12 2 2 2 2 4" xfId="33627"/>
    <cellStyle name="Input 12 2 2 2 2 5" xfId="33628"/>
    <cellStyle name="Input 12 2 2 2 2 6" xfId="33629"/>
    <cellStyle name="Input 12 2 2 2 2 7" xfId="33630"/>
    <cellStyle name="Input 12 2 2 2 3" xfId="5977"/>
    <cellStyle name="Input 12 2 2 2 3 2" xfId="33631"/>
    <cellStyle name="Input 12 2 2 2 3 3" xfId="33632"/>
    <cellStyle name="Input 12 2 2 2 3 4" xfId="33633"/>
    <cellStyle name="Input 12 2 2 2 3 5" xfId="33634"/>
    <cellStyle name="Input 12 2 2 2 3 6" xfId="33635"/>
    <cellStyle name="Input 12 2 2 2 3 7" xfId="33636"/>
    <cellStyle name="Input 12 2 2 2 4" xfId="5978"/>
    <cellStyle name="Input 12 2 2 2 5" xfId="33637"/>
    <cellStyle name="Input 12 2 2 2 6" xfId="33638"/>
    <cellStyle name="Input 12 2 2 2 7" xfId="33639"/>
    <cellStyle name="Input 12 2 2 2 8" xfId="33640"/>
    <cellStyle name="Input 12 2 2 3" xfId="5979"/>
    <cellStyle name="Input 12 2 2 3 2" xfId="5980"/>
    <cellStyle name="Input 12 2 2 3 2 2" xfId="5981"/>
    <cellStyle name="Input 12 2 2 3 2 2 2" xfId="33641"/>
    <cellStyle name="Input 12 2 2 3 2 2 3" xfId="33642"/>
    <cellStyle name="Input 12 2 2 3 2 2 4" xfId="33643"/>
    <cellStyle name="Input 12 2 2 3 2 2 5" xfId="33644"/>
    <cellStyle name="Input 12 2 2 3 2 2 6" xfId="33645"/>
    <cellStyle name="Input 12 2 2 3 2 2 7" xfId="33646"/>
    <cellStyle name="Input 12 2 2 3 2 2 8" xfId="33647"/>
    <cellStyle name="Input 12 2 2 3 2 3" xfId="5982"/>
    <cellStyle name="Input 12 2 2 3 2 3 2" xfId="33648"/>
    <cellStyle name="Input 12 2 2 3 2 4" xfId="33649"/>
    <cellStyle name="Input 12 2 2 3 2 5" xfId="33650"/>
    <cellStyle name="Input 12 2 2 3 2 6" xfId="33651"/>
    <cellStyle name="Input 12 2 2 3 2 7" xfId="33652"/>
    <cellStyle name="Input 12 2 2 3 3" xfId="5983"/>
    <cellStyle name="Input 12 2 2 3 3 2" xfId="33653"/>
    <cellStyle name="Input 12 2 2 3 3 3" xfId="33654"/>
    <cellStyle name="Input 12 2 2 3 3 4" xfId="33655"/>
    <cellStyle name="Input 12 2 2 3 3 5" xfId="33656"/>
    <cellStyle name="Input 12 2 2 3 3 6" xfId="33657"/>
    <cellStyle name="Input 12 2 2 3 3 7" xfId="33658"/>
    <cellStyle name="Input 12 2 2 3 4" xfId="5984"/>
    <cellStyle name="Input 12 2 2 3 5" xfId="33659"/>
    <cellStyle name="Input 12 2 2 3 6" xfId="33660"/>
    <cellStyle name="Input 12 2 2 3 7" xfId="33661"/>
    <cellStyle name="Input 12 2 2 3 8" xfId="33662"/>
    <cellStyle name="Input 12 2 2 4" xfId="5985"/>
    <cellStyle name="Input 12 2 2 4 2" xfId="5986"/>
    <cellStyle name="Input 12 2 2 4 2 2" xfId="5987"/>
    <cellStyle name="Input 12 2 2 4 2 2 2" xfId="33663"/>
    <cellStyle name="Input 12 2 2 4 2 2 3" xfId="33664"/>
    <cellStyle name="Input 12 2 2 4 2 2 4" xfId="33665"/>
    <cellStyle name="Input 12 2 2 4 2 2 5" xfId="33666"/>
    <cellStyle name="Input 12 2 2 4 2 2 6" xfId="33667"/>
    <cellStyle name="Input 12 2 2 4 2 2 7" xfId="33668"/>
    <cellStyle name="Input 12 2 2 4 2 2 8" xfId="33669"/>
    <cellStyle name="Input 12 2 2 4 2 3" xfId="5988"/>
    <cellStyle name="Input 12 2 2 4 2 3 2" xfId="33670"/>
    <cellStyle name="Input 12 2 2 4 2 4" xfId="33671"/>
    <cellStyle name="Input 12 2 2 4 2 5" xfId="33672"/>
    <cellStyle name="Input 12 2 2 4 2 6" xfId="33673"/>
    <cellStyle name="Input 12 2 2 4 2 7" xfId="33674"/>
    <cellStyle name="Input 12 2 2 4 3" xfId="5989"/>
    <cellStyle name="Input 12 2 2 4 3 2" xfId="33675"/>
    <cellStyle name="Input 12 2 2 4 3 3" xfId="33676"/>
    <cellStyle name="Input 12 2 2 4 3 4" xfId="33677"/>
    <cellStyle name="Input 12 2 2 4 3 5" xfId="33678"/>
    <cellStyle name="Input 12 2 2 4 3 6" xfId="33679"/>
    <cellStyle name="Input 12 2 2 4 3 7" xfId="33680"/>
    <cellStyle name="Input 12 2 2 4 4" xfId="5990"/>
    <cellStyle name="Input 12 2 2 4 5" xfId="33681"/>
    <cellStyle name="Input 12 2 2 4 6" xfId="33682"/>
    <cellStyle name="Input 12 2 2 4 7" xfId="33683"/>
    <cellStyle name="Input 12 2 2 4 8" xfId="33684"/>
    <cellStyle name="Input 12 2 2 5" xfId="5991"/>
    <cellStyle name="Input 12 2 2 5 2" xfId="5992"/>
    <cellStyle name="Input 12 2 2 5 2 2" xfId="33685"/>
    <cellStyle name="Input 12 2 2 5 2 3" xfId="33686"/>
    <cellStyle name="Input 12 2 2 5 2 4" xfId="33687"/>
    <cellStyle name="Input 12 2 2 5 2 5" xfId="33688"/>
    <cellStyle name="Input 12 2 2 5 2 6" xfId="33689"/>
    <cellStyle name="Input 12 2 2 5 2 7" xfId="33690"/>
    <cellStyle name="Input 12 2 2 5 2 8" xfId="33691"/>
    <cellStyle name="Input 12 2 2 5 3" xfId="5993"/>
    <cellStyle name="Input 12 2 2 5 3 2" xfId="33692"/>
    <cellStyle name="Input 12 2 2 5 4" xfId="33693"/>
    <cellStyle name="Input 12 2 2 5 5" xfId="33694"/>
    <cellStyle name="Input 12 2 2 5 6" xfId="33695"/>
    <cellStyle name="Input 12 2 2 5 7" xfId="33696"/>
    <cellStyle name="Input 12 2 2 6" xfId="5994"/>
    <cellStyle name="Input 12 2 2 6 2" xfId="33697"/>
    <cellStyle name="Input 12 2 2 6 3" xfId="33698"/>
    <cellStyle name="Input 12 2 2 6 4" xfId="33699"/>
    <cellStyle name="Input 12 2 2 6 5" xfId="33700"/>
    <cellStyle name="Input 12 2 2 6 6" xfId="33701"/>
    <cellStyle name="Input 12 2 2 6 7" xfId="33702"/>
    <cellStyle name="Input 12 2 2 7" xfId="5995"/>
    <cellStyle name="Input 12 2 2 8" xfId="33703"/>
    <cellStyle name="Input 12 2 2 9" xfId="33704"/>
    <cellStyle name="Input 12 2 3" xfId="5996"/>
    <cellStyle name="Input 12 2 3 2" xfId="5997"/>
    <cellStyle name="Input 12 2 3 2 2" xfId="5998"/>
    <cellStyle name="Input 12 2 3 2 2 2" xfId="33705"/>
    <cellStyle name="Input 12 2 3 2 2 3" xfId="33706"/>
    <cellStyle name="Input 12 2 3 2 2 4" xfId="33707"/>
    <cellStyle name="Input 12 2 3 2 2 5" xfId="33708"/>
    <cellStyle name="Input 12 2 3 2 2 6" xfId="33709"/>
    <cellStyle name="Input 12 2 3 2 2 7" xfId="33710"/>
    <cellStyle name="Input 12 2 3 2 2 8" xfId="33711"/>
    <cellStyle name="Input 12 2 3 2 3" xfId="5999"/>
    <cellStyle name="Input 12 2 3 2 3 2" xfId="33712"/>
    <cellStyle name="Input 12 2 3 2 4" xfId="33713"/>
    <cellStyle name="Input 12 2 3 2 5" xfId="33714"/>
    <cellStyle name="Input 12 2 3 2 6" xfId="33715"/>
    <cellStyle name="Input 12 2 3 2 7" xfId="33716"/>
    <cellStyle name="Input 12 2 3 3" xfId="6000"/>
    <cellStyle name="Input 12 2 3 3 2" xfId="33717"/>
    <cellStyle name="Input 12 2 3 3 3" xfId="33718"/>
    <cellStyle name="Input 12 2 3 3 4" xfId="33719"/>
    <cellStyle name="Input 12 2 3 3 5" xfId="33720"/>
    <cellStyle name="Input 12 2 3 3 6" xfId="33721"/>
    <cellStyle name="Input 12 2 3 3 7" xfId="33722"/>
    <cellStyle name="Input 12 2 3 4" xfId="6001"/>
    <cellStyle name="Input 12 2 3 5" xfId="33723"/>
    <cellStyle name="Input 12 2 3 6" xfId="33724"/>
    <cellStyle name="Input 12 2 3 7" xfId="33725"/>
    <cellStyle name="Input 12 2 3 8" xfId="33726"/>
    <cellStyle name="Input 12 2 4" xfId="6002"/>
    <cellStyle name="Input 12 2 4 2" xfId="6003"/>
    <cellStyle name="Input 12 2 4 2 2" xfId="6004"/>
    <cellStyle name="Input 12 2 4 2 2 2" xfId="33727"/>
    <cellStyle name="Input 12 2 4 2 2 3" xfId="33728"/>
    <cellStyle name="Input 12 2 4 2 2 4" xfId="33729"/>
    <cellStyle name="Input 12 2 4 2 2 5" xfId="33730"/>
    <cellStyle name="Input 12 2 4 2 2 6" xfId="33731"/>
    <cellStyle name="Input 12 2 4 2 2 7" xfId="33732"/>
    <cellStyle name="Input 12 2 4 2 2 8" xfId="33733"/>
    <cellStyle name="Input 12 2 4 2 3" xfId="6005"/>
    <cellStyle name="Input 12 2 4 2 3 2" xfId="33734"/>
    <cellStyle name="Input 12 2 4 2 4" xfId="33735"/>
    <cellStyle name="Input 12 2 4 2 5" xfId="33736"/>
    <cellStyle name="Input 12 2 4 2 6" xfId="33737"/>
    <cellStyle name="Input 12 2 4 2 7" xfId="33738"/>
    <cellStyle name="Input 12 2 4 3" xfId="6006"/>
    <cellStyle name="Input 12 2 4 3 2" xfId="33739"/>
    <cellStyle name="Input 12 2 4 3 3" xfId="33740"/>
    <cellStyle name="Input 12 2 4 3 4" xfId="33741"/>
    <cellStyle name="Input 12 2 4 3 5" xfId="33742"/>
    <cellStyle name="Input 12 2 4 3 6" xfId="33743"/>
    <cellStyle name="Input 12 2 4 3 7" xfId="33744"/>
    <cellStyle name="Input 12 2 4 4" xfId="6007"/>
    <cellStyle name="Input 12 2 4 5" xfId="33745"/>
    <cellStyle name="Input 12 2 4 6" xfId="33746"/>
    <cellStyle name="Input 12 2 4 7" xfId="33747"/>
    <cellStyle name="Input 12 2 4 8" xfId="33748"/>
    <cellStyle name="Input 12 2 5" xfId="6008"/>
    <cellStyle name="Input 12 2 5 2" xfId="6009"/>
    <cellStyle name="Input 12 2 5 2 2" xfId="6010"/>
    <cellStyle name="Input 12 2 5 2 2 2" xfId="33749"/>
    <cellStyle name="Input 12 2 5 2 2 3" xfId="33750"/>
    <cellStyle name="Input 12 2 5 2 2 4" xfId="33751"/>
    <cellStyle name="Input 12 2 5 2 2 5" xfId="33752"/>
    <cellStyle name="Input 12 2 5 2 2 6" xfId="33753"/>
    <cellStyle name="Input 12 2 5 2 2 7" xfId="33754"/>
    <cellStyle name="Input 12 2 5 2 2 8" xfId="33755"/>
    <cellStyle name="Input 12 2 5 2 3" xfId="6011"/>
    <cellStyle name="Input 12 2 5 2 3 2" xfId="33756"/>
    <cellStyle name="Input 12 2 5 2 4" xfId="33757"/>
    <cellStyle name="Input 12 2 5 2 5" xfId="33758"/>
    <cellStyle name="Input 12 2 5 2 6" xfId="33759"/>
    <cellStyle name="Input 12 2 5 2 7" xfId="33760"/>
    <cellStyle name="Input 12 2 5 3" xfId="6012"/>
    <cellStyle name="Input 12 2 5 3 2" xfId="33761"/>
    <cellStyle name="Input 12 2 5 3 3" xfId="33762"/>
    <cellStyle name="Input 12 2 5 3 4" xfId="33763"/>
    <cellStyle name="Input 12 2 5 3 5" xfId="33764"/>
    <cellStyle name="Input 12 2 5 3 6" xfId="33765"/>
    <cellStyle name="Input 12 2 5 3 7" xfId="33766"/>
    <cellStyle name="Input 12 2 5 4" xfId="6013"/>
    <cellStyle name="Input 12 2 5 5" xfId="33767"/>
    <cellStyle name="Input 12 2 5 6" xfId="33768"/>
    <cellStyle name="Input 12 2 5 7" xfId="33769"/>
    <cellStyle name="Input 12 2 5 8" xfId="33770"/>
    <cellStyle name="Input 12 2 6" xfId="6014"/>
    <cellStyle name="Input 12 2 6 2" xfId="6015"/>
    <cellStyle name="Input 12 2 6 2 2" xfId="33771"/>
    <cellStyle name="Input 12 2 6 2 3" xfId="33772"/>
    <cellStyle name="Input 12 2 6 2 4" xfId="33773"/>
    <cellStyle name="Input 12 2 6 2 5" xfId="33774"/>
    <cellStyle name="Input 12 2 6 2 6" xfId="33775"/>
    <cellStyle name="Input 12 2 6 2 7" xfId="33776"/>
    <cellStyle name="Input 12 2 6 2 8" xfId="33777"/>
    <cellStyle name="Input 12 2 6 3" xfId="6016"/>
    <cellStyle name="Input 12 2 6 3 2" xfId="33778"/>
    <cellStyle name="Input 12 2 6 4" xfId="33779"/>
    <cellStyle name="Input 12 2 6 5" xfId="33780"/>
    <cellStyle name="Input 12 2 6 6" xfId="33781"/>
    <cellStyle name="Input 12 2 6 7" xfId="33782"/>
    <cellStyle name="Input 12 2 7" xfId="6017"/>
    <cellStyle name="Input 12 2 7 2" xfId="33783"/>
    <cellStyle name="Input 12 2 7 3" xfId="33784"/>
    <cellStyle name="Input 12 2 7 4" xfId="33785"/>
    <cellStyle name="Input 12 2 7 5" xfId="33786"/>
    <cellStyle name="Input 12 2 7 6" xfId="33787"/>
    <cellStyle name="Input 12 2 7 7" xfId="33788"/>
    <cellStyle name="Input 12 2 8" xfId="6018"/>
    <cellStyle name="Input 12 2 9" xfId="33789"/>
    <cellStyle name="Input 12 3" xfId="6019"/>
    <cellStyle name="Input 12 3 10" xfId="33790"/>
    <cellStyle name="Input 12 3 11" xfId="33791"/>
    <cellStyle name="Input 12 3 2" xfId="6020"/>
    <cellStyle name="Input 12 3 2 2" xfId="6021"/>
    <cellStyle name="Input 12 3 2 2 2" xfId="6022"/>
    <cellStyle name="Input 12 3 2 2 2 2" xfId="33792"/>
    <cellStyle name="Input 12 3 2 2 2 3" xfId="33793"/>
    <cellStyle name="Input 12 3 2 2 2 4" xfId="33794"/>
    <cellStyle name="Input 12 3 2 2 2 5" xfId="33795"/>
    <cellStyle name="Input 12 3 2 2 2 6" xfId="33796"/>
    <cellStyle name="Input 12 3 2 2 2 7" xfId="33797"/>
    <cellStyle name="Input 12 3 2 2 2 8" xfId="33798"/>
    <cellStyle name="Input 12 3 2 2 3" xfId="6023"/>
    <cellStyle name="Input 12 3 2 2 3 2" xfId="33799"/>
    <cellStyle name="Input 12 3 2 2 4" xfId="33800"/>
    <cellStyle name="Input 12 3 2 2 5" xfId="33801"/>
    <cellStyle name="Input 12 3 2 2 6" xfId="33802"/>
    <cellStyle name="Input 12 3 2 2 7" xfId="33803"/>
    <cellStyle name="Input 12 3 2 3" xfId="6024"/>
    <cellStyle name="Input 12 3 2 3 2" xfId="33804"/>
    <cellStyle name="Input 12 3 2 3 3" xfId="33805"/>
    <cellStyle name="Input 12 3 2 3 4" xfId="33806"/>
    <cellStyle name="Input 12 3 2 3 5" xfId="33807"/>
    <cellStyle name="Input 12 3 2 3 6" xfId="33808"/>
    <cellStyle name="Input 12 3 2 3 7" xfId="33809"/>
    <cellStyle name="Input 12 3 2 4" xfId="6025"/>
    <cellStyle name="Input 12 3 2 5" xfId="33810"/>
    <cellStyle name="Input 12 3 2 6" xfId="33811"/>
    <cellStyle name="Input 12 3 2 7" xfId="33812"/>
    <cellStyle name="Input 12 3 2 8" xfId="33813"/>
    <cellStyle name="Input 12 3 3" xfId="6026"/>
    <cellStyle name="Input 12 3 3 2" xfId="6027"/>
    <cellStyle name="Input 12 3 3 2 2" xfId="6028"/>
    <cellStyle name="Input 12 3 3 2 2 2" xfId="33814"/>
    <cellStyle name="Input 12 3 3 2 2 3" xfId="33815"/>
    <cellStyle name="Input 12 3 3 2 2 4" xfId="33816"/>
    <cellStyle name="Input 12 3 3 2 2 5" xfId="33817"/>
    <cellStyle name="Input 12 3 3 2 2 6" xfId="33818"/>
    <cellStyle name="Input 12 3 3 2 2 7" xfId="33819"/>
    <cellStyle name="Input 12 3 3 2 2 8" xfId="33820"/>
    <cellStyle name="Input 12 3 3 2 3" xfId="6029"/>
    <cellStyle name="Input 12 3 3 2 3 2" xfId="33821"/>
    <cellStyle name="Input 12 3 3 2 4" xfId="33822"/>
    <cellStyle name="Input 12 3 3 2 5" xfId="33823"/>
    <cellStyle name="Input 12 3 3 2 6" xfId="33824"/>
    <cellStyle name="Input 12 3 3 2 7" xfId="33825"/>
    <cellStyle name="Input 12 3 3 3" xfId="6030"/>
    <cellStyle name="Input 12 3 3 3 2" xfId="33826"/>
    <cellStyle name="Input 12 3 3 3 3" xfId="33827"/>
    <cellStyle name="Input 12 3 3 3 4" xfId="33828"/>
    <cellStyle name="Input 12 3 3 3 5" xfId="33829"/>
    <cellStyle name="Input 12 3 3 3 6" xfId="33830"/>
    <cellStyle name="Input 12 3 3 3 7" xfId="33831"/>
    <cellStyle name="Input 12 3 3 4" xfId="6031"/>
    <cellStyle name="Input 12 3 3 5" xfId="33832"/>
    <cellStyle name="Input 12 3 3 6" xfId="33833"/>
    <cellStyle name="Input 12 3 3 7" xfId="33834"/>
    <cellStyle name="Input 12 3 3 8" xfId="33835"/>
    <cellStyle name="Input 12 3 4" xfId="6032"/>
    <cellStyle name="Input 12 3 4 2" xfId="6033"/>
    <cellStyle name="Input 12 3 4 2 2" xfId="6034"/>
    <cellStyle name="Input 12 3 4 2 2 2" xfId="33836"/>
    <cellStyle name="Input 12 3 4 2 2 3" xfId="33837"/>
    <cellStyle name="Input 12 3 4 2 2 4" xfId="33838"/>
    <cellStyle name="Input 12 3 4 2 2 5" xfId="33839"/>
    <cellStyle name="Input 12 3 4 2 2 6" xfId="33840"/>
    <cellStyle name="Input 12 3 4 2 2 7" xfId="33841"/>
    <cellStyle name="Input 12 3 4 2 2 8" xfId="33842"/>
    <cellStyle name="Input 12 3 4 2 3" xfId="6035"/>
    <cellStyle name="Input 12 3 4 2 3 2" xfId="33843"/>
    <cellStyle name="Input 12 3 4 2 4" xfId="33844"/>
    <cellStyle name="Input 12 3 4 2 5" xfId="33845"/>
    <cellStyle name="Input 12 3 4 2 6" xfId="33846"/>
    <cellStyle name="Input 12 3 4 2 7" xfId="33847"/>
    <cellStyle name="Input 12 3 4 3" xfId="6036"/>
    <cellStyle name="Input 12 3 4 3 2" xfId="33848"/>
    <cellStyle name="Input 12 3 4 3 3" xfId="33849"/>
    <cellStyle name="Input 12 3 4 3 4" xfId="33850"/>
    <cellStyle name="Input 12 3 4 3 5" xfId="33851"/>
    <cellStyle name="Input 12 3 4 3 6" xfId="33852"/>
    <cellStyle name="Input 12 3 4 3 7" xfId="33853"/>
    <cellStyle name="Input 12 3 4 4" xfId="6037"/>
    <cellStyle name="Input 12 3 4 5" xfId="33854"/>
    <cellStyle name="Input 12 3 4 6" xfId="33855"/>
    <cellStyle name="Input 12 3 4 7" xfId="33856"/>
    <cellStyle name="Input 12 3 4 8" xfId="33857"/>
    <cellStyle name="Input 12 3 5" xfId="6038"/>
    <cellStyle name="Input 12 3 5 2" xfId="6039"/>
    <cellStyle name="Input 12 3 5 2 2" xfId="33858"/>
    <cellStyle name="Input 12 3 5 2 3" xfId="33859"/>
    <cellStyle name="Input 12 3 5 2 4" xfId="33860"/>
    <cellStyle name="Input 12 3 5 2 5" xfId="33861"/>
    <cellStyle name="Input 12 3 5 2 6" xfId="33862"/>
    <cellStyle name="Input 12 3 5 2 7" xfId="33863"/>
    <cellStyle name="Input 12 3 5 2 8" xfId="33864"/>
    <cellStyle name="Input 12 3 5 3" xfId="6040"/>
    <cellStyle name="Input 12 3 5 3 2" xfId="33865"/>
    <cellStyle name="Input 12 3 5 4" xfId="33866"/>
    <cellStyle name="Input 12 3 5 5" xfId="33867"/>
    <cellStyle name="Input 12 3 5 6" xfId="33868"/>
    <cellStyle name="Input 12 3 5 7" xfId="33869"/>
    <cellStyle name="Input 12 3 6" xfId="6041"/>
    <cellStyle name="Input 12 3 6 2" xfId="33870"/>
    <cellStyle name="Input 12 3 6 3" xfId="33871"/>
    <cellStyle name="Input 12 3 6 4" xfId="33872"/>
    <cellStyle name="Input 12 3 6 5" xfId="33873"/>
    <cellStyle name="Input 12 3 6 6" xfId="33874"/>
    <cellStyle name="Input 12 3 6 7" xfId="33875"/>
    <cellStyle name="Input 12 3 7" xfId="6042"/>
    <cellStyle name="Input 12 3 8" xfId="33876"/>
    <cellStyle name="Input 12 3 9" xfId="33877"/>
    <cellStyle name="Input 12 4" xfId="6043"/>
    <cellStyle name="Input 12 4 10" xfId="33878"/>
    <cellStyle name="Input 12 4 11" xfId="33879"/>
    <cellStyle name="Input 12 4 2" xfId="6044"/>
    <cellStyle name="Input 12 4 2 2" xfId="6045"/>
    <cellStyle name="Input 12 4 2 2 2" xfId="6046"/>
    <cellStyle name="Input 12 4 2 2 2 2" xfId="33880"/>
    <cellStyle name="Input 12 4 2 2 2 3" xfId="33881"/>
    <cellStyle name="Input 12 4 2 2 2 4" xfId="33882"/>
    <cellStyle name="Input 12 4 2 2 2 5" xfId="33883"/>
    <cellStyle name="Input 12 4 2 2 2 6" xfId="33884"/>
    <cellStyle name="Input 12 4 2 2 2 7" xfId="33885"/>
    <cellStyle name="Input 12 4 2 2 2 8" xfId="33886"/>
    <cellStyle name="Input 12 4 2 2 3" xfId="6047"/>
    <cellStyle name="Input 12 4 2 2 3 2" xfId="33887"/>
    <cellStyle name="Input 12 4 2 2 4" xfId="33888"/>
    <cellStyle name="Input 12 4 2 2 5" xfId="33889"/>
    <cellStyle name="Input 12 4 2 2 6" xfId="33890"/>
    <cellStyle name="Input 12 4 2 2 7" xfId="33891"/>
    <cellStyle name="Input 12 4 2 3" xfId="6048"/>
    <cellStyle name="Input 12 4 2 3 2" xfId="33892"/>
    <cellStyle name="Input 12 4 2 3 3" xfId="33893"/>
    <cellStyle name="Input 12 4 2 3 4" xfId="33894"/>
    <cellStyle name="Input 12 4 2 3 5" xfId="33895"/>
    <cellStyle name="Input 12 4 2 3 6" xfId="33896"/>
    <cellStyle name="Input 12 4 2 3 7" xfId="33897"/>
    <cellStyle name="Input 12 4 2 4" xfId="6049"/>
    <cellStyle name="Input 12 4 2 5" xfId="33898"/>
    <cellStyle name="Input 12 4 2 6" xfId="33899"/>
    <cellStyle name="Input 12 4 2 7" xfId="33900"/>
    <cellStyle name="Input 12 4 2 8" xfId="33901"/>
    <cellStyle name="Input 12 4 3" xfId="6050"/>
    <cellStyle name="Input 12 4 3 2" xfId="6051"/>
    <cellStyle name="Input 12 4 3 2 2" xfId="6052"/>
    <cellStyle name="Input 12 4 3 2 2 2" xfId="33902"/>
    <cellStyle name="Input 12 4 3 2 2 3" xfId="33903"/>
    <cellStyle name="Input 12 4 3 2 2 4" xfId="33904"/>
    <cellStyle name="Input 12 4 3 2 2 5" xfId="33905"/>
    <cellStyle name="Input 12 4 3 2 2 6" xfId="33906"/>
    <cellStyle name="Input 12 4 3 2 2 7" xfId="33907"/>
    <cellStyle name="Input 12 4 3 2 2 8" xfId="33908"/>
    <cellStyle name="Input 12 4 3 2 3" xfId="6053"/>
    <cellStyle name="Input 12 4 3 2 3 2" xfId="33909"/>
    <cellStyle name="Input 12 4 3 2 4" xfId="33910"/>
    <cellStyle name="Input 12 4 3 2 5" xfId="33911"/>
    <cellStyle name="Input 12 4 3 2 6" xfId="33912"/>
    <cellStyle name="Input 12 4 3 2 7" xfId="33913"/>
    <cellStyle name="Input 12 4 3 3" xfId="6054"/>
    <cellStyle name="Input 12 4 3 3 2" xfId="33914"/>
    <cellStyle name="Input 12 4 3 3 3" xfId="33915"/>
    <cellStyle name="Input 12 4 3 3 4" xfId="33916"/>
    <cellStyle name="Input 12 4 3 3 5" xfId="33917"/>
    <cellStyle name="Input 12 4 3 3 6" xfId="33918"/>
    <cellStyle name="Input 12 4 3 3 7" xfId="33919"/>
    <cellStyle name="Input 12 4 3 4" xfId="6055"/>
    <cellStyle name="Input 12 4 3 5" xfId="33920"/>
    <cellStyle name="Input 12 4 3 6" xfId="33921"/>
    <cellStyle name="Input 12 4 3 7" xfId="33922"/>
    <cellStyle name="Input 12 4 3 8" xfId="33923"/>
    <cellStyle name="Input 12 4 4" xfId="6056"/>
    <cellStyle name="Input 12 4 4 2" xfId="6057"/>
    <cellStyle name="Input 12 4 4 2 2" xfId="6058"/>
    <cellStyle name="Input 12 4 4 2 2 2" xfId="33924"/>
    <cellStyle name="Input 12 4 4 2 2 3" xfId="33925"/>
    <cellStyle name="Input 12 4 4 2 2 4" xfId="33926"/>
    <cellStyle name="Input 12 4 4 2 2 5" xfId="33927"/>
    <cellStyle name="Input 12 4 4 2 2 6" xfId="33928"/>
    <cellStyle name="Input 12 4 4 2 2 7" xfId="33929"/>
    <cellStyle name="Input 12 4 4 2 2 8" xfId="33930"/>
    <cellStyle name="Input 12 4 4 2 3" xfId="6059"/>
    <cellStyle name="Input 12 4 4 2 3 2" xfId="33931"/>
    <cellStyle name="Input 12 4 4 2 4" xfId="33932"/>
    <cellStyle name="Input 12 4 4 2 5" xfId="33933"/>
    <cellStyle name="Input 12 4 4 2 6" xfId="33934"/>
    <cellStyle name="Input 12 4 4 2 7" xfId="33935"/>
    <cellStyle name="Input 12 4 4 3" xfId="6060"/>
    <cellStyle name="Input 12 4 4 3 2" xfId="33936"/>
    <cellStyle name="Input 12 4 4 3 3" xfId="33937"/>
    <cellStyle name="Input 12 4 4 3 4" xfId="33938"/>
    <cellStyle name="Input 12 4 4 3 5" xfId="33939"/>
    <cellStyle name="Input 12 4 4 3 6" xfId="33940"/>
    <cellStyle name="Input 12 4 4 3 7" xfId="33941"/>
    <cellStyle name="Input 12 4 4 4" xfId="6061"/>
    <cellStyle name="Input 12 4 4 5" xfId="33942"/>
    <cellStyle name="Input 12 4 4 6" xfId="33943"/>
    <cellStyle name="Input 12 4 4 7" xfId="33944"/>
    <cellStyle name="Input 12 4 4 8" xfId="33945"/>
    <cellStyle name="Input 12 4 5" xfId="6062"/>
    <cellStyle name="Input 12 4 5 2" xfId="6063"/>
    <cellStyle name="Input 12 4 5 2 2" xfId="33946"/>
    <cellStyle name="Input 12 4 5 2 3" xfId="33947"/>
    <cellStyle name="Input 12 4 5 2 4" xfId="33948"/>
    <cellStyle name="Input 12 4 5 2 5" xfId="33949"/>
    <cellStyle name="Input 12 4 5 2 6" xfId="33950"/>
    <cellStyle name="Input 12 4 5 2 7" xfId="33951"/>
    <cellStyle name="Input 12 4 5 2 8" xfId="33952"/>
    <cellStyle name="Input 12 4 5 3" xfId="6064"/>
    <cellStyle name="Input 12 4 5 3 2" xfId="33953"/>
    <cellStyle name="Input 12 4 5 4" xfId="33954"/>
    <cellStyle name="Input 12 4 5 5" xfId="33955"/>
    <cellStyle name="Input 12 4 5 6" xfId="33956"/>
    <cellStyle name="Input 12 4 5 7" xfId="33957"/>
    <cellStyle name="Input 12 4 6" xfId="6065"/>
    <cellStyle name="Input 12 4 6 2" xfId="33958"/>
    <cellStyle name="Input 12 4 6 3" xfId="33959"/>
    <cellStyle name="Input 12 4 6 4" xfId="33960"/>
    <cellStyle name="Input 12 4 6 5" xfId="33961"/>
    <cellStyle name="Input 12 4 6 6" xfId="33962"/>
    <cellStyle name="Input 12 4 6 7" xfId="33963"/>
    <cellStyle name="Input 12 4 7" xfId="6066"/>
    <cellStyle name="Input 12 4 8" xfId="33964"/>
    <cellStyle name="Input 12 4 9" xfId="33965"/>
    <cellStyle name="Input 12 5" xfId="6067"/>
    <cellStyle name="Input 12 5 2" xfId="6068"/>
    <cellStyle name="Input 12 5 2 2" xfId="6069"/>
    <cellStyle name="Input 12 5 2 2 2" xfId="33966"/>
    <cellStyle name="Input 12 5 2 2 3" xfId="33967"/>
    <cellStyle name="Input 12 5 2 2 4" xfId="33968"/>
    <cellStyle name="Input 12 5 2 2 5" xfId="33969"/>
    <cellStyle name="Input 12 5 2 2 6" xfId="33970"/>
    <cellStyle name="Input 12 5 2 2 7" xfId="33971"/>
    <cellStyle name="Input 12 5 2 2 8" xfId="33972"/>
    <cellStyle name="Input 12 5 2 3" xfId="6070"/>
    <cellStyle name="Input 12 5 2 3 2" xfId="33973"/>
    <cellStyle name="Input 12 5 2 4" xfId="33974"/>
    <cellStyle name="Input 12 5 2 5" xfId="33975"/>
    <cellStyle name="Input 12 5 2 6" xfId="33976"/>
    <cellStyle name="Input 12 5 2 7" xfId="33977"/>
    <cellStyle name="Input 12 5 3" xfId="6071"/>
    <cellStyle name="Input 12 5 3 2" xfId="33978"/>
    <cellStyle name="Input 12 5 3 3" xfId="33979"/>
    <cellStyle name="Input 12 5 3 4" xfId="33980"/>
    <cellStyle name="Input 12 5 3 5" xfId="33981"/>
    <cellStyle name="Input 12 5 3 6" xfId="33982"/>
    <cellStyle name="Input 12 5 3 7" xfId="33983"/>
    <cellStyle name="Input 12 5 4" xfId="6072"/>
    <cellStyle name="Input 12 5 5" xfId="33984"/>
    <cellStyle name="Input 12 5 6" xfId="33985"/>
    <cellStyle name="Input 12 5 7" xfId="33986"/>
    <cellStyle name="Input 12 5 8" xfId="33987"/>
    <cellStyle name="Input 12 6" xfId="6073"/>
    <cellStyle name="Input 12 6 2" xfId="6074"/>
    <cellStyle name="Input 12 6 2 2" xfId="6075"/>
    <cellStyle name="Input 12 6 2 2 2" xfId="33988"/>
    <cellStyle name="Input 12 6 2 2 3" xfId="33989"/>
    <cellStyle name="Input 12 6 2 2 4" xfId="33990"/>
    <cellStyle name="Input 12 6 2 2 5" xfId="33991"/>
    <cellStyle name="Input 12 6 2 2 6" xfId="33992"/>
    <cellStyle name="Input 12 6 2 2 7" xfId="33993"/>
    <cellStyle name="Input 12 6 2 2 8" xfId="33994"/>
    <cellStyle name="Input 12 6 2 3" xfId="6076"/>
    <cellStyle name="Input 12 6 2 3 2" xfId="33995"/>
    <cellStyle name="Input 12 6 2 4" xfId="33996"/>
    <cellStyle name="Input 12 6 2 5" xfId="33997"/>
    <cellStyle name="Input 12 6 2 6" xfId="33998"/>
    <cellStyle name="Input 12 6 2 7" xfId="33999"/>
    <cellStyle name="Input 12 6 3" xfId="6077"/>
    <cellStyle name="Input 12 6 3 2" xfId="34000"/>
    <cellStyle name="Input 12 6 3 3" xfId="34001"/>
    <cellStyle name="Input 12 6 3 4" xfId="34002"/>
    <cellStyle name="Input 12 6 3 5" xfId="34003"/>
    <cellStyle name="Input 12 6 3 6" xfId="34004"/>
    <cellStyle name="Input 12 6 3 7" xfId="34005"/>
    <cellStyle name="Input 12 6 4" xfId="6078"/>
    <cellStyle name="Input 12 6 5" xfId="34006"/>
    <cellStyle name="Input 12 6 6" xfId="34007"/>
    <cellStyle name="Input 12 6 7" xfId="34008"/>
    <cellStyle name="Input 12 6 8" xfId="34009"/>
    <cellStyle name="Input 12 7" xfId="6079"/>
    <cellStyle name="Input 12 7 2" xfId="6080"/>
    <cellStyle name="Input 12 7 2 2" xfId="6081"/>
    <cellStyle name="Input 12 7 2 2 2" xfId="34010"/>
    <cellStyle name="Input 12 7 2 2 3" xfId="34011"/>
    <cellStyle name="Input 12 7 2 2 4" xfId="34012"/>
    <cellStyle name="Input 12 7 2 2 5" xfId="34013"/>
    <cellStyle name="Input 12 7 2 2 6" xfId="34014"/>
    <cellStyle name="Input 12 7 2 2 7" xfId="34015"/>
    <cellStyle name="Input 12 7 2 2 8" xfId="34016"/>
    <cellStyle name="Input 12 7 2 3" xfId="6082"/>
    <cellStyle name="Input 12 7 2 3 2" xfId="34017"/>
    <cellStyle name="Input 12 7 2 4" xfId="34018"/>
    <cellStyle name="Input 12 7 2 5" xfId="34019"/>
    <cellStyle name="Input 12 7 2 6" xfId="34020"/>
    <cellStyle name="Input 12 7 2 7" xfId="34021"/>
    <cellStyle name="Input 12 7 3" xfId="6083"/>
    <cellStyle name="Input 12 7 3 2" xfId="34022"/>
    <cellStyle name="Input 12 7 3 3" xfId="34023"/>
    <cellStyle name="Input 12 7 3 4" xfId="34024"/>
    <cellStyle name="Input 12 7 3 5" xfId="34025"/>
    <cellStyle name="Input 12 7 3 6" xfId="34026"/>
    <cellStyle name="Input 12 7 3 7" xfId="34027"/>
    <cellStyle name="Input 12 7 4" xfId="6084"/>
    <cellStyle name="Input 12 7 5" xfId="34028"/>
    <cellStyle name="Input 12 7 6" xfId="34029"/>
    <cellStyle name="Input 12 7 7" xfId="34030"/>
    <cellStyle name="Input 12 7 8" xfId="34031"/>
    <cellStyle name="Input 12 8" xfId="6085"/>
    <cellStyle name="Input 12 8 2" xfId="6086"/>
    <cellStyle name="Input 12 8 2 2" xfId="34032"/>
    <cellStyle name="Input 12 8 2 3" xfId="34033"/>
    <cellStyle name="Input 12 8 2 4" xfId="34034"/>
    <cellStyle name="Input 12 8 2 5" xfId="34035"/>
    <cellStyle name="Input 12 8 2 6" xfId="34036"/>
    <cellStyle name="Input 12 8 2 7" xfId="34037"/>
    <cellStyle name="Input 12 8 2 8" xfId="34038"/>
    <cellStyle name="Input 12 8 3" xfId="6087"/>
    <cellStyle name="Input 12 8 3 2" xfId="34039"/>
    <cellStyle name="Input 12 8 4" xfId="34040"/>
    <cellStyle name="Input 12 8 5" xfId="34041"/>
    <cellStyle name="Input 12 8 6" xfId="34042"/>
    <cellStyle name="Input 12 8 7" xfId="34043"/>
    <cellStyle name="Input 12 9" xfId="6088"/>
    <cellStyle name="Input 12 9 2" xfId="34044"/>
    <cellStyle name="Input 12 9 3" xfId="34045"/>
    <cellStyle name="Input 12 9 4" xfId="34046"/>
    <cellStyle name="Input 12 9 5" xfId="34047"/>
    <cellStyle name="Input 12 9 6" xfId="34048"/>
    <cellStyle name="Input 12 9 7" xfId="34049"/>
    <cellStyle name="Input 13" xfId="6089"/>
    <cellStyle name="Input 13 10" xfId="34050"/>
    <cellStyle name="Input 13 11" xfId="34051"/>
    <cellStyle name="Input 13 2" xfId="6090"/>
    <cellStyle name="Input 13 2 2" xfId="6091"/>
    <cellStyle name="Input 13 2 2 2" xfId="6092"/>
    <cellStyle name="Input 13 2 2 2 2" xfId="34052"/>
    <cellStyle name="Input 13 2 2 2 3" xfId="34053"/>
    <cellStyle name="Input 13 2 2 2 4" xfId="34054"/>
    <cellStyle name="Input 13 2 2 2 5" xfId="34055"/>
    <cellStyle name="Input 13 2 2 2 6" xfId="34056"/>
    <cellStyle name="Input 13 2 2 2 7" xfId="34057"/>
    <cellStyle name="Input 13 2 2 2 8" xfId="34058"/>
    <cellStyle name="Input 13 2 2 3" xfId="6093"/>
    <cellStyle name="Input 13 2 2 3 2" xfId="34059"/>
    <cellStyle name="Input 13 2 2 4" xfId="34060"/>
    <cellStyle name="Input 13 2 2 5" xfId="34061"/>
    <cellStyle name="Input 13 2 2 6" xfId="34062"/>
    <cellStyle name="Input 13 2 2 7" xfId="34063"/>
    <cellStyle name="Input 13 2 3" xfId="6094"/>
    <cellStyle name="Input 13 2 3 2" xfId="34064"/>
    <cellStyle name="Input 13 2 3 3" xfId="34065"/>
    <cellStyle name="Input 13 2 3 4" xfId="34066"/>
    <cellStyle name="Input 13 2 3 5" xfId="34067"/>
    <cellStyle name="Input 13 2 3 6" xfId="34068"/>
    <cellStyle name="Input 13 2 3 7" xfId="34069"/>
    <cellStyle name="Input 13 2 4" xfId="6095"/>
    <cellStyle name="Input 13 2 5" xfId="34070"/>
    <cellStyle name="Input 13 2 6" xfId="34071"/>
    <cellStyle name="Input 13 2 7" xfId="34072"/>
    <cellStyle name="Input 13 2 8" xfId="34073"/>
    <cellStyle name="Input 13 3" xfId="6096"/>
    <cellStyle name="Input 13 3 2" xfId="6097"/>
    <cellStyle name="Input 13 3 2 2" xfId="6098"/>
    <cellStyle name="Input 13 3 2 2 2" xfId="34074"/>
    <cellStyle name="Input 13 3 2 2 3" xfId="34075"/>
    <cellStyle name="Input 13 3 2 2 4" xfId="34076"/>
    <cellStyle name="Input 13 3 2 2 5" xfId="34077"/>
    <cellStyle name="Input 13 3 2 2 6" xfId="34078"/>
    <cellStyle name="Input 13 3 2 2 7" xfId="34079"/>
    <cellStyle name="Input 13 3 2 2 8" xfId="34080"/>
    <cellStyle name="Input 13 3 2 3" xfId="6099"/>
    <cellStyle name="Input 13 3 2 3 2" xfId="34081"/>
    <cellStyle name="Input 13 3 2 4" xfId="34082"/>
    <cellStyle name="Input 13 3 2 5" xfId="34083"/>
    <cellStyle name="Input 13 3 2 6" xfId="34084"/>
    <cellStyle name="Input 13 3 2 7" xfId="34085"/>
    <cellStyle name="Input 13 3 3" xfId="6100"/>
    <cellStyle name="Input 13 3 3 2" xfId="34086"/>
    <cellStyle name="Input 13 3 3 3" xfId="34087"/>
    <cellStyle name="Input 13 3 3 4" xfId="34088"/>
    <cellStyle name="Input 13 3 3 5" xfId="34089"/>
    <cellStyle name="Input 13 3 3 6" xfId="34090"/>
    <cellStyle name="Input 13 3 3 7" xfId="34091"/>
    <cellStyle name="Input 13 3 4" xfId="6101"/>
    <cellStyle name="Input 13 3 5" xfId="34092"/>
    <cellStyle name="Input 13 3 6" xfId="34093"/>
    <cellStyle name="Input 13 3 7" xfId="34094"/>
    <cellStyle name="Input 13 3 8" xfId="34095"/>
    <cellStyle name="Input 13 4" xfId="6102"/>
    <cellStyle name="Input 13 4 2" xfId="6103"/>
    <cellStyle name="Input 13 4 2 2" xfId="6104"/>
    <cellStyle name="Input 13 4 2 2 2" xfId="34096"/>
    <cellStyle name="Input 13 4 2 2 3" xfId="34097"/>
    <cellStyle name="Input 13 4 2 2 4" xfId="34098"/>
    <cellStyle name="Input 13 4 2 2 5" xfId="34099"/>
    <cellStyle name="Input 13 4 2 2 6" xfId="34100"/>
    <cellStyle name="Input 13 4 2 2 7" xfId="34101"/>
    <cellStyle name="Input 13 4 2 2 8" xfId="34102"/>
    <cellStyle name="Input 13 4 2 3" xfId="6105"/>
    <cellStyle name="Input 13 4 2 3 2" xfId="34103"/>
    <cellStyle name="Input 13 4 2 4" xfId="34104"/>
    <cellStyle name="Input 13 4 2 5" xfId="34105"/>
    <cellStyle name="Input 13 4 2 6" xfId="34106"/>
    <cellStyle name="Input 13 4 2 7" xfId="34107"/>
    <cellStyle name="Input 13 4 3" xfId="6106"/>
    <cellStyle name="Input 13 4 3 2" xfId="34108"/>
    <cellStyle name="Input 13 4 3 3" xfId="34109"/>
    <cellStyle name="Input 13 4 3 4" xfId="34110"/>
    <cellStyle name="Input 13 4 3 5" xfId="34111"/>
    <cellStyle name="Input 13 4 3 6" xfId="34112"/>
    <cellStyle name="Input 13 4 3 7" xfId="34113"/>
    <cellStyle name="Input 13 4 4" xfId="6107"/>
    <cellStyle name="Input 13 4 5" xfId="34114"/>
    <cellStyle name="Input 13 4 6" xfId="34115"/>
    <cellStyle name="Input 13 4 7" xfId="34116"/>
    <cellStyle name="Input 13 4 8" xfId="34117"/>
    <cellStyle name="Input 13 5" xfId="6108"/>
    <cellStyle name="Input 13 5 2" xfId="6109"/>
    <cellStyle name="Input 13 5 2 2" xfId="34118"/>
    <cellStyle name="Input 13 5 2 3" xfId="34119"/>
    <cellStyle name="Input 13 5 2 4" xfId="34120"/>
    <cellStyle name="Input 13 5 2 5" xfId="34121"/>
    <cellStyle name="Input 13 5 2 6" xfId="34122"/>
    <cellStyle name="Input 13 5 2 7" xfId="34123"/>
    <cellStyle name="Input 13 5 2 8" xfId="34124"/>
    <cellStyle name="Input 13 5 3" xfId="6110"/>
    <cellStyle name="Input 13 5 3 2" xfId="34125"/>
    <cellStyle name="Input 13 5 4" xfId="34126"/>
    <cellStyle name="Input 13 5 5" xfId="34127"/>
    <cellStyle name="Input 13 5 6" xfId="34128"/>
    <cellStyle name="Input 13 5 7" xfId="34129"/>
    <cellStyle name="Input 13 6" xfId="6111"/>
    <cellStyle name="Input 13 6 2" xfId="34130"/>
    <cellStyle name="Input 13 6 3" xfId="34131"/>
    <cellStyle name="Input 13 6 4" xfId="34132"/>
    <cellStyle name="Input 13 6 5" xfId="34133"/>
    <cellStyle name="Input 13 6 6" xfId="34134"/>
    <cellStyle name="Input 13 6 7" xfId="34135"/>
    <cellStyle name="Input 13 7" xfId="6112"/>
    <cellStyle name="Input 13 8" xfId="34136"/>
    <cellStyle name="Input 13 9" xfId="34137"/>
    <cellStyle name="Input 14" xfId="6113"/>
    <cellStyle name="Input 14 2" xfId="6114"/>
    <cellStyle name="Input 14 2 2" xfId="6115"/>
    <cellStyle name="Input 14 2 2 2" xfId="34138"/>
    <cellStyle name="Input 14 2 2 3" xfId="34139"/>
    <cellStyle name="Input 14 2 2 4" xfId="34140"/>
    <cellStyle name="Input 14 2 2 5" xfId="34141"/>
    <cellStyle name="Input 14 2 2 6" xfId="34142"/>
    <cellStyle name="Input 14 2 2 7" xfId="34143"/>
    <cellStyle name="Input 14 2 2 8" xfId="34144"/>
    <cellStyle name="Input 14 2 3" xfId="6116"/>
    <cellStyle name="Input 14 2 3 2" xfId="34145"/>
    <cellStyle name="Input 14 2 4" xfId="34146"/>
    <cellStyle name="Input 14 2 5" xfId="34147"/>
    <cellStyle name="Input 14 2 6" xfId="34148"/>
    <cellStyle name="Input 14 2 7" xfId="34149"/>
    <cellStyle name="Input 14 3" xfId="6117"/>
    <cellStyle name="Input 14 3 2" xfId="34150"/>
    <cellStyle name="Input 14 3 3" xfId="34151"/>
    <cellStyle name="Input 14 3 4" xfId="34152"/>
    <cellStyle name="Input 14 3 5" xfId="34153"/>
    <cellStyle name="Input 14 3 6" xfId="34154"/>
    <cellStyle name="Input 14 3 7" xfId="34155"/>
    <cellStyle name="Input 14 4" xfId="6118"/>
    <cellStyle name="Input 14 5" xfId="34156"/>
    <cellStyle name="Input 14 6" xfId="34157"/>
    <cellStyle name="Input 14 7" xfId="34158"/>
    <cellStyle name="Input 14 8" xfId="34159"/>
    <cellStyle name="Input 15" xfId="6119"/>
    <cellStyle name="Input 15 2" xfId="6120"/>
    <cellStyle name="Input 15 2 2" xfId="6121"/>
    <cellStyle name="Input 15 2 2 2" xfId="34160"/>
    <cellStyle name="Input 15 2 2 3" xfId="34161"/>
    <cellStyle name="Input 15 2 2 4" xfId="34162"/>
    <cellStyle name="Input 15 2 2 5" xfId="34163"/>
    <cellStyle name="Input 15 2 2 6" xfId="34164"/>
    <cellStyle name="Input 15 2 2 7" xfId="34165"/>
    <cellStyle name="Input 15 2 2 8" xfId="34166"/>
    <cellStyle name="Input 15 2 3" xfId="6122"/>
    <cellStyle name="Input 15 2 3 2" xfId="34167"/>
    <cellStyle name="Input 15 2 4" xfId="34168"/>
    <cellStyle name="Input 15 2 5" xfId="34169"/>
    <cellStyle name="Input 15 2 6" xfId="34170"/>
    <cellStyle name="Input 15 2 7" xfId="34171"/>
    <cellStyle name="Input 15 3" xfId="6123"/>
    <cellStyle name="Input 15 3 2" xfId="34172"/>
    <cellStyle name="Input 15 3 3" xfId="34173"/>
    <cellStyle name="Input 15 3 4" xfId="34174"/>
    <cellStyle name="Input 15 3 5" xfId="34175"/>
    <cellStyle name="Input 15 3 6" xfId="34176"/>
    <cellStyle name="Input 15 3 7" xfId="34177"/>
    <cellStyle name="Input 15 4" xfId="6124"/>
    <cellStyle name="Input 15 5" xfId="34178"/>
    <cellStyle name="Input 15 6" xfId="34179"/>
    <cellStyle name="Input 15 7" xfId="34180"/>
    <cellStyle name="Input 15 8" xfId="34181"/>
    <cellStyle name="Input 16" xfId="6125"/>
    <cellStyle name="Input 16 2" xfId="6126"/>
    <cellStyle name="Input 16 2 2" xfId="6127"/>
    <cellStyle name="Input 16 2 2 2" xfId="34182"/>
    <cellStyle name="Input 16 2 2 3" xfId="34183"/>
    <cellStyle name="Input 16 2 2 4" xfId="34184"/>
    <cellStyle name="Input 16 2 2 5" xfId="34185"/>
    <cellStyle name="Input 16 2 2 6" xfId="34186"/>
    <cellStyle name="Input 16 2 2 7" xfId="34187"/>
    <cellStyle name="Input 16 2 2 8" xfId="34188"/>
    <cellStyle name="Input 16 2 3" xfId="6128"/>
    <cellStyle name="Input 16 2 3 2" xfId="34189"/>
    <cellStyle name="Input 16 2 4" xfId="34190"/>
    <cellStyle name="Input 16 2 5" xfId="34191"/>
    <cellStyle name="Input 16 2 6" xfId="34192"/>
    <cellStyle name="Input 16 2 7" xfId="34193"/>
    <cellStyle name="Input 16 3" xfId="6129"/>
    <cellStyle name="Input 16 3 2" xfId="34194"/>
    <cellStyle name="Input 16 3 3" xfId="34195"/>
    <cellStyle name="Input 16 3 4" xfId="34196"/>
    <cellStyle name="Input 16 3 5" xfId="34197"/>
    <cellStyle name="Input 16 3 6" xfId="34198"/>
    <cellStyle name="Input 16 3 7" xfId="34199"/>
    <cellStyle name="Input 16 4" xfId="6130"/>
    <cellStyle name="Input 16 5" xfId="34200"/>
    <cellStyle name="Input 16 6" xfId="34201"/>
    <cellStyle name="Input 16 7" xfId="34202"/>
    <cellStyle name="Input 16 8" xfId="34203"/>
    <cellStyle name="Input 17" xfId="6131"/>
    <cellStyle name="Input 17 2" xfId="6132"/>
    <cellStyle name="Input 17 2 2" xfId="34204"/>
    <cellStyle name="Input 17 2 3" xfId="34205"/>
    <cellStyle name="Input 17 2 4" xfId="34206"/>
    <cellStyle name="Input 17 2 5" xfId="34207"/>
    <cellStyle name="Input 17 2 6" xfId="34208"/>
    <cellStyle name="Input 17 2 7" xfId="34209"/>
    <cellStyle name="Input 17 2 8" xfId="34210"/>
    <cellStyle name="Input 17 3" xfId="6133"/>
    <cellStyle name="Input 17 3 2" xfId="34211"/>
    <cellStyle name="Input 17 4" xfId="34212"/>
    <cellStyle name="Input 17 5" xfId="34213"/>
    <cellStyle name="Input 17 6" xfId="34214"/>
    <cellStyle name="Input 17 7" xfId="34215"/>
    <cellStyle name="Input 18" xfId="6134"/>
    <cellStyle name="Input 18 2" xfId="34216"/>
    <cellStyle name="Input 18 3" xfId="34217"/>
    <cellStyle name="Input 18 4" xfId="34218"/>
    <cellStyle name="Input 18 5" xfId="34219"/>
    <cellStyle name="Input 18 6" xfId="34220"/>
    <cellStyle name="Input 18 7" xfId="34221"/>
    <cellStyle name="Input 19" xfId="6135"/>
    <cellStyle name="Input 2" xfId="6136"/>
    <cellStyle name="Input 2 10" xfId="6137"/>
    <cellStyle name="Input 2 10 2" xfId="34222"/>
    <cellStyle name="Input 2 10 3" xfId="34223"/>
    <cellStyle name="Input 2 10 4" xfId="34224"/>
    <cellStyle name="Input 2 10 5" xfId="34225"/>
    <cellStyle name="Input 2 10 6" xfId="34226"/>
    <cellStyle name="Input 2 10 7" xfId="34227"/>
    <cellStyle name="Input 2 11" xfId="6138"/>
    <cellStyle name="Input 2 12" xfId="34228"/>
    <cellStyle name="Input 2 13" xfId="34229"/>
    <cellStyle name="Input 2 14" xfId="34230"/>
    <cellStyle name="Input 2 15" xfId="34231"/>
    <cellStyle name="Input 2 2" xfId="6139"/>
    <cellStyle name="Input 2 2 10" xfId="34232"/>
    <cellStyle name="Input 2 2 11" xfId="34233"/>
    <cellStyle name="Input 2 2 12" xfId="34234"/>
    <cellStyle name="Input 2 2 2" xfId="6140"/>
    <cellStyle name="Input 2 2 2 10" xfId="34235"/>
    <cellStyle name="Input 2 2 2 11" xfId="34236"/>
    <cellStyle name="Input 2 2 2 2" xfId="6141"/>
    <cellStyle name="Input 2 2 2 2 2" xfId="6142"/>
    <cellStyle name="Input 2 2 2 2 2 2" xfId="6143"/>
    <cellStyle name="Input 2 2 2 2 2 2 2" xfId="34237"/>
    <cellStyle name="Input 2 2 2 2 2 2 3" xfId="34238"/>
    <cellStyle name="Input 2 2 2 2 2 2 4" xfId="34239"/>
    <cellStyle name="Input 2 2 2 2 2 2 5" xfId="34240"/>
    <cellStyle name="Input 2 2 2 2 2 2 6" xfId="34241"/>
    <cellStyle name="Input 2 2 2 2 2 2 7" xfId="34242"/>
    <cellStyle name="Input 2 2 2 2 2 2 8" xfId="34243"/>
    <cellStyle name="Input 2 2 2 2 2 3" xfId="6144"/>
    <cellStyle name="Input 2 2 2 2 2 3 2" xfId="34244"/>
    <cellStyle name="Input 2 2 2 2 2 4" xfId="34245"/>
    <cellStyle name="Input 2 2 2 2 2 5" xfId="34246"/>
    <cellStyle name="Input 2 2 2 2 2 6" xfId="34247"/>
    <cellStyle name="Input 2 2 2 2 2 7" xfId="34248"/>
    <cellStyle name="Input 2 2 2 2 3" xfId="6145"/>
    <cellStyle name="Input 2 2 2 2 3 2" xfId="34249"/>
    <cellStyle name="Input 2 2 2 2 3 3" xfId="34250"/>
    <cellStyle name="Input 2 2 2 2 3 4" xfId="34251"/>
    <cellStyle name="Input 2 2 2 2 3 5" xfId="34252"/>
    <cellStyle name="Input 2 2 2 2 3 6" xfId="34253"/>
    <cellStyle name="Input 2 2 2 2 3 7" xfId="34254"/>
    <cellStyle name="Input 2 2 2 2 4" xfId="6146"/>
    <cellStyle name="Input 2 2 2 2 5" xfId="34255"/>
    <cellStyle name="Input 2 2 2 2 6" xfId="34256"/>
    <cellStyle name="Input 2 2 2 2 7" xfId="34257"/>
    <cellStyle name="Input 2 2 2 2 8" xfId="34258"/>
    <cellStyle name="Input 2 2 2 3" xfId="6147"/>
    <cellStyle name="Input 2 2 2 3 2" xfId="6148"/>
    <cellStyle name="Input 2 2 2 3 2 2" xfId="6149"/>
    <cellStyle name="Input 2 2 2 3 2 2 2" xfId="34259"/>
    <cellStyle name="Input 2 2 2 3 2 2 3" xfId="34260"/>
    <cellStyle name="Input 2 2 2 3 2 2 4" xfId="34261"/>
    <cellStyle name="Input 2 2 2 3 2 2 5" xfId="34262"/>
    <cellStyle name="Input 2 2 2 3 2 2 6" xfId="34263"/>
    <cellStyle name="Input 2 2 2 3 2 2 7" xfId="34264"/>
    <cellStyle name="Input 2 2 2 3 2 2 8" xfId="34265"/>
    <cellStyle name="Input 2 2 2 3 2 3" xfId="6150"/>
    <cellStyle name="Input 2 2 2 3 2 3 2" xfId="34266"/>
    <cellStyle name="Input 2 2 2 3 2 4" xfId="34267"/>
    <cellStyle name="Input 2 2 2 3 2 5" xfId="34268"/>
    <cellStyle name="Input 2 2 2 3 2 6" xfId="34269"/>
    <cellStyle name="Input 2 2 2 3 2 7" xfId="34270"/>
    <cellStyle name="Input 2 2 2 3 3" xfId="6151"/>
    <cellStyle name="Input 2 2 2 3 3 2" xfId="34271"/>
    <cellStyle name="Input 2 2 2 3 3 3" xfId="34272"/>
    <cellStyle name="Input 2 2 2 3 3 4" xfId="34273"/>
    <cellStyle name="Input 2 2 2 3 3 5" xfId="34274"/>
    <cellStyle name="Input 2 2 2 3 3 6" xfId="34275"/>
    <cellStyle name="Input 2 2 2 3 3 7" xfId="34276"/>
    <cellStyle name="Input 2 2 2 3 4" xfId="6152"/>
    <cellStyle name="Input 2 2 2 3 5" xfId="34277"/>
    <cellStyle name="Input 2 2 2 3 6" xfId="34278"/>
    <cellStyle name="Input 2 2 2 3 7" xfId="34279"/>
    <cellStyle name="Input 2 2 2 3 8" xfId="34280"/>
    <cellStyle name="Input 2 2 2 4" xfId="6153"/>
    <cellStyle name="Input 2 2 2 4 2" xfId="6154"/>
    <cellStyle name="Input 2 2 2 4 2 2" xfId="6155"/>
    <cellStyle name="Input 2 2 2 4 2 2 2" xfId="34281"/>
    <cellStyle name="Input 2 2 2 4 2 2 3" xfId="34282"/>
    <cellStyle name="Input 2 2 2 4 2 2 4" xfId="34283"/>
    <cellStyle name="Input 2 2 2 4 2 2 5" xfId="34284"/>
    <cellStyle name="Input 2 2 2 4 2 2 6" xfId="34285"/>
    <cellStyle name="Input 2 2 2 4 2 2 7" xfId="34286"/>
    <cellStyle name="Input 2 2 2 4 2 2 8" xfId="34287"/>
    <cellStyle name="Input 2 2 2 4 2 3" xfId="6156"/>
    <cellStyle name="Input 2 2 2 4 2 3 2" xfId="34288"/>
    <cellStyle name="Input 2 2 2 4 2 4" xfId="34289"/>
    <cellStyle name="Input 2 2 2 4 2 5" xfId="34290"/>
    <cellStyle name="Input 2 2 2 4 2 6" xfId="34291"/>
    <cellStyle name="Input 2 2 2 4 2 7" xfId="34292"/>
    <cellStyle name="Input 2 2 2 4 3" xfId="6157"/>
    <cellStyle name="Input 2 2 2 4 3 2" xfId="34293"/>
    <cellStyle name="Input 2 2 2 4 3 3" xfId="34294"/>
    <cellStyle name="Input 2 2 2 4 3 4" xfId="34295"/>
    <cellStyle name="Input 2 2 2 4 3 5" xfId="34296"/>
    <cellStyle name="Input 2 2 2 4 3 6" xfId="34297"/>
    <cellStyle name="Input 2 2 2 4 3 7" xfId="34298"/>
    <cellStyle name="Input 2 2 2 4 4" xfId="6158"/>
    <cellStyle name="Input 2 2 2 4 5" xfId="34299"/>
    <cellStyle name="Input 2 2 2 4 6" xfId="34300"/>
    <cellStyle name="Input 2 2 2 4 7" xfId="34301"/>
    <cellStyle name="Input 2 2 2 4 8" xfId="34302"/>
    <cellStyle name="Input 2 2 2 5" xfId="6159"/>
    <cellStyle name="Input 2 2 2 5 2" xfId="6160"/>
    <cellStyle name="Input 2 2 2 5 2 2" xfId="34303"/>
    <cellStyle name="Input 2 2 2 5 2 3" xfId="34304"/>
    <cellStyle name="Input 2 2 2 5 2 4" xfId="34305"/>
    <cellStyle name="Input 2 2 2 5 2 5" xfId="34306"/>
    <cellStyle name="Input 2 2 2 5 2 6" xfId="34307"/>
    <cellStyle name="Input 2 2 2 5 2 7" xfId="34308"/>
    <cellStyle name="Input 2 2 2 5 2 8" xfId="34309"/>
    <cellStyle name="Input 2 2 2 5 3" xfId="6161"/>
    <cellStyle name="Input 2 2 2 5 3 2" xfId="34310"/>
    <cellStyle name="Input 2 2 2 5 4" xfId="34311"/>
    <cellStyle name="Input 2 2 2 5 5" xfId="34312"/>
    <cellStyle name="Input 2 2 2 5 6" xfId="34313"/>
    <cellStyle name="Input 2 2 2 5 7" xfId="34314"/>
    <cellStyle name="Input 2 2 2 6" xfId="6162"/>
    <cellStyle name="Input 2 2 2 6 2" xfId="34315"/>
    <cellStyle name="Input 2 2 2 6 3" xfId="34316"/>
    <cellStyle name="Input 2 2 2 6 4" xfId="34317"/>
    <cellStyle name="Input 2 2 2 6 5" xfId="34318"/>
    <cellStyle name="Input 2 2 2 6 6" xfId="34319"/>
    <cellStyle name="Input 2 2 2 6 7" xfId="34320"/>
    <cellStyle name="Input 2 2 2 7" xfId="6163"/>
    <cellStyle name="Input 2 2 2 8" xfId="34321"/>
    <cellStyle name="Input 2 2 2 9" xfId="34322"/>
    <cellStyle name="Input 2 2 3" xfId="6164"/>
    <cellStyle name="Input 2 2 3 2" xfId="6165"/>
    <cellStyle name="Input 2 2 3 2 2" xfId="6166"/>
    <cellStyle name="Input 2 2 3 2 2 2" xfId="34323"/>
    <cellStyle name="Input 2 2 3 2 2 3" xfId="34324"/>
    <cellStyle name="Input 2 2 3 2 2 4" xfId="34325"/>
    <cellStyle name="Input 2 2 3 2 2 5" xfId="34326"/>
    <cellStyle name="Input 2 2 3 2 2 6" xfId="34327"/>
    <cellStyle name="Input 2 2 3 2 2 7" xfId="34328"/>
    <cellStyle name="Input 2 2 3 2 2 8" xfId="34329"/>
    <cellStyle name="Input 2 2 3 2 3" xfId="6167"/>
    <cellStyle name="Input 2 2 3 2 3 2" xfId="34330"/>
    <cellStyle name="Input 2 2 3 2 4" xfId="34331"/>
    <cellStyle name="Input 2 2 3 2 5" xfId="34332"/>
    <cellStyle name="Input 2 2 3 2 6" xfId="34333"/>
    <cellStyle name="Input 2 2 3 2 7" xfId="34334"/>
    <cellStyle name="Input 2 2 3 3" xfId="6168"/>
    <cellStyle name="Input 2 2 3 3 2" xfId="34335"/>
    <cellStyle name="Input 2 2 3 3 3" xfId="34336"/>
    <cellStyle name="Input 2 2 3 3 4" xfId="34337"/>
    <cellStyle name="Input 2 2 3 3 5" xfId="34338"/>
    <cellStyle name="Input 2 2 3 3 6" xfId="34339"/>
    <cellStyle name="Input 2 2 3 3 7" xfId="34340"/>
    <cellStyle name="Input 2 2 3 4" xfId="6169"/>
    <cellStyle name="Input 2 2 3 5" xfId="34341"/>
    <cellStyle name="Input 2 2 3 6" xfId="34342"/>
    <cellStyle name="Input 2 2 3 7" xfId="34343"/>
    <cellStyle name="Input 2 2 3 8" xfId="34344"/>
    <cellStyle name="Input 2 2 4" xfId="6170"/>
    <cellStyle name="Input 2 2 4 2" xfId="6171"/>
    <cellStyle name="Input 2 2 4 2 2" xfId="6172"/>
    <cellStyle name="Input 2 2 4 2 2 2" xfId="34345"/>
    <cellStyle name="Input 2 2 4 2 2 3" xfId="34346"/>
    <cellStyle name="Input 2 2 4 2 2 4" xfId="34347"/>
    <cellStyle name="Input 2 2 4 2 2 5" xfId="34348"/>
    <cellStyle name="Input 2 2 4 2 2 6" xfId="34349"/>
    <cellStyle name="Input 2 2 4 2 2 7" xfId="34350"/>
    <cellStyle name="Input 2 2 4 2 2 8" xfId="34351"/>
    <cellStyle name="Input 2 2 4 2 3" xfId="6173"/>
    <cellStyle name="Input 2 2 4 2 3 2" xfId="34352"/>
    <cellStyle name="Input 2 2 4 2 4" xfId="34353"/>
    <cellStyle name="Input 2 2 4 2 5" xfId="34354"/>
    <cellStyle name="Input 2 2 4 2 6" xfId="34355"/>
    <cellStyle name="Input 2 2 4 2 7" xfId="34356"/>
    <cellStyle name="Input 2 2 4 3" xfId="6174"/>
    <cellStyle name="Input 2 2 4 3 2" xfId="34357"/>
    <cellStyle name="Input 2 2 4 3 3" xfId="34358"/>
    <cellStyle name="Input 2 2 4 3 4" xfId="34359"/>
    <cellStyle name="Input 2 2 4 3 5" xfId="34360"/>
    <cellStyle name="Input 2 2 4 3 6" xfId="34361"/>
    <cellStyle name="Input 2 2 4 3 7" xfId="34362"/>
    <cellStyle name="Input 2 2 4 4" xfId="6175"/>
    <cellStyle name="Input 2 2 4 5" xfId="34363"/>
    <cellStyle name="Input 2 2 4 6" xfId="34364"/>
    <cellStyle name="Input 2 2 4 7" xfId="34365"/>
    <cellStyle name="Input 2 2 4 8" xfId="34366"/>
    <cellStyle name="Input 2 2 5" xfId="6176"/>
    <cellStyle name="Input 2 2 5 2" xfId="6177"/>
    <cellStyle name="Input 2 2 5 2 2" xfId="6178"/>
    <cellStyle name="Input 2 2 5 2 2 2" xfId="34367"/>
    <cellStyle name="Input 2 2 5 2 2 3" xfId="34368"/>
    <cellStyle name="Input 2 2 5 2 2 4" xfId="34369"/>
    <cellStyle name="Input 2 2 5 2 2 5" xfId="34370"/>
    <cellStyle name="Input 2 2 5 2 2 6" xfId="34371"/>
    <cellStyle name="Input 2 2 5 2 2 7" xfId="34372"/>
    <cellStyle name="Input 2 2 5 2 2 8" xfId="34373"/>
    <cellStyle name="Input 2 2 5 2 3" xfId="6179"/>
    <cellStyle name="Input 2 2 5 2 3 2" xfId="34374"/>
    <cellStyle name="Input 2 2 5 2 4" xfId="34375"/>
    <cellStyle name="Input 2 2 5 2 5" xfId="34376"/>
    <cellStyle name="Input 2 2 5 2 6" xfId="34377"/>
    <cellStyle name="Input 2 2 5 2 7" xfId="34378"/>
    <cellStyle name="Input 2 2 5 3" xfId="6180"/>
    <cellStyle name="Input 2 2 5 3 2" xfId="34379"/>
    <cellStyle name="Input 2 2 5 3 3" xfId="34380"/>
    <cellStyle name="Input 2 2 5 3 4" xfId="34381"/>
    <cellStyle name="Input 2 2 5 3 5" xfId="34382"/>
    <cellStyle name="Input 2 2 5 3 6" xfId="34383"/>
    <cellStyle name="Input 2 2 5 3 7" xfId="34384"/>
    <cellStyle name="Input 2 2 5 4" xfId="6181"/>
    <cellStyle name="Input 2 2 5 5" xfId="34385"/>
    <cellStyle name="Input 2 2 5 6" xfId="34386"/>
    <cellStyle name="Input 2 2 5 7" xfId="34387"/>
    <cellStyle name="Input 2 2 5 8" xfId="34388"/>
    <cellStyle name="Input 2 2 6" xfId="6182"/>
    <cellStyle name="Input 2 2 6 2" xfId="6183"/>
    <cellStyle name="Input 2 2 6 2 2" xfId="34389"/>
    <cellStyle name="Input 2 2 6 2 3" xfId="34390"/>
    <cellStyle name="Input 2 2 6 2 4" xfId="34391"/>
    <cellStyle name="Input 2 2 6 2 5" xfId="34392"/>
    <cellStyle name="Input 2 2 6 2 6" xfId="34393"/>
    <cellStyle name="Input 2 2 6 2 7" xfId="34394"/>
    <cellStyle name="Input 2 2 6 2 8" xfId="34395"/>
    <cellStyle name="Input 2 2 6 3" xfId="6184"/>
    <cellStyle name="Input 2 2 6 3 2" xfId="34396"/>
    <cellStyle name="Input 2 2 6 4" xfId="34397"/>
    <cellStyle name="Input 2 2 6 5" xfId="34398"/>
    <cellStyle name="Input 2 2 6 6" xfId="34399"/>
    <cellStyle name="Input 2 2 6 7" xfId="34400"/>
    <cellStyle name="Input 2 2 7" xfId="6185"/>
    <cellStyle name="Input 2 2 7 2" xfId="34401"/>
    <cellStyle name="Input 2 2 7 3" xfId="34402"/>
    <cellStyle name="Input 2 2 7 4" xfId="34403"/>
    <cellStyle name="Input 2 2 7 5" xfId="34404"/>
    <cellStyle name="Input 2 2 7 6" xfId="34405"/>
    <cellStyle name="Input 2 2 7 7" xfId="34406"/>
    <cellStyle name="Input 2 2 8" xfId="6186"/>
    <cellStyle name="Input 2 2 9" xfId="34407"/>
    <cellStyle name="Input 2 3" xfId="6187"/>
    <cellStyle name="Input 2 3 10" xfId="34408"/>
    <cellStyle name="Input 2 3 11" xfId="34409"/>
    <cellStyle name="Input 2 3 12" xfId="34410"/>
    <cellStyle name="Input 2 3 2" xfId="6188"/>
    <cellStyle name="Input 2 3 2 10" xfId="34411"/>
    <cellStyle name="Input 2 3 2 11" xfId="34412"/>
    <cellStyle name="Input 2 3 2 2" xfId="6189"/>
    <cellStyle name="Input 2 3 2 2 2" xfId="6190"/>
    <cellStyle name="Input 2 3 2 2 2 2" xfId="6191"/>
    <cellStyle name="Input 2 3 2 2 2 2 2" xfId="34413"/>
    <cellStyle name="Input 2 3 2 2 2 2 3" xfId="34414"/>
    <cellStyle name="Input 2 3 2 2 2 2 4" xfId="34415"/>
    <cellStyle name="Input 2 3 2 2 2 2 5" xfId="34416"/>
    <cellStyle name="Input 2 3 2 2 2 2 6" xfId="34417"/>
    <cellStyle name="Input 2 3 2 2 2 2 7" xfId="34418"/>
    <cellStyle name="Input 2 3 2 2 2 2 8" xfId="34419"/>
    <cellStyle name="Input 2 3 2 2 2 3" xfId="6192"/>
    <cellStyle name="Input 2 3 2 2 2 3 2" xfId="34420"/>
    <cellStyle name="Input 2 3 2 2 2 4" xfId="34421"/>
    <cellStyle name="Input 2 3 2 2 2 5" xfId="34422"/>
    <cellStyle name="Input 2 3 2 2 2 6" xfId="34423"/>
    <cellStyle name="Input 2 3 2 2 2 7" xfId="34424"/>
    <cellStyle name="Input 2 3 2 2 3" xfId="6193"/>
    <cellStyle name="Input 2 3 2 2 3 2" xfId="34425"/>
    <cellStyle name="Input 2 3 2 2 3 3" xfId="34426"/>
    <cellStyle name="Input 2 3 2 2 3 4" xfId="34427"/>
    <cellStyle name="Input 2 3 2 2 3 5" xfId="34428"/>
    <cellStyle name="Input 2 3 2 2 3 6" xfId="34429"/>
    <cellStyle name="Input 2 3 2 2 3 7" xfId="34430"/>
    <cellStyle name="Input 2 3 2 2 4" xfId="6194"/>
    <cellStyle name="Input 2 3 2 2 5" xfId="34431"/>
    <cellStyle name="Input 2 3 2 2 6" xfId="34432"/>
    <cellStyle name="Input 2 3 2 2 7" xfId="34433"/>
    <cellStyle name="Input 2 3 2 2 8" xfId="34434"/>
    <cellStyle name="Input 2 3 2 3" xfId="6195"/>
    <cellStyle name="Input 2 3 2 3 2" xfId="6196"/>
    <cellStyle name="Input 2 3 2 3 2 2" xfId="6197"/>
    <cellStyle name="Input 2 3 2 3 2 2 2" xfId="34435"/>
    <cellStyle name="Input 2 3 2 3 2 2 3" xfId="34436"/>
    <cellStyle name="Input 2 3 2 3 2 2 4" xfId="34437"/>
    <cellStyle name="Input 2 3 2 3 2 2 5" xfId="34438"/>
    <cellStyle name="Input 2 3 2 3 2 2 6" xfId="34439"/>
    <cellStyle name="Input 2 3 2 3 2 2 7" xfId="34440"/>
    <cellStyle name="Input 2 3 2 3 2 2 8" xfId="34441"/>
    <cellStyle name="Input 2 3 2 3 2 3" xfId="6198"/>
    <cellStyle name="Input 2 3 2 3 2 3 2" xfId="34442"/>
    <cellStyle name="Input 2 3 2 3 2 4" xfId="34443"/>
    <cellStyle name="Input 2 3 2 3 2 5" xfId="34444"/>
    <cellStyle name="Input 2 3 2 3 2 6" xfId="34445"/>
    <cellStyle name="Input 2 3 2 3 2 7" xfId="34446"/>
    <cellStyle name="Input 2 3 2 3 3" xfId="6199"/>
    <cellStyle name="Input 2 3 2 3 3 2" xfId="34447"/>
    <cellStyle name="Input 2 3 2 3 3 3" xfId="34448"/>
    <cellStyle name="Input 2 3 2 3 3 4" xfId="34449"/>
    <cellStyle name="Input 2 3 2 3 3 5" xfId="34450"/>
    <cellStyle name="Input 2 3 2 3 3 6" xfId="34451"/>
    <cellStyle name="Input 2 3 2 3 3 7" xfId="34452"/>
    <cellStyle name="Input 2 3 2 3 4" xfId="6200"/>
    <cellStyle name="Input 2 3 2 3 5" xfId="34453"/>
    <cellStyle name="Input 2 3 2 3 6" xfId="34454"/>
    <cellStyle name="Input 2 3 2 3 7" xfId="34455"/>
    <cellStyle name="Input 2 3 2 3 8" xfId="34456"/>
    <cellStyle name="Input 2 3 2 4" xfId="6201"/>
    <cellStyle name="Input 2 3 2 4 2" xfId="6202"/>
    <cellStyle name="Input 2 3 2 4 2 2" xfId="6203"/>
    <cellStyle name="Input 2 3 2 4 2 2 2" xfId="34457"/>
    <cellStyle name="Input 2 3 2 4 2 2 3" xfId="34458"/>
    <cellStyle name="Input 2 3 2 4 2 2 4" xfId="34459"/>
    <cellStyle name="Input 2 3 2 4 2 2 5" xfId="34460"/>
    <cellStyle name="Input 2 3 2 4 2 2 6" xfId="34461"/>
    <cellStyle name="Input 2 3 2 4 2 2 7" xfId="34462"/>
    <cellStyle name="Input 2 3 2 4 2 2 8" xfId="34463"/>
    <cellStyle name="Input 2 3 2 4 2 3" xfId="6204"/>
    <cellStyle name="Input 2 3 2 4 2 3 2" xfId="34464"/>
    <cellStyle name="Input 2 3 2 4 2 4" xfId="34465"/>
    <cellStyle name="Input 2 3 2 4 2 5" xfId="34466"/>
    <cellStyle name="Input 2 3 2 4 2 6" xfId="34467"/>
    <cellStyle name="Input 2 3 2 4 2 7" xfId="34468"/>
    <cellStyle name="Input 2 3 2 4 3" xfId="6205"/>
    <cellStyle name="Input 2 3 2 4 3 2" xfId="34469"/>
    <cellStyle name="Input 2 3 2 4 3 3" xfId="34470"/>
    <cellStyle name="Input 2 3 2 4 3 4" xfId="34471"/>
    <cellStyle name="Input 2 3 2 4 3 5" xfId="34472"/>
    <cellStyle name="Input 2 3 2 4 3 6" xfId="34473"/>
    <cellStyle name="Input 2 3 2 4 3 7" xfId="34474"/>
    <cellStyle name="Input 2 3 2 4 4" xfId="6206"/>
    <cellStyle name="Input 2 3 2 4 5" xfId="34475"/>
    <cellStyle name="Input 2 3 2 4 6" xfId="34476"/>
    <cellStyle name="Input 2 3 2 4 7" xfId="34477"/>
    <cellStyle name="Input 2 3 2 4 8" xfId="34478"/>
    <cellStyle name="Input 2 3 2 5" xfId="6207"/>
    <cellStyle name="Input 2 3 2 5 2" xfId="6208"/>
    <cellStyle name="Input 2 3 2 5 2 2" xfId="34479"/>
    <cellStyle name="Input 2 3 2 5 2 3" xfId="34480"/>
    <cellStyle name="Input 2 3 2 5 2 4" xfId="34481"/>
    <cellStyle name="Input 2 3 2 5 2 5" xfId="34482"/>
    <cellStyle name="Input 2 3 2 5 2 6" xfId="34483"/>
    <cellStyle name="Input 2 3 2 5 2 7" xfId="34484"/>
    <cellStyle name="Input 2 3 2 5 2 8" xfId="34485"/>
    <cellStyle name="Input 2 3 2 5 3" xfId="6209"/>
    <cellStyle name="Input 2 3 2 5 3 2" xfId="34486"/>
    <cellStyle name="Input 2 3 2 5 4" xfId="34487"/>
    <cellStyle name="Input 2 3 2 5 5" xfId="34488"/>
    <cellStyle name="Input 2 3 2 5 6" xfId="34489"/>
    <cellStyle name="Input 2 3 2 5 7" xfId="34490"/>
    <cellStyle name="Input 2 3 2 6" xfId="6210"/>
    <cellStyle name="Input 2 3 2 6 2" xfId="34491"/>
    <cellStyle name="Input 2 3 2 6 3" xfId="34492"/>
    <cellStyle name="Input 2 3 2 6 4" xfId="34493"/>
    <cellStyle name="Input 2 3 2 6 5" xfId="34494"/>
    <cellStyle name="Input 2 3 2 6 6" xfId="34495"/>
    <cellStyle name="Input 2 3 2 6 7" xfId="34496"/>
    <cellStyle name="Input 2 3 2 7" xfId="6211"/>
    <cellStyle name="Input 2 3 2 8" xfId="34497"/>
    <cellStyle name="Input 2 3 2 9" xfId="34498"/>
    <cellStyle name="Input 2 3 3" xfId="6212"/>
    <cellStyle name="Input 2 3 3 2" xfId="6213"/>
    <cellStyle name="Input 2 3 3 2 2" xfId="6214"/>
    <cellStyle name="Input 2 3 3 2 2 2" xfId="34499"/>
    <cellStyle name="Input 2 3 3 2 2 3" xfId="34500"/>
    <cellStyle name="Input 2 3 3 2 2 4" xfId="34501"/>
    <cellStyle name="Input 2 3 3 2 2 5" xfId="34502"/>
    <cellStyle name="Input 2 3 3 2 2 6" xfId="34503"/>
    <cellStyle name="Input 2 3 3 2 2 7" xfId="34504"/>
    <cellStyle name="Input 2 3 3 2 2 8" xfId="34505"/>
    <cellStyle name="Input 2 3 3 2 3" xfId="6215"/>
    <cellStyle name="Input 2 3 3 2 3 2" xfId="34506"/>
    <cellStyle name="Input 2 3 3 2 4" xfId="34507"/>
    <cellStyle name="Input 2 3 3 2 5" xfId="34508"/>
    <cellStyle name="Input 2 3 3 2 6" xfId="34509"/>
    <cellStyle name="Input 2 3 3 2 7" xfId="34510"/>
    <cellStyle name="Input 2 3 3 3" xfId="6216"/>
    <cellStyle name="Input 2 3 3 3 2" xfId="34511"/>
    <cellStyle name="Input 2 3 3 3 3" xfId="34512"/>
    <cellStyle name="Input 2 3 3 3 4" xfId="34513"/>
    <cellStyle name="Input 2 3 3 3 5" xfId="34514"/>
    <cellStyle name="Input 2 3 3 3 6" xfId="34515"/>
    <cellStyle name="Input 2 3 3 3 7" xfId="34516"/>
    <cellStyle name="Input 2 3 3 4" xfId="6217"/>
    <cellStyle name="Input 2 3 3 5" xfId="34517"/>
    <cellStyle name="Input 2 3 3 6" xfId="34518"/>
    <cellStyle name="Input 2 3 3 7" xfId="34519"/>
    <cellStyle name="Input 2 3 3 8" xfId="34520"/>
    <cellStyle name="Input 2 3 4" xfId="6218"/>
    <cellStyle name="Input 2 3 4 2" xfId="6219"/>
    <cellStyle name="Input 2 3 4 2 2" xfId="6220"/>
    <cellStyle name="Input 2 3 4 2 2 2" xfId="34521"/>
    <cellStyle name="Input 2 3 4 2 2 3" xfId="34522"/>
    <cellStyle name="Input 2 3 4 2 2 4" xfId="34523"/>
    <cellStyle name="Input 2 3 4 2 2 5" xfId="34524"/>
    <cellStyle name="Input 2 3 4 2 2 6" xfId="34525"/>
    <cellStyle name="Input 2 3 4 2 2 7" xfId="34526"/>
    <cellStyle name="Input 2 3 4 2 2 8" xfId="34527"/>
    <cellStyle name="Input 2 3 4 2 3" xfId="6221"/>
    <cellStyle name="Input 2 3 4 2 3 2" xfId="34528"/>
    <cellStyle name="Input 2 3 4 2 4" xfId="34529"/>
    <cellStyle name="Input 2 3 4 2 5" xfId="34530"/>
    <cellStyle name="Input 2 3 4 2 6" xfId="34531"/>
    <cellStyle name="Input 2 3 4 2 7" xfId="34532"/>
    <cellStyle name="Input 2 3 4 3" xfId="6222"/>
    <cellStyle name="Input 2 3 4 3 2" xfId="34533"/>
    <cellStyle name="Input 2 3 4 3 3" xfId="34534"/>
    <cellStyle name="Input 2 3 4 3 4" xfId="34535"/>
    <cellStyle name="Input 2 3 4 3 5" xfId="34536"/>
    <cellStyle name="Input 2 3 4 3 6" xfId="34537"/>
    <cellStyle name="Input 2 3 4 3 7" xfId="34538"/>
    <cellStyle name="Input 2 3 4 4" xfId="6223"/>
    <cellStyle name="Input 2 3 4 5" xfId="34539"/>
    <cellStyle name="Input 2 3 4 6" xfId="34540"/>
    <cellStyle name="Input 2 3 4 7" xfId="34541"/>
    <cellStyle name="Input 2 3 4 8" xfId="34542"/>
    <cellStyle name="Input 2 3 5" xfId="6224"/>
    <cellStyle name="Input 2 3 5 2" xfId="6225"/>
    <cellStyle name="Input 2 3 5 2 2" xfId="6226"/>
    <cellStyle name="Input 2 3 5 2 2 2" xfId="34543"/>
    <cellStyle name="Input 2 3 5 2 2 3" xfId="34544"/>
    <cellStyle name="Input 2 3 5 2 2 4" xfId="34545"/>
    <cellStyle name="Input 2 3 5 2 2 5" xfId="34546"/>
    <cellStyle name="Input 2 3 5 2 2 6" xfId="34547"/>
    <cellStyle name="Input 2 3 5 2 2 7" xfId="34548"/>
    <cellStyle name="Input 2 3 5 2 2 8" xfId="34549"/>
    <cellStyle name="Input 2 3 5 2 3" xfId="6227"/>
    <cellStyle name="Input 2 3 5 2 3 2" xfId="34550"/>
    <cellStyle name="Input 2 3 5 2 4" xfId="34551"/>
    <cellStyle name="Input 2 3 5 2 5" xfId="34552"/>
    <cellStyle name="Input 2 3 5 2 6" xfId="34553"/>
    <cellStyle name="Input 2 3 5 2 7" xfId="34554"/>
    <cellStyle name="Input 2 3 5 3" xfId="6228"/>
    <cellStyle name="Input 2 3 5 3 2" xfId="34555"/>
    <cellStyle name="Input 2 3 5 3 3" xfId="34556"/>
    <cellStyle name="Input 2 3 5 3 4" xfId="34557"/>
    <cellStyle name="Input 2 3 5 3 5" xfId="34558"/>
    <cellStyle name="Input 2 3 5 3 6" xfId="34559"/>
    <cellStyle name="Input 2 3 5 3 7" xfId="34560"/>
    <cellStyle name="Input 2 3 5 4" xfId="6229"/>
    <cellStyle name="Input 2 3 5 5" xfId="34561"/>
    <cellStyle name="Input 2 3 5 6" xfId="34562"/>
    <cellStyle name="Input 2 3 5 7" xfId="34563"/>
    <cellStyle name="Input 2 3 5 8" xfId="34564"/>
    <cellStyle name="Input 2 3 6" xfId="6230"/>
    <cellStyle name="Input 2 3 6 2" xfId="6231"/>
    <cellStyle name="Input 2 3 6 2 2" xfId="34565"/>
    <cellStyle name="Input 2 3 6 2 3" xfId="34566"/>
    <cellStyle name="Input 2 3 6 2 4" xfId="34567"/>
    <cellStyle name="Input 2 3 6 2 5" xfId="34568"/>
    <cellStyle name="Input 2 3 6 2 6" xfId="34569"/>
    <cellStyle name="Input 2 3 6 2 7" xfId="34570"/>
    <cellStyle name="Input 2 3 6 2 8" xfId="34571"/>
    <cellStyle name="Input 2 3 6 3" xfId="6232"/>
    <cellStyle name="Input 2 3 6 3 2" xfId="34572"/>
    <cellStyle name="Input 2 3 6 4" xfId="34573"/>
    <cellStyle name="Input 2 3 6 5" xfId="34574"/>
    <cellStyle name="Input 2 3 6 6" xfId="34575"/>
    <cellStyle name="Input 2 3 6 7" xfId="34576"/>
    <cellStyle name="Input 2 3 7" xfId="6233"/>
    <cellStyle name="Input 2 3 7 2" xfId="34577"/>
    <cellStyle name="Input 2 3 7 3" xfId="34578"/>
    <cellStyle name="Input 2 3 7 4" xfId="34579"/>
    <cellStyle name="Input 2 3 7 5" xfId="34580"/>
    <cellStyle name="Input 2 3 7 6" xfId="34581"/>
    <cellStyle name="Input 2 3 7 7" xfId="34582"/>
    <cellStyle name="Input 2 3 8" xfId="6234"/>
    <cellStyle name="Input 2 3 9" xfId="34583"/>
    <cellStyle name="Input 2 4" xfId="6235"/>
    <cellStyle name="Input 2 4 10" xfId="34584"/>
    <cellStyle name="Input 2 4 11" xfId="34585"/>
    <cellStyle name="Input 2 4 2" xfId="6236"/>
    <cellStyle name="Input 2 4 2 2" xfId="6237"/>
    <cellStyle name="Input 2 4 2 2 2" xfId="6238"/>
    <cellStyle name="Input 2 4 2 2 2 2" xfId="34586"/>
    <cellStyle name="Input 2 4 2 2 2 3" xfId="34587"/>
    <cellStyle name="Input 2 4 2 2 2 4" xfId="34588"/>
    <cellStyle name="Input 2 4 2 2 2 5" xfId="34589"/>
    <cellStyle name="Input 2 4 2 2 2 6" xfId="34590"/>
    <cellStyle name="Input 2 4 2 2 2 7" xfId="34591"/>
    <cellStyle name="Input 2 4 2 2 2 8" xfId="34592"/>
    <cellStyle name="Input 2 4 2 2 3" xfId="6239"/>
    <cellStyle name="Input 2 4 2 2 3 2" xfId="34593"/>
    <cellStyle name="Input 2 4 2 2 4" xfId="34594"/>
    <cellStyle name="Input 2 4 2 2 5" xfId="34595"/>
    <cellStyle name="Input 2 4 2 2 6" xfId="34596"/>
    <cellStyle name="Input 2 4 2 2 7" xfId="34597"/>
    <cellStyle name="Input 2 4 2 3" xfId="6240"/>
    <cellStyle name="Input 2 4 2 3 2" xfId="34598"/>
    <cellStyle name="Input 2 4 2 3 3" xfId="34599"/>
    <cellStyle name="Input 2 4 2 3 4" xfId="34600"/>
    <cellStyle name="Input 2 4 2 3 5" xfId="34601"/>
    <cellStyle name="Input 2 4 2 3 6" xfId="34602"/>
    <cellStyle name="Input 2 4 2 3 7" xfId="34603"/>
    <cellStyle name="Input 2 4 2 4" xfId="6241"/>
    <cellStyle name="Input 2 4 2 5" xfId="34604"/>
    <cellStyle name="Input 2 4 2 6" xfId="34605"/>
    <cellStyle name="Input 2 4 2 7" xfId="34606"/>
    <cellStyle name="Input 2 4 2 8" xfId="34607"/>
    <cellStyle name="Input 2 4 3" xfId="6242"/>
    <cellStyle name="Input 2 4 3 2" xfId="6243"/>
    <cellStyle name="Input 2 4 3 2 2" xfId="6244"/>
    <cellStyle name="Input 2 4 3 2 2 2" xfId="34608"/>
    <cellStyle name="Input 2 4 3 2 2 3" xfId="34609"/>
    <cellStyle name="Input 2 4 3 2 2 4" xfId="34610"/>
    <cellStyle name="Input 2 4 3 2 2 5" xfId="34611"/>
    <cellStyle name="Input 2 4 3 2 2 6" xfId="34612"/>
    <cellStyle name="Input 2 4 3 2 2 7" xfId="34613"/>
    <cellStyle name="Input 2 4 3 2 2 8" xfId="34614"/>
    <cellStyle name="Input 2 4 3 2 3" xfId="6245"/>
    <cellStyle name="Input 2 4 3 2 3 2" xfId="34615"/>
    <cellStyle name="Input 2 4 3 2 4" xfId="34616"/>
    <cellStyle name="Input 2 4 3 2 5" xfId="34617"/>
    <cellStyle name="Input 2 4 3 2 6" xfId="34618"/>
    <cellStyle name="Input 2 4 3 2 7" xfId="34619"/>
    <cellStyle name="Input 2 4 3 3" xfId="6246"/>
    <cellStyle name="Input 2 4 3 3 2" xfId="34620"/>
    <cellStyle name="Input 2 4 3 3 3" xfId="34621"/>
    <cellStyle name="Input 2 4 3 3 4" xfId="34622"/>
    <cellStyle name="Input 2 4 3 3 5" xfId="34623"/>
    <cellStyle name="Input 2 4 3 3 6" xfId="34624"/>
    <cellStyle name="Input 2 4 3 3 7" xfId="34625"/>
    <cellStyle name="Input 2 4 3 4" xfId="6247"/>
    <cellStyle name="Input 2 4 3 5" xfId="34626"/>
    <cellStyle name="Input 2 4 3 6" xfId="34627"/>
    <cellStyle name="Input 2 4 3 7" xfId="34628"/>
    <cellStyle name="Input 2 4 3 8" xfId="34629"/>
    <cellStyle name="Input 2 4 4" xfId="6248"/>
    <cellStyle name="Input 2 4 4 2" xfId="6249"/>
    <cellStyle name="Input 2 4 4 2 2" xfId="6250"/>
    <cellStyle name="Input 2 4 4 2 2 2" xfId="34630"/>
    <cellStyle name="Input 2 4 4 2 2 3" xfId="34631"/>
    <cellStyle name="Input 2 4 4 2 2 4" xfId="34632"/>
    <cellStyle name="Input 2 4 4 2 2 5" xfId="34633"/>
    <cellStyle name="Input 2 4 4 2 2 6" xfId="34634"/>
    <cellStyle name="Input 2 4 4 2 2 7" xfId="34635"/>
    <cellStyle name="Input 2 4 4 2 2 8" xfId="34636"/>
    <cellStyle name="Input 2 4 4 2 3" xfId="6251"/>
    <cellStyle name="Input 2 4 4 2 3 2" xfId="34637"/>
    <cellStyle name="Input 2 4 4 2 4" xfId="34638"/>
    <cellStyle name="Input 2 4 4 2 5" xfId="34639"/>
    <cellStyle name="Input 2 4 4 2 6" xfId="34640"/>
    <cellStyle name="Input 2 4 4 2 7" xfId="34641"/>
    <cellStyle name="Input 2 4 4 3" xfId="6252"/>
    <cellStyle name="Input 2 4 4 3 2" xfId="34642"/>
    <cellStyle name="Input 2 4 4 3 3" xfId="34643"/>
    <cellStyle name="Input 2 4 4 3 4" xfId="34644"/>
    <cellStyle name="Input 2 4 4 3 5" xfId="34645"/>
    <cellStyle name="Input 2 4 4 3 6" xfId="34646"/>
    <cellStyle name="Input 2 4 4 3 7" xfId="34647"/>
    <cellStyle name="Input 2 4 4 4" xfId="6253"/>
    <cellStyle name="Input 2 4 4 5" xfId="34648"/>
    <cellStyle name="Input 2 4 4 6" xfId="34649"/>
    <cellStyle name="Input 2 4 4 7" xfId="34650"/>
    <cellStyle name="Input 2 4 4 8" xfId="34651"/>
    <cellStyle name="Input 2 4 5" xfId="6254"/>
    <cellStyle name="Input 2 4 5 2" xfId="6255"/>
    <cellStyle name="Input 2 4 5 2 2" xfId="34652"/>
    <cellStyle name="Input 2 4 5 2 3" xfId="34653"/>
    <cellStyle name="Input 2 4 5 2 4" xfId="34654"/>
    <cellStyle name="Input 2 4 5 2 5" xfId="34655"/>
    <cellStyle name="Input 2 4 5 2 6" xfId="34656"/>
    <cellStyle name="Input 2 4 5 2 7" xfId="34657"/>
    <cellStyle name="Input 2 4 5 2 8" xfId="34658"/>
    <cellStyle name="Input 2 4 5 3" xfId="6256"/>
    <cellStyle name="Input 2 4 5 3 2" xfId="34659"/>
    <cellStyle name="Input 2 4 5 4" xfId="34660"/>
    <cellStyle name="Input 2 4 5 5" xfId="34661"/>
    <cellStyle name="Input 2 4 5 6" xfId="34662"/>
    <cellStyle name="Input 2 4 5 7" xfId="34663"/>
    <cellStyle name="Input 2 4 6" xfId="6257"/>
    <cellStyle name="Input 2 4 6 2" xfId="34664"/>
    <cellStyle name="Input 2 4 6 3" xfId="34665"/>
    <cellStyle name="Input 2 4 6 4" xfId="34666"/>
    <cellStyle name="Input 2 4 6 5" xfId="34667"/>
    <cellStyle name="Input 2 4 6 6" xfId="34668"/>
    <cellStyle name="Input 2 4 6 7" xfId="34669"/>
    <cellStyle name="Input 2 4 7" xfId="6258"/>
    <cellStyle name="Input 2 4 8" xfId="34670"/>
    <cellStyle name="Input 2 4 9" xfId="34671"/>
    <cellStyle name="Input 2 5" xfId="6259"/>
    <cellStyle name="Input 2 5 10" xfId="34672"/>
    <cellStyle name="Input 2 5 11" xfId="34673"/>
    <cellStyle name="Input 2 5 2" xfId="6260"/>
    <cellStyle name="Input 2 5 2 2" xfId="6261"/>
    <cellStyle name="Input 2 5 2 2 2" xfId="6262"/>
    <cellStyle name="Input 2 5 2 2 2 2" xfId="34674"/>
    <cellStyle name="Input 2 5 2 2 2 3" xfId="34675"/>
    <cellStyle name="Input 2 5 2 2 2 4" xfId="34676"/>
    <cellStyle name="Input 2 5 2 2 2 5" xfId="34677"/>
    <cellStyle name="Input 2 5 2 2 2 6" xfId="34678"/>
    <cellStyle name="Input 2 5 2 2 2 7" xfId="34679"/>
    <cellStyle name="Input 2 5 2 2 2 8" xfId="34680"/>
    <cellStyle name="Input 2 5 2 2 3" xfId="6263"/>
    <cellStyle name="Input 2 5 2 2 3 2" xfId="34681"/>
    <cellStyle name="Input 2 5 2 2 4" xfId="34682"/>
    <cellStyle name="Input 2 5 2 2 5" xfId="34683"/>
    <cellStyle name="Input 2 5 2 2 6" xfId="34684"/>
    <cellStyle name="Input 2 5 2 2 7" xfId="34685"/>
    <cellStyle name="Input 2 5 2 3" xfId="6264"/>
    <cellStyle name="Input 2 5 2 3 2" xfId="34686"/>
    <cellStyle name="Input 2 5 2 3 3" xfId="34687"/>
    <cellStyle name="Input 2 5 2 3 4" xfId="34688"/>
    <cellStyle name="Input 2 5 2 3 5" xfId="34689"/>
    <cellStyle name="Input 2 5 2 3 6" xfId="34690"/>
    <cellStyle name="Input 2 5 2 3 7" xfId="34691"/>
    <cellStyle name="Input 2 5 2 4" xfId="6265"/>
    <cellStyle name="Input 2 5 2 5" xfId="34692"/>
    <cellStyle name="Input 2 5 2 6" xfId="34693"/>
    <cellStyle name="Input 2 5 2 7" xfId="34694"/>
    <cellStyle name="Input 2 5 2 8" xfId="34695"/>
    <cellStyle name="Input 2 5 3" xfId="6266"/>
    <cellStyle name="Input 2 5 3 2" xfId="6267"/>
    <cellStyle name="Input 2 5 3 2 2" xfId="6268"/>
    <cellStyle name="Input 2 5 3 2 2 2" xfId="34696"/>
    <cellStyle name="Input 2 5 3 2 2 3" xfId="34697"/>
    <cellStyle name="Input 2 5 3 2 2 4" xfId="34698"/>
    <cellStyle name="Input 2 5 3 2 2 5" xfId="34699"/>
    <cellStyle name="Input 2 5 3 2 2 6" xfId="34700"/>
    <cellStyle name="Input 2 5 3 2 2 7" xfId="34701"/>
    <cellStyle name="Input 2 5 3 2 2 8" xfId="34702"/>
    <cellStyle name="Input 2 5 3 2 3" xfId="6269"/>
    <cellStyle name="Input 2 5 3 2 3 2" xfId="34703"/>
    <cellStyle name="Input 2 5 3 2 4" xfId="34704"/>
    <cellStyle name="Input 2 5 3 2 5" xfId="34705"/>
    <cellStyle name="Input 2 5 3 2 6" xfId="34706"/>
    <cellStyle name="Input 2 5 3 2 7" xfId="34707"/>
    <cellStyle name="Input 2 5 3 3" xfId="6270"/>
    <cellStyle name="Input 2 5 3 3 2" xfId="34708"/>
    <cellStyle name="Input 2 5 3 3 3" xfId="34709"/>
    <cellStyle name="Input 2 5 3 3 4" xfId="34710"/>
    <cellStyle name="Input 2 5 3 3 5" xfId="34711"/>
    <cellStyle name="Input 2 5 3 3 6" xfId="34712"/>
    <cellStyle name="Input 2 5 3 3 7" xfId="34713"/>
    <cellStyle name="Input 2 5 3 4" xfId="6271"/>
    <cellStyle name="Input 2 5 3 5" xfId="34714"/>
    <cellStyle name="Input 2 5 3 6" xfId="34715"/>
    <cellStyle name="Input 2 5 3 7" xfId="34716"/>
    <cellStyle name="Input 2 5 3 8" xfId="34717"/>
    <cellStyle name="Input 2 5 4" xfId="6272"/>
    <cellStyle name="Input 2 5 4 2" xfId="6273"/>
    <cellStyle name="Input 2 5 4 2 2" xfId="6274"/>
    <cellStyle name="Input 2 5 4 2 2 2" xfId="34718"/>
    <cellStyle name="Input 2 5 4 2 2 3" xfId="34719"/>
    <cellStyle name="Input 2 5 4 2 2 4" xfId="34720"/>
    <cellStyle name="Input 2 5 4 2 2 5" xfId="34721"/>
    <cellStyle name="Input 2 5 4 2 2 6" xfId="34722"/>
    <cellStyle name="Input 2 5 4 2 2 7" xfId="34723"/>
    <cellStyle name="Input 2 5 4 2 2 8" xfId="34724"/>
    <cellStyle name="Input 2 5 4 2 3" xfId="6275"/>
    <cellStyle name="Input 2 5 4 2 3 2" xfId="34725"/>
    <cellStyle name="Input 2 5 4 2 4" xfId="34726"/>
    <cellStyle name="Input 2 5 4 2 5" xfId="34727"/>
    <cellStyle name="Input 2 5 4 2 6" xfId="34728"/>
    <cellStyle name="Input 2 5 4 2 7" xfId="34729"/>
    <cellStyle name="Input 2 5 4 3" xfId="6276"/>
    <cellStyle name="Input 2 5 4 3 2" xfId="34730"/>
    <cellStyle name="Input 2 5 4 3 3" xfId="34731"/>
    <cellStyle name="Input 2 5 4 3 4" xfId="34732"/>
    <cellStyle name="Input 2 5 4 3 5" xfId="34733"/>
    <cellStyle name="Input 2 5 4 3 6" xfId="34734"/>
    <cellStyle name="Input 2 5 4 3 7" xfId="34735"/>
    <cellStyle name="Input 2 5 4 4" xfId="6277"/>
    <cellStyle name="Input 2 5 4 5" xfId="34736"/>
    <cellStyle name="Input 2 5 4 6" xfId="34737"/>
    <cellStyle name="Input 2 5 4 7" xfId="34738"/>
    <cellStyle name="Input 2 5 4 8" xfId="34739"/>
    <cellStyle name="Input 2 5 5" xfId="6278"/>
    <cellStyle name="Input 2 5 5 2" xfId="6279"/>
    <cellStyle name="Input 2 5 5 2 2" xfId="34740"/>
    <cellStyle name="Input 2 5 5 2 3" xfId="34741"/>
    <cellStyle name="Input 2 5 5 2 4" xfId="34742"/>
    <cellStyle name="Input 2 5 5 2 5" xfId="34743"/>
    <cellStyle name="Input 2 5 5 2 6" xfId="34744"/>
    <cellStyle name="Input 2 5 5 2 7" xfId="34745"/>
    <cellStyle name="Input 2 5 5 2 8" xfId="34746"/>
    <cellStyle name="Input 2 5 5 3" xfId="6280"/>
    <cellStyle name="Input 2 5 5 3 2" xfId="34747"/>
    <cellStyle name="Input 2 5 5 4" xfId="34748"/>
    <cellStyle name="Input 2 5 5 5" xfId="34749"/>
    <cellStyle name="Input 2 5 5 6" xfId="34750"/>
    <cellStyle name="Input 2 5 5 7" xfId="34751"/>
    <cellStyle name="Input 2 5 6" xfId="6281"/>
    <cellStyle name="Input 2 5 6 2" xfId="34752"/>
    <cellStyle name="Input 2 5 6 3" xfId="34753"/>
    <cellStyle name="Input 2 5 6 4" xfId="34754"/>
    <cellStyle name="Input 2 5 6 5" xfId="34755"/>
    <cellStyle name="Input 2 5 6 6" xfId="34756"/>
    <cellStyle name="Input 2 5 6 7" xfId="34757"/>
    <cellStyle name="Input 2 5 7" xfId="6282"/>
    <cellStyle name="Input 2 5 8" xfId="34758"/>
    <cellStyle name="Input 2 5 9" xfId="34759"/>
    <cellStyle name="Input 2 6" xfId="6283"/>
    <cellStyle name="Input 2 6 2" xfId="6284"/>
    <cellStyle name="Input 2 6 2 2" xfId="6285"/>
    <cellStyle name="Input 2 6 2 2 2" xfId="34760"/>
    <cellStyle name="Input 2 6 2 2 3" xfId="34761"/>
    <cellStyle name="Input 2 6 2 2 4" xfId="34762"/>
    <cellStyle name="Input 2 6 2 2 5" xfId="34763"/>
    <cellStyle name="Input 2 6 2 2 6" xfId="34764"/>
    <cellStyle name="Input 2 6 2 2 7" xfId="34765"/>
    <cellStyle name="Input 2 6 2 2 8" xfId="34766"/>
    <cellStyle name="Input 2 6 2 3" xfId="6286"/>
    <cellStyle name="Input 2 6 2 3 2" xfId="34767"/>
    <cellStyle name="Input 2 6 2 4" xfId="34768"/>
    <cellStyle name="Input 2 6 2 5" xfId="34769"/>
    <cellStyle name="Input 2 6 2 6" xfId="34770"/>
    <cellStyle name="Input 2 6 2 7" xfId="34771"/>
    <cellStyle name="Input 2 6 3" xfId="6287"/>
    <cellStyle name="Input 2 6 3 2" xfId="34772"/>
    <cellStyle name="Input 2 6 3 3" xfId="34773"/>
    <cellStyle name="Input 2 6 3 4" xfId="34774"/>
    <cellStyle name="Input 2 6 3 5" xfId="34775"/>
    <cellStyle name="Input 2 6 3 6" xfId="34776"/>
    <cellStyle name="Input 2 6 3 7" xfId="34777"/>
    <cellStyle name="Input 2 6 4" xfId="6288"/>
    <cellStyle name="Input 2 6 5" xfId="34778"/>
    <cellStyle name="Input 2 6 6" xfId="34779"/>
    <cellStyle name="Input 2 6 7" xfId="34780"/>
    <cellStyle name="Input 2 6 8" xfId="34781"/>
    <cellStyle name="Input 2 7" xfId="6289"/>
    <cellStyle name="Input 2 7 2" xfId="6290"/>
    <cellStyle name="Input 2 7 2 2" xfId="6291"/>
    <cellStyle name="Input 2 7 2 2 2" xfId="34782"/>
    <cellStyle name="Input 2 7 2 2 3" xfId="34783"/>
    <cellStyle name="Input 2 7 2 2 4" xfId="34784"/>
    <cellStyle name="Input 2 7 2 2 5" xfId="34785"/>
    <cellStyle name="Input 2 7 2 2 6" xfId="34786"/>
    <cellStyle name="Input 2 7 2 2 7" xfId="34787"/>
    <cellStyle name="Input 2 7 2 2 8" xfId="34788"/>
    <cellStyle name="Input 2 7 2 3" xfId="6292"/>
    <cellStyle name="Input 2 7 2 3 2" xfId="34789"/>
    <cellStyle name="Input 2 7 2 4" xfId="34790"/>
    <cellStyle name="Input 2 7 2 5" xfId="34791"/>
    <cellStyle name="Input 2 7 2 6" xfId="34792"/>
    <cellStyle name="Input 2 7 2 7" xfId="34793"/>
    <cellStyle name="Input 2 7 3" xfId="6293"/>
    <cellStyle name="Input 2 7 3 2" xfId="34794"/>
    <cellStyle name="Input 2 7 3 3" xfId="34795"/>
    <cellStyle name="Input 2 7 3 4" xfId="34796"/>
    <cellStyle name="Input 2 7 3 5" xfId="34797"/>
    <cellStyle name="Input 2 7 3 6" xfId="34798"/>
    <cellStyle name="Input 2 7 3 7" xfId="34799"/>
    <cellStyle name="Input 2 7 4" xfId="6294"/>
    <cellStyle name="Input 2 7 5" xfId="34800"/>
    <cellStyle name="Input 2 7 6" xfId="34801"/>
    <cellStyle name="Input 2 7 7" xfId="34802"/>
    <cellStyle name="Input 2 7 8" xfId="34803"/>
    <cellStyle name="Input 2 8" xfId="6295"/>
    <cellStyle name="Input 2 8 2" xfId="6296"/>
    <cellStyle name="Input 2 8 2 2" xfId="6297"/>
    <cellStyle name="Input 2 8 2 2 2" xfId="34804"/>
    <cellStyle name="Input 2 8 2 2 3" xfId="34805"/>
    <cellStyle name="Input 2 8 2 2 4" xfId="34806"/>
    <cellStyle name="Input 2 8 2 2 5" xfId="34807"/>
    <cellStyle name="Input 2 8 2 2 6" xfId="34808"/>
    <cellStyle name="Input 2 8 2 2 7" xfId="34809"/>
    <cellStyle name="Input 2 8 2 2 8" xfId="34810"/>
    <cellStyle name="Input 2 8 2 3" xfId="6298"/>
    <cellStyle name="Input 2 8 2 3 2" xfId="34811"/>
    <cellStyle name="Input 2 8 2 4" xfId="34812"/>
    <cellStyle name="Input 2 8 2 5" xfId="34813"/>
    <cellStyle name="Input 2 8 2 6" xfId="34814"/>
    <cellStyle name="Input 2 8 2 7" xfId="34815"/>
    <cellStyle name="Input 2 8 3" xfId="6299"/>
    <cellStyle name="Input 2 8 3 2" xfId="34816"/>
    <cellStyle name="Input 2 8 3 3" xfId="34817"/>
    <cellStyle name="Input 2 8 3 4" xfId="34818"/>
    <cellStyle name="Input 2 8 3 5" xfId="34819"/>
    <cellStyle name="Input 2 8 3 6" xfId="34820"/>
    <cellStyle name="Input 2 8 3 7" xfId="34821"/>
    <cellStyle name="Input 2 8 4" xfId="6300"/>
    <cellStyle name="Input 2 8 5" xfId="34822"/>
    <cellStyle name="Input 2 8 6" xfId="34823"/>
    <cellStyle name="Input 2 8 7" xfId="34824"/>
    <cellStyle name="Input 2 8 8" xfId="34825"/>
    <cellStyle name="Input 2 9" xfId="6301"/>
    <cellStyle name="Input 2 9 2" xfId="6302"/>
    <cellStyle name="Input 2 9 2 2" xfId="34826"/>
    <cellStyle name="Input 2 9 2 3" xfId="34827"/>
    <cellStyle name="Input 2 9 2 4" xfId="34828"/>
    <cellStyle name="Input 2 9 2 5" xfId="34829"/>
    <cellStyle name="Input 2 9 2 6" xfId="34830"/>
    <cellStyle name="Input 2 9 2 7" xfId="34831"/>
    <cellStyle name="Input 2 9 2 8" xfId="34832"/>
    <cellStyle name="Input 2 9 3" xfId="6303"/>
    <cellStyle name="Input 2 9 3 2" xfId="34833"/>
    <cellStyle name="Input 2 9 4" xfId="34834"/>
    <cellStyle name="Input 2 9 5" xfId="34835"/>
    <cellStyle name="Input 2 9 6" xfId="34836"/>
    <cellStyle name="Input 2 9 7" xfId="34837"/>
    <cellStyle name="Input 20" xfId="34838"/>
    <cellStyle name="Input 21" xfId="34839"/>
    <cellStyle name="Input 22" xfId="34840"/>
    <cellStyle name="Input 23" xfId="34841"/>
    <cellStyle name="Input 3" xfId="6304"/>
    <cellStyle name="Input 3 10" xfId="6305"/>
    <cellStyle name="Input 3 11" xfId="34842"/>
    <cellStyle name="Input 3 12" xfId="34843"/>
    <cellStyle name="Input 3 13" xfId="34844"/>
    <cellStyle name="Input 3 14" xfId="34845"/>
    <cellStyle name="Input 3 2" xfId="6306"/>
    <cellStyle name="Input 3 2 10" xfId="34846"/>
    <cellStyle name="Input 3 2 11" xfId="34847"/>
    <cellStyle name="Input 3 2 12" xfId="34848"/>
    <cellStyle name="Input 3 2 2" xfId="6307"/>
    <cellStyle name="Input 3 2 2 10" xfId="34849"/>
    <cellStyle name="Input 3 2 2 11" xfId="34850"/>
    <cellStyle name="Input 3 2 2 2" xfId="6308"/>
    <cellStyle name="Input 3 2 2 2 2" xfId="6309"/>
    <cellStyle name="Input 3 2 2 2 2 2" xfId="6310"/>
    <cellStyle name="Input 3 2 2 2 2 2 2" xfId="34851"/>
    <cellStyle name="Input 3 2 2 2 2 2 3" xfId="34852"/>
    <cellStyle name="Input 3 2 2 2 2 2 4" xfId="34853"/>
    <cellStyle name="Input 3 2 2 2 2 2 5" xfId="34854"/>
    <cellStyle name="Input 3 2 2 2 2 2 6" xfId="34855"/>
    <cellStyle name="Input 3 2 2 2 2 2 7" xfId="34856"/>
    <cellStyle name="Input 3 2 2 2 2 2 8" xfId="34857"/>
    <cellStyle name="Input 3 2 2 2 2 3" xfId="6311"/>
    <cellStyle name="Input 3 2 2 2 2 3 2" xfId="34858"/>
    <cellStyle name="Input 3 2 2 2 2 4" xfId="34859"/>
    <cellStyle name="Input 3 2 2 2 2 5" xfId="34860"/>
    <cellStyle name="Input 3 2 2 2 2 6" xfId="34861"/>
    <cellStyle name="Input 3 2 2 2 2 7" xfId="34862"/>
    <cellStyle name="Input 3 2 2 2 3" xfId="6312"/>
    <cellStyle name="Input 3 2 2 2 3 2" xfId="34863"/>
    <cellStyle name="Input 3 2 2 2 3 3" xfId="34864"/>
    <cellStyle name="Input 3 2 2 2 3 4" xfId="34865"/>
    <cellStyle name="Input 3 2 2 2 3 5" xfId="34866"/>
    <cellStyle name="Input 3 2 2 2 3 6" xfId="34867"/>
    <cellStyle name="Input 3 2 2 2 3 7" xfId="34868"/>
    <cellStyle name="Input 3 2 2 2 4" xfId="6313"/>
    <cellStyle name="Input 3 2 2 2 5" xfId="34869"/>
    <cellStyle name="Input 3 2 2 2 6" xfId="34870"/>
    <cellStyle name="Input 3 2 2 2 7" xfId="34871"/>
    <cellStyle name="Input 3 2 2 2 8" xfId="34872"/>
    <cellStyle name="Input 3 2 2 3" xfId="6314"/>
    <cellStyle name="Input 3 2 2 3 2" xfId="6315"/>
    <cellStyle name="Input 3 2 2 3 2 2" xfId="6316"/>
    <cellStyle name="Input 3 2 2 3 2 2 2" xfId="34873"/>
    <cellStyle name="Input 3 2 2 3 2 2 3" xfId="34874"/>
    <cellStyle name="Input 3 2 2 3 2 2 4" xfId="34875"/>
    <cellStyle name="Input 3 2 2 3 2 2 5" xfId="34876"/>
    <cellStyle name="Input 3 2 2 3 2 2 6" xfId="34877"/>
    <cellStyle name="Input 3 2 2 3 2 2 7" xfId="34878"/>
    <cellStyle name="Input 3 2 2 3 2 2 8" xfId="34879"/>
    <cellStyle name="Input 3 2 2 3 2 3" xfId="6317"/>
    <cellStyle name="Input 3 2 2 3 2 3 2" xfId="34880"/>
    <cellStyle name="Input 3 2 2 3 2 4" xfId="34881"/>
    <cellStyle name="Input 3 2 2 3 2 5" xfId="34882"/>
    <cellStyle name="Input 3 2 2 3 2 6" xfId="34883"/>
    <cellStyle name="Input 3 2 2 3 2 7" xfId="34884"/>
    <cellStyle name="Input 3 2 2 3 3" xfId="6318"/>
    <cellStyle name="Input 3 2 2 3 3 2" xfId="34885"/>
    <cellStyle name="Input 3 2 2 3 3 3" xfId="34886"/>
    <cellStyle name="Input 3 2 2 3 3 4" xfId="34887"/>
    <cellStyle name="Input 3 2 2 3 3 5" xfId="34888"/>
    <cellStyle name="Input 3 2 2 3 3 6" xfId="34889"/>
    <cellStyle name="Input 3 2 2 3 3 7" xfId="34890"/>
    <cellStyle name="Input 3 2 2 3 4" xfId="6319"/>
    <cellStyle name="Input 3 2 2 3 5" xfId="34891"/>
    <cellStyle name="Input 3 2 2 3 6" xfId="34892"/>
    <cellStyle name="Input 3 2 2 3 7" xfId="34893"/>
    <cellStyle name="Input 3 2 2 3 8" xfId="34894"/>
    <cellStyle name="Input 3 2 2 4" xfId="6320"/>
    <cellStyle name="Input 3 2 2 4 2" xfId="6321"/>
    <cellStyle name="Input 3 2 2 4 2 2" xfId="6322"/>
    <cellStyle name="Input 3 2 2 4 2 2 2" xfId="34895"/>
    <cellStyle name="Input 3 2 2 4 2 2 3" xfId="34896"/>
    <cellStyle name="Input 3 2 2 4 2 2 4" xfId="34897"/>
    <cellStyle name="Input 3 2 2 4 2 2 5" xfId="34898"/>
    <cellStyle name="Input 3 2 2 4 2 2 6" xfId="34899"/>
    <cellStyle name="Input 3 2 2 4 2 2 7" xfId="34900"/>
    <cellStyle name="Input 3 2 2 4 2 2 8" xfId="34901"/>
    <cellStyle name="Input 3 2 2 4 2 3" xfId="6323"/>
    <cellStyle name="Input 3 2 2 4 2 3 2" xfId="34902"/>
    <cellStyle name="Input 3 2 2 4 2 4" xfId="34903"/>
    <cellStyle name="Input 3 2 2 4 2 5" xfId="34904"/>
    <cellStyle name="Input 3 2 2 4 2 6" xfId="34905"/>
    <cellStyle name="Input 3 2 2 4 2 7" xfId="34906"/>
    <cellStyle name="Input 3 2 2 4 3" xfId="6324"/>
    <cellStyle name="Input 3 2 2 4 3 2" xfId="34907"/>
    <cellStyle name="Input 3 2 2 4 3 3" xfId="34908"/>
    <cellStyle name="Input 3 2 2 4 3 4" xfId="34909"/>
    <cellStyle name="Input 3 2 2 4 3 5" xfId="34910"/>
    <cellStyle name="Input 3 2 2 4 3 6" xfId="34911"/>
    <cellStyle name="Input 3 2 2 4 3 7" xfId="34912"/>
    <cellStyle name="Input 3 2 2 4 4" xfId="6325"/>
    <cellStyle name="Input 3 2 2 4 5" xfId="34913"/>
    <cellStyle name="Input 3 2 2 4 6" xfId="34914"/>
    <cellStyle name="Input 3 2 2 4 7" xfId="34915"/>
    <cellStyle name="Input 3 2 2 4 8" xfId="34916"/>
    <cellStyle name="Input 3 2 2 5" xfId="6326"/>
    <cellStyle name="Input 3 2 2 5 2" xfId="6327"/>
    <cellStyle name="Input 3 2 2 5 2 2" xfId="34917"/>
    <cellStyle name="Input 3 2 2 5 2 3" xfId="34918"/>
    <cellStyle name="Input 3 2 2 5 2 4" xfId="34919"/>
    <cellStyle name="Input 3 2 2 5 2 5" xfId="34920"/>
    <cellStyle name="Input 3 2 2 5 2 6" xfId="34921"/>
    <cellStyle name="Input 3 2 2 5 2 7" xfId="34922"/>
    <cellStyle name="Input 3 2 2 5 2 8" xfId="34923"/>
    <cellStyle name="Input 3 2 2 5 3" xfId="6328"/>
    <cellStyle name="Input 3 2 2 5 3 2" xfId="34924"/>
    <cellStyle name="Input 3 2 2 5 4" xfId="34925"/>
    <cellStyle name="Input 3 2 2 5 5" xfId="34926"/>
    <cellStyle name="Input 3 2 2 5 6" xfId="34927"/>
    <cellStyle name="Input 3 2 2 5 7" xfId="34928"/>
    <cellStyle name="Input 3 2 2 6" xfId="6329"/>
    <cellStyle name="Input 3 2 2 6 2" xfId="34929"/>
    <cellStyle name="Input 3 2 2 6 3" xfId="34930"/>
    <cellStyle name="Input 3 2 2 6 4" xfId="34931"/>
    <cellStyle name="Input 3 2 2 6 5" xfId="34932"/>
    <cellStyle name="Input 3 2 2 6 6" xfId="34933"/>
    <cellStyle name="Input 3 2 2 6 7" xfId="34934"/>
    <cellStyle name="Input 3 2 2 7" xfId="6330"/>
    <cellStyle name="Input 3 2 2 8" xfId="34935"/>
    <cellStyle name="Input 3 2 2 9" xfId="34936"/>
    <cellStyle name="Input 3 2 3" xfId="6331"/>
    <cellStyle name="Input 3 2 3 2" xfId="6332"/>
    <cellStyle name="Input 3 2 3 2 2" xfId="6333"/>
    <cellStyle name="Input 3 2 3 2 2 2" xfId="34937"/>
    <cellStyle name="Input 3 2 3 2 2 3" xfId="34938"/>
    <cellStyle name="Input 3 2 3 2 2 4" xfId="34939"/>
    <cellStyle name="Input 3 2 3 2 2 5" xfId="34940"/>
    <cellStyle name="Input 3 2 3 2 2 6" xfId="34941"/>
    <cellStyle name="Input 3 2 3 2 2 7" xfId="34942"/>
    <cellStyle name="Input 3 2 3 2 2 8" xfId="34943"/>
    <cellStyle name="Input 3 2 3 2 3" xfId="6334"/>
    <cellStyle name="Input 3 2 3 2 3 2" xfId="34944"/>
    <cellStyle name="Input 3 2 3 2 4" xfId="34945"/>
    <cellStyle name="Input 3 2 3 2 5" xfId="34946"/>
    <cellStyle name="Input 3 2 3 2 6" xfId="34947"/>
    <cellStyle name="Input 3 2 3 2 7" xfId="34948"/>
    <cellStyle name="Input 3 2 3 3" xfId="6335"/>
    <cellStyle name="Input 3 2 3 3 2" xfId="34949"/>
    <cellStyle name="Input 3 2 3 3 3" xfId="34950"/>
    <cellStyle name="Input 3 2 3 3 4" xfId="34951"/>
    <cellStyle name="Input 3 2 3 3 5" xfId="34952"/>
    <cellStyle name="Input 3 2 3 3 6" xfId="34953"/>
    <cellStyle name="Input 3 2 3 3 7" xfId="34954"/>
    <cellStyle name="Input 3 2 3 4" xfId="6336"/>
    <cellStyle name="Input 3 2 3 5" xfId="34955"/>
    <cellStyle name="Input 3 2 3 6" xfId="34956"/>
    <cellStyle name="Input 3 2 3 7" xfId="34957"/>
    <cellStyle name="Input 3 2 3 8" xfId="34958"/>
    <cellStyle name="Input 3 2 4" xfId="6337"/>
    <cellStyle name="Input 3 2 4 2" xfId="6338"/>
    <cellStyle name="Input 3 2 4 2 2" xfId="6339"/>
    <cellStyle name="Input 3 2 4 2 2 2" xfId="34959"/>
    <cellStyle name="Input 3 2 4 2 2 3" xfId="34960"/>
    <cellStyle name="Input 3 2 4 2 2 4" xfId="34961"/>
    <cellStyle name="Input 3 2 4 2 2 5" xfId="34962"/>
    <cellStyle name="Input 3 2 4 2 2 6" xfId="34963"/>
    <cellStyle name="Input 3 2 4 2 2 7" xfId="34964"/>
    <cellStyle name="Input 3 2 4 2 2 8" xfId="34965"/>
    <cellStyle name="Input 3 2 4 2 3" xfId="6340"/>
    <cellStyle name="Input 3 2 4 2 3 2" xfId="34966"/>
    <cellStyle name="Input 3 2 4 2 4" xfId="34967"/>
    <cellStyle name="Input 3 2 4 2 5" xfId="34968"/>
    <cellStyle name="Input 3 2 4 2 6" xfId="34969"/>
    <cellStyle name="Input 3 2 4 2 7" xfId="34970"/>
    <cellStyle name="Input 3 2 4 3" xfId="6341"/>
    <cellStyle name="Input 3 2 4 3 2" xfId="34971"/>
    <cellStyle name="Input 3 2 4 3 3" xfId="34972"/>
    <cellStyle name="Input 3 2 4 3 4" xfId="34973"/>
    <cellStyle name="Input 3 2 4 3 5" xfId="34974"/>
    <cellStyle name="Input 3 2 4 3 6" xfId="34975"/>
    <cellStyle name="Input 3 2 4 3 7" xfId="34976"/>
    <cellStyle name="Input 3 2 4 4" xfId="6342"/>
    <cellStyle name="Input 3 2 4 5" xfId="34977"/>
    <cellStyle name="Input 3 2 4 6" xfId="34978"/>
    <cellStyle name="Input 3 2 4 7" xfId="34979"/>
    <cellStyle name="Input 3 2 4 8" xfId="34980"/>
    <cellStyle name="Input 3 2 5" xfId="6343"/>
    <cellStyle name="Input 3 2 5 2" xfId="6344"/>
    <cellStyle name="Input 3 2 5 2 2" xfId="6345"/>
    <cellStyle name="Input 3 2 5 2 2 2" xfId="34981"/>
    <cellStyle name="Input 3 2 5 2 2 3" xfId="34982"/>
    <cellStyle name="Input 3 2 5 2 2 4" xfId="34983"/>
    <cellStyle name="Input 3 2 5 2 2 5" xfId="34984"/>
    <cellStyle name="Input 3 2 5 2 2 6" xfId="34985"/>
    <cellStyle name="Input 3 2 5 2 2 7" xfId="34986"/>
    <cellStyle name="Input 3 2 5 2 2 8" xfId="34987"/>
    <cellStyle name="Input 3 2 5 2 3" xfId="6346"/>
    <cellStyle name="Input 3 2 5 2 3 2" xfId="34988"/>
    <cellStyle name="Input 3 2 5 2 4" xfId="34989"/>
    <cellStyle name="Input 3 2 5 2 5" xfId="34990"/>
    <cellStyle name="Input 3 2 5 2 6" xfId="34991"/>
    <cellStyle name="Input 3 2 5 2 7" xfId="34992"/>
    <cellStyle name="Input 3 2 5 3" xfId="6347"/>
    <cellStyle name="Input 3 2 5 3 2" xfId="34993"/>
    <cellStyle name="Input 3 2 5 3 3" xfId="34994"/>
    <cellStyle name="Input 3 2 5 3 4" xfId="34995"/>
    <cellStyle name="Input 3 2 5 3 5" xfId="34996"/>
    <cellStyle name="Input 3 2 5 3 6" xfId="34997"/>
    <cellStyle name="Input 3 2 5 3 7" xfId="34998"/>
    <cellStyle name="Input 3 2 5 4" xfId="6348"/>
    <cellStyle name="Input 3 2 5 5" xfId="34999"/>
    <cellStyle name="Input 3 2 5 6" xfId="35000"/>
    <cellStyle name="Input 3 2 5 7" xfId="35001"/>
    <cellStyle name="Input 3 2 5 8" xfId="35002"/>
    <cellStyle name="Input 3 2 6" xfId="6349"/>
    <cellStyle name="Input 3 2 6 2" xfId="6350"/>
    <cellStyle name="Input 3 2 6 2 2" xfId="35003"/>
    <cellStyle name="Input 3 2 6 2 3" xfId="35004"/>
    <cellStyle name="Input 3 2 6 2 4" xfId="35005"/>
    <cellStyle name="Input 3 2 6 2 5" xfId="35006"/>
    <cellStyle name="Input 3 2 6 2 6" xfId="35007"/>
    <cellStyle name="Input 3 2 6 2 7" xfId="35008"/>
    <cellStyle name="Input 3 2 6 2 8" xfId="35009"/>
    <cellStyle name="Input 3 2 6 3" xfId="6351"/>
    <cellStyle name="Input 3 2 6 3 2" xfId="35010"/>
    <cellStyle name="Input 3 2 6 4" xfId="35011"/>
    <cellStyle name="Input 3 2 6 5" xfId="35012"/>
    <cellStyle name="Input 3 2 6 6" xfId="35013"/>
    <cellStyle name="Input 3 2 6 7" xfId="35014"/>
    <cellStyle name="Input 3 2 7" xfId="6352"/>
    <cellStyle name="Input 3 2 7 2" xfId="35015"/>
    <cellStyle name="Input 3 2 7 3" xfId="35016"/>
    <cellStyle name="Input 3 2 7 4" xfId="35017"/>
    <cellStyle name="Input 3 2 7 5" xfId="35018"/>
    <cellStyle name="Input 3 2 7 6" xfId="35019"/>
    <cellStyle name="Input 3 2 7 7" xfId="35020"/>
    <cellStyle name="Input 3 2 8" xfId="6353"/>
    <cellStyle name="Input 3 2 9" xfId="35021"/>
    <cellStyle name="Input 3 3" xfId="6354"/>
    <cellStyle name="Input 3 3 10" xfId="35022"/>
    <cellStyle name="Input 3 3 11" xfId="35023"/>
    <cellStyle name="Input 3 3 2" xfId="6355"/>
    <cellStyle name="Input 3 3 2 2" xfId="6356"/>
    <cellStyle name="Input 3 3 2 2 2" xfId="6357"/>
    <cellStyle name="Input 3 3 2 2 2 2" xfId="35024"/>
    <cellStyle name="Input 3 3 2 2 2 3" xfId="35025"/>
    <cellStyle name="Input 3 3 2 2 2 4" xfId="35026"/>
    <cellStyle name="Input 3 3 2 2 2 5" xfId="35027"/>
    <cellStyle name="Input 3 3 2 2 2 6" xfId="35028"/>
    <cellStyle name="Input 3 3 2 2 2 7" xfId="35029"/>
    <cellStyle name="Input 3 3 2 2 2 8" xfId="35030"/>
    <cellStyle name="Input 3 3 2 2 3" xfId="6358"/>
    <cellStyle name="Input 3 3 2 2 3 2" xfId="35031"/>
    <cellStyle name="Input 3 3 2 2 4" xfId="35032"/>
    <cellStyle name="Input 3 3 2 2 5" xfId="35033"/>
    <cellStyle name="Input 3 3 2 2 6" xfId="35034"/>
    <cellStyle name="Input 3 3 2 2 7" xfId="35035"/>
    <cellStyle name="Input 3 3 2 3" xfId="6359"/>
    <cellStyle name="Input 3 3 2 3 2" xfId="35036"/>
    <cellStyle name="Input 3 3 2 3 3" xfId="35037"/>
    <cellStyle name="Input 3 3 2 3 4" xfId="35038"/>
    <cellStyle name="Input 3 3 2 3 5" xfId="35039"/>
    <cellStyle name="Input 3 3 2 3 6" xfId="35040"/>
    <cellStyle name="Input 3 3 2 3 7" xfId="35041"/>
    <cellStyle name="Input 3 3 2 4" xfId="6360"/>
    <cellStyle name="Input 3 3 2 5" xfId="35042"/>
    <cellStyle name="Input 3 3 2 6" xfId="35043"/>
    <cellStyle name="Input 3 3 2 7" xfId="35044"/>
    <cellStyle name="Input 3 3 2 8" xfId="35045"/>
    <cellStyle name="Input 3 3 3" xfId="6361"/>
    <cellStyle name="Input 3 3 3 2" xfId="6362"/>
    <cellStyle name="Input 3 3 3 2 2" xfId="6363"/>
    <cellStyle name="Input 3 3 3 2 2 2" xfId="35046"/>
    <cellStyle name="Input 3 3 3 2 2 3" xfId="35047"/>
    <cellStyle name="Input 3 3 3 2 2 4" xfId="35048"/>
    <cellStyle name="Input 3 3 3 2 2 5" xfId="35049"/>
    <cellStyle name="Input 3 3 3 2 2 6" xfId="35050"/>
    <cellStyle name="Input 3 3 3 2 2 7" xfId="35051"/>
    <cellStyle name="Input 3 3 3 2 2 8" xfId="35052"/>
    <cellStyle name="Input 3 3 3 2 3" xfId="6364"/>
    <cellStyle name="Input 3 3 3 2 3 2" xfId="35053"/>
    <cellStyle name="Input 3 3 3 2 4" xfId="35054"/>
    <cellStyle name="Input 3 3 3 2 5" xfId="35055"/>
    <cellStyle name="Input 3 3 3 2 6" xfId="35056"/>
    <cellStyle name="Input 3 3 3 2 7" xfId="35057"/>
    <cellStyle name="Input 3 3 3 3" xfId="6365"/>
    <cellStyle name="Input 3 3 3 3 2" xfId="35058"/>
    <cellStyle name="Input 3 3 3 3 3" xfId="35059"/>
    <cellStyle name="Input 3 3 3 3 4" xfId="35060"/>
    <cellStyle name="Input 3 3 3 3 5" xfId="35061"/>
    <cellStyle name="Input 3 3 3 3 6" xfId="35062"/>
    <cellStyle name="Input 3 3 3 3 7" xfId="35063"/>
    <cellStyle name="Input 3 3 3 4" xfId="6366"/>
    <cellStyle name="Input 3 3 3 5" xfId="35064"/>
    <cellStyle name="Input 3 3 3 6" xfId="35065"/>
    <cellStyle name="Input 3 3 3 7" xfId="35066"/>
    <cellStyle name="Input 3 3 3 8" xfId="35067"/>
    <cellStyle name="Input 3 3 4" xfId="6367"/>
    <cellStyle name="Input 3 3 4 2" xfId="6368"/>
    <cellStyle name="Input 3 3 4 2 2" xfId="6369"/>
    <cellStyle name="Input 3 3 4 2 2 2" xfId="35068"/>
    <cellStyle name="Input 3 3 4 2 2 3" xfId="35069"/>
    <cellStyle name="Input 3 3 4 2 2 4" xfId="35070"/>
    <cellStyle name="Input 3 3 4 2 2 5" xfId="35071"/>
    <cellStyle name="Input 3 3 4 2 2 6" xfId="35072"/>
    <cellStyle name="Input 3 3 4 2 2 7" xfId="35073"/>
    <cellStyle name="Input 3 3 4 2 2 8" xfId="35074"/>
    <cellStyle name="Input 3 3 4 2 3" xfId="6370"/>
    <cellStyle name="Input 3 3 4 2 3 2" xfId="35075"/>
    <cellStyle name="Input 3 3 4 2 4" xfId="35076"/>
    <cellStyle name="Input 3 3 4 2 5" xfId="35077"/>
    <cellStyle name="Input 3 3 4 2 6" xfId="35078"/>
    <cellStyle name="Input 3 3 4 2 7" xfId="35079"/>
    <cellStyle name="Input 3 3 4 3" xfId="6371"/>
    <cellStyle name="Input 3 3 4 3 2" xfId="35080"/>
    <cellStyle name="Input 3 3 4 3 3" xfId="35081"/>
    <cellStyle name="Input 3 3 4 3 4" xfId="35082"/>
    <cellStyle name="Input 3 3 4 3 5" xfId="35083"/>
    <cellStyle name="Input 3 3 4 3 6" xfId="35084"/>
    <cellStyle name="Input 3 3 4 3 7" xfId="35085"/>
    <cellStyle name="Input 3 3 4 4" xfId="6372"/>
    <cellStyle name="Input 3 3 4 5" xfId="35086"/>
    <cellStyle name="Input 3 3 4 6" xfId="35087"/>
    <cellStyle name="Input 3 3 4 7" xfId="35088"/>
    <cellStyle name="Input 3 3 4 8" xfId="35089"/>
    <cellStyle name="Input 3 3 5" xfId="6373"/>
    <cellStyle name="Input 3 3 5 2" xfId="6374"/>
    <cellStyle name="Input 3 3 5 2 2" xfId="35090"/>
    <cellStyle name="Input 3 3 5 2 3" xfId="35091"/>
    <cellStyle name="Input 3 3 5 2 4" xfId="35092"/>
    <cellStyle name="Input 3 3 5 2 5" xfId="35093"/>
    <cellStyle name="Input 3 3 5 2 6" xfId="35094"/>
    <cellStyle name="Input 3 3 5 2 7" xfId="35095"/>
    <cellStyle name="Input 3 3 5 2 8" xfId="35096"/>
    <cellStyle name="Input 3 3 5 3" xfId="6375"/>
    <cellStyle name="Input 3 3 5 3 2" xfId="35097"/>
    <cellStyle name="Input 3 3 5 4" xfId="35098"/>
    <cellStyle name="Input 3 3 5 5" xfId="35099"/>
    <cellStyle name="Input 3 3 5 6" xfId="35100"/>
    <cellStyle name="Input 3 3 5 7" xfId="35101"/>
    <cellStyle name="Input 3 3 6" xfId="6376"/>
    <cellStyle name="Input 3 3 6 2" xfId="35102"/>
    <cellStyle name="Input 3 3 6 3" xfId="35103"/>
    <cellStyle name="Input 3 3 6 4" xfId="35104"/>
    <cellStyle name="Input 3 3 6 5" xfId="35105"/>
    <cellStyle name="Input 3 3 6 6" xfId="35106"/>
    <cellStyle name="Input 3 3 6 7" xfId="35107"/>
    <cellStyle name="Input 3 3 7" xfId="6377"/>
    <cellStyle name="Input 3 3 8" xfId="35108"/>
    <cellStyle name="Input 3 3 9" xfId="35109"/>
    <cellStyle name="Input 3 4" xfId="6378"/>
    <cellStyle name="Input 3 4 10" xfId="35110"/>
    <cellStyle name="Input 3 4 11" xfId="35111"/>
    <cellStyle name="Input 3 4 2" xfId="6379"/>
    <cellStyle name="Input 3 4 2 2" xfId="6380"/>
    <cellStyle name="Input 3 4 2 2 2" xfId="6381"/>
    <cellStyle name="Input 3 4 2 2 2 2" xfId="35112"/>
    <cellStyle name="Input 3 4 2 2 2 3" xfId="35113"/>
    <cellStyle name="Input 3 4 2 2 2 4" xfId="35114"/>
    <cellStyle name="Input 3 4 2 2 2 5" xfId="35115"/>
    <cellStyle name="Input 3 4 2 2 2 6" xfId="35116"/>
    <cellStyle name="Input 3 4 2 2 2 7" xfId="35117"/>
    <cellStyle name="Input 3 4 2 2 2 8" xfId="35118"/>
    <cellStyle name="Input 3 4 2 2 3" xfId="6382"/>
    <cellStyle name="Input 3 4 2 2 3 2" xfId="35119"/>
    <cellStyle name="Input 3 4 2 2 4" xfId="35120"/>
    <cellStyle name="Input 3 4 2 2 5" xfId="35121"/>
    <cellStyle name="Input 3 4 2 2 6" xfId="35122"/>
    <cellStyle name="Input 3 4 2 2 7" xfId="35123"/>
    <cellStyle name="Input 3 4 2 3" xfId="6383"/>
    <cellStyle name="Input 3 4 2 3 2" xfId="35124"/>
    <cellStyle name="Input 3 4 2 3 3" xfId="35125"/>
    <cellStyle name="Input 3 4 2 3 4" xfId="35126"/>
    <cellStyle name="Input 3 4 2 3 5" xfId="35127"/>
    <cellStyle name="Input 3 4 2 3 6" xfId="35128"/>
    <cellStyle name="Input 3 4 2 3 7" xfId="35129"/>
    <cellStyle name="Input 3 4 2 4" xfId="6384"/>
    <cellStyle name="Input 3 4 2 5" xfId="35130"/>
    <cellStyle name="Input 3 4 2 6" xfId="35131"/>
    <cellStyle name="Input 3 4 2 7" xfId="35132"/>
    <cellStyle name="Input 3 4 2 8" xfId="35133"/>
    <cellStyle name="Input 3 4 3" xfId="6385"/>
    <cellStyle name="Input 3 4 3 2" xfId="6386"/>
    <cellStyle name="Input 3 4 3 2 2" xfId="6387"/>
    <cellStyle name="Input 3 4 3 2 2 2" xfId="35134"/>
    <cellStyle name="Input 3 4 3 2 2 3" xfId="35135"/>
    <cellStyle name="Input 3 4 3 2 2 4" xfId="35136"/>
    <cellStyle name="Input 3 4 3 2 2 5" xfId="35137"/>
    <cellStyle name="Input 3 4 3 2 2 6" xfId="35138"/>
    <cellStyle name="Input 3 4 3 2 2 7" xfId="35139"/>
    <cellStyle name="Input 3 4 3 2 2 8" xfId="35140"/>
    <cellStyle name="Input 3 4 3 2 3" xfId="6388"/>
    <cellStyle name="Input 3 4 3 2 3 2" xfId="35141"/>
    <cellStyle name="Input 3 4 3 2 4" xfId="35142"/>
    <cellStyle name="Input 3 4 3 2 5" xfId="35143"/>
    <cellStyle name="Input 3 4 3 2 6" xfId="35144"/>
    <cellStyle name="Input 3 4 3 2 7" xfId="35145"/>
    <cellStyle name="Input 3 4 3 3" xfId="6389"/>
    <cellStyle name="Input 3 4 3 3 2" xfId="35146"/>
    <cellStyle name="Input 3 4 3 3 3" xfId="35147"/>
    <cellStyle name="Input 3 4 3 3 4" xfId="35148"/>
    <cellStyle name="Input 3 4 3 3 5" xfId="35149"/>
    <cellStyle name="Input 3 4 3 3 6" xfId="35150"/>
    <cellStyle name="Input 3 4 3 3 7" xfId="35151"/>
    <cellStyle name="Input 3 4 3 4" xfId="6390"/>
    <cellStyle name="Input 3 4 3 5" xfId="35152"/>
    <cellStyle name="Input 3 4 3 6" xfId="35153"/>
    <cellStyle name="Input 3 4 3 7" xfId="35154"/>
    <cellStyle name="Input 3 4 3 8" xfId="35155"/>
    <cellStyle name="Input 3 4 4" xfId="6391"/>
    <cellStyle name="Input 3 4 4 2" xfId="6392"/>
    <cellStyle name="Input 3 4 4 2 2" xfId="6393"/>
    <cellStyle name="Input 3 4 4 2 2 2" xfId="35156"/>
    <cellStyle name="Input 3 4 4 2 2 3" xfId="35157"/>
    <cellStyle name="Input 3 4 4 2 2 4" xfId="35158"/>
    <cellStyle name="Input 3 4 4 2 2 5" xfId="35159"/>
    <cellStyle name="Input 3 4 4 2 2 6" xfId="35160"/>
    <cellStyle name="Input 3 4 4 2 2 7" xfId="35161"/>
    <cellStyle name="Input 3 4 4 2 2 8" xfId="35162"/>
    <cellStyle name="Input 3 4 4 2 3" xfId="6394"/>
    <cellStyle name="Input 3 4 4 2 3 2" xfId="35163"/>
    <cellStyle name="Input 3 4 4 2 4" xfId="35164"/>
    <cellStyle name="Input 3 4 4 2 5" xfId="35165"/>
    <cellStyle name="Input 3 4 4 2 6" xfId="35166"/>
    <cellStyle name="Input 3 4 4 2 7" xfId="35167"/>
    <cellStyle name="Input 3 4 4 3" xfId="6395"/>
    <cellStyle name="Input 3 4 4 3 2" xfId="35168"/>
    <cellStyle name="Input 3 4 4 3 3" xfId="35169"/>
    <cellStyle name="Input 3 4 4 3 4" xfId="35170"/>
    <cellStyle name="Input 3 4 4 3 5" xfId="35171"/>
    <cellStyle name="Input 3 4 4 3 6" xfId="35172"/>
    <cellStyle name="Input 3 4 4 3 7" xfId="35173"/>
    <cellStyle name="Input 3 4 4 4" xfId="6396"/>
    <cellStyle name="Input 3 4 4 5" xfId="35174"/>
    <cellStyle name="Input 3 4 4 6" xfId="35175"/>
    <cellStyle name="Input 3 4 4 7" xfId="35176"/>
    <cellStyle name="Input 3 4 4 8" xfId="35177"/>
    <cellStyle name="Input 3 4 5" xfId="6397"/>
    <cellStyle name="Input 3 4 5 2" xfId="6398"/>
    <cellStyle name="Input 3 4 5 2 2" xfId="35178"/>
    <cellStyle name="Input 3 4 5 2 3" xfId="35179"/>
    <cellStyle name="Input 3 4 5 2 4" xfId="35180"/>
    <cellStyle name="Input 3 4 5 2 5" xfId="35181"/>
    <cellStyle name="Input 3 4 5 2 6" xfId="35182"/>
    <cellStyle name="Input 3 4 5 2 7" xfId="35183"/>
    <cellStyle name="Input 3 4 5 2 8" xfId="35184"/>
    <cellStyle name="Input 3 4 5 3" xfId="6399"/>
    <cellStyle name="Input 3 4 5 3 2" xfId="35185"/>
    <cellStyle name="Input 3 4 5 4" xfId="35186"/>
    <cellStyle name="Input 3 4 5 5" xfId="35187"/>
    <cellStyle name="Input 3 4 5 6" xfId="35188"/>
    <cellStyle name="Input 3 4 5 7" xfId="35189"/>
    <cellStyle name="Input 3 4 6" xfId="6400"/>
    <cellStyle name="Input 3 4 6 2" xfId="35190"/>
    <cellStyle name="Input 3 4 6 3" xfId="35191"/>
    <cellStyle name="Input 3 4 6 4" xfId="35192"/>
    <cellStyle name="Input 3 4 6 5" xfId="35193"/>
    <cellStyle name="Input 3 4 6 6" xfId="35194"/>
    <cellStyle name="Input 3 4 6 7" xfId="35195"/>
    <cellStyle name="Input 3 4 7" xfId="6401"/>
    <cellStyle name="Input 3 4 8" xfId="35196"/>
    <cellStyle name="Input 3 4 9" xfId="35197"/>
    <cellStyle name="Input 3 5" xfId="6402"/>
    <cellStyle name="Input 3 5 2" xfId="6403"/>
    <cellStyle name="Input 3 5 2 2" xfId="6404"/>
    <cellStyle name="Input 3 5 2 2 2" xfId="35198"/>
    <cellStyle name="Input 3 5 2 2 3" xfId="35199"/>
    <cellStyle name="Input 3 5 2 2 4" xfId="35200"/>
    <cellStyle name="Input 3 5 2 2 5" xfId="35201"/>
    <cellStyle name="Input 3 5 2 2 6" xfId="35202"/>
    <cellStyle name="Input 3 5 2 2 7" xfId="35203"/>
    <cellStyle name="Input 3 5 2 2 8" xfId="35204"/>
    <cellStyle name="Input 3 5 2 3" xfId="6405"/>
    <cellStyle name="Input 3 5 2 3 2" xfId="35205"/>
    <cellStyle name="Input 3 5 2 4" xfId="35206"/>
    <cellStyle name="Input 3 5 2 5" xfId="35207"/>
    <cellStyle name="Input 3 5 2 6" xfId="35208"/>
    <cellStyle name="Input 3 5 2 7" xfId="35209"/>
    <cellStyle name="Input 3 5 3" xfId="6406"/>
    <cellStyle name="Input 3 5 3 2" xfId="35210"/>
    <cellStyle name="Input 3 5 3 3" xfId="35211"/>
    <cellStyle name="Input 3 5 3 4" xfId="35212"/>
    <cellStyle name="Input 3 5 3 5" xfId="35213"/>
    <cellStyle name="Input 3 5 3 6" xfId="35214"/>
    <cellStyle name="Input 3 5 3 7" xfId="35215"/>
    <cellStyle name="Input 3 5 4" xfId="6407"/>
    <cellStyle name="Input 3 5 5" xfId="35216"/>
    <cellStyle name="Input 3 5 6" xfId="35217"/>
    <cellStyle name="Input 3 5 7" xfId="35218"/>
    <cellStyle name="Input 3 5 8" xfId="35219"/>
    <cellStyle name="Input 3 6" xfId="6408"/>
    <cellStyle name="Input 3 6 2" xfId="6409"/>
    <cellStyle name="Input 3 6 2 2" xfId="6410"/>
    <cellStyle name="Input 3 6 2 2 2" xfId="35220"/>
    <cellStyle name="Input 3 6 2 2 3" xfId="35221"/>
    <cellStyle name="Input 3 6 2 2 4" xfId="35222"/>
    <cellStyle name="Input 3 6 2 2 5" xfId="35223"/>
    <cellStyle name="Input 3 6 2 2 6" xfId="35224"/>
    <cellStyle name="Input 3 6 2 2 7" xfId="35225"/>
    <cellStyle name="Input 3 6 2 2 8" xfId="35226"/>
    <cellStyle name="Input 3 6 2 3" xfId="6411"/>
    <cellStyle name="Input 3 6 2 3 2" xfId="35227"/>
    <cellStyle name="Input 3 6 2 4" xfId="35228"/>
    <cellStyle name="Input 3 6 2 5" xfId="35229"/>
    <cellStyle name="Input 3 6 2 6" xfId="35230"/>
    <cellStyle name="Input 3 6 2 7" xfId="35231"/>
    <cellStyle name="Input 3 6 3" xfId="6412"/>
    <cellStyle name="Input 3 6 3 2" xfId="35232"/>
    <cellStyle name="Input 3 6 3 3" xfId="35233"/>
    <cellStyle name="Input 3 6 3 4" xfId="35234"/>
    <cellStyle name="Input 3 6 3 5" xfId="35235"/>
    <cellStyle name="Input 3 6 3 6" xfId="35236"/>
    <cellStyle name="Input 3 6 3 7" xfId="35237"/>
    <cellStyle name="Input 3 6 4" xfId="6413"/>
    <cellStyle name="Input 3 6 5" xfId="35238"/>
    <cellStyle name="Input 3 6 6" xfId="35239"/>
    <cellStyle name="Input 3 6 7" xfId="35240"/>
    <cellStyle name="Input 3 6 8" xfId="35241"/>
    <cellStyle name="Input 3 7" xfId="6414"/>
    <cellStyle name="Input 3 7 2" xfId="6415"/>
    <cellStyle name="Input 3 7 2 2" xfId="6416"/>
    <cellStyle name="Input 3 7 2 2 2" xfId="35242"/>
    <cellStyle name="Input 3 7 2 2 3" xfId="35243"/>
    <cellStyle name="Input 3 7 2 2 4" xfId="35244"/>
    <cellStyle name="Input 3 7 2 2 5" xfId="35245"/>
    <cellStyle name="Input 3 7 2 2 6" xfId="35246"/>
    <cellStyle name="Input 3 7 2 2 7" xfId="35247"/>
    <cellStyle name="Input 3 7 2 2 8" xfId="35248"/>
    <cellStyle name="Input 3 7 2 3" xfId="6417"/>
    <cellStyle name="Input 3 7 2 3 2" xfId="35249"/>
    <cellStyle name="Input 3 7 2 4" xfId="35250"/>
    <cellStyle name="Input 3 7 2 5" xfId="35251"/>
    <cellStyle name="Input 3 7 2 6" xfId="35252"/>
    <cellStyle name="Input 3 7 2 7" xfId="35253"/>
    <cellStyle name="Input 3 7 3" xfId="6418"/>
    <cellStyle name="Input 3 7 3 2" xfId="35254"/>
    <cellStyle name="Input 3 7 3 3" xfId="35255"/>
    <cellStyle name="Input 3 7 3 4" xfId="35256"/>
    <cellStyle name="Input 3 7 3 5" xfId="35257"/>
    <cellStyle name="Input 3 7 3 6" xfId="35258"/>
    <cellStyle name="Input 3 7 3 7" xfId="35259"/>
    <cellStyle name="Input 3 7 4" xfId="6419"/>
    <cellStyle name="Input 3 7 5" xfId="35260"/>
    <cellStyle name="Input 3 7 6" xfId="35261"/>
    <cellStyle name="Input 3 7 7" xfId="35262"/>
    <cellStyle name="Input 3 7 8" xfId="35263"/>
    <cellStyle name="Input 3 8" xfId="6420"/>
    <cellStyle name="Input 3 8 2" xfId="6421"/>
    <cellStyle name="Input 3 8 2 2" xfId="35264"/>
    <cellStyle name="Input 3 8 2 3" xfId="35265"/>
    <cellStyle name="Input 3 8 2 4" xfId="35266"/>
    <cellStyle name="Input 3 8 2 5" xfId="35267"/>
    <cellStyle name="Input 3 8 2 6" xfId="35268"/>
    <cellStyle name="Input 3 8 2 7" xfId="35269"/>
    <cellStyle name="Input 3 8 2 8" xfId="35270"/>
    <cellStyle name="Input 3 8 3" xfId="6422"/>
    <cellStyle name="Input 3 8 3 2" xfId="35271"/>
    <cellStyle name="Input 3 8 4" xfId="35272"/>
    <cellStyle name="Input 3 8 5" xfId="35273"/>
    <cellStyle name="Input 3 8 6" xfId="35274"/>
    <cellStyle name="Input 3 8 7" xfId="35275"/>
    <cellStyle name="Input 3 9" xfId="6423"/>
    <cellStyle name="Input 3 9 2" xfId="35276"/>
    <cellStyle name="Input 3 9 3" xfId="35277"/>
    <cellStyle name="Input 3 9 4" xfId="35278"/>
    <cellStyle name="Input 3 9 5" xfId="35279"/>
    <cellStyle name="Input 3 9 6" xfId="35280"/>
    <cellStyle name="Input 3 9 7" xfId="35281"/>
    <cellStyle name="Input 4" xfId="6424"/>
    <cellStyle name="Input 4 10" xfId="6425"/>
    <cellStyle name="Input 4 11" xfId="35282"/>
    <cellStyle name="Input 4 12" xfId="35283"/>
    <cellStyle name="Input 4 13" xfId="35284"/>
    <cellStyle name="Input 4 14" xfId="35285"/>
    <cellStyle name="Input 4 2" xfId="6426"/>
    <cellStyle name="Input 4 2 10" xfId="35286"/>
    <cellStyle name="Input 4 2 11" xfId="35287"/>
    <cellStyle name="Input 4 2 12" xfId="35288"/>
    <cellStyle name="Input 4 2 2" xfId="6427"/>
    <cellStyle name="Input 4 2 2 10" xfId="35289"/>
    <cellStyle name="Input 4 2 2 11" xfId="35290"/>
    <cellStyle name="Input 4 2 2 2" xfId="6428"/>
    <cellStyle name="Input 4 2 2 2 2" xfId="6429"/>
    <cellStyle name="Input 4 2 2 2 2 2" xfId="6430"/>
    <cellStyle name="Input 4 2 2 2 2 2 2" xfId="35291"/>
    <cellStyle name="Input 4 2 2 2 2 2 3" xfId="35292"/>
    <cellStyle name="Input 4 2 2 2 2 2 4" xfId="35293"/>
    <cellStyle name="Input 4 2 2 2 2 2 5" xfId="35294"/>
    <cellStyle name="Input 4 2 2 2 2 2 6" xfId="35295"/>
    <cellStyle name="Input 4 2 2 2 2 2 7" xfId="35296"/>
    <cellStyle name="Input 4 2 2 2 2 2 8" xfId="35297"/>
    <cellStyle name="Input 4 2 2 2 2 3" xfId="6431"/>
    <cellStyle name="Input 4 2 2 2 2 3 2" xfId="35298"/>
    <cellStyle name="Input 4 2 2 2 2 4" xfId="35299"/>
    <cellStyle name="Input 4 2 2 2 2 5" xfId="35300"/>
    <cellStyle name="Input 4 2 2 2 2 6" xfId="35301"/>
    <cellStyle name="Input 4 2 2 2 2 7" xfId="35302"/>
    <cellStyle name="Input 4 2 2 2 3" xfId="6432"/>
    <cellStyle name="Input 4 2 2 2 3 2" xfId="35303"/>
    <cellStyle name="Input 4 2 2 2 3 3" xfId="35304"/>
    <cellStyle name="Input 4 2 2 2 3 4" xfId="35305"/>
    <cellStyle name="Input 4 2 2 2 3 5" xfId="35306"/>
    <cellStyle name="Input 4 2 2 2 3 6" xfId="35307"/>
    <cellStyle name="Input 4 2 2 2 3 7" xfId="35308"/>
    <cellStyle name="Input 4 2 2 2 4" xfId="6433"/>
    <cellStyle name="Input 4 2 2 2 5" xfId="35309"/>
    <cellStyle name="Input 4 2 2 2 6" xfId="35310"/>
    <cellStyle name="Input 4 2 2 2 7" xfId="35311"/>
    <cellStyle name="Input 4 2 2 2 8" xfId="35312"/>
    <cellStyle name="Input 4 2 2 3" xfId="6434"/>
    <cellStyle name="Input 4 2 2 3 2" xfId="6435"/>
    <cellStyle name="Input 4 2 2 3 2 2" xfId="6436"/>
    <cellStyle name="Input 4 2 2 3 2 2 2" xfId="35313"/>
    <cellStyle name="Input 4 2 2 3 2 2 3" xfId="35314"/>
    <cellStyle name="Input 4 2 2 3 2 2 4" xfId="35315"/>
    <cellStyle name="Input 4 2 2 3 2 2 5" xfId="35316"/>
    <cellStyle name="Input 4 2 2 3 2 2 6" xfId="35317"/>
    <cellStyle name="Input 4 2 2 3 2 2 7" xfId="35318"/>
    <cellStyle name="Input 4 2 2 3 2 2 8" xfId="35319"/>
    <cellStyle name="Input 4 2 2 3 2 3" xfId="6437"/>
    <cellStyle name="Input 4 2 2 3 2 3 2" xfId="35320"/>
    <cellStyle name="Input 4 2 2 3 2 4" xfId="35321"/>
    <cellStyle name="Input 4 2 2 3 2 5" xfId="35322"/>
    <cellStyle name="Input 4 2 2 3 2 6" xfId="35323"/>
    <cellStyle name="Input 4 2 2 3 2 7" xfId="35324"/>
    <cellStyle name="Input 4 2 2 3 3" xfId="6438"/>
    <cellStyle name="Input 4 2 2 3 3 2" xfId="35325"/>
    <cellStyle name="Input 4 2 2 3 3 3" xfId="35326"/>
    <cellStyle name="Input 4 2 2 3 3 4" xfId="35327"/>
    <cellStyle name="Input 4 2 2 3 3 5" xfId="35328"/>
    <cellStyle name="Input 4 2 2 3 3 6" xfId="35329"/>
    <cellStyle name="Input 4 2 2 3 3 7" xfId="35330"/>
    <cellStyle name="Input 4 2 2 3 4" xfId="6439"/>
    <cellStyle name="Input 4 2 2 3 5" xfId="35331"/>
    <cellStyle name="Input 4 2 2 3 6" xfId="35332"/>
    <cellStyle name="Input 4 2 2 3 7" xfId="35333"/>
    <cellStyle name="Input 4 2 2 3 8" xfId="35334"/>
    <cellStyle name="Input 4 2 2 4" xfId="6440"/>
    <cellStyle name="Input 4 2 2 4 2" xfId="6441"/>
    <cellStyle name="Input 4 2 2 4 2 2" xfId="6442"/>
    <cellStyle name="Input 4 2 2 4 2 2 2" xfId="35335"/>
    <cellStyle name="Input 4 2 2 4 2 2 3" xfId="35336"/>
    <cellStyle name="Input 4 2 2 4 2 2 4" xfId="35337"/>
    <cellStyle name="Input 4 2 2 4 2 2 5" xfId="35338"/>
    <cellStyle name="Input 4 2 2 4 2 2 6" xfId="35339"/>
    <cellStyle name="Input 4 2 2 4 2 2 7" xfId="35340"/>
    <cellStyle name="Input 4 2 2 4 2 2 8" xfId="35341"/>
    <cellStyle name="Input 4 2 2 4 2 3" xfId="6443"/>
    <cellStyle name="Input 4 2 2 4 2 3 2" xfId="35342"/>
    <cellStyle name="Input 4 2 2 4 2 4" xfId="35343"/>
    <cellStyle name="Input 4 2 2 4 2 5" xfId="35344"/>
    <cellStyle name="Input 4 2 2 4 2 6" xfId="35345"/>
    <cellStyle name="Input 4 2 2 4 2 7" xfId="35346"/>
    <cellStyle name="Input 4 2 2 4 3" xfId="6444"/>
    <cellStyle name="Input 4 2 2 4 3 2" xfId="35347"/>
    <cellStyle name="Input 4 2 2 4 3 3" xfId="35348"/>
    <cellStyle name="Input 4 2 2 4 3 4" xfId="35349"/>
    <cellStyle name="Input 4 2 2 4 3 5" xfId="35350"/>
    <cellStyle name="Input 4 2 2 4 3 6" xfId="35351"/>
    <cellStyle name="Input 4 2 2 4 3 7" xfId="35352"/>
    <cellStyle name="Input 4 2 2 4 4" xfId="6445"/>
    <cellStyle name="Input 4 2 2 4 5" xfId="35353"/>
    <cellStyle name="Input 4 2 2 4 6" xfId="35354"/>
    <cellStyle name="Input 4 2 2 4 7" xfId="35355"/>
    <cellStyle name="Input 4 2 2 4 8" xfId="35356"/>
    <cellStyle name="Input 4 2 2 5" xfId="6446"/>
    <cellStyle name="Input 4 2 2 5 2" xfId="6447"/>
    <cellStyle name="Input 4 2 2 5 2 2" xfId="35357"/>
    <cellStyle name="Input 4 2 2 5 2 3" xfId="35358"/>
    <cellStyle name="Input 4 2 2 5 2 4" xfId="35359"/>
    <cellStyle name="Input 4 2 2 5 2 5" xfId="35360"/>
    <cellStyle name="Input 4 2 2 5 2 6" xfId="35361"/>
    <cellStyle name="Input 4 2 2 5 2 7" xfId="35362"/>
    <cellStyle name="Input 4 2 2 5 2 8" xfId="35363"/>
    <cellStyle name="Input 4 2 2 5 3" xfId="6448"/>
    <cellStyle name="Input 4 2 2 5 3 2" xfId="35364"/>
    <cellStyle name="Input 4 2 2 5 4" xfId="35365"/>
    <cellStyle name="Input 4 2 2 5 5" xfId="35366"/>
    <cellStyle name="Input 4 2 2 5 6" xfId="35367"/>
    <cellStyle name="Input 4 2 2 5 7" xfId="35368"/>
    <cellStyle name="Input 4 2 2 6" xfId="6449"/>
    <cellStyle name="Input 4 2 2 6 2" xfId="35369"/>
    <cellStyle name="Input 4 2 2 6 3" xfId="35370"/>
    <cellStyle name="Input 4 2 2 6 4" xfId="35371"/>
    <cellStyle name="Input 4 2 2 6 5" xfId="35372"/>
    <cellStyle name="Input 4 2 2 6 6" xfId="35373"/>
    <cellStyle name="Input 4 2 2 6 7" xfId="35374"/>
    <cellStyle name="Input 4 2 2 7" xfId="6450"/>
    <cellStyle name="Input 4 2 2 8" xfId="35375"/>
    <cellStyle name="Input 4 2 2 9" xfId="35376"/>
    <cellStyle name="Input 4 2 3" xfId="6451"/>
    <cellStyle name="Input 4 2 3 2" xfId="6452"/>
    <cellStyle name="Input 4 2 3 2 2" xfId="6453"/>
    <cellStyle name="Input 4 2 3 2 2 2" xfId="35377"/>
    <cellStyle name="Input 4 2 3 2 2 3" xfId="35378"/>
    <cellStyle name="Input 4 2 3 2 2 4" xfId="35379"/>
    <cellStyle name="Input 4 2 3 2 2 5" xfId="35380"/>
    <cellStyle name="Input 4 2 3 2 2 6" xfId="35381"/>
    <cellStyle name="Input 4 2 3 2 2 7" xfId="35382"/>
    <cellStyle name="Input 4 2 3 2 2 8" xfId="35383"/>
    <cellStyle name="Input 4 2 3 2 3" xfId="6454"/>
    <cellStyle name="Input 4 2 3 2 3 2" xfId="35384"/>
    <cellStyle name="Input 4 2 3 2 4" xfId="35385"/>
    <cellStyle name="Input 4 2 3 2 5" xfId="35386"/>
    <cellStyle name="Input 4 2 3 2 6" xfId="35387"/>
    <cellStyle name="Input 4 2 3 2 7" xfId="35388"/>
    <cellStyle name="Input 4 2 3 3" xfId="6455"/>
    <cellStyle name="Input 4 2 3 3 2" xfId="35389"/>
    <cellStyle name="Input 4 2 3 3 3" xfId="35390"/>
    <cellStyle name="Input 4 2 3 3 4" xfId="35391"/>
    <cellStyle name="Input 4 2 3 3 5" xfId="35392"/>
    <cellStyle name="Input 4 2 3 3 6" xfId="35393"/>
    <cellStyle name="Input 4 2 3 3 7" xfId="35394"/>
    <cellStyle name="Input 4 2 3 4" xfId="6456"/>
    <cellStyle name="Input 4 2 3 5" xfId="35395"/>
    <cellStyle name="Input 4 2 3 6" xfId="35396"/>
    <cellStyle name="Input 4 2 3 7" xfId="35397"/>
    <cellStyle name="Input 4 2 3 8" xfId="35398"/>
    <cellStyle name="Input 4 2 4" xfId="6457"/>
    <cellStyle name="Input 4 2 4 2" xfId="6458"/>
    <cellStyle name="Input 4 2 4 2 2" xfId="6459"/>
    <cellStyle name="Input 4 2 4 2 2 2" xfId="35399"/>
    <cellStyle name="Input 4 2 4 2 2 3" xfId="35400"/>
    <cellStyle name="Input 4 2 4 2 2 4" xfId="35401"/>
    <cellStyle name="Input 4 2 4 2 2 5" xfId="35402"/>
    <cellStyle name="Input 4 2 4 2 2 6" xfId="35403"/>
    <cellStyle name="Input 4 2 4 2 2 7" xfId="35404"/>
    <cellStyle name="Input 4 2 4 2 2 8" xfId="35405"/>
    <cellStyle name="Input 4 2 4 2 3" xfId="6460"/>
    <cellStyle name="Input 4 2 4 2 3 2" xfId="35406"/>
    <cellStyle name="Input 4 2 4 2 4" xfId="35407"/>
    <cellStyle name="Input 4 2 4 2 5" xfId="35408"/>
    <cellStyle name="Input 4 2 4 2 6" xfId="35409"/>
    <cellStyle name="Input 4 2 4 2 7" xfId="35410"/>
    <cellStyle name="Input 4 2 4 3" xfId="6461"/>
    <cellStyle name="Input 4 2 4 3 2" xfId="35411"/>
    <cellStyle name="Input 4 2 4 3 3" xfId="35412"/>
    <cellStyle name="Input 4 2 4 3 4" xfId="35413"/>
    <cellStyle name="Input 4 2 4 3 5" xfId="35414"/>
    <cellStyle name="Input 4 2 4 3 6" xfId="35415"/>
    <cellStyle name="Input 4 2 4 3 7" xfId="35416"/>
    <cellStyle name="Input 4 2 4 4" xfId="6462"/>
    <cellStyle name="Input 4 2 4 5" xfId="35417"/>
    <cellStyle name="Input 4 2 4 6" xfId="35418"/>
    <cellStyle name="Input 4 2 4 7" xfId="35419"/>
    <cellStyle name="Input 4 2 4 8" xfId="35420"/>
    <cellStyle name="Input 4 2 5" xfId="6463"/>
    <cellStyle name="Input 4 2 5 2" xfId="6464"/>
    <cellStyle name="Input 4 2 5 2 2" xfId="6465"/>
    <cellStyle name="Input 4 2 5 2 2 2" xfId="35421"/>
    <cellStyle name="Input 4 2 5 2 2 3" xfId="35422"/>
    <cellStyle name="Input 4 2 5 2 2 4" xfId="35423"/>
    <cellStyle name="Input 4 2 5 2 2 5" xfId="35424"/>
    <cellStyle name="Input 4 2 5 2 2 6" xfId="35425"/>
    <cellStyle name="Input 4 2 5 2 2 7" xfId="35426"/>
    <cellStyle name="Input 4 2 5 2 2 8" xfId="35427"/>
    <cellStyle name="Input 4 2 5 2 3" xfId="6466"/>
    <cellStyle name="Input 4 2 5 2 3 2" xfId="35428"/>
    <cellStyle name="Input 4 2 5 2 4" xfId="35429"/>
    <cellStyle name="Input 4 2 5 2 5" xfId="35430"/>
    <cellStyle name="Input 4 2 5 2 6" xfId="35431"/>
    <cellStyle name="Input 4 2 5 2 7" xfId="35432"/>
    <cellStyle name="Input 4 2 5 3" xfId="6467"/>
    <cellStyle name="Input 4 2 5 3 2" xfId="35433"/>
    <cellStyle name="Input 4 2 5 3 3" xfId="35434"/>
    <cellStyle name="Input 4 2 5 3 4" xfId="35435"/>
    <cellStyle name="Input 4 2 5 3 5" xfId="35436"/>
    <cellStyle name="Input 4 2 5 3 6" xfId="35437"/>
    <cellStyle name="Input 4 2 5 3 7" xfId="35438"/>
    <cellStyle name="Input 4 2 5 4" xfId="6468"/>
    <cellStyle name="Input 4 2 5 5" xfId="35439"/>
    <cellStyle name="Input 4 2 5 6" xfId="35440"/>
    <cellStyle name="Input 4 2 5 7" xfId="35441"/>
    <cellStyle name="Input 4 2 5 8" xfId="35442"/>
    <cellStyle name="Input 4 2 6" xfId="6469"/>
    <cellStyle name="Input 4 2 6 2" xfId="6470"/>
    <cellStyle name="Input 4 2 6 2 2" xfId="35443"/>
    <cellStyle name="Input 4 2 6 2 3" xfId="35444"/>
    <cellStyle name="Input 4 2 6 2 4" xfId="35445"/>
    <cellStyle name="Input 4 2 6 2 5" xfId="35446"/>
    <cellStyle name="Input 4 2 6 2 6" xfId="35447"/>
    <cellStyle name="Input 4 2 6 2 7" xfId="35448"/>
    <cellStyle name="Input 4 2 6 2 8" xfId="35449"/>
    <cellStyle name="Input 4 2 6 3" xfId="6471"/>
    <cellStyle name="Input 4 2 6 3 2" xfId="35450"/>
    <cellStyle name="Input 4 2 6 4" xfId="35451"/>
    <cellStyle name="Input 4 2 6 5" xfId="35452"/>
    <cellStyle name="Input 4 2 6 6" xfId="35453"/>
    <cellStyle name="Input 4 2 6 7" xfId="35454"/>
    <cellStyle name="Input 4 2 7" xfId="6472"/>
    <cellStyle name="Input 4 2 7 2" xfId="35455"/>
    <cellStyle name="Input 4 2 7 3" xfId="35456"/>
    <cellStyle name="Input 4 2 7 4" xfId="35457"/>
    <cellStyle name="Input 4 2 7 5" xfId="35458"/>
    <cellStyle name="Input 4 2 7 6" xfId="35459"/>
    <cellStyle name="Input 4 2 7 7" xfId="35460"/>
    <cellStyle name="Input 4 2 8" xfId="6473"/>
    <cellStyle name="Input 4 2 9" xfId="35461"/>
    <cellStyle name="Input 4 3" xfId="6474"/>
    <cellStyle name="Input 4 3 10" xfId="35462"/>
    <cellStyle name="Input 4 3 11" xfId="35463"/>
    <cellStyle name="Input 4 3 2" xfId="6475"/>
    <cellStyle name="Input 4 3 2 2" xfId="6476"/>
    <cellStyle name="Input 4 3 2 2 2" xfId="6477"/>
    <cellStyle name="Input 4 3 2 2 2 2" xfId="35464"/>
    <cellStyle name="Input 4 3 2 2 2 3" xfId="35465"/>
    <cellStyle name="Input 4 3 2 2 2 4" xfId="35466"/>
    <cellStyle name="Input 4 3 2 2 2 5" xfId="35467"/>
    <cellStyle name="Input 4 3 2 2 2 6" xfId="35468"/>
    <cellStyle name="Input 4 3 2 2 2 7" xfId="35469"/>
    <cellStyle name="Input 4 3 2 2 2 8" xfId="35470"/>
    <cellStyle name="Input 4 3 2 2 3" xfId="6478"/>
    <cellStyle name="Input 4 3 2 2 3 2" xfId="35471"/>
    <cellStyle name="Input 4 3 2 2 4" xfId="35472"/>
    <cellStyle name="Input 4 3 2 2 5" xfId="35473"/>
    <cellStyle name="Input 4 3 2 2 6" xfId="35474"/>
    <cellStyle name="Input 4 3 2 2 7" xfId="35475"/>
    <cellStyle name="Input 4 3 2 3" xfId="6479"/>
    <cellStyle name="Input 4 3 2 3 2" xfId="35476"/>
    <cellStyle name="Input 4 3 2 3 3" xfId="35477"/>
    <cellStyle name="Input 4 3 2 3 4" xfId="35478"/>
    <cellStyle name="Input 4 3 2 3 5" xfId="35479"/>
    <cellStyle name="Input 4 3 2 3 6" xfId="35480"/>
    <cellStyle name="Input 4 3 2 3 7" xfId="35481"/>
    <cellStyle name="Input 4 3 2 4" xfId="6480"/>
    <cellStyle name="Input 4 3 2 5" xfId="35482"/>
    <cellStyle name="Input 4 3 2 6" xfId="35483"/>
    <cellStyle name="Input 4 3 2 7" xfId="35484"/>
    <cellStyle name="Input 4 3 2 8" xfId="35485"/>
    <cellStyle name="Input 4 3 3" xfId="6481"/>
    <cellStyle name="Input 4 3 3 2" xfId="6482"/>
    <cellStyle name="Input 4 3 3 2 2" xfId="6483"/>
    <cellStyle name="Input 4 3 3 2 2 2" xfId="35486"/>
    <cellStyle name="Input 4 3 3 2 2 3" xfId="35487"/>
    <cellStyle name="Input 4 3 3 2 2 4" xfId="35488"/>
    <cellStyle name="Input 4 3 3 2 2 5" xfId="35489"/>
    <cellStyle name="Input 4 3 3 2 2 6" xfId="35490"/>
    <cellStyle name="Input 4 3 3 2 2 7" xfId="35491"/>
    <cellStyle name="Input 4 3 3 2 2 8" xfId="35492"/>
    <cellStyle name="Input 4 3 3 2 3" xfId="6484"/>
    <cellStyle name="Input 4 3 3 2 3 2" xfId="35493"/>
    <cellStyle name="Input 4 3 3 2 4" xfId="35494"/>
    <cellStyle name="Input 4 3 3 2 5" xfId="35495"/>
    <cellStyle name="Input 4 3 3 2 6" xfId="35496"/>
    <cellStyle name="Input 4 3 3 2 7" xfId="35497"/>
    <cellStyle name="Input 4 3 3 3" xfId="6485"/>
    <cellStyle name="Input 4 3 3 3 2" xfId="35498"/>
    <cellStyle name="Input 4 3 3 3 3" xfId="35499"/>
    <cellStyle name="Input 4 3 3 3 4" xfId="35500"/>
    <cellStyle name="Input 4 3 3 3 5" xfId="35501"/>
    <cellStyle name="Input 4 3 3 3 6" xfId="35502"/>
    <cellStyle name="Input 4 3 3 3 7" xfId="35503"/>
    <cellStyle name="Input 4 3 3 4" xfId="6486"/>
    <cellStyle name="Input 4 3 3 5" xfId="35504"/>
    <cellStyle name="Input 4 3 3 6" xfId="35505"/>
    <cellStyle name="Input 4 3 3 7" xfId="35506"/>
    <cellStyle name="Input 4 3 3 8" xfId="35507"/>
    <cellStyle name="Input 4 3 4" xfId="6487"/>
    <cellStyle name="Input 4 3 4 2" xfId="6488"/>
    <cellStyle name="Input 4 3 4 2 2" xfId="6489"/>
    <cellStyle name="Input 4 3 4 2 2 2" xfId="35508"/>
    <cellStyle name="Input 4 3 4 2 2 3" xfId="35509"/>
    <cellStyle name="Input 4 3 4 2 2 4" xfId="35510"/>
    <cellStyle name="Input 4 3 4 2 2 5" xfId="35511"/>
    <cellStyle name="Input 4 3 4 2 2 6" xfId="35512"/>
    <cellStyle name="Input 4 3 4 2 2 7" xfId="35513"/>
    <cellStyle name="Input 4 3 4 2 2 8" xfId="35514"/>
    <cellStyle name="Input 4 3 4 2 3" xfId="6490"/>
    <cellStyle name="Input 4 3 4 2 3 2" xfId="35515"/>
    <cellStyle name="Input 4 3 4 2 4" xfId="35516"/>
    <cellStyle name="Input 4 3 4 2 5" xfId="35517"/>
    <cellStyle name="Input 4 3 4 2 6" xfId="35518"/>
    <cellStyle name="Input 4 3 4 2 7" xfId="35519"/>
    <cellStyle name="Input 4 3 4 3" xfId="6491"/>
    <cellStyle name="Input 4 3 4 3 2" xfId="35520"/>
    <cellStyle name="Input 4 3 4 3 3" xfId="35521"/>
    <cellStyle name="Input 4 3 4 3 4" xfId="35522"/>
    <cellStyle name="Input 4 3 4 3 5" xfId="35523"/>
    <cellStyle name="Input 4 3 4 3 6" xfId="35524"/>
    <cellStyle name="Input 4 3 4 3 7" xfId="35525"/>
    <cellStyle name="Input 4 3 4 4" xfId="6492"/>
    <cellStyle name="Input 4 3 4 5" xfId="35526"/>
    <cellStyle name="Input 4 3 4 6" xfId="35527"/>
    <cellStyle name="Input 4 3 4 7" xfId="35528"/>
    <cellStyle name="Input 4 3 4 8" xfId="35529"/>
    <cellStyle name="Input 4 3 5" xfId="6493"/>
    <cellStyle name="Input 4 3 5 2" xfId="6494"/>
    <cellStyle name="Input 4 3 5 2 2" xfId="35530"/>
    <cellStyle name="Input 4 3 5 2 3" xfId="35531"/>
    <cellStyle name="Input 4 3 5 2 4" xfId="35532"/>
    <cellStyle name="Input 4 3 5 2 5" xfId="35533"/>
    <cellStyle name="Input 4 3 5 2 6" xfId="35534"/>
    <cellStyle name="Input 4 3 5 2 7" xfId="35535"/>
    <cellStyle name="Input 4 3 5 2 8" xfId="35536"/>
    <cellStyle name="Input 4 3 5 3" xfId="6495"/>
    <cellStyle name="Input 4 3 5 3 2" xfId="35537"/>
    <cellStyle name="Input 4 3 5 4" xfId="35538"/>
    <cellStyle name="Input 4 3 5 5" xfId="35539"/>
    <cellStyle name="Input 4 3 5 6" xfId="35540"/>
    <cellStyle name="Input 4 3 5 7" xfId="35541"/>
    <cellStyle name="Input 4 3 6" xfId="6496"/>
    <cellStyle name="Input 4 3 6 2" xfId="35542"/>
    <cellStyle name="Input 4 3 6 3" xfId="35543"/>
    <cellStyle name="Input 4 3 6 4" xfId="35544"/>
    <cellStyle name="Input 4 3 6 5" xfId="35545"/>
    <cellStyle name="Input 4 3 6 6" xfId="35546"/>
    <cellStyle name="Input 4 3 6 7" xfId="35547"/>
    <cellStyle name="Input 4 3 7" xfId="6497"/>
    <cellStyle name="Input 4 3 8" xfId="35548"/>
    <cellStyle name="Input 4 3 9" xfId="35549"/>
    <cellStyle name="Input 4 4" xfId="6498"/>
    <cellStyle name="Input 4 4 10" xfId="35550"/>
    <cellStyle name="Input 4 4 11" xfId="35551"/>
    <cellStyle name="Input 4 4 2" xfId="6499"/>
    <cellStyle name="Input 4 4 2 2" xfId="6500"/>
    <cellStyle name="Input 4 4 2 2 2" xfId="6501"/>
    <cellStyle name="Input 4 4 2 2 2 2" xfId="35552"/>
    <cellStyle name="Input 4 4 2 2 2 3" xfId="35553"/>
    <cellStyle name="Input 4 4 2 2 2 4" xfId="35554"/>
    <cellStyle name="Input 4 4 2 2 2 5" xfId="35555"/>
    <cellStyle name="Input 4 4 2 2 2 6" xfId="35556"/>
    <cellStyle name="Input 4 4 2 2 2 7" xfId="35557"/>
    <cellStyle name="Input 4 4 2 2 2 8" xfId="35558"/>
    <cellStyle name="Input 4 4 2 2 3" xfId="6502"/>
    <cellStyle name="Input 4 4 2 2 3 2" xfId="35559"/>
    <cellStyle name="Input 4 4 2 2 4" xfId="35560"/>
    <cellStyle name="Input 4 4 2 2 5" xfId="35561"/>
    <cellStyle name="Input 4 4 2 2 6" xfId="35562"/>
    <cellStyle name="Input 4 4 2 2 7" xfId="35563"/>
    <cellStyle name="Input 4 4 2 3" xfId="6503"/>
    <cellStyle name="Input 4 4 2 3 2" xfId="35564"/>
    <cellStyle name="Input 4 4 2 3 3" xfId="35565"/>
    <cellStyle name="Input 4 4 2 3 4" xfId="35566"/>
    <cellStyle name="Input 4 4 2 3 5" xfId="35567"/>
    <cellStyle name="Input 4 4 2 3 6" xfId="35568"/>
    <cellStyle name="Input 4 4 2 3 7" xfId="35569"/>
    <cellStyle name="Input 4 4 2 4" xfId="6504"/>
    <cellStyle name="Input 4 4 2 5" xfId="35570"/>
    <cellStyle name="Input 4 4 2 6" xfId="35571"/>
    <cellStyle name="Input 4 4 2 7" xfId="35572"/>
    <cellStyle name="Input 4 4 2 8" xfId="35573"/>
    <cellStyle name="Input 4 4 3" xfId="6505"/>
    <cellStyle name="Input 4 4 3 2" xfId="6506"/>
    <cellStyle name="Input 4 4 3 2 2" xfId="6507"/>
    <cellStyle name="Input 4 4 3 2 2 2" xfId="35574"/>
    <cellStyle name="Input 4 4 3 2 2 3" xfId="35575"/>
    <cellStyle name="Input 4 4 3 2 2 4" xfId="35576"/>
    <cellStyle name="Input 4 4 3 2 2 5" xfId="35577"/>
    <cellStyle name="Input 4 4 3 2 2 6" xfId="35578"/>
    <cellStyle name="Input 4 4 3 2 2 7" xfId="35579"/>
    <cellStyle name="Input 4 4 3 2 2 8" xfId="35580"/>
    <cellStyle name="Input 4 4 3 2 3" xfId="6508"/>
    <cellStyle name="Input 4 4 3 2 3 2" xfId="35581"/>
    <cellStyle name="Input 4 4 3 2 4" xfId="35582"/>
    <cellStyle name="Input 4 4 3 2 5" xfId="35583"/>
    <cellStyle name="Input 4 4 3 2 6" xfId="35584"/>
    <cellStyle name="Input 4 4 3 2 7" xfId="35585"/>
    <cellStyle name="Input 4 4 3 3" xfId="6509"/>
    <cellStyle name="Input 4 4 3 3 2" xfId="35586"/>
    <cellStyle name="Input 4 4 3 3 3" xfId="35587"/>
    <cellStyle name="Input 4 4 3 3 4" xfId="35588"/>
    <cellStyle name="Input 4 4 3 3 5" xfId="35589"/>
    <cellStyle name="Input 4 4 3 3 6" xfId="35590"/>
    <cellStyle name="Input 4 4 3 3 7" xfId="35591"/>
    <cellStyle name="Input 4 4 3 4" xfId="6510"/>
    <cellStyle name="Input 4 4 3 5" xfId="35592"/>
    <cellStyle name="Input 4 4 3 6" xfId="35593"/>
    <cellStyle name="Input 4 4 3 7" xfId="35594"/>
    <cellStyle name="Input 4 4 3 8" xfId="35595"/>
    <cellStyle name="Input 4 4 4" xfId="6511"/>
    <cellStyle name="Input 4 4 4 2" xfId="6512"/>
    <cellStyle name="Input 4 4 4 2 2" xfId="6513"/>
    <cellStyle name="Input 4 4 4 2 2 2" xfId="35596"/>
    <cellStyle name="Input 4 4 4 2 2 3" xfId="35597"/>
    <cellStyle name="Input 4 4 4 2 2 4" xfId="35598"/>
    <cellStyle name="Input 4 4 4 2 2 5" xfId="35599"/>
    <cellStyle name="Input 4 4 4 2 2 6" xfId="35600"/>
    <cellStyle name="Input 4 4 4 2 2 7" xfId="35601"/>
    <cellStyle name="Input 4 4 4 2 2 8" xfId="35602"/>
    <cellStyle name="Input 4 4 4 2 3" xfId="6514"/>
    <cellStyle name="Input 4 4 4 2 3 2" xfId="35603"/>
    <cellStyle name="Input 4 4 4 2 4" xfId="35604"/>
    <cellStyle name="Input 4 4 4 2 5" xfId="35605"/>
    <cellStyle name="Input 4 4 4 2 6" xfId="35606"/>
    <cellStyle name="Input 4 4 4 2 7" xfId="35607"/>
    <cellStyle name="Input 4 4 4 3" xfId="6515"/>
    <cellStyle name="Input 4 4 4 3 2" xfId="35608"/>
    <cellStyle name="Input 4 4 4 3 3" xfId="35609"/>
    <cellStyle name="Input 4 4 4 3 4" xfId="35610"/>
    <cellStyle name="Input 4 4 4 3 5" xfId="35611"/>
    <cellStyle name="Input 4 4 4 3 6" xfId="35612"/>
    <cellStyle name="Input 4 4 4 3 7" xfId="35613"/>
    <cellStyle name="Input 4 4 4 4" xfId="6516"/>
    <cellStyle name="Input 4 4 4 5" xfId="35614"/>
    <cellStyle name="Input 4 4 4 6" xfId="35615"/>
    <cellStyle name="Input 4 4 4 7" xfId="35616"/>
    <cellStyle name="Input 4 4 4 8" xfId="35617"/>
    <cellStyle name="Input 4 4 5" xfId="6517"/>
    <cellStyle name="Input 4 4 5 2" xfId="6518"/>
    <cellStyle name="Input 4 4 5 2 2" xfId="35618"/>
    <cellStyle name="Input 4 4 5 2 3" xfId="35619"/>
    <cellStyle name="Input 4 4 5 2 4" xfId="35620"/>
    <cellStyle name="Input 4 4 5 2 5" xfId="35621"/>
    <cellStyle name="Input 4 4 5 2 6" xfId="35622"/>
    <cellStyle name="Input 4 4 5 2 7" xfId="35623"/>
    <cellStyle name="Input 4 4 5 2 8" xfId="35624"/>
    <cellStyle name="Input 4 4 5 3" xfId="6519"/>
    <cellStyle name="Input 4 4 5 3 2" xfId="35625"/>
    <cellStyle name="Input 4 4 5 4" xfId="35626"/>
    <cellStyle name="Input 4 4 5 5" xfId="35627"/>
    <cellStyle name="Input 4 4 5 6" xfId="35628"/>
    <cellStyle name="Input 4 4 5 7" xfId="35629"/>
    <cellStyle name="Input 4 4 6" xfId="6520"/>
    <cellStyle name="Input 4 4 6 2" xfId="35630"/>
    <cellStyle name="Input 4 4 6 3" xfId="35631"/>
    <cellStyle name="Input 4 4 6 4" xfId="35632"/>
    <cellStyle name="Input 4 4 6 5" xfId="35633"/>
    <cellStyle name="Input 4 4 6 6" xfId="35634"/>
    <cellStyle name="Input 4 4 6 7" xfId="35635"/>
    <cellStyle name="Input 4 4 7" xfId="6521"/>
    <cellStyle name="Input 4 4 8" xfId="35636"/>
    <cellStyle name="Input 4 4 9" xfId="35637"/>
    <cellStyle name="Input 4 5" xfId="6522"/>
    <cellStyle name="Input 4 5 2" xfId="6523"/>
    <cellStyle name="Input 4 5 2 2" xfId="6524"/>
    <cellStyle name="Input 4 5 2 2 2" xfId="35638"/>
    <cellStyle name="Input 4 5 2 2 3" xfId="35639"/>
    <cellStyle name="Input 4 5 2 2 4" xfId="35640"/>
    <cellStyle name="Input 4 5 2 2 5" xfId="35641"/>
    <cellStyle name="Input 4 5 2 2 6" xfId="35642"/>
    <cellStyle name="Input 4 5 2 2 7" xfId="35643"/>
    <cellStyle name="Input 4 5 2 2 8" xfId="35644"/>
    <cellStyle name="Input 4 5 2 3" xfId="6525"/>
    <cellStyle name="Input 4 5 2 3 2" xfId="35645"/>
    <cellStyle name="Input 4 5 2 4" xfId="35646"/>
    <cellStyle name="Input 4 5 2 5" xfId="35647"/>
    <cellStyle name="Input 4 5 2 6" xfId="35648"/>
    <cellStyle name="Input 4 5 2 7" xfId="35649"/>
    <cellStyle name="Input 4 5 3" xfId="6526"/>
    <cellStyle name="Input 4 5 3 2" xfId="35650"/>
    <cellStyle name="Input 4 5 3 3" xfId="35651"/>
    <cellStyle name="Input 4 5 3 4" xfId="35652"/>
    <cellStyle name="Input 4 5 3 5" xfId="35653"/>
    <cellStyle name="Input 4 5 3 6" xfId="35654"/>
    <cellStyle name="Input 4 5 3 7" xfId="35655"/>
    <cellStyle name="Input 4 5 4" xfId="6527"/>
    <cellStyle name="Input 4 5 5" xfId="35656"/>
    <cellStyle name="Input 4 5 6" xfId="35657"/>
    <cellStyle name="Input 4 5 7" xfId="35658"/>
    <cellStyle name="Input 4 5 8" xfId="35659"/>
    <cellStyle name="Input 4 6" xfId="6528"/>
    <cellStyle name="Input 4 6 2" xfId="6529"/>
    <cellStyle name="Input 4 6 2 2" xfId="6530"/>
    <cellStyle name="Input 4 6 2 2 2" xfId="35660"/>
    <cellStyle name="Input 4 6 2 2 3" xfId="35661"/>
    <cellStyle name="Input 4 6 2 2 4" xfId="35662"/>
    <cellStyle name="Input 4 6 2 2 5" xfId="35663"/>
    <cellStyle name="Input 4 6 2 2 6" xfId="35664"/>
    <cellStyle name="Input 4 6 2 2 7" xfId="35665"/>
    <cellStyle name="Input 4 6 2 2 8" xfId="35666"/>
    <cellStyle name="Input 4 6 2 3" xfId="6531"/>
    <cellStyle name="Input 4 6 2 3 2" xfId="35667"/>
    <cellStyle name="Input 4 6 2 4" xfId="35668"/>
    <cellStyle name="Input 4 6 2 5" xfId="35669"/>
    <cellStyle name="Input 4 6 2 6" xfId="35670"/>
    <cellStyle name="Input 4 6 2 7" xfId="35671"/>
    <cellStyle name="Input 4 6 3" xfId="6532"/>
    <cellStyle name="Input 4 6 3 2" xfId="35672"/>
    <cellStyle name="Input 4 6 3 3" xfId="35673"/>
    <cellStyle name="Input 4 6 3 4" xfId="35674"/>
    <cellStyle name="Input 4 6 3 5" xfId="35675"/>
    <cellStyle name="Input 4 6 3 6" xfId="35676"/>
    <cellStyle name="Input 4 6 3 7" xfId="35677"/>
    <cellStyle name="Input 4 6 4" xfId="6533"/>
    <cellStyle name="Input 4 6 5" xfId="35678"/>
    <cellStyle name="Input 4 6 6" xfId="35679"/>
    <cellStyle name="Input 4 6 7" xfId="35680"/>
    <cellStyle name="Input 4 6 8" xfId="35681"/>
    <cellStyle name="Input 4 7" xfId="6534"/>
    <cellStyle name="Input 4 7 2" xfId="6535"/>
    <cellStyle name="Input 4 7 2 2" xfId="6536"/>
    <cellStyle name="Input 4 7 2 2 2" xfId="35682"/>
    <cellStyle name="Input 4 7 2 2 3" xfId="35683"/>
    <cellStyle name="Input 4 7 2 2 4" xfId="35684"/>
    <cellStyle name="Input 4 7 2 2 5" xfId="35685"/>
    <cellStyle name="Input 4 7 2 2 6" xfId="35686"/>
    <cellStyle name="Input 4 7 2 2 7" xfId="35687"/>
    <cellStyle name="Input 4 7 2 2 8" xfId="35688"/>
    <cellStyle name="Input 4 7 2 3" xfId="6537"/>
    <cellStyle name="Input 4 7 2 3 2" xfId="35689"/>
    <cellStyle name="Input 4 7 2 4" xfId="35690"/>
    <cellStyle name="Input 4 7 2 5" xfId="35691"/>
    <cellStyle name="Input 4 7 2 6" xfId="35692"/>
    <cellStyle name="Input 4 7 2 7" xfId="35693"/>
    <cellStyle name="Input 4 7 3" xfId="6538"/>
    <cellStyle name="Input 4 7 3 2" xfId="35694"/>
    <cellStyle name="Input 4 7 3 3" xfId="35695"/>
    <cellStyle name="Input 4 7 3 4" xfId="35696"/>
    <cellStyle name="Input 4 7 3 5" xfId="35697"/>
    <cellStyle name="Input 4 7 3 6" xfId="35698"/>
    <cellStyle name="Input 4 7 3 7" xfId="35699"/>
    <cellStyle name="Input 4 7 4" xfId="6539"/>
    <cellStyle name="Input 4 7 5" xfId="35700"/>
    <cellStyle name="Input 4 7 6" xfId="35701"/>
    <cellStyle name="Input 4 7 7" xfId="35702"/>
    <cellStyle name="Input 4 7 8" xfId="35703"/>
    <cellStyle name="Input 4 8" xfId="6540"/>
    <cellStyle name="Input 4 8 2" xfId="6541"/>
    <cellStyle name="Input 4 8 2 2" xfId="35704"/>
    <cellStyle name="Input 4 8 2 3" xfId="35705"/>
    <cellStyle name="Input 4 8 2 4" xfId="35706"/>
    <cellStyle name="Input 4 8 2 5" xfId="35707"/>
    <cellStyle name="Input 4 8 2 6" xfId="35708"/>
    <cellStyle name="Input 4 8 2 7" xfId="35709"/>
    <cellStyle name="Input 4 8 2 8" xfId="35710"/>
    <cellStyle name="Input 4 8 3" xfId="6542"/>
    <cellStyle name="Input 4 8 3 2" xfId="35711"/>
    <cellStyle name="Input 4 8 4" xfId="35712"/>
    <cellStyle name="Input 4 8 5" xfId="35713"/>
    <cellStyle name="Input 4 8 6" xfId="35714"/>
    <cellStyle name="Input 4 8 7" xfId="35715"/>
    <cellStyle name="Input 4 9" xfId="6543"/>
    <cellStyle name="Input 4 9 2" xfId="35716"/>
    <cellStyle name="Input 4 9 3" xfId="35717"/>
    <cellStyle name="Input 4 9 4" xfId="35718"/>
    <cellStyle name="Input 4 9 5" xfId="35719"/>
    <cellStyle name="Input 4 9 6" xfId="35720"/>
    <cellStyle name="Input 4 9 7" xfId="35721"/>
    <cellStyle name="Input 5" xfId="6544"/>
    <cellStyle name="Input 5 10" xfId="6545"/>
    <cellStyle name="Input 5 11" xfId="35722"/>
    <cellStyle name="Input 5 12" xfId="35723"/>
    <cellStyle name="Input 5 13" xfId="35724"/>
    <cellStyle name="Input 5 14" xfId="35725"/>
    <cellStyle name="Input 5 2" xfId="6546"/>
    <cellStyle name="Input 5 2 10" xfId="35726"/>
    <cellStyle name="Input 5 2 11" xfId="35727"/>
    <cellStyle name="Input 5 2 12" xfId="35728"/>
    <cellStyle name="Input 5 2 2" xfId="6547"/>
    <cellStyle name="Input 5 2 2 10" xfId="35729"/>
    <cellStyle name="Input 5 2 2 11" xfId="35730"/>
    <cellStyle name="Input 5 2 2 2" xfId="6548"/>
    <cellStyle name="Input 5 2 2 2 2" xfId="6549"/>
    <cellStyle name="Input 5 2 2 2 2 2" xfId="6550"/>
    <cellStyle name="Input 5 2 2 2 2 2 2" xfId="35731"/>
    <cellStyle name="Input 5 2 2 2 2 2 3" xfId="35732"/>
    <cellStyle name="Input 5 2 2 2 2 2 4" xfId="35733"/>
    <cellStyle name="Input 5 2 2 2 2 2 5" xfId="35734"/>
    <cellStyle name="Input 5 2 2 2 2 2 6" xfId="35735"/>
    <cellStyle name="Input 5 2 2 2 2 2 7" xfId="35736"/>
    <cellStyle name="Input 5 2 2 2 2 2 8" xfId="35737"/>
    <cellStyle name="Input 5 2 2 2 2 3" xfId="6551"/>
    <cellStyle name="Input 5 2 2 2 2 3 2" xfId="35738"/>
    <cellStyle name="Input 5 2 2 2 2 4" xfId="35739"/>
    <cellStyle name="Input 5 2 2 2 2 5" xfId="35740"/>
    <cellStyle name="Input 5 2 2 2 2 6" xfId="35741"/>
    <cellStyle name="Input 5 2 2 2 2 7" xfId="35742"/>
    <cellStyle name="Input 5 2 2 2 3" xfId="6552"/>
    <cellStyle name="Input 5 2 2 2 3 2" xfId="35743"/>
    <cellStyle name="Input 5 2 2 2 3 3" xfId="35744"/>
    <cellStyle name="Input 5 2 2 2 3 4" xfId="35745"/>
    <cellStyle name="Input 5 2 2 2 3 5" xfId="35746"/>
    <cellStyle name="Input 5 2 2 2 3 6" xfId="35747"/>
    <cellStyle name="Input 5 2 2 2 3 7" xfId="35748"/>
    <cellStyle name="Input 5 2 2 2 4" xfId="6553"/>
    <cellStyle name="Input 5 2 2 2 5" xfId="35749"/>
    <cellStyle name="Input 5 2 2 2 6" xfId="35750"/>
    <cellStyle name="Input 5 2 2 2 7" xfId="35751"/>
    <cellStyle name="Input 5 2 2 2 8" xfId="35752"/>
    <cellStyle name="Input 5 2 2 3" xfId="6554"/>
    <cellStyle name="Input 5 2 2 3 2" xfId="6555"/>
    <cellStyle name="Input 5 2 2 3 2 2" xfId="6556"/>
    <cellStyle name="Input 5 2 2 3 2 2 2" xfId="35753"/>
    <cellStyle name="Input 5 2 2 3 2 2 3" xfId="35754"/>
    <cellStyle name="Input 5 2 2 3 2 2 4" xfId="35755"/>
    <cellStyle name="Input 5 2 2 3 2 2 5" xfId="35756"/>
    <cellStyle name="Input 5 2 2 3 2 2 6" xfId="35757"/>
    <cellStyle name="Input 5 2 2 3 2 2 7" xfId="35758"/>
    <cellStyle name="Input 5 2 2 3 2 2 8" xfId="35759"/>
    <cellStyle name="Input 5 2 2 3 2 3" xfId="6557"/>
    <cellStyle name="Input 5 2 2 3 2 3 2" xfId="35760"/>
    <cellStyle name="Input 5 2 2 3 2 4" xfId="35761"/>
    <cellStyle name="Input 5 2 2 3 2 5" xfId="35762"/>
    <cellStyle name="Input 5 2 2 3 2 6" xfId="35763"/>
    <cellStyle name="Input 5 2 2 3 2 7" xfId="35764"/>
    <cellStyle name="Input 5 2 2 3 3" xfId="6558"/>
    <cellStyle name="Input 5 2 2 3 3 2" xfId="35765"/>
    <cellStyle name="Input 5 2 2 3 3 3" xfId="35766"/>
    <cellStyle name="Input 5 2 2 3 3 4" xfId="35767"/>
    <cellStyle name="Input 5 2 2 3 3 5" xfId="35768"/>
    <cellStyle name="Input 5 2 2 3 3 6" xfId="35769"/>
    <cellStyle name="Input 5 2 2 3 3 7" xfId="35770"/>
    <cellStyle name="Input 5 2 2 3 4" xfId="6559"/>
    <cellStyle name="Input 5 2 2 3 5" xfId="35771"/>
    <cellStyle name="Input 5 2 2 3 6" xfId="35772"/>
    <cellStyle name="Input 5 2 2 3 7" xfId="35773"/>
    <cellStyle name="Input 5 2 2 3 8" xfId="35774"/>
    <cellStyle name="Input 5 2 2 4" xfId="6560"/>
    <cellStyle name="Input 5 2 2 4 2" xfId="6561"/>
    <cellStyle name="Input 5 2 2 4 2 2" xfId="6562"/>
    <cellStyle name="Input 5 2 2 4 2 2 2" xfId="35775"/>
    <cellStyle name="Input 5 2 2 4 2 2 3" xfId="35776"/>
    <cellStyle name="Input 5 2 2 4 2 2 4" xfId="35777"/>
    <cellStyle name="Input 5 2 2 4 2 2 5" xfId="35778"/>
    <cellStyle name="Input 5 2 2 4 2 2 6" xfId="35779"/>
    <cellStyle name="Input 5 2 2 4 2 2 7" xfId="35780"/>
    <cellStyle name="Input 5 2 2 4 2 2 8" xfId="35781"/>
    <cellStyle name="Input 5 2 2 4 2 3" xfId="6563"/>
    <cellStyle name="Input 5 2 2 4 2 3 2" xfId="35782"/>
    <cellStyle name="Input 5 2 2 4 2 4" xfId="35783"/>
    <cellStyle name="Input 5 2 2 4 2 5" xfId="35784"/>
    <cellStyle name="Input 5 2 2 4 2 6" xfId="35785"/>
    <cellStyle name="Input 5 2 2 4 2 7" xfId="35786"/>
    <cellStyle name="Input 5 2 2 4 3" xfId="6564"/>
    <cellStyle name="Input 5 2 2 4 3 2" xfId="35787"/>
    <cellStyle name="Input 5 2 2 4 3 3" xfId="35788"/>
    <cellStyle name="Input 5 2 2 4 3 4" xfId="35789"/>
    <cellStyle name="Input 5 2 2 4 3 5" xfId="35790"/>
    <cellStyle name="Input 5 2 2 4 3 6" xfId="35791"/>
    <cellStyle name="Input 5 2 2 4 3 7" xfId="35792"/>
    <cellStyle name="Input 5 2 2 4 4" xfId="6565"/>
    <cellStyle name="Input 5 2 2 4 5" xfId="35793"/>
    <cellStyle name="Input 5 2 2 4 6" xfId="35794"/>
    <cellStyle name="Input 5 2 2 4 7" xfId="35795"/>
    <cellStyle name="Input 5 2 2 4 8" xfId="35796"/>
    <cellStyle name="Input 5 2 2 5" xfId="6566"/>
    <cellStyle name="Input 5 2 2 5 2" xfId="6567"/>
    <cellStyle name="Input 5 2 2 5 2 2" xfId="35797"/>
    <cellStyle name="Input 5 2 2 5 2 3" xfId="35798"/>
    <cellStyle name="Input 5 2 2 5 2 4" xfId="35799"/>
    <cellStyle name="Input 5 2 2 5 2 5" xfId="35800"/>
    <cellStyle name="Input 5 2 2 5 2 6" xfId="35801"/>
    <cellStyle name="Input 5 2 2 5 2 7" xfId="35802"/>
    <cellStyle name="Input 5 2 2 5 2 8" xfId="35803"/>
    <cellStyle name="Input 5 2 2 5 3" xfId="6568"/>
    <cellStyle name="Input 5 2 2 5 3 2" xfId="35804"/>
    <cellStyle name="Input 5 2 2 5 4" xfId="35805"/>
    <cellStyle name="Input 5 2 2 5 5" xfId="35806"/>
    <cellStyle name="Input 5 2 2 5 6" xfId="35807"/>
    <cellStyle name="Input 5 2 2 5 7" xfId="35808"/>
    <cellStyle name="Input 5 2 2 6" xfId="6569"/>
    <cellStyle name="Input 5 2 2 6 2" xfId="35809"/>
    <cellStyle name="Input 5 2 2 6 3" xfId="35810"/>
    <cellStyle name="Input 5 2 2 6 4" xfId="35811"/>
    <cellStyle name="Input 5 2 2 6 5" xfId="35812"/>
    <cellStyle name="Input 5 2 2 6 6" xfId="35813"/>
    <cellStyle name="Input 5 2 2 6 7" xfId="35814"/>
    <cellStyle name="Input 5 2 2 7" xfId="6570"/>
    <cellStyle name="Input 5 2 2 8" xfId="35815"/>
    <cellStyle name="Input 5 2 2 9" xfId="35816"/>
    <cellStyle name="Input 5 2 3" xfId="6571"/>
    <cellStyle name="Input 5 2 3 2" xfId="6572"/>
    <cellStyle name="Input 5 2 3 2 2" xfId="6573"/>
    <cellStyle name="Input 5 2 3 2 2 2" xfId="35817"/>
    <cellStyle name="Input 5 2 3 2 2 3" xfId="35818"/>
    <cellStyle name="Input 5 2 3 2 2 4" xfId="35819"/>
    <cellStyle name="Input 5 2 3 2 2 5" xfId="35820"/>
    <cellStyle name="Input 5 2 3 2 2 6" xfId="35821"/>
    <cellStyle name="Input 5 2 3 2 2 7" xfId="35822"/>
    <cellStyle name="Input 5 2 3 2 2 8" xfId="35823"/>
    <cellStyle name="Input 5 2 3 2 3" xfId="6574"/>
    <cellStyle name="Input 5 2 3 2 3 2" xfId="35824"/>
    <cellStyle name="Input 5 2 3 2 4" xfId="35825"/>
    <cellStyle name="Input 5 2 3 2 5" xfId="35826"/>
    <cellStyle name="Input 5 2 3 2 6" xfId="35827"/>
    <cellStyle name="Input 5 2 3 2 7" xfId="35828"/>
    <cellStyle name="Input 5 2 3 3" xfId="6575"/>
    <cellStyle name="Input 5 2 3 3 2" xfId="35829"/>
    <cellStyle name="Input 5 2 3 3 3" xfId="35830"/>
    <cellStyle name="Input 5 2 3 3 4" xfId="35831"/>
    <cellStyle name="Input 5 2 3 3 5" xfId="35832"/>
    <cellStyle name="Input 5 2 3 3 6" xfId="35833"/>
    <cellStyle name="Input 5 2 3 3 7" xfId="35834"/>
    <cellStyle name="Input 5 2 3 4" xfId="6576"/>
    <cellStyle name="Input 5 2 3 5" xfId="35835"/>
    <cellStyle name="Input 5 2 3 6" xfId="35836"/>
    <cellStyle name="Input 5 2 3 7" xfId="35837"/>
    <cellStyle name="Input 5 2 3 8" xfId="35838"/>
    <cellStyle name="Input 5 2 4" xfId="6577"/>
    <cellStyle name="Input 5 2 4 2" xfId="6578"/>
    <cellStyle name="Input 5 2 4 2 2" xfId="6579"/>
    <cellStyle name="Input 5 2 4 2 2 2" xfId="35839"/>
    <cellStyle name="Input 5 2 4 2 2 3" xfId="35840"/>
    <cellStyle name="Input 5 2 4 2 2 4" xfId="35841"/>
    <cellStyle name="Input 5 2 4 2 2 5" xfId="35842"/>
    <cellStyle name="Input 5 2 4 2 2 6" xfId="35843"/>
    <cellStyle name="Input 5 2 4 2 2 7" xfId="35844"/>
    <cellStyle name="Input 5 2 4 2 2 8" xfId="35845"/>
    <cellStyle name="Input 5 2 4 2 3" xfId="6580"/>
    <cellStyle name="Input 5 2 4 2 3 2" xfId="35846"/>
    <cellStyle name="Input 5 2 4 2 4" xfId="35847"/>
    <cellStyle name="Input 5 2 4 2 5" xfId="35848"/>
    <cellStyle name="Input 5 2 4 2 6" xfId="35849"/>
    <cellStyle name="Input 5 2 4 2 7" xfId="35850"/>
    <cellStyle name="Input 5 2 4 3" xfId="6581"/>
    <cellStyle name="Input 5 2 4 3 2" xfId="35851"/>
    <cellStyle name="Input 5 2 4 3 3" xfId="35852"/>
    <cellStyle name="Input 5 2 4 3 4" xfId="35853"/>
    <cellStyle name="Input 5 2 4 3 5" xfId="35854"/>
    <cellStyle name="Input 5 2 4 3 6" xfId="35855"/>
    <cellStyle name="Input 5 2 4 3 7" xfId="35856"/>
    <cellStyle name="Input 5 2 4 4" xfId="6582"/>
    <cellStyle name="Input 5 2 4 5" xfId="35857"/>
    <cellStyle name="Input 5 2 4 6" xfId="35858"/>
    <cellStyle name="Input 5 2 4 7" xfId="35859"/>
    <cellStyle name="Input 5 2 4 8" xfId="35860"/>
    <cellStyle name="Input 5 2 5" xfId="6583"/>
    <cellStyle name="Input 5 2 5 2" xfId="6584"/>
    <cellStyle name="Input 5 2 5 2 2" xfId="6585"/>
    <cellStyle name="Input 5 2 5 2 2 2" xfId="35861"/>
    <cellStyle name="Input 5 2 5 2 2 3" xfId="35862"/>
    <cellStyle name="Input 5 2 5 2 2 4" xfId="35863"/>
    <cellStyle name="Input 5 2 5 2 2 5" xfId="35864"/>
    <cellStyle name="Input 5 2 5 2 2 6" xfId="35865"/>
    <cellStyle name="Input 5 2 5 2 2 7" xfId="35866"/>
    <cellStyle name="Input 5 2 5 2 2 8" xfId="35867"/>
    <cellStyle name="Input 5 2 5 2 3" xfId="6586"/>
    <cellStyle name="Input 5 2 5 2 3 2" xfId="35868"/>
    <cellStyle name="Input 5 2 5 2 4" xfId="35869"/>
    <cellStyle name="Input 5 2 5 2 5" xfId="35870"/>
    <cellStyle name="Input 5 2 5 2 6" xfId="35871"/>
    <cellStyle name="Input 5 2 5 2 7" xfId="35872"/>
    <cellStyle name="Input 5 2 5 3" xfId="6587"/>
    <cellStyle name="Input 5 2 5 3 2" xfId="35873"/>
    <cellStyle name="Input 5 2 5 3 3" xfId="35874"/>
    <cellStyle name="Input 5 2 5 3 4" xfId="35875"/>
    <cellStyle name="Input 5 2 5 3 5" xfId="35876"/>
    <cellStyle name="Input 5 2 5 3 6" xfId="35877"/>
    <cellStyle name="Input 5 2 5 3 7" xfId="35878"/>
    <cellStyle name="Input 5 2 5 4" xfId="6588"/>
    <cellStyle name="Input 5 2 5 5" xfId="35879"/>
    <cellStyle name="Input 5 2 5 6" xfId="35880"/>
    <cellStyle name="Input 5 2 5 7" xfId="35881"/>
    <cellStyle name="Input 5 2 5 8" xfId="35882"/>
    <cellStyle name="Input 5 2 6" xfId="6589"/>
    <cellStyle name="Input 5 2 6 2" xfId="6590"/>
    <cellStyle name="Input 5 2 6 2 2" xfId="35883"/>
    <cellStyle name="Input 5 2 6 2 3" xfId="35884"/>
    <cellStyle name="Input 5 2 6 2 4" xfId="35885"/>
    <cellStyle name="Input 5 2 6 2 5" xfId="35886"/>
    <cellStyle name="Input 5 2 6 2 6" xfId="35887"/>
    <cellStyle name="Input 5 2 6 2 7" xfId="35888"/>
    <cellStyle name="Input 5 2 6 2 8" xfId="35889"/>
    <cellStyle name="Input 5 2 6 3" xfId="6591"/>
    <cellStyle name="Input 5 2 6 3 2" xfId="35890"/>
    <cellStyle name="Input 5 2 6 4" xfId="35891"/>
    <cellStyle name="Input 5 2 6 5" xfId="35892"/>
    <cellStyle name="Input 5 2 6 6" xfId="35893"/>
    <cellStyle name="Input 5 2 6 7" xfId="35894"/>
    <cellStyle name="Input 5 2 7" xfId="6592"/>
    <cellStyle name="Input 5 2 7 2" xfId="35895"/>
    <cellStyle name="Input 5 2 7 3" xfId="35896"/>
    <cellStyle name="Input 5 2 7 4" xfId="35897"/>
    <cellStyle name="Input 5 2 7 5" xfId="35898"/>
    <cellStyle name="Input 5 2 7 6" xfId="35899"/>
    <cellStyle name="Input 5 2 7 7" xfId="35900"/>
    <cellStyle name="Input 5 2 8" xfId="6593"/>
    <cellStyle name="Input 5 2 9" xfId="35901"/>
    <cellStyle name="Input 5 3" xfId="6594"/>
    <cellStyle name="Input 5 3 10" xfId="35902"/>
    <cellStyle name="Input 5 3 11" xfId="35903"/>
    <cellStyle name="Input 5 3 2" xfId="6595"/>
    <cellStyle name="Input 5 3 2 2" xfId="6596"/>
    <cellStyle name="Input 5 3 2 2 2" xfId="6597"/>
    <cellStyle name="Input 5 3 2 2 2 2" xfId="35904"/>
    <cellStyle name="Input 5 3 2 2 2 3" xfId="35905"/>
    <cellStyle name="Input 5 3 2 2 2 4" xfId="35906"/>
    <cellStyle name="Input 5 3 2 2 2 5" xfId="35907"/>
    <cellStyle name="Input 5 3 2 2 2 6" xfId="35908"/>
    <cellStyle name="Input 5 3 2 2 2 7" xfId="35909"/>
    <cellStyle name="Input 5 3 2 2 2 8" xfId="35910"/>
    <cellStyle name="Input 5 3 2 2 3" xfId="6598"/>
    <cellStyle name="Input 5 3 2 2 3 2" xfId="35911"/>
    <cellStyle name="Input 5 3 2 2 4" xfId="35912"/>
    <cellStyle name="Input 5 3 2 2 5" xfId="35913"/>
    <cellStyle name="Input 5 3 2 2 6" xfId="35914"/>
    <cellStyle name="Input 5 3 2 2 7" xfId="35915"/>
    <cellStyle name="Input 5 3 2 3" xfId="6599"/>
    <cellStyle name="Input 5 3 2 3 2" xfId="35916"/>
    <cellStyle name="Input 5 3 2 3 3" xfId="35917"/>
    <cellStyle name="Input 5 3 2 3 4" xfId="35918"/>
    <cellStyle name="Input 5 3 2 3 5" xfId="35919"/>
    <cellStyle name="Input 5 3 2 3 6" xfId="35920"/>
    <cellStyle name="Input 5 3 2 3 7" xfId="35921"/>
    <cellStyle name="Input 5 3 2 4" xfId="6600"/>
    <cellStyle name="Input 5 3 2 5" xfId="35922"/>
    <cellStyle name="Input 5 3 2 6" xfId="35923"/>
    <cellStyle name="Input 5 3 2 7" xfId="35924"/>
    <cellStyle name="Input 5 3 2 8" xfId="35925"/>
    <cellStyle name="Input 5 3 3" xfId="6601"/>
    <cellStyle name="Input 5 3 3 2" xfId="6602"/>
    <cellStyle name="Input 5 3 3 2 2" xfId="6603"/>
    <cellStyle name="Input 5 3 3 2 2 2" xfId="35926"/>
    <cellStyle name="Input 5 3 3 2 2 3" xfId="35927"/>
    <cellStyle name="Input 5 3 3 2 2 4" xfId="35928"/>
    <cellStyle name="Input 5 3 3 2 2 5" xfId="35929"/>
    <cellStyle name="Input 5 3 3 2 2 6" xfId="35930"/>
    <cellStyle name="Input 5 3 3 2 2 7" xfId="35931"/>
    <cellStyle name="Input 5 3 3 2 2 8" xfId="35932"/>
    <cellStyle name="Input 5 3 3 2 3" xfId="6604"/>
    <cellStyle name="Input 5 3 3 2 3 2" xfId="35933"/>
    <cellStyle name="Input 5 3 3 2 4" xfId="35934"/>
    <cellStyle name="Input 5 3 3 2 5" xfId="35935"/>
    <cellStyle name="Input 5 3 3 2 6" xfId="35936"/>
    <cellStyle name="Input 5 3 3 2 7" xfId="35937"/>
    <cellStyle name="Input 5 3 3 3" xfId="6605"/>
    <cellStyle name="Input 5 3 3 3 2" xfId="35938"/>
    <cellStyle name="Input 5 3 3 3 3" xfId="35939"/>
    <cellStyle name="Input 5 3 3 3 4" xfId="35940"/>
    <cellStyle name="Input 5 3 3 3 5" xfId="35941"/>
    <cellStyle name="Input 5 3 3 3 6" xfId="35942"/>
    <cellStyle name="Input 5 3 3 3 7" xfId="35943"/>
    <cellStyle name="Input 5 3 3 4" xfId="6606"/>
    <cellStyle name="Input 5 3 3 5" xfId="35944"/>
    <cellStyle name="Input 5 3 3 6" xfId="35945"/>
    <cellStyle name="Input 5 3 3 7" xfId="35946"/>
    <cellStyle name="Input 5 3 3 8" xfId="35947"/>
    <cellStyle name="Input 5 3 4" xfId="6607"/>
    <cellStyle name="Input 5 3 4 2" xfId="6608"/>
    <cellStyle name="Input 5 3 4 2 2" xfId="6609"/>
    <cellStyle name="Input 5 3 4 2 2 2" xfId="35948"/>
    <cellStyle name="Input 5 3 4 2 2 3" xfId="35949"/>
    <cellStyle name="Input 5 3 4 2 2 4" xfId="35950"/>
    <cellStyle name="Input 5 3 4 2 2 5" xfId="35951"/>
    <cellStyle name="Input 5 3 4 2 2 6" xfId="35952"/>
    <cellStyle name="Input 5 3 4 2 2 7" xfId="35953"/>
    <cellStyle name="Input 5 3 4 2 2 8" xfId="35954"/>
    <cellStyle name="Input 5 3 4 2 3" xfId="6610"/>
    <cellStyle name="Input 5 3 4 2 3 2" xfId="35955"/>
    <cellStyle name="Input 5 3 4 2 4" xfId="35956"/>
    <cellStyle name="Input 5 3 4 2 5" xfId="35957"/>
    <cellStyle name="Input 5 3 4 2 6" xfId="35958"/>
    <cellStyle name="Input 5 3 4 2 7" xfId="35959"/>
    <cellStyle name="Input 5 3 4 3" xfId="6611"/>
    <cellStyle name="Input 5 3 4 3 2" xfId="35960"/>
    <cellStyle name="Input 5 3 4 3 3" xfId="35961"/>
    <cellStyle name="Input 5 3 4 3 4" xfId="35962"/>
    <cellStyle name="Input 5 3 4 3 5" xfId="35963"/>
    <cellStyle name="Input 5 3 4 3 6" xfId="35964"/>
    <cellStyle name="Input 5 3 4 3 7" xfId="35965"/>
    <cellStyle name="Input 5 3 4 4" xfId="6612"/>
    <cellStyle name="Input 5 3 4 5" xfId="35966"/>
    <cellStyle name="Input 5 3 4 6" xfId="35967"/>
    <cellStyle name="Input 5 3 4 7" xfId="35968"/>
    <cellStyle name="Input 5 3 4 8" xfId="35969"/>
    <cellStyle name="Input 5 3 5" xfId="6613"/>
    <cellStyle name="Input 5 3 5 2" xfId="6614"/>
    <cellStyle name="Input 5 3 5 2 2" xfId="35970"/>
    <cellStyle name="Input 5 3 5 2 3" xfId="35971"/>
    <cellStyle name="Input 5 3 5 2 4" xfId="35972"/>
    <cellStyle name="Input 5 3 5 2 5" xfId="35973"/>
    <cellStyle name="Input 5 3 5 2 6" xfId="35974"/>
    <cellStyle name="Input 5 3 5 2 7" xfId="35975"/>
    <cellStyle name="Input 5 3 5 2 8" xfId="35976"/>
    <cellStyle name="Input 5 3 5 3" xfId="6615"/>
    <cellStyle name="Input 5 3 5 3 2" xfId="35977"/>
    <cellStyle name="Input 5 3 5 4" xfId="35978"/>
    <cellStyle name="Input 5 3 5 5" xfId="35979"/>
    <cellStyle name="Input 5 3 5 6" xfId="35980"/>
    <cellStyle name="Input 5 3 5 7" xfId="35981"/>
    <cellStyle name="Input 5 3 6" xfId="6616"/>
    <cellStyle name="Input 5 3 6 2" xfId="35982"/>
    <cellStyle name="Input 5 3 6 3" xfId="35983"/>
    <cellStyle name="Input 5 3 6 4" xfId="35984"/>
    <cellStyle name="Input 5 3 6 5" xfId="35985"/>
    <cellStyle name="Input 5 3 6 6" xfId="35986"/>
    <cellStyle name="Input 5 3 6 7" xfId="35987"/>
    <cellStyle name="Input 5 3 7" xfId="6617"/>
    <cellStyle name="Input 5 3 8" xfId="35988"/>
    <cellStyle name="Input 5 3 9" xfId="35989"/>
    <cellStyle name="Input 5 4" xfId="6618"/>
    <cellStyle name="Input 5 4 10" xfId="35990"/>
    <cellStyle name="Input 5 4 11" xfId="35991"/>
    <cellStyle name="Input 5 4 2" xfId="6619"/>
    <cellStyle name="Input 5 4 2 2" xfId="6620"/>
    <cellStyle name="Input 5 4 2 2 2" xfId="6621"/>
    <cellStyle name="Input 5 4 2 2 2 2" xfId="35992"/>
    <cellStyle name="Input 5 4 2 2 2 3" xfId="35993"/>
    <cellStyle name="Input 5 4 2 2 2 4" xfId="35994"/>
    <cellStyle name="Input 5 4 2 2 2 5" xfId="35995"/>
    <cellStyle name="Input 5 4 2 2 2 6" xfId="35996"/>
    <cellStyle name="Input 5 4 2 2 2 7" xfId="35997"/>
    <cellStyle name="Input 5 4 2 2 2 8" xfId="35998"/>
    <cellStyle name="Input 5 4 2 2 3" xfId="6622"/>
    <cellStyle name="Input 5 4 2 2 3 2" xfId="35999"/>
    <cellStyle name="Input 5 4 2 2 4" xfId="36000"/>
    <cellStyle name="Input 5 4 2 2 5" xfId="36001"/>
    <cellStyle name="Input 5 4 2 2 6" xfId="36002"/>
    <cellStyle name="Input 5 4 2 2 7" xfId="36003"/>
    <cellStyle name="Input 5 4 2 3" xfId="6623"/>
    <cellStyle name="Input 5 4 2 3 2" xfId="36004"/>
    <cellStyle name="Input 5 4 2 3 3" xfId="36005"/>
    <cellStyle name="Input 5 4 2 3 4" xfId="36006"/>
    <cellStyle name="Input 5 4 2 3 5" xfId="36007"/>
    <cellStyle name="Input 5 4 2 3 6" xfId="36008"/>
    <cellStyle name="Input 5 4 2 3 7" xfId="36009"/>
    <cellStyle name="Input 5 4 2 4" xfId="6624"/>
    <cellStyle name="Input 5 4 2 5" xfId="36010"/>
    <cellStyle name="Input 5 4 2 6" xfId="36011"/>
    <cellStyle name="Input 5 4 2 7" xfId="36012"/>
    <cellStyle name="Input 5 4 2 8" xfId="36013"/>
    <cellStyle name="Input 5 4 3" xfId="6625"/>
    <cellStyle name="Input 5 4 3 2" xfId="6626"/>
    <cellStyle name="Input 5 4 3 2 2" xfId="6627"/>
    <cellStyle name="Input 5 4 3 2 2 2" xfId="36014"/>
    <cellStyle name="Input 5 4 3 2 2 3" xfId="36015"/>
    <cellStyle name="Input 5 4 3 2 2 4" xfId="36016"/>
    <cellStyle name="Input 5 4 3 2 2 5" xfId="36017"/>
    <cellStyle name="Input 5 4 3 2 2 6" xfId="36018"/>
    <cellStyle name="Input 5 4 3 2 2 7" xfId="36019"/>
    <cellStyle name="Input 5 4 3 2 2 8" xfId="36020"/>
    <cellStyle name="Input 5 4 3 2 3" xfId="6628"/>
    <cellStyle name="Input 5 4 3 2 3 2" xfId="36021"/>
    <cellStyle name="Input 5 4 3 2 4" xfId="36022"/>
    <cellStyle name="Input 5 4 3 2 5" xfId="36023"/>
    <cellStyle name="Input 5 4 3 2 6" xfId="36024"/>
    <cellStyle name="Input 5 4 3 2 7" xfId="36025"/>
    <cellStyle name="Input 5 4 3 3" xfId="6629"/>
    <cellStyle name="Input 5 4 3 3 2" xfId="36026"/>
    <cellStyle name="Input 5 4 3 3 3" xfId="36027"/>
    <cellStyle name="Input 5 4 3 3 4" xfId="36028"/>
    <cellStyle name="Input 5 4 3 3 5" xfId="36029"/>
    <cellStyle name="Input 5 4 3 3 6" xfId="36030"/>
    <cellStyle name="Input 5 4 3 3 7" xfId="36031"/>
    <cellStyle name="Input 5 4 3 4" xfId="6630"/>
    <cellStyle name="Input 5 4 3 5" xfId="36032"/>
    <cellStyle name="Input 5 4 3 6" xfId="36033"/>
    <cellStyle name="Input 5 4 3 7" xfId="36034"/>
    <cellStyle name="Input 5 4 3 8" xfId="36035"/>
    <cellStyle name="Input 5 4 4" xfId="6631"/>
    <cellStyle name="Input 5 4 4 2" xfId="6632"/>
    <cellStyle name="Input 5 4 4 2 2" xfId="6633"/>
    <cellStyle name="Input 5 4 4 2 2 2" xfId="36036"/>
    <cellStyle name="Input 5 4 4 2 2 3" xfId="36037"/>
    <cellStyle name="Input 5 4 4 2 2 4" xfId="36038"/>
    <cellStyle name="Input 5 4 4 2 2 5" xfId="36039"/>
    <cellStyle name="Input 5 4 4 2 2 6" xfId="36040"/>
    <cellStyle name="Input 5 4 4 2 2 7" xfId="36041"/>
    <cellStyle name="Input 5 4 4 2 2 8" xfId="36042"/>
    <cellStyle name="Input 5 4 4 2 3" xfId="6634"/>
    <cellStyle name="Input 5 4 4 2 3 2" xfId="36043"/>
    <cellStyle name="Input 5 4 4 2 4" xfId="36044"/>
    <cellStyle name="Input 5 4 4 2 5" xfId="36045"/>
    <cellStyle name="Input 5 4 4 2 6" xfId="36046"/>
    <cellStyle name="Input 5 4 4 2 7" xfId="36047"/>
    <cellStyle name="Input 5 4 4 3" xfId="6635"/>
    <cellStyle name="Input 5 4 4 3 2" xfId="36048"/>
    <cellStyle name="Input 5 4 4 3 3" xfId="36049"/>
    <cellStyle name="Input 5 4 4 3 4" xfId="36050"/>
    <cellStyle name="Input 5 4 4 3 5" xfId="36051"/>
    <cellStyle name="Input 5 4 4 3 6" xfId="36052"/>
    <cellStyle name="Input 5 4 4 3 7" xfId="36053"/>
    <cellStyle name="Input 5 4 4 4" xfId="6636"/>
    <cellStyle name="Input 5 4 4 5" xfId="36054"/>
    <cellStyle name="Input 5 4 4 6" xfId="36055"/>
    <cellStyle name="Input 5 4 4 7" xfId="36056"/>
    <cellStyle name="Input 5 4 4 8" xfId="36057"/>
    <cellStyle name="Input 5 4 5" xfId="6637"/>
    <cellStyle name="Input 5 4 5 2" xfId="6638"/>
    <cellStyle name="Input 5 4 5 2 2" xfId="36058"/>
    <cellStyle name="Input 5 4 5 2 3" xfId="36059"/>
    <cellStyle name="Input 5 4 5 2 4" xfId="36060"/>
    <cellStyle name="Input 5 4 5 2 5" xfId="36061"/>
    <cellStyle name="Input 5 4 5 2 6" xfId="36062"/>
    <cellStyle name="Input 5 4 5 2 7" xfId="36063"/>
    <cellStyle name="Input 5 4 5 2 8" xfId="36064"/>
    <cellStyle name="Input 5 4 5 3" xfId="6639"/>
    <cellStyle name="Input 5 4 5 3 2" xfId="36065"/>
    <cellStyle name="Input 5 4 5 4" xfId="36066"/>
    <cellStyle name="Input 5 4 5 5" xfId="36067"/>
    <cellStyle name="Input 5 4 5 6" xfId="36068"/>
    <cellStyle name="Input 5 4 5 7" xfId="36069"/>
    <cellStyle name="Input 5 4 6" xfId="6640"/>
    <cellStyle name="Input 5 4 6 2" xfId="36070"/>
    <cellStyle name="Input 5 4 6 3" xfId="36071"/>
    <cellStyle name="Input 5 4 6 4" xfId="36072"/>
    <cellStyle name="Input 5 4 6 5" xfId="36073"/>
    <cellStyle name="Input 5 4 6 6" xfId="36074"/>
    <cellStyle name="Input 5 4 6 7" xfId="36075"/>
    <cellStyle name="Input 5 4 7" xfId="6641"/>
    <cellStyle name="Input 5 4 8" xfId="36076"/>
    <cellStyle name="Input 5 4 9" xfId="36077"/>
    <cellStyle name="Input 5 5" xfId="6642"/>
    <cellStyle name="Input 5 5 2" xfId="6643"/>
    <cellStyle name="Input 5 5 2 2" xfId="6644"/>
    <cellStyle name="Input 5 5 2 2 2" xfId="36078"/>
    <cellStyle name="Input 5 5 2 2 3" xfId="36079"/>
    <cellStyle name="Input 5 5 2 2 4" xfId="36080"/>
    <cellStyle name="Input 5 5 2 2 5" xfId="36081"/>
    <cellStyle name="Input 5 5 2 2 6" xfId="36082"/>
    <cellStyle name="Input 5 5 2 2 7" xfId="36083"/>
    <cellStyle name="Input 5 5 2 2 8" xfId="36084"/>
    <cellStyle name="Input 5 5 2 3" xfId="6645"/>
    <cellStyle name="Input 5 5 2 3 2" xfId="36085"/>
    <cellStyle name="Input 5 5 2 4" xfId="36086"/>
    <cellStyle name="Input 5 5 2 5" xfId="36087"/>
    <cellStyle name="Input 5 5 2 6" xfId="36088"/>
    <cellStyle name="Input 5 5 2 7" xfId="36089"/>
    <cellStyle name="Input 5 5 3" xfId="6646"/>
    <cellStyle name="Input 5 5 3 2" xfId="36090"/>
    <cellStyle name="Input 5 5 3 3" xfId="36091"/>
    <cellStyle name="Input 5 5 3 4" xfId="36092"/>
    <cellStyle name="Input 5 5 3 5" xfId="36093"/>
    <cellStyle name="Input 5 5 3 6" xfId="36094"/>
    <cellStyle name="Input 5 5 3 7" xfId="36095"/>
    <cellStyle name="Input 5 5 4" xfId="6647"/>
    <cellStyle name="Input 5 5 5" xfId="36096"/>
    <cellStyle name="Input 5 5 6" xfId="36097"/>
    <cellStyle name="Input 5 5 7" xfId="36098"/>
    <cellStyle name="Input 5 5 8" xfId="36099"/>
    <cellStyle name="Input 5 6" xfId="6648"/>
    <cellStyle name="Input 5 6 2" xfId="6649"/>
    <cellStyle name="Input 5 6 2 2" xfId="6650"/>
    <cellStyle name="Input 5 6 2 2 2" xfId="36100"/>
    <cellStyle name="Input 5 6 2 2 3" xfId="36101"/>
    <cellStyle name="Input 5 6 2 2 4" xfId="36102"/>
    <cellStyle name="Input 5 6 2 2 5" xfId="36103"/>
    <cellStyle name="Input 5 6 2 2 6" xfId="36104"/>
    <cellStyle name="Input 5 6 2 2 7" xfId="36105"/>
    <cellStyle name="Input 5 6 2 2 8" xfId="36106"/>
    <cellStyle name="Input 5 6 2 3" xfId="6651"/>
    <cellStyle name="Input 5 6 2 3 2" xfId="36107"/>
    <cellStyle name="Input 5 6 2 4" xfId="36108"/>
    <cellStyle name="Input 5 6 2 5" xfId="36109"/>
    <cellStyle name="Input 5 6 2 6" xfId="36110"/>
    <cellStyle name="Input 5 6 2 7" xfId="36111"/>
    <cellStyle name="Input 5 6 3" xfId="6652"/>
    <cellStyle name="Input 5 6 3 2" xfId="36112"/>
    <cellStyle name="Input 5 6 3 3" xfId="36113"/>
    <cellStyle name="Input 5 6 3 4" xfId="36114"/>
    <cellStyle name="Input 5 6 3 5" xfId="36115"/>
    <cellStyle name="Input 5 6 3 6" xfId="36116"/>
    <cellStyle name="Input 5 6 3 7" xfId="36117"/>
    <cellStyle name="Input 5 6 4" xfId="6653"/>
    <cellStyle name="Input 5 6 5" xfId="36118"/>
    <cellStyle name="Input 5 6 6" xfId="36119"/>
    <cellStyle name="Input 5 6 7" xfId="36120"/>
    <cellStyle name="Input 5 6 8" xfId="36121"/>
    <cellStyle name="Input 5 7" xfId="6654"/>
    <cellStyle name="Input 5 7 2" xfId="6655"/>
    <cellStyle name="Input 5 7 2 2" xfId="6656"/>
    <cellStyle name="Input 5 7 2 2 2" xfId="36122"/>
    <cellStyle name="Input 5 7 2 2 3" xfId="36123"/>
    <cellStyle name="Input 5 7 2 2 4" xfId="36124"/>
    <cellStyle name="Input 5 7 2 2 5" xfId="36125"/>
    <cellStyle name="Input 5 7 2 2 6" xfId="36126"/>
    <cellStyle name="Input 5 7 2 2 7" xfId="36127"/>
    <cellStyle name="Input 5 7 2 2 8" xfId="36128"/>
    <cellStyle name="Input 5 7 2 3" xfId="6657"/>
    <cellStyle name="Input 5 7 2 3 2" xfId="36129"/>
    <cellStyle name="Input 5 7 2 4" xfId="36130"/>
    <cellStyle name="Input 5 7 2 5" xfId="36131"/>
    <cellStyle name="Input 5 7 2 6" xfId="36132"/>
    <cellStyle name="Input 5 7 2 7" xfId="36133"/>
    <cellStyle name="Input 5 7 3" xfId="6658"/>
    <cellStyle name="Input 5 7 3 2" xfId="36134"/>
    <cellStyle name="Input 5 7 3 3" xfId="36135"/>
    <cellStyle name="Input 5 7 3 4" xfId="36136"/>
    <cellStyle name="Input 5 7 3 5" xfId="36137"/>
    <cellStyle name="Input 5 7 3 6" xfId="36138"/>
    <cellStyle name="Input 5 7 3 7" xfId="36139"/>
    <cellStyle name="Input 5 7 4" xfId="6659"/>
    <cellStyle name="Input 5 7 5" xfId="36140"/>
    <cellStyle name="Input 5 7 6" xfId="36141"/>
    <cellStyle name="Input 5 7 7" xfId="36142"/>
    <cellStyle name="Input 5 7 8" xfId="36143"/>
    <cellStyle name="Input 5 8" xfId="6660"/>
    <cellStyle name="Input 5 8 2" xfId="6661"/>
    <cellStyle name="Input 5 8 2 2" xfId="36144"/>
    <cellStyle name="Input 5 8 2 3" xfId="36145"/>
    <cellStyle name="Input 5 8 2 4" xfId="36146"/>
    <cellStyle name="Input 5 8 2 5" xfId="36147"/>
    <cellStyle name="Input 5 8 2 6" xfId="36148"/>
    <cellStyle name="Input 5 8 2 7" xfId="36149"/>
    <cellStyle name="Input 5 8 2 8" xfId="36150"/>
    <cellStyle name="Input 5 8 3" xfId="6662"/>
    <cellStyle name="Input 5 8 3 2" xfId="36151"/>
    <cellStyle name="Input 5 8 4" xfId="36152"/>
    <cellStyle name="Input 5 8 5" xfId="36153"/>
    <cellStyle name="Input 5 8 6" xfId="36154"/>
    <cellStyle name="Input 5 8 7" xfId="36155"/>
    <cellStyle name="Input 5 9" xfId="6663"/>
    <cellStyle name="Input 5 9 2" xfId="36156"/>
    <cellStyle name="Input 5 9 3" xfId="36157"/>
    <cellStyle name="Input 5 9 4" xfId="36158"/>
    <cellStyle name="Input 5 9 5" xfId="36159"/>
    <cellStyle name="Input 5 9 6" xfId="36160"/>
    <cellStyle name="Input 5 9 7" xfId="36161"/>
    <cellStyle name="Input 6" xfId="6664"/>
    <cellStyle name="Input 6 10" xfId="6665"/>
    <cellStyle name="Input 6 11" xfId="36162"/>
    <cellStyle name="Input 6 12" xfId="36163"/>
    <cellStyle name="Input 6 13" xfId="36164"/>
    <cellStyle name="Input 6 14" xfId="36165"/>
    <cellStyle name="Input 6 2" xfId="6666"/>
    <cellStyle name="Input 6 2 10" xfId="36166"/>
    <cellStyle name="Input 6 2 11" xfId="36167"/>
    <cellStyle name="Input 6 2 12" xfId="36168"/>
    <cellStyle name="Input 6 2 2" xfId="6667"/>
    <cellStyle name="Input 6 2 2 10" xfId="36169"/>
    <cellStyle name="Input 6 2 2 11" xfId="36170"/>
    <cellStyle name="Input 6 2 2 2" xfId="6668"/>
    <cellStyle name="Input 6 2 2 2 2" xfId="6669"/>
    <cellStyle name="Input 6 2 2 2 2 2" xfId="6670"/>
    <cellStyle name="Input 6 2 2 2 2 2 2" xfId="36171"/>
    <cellStyle name="Input 6 2 2 2 2 2 3" xfId="36172"/>
    <cellStyle name="Input 6 2 2 2 2 2 4" xfId="36173"/>
    <cellStyle name="Input 6 2 2 2 2 2 5" xfId="36174"/>
    <cellStyle name="Input 6 2 2 2 2 2 6" xfId="36175"/>
    <cellStyle name="Input 6 2 2 2 2 2 7" xfId="36176"/>
    <cellStyle name="Input 6 2 2 2 2 2 8" xfId="36177"/>
    <cellStyle name="Input 6 2 2 2 2 3" xfId="6671"/>
    <cellStyle name="Input 6 2 2 2 2 3 2" xfId="36178"/>
    <cellStyle name="Input 6 2 2 2 2 4" xfId="36179"/>
    <cellStyle name="Input 6 2 2 2 2 5" xfId="36180"/>
    <cellStyle name="Input 6 2 2 2 2 6" xfId="36181"/>
    <cellStyle name="Input 6 2 2 2 2 7" xfId="36182"/>
    <cellStyle name="Input 6 2 2 2 3" xfId="6672"/>
    <cellStyle name="Input 6 2 2 2 3 2" xfId="36183"/>
    <cellStyle name="Input 6 2 2 2 3 3" xfId="36184"/>
    <cellStyle name="Input 6 2 2 2 3 4" xfId="36185"/>
    <cellStyle name="Input 6 2 2 2 3 5" xfId="36186"/>
    <cellStyle name="Input 6 2 2 2 3 6" xfId="36187"/>
    <cellStyle name="Input 6 2 2 2 3 7" xfId="36188"/>
    <cellStyle name="Input 6 2 2 2 4" xfId="6673"/>
    <cellStyle name="Input 6 2 2 2 5" xfId="36189"/>
    <cellStyle name="Input 6 2 2 2 6" xfId="36190"/>
    <cellStyle name="Input 6 2 2 2 7" xfId="36191"/>
    <cellStyle name="Input 6 2 2 2 8" xfId="36192"/>
    <cellStyle name="Input 6 2 2 3" xfId="6674"/>
    <cellStyle name="Input 6 2 2 3 2" xfId="6675"/>
    <cellStyle name="Input 6 2 2 3 2 2" xfId="6676"/>
    <cellStyle name="Input 6 2 2 3 2 2 2" xfId="36193"/>
    <cellStyle name="Input 6 2 2 3 2 2 3" xfId="36194"/>
    <cellStyle name="Input 6 2 2 3 2 2 4" xfId="36195"/>
    <cellStyle name="Input 6 2 2 3 2 2 5" xfId="36196"/>
    <cellStyle name="Input 6 2 2 3 2 2 6" xfId="36197"/>
    <cellStyle name="Input 6 2 2 3 2 2 7" xfId="36198"/>
    <cellStyle name="Input 6 2 2 3 2 2 8" xfId="36199"/>
    <cellStyle name="Input 6 2 2 3 2 3" xfId="6677"/>
    <cellStyle name="Input 6 2 2 3 2 3 2" xfId="36200"/>
    <cellStyle name="Input 6 2 2 3 2 4" xfId="36201"/>
    <cellStyle name="Input 6 2 2 3 2 5" xfId="36202"/>
    <cellStyle name="Input 6 2 2 3 2 6" xfId="36203"/>
    <cellStyle name="Input 6 2 2 3 2 7" xfId="36204"/>
    <cellStyle name="Input 6 2 2 3 3" xfId="6678"/>
    <cellStyle name="Input 6 2 2 3 3 2" xfId="36205"/>
    <cellStyle name="Input 6 2 2 3 3 3" xfId="36206"/>
    <cellStyle name="Input 6 2 2 3 3 4" xfId="36207"/>
    <cellStyle name="Input 6 2 2 3 3 5" xfId="36208"/>
    <cellStyle name="Input 6 2 2 3 3 6" xfId="36209"/>
    <cellStyle name="Input 6 2 2 3 3 7" xfId="36210"/>
    <cellStyle name="Input 6 2 2 3 4" xfId="6679"/>
    <cellStyle name="Input 6 2 2 3 5" xfId="36211"/>
    <cellStyle name="Input 6 2 2 3 6" xfId="36212"/>
    <cellStyle name="Input 6 2 2 3 7" xfId="36213"/>
    <cellStyle name="Input 6 2 2 3 8" xfId="36214"/>
    <cellStyle name="Input 6 2 2 4" xfId="6680"/>
    <cellStyle name="Input 6 2 2 4 2" xfId="6681"/>
    <cellStyle name="Input 6 2 2 4 2 2" xfId="6682"/>
    <cellStyle name="Input 6 2 2 4 2 2 2" xfId="36215"/>
    <cellStyle name="Input 6 2 2 4 2 2 3" xfId="36216"/>
    <cellStyle name="Input 6 2 2 4 2 2 4" xfId="36217"/>
    <cellStyle name="Input 6 2 2 4 2 2 5" xfId="36218"/>
    <cellStyle name="Input 6 2 2 4 2 2 6" xfId="36219"/>
    <cellStyle name="Input 6 2 2 4 2 2 7" xfId="36220"/>
    <cellStyle name="Input 6 2 2 4 2 2 8" xfId="36221"/>
    <cellStyle name="Input 6 2 2 4 2 3" xfId="6683"/>
    <cellStyle name="Input 6 2 2 4 2 3 2" xfId="36222"/>
    <cellStyle name="Input 6 2 2 4 2 4" xfId="36223"/>
    <cellStyle name="Input 6 2 2 4 2 5" xfId="36224"/>
    <cellStyle name="Input 6 2 2 4 2 6" xfId="36225"/>
    <cellStyle name="Input 6 2 2 4 2 7" xfId="36226"/>
    <cellStyle name="Input 6 2 2 4 3" xfId="6684"/>
    <cellStyle name="Input 6 2 2 4 3 2" xfId="36227"/>
    <cellStyle name="Input 6 2 2 4 3 3" xfId="36228"/>
    <cellStyle name="Input 6 2 2 4 3 4" xfId="36229"/>
    <cellStyle name="Input 6 2 2 4 3 5" xfId="36230"/>
    <cellStyle name="Input 6 2 2 4 3 6" xfId="36231"/>
    <cellStyle name="Input 6 2 2 4 3 7" xfId="36232"/>
    <cellStyle name="Input 6 2 2 4 4" xfId="6685"/>
    <cellStyle name="Input 6 2 2 4 5" xfId="36233"/>
    <cellStyle name="Input 6 2 2 4 6" xfId="36234"/>
    <cellStyle name="Input 6 2 2 4 7" xfId="36235"/>
    <cellStyle name="Input 6 2 2 4 8" xfId="36236"/>
    <cellStyle name="Input 6 2 2 5" xfId="6686"/>
    <cellStyle name="Input 6 2 2 5 2" xfId="6687"/>
    <cellStyle name="Input 6 2 2 5 2 2" xfId="36237"/>
    <cellStyle name="Input 6 2 2 5 2 3" xfId="36238"/>
    <cellStyle name="Input 6 2 2 5 2 4" xfId="36239"/>
    <cellStyle name="Input 6 2 2 5 2 5" xfId="36240"/>
    <cellStyle name="Input 6 2 2 5 2 6" xfId="36241"/>
    <cellStyle name="Input 6 2 2 5 2 7" xfId="36242"/>
    <cellStyle name="Input 6 2 2 5 2 8" xfId="36243"/>
    <cellStyle name="Input 6 2 2 5 3" xfId="6688"/>
    <cellStyle name="Input 6 2 2 5 3 2" xfId="36244"/>
    <cellStyle name="Input 6 2 2 5 4" xfId="36245"/>
    <cellStyle name="Input 6 2 2 5 5" xfId="36246"/>
    <cellStyle name="Input 6 2 2 5 6" xfId="36247"/>
    <cellStyle name="Input 6 2 2 5 7" xfId="36248"/>
    <cellStyle name="Input 6 2 2 6" xfId="6689"/>
    <cellStyle name="Input 6 2 2 6 2" xfId="36249"/>
    <cellStyle name="Input 6 2 2 6 3" xfId="36250"/>
    <cellStyle name="Input 6 2 2 6 4" xfId="36251"/>
    <cellStyle name="Input 6 2 2 6 5" xfId="36252"/>
    <cellStyle name="Input 6 2 2 6 6" xfId="36253"/>
    <cellStyle name="Input 6 2 2 6 7" xfId="36254"/>
    <cellStyle name="Input 6 2 2 7" xfId="6690"/>
    <cellStyle name="Input 6 2 2 8" xfId="36255"/>
    <cellStyle name="Input 6 2 2 9" xfId="36256"/>
    <cellStyle name="Input 6 2 3" xfId="6691"/>
    <cellStyle name="Input 6 2 3 2" xfId="6692"/>
    <cellStyle name="Input 6 2 3 2 2" xfId="6693"/>
    <cellStyle name="Input 6 2 3 2 2 2" xfId="36257"/>
    <cellStyle name="Input 6 2 3 2 2 3" xfId="36258"/>
    <cellStyle name="Input 6 2 3 2 2 4" xfId="36259"/>
    <cellStyle name="Input 6 2 3 2 2 5" xfId="36260"/>
    <cellStyle name="Input 6 2 3 2 2 6" xfId="36261"/>
    <cellStyle name="Input 6 2 3 2 2 7" xfId="36262"/>
    <cellStyle name="Input 6 2 3 2 2 8" xfId="36263"/>
    <cellStyle name="Input 6 2 3 2 3" xfId="6694"/>
    <cellStyle name="Input 6 2 3 2 3 2" xfId="36264"/>
    <cellStyle name="Input 6 2 3 2 4" xfId="36265"/>
    <cellStyle name="Input 6 2 3 2 5" xfId="36266"/>
    <cellStyle name="Input 6 2 3 2 6" xfId="36267"/>
    <cellStyle name="Input 6 2 3 2 7" xfId="36268"/>
    <cellStyle name="Input 6 2 3 3" xfId="6695"/>
    <cellStyle name="Input 6 2 3 3 2" xfId="36269"/>
    <cellStyle name="Input 6 2 3 3 3" xfId="36270"/>
    <cellStyle name="Input 6 2 3 3 4" xfId="36271"/>
    <cellStyle name="Input 6 2 3 3 5" xfId="36272"/>
    <cellStyle name="Input 6 2 3 3 6" xfId="36273"/>
    <cellStyle name="Input 6 2 3 3 7" xfId="36274"/>
    <cellStyle name="Input 6 2 3 4" xfId="6696"/>
    <cellStyle name="Input 6 2 3 5" xfId="36275"/>
    <cellStyle name="Input 6 2 3 6" xfId="36276"/>
    <cellStyle name="Input 6 2 3 7" xfId="36277"/>
    <cellStyle name="Input 6 2 3 8" xfId="36278"/>
    <cellStyle name="Input 6 2 4" xfId="6697"/>
    <cellStyle name="Input 6 2 4 2" xfId="6698"/>
    <cellStyle name="Input 6 2 4 2 2" xfId="6699"/>
    <cellStyle name="Input 6 2 4 2 2 2" xfId="36279"/>
    <cellStyle name="Input 6 2 4 2 2 3" xfId="36280"/>
    <cellStyle name="Input 6 2 4 2 2 4" xfId="36281"/>
    <cellStyle name="Input 6 2 4 2 2 5" xfId="36282"/>
    <cellStyle name="Input 6 2 4 2 2 6" xfId="36283"/>
    <cellStyle name="Input 6 2 4 2 2 7" xfId="36284"/>
    <cellStyle name="Input 6 2 4 2 2 8" xfId="36285"/>
    <cellStyle name="Input 6 2 4 2 3" xfId="6700"/>
    <cellStyle name="Input 6 2 4 2 3 2" xfId="36286"/>
    <cellStyle name="Input 6 2 4 2 4" xfId="36287"/>
    <cellStyle name="Input 6 2 4 2 5" xfId="36288"/>
    <cellStyle name="Input 6 2 4 2 6" xfId="36289"/>
    <cellStyle name="Input 6 2 4 2 7" xfId="36290"/>
    <cellStyle name="Input 6 2 4 3" xfId="6701"/>
    <cellStyle name="Input 6 2 4 3 2" xfId="36291"/>
    <cellStyle name="Input 6 2 4 3 3" xfId="36292"/>
    <cellStyle name="Input 6 2 4 3 4" xfId="36293"/>
    <cellStyle name="Input 6 2 4 3 5" xfId="36294"/>
    <cellStyle name="Input 6 2 4 3 6" xfId="36295"/>
    <cellStyle name="Input 6 2 4 3 7" xfId="36296"/>
    <cellStyle name="Input 6 2 4 4" xfId="6702"/>
    <cellStyle name="Input 6 2 4 5" xfId="36297"/>
    <cellStyle name="Input 6 2 4 6" xfId="36298"/>
    <cellStyle name="Input 6 2 4 7" xfId="36299"/>
    <cellStyle name="Input 6 2 4 8" xfId="36300"/>
    <cellStyle name="Input 6 2 5" xfId="6703"/>
    <cellStyle name="Input 6 2 5 2" xfId="6704"/>
    <cellStyle name="Input 6 2 5 2 2" xfId="6705"/>
    <cellStyle name="Input 6 2 5 2 2 2" xfId="36301"/>
    <cellStyle name="Input 6 2 5 2 2 3" xfId="36302"/>
    <cellStyle name="Input 6 2 5 2 2 4" xfId="36303"/>
    <cellStyle name="Input 6 2 5 2 2 5" xfId="36304"/>
    <cellStyle name="Input 6 2 5 2 2 6" xfId="36305"/>
    <cellStyle name="Input 6 2 5 2 2 7" xfId="36306"/>
    <cellStyle name="Input 6 2 5 2 2 8" xfId="36307"/>
    <cellStyle name="Input 6 2 5 2 3" xfId="6706"/>
    <cellStyle name="Input 6 2 5 2 3 2" xfId="36308"/>
    <cellStyle name="Input 6 2 5 2 4" xfId="36309"/>
    <cellStyle name="Input 6 2 5 2 5" xfId="36310"/>
    <cellStyle name="Input 6 2 5 2 6" xfId="36311"/>
    <cellStyle name="Input 6 2 5 2 7" xfId="36312"/>
    <cellStyle name="Input 6 2 5 3" xfId="6707"/>
    <cellStyle name="Input 6 2 5 3 2" xfId="36313"/>
    <cellStyle name="Input 6 2 5 3 3" xfId="36314"/>
    <cellStyle name="Input 6 2 5 3 4" xfId="36315"/>
    <cellStyle name="Input 6 2 5 3 5" xfId="36316"/>
    <cellStyle name="Input 6 2 5 3 6" xfId="36317"/>
    <cellStyle name="Input 6 2 5 3 7" xfId="36318"/>
    <cellStyle name="Input 6 2 5 4" xfId="6708"/>
    <cellStyle name="Input 6 2 5 5" xfId="36319"/>
    <cellStyle name="Input 6 2 5 6" xfId="36320"/>
    <cellStyle name="Input 6 2 5 7" xfId="36321"/>
    <cellStyle name="Input 6 2 5 8" xfId="36322"/>
    <cellStyle name="Input 6 2 6" xfId="6709"/>
    <cellStyle name="Input 6 2 6 2" xfId="6710"/>
    <cellStyle name="Input 6 2 6 2 2" xfId="36323"/>
    <cellStyle name="Input 6 2 6 2 3" xfId="36324"/>
    <cellStyle name="Input 6 2 6 2 4" xfId="36325"/>
    <cellStyle name="Input 6 2 6 2 5" xfId="36326"/>
    <cellStyle name="Input 6 2 6 2 6" xfId="36327"/>
    <cellStyle name="Input 6 2 6 2 7" xfId="36328"/>
    <cellStyle name="Input 6 2 6 2 8" xfId="36329"/>
    <cellStyle name="Input 6 2 6 3" xfId="6711"/>
    <cellStyle name="Input 6 2 6 3 2" xfId="36330"/>
    <cellStyle name="Input 6 2 6 4" xfId="36331"/>
    <cellStyle name="Input 6 2 6 5" xfId="36332"/>
    <cellStyle name="Input 6 2 6 6" xfId="36333"/>
    <cellStyle name="Input 6 2 6 7" xfId="36334"/>
    <cellStyle name="Input 6 2 7" xfId="6712"/>
    <cellStyle name="Input 6 2 7 2" xfId="36335"/>
    <cellStyle name="Input 6 2 7 3" xfId="36336"/>
    <cellStyle name="Input 6 2 7 4" xfId="36337"/>
    <cellStyle name="Input 6 2 7 5" xfId="36338"/>
    <cellStyle name="Input 6 2 7 6" xfId="36339"/>
    <cellStyle name="Input 6 2 7 7" xfId="36340"/>
    <cellStyle name="Input 6 2 8" xfId="6713"/>
    <cellStyle name="Input 6 2 9" xfId="36341"/>
    <cellStyle name="Input 6 3" xfId="6714"/>
    <cellStyle name="Input 6 3 10" xfId="36342"/>
    <cellStyle name="Input 6 3 11" xfId="36343"/>
    <cellStyle name="Input 6 3 2" xfId="6715"/>
    <cellStyle name="Input 6 3 2 2" xfId="6716"/>
    <cellStyle name="Input 6 3 2 2 2" xfId="6717"/>
    <cellStyle name="Input 6 3 2 2 2 2" xfId="36344"/>
    <cellStyle name="Input 6 3 2 2 2 3" xfId="36345"/>
    <cellStyle name="Input 6 3 2 2 2 4" xfId="36346"/>
    <cellStyle name="Input 6 3 2 2 2 5" xfId="36347"/>
    <cellStyle name="Input 6 3 2 2 2 6" xfId="36348"/>
    <cellStyle name="Input 6 3 2 2 2 7" xfId="36349"/>
    <cellStyle name="Input 6 3 2 2 2 8" xfId="36350"/>
    <cellStyle name="Input 6 3 2 2 3" xfId="6718"/>
    <cellStyle name="Input 6 3 2 2 3 2" xfId="36351"/>
    <cellStyle name="Input 6 3 2 2 4" xfId="36352"/>
    <cellStyle name="Input 6 3 2 2 5" xfId="36353"/>
    <cellStyle name="Input 6 3 2 2 6" xfId="36354"/>
    <cellStyle name="Input 6 3 2 2 7" xfId="36355"/>
    <cellStyle name="Input 6 3 2 3" xfId="6719"/>
    <cellStyle name="Input 6 3 2 3 2" xfId="36356"/>
    <cellStyle name="Input 6 3 2 3 3" xfId="36357"/>
    <cellStyle name="Input 6 3 2 3 4" xfId="36358"/>
    <cellStyle name="Input 6 3 2 3 5" xfId="36359"/>
    <cellStyle name="Input 6 3 2 3 6" xfId="36360"/>
    <cellStyle name="Input 6 3 2 3 7" xfId="36361"/>
    <cellStyle name="Input 6 3 2 4" xfId="6720"/>
    <cellStyle name="Input 6 3 2 5" xfId="36362"/>
    <cellStyle name="Input 6 3 2 6" xfId="36363"/>
    <cellStyle name="Input 6 3 2 7" xfId="36364"/>
    <cellStyle name="Input 6 3 2 8" xfId="36365"/>
    <cellStyle name="Input 6 3 3" xfId="6721"/>
    <cellStyle name="Input 6 3 3 2" xfId="6722"/>
    <cellStyle name="Input 6 3 3 2 2" xfId="6723"/>
    <cellStyle name="Input 6 3 3 2 2 2" xfId="36366"/>
    <cellStyle name="Input 6 3 3 2 2 3" xfId="36367"/>
    <cellStyle name="Input 6 3 3 2 2 4" xfId="36368"/>
    <cellStyle name="Input 6 3 3 2 2 5" xfId="36369"/>
    <cellStyle name="Input 6 3 3 2 2 6" xfId="36370"/>
    <cellStyle name="Input 6 3 3 2 2 7" xfId="36371"/>
    <cellStyle name="Input 6 3 3 2 2 8" xfId="36372"/>
    <cellStyle name="Input 6 3 3 2 3" xfId="6724"/>
    <cellStyle name="Input 6 3 3 2 3 2" xfId="36373"/>
    <cellStyle name="Input 6 3 3 2 4" xfId="36374"/>
    <cellStyle name="Input 6 3 3 2 5" xfId="36375"/>
    <cellStyle name="Input 6 3 3 2 6" xfId="36376"/>
    <cellStyle name="Input 6 3 3 2 7" xfId="36377"/>
    <cellStyle name="Input 6 3 3 3" xfId="6725"/>
    <cellStyle name="Input 6 3 3 3 2" xfId="36378"/>
    <cellStyle name="Input 6 3 3 3 3" xfId="36379"/>
    <cellStyle name="Input 6 3 3 3 4" xfId="36380"/>
    <cellStyle name="Input 6 3 3 3 5" xfId="36381"/>
    <cellStyle name="Input 6 3 3 3 6" xfId="36382"/>
    <cellStyle name="Input 6 3 3 3 7" xfId="36383"/>
    <cellStyle name="Input 6 3 3 4" xfId="6726"/>
    <cellStyle name="Input 6 3 3 5" xfId="36384"/>
    <cellStyle name="Input 6 3 3 6" xfId="36385"/>
    <cellStyle name="Input 6 3 3 7" xfId="36386"/>
    <cellStyle name="Input 6 3 3 8" xfId="36387"/>
    <cellStyle name="Input 6 3 4" xfId="6727"/>
    <cellStyle name="Input 6 3 4 2" xfId="6728"/>
    <cellStyle name="Input 6 3 4 2 2" xfId="6729"/>
    <cellStyle name="Input 6 3 4 2 2 2" xfId="36388"/>
    <cellStyle name="Input 6 3 4 2 2 3" xfId="36389"/>
    <cellStyle name="Input 6 3 4 2 2 4" xfId="36390"/>
    <cellStyle name="Input 6 3 4 2 2 5" xfId="36391"/>
    <cellStyle name="Input 6 3 4 2 2 6" xfId="36392"/>
    <cellStyle name="Input 6 3 4 2 2 7" xfId="36393"/>
    <cellStyle name="Input 6 3 4 2 2 8" xfId="36394"/>
    <cellStyle name="Input 6 3 4 2 3" xfId="6730"/>
    <cellStyle name="Input 6 3 4 2 3 2" xfId="36395"/>
    <cellStyle name="Input 6 3 4 2 4" xfId="36396"/>
    <cellStyle name="Input 6 3 4 2 5" xfId="36397"/>
    <cellStyle name="Input 6 3 4 2 6" xfId="36398"/>
    <cellStyle name="Input 6 3 4 2 7" xfId="36399"/>
    <cellStyle name="Input 6 3 4 3" xfId="6731"/>
    <cellStyle name="Input 6 3 4 3 2" xfId="36400"/>
    <cellStyle name="Input 6 3 4 3 3" xfId="36401"/>
    <cellStyle name="Input 6 3 4 3 4" xfId="36402"/>
    <cellStyle name="Input 6 3 4 3 5" xfId="36403"/>
    <cellStyle name="Input 6 3 4 3 6" xfId="36404"/>
    <cellStyle name="Input 6 3 4 3 7" xfId="36405"/>
    <cellStyle name="Input 6 3 4 4" xfId="6732"/>
    <cellStyle name="Input 6 3 4 5" xfId="36406"/>
    <cellStyle name="Input 6 3 4 6" xfId="36407"/>
    <cellStyle name="Input 6 3 4 7" xfId="36408"/>
    <cellStyle name="Input 6 3 4 8" xfId="36409"/>
    <cellStyle name="Input 6 3 5" xfId="6733"/>
    <cellStyle name="Input 6 3 5 2" xfId="6734"/>
    <cellStyle name="Input 6 3 5 2 2" xfId="36410"/>
    <cellStyle name="Input 6 3 5 2 3" xfId="36411"/>
    <cellStyle name="Input 6 3 5 2 4" xfId="36412"/>
    <cellStyle name="Input 6 3 5 2 5" xfId="36413"/>
    <cellStyle name="Input 6 3 5 2 6" xfId="36414"/>
    <cellStyle name="Input 6 3 5 2 7" xfId="36415"/>
    <cellStyle name="Input 6 3 5 2 8" xfId="36416"/>
    <cellStyle name="Input 6 3 5 3" xfId="6735"/>
    <cellStyle name="Input 6 3 5 3 2" xfId="36417"/>
    <cellStyle name="Input 6 3 5 4" xfId="36418"/>
    <cellStyle name="Input 6 3 5 5" xfId="36419"/>
    <cellStyle name="Input 6 3 5 6" xfId="36420"/>
    <cellStyle name="Input 6 3 5 7" xfId="36421"/>
    <cellStyle name="Input 6 3 6" xfId="6736"/>
    <cellStyle name="Input 6 3 6 2" xfId="36422"/>
    <cellStyle name="Input 6 3 6 3" xfId="36423"/>
    <cellStyle name="Input 6 3 6 4" xfId="36424"/>
    <cellStyle name="Input 6 3 6 5" xfId="36425"/>
    <cellStyle name="Input 6 3 6 6" xfId="36426"/>
    <cellStyle name="Input 6 3 6 7" xfId="36427"/>
    <cellStyle name="Input 6 3 7" xfId="6737"/>
    <cellStyle name="Input 6 3 8" xfId="36428"/>
    <cellStyle name="Input 6 3 9" xfId="36429"/>
    <cellStyle name="Input 6 4" xfId="6738"/>
    <cellStyle name="Input 6 4 10" xfId="36430"/>
    <cellStyle name="Input 6 4 11" xfId="36431"/>
    <cellStyle name="Input 6 4 2" xfId="6739"/>
    <cellStyle name="Input 6 4 2 2" xfId="6740"/>
    <cellStyle name="Input 6 4 2 2 2" xfId="6741"/>
    <cellStyle name="Input 6 4 2 2 2 2" xfId="36432"/>
    <cellStyle name="Input 6 4 2 2 2 3" xfId="36433"/>
    <cellStyle name="Input 6 4 2 2 2 4" xfId="36434"/>
    <cellStyle name="Input 6 4 2 2 2 5" xfId="36435"/>
    <cellStyle name="Input 6 4 2 2 2 6" xfId="36436"/>
    <cellStyle name="Input 6 4 2 2 2 7" xfId="36437"/>
    <cellStyle name="Input 6 4 2 2 2 8" xfId="36438"/>
    <cellStyle name="Input 6 4 2 2 3" xfId="6742"/>
    <cellStyle name="Input 6 4 2 2 3 2" xfId="36439"/>
    <cellStyle name="Input 6 4 2 2 4" xfId="36440"/>
    <cellStyle name="Input 6 4 2 2 5" xfId="36441"/>
    <cellStyle name="Input 6 4 2 2 6" xfId="36442"/>
    <cellStyle name="Input 6 4 2 2 7" xfId="36443"/>
    <cellStyle name="Input 6 4 2 3" xfId="6743"/>
    <cellStyle name="Input 6 4 2 3 2" xfId="36444"/>
    <cellStyle name="Input 6 4 2 3 3" xfId="36445"/>
    <cellStyle name="Input 6 4 2 3 4" xfId="36446"/>
    <cellStyle name="Input 6 4 2 3 5" xfId="36447"/>
    <cellStyle name="Input 6 4 2 3 6" xfId="36448"/>
    <cellStyle name="Input 6 4 2 3 7" xfId="36449"/>
    <cellStyle name="Input 6 4 2 4" xfId="6744"/>
    <cellStyle name="Input 6 4 2 5" xfId="36450"/>
    <cellStyle name="Input 6 4 2 6" xfId="36451"/>
    <cellStyle name="Input 6 4 2 7" xfId="36452"/>
    <cellStyle name="Input 6 4 2 8" xfId="36453"/>
    <cellStyle name="Input 6 4 3" xfId="6745"/>
    <cellStyle name="Input 6 4 3 2" xfId="6746"/>
    <cellStyle name="Input 6 4 3 2 2" xfId="6747"/>
    <cellStyle name="Input 6 4 3 2 2 2" xfId="36454"/>
    <cellStyle name="Input 6 4 3 2 2 3" xfId="36455"/>
    <cellStyle name="Input 6 4 3 2 2 4" xfId="36456"/>
    <cellStyle name="Input 6 4 3 2 2 5" xfId="36457"/>
    <cellStyle name="Input 6 4 3 2 2 6" xfId="36458"/>
    <cellStyle name="Input 6 4 3 2 2 7" xfId="36459"/>
    <cellStyle name="Input 6 4 3 2 2 8" xfId="36460"/>
    <cellStyle name="Input 6 4 3 2 3" xfId="6748"/>
    <cellStyle name="Input 6 4 3 2 3 2" xfId="36461"/>
    <cellStyle name="Input 6 4 3 2 4" xfId="36462"/>
    <cellStyle name="Input 6 4 3 2 5" xfId="36463"/>
    <cellStyle name="Input 6 4 3 2 6" xfId="36464"/>
    <cellStyle name="Input 6 4 3 2 7" xfId="36465"/>
    <cellStyle name="Input 6 4 3 3" xfId="6749"/>
    <cellStyle name="Input 6 4 3 3 2" xfId="36466"/>
    <cellStyle name="Input 6 4 3 3 3" xfId="36467"/>
    <cellStyle name="Input 6 4 3 3 4" xfId="36468"/>
    <cellStyle name="Input 6 4 3 3 5" xfId="36469"/>
    <cellStyle name="Input 6 4 3 3 6" xfId="36470"/>
    <cellStyle name="Input 6 4 3 3 7" xfId="36471"/>
    <cellStyle name="Input 6 4 3 4" xfId="6750"/>
    <cellStyle name="Input 6 4 3 5" xfId="36472"/>
    <cellStyle name="Input 6 4 3 6" xfId="36473"/>
    <cellStyle name="Input 6 4 3 7" xfId="36474"/>
    <cellStyle name="Input 6 4 3 8" xfId="36475"/>
    <cellStyle name="Input 6 4 4" xfId="6751"/>
    <cellStyle name="Input 6 4 4 2" xfId="6752"/>
    <cellStyle name="Input 6 4 4 2 2" xfId="6753"/>
    <cellStyle name="Input 6 4 4 2 2 2" xfId="36476"/>
    <cellStyle name="Input 6 4 4 2 2 3" xfId="36477"/>
    <cellStyle name="Input 6 4 4 2 2 4" xfId="36478"/>
    <cellStyle name="Input 6 4 4 2 2 5" xfId="36479"/>
    <cellStyle name="Input 6 4 4 2 2 6" xfId="36480"/>
    <cellStyle name="Input 6 4 4 2 2 7" xfId="36481"/>
    <cellStyle name="Input 6 4 4 2 2 8" xfId="36482"/>
    <cellStyle name="Input 6 4 4 2 3" xfId="6754"/>
    <cellStyle name="Input 6 4 4 2 3 2" xfId="36483"/>
    <cellStyle name="Input 6 4 4 2 4" xfId="36484"/>
    <cellStyle name="Input 6 4 4 2 5" xfId="36485"/>
    <cellStyle name="Input 6 4 4 2 6" xfId="36486"/>
    <cellStyle name="Input 6 4 4 2 7" xfId="36487"/>
    <cellStyle name="Input 6 4 4 3" xfId="6755"/>
    <cellStyle name="Input 6 4 4 3 2" xfId="36488"/>
    <cellStyle name="Input 6 4 4 3 3" xfId="36489"/>
    <cellStyle name="Input 6 4 4 3 4" xfId="36490"/>
    <cellStyle name="Input 6 4 4 3 5" xfId="36491"/>
    <cellStyle name="Input 6 4 4 3 6" xfId="36492"/>
    <cellStyle name="Input 6 4 4 3 7" xfId="36493"/>
    <cellStyle name="Input 6 4 4 4" xfId="6756"/>
    <cellStyle name="Input 6 4 4 5" xfId="36494"/>
    <cellStyle name="Input 6 4 4 6" xfId="36495"/>
    <cellStyle name="Input 6 4 4 7" xfId="36496"/>
    <cellStyle name="Input 6 4 4 8" xfId="36497"/>
    <cellStyle name="Input 6 4 5" xfId="6757"/>
    <cellStyle name="Input 6 4 5 2" xfId="6758"/>
    <cellStyle name="Input 6 4 5 2 2" xfId="36498"/>
    <cellStyle name="Input 6 4 5 2 3" xfId="36499"/>
    <cellStyle name="Input 6 4 5 2 4" xfId="36500"/>
    <cellStyle name="Input 6 4 5 2 5" xfId="36501"/>
    <cellStyle name="Input 6 4 5 2 6" xfId="36502"/>
    <cellStyle name="Input 6 4 5 2 7" xfId="36503"/>
    <cellStyle name="Input 6 4 5 2 8" xfId="36504"/>
    <cellStyle name="Input 6 4 5 3" xfId="6759"/>
    <cellStyle name="Input 6 4 5 3 2" xfId="36505"/>
    <cellStyle name="Input 6 4 5 4" xfId="36506"/>
    <cellStyle name="Input 6 4 5 5" xfId="36507"/>
    <cellStyle name="Input 6 4 5 6" xfId="36508"/>
    <cellStyle name="Input 6 4 5 7" xfId="36509"/>
    <cellStyle name="Input 6 4 6" xfId="6760"/>
    <cellStyle name="Input 6 4 6 2" xfId="36510"/>
    <cellStyle name="Input 6 4 6 3" xfId="36511"/>
    <cellStyle name="Input 6 4 6 4" xfId="36512"/>
    <cellStyle name="Input 6 4 6 5" xfId="36513"/>
    <cellStyle name="Input 6 4 6 6" xfId="36514"/>
    <cellStyle name="Input 6 4 6 7" xfId="36515"/>
    <cellStyle name="Input 6 4 7" xfId="6761"/>
    <cellStyle name="Input 6 4 8" xfId="36516"/>
    <cellStyle name="Input 6 4 9" xfId="36517"/>
    <cellStyle name="Input 6 5" xfId="6762"/>
    <cellStyle name="Input 6 5 2" xfId="6763"/>
    <cellStyle name="Input 6 5 2 2" xfId="6764"/>
    <cellStyle name="Input 6 5 2 2 2" xfId="36518"/>
    <cellStyle name="Input 6 5 2 2 3" xfId="36519"/>
    <cellStyle name="Input 6 5 2 2 4" xfId="36520"/>
    <cellStyle name="Input 6 5 2 2 5" xfId="36521"/>
    <cellStyle name="Input 6 5 2 2 6" xfId="36522"/>
    <cellStyle name="Input 6 5 2 2 7" xfId="36523"/>
    <cellStyle name="Input 6 5 2 2 8" xfId="36524"/>
    <cellStyle name="Input 6 5 2 3" xfId="6765"/>
    <cellStyle name="Input 6 5 2 3 2" xfId="36525"/>
    <cellStyle name="Input 6 5 2 4" xfId="36526"/>
    <cellStyle name="Input 6 5 2 5" xfId="36527"/>
    <cellStyle name="Input 6 5 2 6" xfId="36528"/>
    <cellStyle name="Input 6 5 2 7" xfId="36529"/>
    <cellStyle name="Input 6 5 3" xfId="6766"/>
    <cellStyle name="Input 6 5 3 2" xfId="36530"/>
    <cellStyle name="Input 6 5 3 3" xfId="36531"/>
    <cellStyle name="Input 6 5 3 4" xfId="36532"/>
    <cellStyle name="Input 6 5 3 5" xfId="36533"/>
    <cellStyle name="Input 6 5 3 6" xfId="36534"/>
    <cellStyle name="Input 6 5 3 7" xfId="36535"/>
    <cellStyle name="Input 6 5 4" xfId="6767"/>
    <cellStyle name="Input 6 5 5" xfId="36536"/>
    <cellStyle name="Input 6 5 6" xfId="36537"/>
    <cellStyle name="Input 6 5 7" xfId="36538"/>
    <cellStyle name="Input 6 5 8" xfId="36539"/>
    <cellStyle name="Input 6 6" xfId="6768"/>
    <cellStyle name="Input 6 6 2" xfId="6769"/>
    <cellStyle name="Input 6 6 2 2" xfId="6770"/>
    <cellStyle name="Input 6 6 2 2 2" xfId="36540"/>
    <cellStyle name="Input 6 6 2 2 3" xfId="36541"/>
    <cellStyle name="Input 6 6 2 2 4" xfId="36542"/>
    <cellStyle name="Input 6 6 2 2 5" xfId="36543"/>
    <cellStyle name="Input 6 6 2 2 6" xfId="36544"/>
    <cellStyle name="Input 6 6 2 2 7" xfId="36545"/>
    <cellStyle name="Input 6 6 2 2 8" xfId="36546"/>
    <cellStyle name="Input 6 6 2 3" xfId="6771"/>
    <cellStyle name="Input 6 6 2 3 2" xfId="36547"/>
    <cellStyle name="Input 6 6 2 4" xfId="36548"/>
    <cellStyle name="Input 6 6 2 5" xfId="36549"/>
    <cellStyle name="Input 6 6 2 6" xfId="36550"/>
    <cellStyle name="Input 6 6 2 7" xfId="36551"/>
    <cellStyle name="Input 6 6 3" xfId="6772"/>
    <cellStyle name="Input 6 6 3 2" xfId="36552"/>
    <cellStyle name="Input 6 6 3 3" xfId="36553"/>
    <cellStyle name="Input 6 6 3 4" xfId="36554"/>
    <cellStyle name="Input 6 6 3 5" xfId="36555"/>
    <cellStyle name="Input 6 6 3 6" xfId="36556"/>
    <cellStyle name="Input 6 6 3 7" xfId="36557"/>
    <cellStyle name="Input 6 6 4" xfId="6773"/>
    <cellStyle name="Input 6 6 5" xfId="36558"/>
    <cellStyle name="Input 6 6 6" xfId="36559"/>
    <cellStyle name="Input 6 6 7" xfId="36560"/>
    <cellStyle name="Input 6 6 8" xfId="36561"/>
    <cellStyle name="Input 6 7" xfId="6774"/>
    <cellStyle name="Input 6 7 2" xfId="6775"/>
    <cellStyle name="Input 6 7 2 2" xfId="6776"/>
    <cellStyle name="Input 6 7 2 2 2" xfId="36562"/>
    <cellStyle name="Input 6 7 2 2 3" xfId="36563"/>
    <cellStyle name="Input 6 7 2 2 4" xfId="36564"/>
    <cellStyle name="Input 6 7 2 2 5" xfId="36565"/>
    <cellStyle name="Input 6 7 2 2 6" xfId="36566"/>
    <cellStyle name="Input 6 7 2 2 7" xfId="36567"/>
    <cellStyle name="Input 6 7 2 2 8" xfId="36568"/>
    <cellStyle name="Input 6 7 2 3" xfId="6777"/>
    <cellStyle name="Input 6 7 2 3 2" xfId="36569"/>
    <cellStyle name="Input 6 7 2 4" xfId="36570"/>
    <cellStyle name="Input 6 7 2 5" xfId="36571"/>
    <cellStyle name="Input 6 7 2 6" xfId="36572"/>
    <cellStyle name="Input 6 7 2 7" xfId="36573"/>
    <cellStyle name="Input 6 7 3" xfId="6778"/>
    <cellStyle name="Input 6 7 3 2" xfId="36574"/>
    <cellStyle name="Input 6 7 3 3" xfId="36575"/>
    <cellStyle name="Input 6 7 3 4" xfId="36576"/>
    <cellStyle name="Input 6 7 3 5" xfId="36577"/>
    <cellStyle name="Input 6 7 3 6" xfId="36578"/>
    <cellStyle name="Input 6 7 3 7" xfId="36579"/>
    <cellStyle name="Input 6 7 4" xfId="6779"/>
    <cellStyle name="Input 6 7 5" xfId="36580"/>
    <cellStyle name="Input 6 7 6" xfId="36581"/>
    <cellStyle name="Input 6 7 7" xfId="36582"/>
    <cellStyle name="Input 6 7 8" xfId="36583"/>
    <cellStyle name="Input 6 8" xfId="6780"/>
    <cellStyle name="Input 6 8 2" xfId="6781"/>
    <cellStyle name="Input 6 8 2 2" xfId="36584"/>
    <cellStyle name="Input 6 8 2 3" xfId="36585"/>
    <cellStyle name="Input 6 8 2 4" xfId="36586"/>
    <cellStyle name="Input 6 8 2 5" xfId="36587"/>
    <cellStyle name="Input 6 8 2 6" xfId="36588"/>
    <cellStyle name="Input 6 8 2 7" xfId="36589"/>
    <cellStyle name="Input 6 8 2 8" xfId="36590"/>
    <cellStyle name="Input 6 8 3" xfId="6782"/>
    <cellStyle name="Input 6 8 3 2" xfId="36591"/>
    <cellStyle name="Input 6 8 4" xfId="36592"/>
    <cellStyle name="Input 6 8 5" xfId="36593"/>
    <cellStyle name="Input 6 8 6" xfId="36594"/>
    <cellStyle name="Input 6 8 7" xfId="36595"/>
    <cellStyle name="Input 6 9" xfId="6783"/>
    <cellStyle name="Input 6 9 2" xfId="36596"/>
    <cellStyle name="Input 6 9 3" xfId="36597"/>
    <cellStyle name="Input 6 9 4" xfId="36598"/>
    <cellStyle name="Input 6 9 5" xfId="36599"/>
    <cellStyle name="Input 6 9 6" xfId="36600"/>
    <cellStyle name="Input 6 9 7" xfId="36601"/>
    <cellStyle name="Input 7" xfId="6784"/>
    <cellStyle name="Input 7 10" xfId="6785"/>
    <cellStyle name="Input 7 11" xfId="36602"/>
    <cellStyle name="Input 7 12" xfId="36603"/>
    <cellStyle name="Input 7 13" xfId="36604"/>
    <cellStyle name="Input 7 14" xfId="36605"/>
    <cellStyle name="Input 7 2" xfId="6786"/>
    <cellStyle name="Input 7 2 10" xfId="36606"/>
    <cellStyle name="Input 7 2 11" xfId="36607"/>
    <cellStyle name="Input 7 2 12" xfId="36608"/>
    <cellStyle name="Input 7 2 2" xfId="6787"/>
    <cellStyle name="Input 7 2 2 10" xfId="36609"/>
    <cellStyle name="Input 7 2 2 11" xfId="36610"/>
    <cellStyle name="Input 7 2 2 2" xfId="6788"/>
    <cellStyle name="Input 7 2 2 2 2" xfId="6789"/>
    <cellStyle name="Input 7 2 2 2 2 2" xfId="6790"/>
    <cellStyle name="Input 7 2 2 2 2 2 2" xfId="36611"/>
    <cellStyle name="Input 7 2 2 2 2 2 3" xfId="36612"/>
    <cellStyle name="Input 7 2 2 2 2 2 4" xfId="36613"/>
    <cellStyle name="Input 7 2 2 2 2 2 5" xfId="36614"/>
    <cellStyle name="Input 7 2 2 2 2 2 6" xfId="36615"/>
    <cellStyle name="Input 7 2 2 2 2 2 7" xfId="36616"/>
    <cellStyle name="Input 7 2 2 2 2 2 8" xfId="36617"/>
    <cellStyle name="Input 7 2 2 2 2 3" xfId="6791"/>
    <cellStyle name="Input 7 2 2 2 2 3 2" xfId="36618"/>
    <cellStyle name="Input 7 2 2 2 2 4" xfId="36619"/>
    <cellStyle name="Input 7 2 2 2 2 5" xfId="36620"/>
    <cellStyle name="Input 7 2 2 2 2 6" xfId="36621"/>
    <cellStyle name="Input 7 2 2 2 2 7" xfId="36622"/>
    <cellStyle name="Input 7 2 2 2 3" xfId="6792"/>
    <cellStyle name="Input 7 2 2 2 3 2" xfId="36623"/>
    <cellStyle name="Input 7 2 2 2 3 3" xfId="36624"/>
    <cellStyle name="Input 7 2 2 2 3 4" xfId="36625"/>
    <cellStyle name="Input 7 2 2 2 3 5" xfId="36626"/>
    <cellStyle name="Input 7 2 2 2 3 6" xfId="36627"/>
    <cellStyle name="Input 7 2 2 2 3 7" xfId="36628"/>
    <cellStyle name="Input 7 2 2 2 4" xfId="6793"/>
    <cellStyle name="Input 7 2 2 2 5" xfId="36629"/>
    <cellStyle name="Input 7 2 2 2 6" xfId="36630"/>
    <cellStyle name="Input 7 2 2 2 7" xfId="36631"/>
    <cellStyle name="Input 7 2 2 2 8" xfId="36632"/>
    <cellStyle name="Input 7 2 2 3" xfId="6794"/>
    <cellStyle name="Input 7 2 2 3 2" xfId="6795"/>
    <cellStyle name="Input 7 2 2 3 2 2" xfId="6796"/>
    <cellStyle name="Input 7 2 2 3 2 2 2" xfId="36633"/>
    <cellStyle name="Input 7 2 2 3 2 2 3" xfId="36634"/>
    <cellStyle name="Input 7 2 2 3 2 2 4" xfId="36635"/>
    <cellStyle name="Input 7 2 2 3 2 2 5" xfId="36636"/>
    <cellStyle name="Input 7 2 2 3 2 2 6" xfId="36637"/>
    <cellStyle name="Input 7 2 2 3 2 2 7" xfId="36638"/>
    <cellStyle name="Input 7 2 2 3 2 2 8" xfId="36639"/>
    <cellStyle name="Input 7 2 2 3 2 3" xfId="6797"/>
    <cellStyle name="Input 7 2 2 3 2 3 2" xfId="36640"/>
    <cellStyle name="Input 7 2 2 3 2 4" xfId="36641"/>
    <cellStyle name="Input 7 2 2 3 2 5" xfId="36642"/>
    <cellStyle name="Input 7 2 2 3 2 6" xfId="36643"/>
    <cellStyle name="Input 7 2 2 3 2 7" xfId="36644"/>
    <cellStyle name="Input 7 2 2 3 3" xfId="6798"/>
    <cellStyle name="Input 7 2 2 3 3 2" xfId="36645"/>
    <cellStyle name="Input 7 2 2 3 3 3" xfId="36646"/>
    <cellStyle name="Input 7 2 2 3 3 4" xfId="36647"/>
    <cellStyle name="Input 7 2 2 3 3 5" xfId="36648"/>
    <cellStyle name="Input 7 2 2 3 3 6" xfId="36649"/>
    <cellStyle name="Input 7 2 2 3 3 7" xfId="36650"/>
    <cellStyle name="Input 7 2 2 3 4" xfId="6799"/>
    <cellStyle name="Input 7 2 2 3 5" xfId="36651"/>
    <cellStyle name="Input 7 2 2 3 6" xfId="36652"/>
    <cellStyle name="Input 7 2 2 3 7" xfId="36653"/>
    <cellStyle name="Input 7 2 2 3 8" xfId="36654"/>
    <cellStyle name="Input 7 2 2 4" xfId="6800"/>
    <cellStyle name="Input 7 2 2 4 2" xfId="6801"/>
    <cellStyle name="Input 7 2 2 4 2 2" xfId="6802"/>
    <cellStyle name="Input 7 2 2 4 2 2 2" xfId="36655"/>
    <cellStyle name="Input 7 2 2 4 2 2 3" xfId="36656"/>
    <cellStyle name="Input 7 2 2 4 2 2 4" xfId="36657"/>
    <cellStyle name="Input 7 2 2 4 2 2 5" xfId="36658"/>
    <cellStyle name="Input 7 2 2 4 2 2 6" xfId="36659"/>
    <cellStyle name="Input 7 2 2 4 2 2 7" xfId="36660"/>
    <cellStyle name="Input 7 2 2 4 2 2 8" xfId="36661"/>
    <cellStyle name="Input 7 2 2 4 2 3" xfId="6803"/>
    <cellStyle name="Input 7 2 2 4 2 3 2" xfId="36662"/>
    <cellStyle name="Input 7 2 2 4 2 4" xfId="36663"/>
    <cellStyle name="Input 7 2 2 4 2 5" xfId="36664"/>
    <cellStyle name="Input 7 2 2 4 2 6" xfId="36665"/>
    <cellStyle name="Input 7 2 2 4 2 7" xfId="36666"/>
    <cellStyle name="Input 7 2 2 4 3" xfId="6804"/>
    <cellStyle name="Input 7 2 2 4 3 2" xfId="36667"/>
    <cellStyle name="Input 7 2 2 4 3 3" xfId="36668"/>
    <cellStyle name="Input 7 2 2 4 3 4" xfId="36669"/>
    <cellStyle name="Input 7 2 2 4 3 5" xfId="36670"/>
    <cellStyle name="Input 7 2 2 4 3 6" xfId="36671"/>
    <cellStyle name="Input 7 2 2 4 3 7" xfId="36672"/>
    <cellStyle name="Input 7 2 2 4 4" xfId="6805"/>
    <cellStyle name="Input 7 2 2 4 5" xfId="36673"/>
    <cellStyle name="Input 7 2 2 4 6" xfId="36674"/>
    <cellStyle name="Input 7 2 2 4 7" xfId="36675"/>
    <cellStyle name="Input 7 2 2 4 8" xfId="36676"/>
    <cellStyle name="Input 7 2 2 5" xfId="6806"/>
    <cellStyle name="Input 7 2 2 5 2" xfId="6807"/>
    <cellStyle name="Input 7 2 2 5 2 2" xfId="36677"/>
    <cellStyle name="Input 7 2 2 5 2 3" xfId="36678"/>
    <cellStyle name="Input 7 2 2 5 2 4" xfId="36679"/>
    <cellStyle name="Input 7 2 2 5 2 5" xfId="36680"/>
    <cellStyle name="Input 7 2 2 5 2 6" xfId="36681"/>
    <cellStyle name="Input 7 2 2 5 2 7" xfId="36682"/>
    <cellStyle name="Input 7 2 2 5 2 8" xfId="36683"/>
    <cellStyle name="Input 7 2 2 5 3" xfId="6808"/>
    <cellStyle name="Input 7 2 2 5 3 2" xfId="36684"/>
    <cellStyle name="Input 7 2 2 5 4" xfId="36685"/>
    <cellStyle name="Input 7 2 2 5 5" xfId="36686"/>
    <cellStyle name="Input 7 2 2 5 6" xfId="36687"/>
    <cellStyle name="Input 7 2 2 5 7" xfId="36688"/>
    <cellStyle name="Input 7 2 2 6" xfId="6809"/>
    <cellStyle name="Input 7 2 2 6 2" xfId="36689"/>
    <cellStyle name="Input 7 2 2 6 3" xfId="36690"/>
    <cellStyle name="Input 7 2 2 6 4" xfId="36691"/>
    <cellStyle name="Input 7 2 2 6 5" xfId="36692"/>
    <cellStyle name="Input 7 2 2 6 6" xfId="36693"/>
    <cellStyle name="Input 7 2 2 6 7" xfId="36694"/>
    <cellStyle name="Input 7 2 2 7" xfId="6810"/>
    <cellStyle name="Input 7 2 2 8" xfId="36695"/>
    <cellStyle name="Input 7 2 2 9" xfId="36696"/>
    <cellStyle name="Input 7 2 3" xfId="6811"/>
    <cellStyle name="Input 7 2 3 2" xfId="6812"/>
    <cellStyle name="Input 7 2 3 2 2" xfId="6813"/>
    <cellStyle name="Input 7 2 3 2 2 2" xfId="36697"/>
    <cellStyle name="Input 7 2 3 2 2 3" xfId="36698"/>
    <cellStyle name="Input 7 2 3 2 2 4" xfId="36699"/>
    <cellStyle name="Input 7 2 3 2 2 5" xfId="36700"/>
    <cellStyle name="Input 7 2 3 2 2 6" xfId="36701"/>
    <cellStyle name="Input 7 2 3 2 2 7" xfId="36702"/>
    <cellStyle name="Input 7 2 3 2 2 8" xfId="36703"/>
    <cellStyle name="Input 7 2 3 2 3" xfId="6814"/>
    <cellStyle name="Input 7 2 3 2 3 2" xfId="36704"/>
    <cellStyle name="Input 7 2 3 2 4" xfId="36705"/>
    <cellStyle name="Input 7 2 3 2 5" xfId="36706"/>
    <cellStyle name="Input 7 2 3 2 6" xfId="36707"/>
    <cellStyle name="Input 7 2 3 2 7" xfId="36708"/>
    <cellStyle name="Input 7 2 3 3" xfId="6815"/>
    <cellStyle name="Input 7 2 3 3 2" xfId="36709"/>
    <cellStyle name="Input 7 2 3 3 3" xfId="36710"/>
    <cellStyle name="Input 7 2 3 3 4" xfId="36711"/>
    <cellStyle name="Input 7 2 3 3 5" xfId="36712"/>
    <cellStyle name="Input 7 2 3 3 6" xfId="36713"/>
    <cellStyle name="Input 7 2 3 3 7" xfId="36714"/>
    <cellStyle name="Input 7 2 3 4" xfId="6816"/>
    <cellStyle name="Input 7 2 3 5" xfId="36715"/>
    <cellStyle name="Input 7 2 3 6" xfId="36716"/>
    <cellStyle name="Input 7 2 3 7" xfId="36717"/>
    <cellStyle name="Input 7 2 3 8" xfId="36718"/>
    <cellStyle name="Input 7 2 4" xfId="6817"/>
    <cellStyle name="Input 7 2 4 2" xfId="6818"/>
    <cellStyle name="Input 7 2 4 2 2" xfId="6819"/>
    <cellStyle name="Input 7 2 4 2 2 2" xfId="36719"/>
    <cellStyle name="Input 7 2 4 2 2 3" xfId="36720"/>
    <cellStyle name="Input 7 2 4 2 2 4" xfId="36721"/>
    <cellStyle name="Input 7 2 4 2 2 5" xfId="36722"/>
    <cellStyle name="Input 7 2 4 2 2 6" xfId="36723"/>
    <cellStyle name="Input 7 2 4 2 2 7" xfId="36724"/>
    <cellStyle name="Input 7 2 4 2 2 8" xfId="36725"/>
    <cellStyle name="Input 7 2 4 2 3" xfId="6820"/>
    <cellStyle name="Input 7 2 4 2 3 2" xfId="36726"/>
    <cellStyle name="Input 7 2 4 2 4" xfId="36727"/>
    <cellStyle name="Input 7 2 4 2 5" xfId="36728"/>
    <cellStyle name="Input 7 2 4 2 6" xfId="36729"/>
    <cellStyle name="Input 7 2 4 2 7" xfId="36730"/>
    <cellStyle name="Input 7 2 4 3" xfId="6821"/>
    <cellStyle name="Input 7 2 4 3 2" xfId="36731"/>
    <cellStyle name="Input 7 2 4 3 3" xfId="36732"/>
    <cellStyle name="Input 7 2 4 3 4" xfId="36733"/>
    <cellStyle name="Input 7 2 4 3 5" xfId="36734"/>
    <cellStyle name="Input 7 2 4 3 6" xfId="36735"/>
    <cellStyle name="Input 7 2 4 3 7" xfId="36736"/>
    <cellStyle name="Input 7 2 4 4" xfId="6822"/>
    <cellStyle name="Input 7 2 4 5" xfId="36737"/>
    <cellStyle name="Input 7 2 4 6" xfId="36738"/>
    <cellStyle name="Input 7 2 4 7" xfId="36739"/>
    <cellStyle name="Input 7 2 4 8" xfId="36740"/>
    <cellStyle name="Input 7 2 5" xfId="6823"/>
    <cellStyle name="Input 7 2 5 2" xfId="6824"/>
    <cellStyle name="Input 7 2 5 2 2" xfId="6825"/>
    <cellStyle name="Input 7 2 5 2 2 2" xfId="36741"/>
    <cellStyle name="Input 7 2 5 2 2 3" xfId="36742"/>
    <cellStyle name="Input 7 2 5 2 2 4" xfId="36743"/>
    <cellStyle name="Input 7 2 5 2 2 5" xfId="36744"/>
    <cellStyle name="Input 7 2 5 2 2 6" xfId="36745"/>
    <cellStyle name="Input 7 2 5 2 2 7" xfId="36746"/>
    <cellStyle name="Input 7 2 5 2 2 8" xfId="36747"/>
    <cellStyle name="Input 7 2 5 2 3" xfId="6826"/>
    <cellStyle name="Input 7 2 5 2 3 2" xfId="36748"/>
    <cellStyle name="Input 7 2 5 2 4" xfId="36749"/>
    <cellStyle name="Input 7 2 5 2 5" xfId="36750"/>
    <cellStyle name="Input 7 2 5 2 6" xfId="36751"/>
    <cellStyle name="Input 7 2 5 2 7" xfId="36752"/>
    <cellStyle name="Input 7 2 5 3" xfId="6827"/>
    <cellStyle name="Input 7 2 5 3 2" xfId="36753"/>
    <cellStyle name="Input 7 2 5 3 3" xfId="36754"/>
    <cellStyle name="Input 7 2 5 3 4" xfId="36755"/>
    <cellStyle name="Input 7 2 5 3 5" xfId="36756"/>
    <cellStyle name="Input 7 2 5 3 6" xfId="36757"/>
    <cellStyle name="Input 7 2 5 3 7" xfId="36758"/>
    <cellStyle name="Input 7 2 5 4" xfId="6828"/>
    <cellStyle name="Input 7 2 5 5" xfId="36759"/>
    <cellStyle name="Input 7 2 5 6" xfId="36760"/>
    <cellStyle name="Input 7 2 5 7" xfId="36761"/>
    <cellStyle name="Input 7 2 5 8" xfId="36762"/>
    <cellStyle name="Input 7 2 6" xfId="6829"/>
    <cellStyle name="Input 7 2 6 2" xfId="6830"/>
    <cellStyle name="Input 7 2 6 2 2" xfId="36763"/>
    <cellStyle name="Input 7 2 6 2 3" xfId="36764"/>
    <cellStyle name="Input 7 2 6 2 4" xfId="36765"/>
    <cellStyle name="Input 7 2 6 2 5" xfId="36766"/>
    <cellStyle name="Input 7 2 6 2 6" xfId="36767"/>
    <cellStyle name="Input 7 2 6 2 7" xfId="36768"/>
    <cellStyle name="Input 7 2 6 2 8" xfId="36769"/>
    <cellStyle name="Input 7 2 6 3" xfId="6831"/>
    <cellStyle name="Input 7 2 6 3 2" xfId="36770"/>
    <cellStyle name="Input 7 2 6 4" xfId="36771"/>
    <cellStyle name="Input 7 2 6 5" xfId="36772"/>
    <cellStyle name="Input 7 2 6 6" xfId="36773"/>
    <cellStyle name="Input 7 2 6 7" xfId="36774"/>
    <cellStyle name="Input 7 2 7" xfId="6832"/>
    <cellStyle name="Input 7 2 7 2" xfId="36775"/>
    <cellStyle name="Input 7 2 7 3" xfId="36776"/>
    <cellStyle name="Input 7 2 7 4" xfId="36777"/>
    <cellStyle name="Input 7 2 7 5" xfId="36778"/>
    <cellStyle name="Input 7 2 7 6" xfId="36779"/>
    <cellStyle name="Input 7 2 7 7" xfId="36780"/>
    <cellStyle name="Input 7 2 8" xfId="6833"/>
    <cellStyle name="Input 7 2 9" xfId="36781"/>
    <cellStyle name="Input 7 3" xfId="6834"/>
    <cellStyle name="Input 7 3 10" xfId="36782"/>
    <cellStyle name="Input 7 3 11" xfId="36783"/>
    <cellStyle name="Input 7 3 2" xfId="6835"/>
    <cellStyle name="Input 7 3 2 2" xfId="6836"/>
    <cellStyle name="Input 7 3 2 2 2" xfId="6837"/>
    <cellStyle name="Input 7 3 2 2 2 2" xfId="36784"/>
    <cellStyle name="Input 7 3 2 2 2 3" xfId="36785"/>
    <cellStyle name="Input 7 3 2 2 2 4" xfId="36786"/>
    <cellStyle name="Input 7 3 2 2 2 5" xfId="36787"/>
    <cellStyle name="Input 7 3 2 2 2 6" xfId="36788"/>
    <cellStyle name="Input 7 3 2 2 2 7" xfId="36789"/>
    <cellStyle name="Input 7 3 2 2 2 8" xfId="36790"/>
    <cellStyle name="Input 7 3 2 2 3" xfId="6838"/>
    <cellStyle name="Input 7 3 2 2 3 2" xfId="36791"/>
    <cellStyle name="Input 7 3 2 2 4" xfId="36792"/>
    <cellStyle name="Input 7 3 2 2 5" xfId="36793"/>
    <cellStyle name="Input 7 3 2 2 6" xfId="36794"/>
    <cellStyle name="Input 7 3 2 2 7" xfId="36795"/>
    <cellStyle name="Input 7 3 2 3" xfId="6839"/>
    <cellStyle name="Input 7 3 2 3 2" xfId="36796"/>
    <cellStyle name="Input 7 3 2 3 3" xfId="36797"/>
    <cellStyle name="Input 7 3 2 3 4" xfId="36798"/>
    <cellStyle name="Input 7 3 2 3 5" xfId="36799"/>
    <cellStyle name="Input 7 3 2 3 6" xfId="36800"/>
    <cellStyle name="Input 7 3 2 3 7" xfId="36801"/>
    <cellStyle name="Input 7 3 2 4" xfId="6840"/>
    <cellStyle name="Input 7 3 2 5" xfId="36802"/>
    <cellStyle name="Input 7 3 2 6" xfId="36803"/>
    <cellStyle name="Input 7 3 2 7" xfId="36804"/>
    <cellStyle name="Input 7 3 2 8" xfId="36805"/>
    <cellStyle name="Input 7 3 3" xfId="6841"/>
    <cellStyle name="Input 7 3 3 2" xfId="6842"/>
    <cellStyle name="Input 7 3 3 2 2" xfId="6843"/>
    <cellStyle name="Input 7 3 3 2 2 2" xfId="36806"/>
    <cellStyle name="Input 7 3 3 2 2 3" xfId="36807"/>
    <cellStyle name="Input 7 3 3 2 2 4" xfId="36808"/>
    <cellStyle name="Input 7 3 3 2 2 5" xfId="36809"/>
    <cellStyle name="Input 7 3 3 2 2 6" xfId="36810"/>
    <cellStyle name="Input 7 3 3 2 2 7" xfId="36811"/>
    <cellStyle name="Input 7 3 3 2 2 8" xfId="36812"/>
    <cellStyle name="Input 7 3 3 2 3" xfId="6844"/>
    <cellStyle name="Input 7 3 3 2 3 2" xfId="36813"/>
    <cellStyle name="Input 7 3 3 2 4" xfId="36814"/>
    <cellStyle name="Input 7 3 3 2 5" xfId="36815"/>
    <cellStyle name="Input 7 3 3 2 6" xfId="36816"/>
    <cellStyle name="Input 7 3 3 2 7" xfId="36817"/>
    <cellStyle name="Input 7 3 3 3" xfId="6845"/>
    <cellStyle name="Input 7 3 3 3 2" xfId="36818"/>
    <cellStyle name="Input 7 3 3 3 3" xfId="36819"/>
    <cellStyle name="Input 7 3 3 3 4" xfId="36820"/>
    <cellStyle name="Input 7 3 3 3 5" xfId="36821"/>
    <cellStyle name="Input 7 3 3 3 6" xfId="36822"/>
    <cellStyle name="Input 7 3 3 3 7" xfId="36823"/>
    <cellStyle name="Input 7 3 3 4" xfId="6846"/>
    <cellStyle name="Input 7 3 3 5" xfId="36824"/>
    <cellStyle name="Input 7 3 3 6" xfId="36825"/>
    <cellStyle name="Input 7 3 3 7" xfId="36826"/>
    <cellStyle name="Input 7 3 3 8" xfId="36827"/>
    <cellStyle name="Input 7 3 4" xfId="6847"/>
    <cellStyle name="Input 7 3 4 2" xfId="6848"/>
    <cellStyle name="Input 7 3 4 2 2" xfId="6849"/>
    <cellStyle name="Input 7 3 4 2 2 2" xfId="36828"/>
    <cellStyle name="Input 7 3 4 2 2 3" xfId="36829"/>
    <cellStyle name="Input 7 3 4 2 2 4" xfId="36830"/>
    <cellStyle name="Input 7 3 4 2 2 5" xfId="36831"/>
    <cellStyle name="Input 7 3 4 2 2 6" xfId="36832"/>
    <cellStyle name="Input 7 3 4 2 2 7" xfId="36833"/>
    <cellStyle name="Input 7 3 4 2 2 8" xfId="36834"/>
    <cellStyle name="Input 7 3 4 2 3" xfId="6850"/>
    <cellStyle name="Input 7 3 4 2 3 2" xfId="36835"/>
    <cellStyle name="Input 7 3 4 2 4" xfId="36836"/>
    <cellStyle name="Input 7 3 4 2 5" xfId="36837"/>
    <cellStyle name="Input 7 3 4 2 6" xfId="36838"/>
    <cellStyle name="Input 7 3 4 2 7" xfId="36839"/>
    <cellStyle name="Input 7 3 4 3" xfId="6851"/>
    <cellStyle name="Input 7 3 4 3 2" xfId="36840"/>
    <cellStyle name="Input 7 3 4 3 3" xfId="36841"/>
    <cellStyle name="Input 7 3 4 3 4" xfId="36842"/>
    <cellStyle name="Input 7 3 4 3 5" xfId="36843"/>
    <cellStyle name="Input 7 3 4 3 6" xfId="36844"/>
    <cellStyle name="Input 7 3 4 3 7" xfId="36845"/>
    <cellStyle name="Input 7 3 4 4" xfId="6852"/>
    <cellStyle name="Input 7 3 4 5" xfId="36846"/>
    <cellStyle name="Input 7 3 4 6" xfId="36847"/>
    <cellStyle name="Input 7 3 4 7" xfId="36848"/>
    <cellStyle name="Input 7 3 4 8" xfId="36849"/>
    <cellStyle name="Input 7 3 5" xfId="6853"/>
    <cellStyle name="Input 7 3 5 2" xfId="6854"/>
    <cellStyle name="Input 7 3 5 2 2" xfId="36850"/>
    <cellStyle name="Input 7 3 5 2 3" xfId="36851"/>
    <cellStyle name="Input 7 3 5 2 4" xfId="36852"/>
    <cellStyle name="Input 7 3 5 2 5" xfId="36853"/>
    <cellStyle name="Input 7 3 5 2 6" xfId="36854"/>
    <cellStyle name="Input 7 3 5 2 7" xfId="36855"/>
    <cellStyle name="Input 7 3 5 2 8" xfId="36856"/>
    <cellStyle name="Input 7 3 5 3" xfId="6855"/>
    <cellStyle name="Input 7 3 5 3 2" xfId="36857"/>
    <cellStyle name="Input 7 3 5 4" xfId="36858"/>
    <cellStyle name="Input 7 3 5 5" xfId="36859"/>
    <cellStyle name="Input 7 3 5 6" xfId="36860"/>
    <cellStyle name="Input 7 3 5 7" xfId="36861"/>
    <cellStyle name="Input 7 3 6" xfId="6856"/>
    <cellStyle name="Input 7 3 6 2" xfId="36862"/>
    <cellStyle name="Input 7 3 6 3" xfId="36863"/>
    <cellStyle name="Input 7 3 6 4" xfId="36864"/>
    <cellStyle name="Input 7 3 6 5" xfId="36865"/>
    <cellStyle name="Input 7 3 6 6" xfId="36866"/>
    <cellStyle name="Input 7 3 6 7" xfId="36867"/>
    <cellStyle name="Input 7 3 7" xfId="6857"/>
    <cellStyle name="Input 7 3 8" xfId="36868"/>
    <cellStyle name="Input 7 3 9" xfId="36869"/>
    <cellStyle name="Input 7 4" xfId="6858"/>
    <cellStyle name="Input 7 4 10" xfId="36870"/>
    <cellStyle name="Input 7 4 11" xfId="36871"/>
    <cellStyle name="Input 7 4 2" xfId="6859"/>
    <cellStyle name="Input 7 4 2 2" xfId="6860"/>
    <cellStyle name="Input 7 4 2 2 2" xfId="6861"/>
    <cellStyle name="Input 7 4 2 2 2 2" xfId="36872"/>
    <cellStyle name="Input 7 4 2 2 2 3" xfId="36873"/>
    <cellStyle name="Input 7 4 2 2 2 4" xfId="36874"/>
    <cellStyle name="Input 7 4 2 2 2 5" xfId="36875"/>
    <cellStyle name="Input 7 4 2 2 2 6" xfId="36876"/>
    <cellStyle name="Input 7 4 2 2 2 7" xfId="36877"/>
    <cellStyle name="Input 7 4 2 2 2 8" xfId="36878"/>
    <cellStyle name="Input 7 4 2 2 3" xfId="6862"/>
    <cellStyle name="Input 7 4 2 2 3 2" xfId="36879"/>
    <cellStyle name="Input 7 4 2 2 4" xfId="36880"/>
    <cellStyle name="Input 7 4 2 2 5" xfId="36881"/>
    <cellStyle name="Input 7 4 2 2 6" xfId="36882"/>
    <cellStyle name="Input 7 4 2 2 7" xfId="36883"/>
    <cellStyle name="Input 7 4 2 3" xfId="6863"/>
    <cellStyle name="Input 7 4 2 3 2" xfId="36884"/>
    <cellStyle name="Input 7 4 2 3 3" xfId="36885"/>
    <cellStyle name="Input 7 4 2 3 4" xfId="36886"/>
    <cellStyle name="Input 7 4 2 3 5" xfId="36887"/>
    <cellStyle name="Input 7 4 2 3 6" xfId="36888"/>
    <cellStyle name="Input 7 4 2 3 7" xfId="36889"/>
    <cellStyle name="Input 7 4 2 4" xfId="6864"/>
    <cellStyle name="Input 7 4 2 5" xfId="36890"/>
    <cellStyle name="Input 7 4 2 6" xfId="36891"/>
    <cellStyle name="Input 7 4 2 7" xfId="36892"/>
    <cellStyle name="Input 7 4 2 8" xfId="36893"/>
    <cellStyle name="Input 7 4 3" xfId="6865"/>
    <cellStyle name="Input 7 4 3 2" xfId="6866"/>
    <cellStyle name="Input 7 4 3 2 2" xfId="6867"/>
    <cellStyle name="Input 7 4 3 2 2 2" xfId="36894"/>
    <cellStyle name="Input 7 4 3 2 2 3" xfId="36895"/>
    <cellStyle name="Input 7 4 3 2 2 4" xfId="36896"/>
    <cellStyle name="Input 7 4 3 2 2 5" xfId="36897"/>
    <cellStyle name="Input 7 4 3 2 2 6" xfId="36898"/>
    <cellStyle name="Input 7 4 3 2 2 7" xfId="36899"/>
    <cellStyle name="Input 7 4 3 2 2 8" xfId="36900"/>
    <cellStyle name="Input 7 4 3 2 3" xfId="6868"/>
    <cellStyle name="Input 7 4 3 2 3 2" xfId="36901"/>
    <cellStyle name="Input 7 4 3 2 4" xfId="36902"/>
    <cellStyle name="Input 7 4 3 2 5" xfId="36903"/>
    <cellStyle name="Input 7 4 3 2 6" xfId="36904"/>
    <cellStyle name="Input 7 4 3 2 7" xfId="36905"/>
    <cellStyle name="Input 7 4 3 3" xfId="6869"/>
    <cellStyle name="Input 7 4 3 3 2" xfId="36906"/>
    <cellStyle name="Input 7 4 3 3 3" xfId="36907"/>
    <cellStyle name="Input 7 4 3 3 4" xfId="36908"/>
    <cellStyle name="Input 7 4 3 3 5" xfId="36909"/>
    <cellStyle name="Input 7 4 3 3 6" xfId="36910"/>
    <cellStyle name="Input 7 4 3 3 7" xfId="36911"/>
    <cellStyle name="Input 7 4 3 4" xfId="6870"/>
    <cellStyle name="Input 7 4 3 5" xfId="36912"/>
    <cellStyle name="Input 7 4 3 6" xfId="36913"/>
    <cellStyle name="Input 7 4 3 7" xfId="36914"/>
    <cellStyle name="Input 7 4 3 8" xfId="36915"/>
    <cellStyle name="Input 7 4 4" xfId="6871"/>
    <cellStyle name="Input 7 4 4 2" xfId="6872"/>
    <cellStyle name="Input 7 4 4 2 2" xfId="6873"/>
    <cellStyle name="Input 7 4 4 2 2 2" xfId="36916"/>
    <cellStyle name="Input 7 4 4 2 2 3" xfId="36917"/>
    <cellStyle name="Input 7 4 4 2 2 4" xfId="36918"/>
    <cellStyle name="Input 7 4 4 2 2 5" xfId="36919"/>
    <cellStyle name="Input 7 4 4 2 2 6" xfId="36920"/>
    <cellStyle name="Input 7 4 4 2 2 7" xfId="36921"/>
    <cellStyle name="Input 7 4 4 2 2 8" xfId="36922"/>
    <cellStyle name="Input 7 4 4 2 3" xfId="6874"/>
    <cellStyle name="Input 7 4 4 2 3 2" xfId="36923"/>
    <cellStyle name="Input 7 4 4 2 4" xfId="36924"/>
    <cellStyle name="Input 7 4 4 2 5" xfId="36925"/>
    <cellStyle name="Input 7 4 4 2 6" xfId="36926"/>
    <cellStyle name="Input 7 4 4 2 7" xfId="36927"/>
    <cellStyle name="Input 7 4 4 3" xfId="6875"/>
    <cellStyle name="Input 7 4 4 3 2" xfId="36928"/>
    <cellStyle name="Input 7 4 4 3 3" xfId="36929"/>
    <cellStyle name="Input 7 4 4 3 4" xfId="36930"/>
    <cellStyle name="Input 7 4 4 3 5" xfId="36931"/>
    <cellStyle name="Input 7 4 4 3 6" xfId="36932"/>
    <cellStyle name="Input 7 4 4 3 7" xfId="36933"/>
    <cellStyle name="Input 7 4 4 4" xfId="6876"/>
    <cellStyle name="Input 7 4 4 5" xfId="36934"/>
    <cellStyle name="Input 7 4 4 6" xfId="36935"/>
    <cellStyle name="Input 7 4 4 7" xfId="36936"/>
    <cellStyle name="Input 7 4 4 8" xfId="36937"/>
    <cellStyle name="Input 7 4 5" xfId="6877"/>
    <cellStyle name="Input 7 4 5 2" xfId="6878"/>
    <cellStyle name="Input 7 4 5 2 2" xfId="36938"/>
    <cellStyle name="Input 7 4 5 2 3" xfId="36939"/>
    <cellStyle name="Input 7 4 5 2 4" xfId="36940"/>
    <cellStyle name="Input 7 4 5 2 5" xfId="36941"/>
    <cellStyle name="Input 7 4 5 2 6" xfId="36942"/>
    <cellStyle name="Input 7 4 5 2 7" xfId="36943"/>
    <cellStyle name="Input 7 4 5 2 8" xfId="36944"/>
    <cellStyle name="Input 7 4 5 3" xfId="6879"/>
    <cellStyle name="Input 7 4 5 3 2" xfId="36945"/>
    <cellStyle name="Input 7 4 5 4" xfId="36946"/>
    <cellStyle name="Input 7 4 5 5" xfId="36947"/>
    <cellStyle name="Input 7 4 5 6" xfId="36948"/>
    <cellStyle name="Input 7 4 5 7" xfId="36949"/>
    <cellStyle name="Input 7 4 6" xfId="6880"/>
    <cellStyle name="Input 7 4 6 2" xfId="36950"/>
    <cellStyle name="Input 7 4 6 3" xfId="36951"/>
    <cellStyle name="Input 7 4 6 4" xfId="36952"/>
    <cellStyle name="Input 7 4 6 5" xfId="36953"/>
    <cellStyle name="Input 7 4 6 6" xfId="36954"/>
    <cellStyle name="Input 7 4 6 7" xfId="36955"/>
    <cellStyle name="Input 7 4 7" xfId="6881"/>
    <cellStyle name="Input 7 4 8" xfId="36956"/>
    <cellStyle name="Input 7 4 9" xfId="36957"/>
    <cellStyle name="Input 7 5" xfId="6882"/>
    <cellStyle name="Input 7 5 2" xfId="6883"/>
    <cellStyle name="Input 7 5 2 2" xfId="6884"/>
    <cellStyle name="Input 7 5 2 2 2" xfId="36958"/>
    <cellStyle name="Input 7 5 2 2 3" xfId="36959"/>
    <cellStyle name="Input 7 5 2 2 4" xfId="36960"/>
    <cellStyle name="Input 7 5 2 2 5" xfId="36961"/>
    <cellStyle name="Input 7 5 2 2 6" xfId="36962"/>
    <cellStyle name="Input 7 5 2 2 7" xfId="36963"/>
    <cellStyle name="Input 7 5 2 2 8" xfId="36964"/>
    <cellStyle name="Input 7 5 2 3" xfId="6885"/>
    <cellStyle name="Input 7 5 2 3 2" xfId="36965"/>
    <cellStyle name="Input 7 5 2 4" xfId="36966"/>
    <cellStyle name="Input 7 5 2 5" xfId="36967"/>
    <cellStyle name="Input 7 5 2 6" xfId="36968"/>
    <cellStyle name="Input 7 5 2 7" xfId="36969"/>
    <cellStyle name="Input 7 5 3" xfId="6886"/>
    <cellStyle name="Input 7 5 3 2" xfId="36970"/>
    <cellStyle name="Input 7 5 3 3" xfId="36971"/>
    <cellStyle name="Input 7 5 3 4" xfId="36972"/>
    <cellStyle name="Input 7 5 3 5" xfId="36973"/>
    <cellStyle name="Input 7 5 3 6" xfId="36974"/>
    <cellStyle name="Input 7 5 3 7" xfId="36975"/>
    <cellStyle name="Input 7 5 4" xfId="6887"/>
    <cellStyle name="Input 7 5 5" xfId="36976"/>
    <cellStyle name="Input 7 5 6" xfId="36977"/>
    <cellStyle name="Input 7 5 7" xfId="36978"/>
    <cellStyle name="Input 7 5 8" xfId="36979"/>
    <cellStyle name="Input 7 6" xfId="6888"/>
    <cellStyle name="Input 7 6 2" xfId="6889"/>
    <cellStyle name="Input 7 6 2 2" xfId="6890"/>
    <cellStyle name="Input 7 6 2 2 2" xfId="36980"/>
    <cellStyle name="Input 7 6 2 2 3" xfId="36981"/>
    <cellStyle name="Input 7 6 2 2 4" xfId="36982"/>
    <cellStyle name="Input 7 6 2 2 5" xfId="36983"/>
    <cellStyle name="Input 7 6 2 2 6" xfId="36984"/>
    <cellStyle name="Input 7 6 2 2 7" xfId="36985"/>
    <cellStyle name="Input 7 6 2 2 8" xfId="36986"/>
    <cellStyle name="Input 7 6 2 3" xfId="6891"/>
    <cellStyle name="Input 7 6 2 3 2" xfId="36987"/>
    <cellStyle name="Input 7 6 2 4" xfId="36988"/>
    <cellStyle name="Input 7 6 2 5" xfId="36989"/>
    <cellStyle name="Input 7 6 2 6" xfId="36990"/>
    <cellStyle name="Input 7 6 2 7" xfId="36991"/>
    <cellStyle name="Input 7 6 3" xfId="6892"/>
    <cellStyle name="Input 7 6 3 2" xfId="36992"/>
    <cellStyle name="Input 7 6 3 3" xfId="36993"/>
    <cellStyle name="Input 7 6 3 4" xfId="36994"/>
    <cellStyle name="Input 7 6 3 5" xfId="36995"/>
    <cellStyle name="Input 7 6 3 6" xfId="36996"/>
    <cellStyle name="Input 7 6 3 7" xfId="36997"/>
    <cellStyle name="Input 7 6 4" xfId="6893"/>
    <cellStyle name="Input 7 6 5" xfId="36998"/>
    <cellStyle name="Input 7 6 6" xfId="36999"/>
    <cellStyle name="Input 7 6 7" xfId="37000"/>
    <cellStyle name="Input 7 6 8" xfId="37001"/>
    <cellStyle name="Input 7 7" xfId="6894"/>
    <cellStyle name="Input 7 7 2" xfId="6895"/>
    <cellStyle name="Input 7 7 2 2" xfId="6896"/>
    <cellStyle name="Input 7 7 2 2 2" xfId="37002"/>
    <cellStyle name="Input 7 7 2 2 3" xfId="37003"/>
    <cellStyle name="Input 7 7 2 2 4" xfId="37004"/>
    <cellStyle name="Input 7 7 2 2 5" xfId="37005"/>
    <cellStyle name="Input 7 7 2 2 6" xfId="37006"/>
    <cellStyle name="Input 7 7 2 2 7" xfId="37007"/>
    <cellStyle name="Input 7 7 2 2 8" xfId="37008"/>
    <cellStyle name="Input 7 7 2 3" xfId="6897"/>
    <cellStyle name="Input 7 7 2 3 2" xfId="37009"/>
    <cellStyle name="Input 7 7 2 4" xfId="37010"/>
    <cellStyle name="Input 7 7 2 5" xfId="37011"/>
    <cellStyle name="Input 7 7 2 6" xfId="37012"/>
    <cellStyle name="Input 7 7 2 7" xfId="37013"/>
    <cellStyle name="Input 7 7 3" xfId="6898"/>
    <cellStyle name="Input 7 7 3 2" xfId="37014"/>
    <cellStyle name="Input 7 7 3 3" xfId="37015"/>
    <cellStyle name="Input 7 7 3 4" xfId="37016"/>
    <cellStyle name="Input 7 7 3 5" xfId="37017"/>
    <cellStyle name="Input 7 7 3 6" xfId="37018"/>
    <cellStyle name="Input 7 7 3 7" xfId="37019"/>
    <cellStyle name="Input 7 7 4" xfId="6899"/>
    <cellStyle name="Input 7 7 5" xfId="37020"/>
    <cellStyle name="Input 7 7 6" xfId="37021"/>
    <cellStyle name="Input 7 7 7" xfId="37022"/>
    <cellStyle name="Input 7 7 8" xfId="37023"/>
    <cellStyle name="Input 7 8" xfId="6900"/>
    <cellStyle name="Input 7 8 2" xfId="6901"/>
    <cellStyle name="Input 7 8 2 2" xfId="37024"/>
    <cellStyle name="Input 7 8 2 3" xfId="37025"/>
    <cellStyle name="Input 7 8 2 4" xfId="37026"/>
    <cellStyle name="Input 7 8 2 5" xfId="37027"/>
    <cellStyle name="Input 7 8 2 6" xfId="37028"/>
    <cellStyle name="Input 7 8 2 7" xfId="37029"/>
    <cellStyle name="Input 7 8 2 8" xfId="37030"/>
    <cellStyle name="Input 7 8 3" xfId="6902"/>
    <cellStyle name="Input 7 8 3 2" xfId="37031"/>
    <cellStyle name="Input 7 8 4" xfId="37032"/>
    <cellStyle name="Input 7 8 5" xfId="37033"/>
    <cellStyle name="Input 7 8 6" xfId="37034"/>
    <cellStyle name="Input 7 8 7" xfId="37035"/>
    <cellStyle name="Input 7 9" xfId="6903"/>
    <cellStyle name="Input 7 9 2" xfId="37036"/>
    <cellStyle name="Input 7 9 3" xfId="37037"/>
    <cellStyle name="Input 7 9 4" xfId="37038"/>
    <cellStyle name="Input 7 9 5" xfId="37039"/>
    <cellStyle name="Input 7 9 6" xfId="37040"/>
    <cellStyle name="Input 7 9 7" xfId="37041"/>
    <cellStyle name="Input 8" xfId="6904"/>
    <cellStyle name="Input 8 10" xfId="6905"/>
    <cellStyle name="Input 8 11" xfId="37042"/>
    <cellStyle name="Input 8 12" xfId="37043"/>
    <cellStyle name="Input 8 13" xfId="37044"/>
    <cellStyle name="Input 8 14" xfId="37045"/>
    <cellStyle name="Input 8 2" xfId="6906"/>
    <cellStyle name="Input 8 2 10" xfId="37046"/>
    <cellStyle name="Input 8 2 11" xfId="37047"/>
    <cellStyle name="Input 8 2 12" xfId="37048"/>
    <cellStyle name="Input 8 2 2" xfId="6907"/>
    <cellStyle name="Input 8 2 2 10" xfId="37049"/>
    <cellStyle name="Input 8 2 2 11" xfId="37050"/>
    <cellStyle name="Input 8 2 2 2" xfId="6908"/>
    <cellStyle name="Input 8 2 2 2 2" xfId="6909"/>
    <cellStyle name="Input 8 2 2 2 2 2" xfId="6910"/>
    <cellStyle name="Input 8 2 2 2 2 2 2" xfId="37051"/>
    <cellStyle name="Input 8 2 2 2 2 2 3" xfId="37052"/>
    <cellStyle name="Input 8 2 2 2 2 2 4" xfId="37053"/>
    <cellStyle name="Input 8 2 2 2 2 2 5" xfId="37054"/>
    <cellStyle name="Input 8 2 2 2 2 2 6" xfId="37055"/>
    <cellStyle name="Input 8 2 2 2 2 2 7" xfId="37056"/>
    <cellStyle name="Input 8 2 2 2 2 2 8" xfId="37057"/>
    <cellStyle name="Input 8 2 2 2 2 3" xfId="6911"/>
    <cellStyle name="Input 8 2 2 2 2 3 2" xfId="37058"/>
    <cellStyle name="Input 8 2 2 2 2 4" xfId="37059"/>
    <cellStyle name="Input 8 2 2 2 2 5" xfId="37060"/>
    <cellStyle name="Input 8 2 2 2 2 6" xfId="37061"/>
    <cellStyle name="Input 8 2 2 2 2 7" xfId="37062"/>
    <cellStyle name="Input 8 2 2 2 3" xfId="6912"/>
    <cellStyle name="Input 8 2 2 2 3 2" xfId="37063"/>
    <cellStyle name="Input 8 2 2 2 3 3" xfId="37064"/>
    <cellStyle name="Input 8 2 2 2 3 4" xfId="37065"/>
    <cellStyle name="Input 8 2 2 2 3 5" xfId="37066"/>
    <cellStyle name="Input 8 2 2 2 3 6" xfId="37067"/>
    <cellStyle name="Input 8 2 2 2 3 7" xfId="37068"/>
    <cellStyle name="Input 8 2 2 2 4" xfId="6913"/>
    <cellStyle name="Input 8 2 2 2 5" xfId="37069"/>
    <cellStyle name="Input 8 2 2 2 6" xfId="37070"/>
    <cellStyle name="Input 8 2 2 2 7" xfId="37071"/>
    <cellStyle name="Input 8 2 2 2 8" xfId="37072"/>
    <cellStyle name="Input 8 2 2 3" xfId="6914"/>
    <cellStyle name="Input 8 2 2 3 2" xfId="6915"/>
    <cellStyle name="Input 8 2 2 3 2 2" xfId="6916"/>
    <cellStyle name="Input 8 2 2 3 2 2 2" xfId="37073"/>
    <cellStyle name="Input 8 2 2 3 2 2 3" xfId="37074"/>
    <cellStyle name="Input 8 2 2 3 2 2 4" xfId="37075"/>
    <cellStyle name="Input 8 2 2 3 2 2 5" xfId="37076"/>
    <cellStyle name="Input 8 2 2 3 2 2 6" xfId="37077"/>
    <cellStyle name="Input 8 2 2 3 2 2 7" xfId="37078"/>
    <cellStyle name="Input 8 2 2 3 2 2 8" xfId="37079"/>
    <cellStyle name="Input 8 2 2 3 2 3" xfId="6917"/>
    <cellStyle name="Input 8 2 2 3 2 3 2" xfId="37080"/>
    <cellStyle name="Input 8 2 2 3 2 4" xfId="37081"/>
    <cellStyle name="Input 8 2 2 3 2 5" xfId="37082"/>
    <cellStyle name="Input 8 2 2 3 2 6" xfId="37083"/>
    <cellStyle name="Input 8 2 2 3 2 7" xfId="37084"/>
    <cellStyle name="Input 8 2 2 3 3" xfId="6918"/>
    <cellStyle name="Input 8 2 2 3 3 2" xfId="37085"/>
    <cellStyle name="Input 8 2 2 3 3 3" xfId="37086"/>
    <cellStyle name="Input 8 2 2 3 3 4" xfId="37087"/>
    <cellStyle name="Input 8 2 2 3 3 5" xfId="37088"/>
    <cellStyle name="Input 8 2 2 3 3 6" xfId="37089"/>
    <cellStyle name="Input 8 2 2 3 3 7" xfId="37090"/>
    <cellStyle name="Input 8 2 2 3 4" xfId="6919"/>
    <cellStyle name="Input 8 2 2 3 5" xfId="37091"/>
    <cellStyle name="Input 8 2 2 3 6" xfId="37092"/>
    <cellStyle name="Input 8 2 2 3 7" xfId="37093"/>
    <cellStyle name="Input 8 2 2 3 8" xfId="37094"/>
    <cellStyle name="Input 8 2 2 4" xfId="6920"/>
    <cellStyle name="Input 8 2 2 4 2" xfId="6921"/>
    <cellStyle name="Input 8 2 2 4 2 2" xfId="6922"/>
    <cellStyle name="Input 8 2 2 4 2 2 2" xfId="37095"/>
    <cellStyle name="Input 8 2 2 4 2 2 3" xfId="37096"/>
    <cellStyle name="Input 8 2 2 4 2 2 4" xfId="37097"/>
    <cellStyle name="Input 8 2 2 4 2 2 5" xfId="37098"/>
    <cellStyle name="Input 8 2 2 4 2 2 6" xfId="37099"/>
    <cellStyle name="Input 8 2 2 4 2 2 7" xfId="37100"/>
    <cellStyle name="Input 8 2 2 4 2 2 8" xfId="37101"/>
    <cellStyle name="Input 8 2 2 4 2 3" xfId="6923"/>
    <cellStyle name="Input 8 2 2 4 2 3 2" xfId="37102"/>
    <cellStyle name="Input 8 2 2 4 2 4" xfId="37103"/>
    <cellStyle name="Input 8 2 2 4 2 5" xfId="37104"/>
    <cellStyle name="Input 8 2 2 4 2 6" xfId="37105"/>
    <cellStyle name="Input 8 2 2 4 2 7" xfId="37106"/>
    <cellStyle name="Input 8 2 2 4 3" xfId="6924"/>
    <cellStyle name="Input 8 2 2 4 3 2" xfId="37107"/>
    <cellStyle name="Input 8 2 2 4 3 3" xfId="37108"/>
    <cellStyle name="Input 8 2 2 4 3 4" xfId="37109"/>
    <cellStyle name="Input 8 2 2 4 3 5" xfId="37110"/>
    <cellStyle name="Input 8 2 2 4 3 6" xfId="37111"/>
    <cellStyle name="Input 8 2 2 4 3 7" xfId="37112"/>
    <cellStyle name="Input 8 2 2 4 4" xfId="6925"/>
    <cellStyle name="Input 8 2 2 4 5" xfId="37113"/>
    <cellStyle name="Input 8 2 2 4 6" xfId="37114"/>
    <cellStyle name="Input 8 2 2 4 7" xfId="37115"/>
    <cellStyle name="Input 8 2 2 4 8" xfId="37116"/>
    <cellStyle name="Input 8 2 2 5" xfId="6926"/>
    <cellStyle name="Input 8 2 2 5 2" xfId="6927"/>
    <cellStyle name="Input 8 2 2 5 2 2" xfId="37117"/>
    <cellStyle name="Input 8 2 2 5 2 3" xfId="37118"/>
    <cellStyle name="Input 8 2 2 5 2 4" xfId="37119"/>
    <cellStyle name="Input 8 2 2 5 2 5" xfId="37120"/>
    <cellStyle name="Input 8 2 2 5 2 6" xfId="37121"/>
    <cellStyle name="Input 8 2 2 5 2 7" xfId="37122"/>
    <cellStyle name="Input 8 2 2 5 2 8" xfId="37123"/>
    <cellStyle name="Input 8 2 2 5 3" xfId="6928"/>
    <cellStyle name="Input 8 2 2 5 3 2" xfId="37124"/>
    <cellStyle name="Input 8 2 2 5 4" xfId="37125"/>
    <cellStyle name="Input 8 2 2 5 5" xfId="37126"/>
    <cellStyle name="Input 8 2 2 5 6" xfId="37127"/>
    <cellStyle name="Input 8 2 2 5 7" xfId="37128"/>
    <cellStyle name="Input 8 2 2 6" xfId="6929"/>
    <cellStyle name="Input 8 2 2 6 2" xfId="37129"/>
    <cellStyle name="Input 8 2 2 6 3" xfId="37130"/>
    <cellStyle name="Input 8 2 2 6 4" xfId="37131"/>
    <cellStyle name="Input 8 2 2 6 5" xfId="37132"/>
    <cellStyle name="Input 8 2 2 6 6" xfId="37133"/>
    <cellStyle name="Input 8 2 2 6 7" xfId="37134"/>
    <cellStyle name="Input 8 2 2 7" xfId="6930"/>
    <cellStyle name="Input 8 2 2 8" xfId="37135"/>
    <cellStyle name="Input 8 2 2 9" xfId="37136"/>
    <cellStyle name="Input 8 2 3" xfId="6931"/>
    <cellStyle name="Input 8 2 3 2" xfId="6932"/>
    <cellStyle name="Input 8 2 3 2 2" xfId="6933"/>
    <cellStyle name="Input 8 2 3 2 2 2" xfId="37137"/>
    <cellStyle name="Input 8 2 3 2 2 3" xfId="37138"/>
    <cellStyle name="Input 8 2 3 2 2 4" xfId="37139"/>
    <cellStyle name="Input 8 2 3 2 2 5" xfId="37140"/>
    <cellStyle name="Input 8 2 3 2 2 6" xfId="37141"/>
    <cellStyle name="Input 8 2 3 2 2 7" xfId="37142"/>
    <cellStyle name="Input 8 2 3 2 2 8" xfId="37143"/>
    <cellStyle name="Input 8 2 3 2 3" xfId="6934"/>
    <cellStyle name="Input 8 2 3 2 3 2" xfId="37144"/>
    <cellStyle name="Input 8 2 3 2 4" xfId="37145"/>
    <cellStyle name="Input 8 2 3 2 5" xfId="37146"/>
    <cellStyle name="Input 8 2 3 2 6" xfId="37147"/>
    <cellStyle name="Input 8 2 3 2 7" xfId="37148"/>
    <cellStyle name="Input 8 2 3 3" xfId="6935"/>
    <cellStyle name="Input 8 2 3 3 2" xfId="37149"/>
    <cellStyle name="Input 8 2 3 3 3" xfId="37150"/>
    <cellStyle name="Input 8 2 3 3 4" xfId="37151"/>
    <cellStyle name="Input 8 2 3 3 5" xfId="37152"/>
    <cellStyle name="Input 8 2 3 3 6" xfId="37153"/>
    <cellStyle name="Input 8 2 3 3 7" xfId="37154"/>
    <cellStyle name="Input 8 2 3 4" xfId="6936"/>
    <cellStyle name="Input 8 2 3 5" xfId="37155"/>
    <cellStyle name="Input 8 2 3 6" xfId="37156"/>
    <cellStyle name="Input 8 2 3 7" xfId="37157"/>
    <cellStyle name="Input 8 2 3 8" xfId="37158"/>
    <cellStyle name="Input 8 2 4" xfId="6937"/>
    <cellStyle name="Input 8 2 4 2" xfId="6938"/>
    <cellStyle name="Input 8 2 4 2 2" xfId="6939"/>
    <cellStyle name="Input 8 2 4 2 2 2" xfId="37159"/>
    <cellStyle name="Input 8 2 4 2 2 3" xfId="37160"/>
    <cellStyle name="Input 8 2 4 2 2 4" xfId="37161"/>
    <cellStyle name="Input 8 2 4 2 2 5" xfId="37162"/>
    <cellStyle name="Input 8 2 4 2 2 6" xfId="37163"/>
    <cellStyle name="Input 8 2 4 2 2 7" xfId="37164"/>
    <cellStyle name="Input 8 2 4 2 2 8" xfId="37165"/>
    <cellStyle name="Input 8 2 4 2 3" xfId="6940"/>
    <cellStyle name="Input 8 2 4 2 3 2" xfId="37166"/>
    <cellStyle name="Input 8 2 4 2 4" xfId="37167"/>
    <cellStyle name="Input 8 2 4 2 5" xfId="37168"/>
    <cellStyle name="Input 8 2 4 2 6" xfId="37169"/>
    <cellStyle name="Input 8 2 4 2 7" xfId="37170"/>
    <cellStyle name="Input 8 2 4 3" xfId="6941"/>
    <cellStyle name="Input 8 2 4 3 2" xfId="37171"/>
    <cellStyle name="Input 8 2 4 3 3" xfId="37172"/>
    <cellStyle name="Input 8 2 4 3 4" xfId="37173"/>
    <cellStyle name="Input 8 2 4 3 5" xfId="37174"/>
    <cellStyle name="Input 8 2 4 3 6" xfId="37175"/>
    <cellStyle name="Input 8 2 4 3 7" xfId="37176"/>
    <cellStyle name="Input 8 2 4 4" xfId="6942"/>
    <cellStyle name="Input 8 2 4 5" xfId="37177"/>
    <cellStyle name="Input 8 2 4 6" xfId="37178"/>
    <cellStyle name="Input 8 2 4 7" xfId="37179"/>
    <cellStyle name="Input 8 2 4 8" xfId="37180"/>
    <cellStyle name="Input 8 2 5" xfId="6943"/>
    <cellStyle name="Input 8 2 5 2" xfId="6944"/>
    <cellStyle name="Input 8 2 5 2 2" xfId="6945"/>
    <cellStyle name="Input 8 2 5 2 2 2" xfId="37181"/>
    <cellStyle name="Input 8 2 5 2 2 3" xfId="37182"/>
    <cellStyle name="Input 8 2 5 2 2 4" xfId="37183"/>
    <cellStyle name="Input 8 2 5 2 2 5" xfId="37184"/>
    <cellStyle name="Input 8 2 5 2 2 6" xfId="37185"/>
    <cellStyle name="Input 8 2 5 2 2 7" xfId="37186"/>
    <cellStyle name="Input 8 2 5 2 2 8" xfId="37187"/>
    <cellStyle name="Input 8 2 5 2 3" xfId="6946"/>
    <cellStyle name="Input 8 2 5 2 3 2" xfId="37188"/>
    <cellStyle name="Input 8 2 5 2 4" xfId="37189"/>
    <cellStyle name="Input 8 2 5 2 5" xfId="37190"/>
    <cellStyle name="Input 8 2 5 2 6" xfId="37191"/>
    <cellStyle name="Input 8 2 5 2 7" xfId="37192"/>
    <cellStyle name="Input 8 2 5 3" xfId="6947"/>
    <cellStyle name="Input 8 2 5 3 2" xfId="37193"/>
    <cellStyle name="Input 8 2 5 3 3" xfId="37194"/>
    <cellStyle name="Input 8 2 5 3 4" xfId="37195"/>
    <cellStyle name="Input 8 2 5 3 5" xfId="37196"/>
    <cellStyle name="Input 8 2 5 3 6" xfId="37197"/>
    <cellStyle name="Input 8 2 5 3 7" xfId="37198"/>
    <cellStyle name="Input 8 2 5 4" xfId="6948"/>
    <cellStyle name="Input 8 2 5 5" xfId="37199"/>
    <cellStyle name="Input 8 2 5 6" xfId="37200"/>
    <cellStyle name="Input 8 2 5 7" xfId="37201"/>
    <cellStyle name="Input 8 2 5 8" xfId="37202"/>
    <cellStyle name="Input 8 2 6" xfId="6949"/>
    <cellStyle name="Input 8 2 6 2" xfId="6950"/>
    <cellStyle name="Input 8 2 6 2 2" xfId="37203"/>
    <cellStyle name="Input 8 2 6 2 3" xfId="37204"/>
    <cellStyle name="Input 8 2 6 2 4" xfId="37205"/>
    <cellStyle name="Input 8 2 6 2 5" xfId="37206"/>
    <cellStyle name="Input 8 2 6 2 6" xfId="37207"/>
    <cellStyle name="Input 8 2 6 2 7" xfId="37208"/>
    <cellStyle name="Input 8 2 6 2 8" xfId="37209"/>
    <cellStyle name="Input 8 2 6 3" xfId="6951"/>
    <cellStyle name="Input 8 2 6 3 2" xfId="37210"/>
    <cellStyle name="Input 8 2 6 4" xfId="37211"/>
    <cellStyle name="Input 8 2 6 5" xfId="37212"/>
    <cellStyle name="Input 8 2 6 6" xfId="37213"/>
    <cellStyle name="Input 8 2 6 7" xfId="37214"/>
    <cellStyle name="Input 8 2 7" xfId="6952"/>
    <cellStyle name="Input 8 2 7 2" xfId="37215"/>
    <cellStyle name="Input 8 2 7 3" xfId="37216"/>
    <cellStyle name="Input 8 2 7 4" xfId="37217"/>
    <cellStyle name="Input 8 2 7 5" xfId="37218"/>
    <cellStyle name="Input 8 2 7 6" xfId="37219"/>
    <cellStyle name="Input 8 2 7 7" xfId="37220"/>
    <cellStyle name="Input 8 2 8" xfId="6953"/>
    <cellStyle name="Input 8 2 9" xfId="37221"/>
    <cellStyle name="Input 8 3" xfId="6954"/>
    <cellStyle name="Input 8 3 10" xfId="37222"/>
    <cellStyle name="Input 8 3 11" xfId="37223"/>
    <cellStyle name="Input 8 3 2" xfId="6955"/>
    <cellStyle name="Input 8 3 2 2" xfId="6956"/>
    <cellStyle name="Input 8 3 2 2 2" xfId="6957"/>
    <cellStyle name="Input 8 3 2 2 2 2" xfId="37224"/>
    <cellStyle name="Input 8 3 2 2 2 3" xfId="37225"/>
    <cellStyle name="Input 8 3 2 2 2 4" xfId="37226"/>
    <cellStyle name="Input 8 3 2 2 2 5" xfId="37227"/>
    <cellStyle name="Input 8 3 2 2 2 6" xfId="37228"/>
    <cellStyle name="Input 8 3 2 2 2 7" xfId="37229"/>
    <cellStyle name="Input 8 3 2 2 2 8" xfId="37230"/>
    <cellStyle name="Input 8 3 2 2 3" xfId="6958"/>
    <cellStyle name="Input 8 3 2 2 3 2" xfId="37231"/>
    <cellStyle name="Input 8 3 2 2 4" xfId="37232"/>
    <cellStyle name="Input 8 3 2 2 5" xfId="37233"/>
    <cellStyle name="Input 8 3 2 2 6" xfId="37234"/>
    <cellStyle name="Input 8 3 2 2 7" xfId="37235"/>
    <cellStyle name="Input 8 3 2 3" xfId="6959"/>
    <cellStyle name="Input 8 3 2 3 2" xfId="37236"/>
    <cellStyle name="Input 8 3 2 3 3" xfId="37237"/>
    <cellStyle name="Input 8 3 2 3 4" xfId="37238"/>
    <cellStyle name="Input 8 3 2 3 5" xfId="37239"/>
    <cellStyle name="Input 8 3 2 3 6" xfId="37240"/>
    <cellStyle name="Input 8 3 2 3 7" xfId="37241"/>
    <cellStyle name="Input 8 3 2 4" xfId="6960"/>
    <cellStyle name="Input 8 3 2 5" xfId="37242"/>
    <cellStyle name="Input 8 3 2 6" xfId="37243"/>
    <cellStyle name="Input 8 3 2 7" xfId="37244"/>
    <cellStyle name="Input 8 3 2 8" xfId="37245"/>
    <cellStyle name="Input 8 3 3" xfId="6961"/>
    <cellStyle name="Input 8 3 3 2" xfId="6962"/>
    <cellStyle name="Input 8 3 3 2 2" xfId="6963"/>
    <cellStyle name="Input 8 3 3 2 2 2" xfId="37246"/>
    <cellStyle name="Input 8 3 3 2 2 3" xfId="37247"/>
    <cellStyle name="Input 8 3 3 2 2 4" xfId="37248"/>
    <cellStyle name="Input 8 3 3 2 2 5" xfId="37249"/>
    <cellStyle name="Input 8 3 3 2 2 6" xfId="37250"/>
    <cellStyle name="Input 8 3 3 2 2 7" xfId="37251"/>
    <cellStyle name="Input 8 3 3 2 2 8" xfId="37252"/>
    <cellStyle name="Input 8 3 3 2 3" xfId="6964"/>
    <cellStyle name="Input 8 3 3 2 3 2" xfId="37253"/>
    <cellStyle name="Input 8 3 3 2 4" xfId="37254"/>
    <cellStyle name="Input 8 3 3 2 5" xfId="37255"/>
    <cellStyle name="Input 8 3 3 2 6" xfId="37256"/>
    <cellStyle name="Input 8 3 3 2 7" xfId="37257"/>
    <cellStyle name="Input 8 3 3 3" xfId="6965"/>
    <cellStyle name="Input 8 3 3 3 2" xfId="37258"/>
    <cellStyle name="Input 8 3 3 3 3" xfId="37259"/>
    <cellStyle name="Input 8 3 3 3 4" xfId="37260"/>
    <cellStyle name="Input 8 3 3 3 5" xfId="37261"/>
    <cellStyle name="Input 8 3 3 3 6" xfId="37262"/>
    <cellStyle name="Input 8 3 3 3 7" xfId="37263"/>
    <cellStyle name="Input 8 3 3 4" xfId="6966"/>
    <cellStyle name="Input 8 3 3 5" xfId="37264"/>
    <cellStyle name="Input 8 3 3 6" xfId="37265"/>
    <cellStyle name="Input 8 3 3 7" xfId="37266"/>
    <cellStyle name="Input 8 3 3 8" xfId="37267"/>
    <cellStyle name="Input 8 3 4" xfId="6967"/>
    <cellStyle name="Input 8 3 4 2" xfId="6968"/>
    <cellStyle name="Input 8 3 4 2 2" xfId="6969"/>
    <cellStyle name="Input 8 3 4 2 2 2" xfId="37268"/>
    <cellStyle name="Input 8 3 4 2 2 3" xfId="37269"/>
    <cellStyle name="Input 8 3 4 2 2 4" xfId="37270"/>
    <cellStyle name="Input 8 3 4 2 2 5" xfId="37271"/>
    <cellStyle name="Input 8 3 4 2 2 6" xfId="37272"/>
    <cellStyle name="Input 8 3 4 2 2 7" xfId="37273"/>
    <cellStyle name="Input 8 3 4 2 2 8" xfId="37274"/>
    <cellStyle name="Input 8 3 4 2 3" xfId="6970"/>
    <cellStyle name="Input 8 3 4 2 3 2" xfId="37275"/>
    <cellStyle name="Input 8 3 4 2 4" xfId="37276"/>
    <cellStyle name="Input 8 3 4 2 5" xfId="37277"/>
    <cellStyle name="Input 8 3 4 2 6" xfId="37278"/>
    <cellStyle name="Input 8 3 4 2 7" xfId="37279"/>
    <cellStyle name="Input 8 3 4 3" xfId="6971"/>
    <cellStyle name="Input 8 3 4 3 2" xfId="37280"/>
    <cellStyle name="Input 8 3 4 3 3" xfId="37281"/>
    <cellStyle name="Input 8 3 4 3 4" xfId="37282"/>
    <cellStyle name="Input 8 3 4 3 5" xfId="37283"/>
    <cellStyle name="Input 8 3 4 3 6" xfId="37284"/>
    <cellStyle name="Input 8 3 4 3 7" xfId="37285"/>
    <cellStyle name="Input 8 3 4 4" xfId="6972"/>
    <cellStyle name="Input 8 3 4 5" xfId="37286"/>
    <cellStyle name="Input 8 3 4 6" xfId="37287"/>
    <cellStyle name="Input 8 3 4 7" xfId="37288"/>
    <cellStyle name="Input 8 3 4 8" xfId="37289"/>
    <cellStyle name="Input 8 3 5" xfId="6973"/>
    <cellStyle name="Input 8 3 5 2" xfId="6974"/>
    <cellStyle name="Input 8 3 5 2 2" xfId="37290"/>
    <cellStyle name="Input 8 3 5 2 3" xfId="37291"/>
    <cellStyle name="Input 8 3 5 2 4" xfId="37292"/>
    <cellStyle name="Input 8 3 5 2 5" xfId="37293"/>
    <cellStyle name="Input 8 3 5 2 6" xfId="37294"/>
    <cellStyle name="Input 8 3 5 2 7" xfId="37295"/>
    <cellStyle name="Input 8 3 5 2 8" xfId="37296"/>
    <cellStyle name="Input 8 3 5 3" xfId="6975"/>
    <cellStyle name="Input 8 3 5 3 2" xfId="37297"/>
    <cellStyle name="Input 8 3 5 4" xfId="37298"/>
    <cellStyle name="Input 8 3 5 5" xfId="37299"/>
    <cellStyle name="Input 8 3 5 6" xfId="37300"/>
    <cellStyle name="Input 8 3 5 7" xfId="37301"/>
    <cellStyle name="Input 8 3 6" xfId="6976"/>
    <cellStyle name="Input 8 3 6 2" xfId="37302"/>
    <cellStyle name="Input 8 3 6 3" xfId="37303"/>
    <cellStyle name="Input 8 3 6 4" xfId="37304"/>
    <cellStyle name="Input 8 3 6 5" xfId="37305"/>
    <cellStyle name="Input 8 3 6 6" xfId="37306"/>
    <cellStyle name="Input 8 3 6 7" xfId="37307"/>
    <cellStyle name="Input 8 3 7" xfId="6977"/>
    <cellStyle name="Input 8 3 8" xfId="37308"/>
    <cellStyle name="Input 8 3 9" xfId="37309"/>
    <cellStyle name="Input 8 4" xfId="6978"/>
    <cellStyle name="Input 8 4 10" xfId="37310"/>
    <cellStyle name="Input 8 4 11" xfId="37311"/>
    <cellStyle name="Input 8 4 2" xfId="6979"/>
    <cellStyle name="Input 8 4 2 2" xfId="6980"/>
    <cellStyle name="Input 8 4 2 2 2" xfId="6981"/>
    <cellStyle name="Input 8 4 2 2 2 2" xfId="37312"/>
    <cellStyle name="Input 8 4 2 2 2 3" xfId="37313"/>
    <cellStyle name="Input 8 4 2 2 2 4" xfId="37314"/>
    <cellStyle name="Input 8 4 2 2 2 5" xfId="37315"/>
    <cellStyle name="Input 8 4 2 2 2 6" xfId="37316"/>
    <cellStyle name="Input 8 4 2 2 2 7" xfId="37317"/>
    <cellStyle name="Input 8 4 2 2 2 8" xfId="37318"/>
    <cellStyle name="Input 8 4 2 2 3" xfId="6982"/>
    <cellStyle name="Input 8 4 2 2 3 2" xfId="37319"/>
    <cellStyle name="Input 8 4 2 2 4" xfId="37320"/>
    <cellStyle name="Input 8 4 2 2 5" xfId="37321"/>
    <cellStyle name="Input 8 4 2 2 6" xfId="37322"/>
    <cellStyle name="Input 8 4 2 2 7" xfId="37323"/>
    <cellStyle name="Input 8 4 2 3" xfId="6983"/>
    <cellStyle name="Input 8 4 2 3 2" xfId="37324"/>
    <cellStyle name="Input 8 4 2 3 3" xfId="37325"/>
    <cellStyle name="Input 8 4 2 3 4" xfId="37326"/>
    <cellStyle name="Input 8 4 2 3 5" xfId="37327"/>
    <cellStyle name="Input 8 4 2 3 6" xfId="37328"/>
    <cellStyle name="Input 8 4 2 3 7" xfId="37329"/>
    <cellStyle name="Input 8 4 2 4" xfId="6984"/>
    <cellStyle name="Input 8 4 2 5" xfId="37330"/>
    <cellStyle name="Input 8 4 2 6" xfId="37331"/>
    <cellStyle name="Input 8 4 2 7" xfId="37332"/>
    <cellStyle name="Input 8 4 2 8" xfId="37333"/>
    <cellStyle name="Input 8 4 3" xfId="6985"/>
    <cellStyle name="Input 8 4 3 2" xfId="6986"/>
    <cellStyle name="Input 8 4 3 2 2" xfId="6987"/>
    <cellStyle name="Input 8 4 3 2 2 2" xfId="37334"/>
    <cellStyle name="Input 8 4 3 2 2 3" xfId="37335"/>
    <cellStyle name="Input 8 4 3 2 2 4" xfId="37336"/>
    <cellStyle name="Input 8 4 3 2 2 5" xfId="37337"/>
    <cellStyle name="Input 8 4 3 2 2 6" xfId="37338"/>
    <cellStyle name="Input 8 4 3 2 2 7" xfId="37339"/>
    <cellStyle name="Input 8 4 3 2 2 8" xfId="37340"/>
    <cellStyle name="Input 8 4 3 2 3" xfId="6988"/>
    <cellStyle name="Input 8 4 3 2 3 2" xfId="37341"/>
    <cellStyle name="Input 8 4 3 2 4" xfId="37342"/>
    <cellStyle name="Input 8 4 3 2 5" xfId="37343"/>
    <cellStyle name="Input 8 4 3 2 6" xfId="37344"/>
    <cellStyle name="Input 8 4 3 2 7" xfId="37345"/>
    <cellStyle name="Input 8 4 3 3" xfId="6989"/>
    <cellStyle name="Input 8 4 3 3 2" xfId="37346"/>
    <cellStyle name="Input 8 4 3 3 3" xfId="37347"/>
    <cellStyle name="Input 8 4 3 3 4" xfId="37348"/>
    <cellStyle name="Input 8 4 3 3 5" xfId="37349"/>
    <cellStyle name="Input 8 4 3 3 6" xfId="37350"/>
    <cellStyle name="Input 8 4 3 3 7" xfId="37351"/>
    <cellStyle name="Input 8 4 3 4" xfId="6990"/>
    <cellStyle name="Input 8 4 3 5" xfId="37352"/>
    <cellStyle name="Input 8 4 3 6" xfId="37353"/>
    <cellStyle name="Input 8 4 3 7" xfId="37354"/>
    <cellStyle name="Input 8 4 3 8" xfId="37355"/>
    <cellStyle name="Input 8 4 4" xfId="6991"/>
    <cellStyle name="Input 8 4 4 2" xfId="6992"/>
    <cellStyle name="Input 8 4 4 2 2" xfId="6993"/>
    <cellStyle name="Input 8 4 4 2 2 2" xfId="37356"/>
    <cellStyle name="Input 8 4 4 2 2 3" xfId="37357"/>
    <cellStyle name="Input 8 4 4 2 2 4" xfId="37358"/>
    <cellStyle name="Input 8 4 4 2 2 5" xfId="37359"/>
    <cellStyle name="Input 8 4 4 2 2 6" xfId="37360"/>
    <cellStyle name="Input 8 4 4 2 2 7" xfId="37361"/>
    <cellStyle name="Input 8 4 4 2 2 8" xfId="37362"/>
    <cellStyle name="Input 8 4 4 2 3" xfId="6994"/>
    <cellStyle name="Input 8 4 4 2 3 2" xfId="37363"/>
    <cellStyle name="Input 8 4 4 2 4" xfId="37364"/>
    <cellStyle name="Input 8 4 4 2 5" xfId="37365"/>
    <cellStyle name="Input 8 4 4 2 6" xfId="37366"/>
    <cellStyle name="Input 8 4 4 2 7" xfId="37367"/>
    <cellStyle name="Input 8 4 4 3" xfId="6995"/>
    <cellStyle name="Input 8 4 4 3 2" xfId="37368"/>
    <cellStyle name="Input 8 4 4 3 3" xfId="37369"/>
    <cellStyle name="Input 8 4 4 3 4" xfId="37370"/>
    <cellStyle name="Input 8 4 4 3 5" xfId="37371"/>
    <cellStyle name="Input 8 4 4 3 6" xfId="37372"/>
    <cellStyle name="Input 8 4 4 3 7" xfId="37373"/>
    <cellStyle name="Input 8 4 4 4" xfId="6996"/>
    <cellStyle name="Input 8 4 4 5" xfId="37374"/>
    <cellStyle name="Input 8 4 4 6" xfId="37375"/>
    <cellStyle name="Input 8 4 4 7" xfId="37376"/>
    <cellStyle name="Input 8 4 4 8" xfId="37377"/>
    <cellStyle name="Input 8 4 5" xfId="6997"/>
    <cellStyle name="Input 8 4 5 2" xfId="6998"/>
    <cellStyle name="Input 8 4 5 2 2" xfId="37378"/>
    <cellStyle name="Input 8 4 5 2 3" xfId="37379"/>
    <cellStyle name="Input 8 4 5 2 4" xfId="37380"/>
    <cellStyle name="Input 8 4 5 2 5" xfId="37381"/>
    <cellStyle name="Input 8 4 5 2 6" xfId="37382"/>
    <cellStyle name="Input 8 4 5 2 7" xfId="37383"/>
    <cellStyle name="Input 8 4 5 2 8" xfId="37384"/>
    <cellStyle name="Input 8 4 5 3" xfId="6999"/>
    <cellStyle name="Input 8 4 5 3 2" xfId="37385"/>
    <cellStyle name="Input 8 4 5 4" xfId="37386"/>
    <cellStyle name="Input 8 4 5 5" xfId="37387"/>
    <cellStyle name="Input 8 4 5 6" xfId="37388"/>
    <cellStyle name="Input 8 4 5 7" xfId="37389"/>
    <cellStyle name="Input 8 4 6" xfId="7000"/>
    <cellStyle name="Input 8 4 6 2" xfId="37390"/>
    <cellStyle name="Input 8 4 6 3" xfId="37391"/>
    <cellStyle name="Input 8 4 6 4" xfId="37392"/>
    <cellStyle name="Input 8 4 6 5" xfId="37393"/>
    <cellStyle name="Input 8 4 6 6" xfId="37394"/>
    <cellStyle name="Input 8 4 6 7" xfId="37395"/>
    <cellStyle name="Input 8 4 7" xfId="7001"/>
    <cellStyle name="Input 8 4 8" xfId="37396"/>
    <cellStyle name="Input 8 4 9" xfId="37397"/>
    <cellStyle name="Input 8 5" xfId="7002"/>
    <cellStyle name="Input 8 5 2" xfId="7003"/>
    <cellStyle name="Input 8 5 2 2" xfId="7004"/>
    <cellStyle name="Input 8 5 2 2 2" xfId="37398"/>
    <cellStyle name="Input 8 5 2 2 3" xfId="37399"/>
    <cellStyle name="Input 8 5 2 2 4" xfId="37400"/>
    <cellStyle name="Input 8 5 2 2 5" xfId="37401"/>
    <cellStyle name="Input 8 5 2 2 6" xfId="37402"/>
    <cellStyle name="Input 8 5 2 2 7" xfId="37403"/>
    <cellStyle name="Input 8 5 2 2 8" xfId="37404"/>
    <cellStyle name="Input 8 5 2 3" xfId="7005"/>
    <cellStyle name="Input 8 5 2 3 2" xfId="37405"/>
    <cellStyle name="Input 8 5 2 4" xfId="37406"/>
    <cellStyle name="Input 8 5 2 5" xfId="37407"/>
    <cellStyle name="Input 8 5 2 6" xfId="37408"/>
    <cellStyle name="Input 8 5 2 7" xfId="37409"/>
    <cellStyle name="Input 8 5 3" xfId="7006"/>
    <cellStyle name="Input 8 5 3 2" xfId="37410"/>
    <cellStyle name="Input 8 5 3 3" xfId="37411"/>
    <cellStyle name="Input 8 5 3 4" xfId="37412"/>
    <cellStyle name="Input 8 5 3 5" xfId="37413"/>
    <cellStyle name="Input 8 5 3 6" xfId="37414"/>
    <cellStyle name="Input 8 5 3 7" xfId="37415"/>
    <cellStyle name="Input 8 5 4" xfId="7007"/>
    <cellStyle name="Input 8 5 5" xfId="37416"/>
    <cellStyle name="Input 8 5 6" xfId="37417"/>
    <cellStyle name="Input 8 5 7" xfId="37418"/>
    <cellStyle name="Input 8 5 8" xfId="37419"/>
    <cellStyle name="Input 8 6" xfId="7008"/>
    <cellStyle name="Input 8 6 2" xfId="7009"/>
    <cellStyle name="Input 8 6 2 2" xfId="7010"/>
    <cellStyle name="Input 8 6 2 2 2" xfId="37420"/>
    <cellStyle name="Input 8 6 2 2 3" xfId="37421"/>
    <cellStyle name="Input 8 6 2 2 4" xfId="37422"/>
    <cellStyle name="Input 8 6 2 2 5" xfId="37423"/>
    <cellStyle name="Input 8 6 2 2 6" xfId="37424"/>
    <cellStyle name="Input 8 6 2 2 7" xfId="37425"/>
    <cellStyle name="Input 8 6 2 2 8" xfId="37426"/>
    <cellStyle name="Input 8 6 2 3" xfId="7011"/>
    <cellStyle name="Input 8 6 2 3 2" xfId="37427"/>
    <cellStyle name="Input 8 6 2 4" xfId="37428"/>
    <cellStyle name="Input 8 6 2 5" xfId="37429"/>
    <cellStyle name="Input 8 6 2 6" xfId="37430"/>
    <cellStyle name="Input 8 6 2 7" xfId="37431"/>
    <cellStyle name="Input 8 6 3" xfId="7012"/>
    <cellStyle name="Input 8 6 3 2" xfId="37432"/>
    <cellStyle name="Input 8 6 3 3" xfId="37433"/>
    <cellStyle name="Input 8 6 3 4" xfId="37434"/>
    <cellStyle name="Input 8 6 3 5" xfId="37435"/>
    <cellStyle name="Input 8 6 3 6" xfId="37436"/>
    <cellStyle name="Input 8 6 3 7" xfId="37437"/>
    <cellStyle name="Input 8 6 4" xfId="7013"/>
    <cellStyle name="Input 8 6 5" xfId="37438"/>
    <cellStyle name="Input 8 6 6" xfId="37439"/>
    <cellStyle name="Input 8 6 7" xfId="37440"/>
    <cellStyle name="Input 8 6 8" xfId="37441"/>
    <cellStyle name="Input 8 7" xfId="7014"/>
    <cellStyle name="Input 8 7 2" xfId="7015"/>
    <cellStyle name="Input 8 7 2 2" xfId="7016"/>
    <cellStyle name="Input 8 7 2 2 2" xfId="37442"/>
    <cellStyle name="Input 8 7 2 2 3" xfId="37443"/>
    <cellStyle name="Input 8 7 2 2 4" xfId="37444"/>
    <cellStyle name="Input 8 7 2 2 5" xfId="37445"/>
    <cellStyle name="Input 8 7 2 2 6" xfId="37446"/>
    <cellStyle name="Input 8 7 2 2 7" xfId="37447"/>
    <cellStyle name="Input 8 7 2 2 8" xfId="37448"/>
    <cellStyle name="Input 8 7 2 3" xfId="7017"/>
    <cellStyle name="Input 8 7 2 3 2" xfId="37449"/>
    <cellStyle name="Input 8 7 2 4" xfId="37450"/>
    <cellStyle name="Input 8 7 2 5" xfId="37451"/>
    <cellStyle name="Input 8 7 2 6" xfId="37452"/>
    <cellStyle name="Input 8 7 2 7" xfId="37453"/>
    <cellStyle name="Input 8 7 3" xfId="7018"/>
    <cellStyle name="Input 8 7 3 2" xfId="37454"/>
    <cellStyle name="Input 8 7 3 3" xfId="37455"/>
    <cellStyle name="Input 8 7 3 4" xfId="37456"/>
    <cellStyle name="Input 8 7 3 5" xfId="37457"/>
    <cellStyle name="Input 8 7 3 6" xfId="37458"/>
    <cellStyle name="Input 8 7 3 7" xfId="37459"/>
    <cellStyle name="Input 8 7 4" xfId="7019"/>
    <cellStyle name="Input 8 7 5" xfId="37460"/>
    <cellStyle name="Input 8 7 6" xfId="37461"/>
    <cellStyle name="Input 8 7 7" xfId="37462"/>
    <cellStyle name="Input 8 7 8" xfId="37463"/>
    <cellStyle name="Input 8 8" xfId="7020"/>
    <cellStyle name="Input 8 8 2" xfId="7021"/>
    <cellStyle name="Input 8 8 2 2" xfId="37464"/>
    <cellStyle name="Input 8 8 2 3" xfId="37465"/>
    <cellStyle name="Input 8 8 2 4" xfId="37466"/>
    <cellStyle name="Input 8 8 2 5" xfId="37467"/>
    <cellStyle name="Input 8 8 2 6" xfId="37468"/>
    <cellStyle name="Input 8 8 2 7" xfId="37469"/>
    <cellStyle name="Input 8 8 2 8" xfId="37470"/>
    <cellStyle name="Input 8 8 3" xfId="7022"/>
    <cellStyle name="Input 8 8 3 2" xfId="37471"/>
    <cellStyle name="Input 8 8 4" xfId="37472"/>
    <cellStyle name="Input 8 8 5" xfId="37473"/>
    <cellStyle name="Input 8 8 6" xfId="37474"/>
    <cellStyle name="Input 8 8 7" xfId="37475"/>
    <cellStyle name="Input 8 9" xfId="7023"/>
    <cellStyle name="Input 8 9 2" xfId="37476"/>
    <cellStyle name="Input 8 9 3" xfId="37477"/>
    <cellStyle name="Input 8 9 4" xfId="37478"/>
    <cellStyle name="Input 8 9 5" xfId="37479"/>
    <cellStyle name="Input 8 9 6" xfId="37480"/>
    <cellStyle name="Input 8 9 7" xfId="37481"/>
    <cellStyle name="Input 9" xfId="7024"/>
    <cellStyle name="Input 9 10" xfId="7025"/>
    <cellStyle name="Input 9 11" xfId="37482"/>
    <cellStyle name="Input 9 12" xfId="37483"/>
    <cellStyle name="Input 9 13" xfId="37484"/>
    <cellStyle name="Input 9 14" xfId="37485"/>
    <cellStyle name="Input 9 2" xfId="7026"/>
    <cellStyle name="Input 9 2 10" xfId="37486"/>
    <cellStyle name="Input 9 2 11" xfId="37487"/>
    <cellStyle name="Input 9 2 12" xfId="37488"/>
    <cellStyle name="Input 9 2 2" xfId="7027"/>
    <cellStyle name="Input 9 2 2 10" xfId="37489"/>
    <cellStyle name="Input 9 2 2 11" xfId="37490"/>
    <cellStyle name="Input 9 2 2 2" xfId="7028"/>
    <cellStyle name="Input 9 2 2 2 2" xfId="7029"/>
    <cellStyle name="Input 9 2 2 2 2 2" xfId="7030"/>
    <cellStyle name="Input 9 2 2 2 2 2 2" xfId="37491"/>
    <cellStyle name="Input 9 2 2 2 2 2 3" xfId="37492"/>
    <cellStyle name="Input 9 2 2 2 2 2 4" xfId="37493"/>
    <cellStyle name="Input 9 2 2 2 2 2 5" xfId="37494"/>
    <cellStyle name="Input 9 2 2 2 2 2 6" xfId="37495"/>
    <cellStyle name="Input 9 2 2 2 2 2 7" xfId="37496"/>
    <cellStyle name="Input 9 2 2 2 2 2 8" xfId="37497"/>
    <cellStyle name="Input 9 2 2 2 2 3" xfId="7031"/>
    <cellStyle name="Input 9 2 2 2 2 3 2" xfId="37498"/>
    <cellStyle name="Input 9 2 2 2 2 4" xfId="37499"/>
    <cellStyle name="Input 9 2 2 2 2 5" xfId="37500"/>
    <cellStyle name="Input 9 2 2 2 2 6" xfId="37501"/>
    <cellStyle name="Input 9 2 2 2 2 7" xfId="37502"/>
    <cellStyle name="Input 9 2 2 2 3" xfId="7032"/>
    <cellStyle name="Input 9 2 2 2 3 2" xfId="37503"/>
    <cellStyle name="Input 9 2 2 2 3 3" xfId="37504"/>
    <cellStyle name="Input 9 2 2 2 3 4" xfId="37505"/>
    <cellStyle name="Input 9 2 2 2 3 5" xfId="37506"/>
    <cellStyle name="Input 9 2 2 2 3 6" xfId="37507"/>
    <cellStyle name="Input 9 2 2 2 3 7" xfId="37508"/>
    <cellStyle name="Input 9 2 2 2 4" xfId="7033"/>
    <cellStyle name="Input 9 2 2 2 5" xfId="37509"/>
    <cellStyle name="Input 9 2 2 2 6" xfId="37510"/>
    <cellStyle name="Input 9 2 2 2 7" xfId="37511"/>
    <cellStyle name="Input 9 2 2 2 8" xfId="37512"/>
    <cellStyle name="Input 9 2 2 3" xfId="7034"/>
    <cellStyle name="Input 9 2 2 3 2" xfId="7035"/>
    <cellStyle name="Input 9 2 2 3 2 2" xfId="7036"/>
    <cellStyle name="Input 9 2 2 3 2 2 2" xfId="37513"/>
    <cellStyle name="Input 9 2 2 3 2 2 3" xfId="37514"/>
    <cellStyle name="Input 9 2 2 3 2 2 4" xfId="37515"/>
    <cellStyle name="Input 9 2 2 3 2 2 5" xfId="37516"/>
    <cellStyle name="Input 9 2 2 3 2 2 6" xfId="37517"/>
    <cellStyle name="Input 9 2 2 3 2 2 7" xfId="37518"/>
    <cellStyle name="Input 9 2 2 3 2 2 8" xfId="37519"/>
    <cellStyle name="Input 9 2 2 3 2 3" xfId="7037"/>
    <cellStyle name="Input 9 2 2 3 2 3 2" xfId="37520"/>
    <cellStyle name="Input 9 2 2 3 2 4" xfId="37521"/>
    <cellStyle name="Input 9 2 2 3 2 5" xfId="37522"/>
    <cellStyle name="Input 9 2 2 3 2 6" xfId="37523"/>
    <cellStyle name="Input 9 2 2 3 2 7" xfId="37524"/>
    <cellStyle name="Input 9 2 2 3 3" xfId="7038"/>
    <cellStyle name="Input 9 2 2 3 3 2" xfId="37525"/>
    <cellStyle name="Input 9 2 2 3 3 3" xfId="37526"/>
    <cellStyle name="Input 9 2 2 3 3 4" xfId="37527"/>
    <cellStyle name="Input 9 2 2 3 3 5" xfId="37528"/>
    <cellStyle name="Input 9 2 2 3 3 6" xfId="37529"/>
    <cellStyle name="Input 9 2 2 3 3 7" xfId="37530"/>
    <cellStyle name="Input 9 2 2 3 4" xfId="7039"/>
    <cellStyle name="Input 9 2 2 3 5" xfId="37531"/>
    <cellStyle name="Input 9 2 2 3 6" xfId="37532"/>
    <cellStyle name="Input 9 2 2 3 7" xfId="37533"/>
    <cellStyle name="Input 9 2 2 3 8" xfId="37534"/>
    <cellStyle name="Input 9 2 2 4" xfId="7040"/>
    <cellStyle name="Input 9 2 2 4 2" xfId="7041"/>
    <cellStyle name="Input 9 2 2 4 2 2" xfId="7042"/>
    <cellStyle name="Input 9 2 2 4 2 2 2" xfId="37535"/>
    <cellStyle name="Input 9 2 2 4 2 2 3" xfId="37536"/>
    <cellStyle name="Input 9 2 2 4 2 2 4" xfId="37537"/>
    <cellStyle name="Input 9 2 2 4 2 2 5" xfId="37538"/>
    <cellStyle name="Input 9 2 2 4 2 2 6" xfId="37539"/>
    <cellStyle name="Input 9 2 2 4 2 2 7" xfId="37540"/>
    <cellStyle name="Input 9 2 2 4 2 2 8" xfId="37541"/>
    <cellStyle name="Input 9 2 2 4 2 3" xfId="7043"/>
    <cellStyle name="Input 9 2 2 4 2 3 2" xfId="37542"/>
    <cellStyle name="Input 9 2 2 4 2 4" xfId="37543"/>
    <cellStyle name="Input 9 2 2 4 2 5" xfId="37544"/>
    <cellStyle name="Input 9 2 2 4 2 6" xfId="37545"/>
    <cellStyle name="Input 9 2 2 4 2 7" xfId="37546"/>
    <cellStyle name="Input 9 2 2 4 3" xfId="7044"/>
    <cellStyle name="Input 9 2 2 4 3 2" xfId="37547"/>
    <cellStyle name="Input 9 2 2 4 3 3" xfId="37548"/>
    <cellStyle name="Input 9 2 2 4 3 4" xfId="37549"/>
    <cellStyle name="Input 9 2 2 4 3 5" xfId="37550"/>
    <cellStyle name="Input 9 2 2 4 3 6" xfId="37551"/>
    <cellStyle name="Input 9 2 2 4 3 7" xfId="37552"/>
    <cellStyle name="Input 9 2 2 4 4" xfId="7045"/>
    <cellStyle name="Input 9 2 2 4 5" xfId="37553"/>
    <cellStyle name="Input 9 2 2 4 6" xfId="37554"/>
    <cellStyle name="Input 9 2 2 4 7" xfId="37555"/>
    <cellStyle name="Input 9 2 2 4 8" xfId="37556"/>
    <cellStyle name="Input 9 2 2 5" xfId="7046"/>
    <cellStyle name="Input 9 2 2 5 2" xfId="7047"/>
    <cellStyle name="Input 9 2 2 5 2 2" xfId="37557"/>
    <cellStyle name="Input 9 2 2 5 2 3" xfId="37558"/>
    <cellStyle name="Input 9 2 2 5 2 4" xfId="37559"/>
    <cellStyle name="Input 9 2 2 5 2 5" xfId="37560"/>
    <cellStyle name="Input 9 2 2 5 2 6" xfId="37561"/>
    <cellStyle name="Input 9 2 2 5 2 7" xfId="37562"/>
    <cellStyle name="Input 9 2 2 5 2 8" xfId="37563"/>
    <cellStyle name="Input 9 2 2 5 3" xfId="7048"/>
    <cellStyle name="Input 9 2 2 5 3 2" xfId="37564"/>
    <cellStyle name="Input 9 2 2 5 4" xfId="37565"/>
    <cellStyle name="Input 9 2 2 5 5" xfId="37566"/>
    <cellStyle name="Input 9 2 2 5 6" xfId="37567"/>
    <cellStyle name="Input 9 2 2 5 7" xfId="37568"/>
    <cellStyle name="Input 9 2 2 6" xfId="7049"/>
    <cellStyle name="Input 9 2 2 6 2" xfId="37569"/>
    <cellStyle name="Input 9 2 2 6 3" xfId="37570"/>
    <cellStyle name="Input 9 2 2 6 4" xfId="37571"/>
    <cellStyle name="Input 9 2 2 6 5" xfId="37572"/>
    <cellStyle name="Input 9 2 2 6 6" xfId="37573"/>
    <cellStyle name="Input 9 2 2 6 7" xfId="37574"/>
    <cellStyle name="Input 9 2 2 7" xfId="7050"/>
    <cellStyle name="Input 9 2 2 8" xfId="37575"/>
    <cellStyle name="Input 9 2 2 9" xfId="37576"/>
    <cellStyle name="Input 9 2 3" xfId="7051"/>
    <cellStyle name="Input 9 2 3 2" xfId="7052"/>
    <cellStyle name="Input 9 2 3 2 2" xfId="7053"/>
    <cellStyle name="Input 9 2 3 2 2 2" xfId="37577"/>
    <cellStyle name="Input 9 2 3 2 2 3" xfId="37578"/>
    <cellStyle name="Input 9 2 3 2 2 4" xfId="37579"/>
    <cellStyle name="Input 9 2 3 2 2 5" xfId="37580"/>
    <cellStyle name="Input 9 2 3 2 2 6" xfId="37581"/>
    <cellStyle name="Input 9 2 3 2 2 7" xfId="37582"/>
    <cellStyle name="Input 9 2 3 2 2 8" xfId="37583"/>
    <cellStyle name="Input 9 2 3 2 3" xfId="7054"/>
    <cellStyle name="Input 9 2 3 2 3 2" xfId="37584"/>
    <cellStyle name="Input 9 2 3 2 4" xfId="37585"/>
    <cellStyle name="Input 9 2 3 2 5" xfId="37586"/>
    <cellStyle name="Input 9 2 3 2 6" xfId="37587"/>
    <cellStyle name="Input 9 2 3 2 7" xfId="37588"/>
    <cellStyle name="Input 9 2 3 3" xfId="7055"/>
    <cellStyle name="Input 9 2 3 3 2" xfId="37589"/>
    <cellStyle name="Input 9 2 3 3 3" xfId="37590"/>
    <cellStyle name="Input 9 2 3 3 4" xfId="37591"/>
    <cellStyle name="Input 9 2 3 3 5" xfId="37592"/>
    <cellStyle name="Input 9 2 3 3 6" xfId="37593"/>
    <cellStyle name="Input 9 2 3 3 7" xfId="37594"/>
    <cellStyle name="Input 9 2 3 4" xfId="7056"/>
    <cellStyle name="Input 9 2 3 5" xfId="37595"/>
    <cellStyle name="Input 9 2 3 6" xfId="37596"/>
    <cellStyle name="Input 9 2 3 7" xfId="37597"/>
    <cellStyle name="Input 9 2 3 8" xfId="37598"/>
    <cellStyle name="Input 9 2 4" xfId="7057"/>
    <cellStyle name="Input 9 2 4 2" xfId="7058"/>
    <cellStyle name="Input 9 2 4 2 2" xfId="7059"/>
    <cellStyle name="Input 9 2 4 2 2 2" xfId="37599"/>
    <cellStyle name="Input 9 2 4 2 2 3" xfId="37600"/>
    <cellStyle name="Input 9 2 4 2 2 4" xfId="37601"/>
    <cellStyle name="Input 9 2 4 2 2 5" xfId="37602"/>
    <cellStyle name="Input 9 2 4 2 2 6" xfId="37603"/>
    <cellStyle name="Input 9 2 4 2 2 7" xfId="37604"/>
    <cellStyle name="Input 9 2 4 2 2 8" xfId="37605"/>
    <cellStyle name="Input 9 2 4 2 3" xfId="7060"/>
    <cellStyle name="Input 9 2 4 2 3 2" xfId="37606"/>
    <cellStyle name="Input 9 2 4 2 4" xfId="37607"/>
    <cellStyle name="Input 9 2 4 2 5" xfId="37608"/>
    <cellStyle name="Input 9 2 4 2 6" xfId="37609"/>
    <cellStyle name="Input 9 2 4 2 7" xfId="37610"/>
    <cellStyle name="Input 9 2 4 3" xfId="7061"/>
    <cellStyle name="Input 9 2 4 3 2" xfId="37611"/>
    <cellStyle name="Input 9 2 4 3 3" xfId="37612"/>
    <cellStyle name="Input 9 2 4 3 4" xfId="37613"/>
    <cellStyle name="Input 9 2 4 3 5" xfId="37614"/>
    <cellStyle name="Input 9 2 4 3 6" xfId="37615"/>
    <cellStyle name="Input 9 2 4 3 7" xfId="37616"/>
    <cellStyle name="Input 9 2 4 4" xfId="7062"/>
    <cellStyle name="Input 9 2 4 5" xfId="37617"/>
    <cellStyle name="Input 9 2 4 6" xfId="37618"/>
    <cellStyle name="Input 9 2 4 7" xfId="37619"/>
    <cellStyle name="Input 9 2 4 8" xfId="37620"/>
    <cellStyle name="Input 9 2 5" xfId="7063"/>
    <cellStyle name="Input 9 2 5 2" xfId="7064"/>
    <cellStyle name="Input 9 2 5 2 2" xfId="7065"/>
    <cellStyle name="Input 9 2 5 2 2 2" xfId="37621"/>
    <cellStyle name="Input 9 2 5 2 2 3" xfId="37622"/>
    <cellStyle name="Input 9 2 5 2 2 4" xfId="37623"/>
    <cellStyle name="Input 9 2 5 2 2 5" xfId="37624"/>
    <cellStyle name="Input 9 2 5 2 2 6" xfId="37625"/>
    <cellStyle name="Input 9 2 5 2 2 7" xfId="37626"/>
    <cellStyle name="Input 9 2 5 2 2 8" xfId="37627"/>
    <cellStyle name="Input 9 2 5 2 3" xfId="7066"/>
    <cellStyle name="Input 9 2 5 2 3 2" xfId="37628"/>
    <cellStyle name="Input 9 2 5 2 4" xfId="37629"/>
    <cellStyle name="Input 9 2 5 2 5" xfId="37630"/>
    <cellStyle name="Input 9 2 5 2 6" xfId="37631"/>
    <cellStyle name="Input 9 2 5 2 7" xfId="37632"/>
    <cellStyle name="Input 9 2 5 3" xfId="7067"/>
    <cellStyle name="Input 9 2 5 3 2" xfId="37633"/>
    <cellStyle name="Input 9 2 5 3 3" xfId="37634"/>
    <cellStyle name="Input 9 2 5 3 4" xfId="37635"/>
    <cellStyle name="Input 9 2 5 3 5" xfId="37636"/>
    <cellStyle name="Input 9 2 5 3 6" xfId="37637"/>
    <cellStyle name="Input 9 2 5 3 7" xfId="37638"/>
    <cellStyle name="Input 9 2 5 4" xfId="7068"/>
    <cellStyle name="Input 9 2 5 5" xfId="37639"/>
    <cellStyle name="Input 9 2 5 6" xfId="37640"/>
    <cellStyle name="Input 9 2 5 7" xfId="37641"/>
    <cellStyle name="Input 9 2 5 8" xfId="37642"/>
    <cellStyle name="Input 9 2 6" xfId="7069"/>
    <cellStyle name="Input 9 2 6 2" xfId="7070"/>
    <cellStyle name="Input 9 2 6 2 2" xfId="37643"/>
    <cellStyle name="Input 9 2 6 2 3" xfId="37644"/>
    <cellStyle name="Input 9 2 6 2 4" xfId="37645"/>
    <cellStyle name="Input 9 2 6 2 5" xfId="37646"/>
    <cellStyle name="Input 9 2 6 2 6" xfId="37647"/>
    <cellStyle name="Input 9 2 6 2 7" xfId="37648"/>
    <cellStyle name="Input 9 2 6 2 8" xfId="37649"/>
    <cellStyle name="Input 9 2 6 3" xfId="7071"/>
    <cellStyle name="Input 9 2 6 3 2" xfId="37650"/>
    <cellStyle name="Input 9 2 6 4" xfId="37651"/>
    <cellStyle name="Input 9 2 6 5" xfId="37652"/>
    <cellStyle name="Input 9 2 6 6" xfId="37653"/>
    <cellStyle name="Input 9 2 6 7" xfId="37654"/>
    <cellStyle name="Input 9 2 7" xfId="7072"/>
    <cellStyle name="Input 9 2 7 2" xfId="37655"/>
    <cellStyle name="Input 9 2 7 3" xfId="37656"/>
    <cellStyle name="Input 9 2 7 4" xfId="37657"/>
    <cellStyle name="Input 9 2 7 5" xfId="37658"/>
    <cellStyle name="Input 9 2 7 6" xfId="37659"/>
    <cellStyle name="Input 9 2 7 7" xfId="37660"/>
    <cellStyle name="Input 9 2 8" xfId="7073"/>
    <cellStyle name="Input 9 2 9" xfId="37661"/>
    <cellStyle name="Input 9 3" xfId="7074"/>
    <cellStyle name="Input 9 3 10" xfId="37662"/>
    <cellStyle name="Input 9 3 11" xfId="37663"/>
    <cellStyle name="Input 9 3 2" xfId="7075"/>
    <cellStyle name="Input 9 3 2 2" xfId="7076"/>
    <cellStyle name="Input 9 3 2 2 2" xfId="7077"/>
    <cellStyle name="Input 9 3 2 2 2 2" xfId="37664"/>
    <cellStyle name="Input 9 3 2 2 2 3" xfId="37665"/>
    <cellStyle name="Input 9 3 2 2 2 4" xfId="37666"/>
    <cellStyle name="Input 9 3 2 2 2 5" xfId="37667"/>
    <cellStyle name="Input 9 3 2 2 2 6" xfId="37668"/>
    <cellStyle name="Input 9 3 2 2 2 7" xfId="37669"/>
    <cellStyle name="Input 9 3 2 2 2 8" xfId="37670"/>
    <cellStyle name="Input 9 3 2 2 3" xfId="7078"/>
    <cellStyle name="Input 9 3 2 2 3 2" xfId="37671"/>
    <cellStyle name="Input 9 3 2 2 4" xfId="37672"/>
    <cellStyle name="Input 9 3 2 2 5" xfId="37673"/>
    <cellStyle name="Input 9 3 2 2 6" xfId="37674"/>
    <cellStyle name="Input 9 3 2 2 7" xfId="37675"/>
    <cellStyle name="Input 9 3 2 3" xfId="7079"/>
    <cellStyle name="Input 9 3 2 3 2" xfId="37676"/>
    <cellStyle name="Input 9 3 2 3 3" xfId="37677"/>
    <cellStyle name="Input 9 3 2 3 4" xfId="37678"/>
    <cellStyle name="Input 9 3 2 3 5" xfId="37679"/>
    <cellStyle name="Input 9 3 2 3 6" xfId="37680"/>
    <cellStyle name="Input 9 3 2 3 7" xfId="37681"/>
    <cellStyle name="Input 9 3 2 4" xfId="7080"/>
    <cellStyle name="Input 9 3 2 5" xfId="37682"/>
    <cellStyle name="Input 9 3 2 6" xfId="37683"/>
    <cellStyle name="Input 9 3 2 7" xfId="37684"/>
    <cellStyle name="Input 9 3 2 8" xfId="37685"/>
    <cellStyle name="Input 9 3 3" xfId="7081"/>
    <cellStyle name="Input 9 3 3 2" xfId="7082"/>
    <cellStyle name="Input 9 3 3 2 2" xfId="7083"/>
    <cellStyle name="Input 9 3 3 2 2 2" xfId="37686"/>
    <cellStyle name="Input 9 3 3 2 2 3" xfId="37687"/>
    <cellStyle name="Input 9 3 3 2 2 4" xfId="37688"/>
    <cellStyle name="Input 9 3 3 2 2 5" xfId="37689"/>
    <cellStyle name="Input 9 3 3 2 2 6" xfId="37690"/>
    <cellStyle name="Input 9 3 3 2 2 7" xfId="37691"/>
    <cellStyle name="Input 9 3 3 2 2 8" xfId="37692"/>
    <cellStyle name="Input 9 3 3 2 3" xfId="7084"/>
    <cellStyle name="Input 9 3 3 2 3 2" xfId="37693"/>
    <cellStyle name="Input 9 3 3 2 4" xfId="37694"/>
    <cellStyle name="Input 9 3 3 2 5" xfId="37695"/>
    <cellStyle name="Input 9 3 3 2 6" xfId="37696"/>
    <cellStyle name="Input 9 3 3 2 7" xfId="37697"/>
    <cellStyle name="Input 9 3 3 3" xfId="7085"/>
    <cellStyle name="Input 9 3 3 3 2" xfId="37698"/>
    <cellStyle name="Input 9 3 3 3 3" xfId="37699"/>
    <cellStyle name="Input 9 3 3 3 4" xfId="37700"/>
    <cellStyle name="Input 9 3 3 3 5" xfId="37701"/>
    <cellStyle name="Input 9 3 3 3 6" xfId="37702"/>
    <cellStyle name="Input 9 3 3 3 7" xfId="37703"/>
    <cellStyle name="Input 9 3 3 4" xfId="7086"/>
    <cellStyle name="Input 9 3 3 5" xfId="37704"/>
    <cellStyle name="Input 9 3 3 6" xfId="37705"/>
    <cellStyle name="Input 9 3 3 7" xfId="37706"/>
    <cellStyle name="Input 9 3 3 8" xfId="37707"/>
    <cellStyle name="Input 9 3 4" xfId="7087"/>
    <cellStyle name="Input 9 3 4 2" xfId="7088"/>
    <cellStyle name="Input 9 3 4 2 2" xfId="7089"/>
    <cellStyle name="Input 9 3 4 2 2 2" xfId="37708"/>
    <cellStyle name="Input 9 3 4 2 2 3" xfId="37709"/>
    <cellStyle name="Input 9 3 4 2 2 4" xfId="37710"/>
    <cellStyle name="Input 9 3 4 2 2 5" xfId="37711"/>
    <cellStyle name="Input 9 3 4 2 2 6" xfId="37712"/>
    <cellStyle name="Input 9 3 4 2 2 7" xfId="37713"/>
    <cellStyle name="Input 9 3 4 2 2 8" xfId="37714"/>
    <cellStyle name="Input 9 3 4 2 3" xfId="7090"/>
    <cellStyle name="Input 9 3 4 2 3 2" xfId="37715"/>
    <cellStyle name="Input 9 3 4 2 4" xfId="37716"/>
    <cellStyle name="Input 9 3 4 2 5" xfId="37717"/>
    <cellStyle name="Input 9 3 4 2 6" xfId="37718"/>
    <cellStyle name="Input 9 3 4 2 7" xfId="37719"/>
    <cellStyle name="Input 9 3 4 3" xfId="7091"/>
    <cellStyle name="Input 9 3 4 3 2" xfId="37720"/>
    <cellStyle name="Input 9 3 4 3 3" xfId="37721"/>
    <cellStyle name="Input 9 3 4 3 4" xfId="37722"/>
    <cellStyle name="Input 9 3 4 3 5" xfId="37723"/>
    <cellStyle name="Input 9 3 4 3 6" xfId="37724"/>
    <cellStyle name="Input 9 3 4 3 7" xfId="37725"/>
    <cellStyle name="Input 9 3 4 4" xfId="7092"/>
    <cellStyle name="Input 9 3 4 5" xfId="37726"/>
    <cellStyle name="Input 9 3 4 6" xfId="37727"/>
    <cellStyle name="Input 9 3 4 7" xfId="37728"/>
    <cellStyle name="Input 9 3 4 8" xfId="37729"/>
    <cellStyle name="Input 9 3 5" xfId="7093"/>
    <cellStyle name="Input 9 3 5 2" xfId="7094"/>
    <cellStyle name="Input 9 3 5 2 2" xfId="37730"/>
    <cellStyle name="Input 9 3 5 2 3" xfId="37731"/>
    <cellStyle name="Input 9 3 5 2 4" xfId="37732"/>
    <cellStyle name="Input 9 3 5 2 5" xfId="37733"/>
    <cellStyle name="Input 9 3 5 2 6" xfId="37734"/>
    <cellStyle name="Input 9 3 5 2 7" xfId="37735"/>
    <cellStyle name="Input 9 3 5 2 8" xfId="37736"/>
    <cellStyle name="Input 9 3 5 3" xfId="7095"/>
    <cellStyle name="Input 9 3 5 3 2" xfId="37737"/>
    <cellStyle name="Input 9 3 5 4" xfId="37738"/>
    <cellStyle name="Input 9 3 5 5" xfId="37739"/>
    <cellStyle name="Input 9 3 5 6" xfId="37740"/>
    <cellStyle name="Input 9 3 5 7" xfId="37741"/>
    <cellStyle name="Input 9 3 6" xfId="7096"/>
    <cellStyle name="Input 9 3 6 2" xfId="37742"/>
    <cellStyle name="Input 9 3 6 3" xfId="37743"/>
    <cellStyle name="Input 9 3 6 4" xfId="37744"/>
    <cellStyle name="Input 9 3 6 5" xfId="37745"/>
    <cellStyle name="Input 9 3 6 6" xfId="37746"/>
    <cellStyle name="Input 9 3 6 7" xfId="37747"/>
    <cellStyle name="Input 9 3 7" xfId="7097"/>
    <cellStyle name="Input 9 3 8" xfId="37748"/>
    <cellStyle name="Input 9 3 9" xfId="37749"/>
    <cellStyle name="Input 9 4" xfId="7098"/>
    <cellStyle name="Input 9 4 10" xfId="37750"/>
    <cellStyle name="Input 9 4 11" xfId="37751"/>
    <cellStyle name="Input 9 4 2" xfId="7099"/>
    <cellStyle name="Input 9 4 2 2" xfId="7100"/>
    <cellStyle name="Input 9 4 2 2 2" xfId="7101"/>
    <cellStyle name="Input 9 4 2 2 2 2" xfId="37752"/>
    <cellStyle name="Input 9 4 2 2 2 3" xfId="37753"/>
    <cellStyle name="Input 9 4 2 2 2 4" xfId="37754"/>
    <cellStyle name="Input 9 4 2 2 2 5" xfId="37755"/>
    <cellStyle name="Input 9 4 2 2 2 6" xfId="37756"/>
    <cellStyle name="Input 9 4 2 2 2 7" xfId="37757"/>
    <cellStyle name="Input 9 4 2 2 2 8" xfId="37758"/>
    <cellStyle name="Input 9 4 2 2 3" xfId="7102"/>
    <cellStyle name="Input 9 4 2 2 3 2" xfId="37759"/>
    <cellStyle name="Input 9 4 2 2 4" xfId="37760"/>
    <cellStyle name="Input 9 4 2 2 5" xfId="37761"/>
    <cellStyle name="Input 9 4 2 2 6" xfId="37762"/>
    <cellStyle name="Input 9 4 2 2 7" xfId="37763"/>
    <cellStyle name="Input 9 4 2 3" xfId="7103"/>
    <cellStyle name="Input 9 4 2 3 2" xfId="37764"/>
    <cellStyle name="Input 9 4 2 3 3" xfId="37765"/>
    <cellStyle name="Input 9 4 2 3 4" xfId="37766"/>
    <cellStyle name="Input 9 4 2 3 5" xfId="37767"/>
    <cellStyle name="Input 9 4 2 3 6" xfId="37768"/>
    <cellStyle name="Input 9 4 2 3 7" xfId="37769"/>
    <cellStyle name="Input 9 4 2 4" xfId="7104"/>
    <cellStyle name="Input 9 4 2 5" xfId="37770"/>
    <cellStyle name="Input 9 4 2 6" xfId="37771"/>
    <cellStyle name="Input 9 4 2 7" xfId="37772"/>
    <cellStyle name="Input 9 4 2 8" xfId="37773"/>
    <cellStyle name="Input 9 4 3" xfId="7105"/>
    <cellStyle name="Input 9 4 3 2" xfId="7106"/>
    <cellStyle name="Input 9 4 3 2 2" xfId="7107"/>
    <cellStyle name="Input 9 4 3 2 2 2" xfId="37774"/>
    <cellStyle name="Input 9 4 3 2 2 3" xfId="37775"/>
    <cellStyle name="Input 9 4 3 2 2 4" xfId="37776"/>
    <cellStyle name="Input 9 4 3 2 2 5" xfId="37777"/>
    <cellStyle name="Input 9 4 3 2 2 6" xfId="37778"/>
    <cellStyle name="Input 9 4 3 2 2 7" xfId="37779"/>
    <cellStyle name="Input 9 4 3 2 2 8" xfId="37780"/>
    <cellStyle name="Input 9 4 3 2 3" xfId="7108"/>
    <cellStyle name="Input 9 4 3 2 3 2" xfId="37781"/>
    <cellStyle name="Input 9 4 3 2 4" xfId="37782"/>
    <cellStyle name="Input 9 4 3 2 5" xfId="37783"/>
    <cellStyle name="Input 9 4 3 2 6" xfId="37784"/>
    <cellStyle name="Input 9 4 3 2 7" xfId="37785"/>
    <cellStyle name="Input 9 4 3 3" xfId="7109"/>
    <cellStyle name="Input 9 4 3 3 2" xfId="37786"/>
    <cellStyle name="Input 9 4 3 3 3" xfId="37787"/>
    <cellStyle name="Input 9 4 3 3 4" xfId="37788"/>
    <cellStyle name="Input 9 4 3 3 5" xfId="37789"/>
    <cellStyle name="Input 9 4 3 3 6" xfId="37790"/>
    <cellStyle name="Input 9 4 3 3 7" xfId="37791"/>
    <cellStyle name="Input 9 4 3 4" xfId="7110"/>
    <cellStyle name="Input 9 4 3 5" xfId="37792"/>
    <cellStyle name="Input 9 4 3 6" xfId="37793"/>
    <cellStyle name="Input 9 4 3 7" xfId="37794"/>
    <cellStyle name="Input 9 4 3 8" xfId="37795"/>
    <cellStyle name="Input 9 4 4" xfId="7111"/>
    <cellStyle name="Input 9 4 4 2" xfId="7112"/>
    <cellStyle name="Input 9 4 4 2 2" xfId="7113"/>
    <cellStyle name="Input 9 4 4 2 2 2" xfId="37796"/>
    <cellStyle name="Input 9 4 4 2 2 3" xfId="37797"/>
    <cellStyle name="Input 9 4 4 2 2 4" xfId="37798"/>
    <cellStyle name="Input 9 4 4 2 2 5" xfId="37799"/>
    <cellStyle name="Input 9 4 4 2 2 6" xfId="37800"/>
    <cellStyle name="Input 9 4 4 2 2 7" xfId="37801"/>
    <cellStyle name="Input 9 4 4 2 2 8" xfId="37802"/>
    <cellStyle name="Input 9 4 4 2 3" xfId="7114"/>
    <cellStyle name="Input 9 4 4 2 3 2" xfId="37803"/>
    <cellStyle name="Input 9 4 4 2 4" xfId="37804"/>
    <cellStyle name="Input 9 4 4 2 5" xfId="37805"/>
    <cellStyle name="Input 9 4 4 2 6" xfId="37806"/>
    <cellStyle name="Input 9 4 4 2 7" xfId="37807"/>
    <cellStyle name="Input 9 4 4 3" xfId="7115"/>
    <cellStyle name="Input 9 4 4 3 2" xfId="37808"/>
    <cellStyle name="Input 9 4 4 3 3" xfId="37809"/>
    <cellStyle name="Input 9 4 4 3 4" xfId="37810"/>
    <cellStyle name="Input 9 4 4 3 5" xfId="37811"/>
    <cellStyle name="Input 9 4 4 3 6" xfId="37812"/>
    <cellStyle name="Input 9 4 4 3 7" xfId="37813"/>
    <cellStyle name="Input 9 4 4 4" xfId="7116"/>
    <cellStyle name="Input 9 4 4 5" xfId="37814"/>
    <cellStyle name="Input 9 4 4 6" xfId="37815"/>
    <cellStyle name="Input 9 4 4 7" xfId="37816"/>
    <cellStyle name="Input 9 4 4 8" xfId="37817"/>
    <cellStyle name="Input 9 4 5" xfId="7117"/>
    <cellStyle name="Input 9 4 5 2" xfId="7118"/>
    <cellStyle name="Input 9 4 5 2 2" xfId="37818"/>
    <cellStyle name="Input 9 4 5 2 3" xfId="37819"/>
    <cellStyle name="Input 9 4 5 2 4" xfId="37820"/>
    <cellStyle name="Input 9 4 5 2 5" xfId="37821"/>
    <cellStyle name="Input 9 4 5 2 6" xfId="37822"/>
    <cellStyle name="Input 9 4 5 2 7" xfId="37823"/>
    <cellStyle name="Input 9 4 5 2 8" xfId="37824"/>
    <cellStyle name="Input 9 4 5 3" xfId="7119"/>
    <cellStyle name="Input 9 4 5 3 2" xfId="37825"/>
    <cellStyle name="Input 9 4 5 4" xfId="37826"/>
    <cellStyle name="Input 9 4 5 5" xfId="37827"/>
    <cellStyle name="Input 9 4 5 6" xfId="37828"/>
    <cellStyle name="Input 9 4 5 7" xfId="37829"/>
    <cellStyle name="Input 9 4 6" xfId="7120"/>
    <cellStyle name="Input 9 4 6 2" xfId="37830"/>
    <cellStyle name="Input 9 4 6 3" xfId="37831"/>
    <cellStyle name="Input 9 4 6 4" xfId="37832"/>
    <cellStyle name="Input 9 4 6 5" xfId="37833"/>
    <cellStyle name="Input 9 4 6 6" xfId="37834"/>
    <cellStyle name="Input 9 4 6 7" xfId="37835"/>
    <cellStyle name="Input 9 4 7" xfId="7121"/>
    <cellStyle name="Input 9 4 8" xfId="37836"/>
    <cellStyle name="Input 9 4 9" xfId="37837"/>
    <cellStyle name="Input 9 5" xfId="7122"/>
    <cellStyle name="Input 9 5 2" xfId="7123"/>
    <cellStyle name="Input 9 5 2 2" xfId="7124"/>
    <cellStyle name="Input 9 5 2 2 2" xfId="37838"/>
    <cellStyle name="Input 9 5 2 2 3" xfId="37839"/>
    <cellStyle name="Input 9 5 2 2 4" xfId="37840"/>
    <cellStyle name="Input 9 5 2 2 5" xfId="37841"/>
    <cellStyle name="Input 9 5 2 2 6" xfId="37842"/>
    <cellStyle name="Input 9 5 2 2 7" xfId="37843"/>
    <cellStyle name="Input 9 5 2 2 8" xfId="37844"/>
    <cellStyle name="Input 9 5 2 3" xfId="7125"/>
    <cellStyle name="Input 9 5 2 3 2" xfId="37845"/>
    <cellStyle name="Input 9 5 2 4" xfId="37846"/>
    <cellStyle name="Input 9 5 2 5" xfId="37847"/>
    <cellStyle name="Input 9 5 2 6" xfId="37848"/>
    <cellStyle name="Input 9 5 2 7" xfId="37849"/>
    <cellStyle name="Input 9 5 3" xfId="7126"/>
    <cellStyle name="Input 9 5 3 2" xfId="37850"/>
    <cellStyle name="Input 9 5 3 3" xfId="37851"/>
    <cellStyle name="Input 9 5 3 4" xfId="37852"/>
    <cellStyle name="Input 9 5 3 5" xfId="37853"/>
    <cellStyle name="Input 9 5 3 6" xfId="37854"/>
    <cellStyle name="Input 9 5 3 7" xfId="37855"/>
    <cellStyle name="Input 9 5 4" xfId="7127"/>
    <cellStyle name="Input 9 5 5" xfId="37856"/>
    <cellStyle name="Input 9 5 6" xfId="37857"/>
    <cellStyle name="Input 9 5 7" xfId="37858"/>
    <cellStyle name="Input 9 5 8" xfId="37859"/>
    <cellStyle name="Input 9 6" xfId="7128"/>
    <cellStyle name="Input 9 6 2" xfId="7129"/>
    <cellStyle name="Input 9 6 2 2" xfId="7130"/>
    <cellStyle name="Input 9 6 2 2 2" xfId="37860"/>
    <cellStyle name="Input 9 6 2 2 3" xfId="37861"/>
    <cellStyle name="Input 9 6 2 2 4" xfId="37862"/>
    <cellStyle name="Input 9 6 2 2 5" xfId="37863"/>
    <cellStyle name="Input 9 6 2 2 6" xfId="37864"/>
    <cellStyle name="Input 9 6 2 2 7" xfId="37865"/>
    <cellStyle name="Input 9 6 2 2 8" xfId="37866"/>
    <cellStyle name="Input 9 6 2 3" xfId="7131"/>
    <cellStyle name="Input 9 6 2 3 2" xfId="37867"/>
    <cellStyle name="Input 9 6 2 4" xfId="37868"/>
    <cellStyle name="Input 9 6 2 5" xfId="37869"/>
    <cellStyle name="Input 9 6 2 6" xfId="37870"/>
    <cellStyle name="Input 9 6 2 7" xfId="37871"/>
    <cellStyle name="Input 9 6 3" xfId="7132"/>
    <cellStyle name="Input 9 6 3 2" xfId="37872"/>
    <cellStyle name="Input 9 6 3 3" xfId="37873"/>
    <cellStyle name="Input 9 6 3 4" xfId="37874"/>
    <cellStyle name="Input 9 6 3 5" xfId="37875"/>
    <cellStyle name="Input 9 6 3 6" xfId="37876"/>
    <cellStyle name="Input 9 6 3 7" xfId="37877"/>
    <cellStyle name="Input 9 6 4" xfId="7133"/>
    <cellStyle name="Input 9 6 5" xfId="37878"/>
    <cellStyle name="Input 9 6 6" xfId="37879"/>
    <cellStyle name="Input 9 6 7" xfId="37880"/>
    <cellStyle name="Input 9 6 8" xfId="37881"/>
    <cellStyle name="Input 9 7" xfId="7134"/>
    <cellStyle name="Input 9 7 2" xfId="7135"/>
    <cellStyle name="Input 9 7 2 2" xfId="7136"/>
    <cellStyle name="Input 9 7 2 2 2" xfId="37882"/>
    <cellStyle name="Input 9 7 2 2 3" xfId="37883"/>
    <cellStyle name="Input 9 7 2 2 4" xfId="37884"/>
    <cellStyle name="Input 9 7 2 2 5" xfId="37885"/>
    <cellStyle name="Input 9 7 2 2 6" xfId="37886"/>
    <cellStyle name="Input 9 7 2 2 7" xfId="37887"/>
    <cellStyle name="Input 9 7 2 2 8" xfId="37888"/>
    <cellStyle name="Input 9 7 2 3" xfId="7137"/>
    <cellStyle name="Input 9 7 2 3 2" xfId="37889"/>
    <cellStyle name="Input 9 7 2 4" xfId="37890"/>
    <cellStyle name="Input 9 7 2 5" xfId="37891"/>
    <cellStyle name="Input 9 7 2 6" xfId="37892"/>
    <cellStyle name="Input 9 7 2 7" xfId="37893"/>
    <cellStyle name="Input 9 7 3" xfId="7138"/>
    <cellStyle name="Input 9 7 3 2" xfId="37894"/>
    <cellStyle name="Input 9 7 3 3" xfId="37895"/>
    <cellStyle name="Input 9 7 3 4" xfId="37896"/>
    <cellStyle name="Input 9 7 3 5" xfId="37897"/>
    <cellStyle name="Input 9 7 3 6" xfId="37898"/>
    <cellStyle name="Input 9 7 3 7" xfId="37899"/>
    <cellStyle name="Input 9 7 4" xfId="7139"/>
    <cellStyle name="Input 9 7 5" xfId="37900"/>
    <cellStyle name="Input 9 7 6" xfId="37901"/>
    <cellStyle name="Input 9 7 7" xfId="37902"/>
    <cellStyle name="Input 9 7 8" xfId="37903"/>
    <cellStyle name="Input 9 8" xfId="7140"/>
    <cellStyle name="Input 9 8 2" xfId="7141"/>
    <cellStyle name="Input 9 8 2 2" xfId="37904"/>
    <cellStyle name="Input 9 8 2 3" xfId="37905"/>
    <cellStyle name="Input 9 8 2 4" xfId="37906"/>
    <cellStyle name="Input 9 8 2 5" xfId="37907"/>
    <cellStyle name="Input 9 8 2 6" xfId="37908"/>
    <cellStyle name="Input 9 8 2 7" xfId="37909"/>
    <cellStyle name="Input 9 8 2 8" xfId="37910"/>
    <cellStyle name="Input 9 8 3" xfId="7142"/>
    <cellStyle name="Input 9 8 3 2" xfId="37911"/>
    <cellStyle name="Input 9 8 4" xfId="37912"/>
    <cellStyle name="Input 9 8 5" xfId="37913"/>
    <cellStyle name="Input 9 8 6" xfId="37914"/>
    <cellStyle name="Input 9 8 7" xfId="37915"/>
    <cellStyle name="Input 9 9" xfId="7143"/>
    <cellStyle name="Input 9 9 2" xfId="37916"/>
    <cellStyle name="Input 9 9 3" xfId="37917"/>
    <cellStyle name="Input 9 9 4" xfId="37918"/>
    <cellStyle name="Input 9 9 5" xfId="37919"/>
    <cellStyle name="Input 9 9 6" xfId="37920"/>
    <cellStyle name="Input 9 9 7" xfId="37921"/>
    <cellStyle name="ÌTENS" xfId="97"/>
    <cellStyle name="ÌTENS 2" xfId="7144"/>
    <cellStyle name="ÌTENS 2 2" xfId="7145"/>
    <cellStyle name="ÌTENS 2 2 2" xfId="37922"/>
    <cellStyle name="ÌTENS 2 2 3" xfId="37923"/>
    <cellStyle name="ÌTENS 2 2 4" xfId="37924"/>
    <cellStyle name="ÌTENS 2 2 5" xfId="37925"/>
    <cellStyle name="ÌTENS 2 2 6" xfId="37926"/>
    <cellStyle name="ÌTENS 2 2 7" xfId="37927"/>
    <cellStyle name="ÌTENS 2 2 8" xfId="37928"/>
    <cellStyle name="ÌTENS 2 3" xfId="37929"/>
    <cellStyle name="ÌTENS 2 4" xfId="37930"/>
    <cellStyle name="ÌTENS 2 5" xfId="37931"/>
    <cellStyle name="ÌTENS 2 6" xfId="37932"/>
    <cellStyle name="ÌTENS 2 7" xfId="37933"/>
    <cellStyle name="ÌTENS 2 8" xfId="37934"/>
    <cellStyle name="ÌTENS 3" xfId="7146"/>
    <cellStyle name="ÌTENS 3 2" xfId="37935"/>
    <cellStyle name="ÌTENS 4" xfId="37936"/>
    <cellStyle name="ÌTENS 5" xfId="37937"/>
    <cellStyle name="ÌTENS 6" xfId="37938"/>
    <cellStyle name="ÌTENS 7" xfId="37939"/>
    <cellStyle name="ÌTENS 8" xfId="37940"/>
    <cellStyle name="Linked Cell" xfId="7147"/>
    <cellStyle name="Linked Cell 2" xfId="7148"/>
    <cellStyle name="Linked Cell 2 2" xfId="7149"/>
    <cellStyle name="Linked Cell 2 2 2" xfId="37941"/>
    <cellStyle name="Linked Cell 2 2 3" xfId="37942"/>
    <cellStyle name="Linked Cell 2 2 4" xfId="37943"/>
    <cellStyle name="Linked Cell 2 2 5" xfId="37944"/>
    <cellStyle name="Linked Cell 2 2 6" xfId="37945"/>
    <cellStyle name="Linked Cell 2 2 7" xfId="37946"/>
    <cellStyle name="Linked Cell 2 2 8" xfId="37947"/>
    <cellStyle name="Linked Cell 2 3" xfId="37948"/>
    <cellStyle name="Linked Cell 2 4" xfId="37949"/>
    <cellStyle name="Linked Cell 2 5" xfId="37950"/>
    <cellStyle name="Linked Cell 2 6" xfId="37951"/>
    <cellStyle name="Linked Cell 2 7" xfId="37952"/>
    <cellStyle name="Linked Cell 2 8" xfId="37953"/>
    <cellStyle name="Linked Cell 3" xfId="7150"/>
    <cellStyle name="Linked Cell 3 2" xfId="37954"/>
    <cellStyle name="Linked Cell 4" xfId="37955"/>
    <cellStyle name="Linked Cell 5" xfId="37956"/>
    <cellStyle name="Linked Cell 6" xfId="37957"/>
    <cellStyle name="Linked Cell 7" xfId="37958"/>
    <cellStyle name="Linked Cell 8" xfId="37959"/>
    <cellStyle name="Millares [0]_4°trim'96" xfId="98"/>
    <cellStyle name="Millares_3Q-8" xfId="99"/>
    <cellStyle name="Moeda" xfId="56660" builtinId="4"/>
    <cellStyle name="Moeda 2" xfId="100"/>
    <cellStyle name="Moeda 2 2" xfId="101"/>
    <cellStyle name="Moeda 3" xfId="102"/>
    <cellStyle name="Moeda 3 10" xfId="7151"/>
    <cellStyle name="Moeda 3 2" xfId="7152"/>
    <cellStyle name="Moeda 3 3" xfId="7153"/>
    <cellStyle name="Moeda 3 4" xfId="7154"/>
    <cellStyle name="Moeda 3 5" xfId="7155"/>
    <cellStyle name="Moeda 3 6" xfId="7156"/>
    <cellStyle name="Moeda 3 7" xfId="7157"/>
    <cellStyle name="Moeda 3 8" xfId="7158"/>
    <cellStyle name="Moeda 3 9" xfId="7159"/>
    <cellStyle name="Moeda 4" xfId="55874"/>
    <cellStyle name="Moeda 4 2" xfId="56556"/>
    <cellStyle name="Moeda 5" xfId="7160"/>
    <cellStyle name="Moeda 5 2" xfId="56008"/>
    <cellStyle name="Moeda 5 3" xfId="56555"/>
    <cellStyle name="Moeda 5 3 2" xfId="56639"/>
    <cellStyle name="Moeda 5 3 3" xfId="56647"/>
    <cellStyle name="Moeda 6" xfId="55932"/>
    <cellStyle name="Moeda 6 2" xfId="56557"/>
    <cellStyle name="Moeda 7" xfId="55939"/>
    <cellStyle name="Moeda0" xfId="103"/>
    <cellStyle name="Moeda0 2" xfId="104"/>
    <cellStyle name="Moneda [0]_4°trim'96" xfId="105"/>
    <cellStyle name="Moneda_4°trim'96" xfId="106"/>
    <cellStyle name="Monetario0" xfId="107"/>
    <cellStyle name="mpenho" xfId="108"/>
    <cellStyle name="Neutra 2" xfId="55875"/>
    <cellStyle name="Neutral" xfId="109"/>
    <cellStyle name="Neutral 2" xfId="7161"/>
    <cellStyle name="Neutral 2 2" xfId="7162"/>
    <cellStyle name="Neutral 2 2 2" xfId="37960"/>
    <cellStyle name="Neutral 2 2 3" xfId="37961"/>
    <cellStyle name="Neutral 2 2 4" xfId="37962"/>
    <cellStyle name="Neutral 2 2 5" xfId="37963"/>
    <cellStyle name="Neutral 2 2 6" xfId="37964"/>
    <cellStyle name="Neutral 2 2 7" xfId="37965"/>
    <cellStyle name="Neutral 2 2 8" xfId="37966"/>
    <cellStyle name="Neutral 2 3" xfId="37967"/>
    <cellStyle name="Neutral 2 4" xfId="37968"/>
    <cellStyle name="Neutral 2 5" xfId="37969"/>
    <cellStyle name="Neutral 2 6" xfId="37970"/>
    <cellStyle name="Neutral 2 7" xfId="37971"/>
    <cellStyle name="Neutral 2 8" xfId="37972"/>
    <cellStyle name="Neutral 3" xfId="7163"/>
    <cellStyle name="Neutral 3 2" xfId="37973"/>
    <cellStyle name="Neutral 4" xfId="37974"/>
    <cellStyle name="Neutral 5" xfId="37975"/>
    <cellStyle name="Neutral 6" xfId="37976"/>
    <cellStyle name="Neutral 7" xfId="37977"/>
    <cellStyle name="Neutral 8" xfId="37978"/>
    <cellStyle name="No-definido" xfId="110"/>
    <cellStyle name="Normal" xfId="0" builtinId="0"/>
    <cellStyle name="Normal (%)" xfId="111"/>
    <cellStyle name="Normal (No)" xfId="112"/>
    <cellStyle name="Normal 10" xfId="113"/>
    <cellStyle name="Normal 10 2" xfId="7164"/>
    <cellStyle name="Normal 10 2 2" xfId="7165"/>
    <cellStyle name="Normal 10 2 2 2" xfId="37979"/>
    <cellStyle name="Normal 10 2 2 2 2" xfId="56642"/>
    <cellStyle name="Normal 10 2 2 3" xfId="37980"/>
    <cellStyle name="Normal 10 2 2 4" xfId="37981"/>
    <cellStyle name="Normal 10 2 2 5" xfId="37982"/>
    <cellStyle name="Normal 10 2 2 6" xfId="37983"/>
    <cellStyle name="Normal 10 2 2 7" xfId="37984"/>
    <cellStyle name="Normal 10 2 2 8" xfId="37985"/>
    <cellStyle name="Normal 10 2 3" xfId="37986"/>
    <cellStyle name="Normal 10 2 4" xfId="37987"/>
    <cellStyle name="Normal 10 2 5" xfId="37988"/>
    <cellStyle name="Normal 10 2 6" xfId="37989"/>
    <cellStyle name="Normal 10 2 7" xfId="37990"/>
    <cellStyle name="Normal 10 2 8" xfId="37991"/>
    <cellStyle name="Normal 10 2 9" xfId="56558"/>
    <cellStyle name="Normal 10 3" xfId="7166"/>
    <cellStyle name="Normal 10 3 2" xfId="37992"/>
    <cellStyle name="Normal 10 3 3" xfId="56559"/>
    <cellStyle name="Normal 10 4" xfId="7167"/>
    <cellStyle name="Normal 10 4 2" xfId="37993"/>
    <cellStyle name="Normal 10 4 3" xfId="56560"/>
    <cellStyle name="Normal 10 5" xfId="37994"/>
    <cellStyle name="Normal 10 6" xfId="37995"/>
    <cellStyle name="Normal 10 7" xfId="37996"/>
    <cellStyle name="Normal 10 8" xfId="37997"/>
    <cellStyle name="Normal 11" xfId="18"/>
    <cellStyle name="Normal 11 10" xfId="56561"/>
    <cellStyle name="Normal 11 11" xfId="56562"/>
    <cellStyle name="Normal 11 12" xfId="56563"/>
    <cellStyle name="Normal 11 13" xfId="56656"/>
    <cellStyle name="Normal 11 14" xfId="56657"/>
    <cellStyle name="Normal 11 2" xfId="7168"/>
    <cellStyle name="Normal 11 2 2" xfId="7169"/>
    <cellStyle name="Normal 11 2 2 2" xfId="37998"/>
    <cellStyle name="Normal 11 2 2 3" xfId="37999"/>
    <cellStyle name="Normal 11 2 2 4" xfId="38000"/>
    <cellStyle name="Normal 11 2 2 5" xfId="38001"/>
    <cellStyle name="Normal 11 2 2 6" xfId="38002"/>
    <cellStyle name="Normal 11 2 2 7" xfId="38003"/>
    <cellStyle name="Normal 11 2 2 8" xfId="38004"/>
    <cellStyle name="Normal 11 2 3" xfId="38005"/>
    <cellStyle name="Normal 11 2 4" xfId="38006"/>
    <cellStyle name="Normal 11 2 5" xfId="38007"/>
    <cellStyle name="Normal 11 2 6" xfId="38008"/>
    <cellStyle name="Normal 11 2 7" xfId="38009"/>
    <cellStyle name="Normal 11 2 8" xfId="38010"/>
    <cellStyle name="Normal 11 2 9" xfId="56564"/>
    <cellStyle name="Normal 11 3" xfId="7170"/>
    <cellStyle name="Normal 11 3 2" xfId="38011"/>
    <cellStyle name="Normal 11 3 3" xfId="56565"/>
    <cellStyle name="Normal 11 4" xfId="7171"/>
    <cellStyle name="Normal 11 4 2" xfId="56566"/>
    <cellStyle name="Normal 11 5" xfId="38012"/>
    <cellStyle name="Normal 11 6" xfId="38013"/>
    <cellStyle name="Normal 11 7" xfId="38014"/>
    <cellStyle name="Normal 11 8" xfId="38015"/>
    <cellStyle name="Normal 11 9" xfId="55940"/>
    <cellStyle name="Normal 11 9 2" xfId="56567"/>
    <cellStyle name="Normal 11 9 3" xfId="56568"/>
    <cellStyle name="Normal 12" xfId="114"/>
    <cellStyle name="Normal 12 2" xfId="7172"/>
    <cellStyle name="Normal 12 2 2" xfId="7173"/>
    <cellStyle name="Normal 12 2 2 2" xfId="38016"/>
    <cellStyle name="Normal 12 2 2 3" xfId="38017"/>
    <cellStyle name="Normal 12 2 2 4" xfId="38018"/>
    <cellStyle name="Normal 12 2 2 5" xfId="38019"/>
    <cellStyle name="Normal 12 2 2 6" xfId="38020"/>
    <cellStyle name="Normal 12 2 2 7" xfId="38021"/>
    <cellStyle name="Normal 12 2 2 8" xfId="38022"/>
    <cellStyle name="Normal 12 2 3" xfId="38023"/>
    <cellStyle name="Normal 12 2 4" xfId="38024"/>
    <cellStyle name="Normal 12 2 5" xfId="38025"/>
    <cellStyle name="Normal 12 2 6" xfId="38026"/>
    <cellStyle name="Normal 12 2 7" xfId="38027"/>
    <cellStyle name="Normal 12 2 8" xfId="38028"/>
    <cellStyle name="Normal 12 2 9" xfId="56569"/>
    <cellStyle name="Normal 12 3" xfId="7174"/>
    <cellStyle name="Normal 12 3 2" xfId="38029"/>
    <cellStyle name="Normal 12 3 3" xfId="56570"/>
    <cellStyle name="Normal 12 4" xfId="7175"/>
    <cellStyle name="Normal 12 4 2" xfId="56571"/>
    <cellStyle name="Normal 12 5" xfId="38030"/>
    <cellStyle name="Normal 12 6" xfId="38031"/>
    <cellStyle name="Normal 12 7" xfId="38032"/>
    <cellStyle name="Normal 12 8" xfId="38033"/>
    <cellStyle name="Normal 13" xfId="115"/>
    <cellStyle name="Normal 13 2" xfId="7176"/>
    <cellStyle name="Normal 13 2 2" xfId="7177"/>
    <cellStyle name="Normal 13 2 2 2" xfId="38034"/>
    <cellStyle name="Normal 13 2 2 3" xfId="38035"/>
    <cellStyle name="Normal 13 2 2 4" xfId="38036"/>
    <cellStyle name="Normal 13 2 2 5" xfId="38037"/>
    <cellStyle name="Normal 13 2 2 6" xfId="38038"/>
    <cellStyle name="Normal 13 2 2 7" xfId="38039"/>
    <cellStyle name="Normal 13 2 2 8" xfId="38040"/>
    <cellStyle name="Normal 13 2 3" xfId="38041"/>
    <cellStyle name="Normal 13 2 4" xfId="38042"/>
    <cellStyle name="Normal 13 2 5" xfId="38043"/>
    <cellStyle name="Normal 13 2 6" xfId="38044"/>
    <cellStyle name="Normal 13 2 7" xfId="38045"/>
    <cellStyle name="Normal 13 2 8" xfId="38046"/>
    <cellStyle name="Normal 13 2 9" xfId="56572"/>
    <cellStyle name="Normal 13 3" xfId="7178"/>
    <cellStyle name="Normal 13 3 2" xfId="38047"/>
    <cellStyle name="Normal 13 3 3" xfId="56573"/>
    <cellStyle name="Normal 13 4" xfId="7179"/>
    <cellStyle name="Normal 13 4 2" xfId="38048"/>
    <cellStyle name="Normal 13 4 3" xfId="56574"/>
    <cellStyle name="Normal 13 5" xfId="38049"/>
    <cellStyle name="Normal 13 6" xfId="38050"/>
    <cellStyle name="Normal 13 7" xfId="38051"/>
    <cellStyle name="Normal 13 8" xfId="38052"/>
    <cellStyle name="Normal 14" xfId="191"/>
    <cellStyle name="Normal 14 2" xfId="7180"/>
    <cellStyle name="Normal 14 2 2" xfId="7181"/>
    <cellStyle name="Normal 14 2 2 2" xfId="38053"/>
    <cellStyle name="Normal 14 2 2 3" xfId="38054"/>
    <cellStyle name="Normal 14 2 2 4" xfId="38055"/>
    <cellStyle name="Normal 14 2 2 5" xfId="38056"/>
    <cellStyle name="Normal 14 2 2 6" xfId="38057"/>
    <cellStyle name="Normal 14 2 2 7" xfId="38058"/>
    <cellStyle name="Normal 14 2 2 8" xfId="38059"/>
    <cellStyle name="Normal 14 2 3" xfId="38060"/>
    <cellStyle name="Normal 14 2 4" xfId="38061"/>
    <cellStyle name="Normal 14 2 5" xfId="38062"/>
    <cellStyle name="Normal 14 2 6" xfId="38063"/>
    <cellStyle name="Normal 14 2 7" xfId="38064"/>
    <cellStyle name="Normal 14 2 8" xfId="38065"/>
    <cellStyle name="Normal 14 2 9" xfId="56575"/>
    <cellStyle name="Normal 14 3" xfId="7182"/>
    <cellStyle name="Normal 14 3 2" xfId="38066"/>
    <cellStyle name="Normal 14 3 3" xfId="56576"/>
    <cellStyle name="Normal 14 4" xfId="7183"/>
    <cellStyle name="Normal 14 4 2" xfId="38067"/>
    <cellStyle name="Normal 14 4 3" xfId="56577"/>
    <cellStyle name="Normal 14 5" xfId="38068"/>
    <cellStyle name="Normal 14 6" xfId="38069"/>
    <cellStyle name="Normal 14 7" xfId="38070"/>
    <cellStyle name="Normal 14 8" xfId="38071"/>
    <cellStyle name="Normal 15" xfId="193"/>
    <cellStyle name="Normal 15 10" xfId="38072"/>
    <cellStyle name="Normal 15 11" xfId="38073"/>
    <cellStyle name="Normal 15 2" xfId="7184"/>
    <cellStyle name="Normal 15 2 2" xfId="7185"/>
    <cellStyle name="Normal 15 2 2 2" xfId="7186"/>
    <cellStyle name="Normal 15 2 2 2 2" xfId="38074"/>
    <cellStyle name="Normal 15 2 2 2 3" xfId="38075"/>
    <cellStyle name="Normal 15 2 2 2 4" xfId="38076"/>
    <cellStyle name="Normal 15 2 2 2 5" xfId="38077"/>
    <cellStyle name="Normal 15 2 2 2 6" xfId="38078"/>
    <cellStyle name="Normal 15 2 2 2 7" xfId="38079"/>
    <cellStyle name="Normal 15 2 2 2 8" xfId="38080"/>
    <cellStyle name="Normal 15 2 2 3" xfId="38081"/>
    <cellStyle name="Normal 15 2 2 4" xfId="38082"/>
    <cellStyle name="Normal 15 2 2 5" xfId="38083"/>
    <cellStyle name="Normal 15 2 2 6" xfId="38084"/>
    <cellStyle name="Normal 15 2 2 7" xfId="38085"/>
    <cellStyle name="Normal 15 2 2 8" xfId="38086"/>
    <cellStyle name="Normal 15 2 3" xfId="7187"/>
    <cellStyle name="Normal 15 2 3 2" xfId="38087"/>
    <cellStyle name="Normal 15 2 4" xfId="38088"/>
    <cellStyle name="Normal 15 2 5" xfId="38089"/>
    <cellStyle name="Normal 15 2 6" xfId="38090"/>
    <cellStyle name="Normal 15 2 7" xfId="38091"/>
    <cellStyle name="Normal 15 2 8" xfId="38092"/>
    <cellStyle name="Normal 15 3" xfId="7188"/>
    <cellStyle name="Normal 15 3 2" xfId="7189"/>
    <cellStyle name="Normal 15 3 2 2" xfId="7190"/>
    <cellStyle name="Normal 15 3 2 2 2" xfId="38093"/>
    <cellStyle name="Normal 15 3 2 2 3" xfId="38094"/>
    <cellStyle name="Normal 15 3 2 2 4" xfId="38095"/>
    <cellStyle name="Normal 15 3 2 2 5" xfId="38096"/>
    <cellStyle name="Normal 15 3 2 2 6" xfId="38097"/>
    <cellStyle name="Normal 15 3 2 2 7" xfId="38098"/>
    <cellStyle name="Normal 15 3 2 2 8" xfId="38099"/>
    <cellStyle name="Normal 15 3 2 3" xfId="38100"/>
    <cellStyle name="Normal 15 3 2 4" xfId="38101"/>
    <cellStyle name="Normal 15 3 2 5" xfId="38102"/>
    <cellStyle name="Normal 15 3 2 6" xfId="38103"/>
    <cellStyle name="Normal 15 3 2 7" xfId="38104"/>
    <cellStyle name="Normal 15 3 2 8" xfId="38105"/>
    <cellStyle name="Normal 15 3 3" xfId="7191"/>
    <cellStyle name="Normal 15 3 3 2" xfId="38106"/>
    <cellStyle name="Normal 15 3 4" xfId="38107"/>
    <cellStyle name="Normal 15 3 5" xfId="38108"/>
    <cellStyle name="Normal 15 3 6" xfId="38109"/>
    <cellStyle name="Normal 15 3 7" xfId="38110"/>
    <cellStyle name="Normal 15 3 8" xfId="38111"/>
    <cellStyle name="Normal 15 4" xfId="7192"/>
    <cellStyle name="Normal 15 4 2" xfId="7193"/>
    <cellStyle name="Normal 15 4 2 2" xfId="7194"/>
    <cellStyle name="Normal 15 4 2 2 2" xfId="38112"/>
    <cellStyle name="Normal 15 4 2 2 3" xfId="38113"/>
    <cellStyle name="Normal 15 4 2 2 4" xfId="38114"/>
    <cellStyle name="Normal 15 4 2 2 5" xfId="38115"/>
    <cellStyle name="Normal 15 4 2 2 6" xfId="38116"/>
    <cellStyle name="Normal 15 4 2 2 7" xfId="38117"/>
    <cellStyle name="Normal 15 4 2 2 8" xfId="38118"/>
    <cellStyle name="Normal 15 4 2 3" xfId="38119"/>
    <cellStyle name="Normal 15 4 2 4" xfId="38120"/>
    <cellStyle name="Normal 15 4 2 5" xfId="38121"/>
    <cellStyle name="Normal 15 4 2 6" xfId="38122"/>
    <cellStyle name="Normal 15 4 2 7" xfId="38123"/>
    <cellStyle name="Normal 15 4 2 8" xfId="38124"/>
    <cellStyle name="Normal 15 4 3" xfId="7195"/>
    <cellStyle name="Normal 15 4 3 2" xfId="38125"/>
    <cellStyle name="Normal 15 4 4" xfId="38126"/>
    <cellStyle name="Normal 15 4 5" xfId="38127"/>
    <cellStyle name="Normal 15 4 6" xfId="38128"/>
    <cellStyle name="Normal 15 4 7" xfId="38129"/>
    <cellStyle name="Normal 15 4 8" xfId="38130"/>
    <cellStyle name="Normal 15 5" xfId="7196"/>
    <cellStyle name="Normal 15 5 2" xfId="7197"/>
    <cellStyle name="Normal 15 5 2 2" xfId="38131"/>
    <cellStyle name="Normal 15 5 2 3" xfId="38132"/>
    <cellStyle name="Normal 15 5 2 4" xfId="38133"/>
    <cellStyle name="Normal 15 5 2 5" xfId="38134"/>
    <cellStyle name="Normal 15 5 2 6" xfId="38135"/>
    <cellStyle name="Normal 15 5 2 7" xfId="38136"/>
    <cellStyle name="Normal 15 5 2 8" xfId="38137"/>
    <cellStyle name="Normal 15 5 3" xfId="38138"/>
    <cellStyle name="Normal 15 5 4" xfId="38139"/>
    <cellStyle name="Normal 15 5 5" xfId="38140"/>
    <cellStyle name="Normal 15 5 6" xfId="38141"/>
    <cellStyle name="Normal 15 5 7" xfId="38142"/>
    <cellStyle name="Normal 15 5 8" xfId="38143"/>
    <cellStyle name="Normal 15 6" xfId="7198"/>
    <cellStyle name="Normal 15 6 2" xfId="38144"/>
    <cellStyle name="Normal 15 7" xfId="38145"/>
    <cellStyle name="Normal 15 8" xfId="38146"/>
    <cellStyle name="Normal 15 9" xfId="38147"/>
    <cellStyle name="Normal 16" xfId="195"/>
    <cellStyle name="Normal 16 10" xfId="56009"/>
    <cellStyle name="Normal 16 11" xfId="56010"/>
    <cellStyle name="Normal 16 12" xfId="56011"/>
    <cellStyle name="Normal 16 13" xfId="56012"/>
    <cellStyle name="Normal 16 14" xfId="56013"/>
    <cellStyle name="Normal 16 15" xfId="56014"/>
    <cellStyle name="Normal 16 16" xfId="56015"/>
    <cellStyle name="Normal 16 17" xfId="56016"/>
    <cellStyle name="Normal 16 18" xfId="56017"/>
    <cellStyle name="Normal 16 19" xfId="56018"/>
    <cellStyle name="Normal 16 2" xfId="7199"/>
    <cellStyle name="Normal 16 2 2" xfId="7200"/>
    <cellStyle name="Normal 16 2 2 2" xfId="38148"/>
    <cellStyle name="Normal 16 2 2 3" xfId="38149"/>
    <cellStyle name="Normal 16 2 2 4" xfId="38150"/>
    <cellStyle name="Normal 16 2 2 5" xfId="38151"/>
    <cellStyle name="Normal 16 2 2 6" xfId="38152"/>
    <cellStyle name="Normal 16 2 2 7" xfId="38153"/>
    <cellStyle name="Normal 16 2 2 8" xfId="38154"/>
    <cellStyle name="Normal 16 2 3" xfId="38155"/>
    <cellStyle name="Normal 16 2 4" xfId="38156"/>
    <cellStyle name="Normal 16 2 5" xfId="38157"/>
    <cellStyle name="Normal 16 2 6" xfId="38158"/>
    <cellStyle name="Normal 16 2 7" xfId="38159"/>
    <cellStyle name="Normal 16 2 8" xfId="38160"/>
    <cellStyle name="Normal 16 20" xfId="56019"/>
    <cellStyle name="Normal 16 21" xfId="56020"/>
    <cellStyle name="Normal 16 22" xfId="56021"/>
    <cellStyle name="Normal 16 23" xfId="56022"/>
    <cellStyle name="Normal 16 24" xfId="56023"/>
    <cellStyle name="Normal 16 25" xfId="56024"/>
    <cellStyle name="Normal 16 26" xfId="56025"/>
    <cellStyle name="Normal 16 27" xfId="56026"/>
    <cellStyle name="Normal 16 28" xfId="56027"/>
    <cellStyle name="Normal 16 3" xfId="7201"/>
    <cellStyle name="Normal 16 3 2" xfId="38161"/>
    <cellStyle name="Normal 16 3 3" xfId="56578"/>
    <cellStyle name="Normal 16 4" xfId="7202"/>
    <cellStyle name="Normal 16 5" xfId="38162"/>
    <cellStyle name="Normal 16 6" xfId="38163"/>
    <cellStyle name="Normal 16 7" xfId="38164"/>
    <cellStyle name="Normal 16 8" xfId="38165"/>
    <cellStyle name="Normal 16 9" xfId="56028"/>
    <cellStyle name="Normal 17" xfId="116"/>
    <cellStyle name="Normal 17 10" xfId="56029"/>
    <cellStyle name="Normal 17 11" xfId="56030"/>
    <cellStyle name="Normal 17 12" xfId="56031"/>
    <cellStyle name="Normal 17 13" xfId="56032"/>
    <cellStyle name="Normal 17 14" xfId="56033"/>
    <cellStyle name="Normal 17 15" xfId="56034"/>
    <cellStyle name="Normal 17 16" xfId="56035"/>
    <cellStyle name="Normal 17 17" xfId="56036"/>
    <cellStyle name="Normal 17 18" xfId="56037"/>
    <cellStyle name="Normal 17 19" xfId="56038"/>
    <cellStyle name="Normal 17 2" xfId="7203"/>
    <cellStyle name="Normal 17 2 2" xfId="7204"/>
    <cellStyle name="Normal 17 2 2 2" xfId="38166"/>
    <cellStyle name="Normal 17 2 2 3" xfId="38167"/>
    <cellStyle name="Normal 17 2 2 4" xfId="38168"/>
    <cellStyle name="Normal 17 2 2 5" xfId="38169"/>
    <cellStyle name="Normal 17 2 2 6" xfId="38170"/>
    <cellStyle name="Normal 17 2 2 7" xfId="38171"/>
    <cellStyle name="Normal 17 2 2 8" xfId="38172"/>
    <cellStyle name="Normal 17 2 3" xfId="38173"/>
    <cellStyle name="Normal 17 2 4" xfId="38174"/>
    <cellStyle name="Normal 17 2 5" xfId="38175"/>
    <cellStyle name="Normal 17 2 6" xfId="38176"/>
    <cellStyle name="Normal 17 2 7" xfId="38177"/>
    <cellStyle name="Normal 17 2 8" xfId="38178"/>
    <cellStyle name="Normal 17 20" xfId="56039"/>
    <cellStyle name="Normal 17 21" xfId="56040"/>
    <cellStyle name="Normal 17 22" xfId="56041"/>
    <cellStyle name="Normal 17 23" xfId="56042"/>
    <cellStyle name="Normal 17 24" xfId="56043"/>
    <cellStyle name="Normal 17 25" xfId="56044"/>
    <cellStyle name="Normal 17 26" xfId="56045"/>
    <cellStyle name="Normal 17 27" xfId="56046"/>
    <cellStyle name="Normal 17 28" xfId="56047"/>
    <cellStyle name="Normal 17 3" xfId="7205"/>
    <cellStyle name="Normal 17 3 2" xfId="38179"/>
    <cellStyle name="Normal 17 3 3" xfId="56579"/>
    <cellStyle name="Normal 17 4" xfId="7206"/>
    <cellStyle name="Normal 17 5" xfId="38180"/>
    <cellStyle name="Normal 17 6" xfId="38181"/>
    <cellStyle name="Normal 17 7" xfId="38182"/>
    <cellStyle name="Normal 17 8" xfId="38183"/>
    <cellStyle name="Normal 17 9" xfId="56048"/>
    <cellStyle name="Normal 18" xfId="197"/>
    <cellStyle name="Normal 18 10" xfId="56049"/>
    <cellStyle name="Normal 18 11" xfId="56050"/>
    <cellStyle name="Normal 18 12" xfId="56051"/>
    <cellStyle name="Normal 18 13" xfId="56052"/>
    <cellStyle name="Normal 18 14" xfId="56053"/>
    <cellStyle name="Normal 18 15" xfId="56054"/>
    <cellStyle name="Normal 18 16" xfId="56055"/>
    <cellStyle name="Normal 18 17" xfId="56056"/>
    <cellStyle name="Normal 18 18" xfId="56057"/>
    <cellStyle name="Normal 18 19" xfId="56058"/>
    <cellStyle name="Normal 18 2" xfId="7207"/>
    <cellStyle name="Normal 18 2 2" xfId="7208"/>
    <cellStyle name="Normal 18 2 2 2" xfId="38184"/>
    <cellStyle name="Normal 18 2 2 3" xfId="38185"/>
    <cellStyle name="Normal 18 2 2 4" xfId="38186"/>
    <cellStyle name="Normal 18 2 2 5" xfId="38187"/>
    <cellStyle name="Normal 18 2 2 6" xfId="38188"/>
    <cellStyle name="Normal 18 2 2 7" xfId="38189"/>
    <cellStyle name="Normal 18 2 2 8" xfId="38190"/>
    <cellStyle name="Normal 18 2 3" xfId="38191"/>
    <cellStyle name="Normal 18 2 4" xfId="38192"/>
    <cellStyle name="Normal 18 2 5" xfId="38193"/>
    <cellStyle name="Normal 18 2 6" xfId="38194"/>
    <cellStyle name="Normal 18 2 7" xfId="38195"/>
    <cellStyle name="Normal 18 2 8" xfId="38196"/>
    <cellStyle name="Normal 18 20" xfId="56059"/>
    <cellStyle name="Normal 18 21" xfId="56060"/>
    <cellStyle name="Normal 18 22" xfId="56061"/>
    <cellStyle name="Normal 18 23" xfId="56062"/>
    <cellStyle name="Normal 18 24" xfId="56063"/>
    <cellStyle name="Normal 18 25" xfId="56064"/>
    <cellStyle name="Normal 18 26" xfId="56065"/>
    <cellStyle name="Normal 18 27" xfId="56066"/>
    <cellStyle name="Normal 18 28" xfId="56067"/>
    <cellStyle name="Normal 18 3" xfId="7209"/>
    <cellStyle name="Normal 18 3 2" xfId="38197"/>
    <cellStyle name="Normal 18 3 3" xfId="56580"/>
    <cellStyle name="Normal 18 4" xfId="7210"/>
    <cellStyle name="Normal 18 5" xfId="38198"/>
    <cellStyle name="Normal 18 6" xfId="38199"/>
    <cellStyle name="Normal 18 7" xfId="38200"/>
    <cellStyle name="Normal 18 8" xfId="38201"/>
    <cellStyle name="Normal 18 9" xfId="56068"/>
    <cellStyle name="Normal 19" xfId="198"/>
    <cellStyle name="Normal 19 10" xfId="56069"/>
    <cellStyle name="Normal 19 11" xfId="56070"/>
    <cellStyle name="Normal 19 12" xfId="56071"/>
    <cellStyle name="Normal 19 13" xfId="56072"/>
    <cellStyle name="Normal 19 14" xfId="56073"/>
    <cellStyle name="Normal 19 15" xfId="56074"/>
    <cellStyle name="Normal 19 16" xfId="56075"/>
    <cellStyle name="Normal 19 17" xfId="56076"/>
    <cellStyle name="Normal 19 18" xfId="56077"/>
    <cellStyle name="Normal 19 19" xfId="56078"/>
    <cellStyle name="Normal 19 2" xfId="7211"/>
    <cellStyle name="Normal 19 2 2" xfId="7212"/>
    <cellStyle name="Normal 19 2 2 2" xfId="38202"/>
    <cellStyle name="Normal 19 2 2 3" xfId="38203"/>
    <cellStyle name="Normal 19 2 2 4" xfId="38204"/>
    <cellStyle name="Normal 19 2 2 5" xfId="38205"/>
    <cellStyle name="Normal 19 2 2 6" xfId="38206"/>
    <cellStyle name="Normal 19 2 2 7" xfId="38207"/>
    <cellStyle name="Normal 19 2 2 8" xfId="38208"/>
    <cellStyle name="Normal 19 2 3" xfId="38209"/>
    <cellStyle name="Normal 19 2 4" xfId="38210"/>
    <cellStyle name="Normal 19 2 5" xfId="38211"/>
    <cellStyle name="Normal 19 2 6" xfId="38212"/>
    <cellStyle name="Normal 19 2 7" xfId="38213"/>
    <cellStyle name="Normal 19 2 8" xfId="38214"/>
    <cellStyle name="Normal 19 2 9" xfId="56581"/>
    <cellStyle name="Normal 19 20" xfId="56079"/>
    <cellStyle name="Normal 19 21" xfId="56080"/>
    <cellStyle name="Normal 19 22" xfId="56081"/>
    <cellStyle name="Normal 19 23" xfId="56082"/>
    <cellStyle name="Normal 19 24" xfId="56083"/>
    <cellStyle name="Normal 19 25" xfId="56084"/>
    <cellStyle name="Normal 19 26" xfId="56085"/>
    <cellStyle name="Normal 19 27" xfId="56086"/>
    <cellStyle name="Normal 19 28" xfId="56087"/>
    <cellStyle name="Normal 19 3" xfId="7213"/>
    <cellStyle name="Normal 19 3 2" xfId="38215"/>
    <cellStyle name="Normal 19 3 3" xfId="56582"/>
    <cellStyle name="Normal 19 4" xfId="7214"/>
    <cellStyle name="Normal 19 4 2" xfId="38216"/>
    <cellStyle name="Normal 19 5" xfId="38217"/>
    <cellStyle name="Normal 19 6" xfId="38218"/>
    <cellStyle name="Normal 19 7" xfId="38219"/>
    <cellStyle name="Normal 19 8" xfId="38220"/>
    <cellStyle name="Normal 19 9" xfId="56088"/>
    <cellStyle name="Normal 2" xfId="2"/>
    <cellStyle name="Normal 2 10" xfId="117"/>
    <cellStyle name="Normal 2 10 2" xfId="7215"/>
    <cellStyle name="Normal 2 10 2 2" xfId="7216"/>
    <cellStyle name="Normal 2 10 2 2 2" xfId="38221"/>
    <cellStyle name="Normal 2 10 2 2 3" xfId="38222"/>
    <cellStyle name="Normal 2 10 2 2 4" xfId="38223"/>
    <cellStyle name="Normal 2 10 2 2 5" xfId="38224"/>
    <cellStyle name="Normal 2 10 2 2 6" xfId="38225"/>
    <cellStyle name="Normal 2 10 2 2 7" xfId="38226"/>
    <cellStyle name="Normal 2 10 2 2 8" xfId="38227"/>
    <cellStyle name="Normal 2 10 2 3" xfId="38228"/>
    <cellStyle name="Normal 2 10 2 4" xfId="38229"/>
    <cellStyle name="Normal 2 10 2 5" xfId="38230"/>
    <cellStyle name="Normal 2 10 2 6" xfId="38231"/>
    <cellStyle name="Normal 2 10 2 7" xfId="38232"/>
    <cellStyle name="Normal 2 10 3" xfId="7217"/>
    <cellStyle name="Normal 2 10 3 2" xfId="38233"/>
    <cellStyle name="Normal 2 10 4" xfId="38234"/>
    <cellStyle name="Normal 2 10 5" xfId="38235"/>
    <cellStyle name="Normal 2 10 6" xfId="38236"/>
    <cellStyle name="Normal 2 10 7" xfId="38237"/>
    <cellStyle name="Normal 2 10 8" xfId="38238"/>
    <cellStyle name="Normal 2 11" xfId="7218"/>
    <cellStyle name="Normal 2 11 2" xfId="7219"/>
    <cellStyle name="Normal 2 11 2 2" xfId="7220"/>
    <cellStyle name="Normal 2 11 2 2 2" xfId="38239"/>
    <cellStyle name="Normal 2 11 2 2 3" xfId="38240"/>
    <cellStyle name="Normal 2 11 2 2 4" xfId="38241"/>
    <cellStyle name="Normal 2 11 2 2 5" xfId="38242"/>
    <cellStyle name="Normal 2 11 2 2 6" xfId="38243"/>
    <cellStyle name="Normal 2 11 2 2 7" xfId="38244"/>
    <cellStyle name="Normal 2 11 2 2 8" xfId="38245"/>
    <cellStyle name="Normal 2 11 2 3" xfId="38246"/>
    <cellStyle name="Normal 2 11 2 4" xfId="38247"/>
    <cellStyle name="Normal 2 11 2 5" xfId="38248"/>
    <cellStyle name="Normal 2 11 2 6" xfId="38249"/>
    <cellStyle name="Normal 2 11 2 7" xfId="38250"/>
    <cellStyle name="Normal 2 11 2 8" xfId="38251"/>
    <cellStyle name="Normal 2 11 3" xfId="7221"/>
    <cellStyle name="Normal 2 11 3 2" xfId="38252"/>
    <cellStyle name="Normal 2 11 4" xfId="38253"/>
    <cellStyle name="Normal 2 11 5" xfId="38254"/>
    <cellStyle name="Normal 2 11 6" xfId="38255"/>
    <cellStyle name="Normal 2 11 7" xfId="38256"/>
    <cellStyle name="Normal 2 11 8" xfId="38257"/>
    <cellStyle name="Normal 2 11 9" xfId="56583"/>
    <cellStyle name="Normal 2 12" xfId="7222"/>
    <cellStyle name="Normal 2 12 2" xfId="7223"/>
    <cellStyle name="Normal 2 12 2 2" xfId="7224"/>
    <cellStyle name="Normal 2 12 2 2 2" xfId="38258"/>
    <cellStyle name="Normal 2 12 2 2 3" xfId="38259"/>
    <cellStyle name="Normal 2 12 2 2 4" xfId="38260"/>
    <cellStyle name="Normal 2 12 2 2 5" xfId="38261"/>
    <cellStyle name="Normal 2 12 2 2 6" xfId="38262"/>
    <cellStyle name="Normal 2 12 2 2 7" xfId="38263"/>
    <cellStyle name="Normal 2 12 2 2 8" xfId="38264"/>
    <cellStyle name="Normal 2 12 2 3" xfId="38265"/>
    <cellStyle name="Normal 2 12 2 4" xfId="38266"/>
    <cellStyle name="Normal 2 12 2 5" xfId="38267"/>
    <cellStyle name="Normal 2 12 2 6" xfId="38268"/>
    <cellStyle name="Normal 2 12 2 7" xfId="38269"/>
    <cellStyle name="Normal 2 12 2 8" xfId="38270"/>
    <cellStyle name="Normal 2 12 3" xfId="7225"/>
    <cellStyle name="Normal 2 12 3 2" xfId="38271"/>
    <cellStyle name="Normal 2 12 4" xfId="38272"/>
    <cellStyle name="Normal 2 12 5" xfId="38273"/>
    <cellStyle name="Normal 2 12 6" xfId="38274"/>
    <cellStyle name="Normal 2 12 7" xfId="38275"/>
    <cellStyle name="Normal 2 12 8" xfId="38276"/>
    <cellStyle name="Normal 2 13" xfId="7226"/>
    <cellStyle name="Normal 2 13 2" xfId="7227"/>
    <cellStyle name="Normal 2 13 2 2" xfId="7228"/>
    <cellStyle name="Normal 2 13 2 2 2" xfId="38277"/>
    <cellStyle name="Normal 2 13 2 2 3" xfId="38278"/>
    <cellStyle name="Normal 2 13 2 2 4" xfId="38279"/>
    <cellStyle name="Normal 2 13 2 2 5" xfId="38280"/>
    <cellStyle name="Normal 2 13 2 2 6" xfId="38281"/>
    <cellStyle name="Normal 2 13 2 2 7" xfId="38282"/>
    <cellStyle name="Normal 2 13 2 2 8" xfId="38283"/>
    <cellStyle name="Normal 2 13 2 3" xfId="38284"/>
    <cellStyle name="Normal 2 13 2 4" xfId="38285"/>
    <cellStyle name="Normal 2 13 2 5" xfId="38286"/>
    <cellStyle name="Normal 2 13 2 6" xfId="38287"/>
    <cellStyle name="Normal 2 13 2 7" xfId="38288"/>
    <cellStyle name="Normal 2 13 2 8" xfId="38289"/>
    <cellStyle name="Normal 2 13 3" xfId="7229"/>
    <cellStyle name="Normal 2 13 3 2" xfId="38290"/>
    <cellStyle name="Normal 2 13 4" xfId="38291"/>
    <cellStyle name="Normal 2 13 5" xfId="38292"/>
    <cellStyle name="Normal 2 13 6" xfId="38293"/>
    <cellStyle name="Normal 2 13 7" xfId="38294"/>
    <cellStyle name="Normal 2 13 8" xfId="38295"/>
    <cellStyle name="Normal 2 13 9" xfId="56584"/>
    <cellStyle name="Normal 2 14" xfId="118"/>
    <cellStyle name="Normal 2 14 2" xfId="7230"/>
    <cellStyle name="Normal 2 14 2 2" xfId="7231"/>
    <cellStyle name="Normal 2 14 2 2 2" xfId="38296"/>
    <cellStyle name="Normal 2 14 2 2 3" xfId="38297"/>
    <cellStyle name="Normal 2 14 2 2 4" xfId="38298"/>
    <cellStyle name="Normal 2 14 2 2 5" xfId="38299"/>
    <cellStyle name="Normal 2 14 2 2 6" xfId="38300"/>
    <cellStyle name="Normal 2 14 2 2 7" xfId="38301"/>
    <cellStyle name="Normal 2 14 2 2 8" xfId="38302"/>
    <cellStyle name="Normal 2 14 2 3" xfId="38303"/>
    <cellStyle name="Normal 2 14 2 4" xfId="38304"/>
    <cellStyle name="Normal 2 14 2 5" xfId="38305"/>
    <cellStyle name="Normal 2 14 2 6" xfId="38306"/>
    <cellStyle name="Normal 2 14 2 7" xfId="38307"/>
    <cellStyle name="Normal 2 14 2 8" xfId="38308"/>
    <cellStyle name="Normal 2 14 3" xfId="7232"/>
    <cellStyle name="Normal 2 14 3 2" xfId="38309"/>
    <cellStyle name="Normal 2 14 4" xfId="38310"/>
    <cellStyle name="Normal 2 14 5" xfId="38311"/>
    <cellStyle name="Normal 2 14 6" xfId="38312"/>
    <cellStyle name="Normal 2 14 7" xfId="38313"/>
    <cellStyle name="Normal 2 14 8" xfId="38314"/>
    <cellStyle name="Normal 2 14 9" xfId="56585"/>
    <cellStyle name="Normal 2 15" xfId="7233"/>
    <cellStyle name="Normal 2 15 2" xfId="7234"/>
    <cellStyle name="Normal 2 15 2 2" xfId="7235"/>
    <cellStyle name="Normal 2 15 2 2 2" xfId="38315"/>
    <cellStyle name="Normal 2 15 2 2 3" xfId="38316"/>
    <cellStyle name="Normal 2 15 2 2 4" xfId="38317"/>
    <cellStyle name="Normal 2 15 2 2 5" xfId="38318"/>
    <cellStyle name="Normal 2 15 2 2 6" xfId="38319"/>
    <cellStyle name="Normal 2 15 2 2 7" xfId="38320"/>
    <cellStyle name="Normal 2 15 2 2 8" xfId="38321"/>
    <cellStyle name="Normal 2 15 2 3" xfId="38322"/>
    <cellStyle name="Normal 2 15 2 4" xfId="38323"/>
    <cellStyle name="Normal 2 15 2 5" xfId="38324"/>
    <cellStyle name="Normal 2 15 2 6" xfId="38325"/>
    <cellStyle name="Normal 2 15 2 7" xfId="38326"/>
    <cellStyle name="Normal 2 15 2 8" xfId="38327"/>
    <cellStyle name="Normal 2 15 3" xfId="7236"/>
    <cellStyle name="Normal 2 15 3 2" xfId="38328"/>
    <cellStyle name="Normal 2 15 4" xfId="38329"/>
    <cellStyle name="Normal 2 15 5" xfId="38330"/>
    <cellStyle name="Normal 2 15 6" xfId="38331"/>
    <cellStyle name="Normal 2 15 7" xfId="38332"/>
    <cellStyle name="Normal 2 15 8" xfId="38333"/>
    <cellStyle name="Normal 2 15 9" xfId="56586"/>
    <cellStyle name="Normal 2 16" xfId="119"/>
    <cellStyle name="Normal 2 16 2" xfId="7237"/>
    <cellStyle name="Normal 2 16 2 2" xfId="7238"/>
    <cellStyle name="Normal 2 16 2 2 2" xfId="38334"/>
    <cellStyle name="Normal 2 16 2 2 3" xfId="38335"/>
    <cellStyle name="Normal 2 16 2 2 4" xfId="38336"/>
    <cellStyle name="Normal 2 16 2 2 5" xfId="38337"/>
    <cellStyle name="Normal 2 16 2 2 6" xfId="38338"/>
    <cellStyle name="Normal 2 16 2 2 7" xfId="38339"/>
    <cellStyle name="Normal 2 16 2 2 8" xfId="38340"/>
    <cellStyle name="Normal 2 16 2 3" xfId="38341"/>
    <cellStyle name="Normal 2 16 2 4" xfId="38342"/>
    <cellStyle name="Normal 2 16 2 5" xfId="38343"/>
    <cellStyle name="Normal 2 16 2 6" xfId="38344"/>
    <cellStyle name="Normal 2 16 2 7" xfId="38345"/>
    <cellStyle name="Normal 2 16 2 8" xfId="38346"/>
    <cellStyle name="Normal 2 16 3" xfId="7239"/>
    <cellStyle name="Normal 2 16 3 2" xfId="38347"/>
    <cellStyle name="Normal 2 16 4" xfId="38348"/>
    <cellStyle name="Normal 2 16 5" xfId="38349"/>
    <cellStyle name="Normal 2 16 6" xfId="38350"/>
    <cellStyle name="Normal 2 16 7" xfId="38351"/>
    <cellStyle name="Normal 2 16 8" xfId="38352"/>
    <cellStyle name="Normal 2 16 9" xfId="56587"/>
    <cellStyle name="Normal 2 17" xfId="7240"/>
    <cellStyle name="Normal 2 17 2" xfId="7241"/>
    <cellStyle name="Normal 2 17 2 2" xfId="7242"/>
    <cellStyle name="Normal 2 17 2 2 2" xfId="38353"/>
    <cellStyle name="Normal 2 17 2 2 3" xfId="38354"/>
    <cellStyle name="Normal 2 17 2 2 4" xfId="38355"/>
    <cellStyle name="Normal 2 17 2 2 5" xfId="38356"/>
    <cellStyle name="Normal 2 17 2 2 6" xfId="38357"/>
    <cellStyle name="Normal 2 17 2 2 7" xfId="38358"/>
    <cellStyle name="Normal 2 17 2 2 8" xfId="38359"/>
    <cellStyle name="Normal 2 17 2 3" xfId="38360"/>
    <cellStyle name="Normal 2 17 2 4" xfId="38361"/>
    <cellStyle name="Normal 2 17 2 5" xfId="38362"/>
    <cellStyle name="Normal 2 17 2 6" xfId="38363"/>
    <cellStyle name="Normal 2 17 2 7" xfId="38364"/>
    <cellStyle name="Normal 2 17 2 8" xfId="38365"/>
    <cellStyle name="Normal 2 17 3" xfId="7243"/>
    <cellStyle name="Normal 2 17 3 2" xfId="38366"/>
    <cellStyle name="Normal 2 17 4" xfId="38367"/>
    <cellStyle name="Normal 2 17 5" xfId="38368"/>
    <cellStyle name="Normal 2 17 6" xfId="38369"/>
    <cellStyle name="Normal 2 17 7" xfId="38370"/>
    <cellStyle name="Normal 2 17 8" xfId="38371"/>
    <cellStyle name="Normal 2 17 9" xfId="56588"/>
    <cellStyle name="Normal 2 18" xfId="7244"/>
    <cellStyle name="Normal 2 18 2" xfId="7245"/>
    <cellStyle name="Normal 2 18 2 2" xfId="7246"/>
    <cellStyle name="Normal 2 18 2 2 2" xfId="38372"/>
    <cellStyle name="Normal 2 18 2 2 3" xfId="38373"/>
    <cellStyle name="Normal 2 18 2 2 4" xfId="38374"/>
    <cellStyle name="Normal 2 18 2 2 5" xfId="38375"/>
    <cellStyle name="Normal 2 18 2 2 6" xfId="38376"/>
    <cellStyle name="Normal 2 18 2 2 7" xfId="38377"/>
    <cellStyle name="Normal 2 18 2 2 8" xfId="38378"/>
    <cellStyle name="Normal 2 18 2 3" xfId="38379"/>
    <cellStyle name="Normal 2 18 2 4" xfId="38380"/>
    <cellStyle name="Normal 2 18 2 5" xfId="38381"/>
    <cellStyle name="Normal 2 18 2 6" xfId="38382"/>
    <cellStyle name="Normal 2 18 2 7" xfId="38383"/>
    <cellStyle name="Normal 2 18 2 8" xfId="38384"/>
    <cellStyle name="Normal 2 18 3" xfId="7247"/>
    <cellStyle name="Normal 2 18 3 2" xfId="38385"/>
    <cellStyle name="Normal 2 18 4" xfId="38386"/>
    <cellStyle name="Normal 2 18 5" xfId="38387"/>
    <cellStyle name="Normal 2 18 6" xfId="38388"/>
    <cellStyle name="Normal 2 18 7" xfId="38389"/>
    <cellStyle name="Normal 2 18 8" xfId="38390"/>
    <cellStyle name="Normal 2 18 9" xfId="56589"/>
    <cellStyle name="Normal 2 19" xfId="7248"/>
    <cellStyle name="Normal 2 19 2" xfId="7249"/>
    <cellStyle name="Normal 2 19 2 2" xfId="7250"/>
    <cellStyle name="Normal 2 19 2 2 2" xfId="38391"/>
    <cellStyle name="Normal 2 19 2 2 3" xfId="38392"/>
    <cellStyle name="Normal 2 19 2 2 4" xfId="38393"/>
    <cellStyle name="Normal 2 19 2 2 5" xfId="38394"/>
    <cellStyle name="Normal 2 19 2 2 6" xfId="38395"/>
    <cellStyle name="Normal 2 19 2 2 7" xfId="38396"/>
    <cellStyle name="Normal 2 19 2 2 8" xfId="38397"/>
    <cellStyle name="Normal 2 19 2 3" xfId="38398"/>
    <cellStyle name="Normal 2 19 2 4" xfId="38399"/>
    <cellStyle name="Normal 2 19 2 5" xfId="38400"/>
    <cellStyle name="Normal 2 19 2 6" xfId="38401"/>
    <cellStyle name="Normal 2 19 2 7" xfId="38402"/>
    <cellStyle name="Normal 2 19 2 8" xfId="38403"/>
    <cellStyle name="Normal 2 19 3" xfId="7251"/>
    <cellStyle name="Normal 2 19 3 2" xfId="38404"/>
    <cellStyle name="Normal 2 19 4" xfId="38405"/>
    <cellStyle name="Normal 2 19 5" xfId="38406"/>
    <cellStyle name="Normal 2 19 6" xfId="38407"/>
    <cellStyle name="Normal 2 19 7" xfId="38408"/>
    <cellStyle name="Normal 2 19 8" xfId="38409"/>
    <cellStyle name="Normal 2 2" xfId="5"/>
    <cellStyle name="Normal 2 2 10" xfId="38410"/>
    <cellStyle name="Normal 2 2 11" xfId="38411"/>
    <cellStyle name="Normal 2 2 12" xfId="38412"/>
    <cellStyle name="Normal 2 2 13" xfId="38413"/>
    <cellStyle name="Normal 2 2 2" xfId="120"/>
    <cellStyle name="Normal 2 2 2 10" xfId="7252"/>
    <cellStyle name="Normal 2 2 2 11" xfId="7253"/>
    <cellStyle name="Normal 2 2 2 12" xfId="7254"/>
    <cellStyle name="Normal 2 2 2 13" xfId="7255"/>
    <cellStyle name="Normal 2 2 2 14" xfId="7256"/>
    <cellStyle name="Normal 2 2 2 15" xfId="7257"/>
    <cellStyle name="Normal 2 2 2 16" xfId="7258"/>
    <cellStyle name="Normal 2 2 2 17" xfId="7259"/>
    <cellStyle name="Normal 2 2 2 18" xfId="7260"/>
    <cellStyle name="Normal 2 2 2 19" xfId="7261"/>
    <cellStyle name="Normal 2 2 2 2" xfId="7262"/>
    <cellStyle name="Normal 2 2 2 3" xfId="7263"/>
    <cellStyle name="Normal 2 2 2 4" xfId="7264"/>
    <cellStyle name="Normal 2 2 2 5" xfId="7265"/>
    <cellStyle name="Normal 2 2 2 6" xfId="7266"/>
    <cellStyle name="Normal 2 2 2 7" xfId="7267"/>
    <cellStyle name="Normal 2 2 2 8" xfId="7268"/>
    <cellStyle name="Normal 2 2 2 9" xfId="7269"/>
    <cellStyle name="Normal 2 2 3" xfId="121"/>
    <cellStyle name="Normal 2 2 3 2" xfId="7270"/>
    <cellStyle name="Normal 2 2 3 2 2" xfId="7271"/>
    <cellStyle name="Normal 2 2 3 2 2 2" xfId="7272"/>
    <cellStyle name="Normal 2 2 3 2 2 3" xfId="7273"/>
    <cellStyle name="Normal 2 2 3 2 2 4" xfId="38414"/>
    <cellStyle name="Normal 2 2 3 2 3" xfId="7274"/>
    <cellStyle name="Normal 2 2 3 2 3 2" xfId="38415"/>
    <cellStyle name="Normal 2 2 3 2 4" xfId="38416"/>
    <cellStyle name="Normal 2 2 3 2 5" xfId="38417"/>
    <cellStyle name="Normal 2 2 3 2 6" xfId="38418"/>
    <cellStyle name="Normal 2 2 3 2 7" xfId="38419"/>
    <cellStyle name="Normal 2 2 3 2 8" xfId="38420"/>
    <cellStyle name="Normal 2 2 3 3" xfId="7275"/>
    <cellStyle name="Normal 2 2 3 3 2" xfId="7276"/>
    <cellStyle name="Normal 2 2 3 3 2 2" xfId="38421"/>
    <cellStyle name="Normal 2 2 3 3 2 3" xfId="38422"/>
    <cellStyle name="Normal 2 2 3 3 2 4" xfId="38423"/>
    <cellStyle name="Normal 2 2 3 3 2 5" xfId="38424"/>
    <cellStyle name="Normal 2 2 3 3 2 6" xfId="38425"/>
    <cellStyle name="Normal 2 2 3 3 2 7" xfId="38426"/>
    <cellStyle name="Normal 2 2 3 3 2 8" xfId="38427"/>
    <cellStyle name="Normal 2 2 3 3 3" xfId="38428"/>
    <cellStyle name="Normal 2 2 3 3 4" xfId="38429"/>
    <cellStyle name="Normal 2 2 3 3 5" xfId="38430"/>
    <cellStyle name="Normal 2 2 3 3 6" xfId="38431"/>
    <cellStyle name="Normal 2 2 3 3 7" xfId="38432"/>
    <cellStyle name="Normal 2 2 3 3 8" xfId="38433"/>
    <cellStyle name="Normal 2 2 3 4" xfId="7277"/>
    <cellStyle name="Normal 2 2 3 4 2" xfId="38434"/>
    <cellStyle name="Normal 2 2 3 5" xfId="7278"/>
    <cellStyle name="Normal 2 2 3 5 2" xfId="38435"/>
    <cellStyle name="Normal 2 2 3 6" xfId="11728"/>
    <cellStyle name="Normal 2 2 3 7" xfId="38436"/>
    <cellStyle name="Normal 2 2 3 8" xfId="38437"/>
    <cellStyle name="Normal 2 2 3 9" xfId="38438"/>
    <cellStyle name="Normal 2 2 4" xfId="122"/>
    <cellStyle name="Normal 2 2 4 2" xfId="7279"/>
    <cellStyle name="Normal 2 2 4 2 2" xfId="7280"/>
    <cellStyle name="Normal 2 2 4 2 2 2" xfId="38439"/>
    <cellStyle name="Normal 2 2 4 2 2 3" xfId="38440"/>
    <cellStyle name="Normal 2 2 4 2 2 4" xfId="38441"/>
    <cellStyle name="Normal 2 2 4 2 2 5" xfId="38442"/>
    <cellStyle name="Normal 2 2 4 2 2 6" xfId="38443"/>
    <cellStyle name="Normal 2 2 4 2 2 7" xfId="38444"/>
    <cellStyle name="Normal 2 2 4 2 2 8" xfId="38445"/>
    <cellStyle name="Normal 2 2 4 2 3" xfId="38446"/>
    <cellStyle name="Normal 2 2 4 2 4" xfId="38447"/>
    <cellStyle name="Normal 2 2 4 2 5" xfId="38448"/>
    <cellStyle name="Normal 2 2 4 2 6" xfId="38449"/>
    <cellStyle name="Normal 2 2 4 2 7" xfId="38450"/>
    <cellStyle name="Normal 2 2 4 2 8" xfId="38451"/>
    <cellStyle name="Normal 2 2 4 3" xfId="7281"/>
    <cellStyle name="Normal 2 2 4 3 2" xfId="38452"/>
    <cellStyle name="Normal 2 2 4 4" xfId="38453"/>
    <cellStyle name="Normal 2 2 4 5" xfId="38454"/>
    <cellStyle name="Normal 2 2 4 6" xfId="38455"/>
    <cellStyle name="Normal 2 2 4 7" xfId="38456"/>
    <cellStyle name="Normal 2 2 4 8" xfId="38457"/>
    <cellStyle name="Normal 2 2 5" xfId="7282"/>
    <cellStyle name="Normal 2 2 5 2" xfId="7283"/>
    <cellStyle name="Normal 2 2 5 2 2" xfId="7284"/>
    <cellStyle name="Normal 2 2 5 2 2 2" xfId="38458"/>
    <cellStyle name="Normal 2 2 5 2 2 3" xfId="38459"/>
    <cellStyle name="Normal 2 2 5 2 2 4" xfId="38460"/>
    <cellStyle name="Normal 2 2 5 2 2 5" xfId="38461"/>
    <cellStyle name="Normal 2 2 5 2 2 6" xfId="38462"/>
    <cellStyle name="Normal 2 2 5 2 2 7" xfId="38463"/>
    <cellStyle name="Normal 2 2 5 2 2 8" xfId="38464"/>
    <cellStyle name="Normal 2 2 5 2 3" xfId="38465"/>
    <cellStyle name="Normal 2 2 5 2 4" xfId="38466"/>
    <cellStyle name="Normal 2 2 5 2 5" xfId="38467"/>
    <cellStyle name="Normal 2 2 5 2 6" xfId="38468"/>
    <cellStyle name="Normal 2 2 5 2 7" xfId="38469"/>
    <cellStyle name="Normal 2 2 5 2 8" xfId="38470"/>
    <cellStyle name="Normal 2 2 5 3" xfId="7285"/>
    <cellStyle name="Normal 2 2 5 3 2" xfId="38471"/>
    <cellStyle name="Normal 2 2 5 4" xfId="38472"/>
    <cellStyle name="Normal 2 2 5 5" xfId="38473"/>
    <cellStyle name="Normal 2 2 5 6" xfId="38474"/>
    <cellStyle name="Normal 2 2 5 7" xfId="38475"/>
    <cellStyle name="Normal 2 2 5 8" xfId="38476"/>
    <cellStyle name="Normal 2 2 6" xfId="7286"/>
    <cellStyle name="Normal 2 2 6 2" xfId="7287"/>
    <cellStyle name="Normal 2 2 6 2 2" xfId="7288"/>
    <cellStyle name="Normal 2 2 6 2 2 2" xfId="38477"/>
    <cellStyle name="Normal 2 2 6 2 2 3" xfId="38478"/>
    <cellStyle name="Normal 2 2 6 2 2 4" xfId="38479"/>
    <cellStyle name="Normal 2 2 6 2 2 5" xfId="38480"/>
    <cellStyle name="Normal 2 2 6 2 2 6" xfId="38481"/>
    <cellStyle name="Normal 2 2 6 2 2 7" xfId="38482"/>
    <cellStyle name="Normal 2 2 6 2 2 8" xfId="38483"/>
    <cellStyle name="Normal 2 2 6 2 3" xfId="38484"/>
    <cellStyle name="Normal 2 2 6 2 4" xfId="38485"/>
    <cellStyle name="Normal 2 2 6 2 5" xfId="38486"/>
    <cellStyle name="Normal 2 2 6 2 6" xfId="38487"/>
    <cellStyle name="Normal 2 2 6 2 7" xfId="38488"/>
    <cellStyle name="Normal 2 2 6 2 8" xfId="38489"/>
    <cellStyle name="Normal 2 2 6 3" xfId="7289"/>
    <cellStyle name="Normal 2 2 6 3 2" xfId="38490"/>
    <cellStyle name="Normal 2 2 6 4" xfId="38491"/>
    <cellStyle name="Normal 2 2 6 5" xfId="38492"/>
    <cellStyle name="Normal 2 2 6 6" xfId="38493"/>
    <cellStyle name="Normal 2 2 6 7" xfId="38494"/>
    <cellStyle name="Normal 2 2 6 8" xfId="38495"/>
    <cellStyle name="Normal 2 2 7" xfId="7290"/>
    <cellStyle name="Normal 2 2 7 2" xfId="7291"/>
    <cellStyle name="Normal 2 2 7 2 2" xfId="38496"/>
    <cellStyle name="Normal 2 2 7 2 3" xfId="38497"/>
    <cellStyle name="Normal 2 2 7 2 4" xfId="38498"/>
    <cellStyle name="Normal 2 2 7 2 5" xfId="38499"/>
    <cellStyle name="Normal 2 2 7 2 6" xfId="38500"/>
    <cellStyle name="Normal 2 2 7 2 7" xfId="38501"/>
    <cellStyle name="Normal 2 2 7 2 8" xfId="38502"/>
    <cellStyle name="Normal 2 2 7 3" xfId="38503"/>
    <cellStyle name="Normal 2 2 7 4" xfId="38504"/>
    <cellStyle name="Normal 2 2 7 5" xfId="38505"/>
    <cellStyle name="Normal 2 2 7 6" xfId="38506"/>
    <cellStyle name="Normal 2 2 7 7" xfId="38507"/>
    <cellStyle name="Normal 2 2 7 8" xfId="38508"/>
    <cellStyle name="Normal 2 2 8" xfId="7292"/>
    <cellStyle name="Normal 2 2 8 2" xfId="38509"/>
    <cellStyle name="Normal 2 2 9" xfId="38510"/>
    <cellStyle name="Normal 2 2_composiçõesRafael" xfId="56643"/>
    <cellStyle name="Normal 2 20" xfId="7293"/>
    <cellStyle name="Normal 2 20 2" xfId="38511"/>
    <cellStyle name="Normal 2 20 3" xfId="56590"/>
    <cellStyle name="Normal 2 21" xfId="7294"/>
    <cellStyle name="Normal 2 21 2" xfId="38512"/>
    <cellStyle name="Normal 2 21 3" xfId="56591"/>
    <cellStyle name="Normal 2 22" xfId="7295"/>
    <cellStyle name="Normal 2 22 2" xfId="7296"/>
    <cellStyle name="Normal 2 22 2 2" xfId="7297"/>
    <cellStyle name="Normal 2 22 2 2 2" xfId="38513"/>
    <cellStyle name="Normal 2 22 2 2 3" xfId="38514"/>
    <cellStyle name="Normal 2 22 2 2 4" xfId="38515"/>
    <cellStyle name="Normal 2 22 2 2 5" xfId="38516"/>
    <cellStyle name="Normal 2 22 2 2 6" xfId="38517"/>
    <cellStyle name="Normal 2 22 2 2 7" xfId="38518"/>
    <cellStyle name="Normal 2 22 2 2 8" xfId="38519"/>
    <cellStyle name="Normal 2 22 2 3" xfId="38520"/>
    <cellStyle name="Normal 2 22 2 4" xfId="38521"/>
    <cellStyle name="Normal 2 22 2 5" xfId="38522"/>
    <cellStyle name="Normal 2 22 2 6" xfId="38523"/>
    <cellStyle name="Normal 2 22 2 7" xfId="38524"/>
    <cellStyle name="Normal 2 22 2 8" xfId="38525"/>
    <cellStyle name="Normal 2 22 3" xfId="7298"/>
    <cellStyle name="Normal 2 22 3 2" xfId="38526"/>
    <cellStyle name="Normal 2 22 4" xfId="38527"/>
    <cellStyle name="Normal 2 22 5" xfId="38528"/>
    <cellStyle name="Normal 2 22 6" xfId="38529"/>
    <cellStyle name="Normal 2 22 7" xfId="38530"/>
    <cellStyle name="Normal 2 22 8" xfId="38531"/>
    <cellStyle name="Normal 2 23" xfId="38532"/>
    <cellStyle name="Normal 2 24" xfId="38533"/>
    <cellStyle name="Normal 2 25" xfId="38534"/>
    <cellStyle name="Normal 2 26" xfId="38535"/>
    <cellStyle name="Normal 2 27" xfId="38536"/>
    <cellStyle name="Normal 2 28" xfId="56089"/>
    <cellStyle name="Normal 2 29" xfId="56090"/>
    <cellStyle name="Normal 2 3" xfId="123"/>
    <cellStyle name="Normal 2 3 10" xfId="7299"/>
    <cellStyle name="Normal 2 3 11" xfId="7300"/>
    <cellStyle name="Normal 2 3 12" xfId="7301"/>
    <cellStyle name="Normal 2 3 13" xfId="7302"/>
    <cellStyle name="Normal 2 3 14" xfId="7303"/>
    <cellStyle name="Normal 2 3 15" xfId="7304"/>
    <cellStyle name="Normal 2 3 16" xfId="7305"/>
    <cellStyle name="Normal 2 3 17" xfId="7306"/>
    <cellStyle name="Normal 2 3 18" xfId="7307"/>
    <cellStyle name="Normal 2 3 19" xfId="7308"/>
    <cellStyle name="Normal 2 3 2" xfId="7309"/>
    <cellStyle name="Normal 2 3 20" xfId="7310"/>
    <cellStyle name="Normal 2 3 21" xfId="38537"/>
    <cellStyle name="Normal 2 3 3" xfId="7311"/>
    <cellStyle name="Normal 2 3 4" xfId="7312"/>
    <cellStyle name="Normal 2 3 5" xfId="7313"/>
    <cellStyle name="Normal 2 3 6" xfId="7314"/>
    <cellStyle name="Normal 2 3 7" xfId="7315"/>
    <cellStyle name="Normal 2 3 8" xfId="7316"/>
    <cellStyle name="Normal 2 3 9" xfId="7317"/>
    <cellStyle name="Normal 2 30" xfId="7318"/>
    <cellStyle name="Normal 2 30 2" xfId="7319"/>
    <cellStyle name="Normal 2 30 2 2" xfId="7320"/>
    <cellStyle name="Normal 2 30 2 2 2" xfId="38538"/>
    <cellStyle name="Normal 2 30 2 2 3" xfId="38539"/>
    <cellStyle name="Normal 2 30 2 2 4" xfId="38540"/>
    <cellStyle name="Normal 2 30 2 2 5" xfId="38541"/>
    <cellStyle name="Normal 2 30 2 2 6" xfId="38542"/>
    <cellStyle name="Normal 2 30 2 2 7" xfId="38543"/>
    <cellStyle name="Normal 2 30 2 2 8" xfId="38544"/>
    <cellStyle name="Normal 2 30 2 3" xfId="38545"/>
    <cellStyle name="Normal 2 30 2 4" xfId="38546"/>
    <cellStyle name="Normal 2 30 2 5" xfId="38547"/>
    <cellStyle name="Normal 2 30 2 6" xfId="38548"/>
    <cellStyle name="Normal 2 30 2 7" xfId="38549"/>
    <cellStyle name="Normal 2 30 2 8" xfId="38550"/>
    <cellStyle name="Normal 2 30 3" xfId="7321"/>
    <cellStyle name="Normal 2 30 3 2" xfId="38551"/>
    <cellStyle name="Normal 2 30 4" xfId="38552"/>
    <cellStyle name="Normal 2 30 5" xfId="38553"/>
    <cellStyle name="Normal 2 30 6" xfId="38554"/>
    <cellStyle name="Normal 2 30 7" xfId="38555"/>
    <cellStyle name="Normal 2 30 8" xfId="38556"/>
    <cellStyle name="Normal 2 31" xfId="56091"/>
    <cellStyle name="Normal 2 32" xfId="56092"/>
    <cellStyle name="Normal 2 33" xfId="56093"/>
    <cellStyle name="Normal 2 34" xfId="56094"/>
    <cellStyle name="Normal 2 35" xfId="56095"/>
    <cellStyle name="Normal 2 36" xfId="56096"/>
    <cellStyle name="Normal 2 37" xfId="56097"/>
    <cellStyle name="Normal 2 38" xfId="56098"/>
    <cellStyle name="Normal 2 39" xfId="56099"/>
    <cellStyle name="Normal 2 4" xfId="124"/>
    <cellStyle name="Normal 2 4 2" xfId="7322"/>
    <cellStyle name="Normal 2 4 2 2" xfId="7323"/>
    <cellStyle name="Normal 2 4 2 2 2" xfId="38557"/>
    <cellStyle name="Normal 2 4 2 2 3" xfId="38558"/>
    <cellStyle name="Normal 2 4 2 2 4" xfId="38559"/>
    <cellStyle name="Normal 2 4 2 2 5" xfId="38560"/>
    <cellStyle name="Normal 2 4 2 2 6" xfId="38561"/>
    <cellStyle name="Normal 2 4 2 2 7" xfId="38562"/>
    <cellStyle name="Normal 2 4 2 2 8" xfId="38563"/>
    <cellStyle name="Normal 2 4 2 3" xfId="38564"/>
    <cellStyle name="Normal 2 4 2 4" xfId="38565"/>
    <cellStyle name="Normal 2 4 2 5" xfId="38566"/>
    <cellStyle name="Normal 2 4 2 6" xfId="38567"/>
    <cellStyle name="Normal 2 4 2 7" xfId="38568"/>
    <cellStyle name="Normal 2 4 2 8" xfId="38569"/>
    <cellStyle name="Normal 2 4 3" xfId="7324"/>
    <cellStyle name="Normal 2 4 3 2" xfId="38570"/>
    <cellStyle name="Normal 2 4 4" xfId="38571"/>
    <cellStyle name="Normal 2 4 5" xfId="38572"/>
    <cellStyle name="Normal 2 4 6" xfId="38573"/>
    <cellStyle name="Normal 2 4 7" xfId="38574"/>
    <cellStyle name="Normal 2 4 8" xfId="38575"/>
    <cellStyle name="Normal 2 40" xfId="56100"/>
    <cellStyle name="Normal 2 41" xfId="56101"/>
    <cellStyle name="Normal 2 42" xfId="56102"/>
    <cellStyle name="Normal 2 43" xfId="56103"/>
    <cellStyle name="Normal 2 44" xfId="56104"/>
    <cellStyle name="Normal 2 45" xfId="56105"/>
    <cellStyle name="Normal 2 46" xfId="56106"/>
    <cellStyle name="Normal 2 47" xfId="56107"/>
    <cellStyle name="Normal 2 48" xfId="56108"/>
    <cellStyle name="Normal 2 49" xfId="56109"/>
    <cellStyle name="Normal 2 5" xfId="125"/>
    <cellStyle name="Normal 2 5 2" xfId="7325"/>
    <cellStyle name="Normal 2 5 2 2" xfId="7326"/>
    <cellStyle name="Normal 2 5 2 2 2" xfId="38576"/>
    <cellStyle name="Normal 2 5 2 2 3" xfId="38577"/>
    <cellStyle name="Normal 2 5 2 2 4" xfId="38578"/>
    <cellStyle name="Normal 2 5 2 2 5" xfId="38579"/>
    <cellStyle name="Normal 2 5 2 2 6" xfId="38580"/>
    <cellStyle name="Normal 2 5 2 2 7" xfId="38581"/>
    <cellStyle name="Normal 2 5 2 2 8" xfId="38582"/>
    <cellStyle name="Normal 2 5 2 3" xfId="38583"/>
    <cellStyle name="Normal 2 5 2 4" xfId="38584"/>
    <cellStyle name="Normal 2 5 2 5" xfId="38585"/>
    <cellStyle name="Normal 2 5 2 6" xfId="38586"/>
    <cellStyle name="Normal 2 5 2 7" xfId="38587"/>
    <cellStyle name="Normal 2 5 3" xfId="7327"/>
    <cellStyle name="Normal 2 5 3 2" xfId="38588"/>
    <cellStyle name="Normal 2 5 4" xfId="38589"/>
    <cellStyle name="Normal 2 5 5" xfId="38590"/>
    <cellStyle name="Normal 2 5 6" xfId="38591"/>
    <cellStyle name="Normal 2 5 7" xfId="38592"/>
    <cellStyle name="Normal 2 5 8" xfId="38593"/>
    <cellStyle name="Normal 2 5 9" xfId="38594"/>
    <cellStyle name="Normal 2 50" xfId="56110"/>
    <cellStyle name="Normal 2 51" xfId="56111"/>
    <cellStyle name="Normal 2 52" xfId="56112"/>
    <cellStyle name="Normal 2 53" xfId="56113"/>
    <cellStyle name="Normal 2 54" xfId="56114"/>
    <cellStyle name="Normal 2 55" xfId="56115"/>
    <cellStyle name="Normal 2 56" xfId="56116"/>
    <cellStyle name="Normal 2 57" xfId="56117"/>
    <cellStyle name="Normal 2 6" xfId="7328"/>
    <cellStyle name="Normal 2 6 2" xfId="7329"/>
    <cellStyle name="Normal 2 6 2 2" xfId="7330"/>
    <cellStyle name="Normal 2 6 2 2 2" xfId="38595"/>
    <cellStyle name="Normal 2 6 2 2 3" xfId="38596"/>
    <cellStyle name="Normal 2 6 2 2 4" xfId="38597"/>
    <cellStyle name="Normal 2 6 2 2 5" xfId="38598"/>
    <cellStyle name="Normal 2 6 2 2 6" xfId="38599"/>
    <cellStyle name="Normal 2 6 2 2 7" xfId="38600"/>
    <cellStyle name="Normal 2 6 2 2 8" xfId="38601"/>
    <cellStyle name="Normal 2 6 2 3" xfId="38602"/>
    <cellStyle name="Normal 2 6 2 4" xfId="38603"/>
    <cellStyle name="Normal 2 6 2 5" xfId="38604"/>
    <cellStyle name="Normal 2 6 2 6" xfId="38605"/>
    <cellStyle name="Normal 2 6 2 7" xfId="38606"/>
    <cellStyle name="Normal 2 6 2 8" xfId="38607"/>
    <cellStyle name="Normal 2 6 3" xfId="7331"/>
    <cellStyle name="Normal 2 6 3 2" xfId="38608"/>
    <cellStyle name="Normal 2 6 4" xfId="38609"/>
    <cellStyle name="Normal 2 6 5" xfId="38610"/>
    <cellStyle name="Normal 2 6 6" xfId="38611"/>
    <cellStyle name="Normal 2 6 7" xfId="38612"/>
    <cellStyle name="Normal 2 6 8" xfId="38613"/>
    <cellStyle name="Normal 2 6 9" xfId="56592"/>
    <cellStyle name="Normal 2 7" xfId="7332"/>
    <cellStyle name="Normal 2 7 2" xfId="7333"/>
    <cellStyle name="Normal 2 7 2 2" xfId="7334"/>
    <cellStyle name="Normal 2 7 2 2 2" xfId="38614"/>
    <cellStyle name="Normal 2 7 2 2 3" xfId="38615"/>
    <cellStyle name="Normal 2 7 2 2 4" xfId="38616"/>
    <cellStyle name="Normal 2 7 2 2 5" xfId="38617"/>
    <cellStyle name="Normal 2 7 2 2 6" xfId="38618"/>
    <cellStyle name="Normal 2 7 2 2 7" xfId="38619"/>
    <cellStyle name="Normal 2 7 2 2 8" xfId="38620"/>
    <cellStyle name="Normal 2 7 2 3" xfId="38621"/>
    <cellStyle name="Normal 2 7 2 4" xfId="38622"/>
    <cellStyle name="Normal 2 7 2 5" xfId="38623"/>
    <cellStyle name="Normal 2 7 2 6" xfId="38624"/>
    <cellStyle name="Normal 2 7 2 7" xfId="38625"/>
    <cellStyle name="Normal 2 7 2 8" xfId="38626"/>
    <cellStyle name="Normal 2 7 3" xfId="7335"/>
    <cellStyle name="Normal 2 7 3 2" xfId="38627"/>
    <cellStyle name="Normal 2 7 4" xfId="38628"/>
    <cellStyle name="Normal 2 7 5" xfId="38629"/>
    <cellStyle name="Normal 2 7 6" xfId="38630"/>
    <cellStyle name="Normal 2 7 7" xfId="38631"/>
    <cellStyle name="Normal 2 7 8" xfId="38632"/>
    <cellStyle name="Normal 2 8" xfId="7336"/>
    <cellStyle name="Normal 2 8 2" xfId="7337"/>
    <cellStyle name="Normal 2 8 2 2" xfId="7338"/>
    <cellStyle name="Normal 2 8 2 2 2" xfId="38633"/>
    <cellStyle name="Normal 2 8 2 2 3" xfId="38634"/>
    <cellStyle name="Normal 2 8 2 2 4" xfId="38635"/>
    <cellStyle name="Normal 2 8 2 2 5" xfId="38636"/>
    <cellStyle name="Normal 2 8 2 2 6" xfId="38637"/>
    <cellStyle name="Normal 2 8 2 2 7" xfId="38638"/>
    <cellStyle name="Normal 2 8 2 2 8" xfId="38639"/>
    <cellStyle name="Normal 2 8 2 3" xfId="38640"/>
    <cellStyle name="Normal 2 8 2 4" xfId="38641"/>
    <cellStyle name="Normal 2 8 2 5" xfId="38642"/>
    <cellStyle name="Normal 2 8 2 6" xfId="38643"/>
    <cellStyle name="Normal 2 8 2 7" xfId="38644"/>
    <cellStyle name="Normal 2 8 2 8" xfId="38645"/>
    <cellStyle name="Normal 2 8 3" xfId="7339"/>
    <cellStyle name="Normal 2 8 3 2" xfId="38646"/>
    <cellStyle name="Normal 2 8 4" xfId="38647"/>
    <cellStyle name="Normal 2 8 5" xfId="38648"/>
    <cellStyle name="Normal 2 8 6" xfId="38649"/>
    <cellStyle name="Normal 2 8 7" xfId="38650"/>
    <cellStyle name="Normal 2 8 8" xfId="38651"/>
    <cellStyle name="Normal 2 8 9" xfId="56593"/>
    <cellStyle name="Normal 2 9" xfId="7340"/>
    <cellStyle name="Normal 2 9 2" xfId="7341"/>
    <cellStyle name="Normal 2 9 2 2" xfId="7342"/>
    <cellStyle name="Normal 2 9 2 2 2" xfId="38652"/>
    <cellStyle name="Normal 2 9 2 2 3" xfId="38653"/>
    <cellStyle name="Normal 2 9 2 2 4" xfId="38654"/>
    <cellStyle name="Normal 2 9 2 2 5" xfId="38655"/>
    <cellStyle name="Normal 2 9 2 2 6" xfId="38656"/>
    <cellStyle name="Normal 2 9 2 2 7" xfId="38657"/>
    <cellStyle name="Normal 2 9 2 2 8" xfId="38658"/>
    <cellStyle name="Normal 2 9 2 3" xfId="38659"/>
    <cellStyle name="Normal 2 9 2 4" xfId="38660"/>
    <cellStyle name="Normal 2 9 2 5" xfId="38661"/>
    <cellStyle name="Normal 2 9 2 6" xfId="38662"/>
    <cellStyle name="Normal 2 9 2 7" xfId="38663"/>
    <cellStyle name="Normal 2 9 2 8" xfId="38664"/>
    <cellStyle name="Normal 2 9 3" xfId="7343"/>
    <cellStyle name="Normal 2 9 3 2" xfId="38665"/>
    <cellStyle name="Normal 2 9 4" xfId="38666"/>
    <cellStyle name="Normal 2 9 5" xfId="38667"/>
    <cellStyle name="Normal 2 9 6" xfId="38668"/>
    <cellStyle name="Normal 2 9 7" xfId="38669"/>
    <cellStyle name="Normal 2 9 8" xfId="38670"/>
    <cellStyle name="Normal 2_547-01-1000CN-N-P12-0001-00 com fórmulas" xfId="55876"/>
    <cellStyle name="Normal 20" xfId="7344"/>
    <cellStyle name="Normal 20 10" xfId="56118"/>
    <cellStyle name="Normal 20 11" xfId="56119"/>
    <cellStyle name="Normal 20 12" xfId="56120"/>
    <cellStyle name="Normal 20 13" xfId="56121"/>
    <cellStyle name="Normal 20 14" xfId="56122"/>
    <cellStyle name="Normal 20 15" xfId="56123"/>
    <cellStyle name="Normal 20 16" xfId="56124"/>
    <cellStyle name="Normal 20 17" xfId="56125"/>
    <cellStyle name="Normal 20 18" xfId="56126"/>
    <cellStyle name="Normal 20 19" xfId="56127"/>
    <cellStyle name="Normal 20 2" xfId="7345"/>
    <cellStyle name="Normal 20 2 2" xfId="7346"/>
    <cellStyle name="Normal 20 2 2 2" xfId="38671"/>
    <cellStyle name="Normal 20 2 2 3" xfId="38672"/>
    <cellStyle name="Normal 20 2 2 4" xfId="38673"/>
    <cellStyle name="Normal 20 2 2 5" xfId="38674"/>
    <cellStyle name="Normal 20 2 2 6" xfId="38675"/>
    <cellStyle name="Normal 20 2 2 7" xfId="38676"/>
    <cellStyle name="Normal 20 2 2 8" xfId="38677"/>
    <cellStyle name="Normal 20 2 3" xfId="38678"/>
    <cellStyle name="Normal 20 2 4" xfId="38679"/>
    <cellStyle name="Normal 20 2 5" xfId="38680"/>
    <cellStyle name="Normal 20 2 6" xfId="38681"/>
    <cellStyle name="Normal 20 2 7" xfId="38682"/>
    <cellStyle name="Normal 20 2 8" xfId="38683"/>
    <cellStyle name="Normal 20 20" xfId="56128"/>
    <cellStyle name="Normal 20 21" xfId="56129"/>
    <cellStyle name="Normal 20 22" xfId="56130"/>
    <cellStyle name="Normal 20 23" xfId="56131"/>
    <cellStyle name="Normal 20 24" xfId="56132"/>
    <cellStyle name="Normal 20 25" xfId="56133"/>
    <cellStyle name="Normal 20 26" xfId="56134"/>
    <cellStyle name="Normal 20 27" xfId="56135"/>
    <cellStyle name="Normal 20 28" xfId="56136"/>
    <cellStyle name="Normal 20 3" xfId="7347"/>
    <cellStyle name="Normal 20 3 2" xfId="38684"/>
    <cellStyle name="Normal 20 4" xfId="38685"/>
    <cellStyle name="Normal 20 5" xfId="38686"/>
    <cellStyle name="Normal 20 6" xfId="38687"/>
    <cellStyle name="Normal 20 7" xfId="38688"/>
    <cellStyle name="Normal 20 8" xfId="38689"/>
    <cellStyle name="Normal 20 9" xfId="56137"/>
    <cellStyle name="Normal 21" xfId="7348"/>
    <cellStyle name="Normal 21 10" xfId="56138"/>
    <cellStyle name="Normal 21 11" xfId="56139"/>
    <cellStyle name="Normal 21 12" xfId="56140"/>
    <cellStyle name="Normal 21 13" xfId="56141"/>
    <cellStyle name="Normal 21 14" xfId="56142"/>
    <cellStyle name="Normal 21 15" xfId="56143"/>
    <cellStyle name="Normal 21 16" xfId="56144"/>
    <cellStyle name="Normal 21 17" xfId="56145"/>
    <cellStyle name="Normal 21 18" xfId="56146"/>
    <cellStyle name="Normal 21 19" xfId="56147"/>
    <cellStyle name="Normal 21 2" xfId="7349"/>
    <cellStyle name="Normal 21 2 2" xfId="7350"/>
    <cellStyle name="Normal 21 2 2 2" xfId="38690"/>
    <cellStyle name="Normal 21 2 2 3" xfId="38691"/>
    <cellStyle name="Normal 21 2 2 4" xfId="38692"/>
    <cellStyle name="Normal 21 2 2 5" xfId="38693"/>
    <cellStyle name="Normal 21 2 2 6" xfId="38694"/>
    <cellStyle name="Normal 21 2 2 7" xfId="38695"/>
    <cellStyle name="Normal 21 2 2 8" xfId="38696"/>
    <cellStyle name="Normal 21 2 3" xfId="38697"/>
    <cellStyle name="Normal 21 2 4" xfId="38698"/>
    <cellStyle name="Normal 21 2 5" xfId="38699"/>
    <cellStyle name="Normal 21 2 6" xfId="38700"/>
    <cellStyle name="Normal 21 2 7" xfId="38701"/>
    <cellStyle name="Normal 21 2 8" xfId="38702"/>
    <cellStyle name="Normal 21 20" xfId="56148"/>
    <cellStyle name="Normal 21 21" xfId="56149"/>
    <cellStyle name="Normal 21 22" xfId="56150"/>
    <cellStyle name="Normal 21 23" xfId="56151"/>
    <cellStyle name="Normal 21 24" xfId="56152"/>
    <cellStyle name="Normal 21 25" xfId="56153"/>
    <cellStyle name="Normal 21 26" xfId="56154"/>
    <cellStyle name="Normal 21 27" xfId="56155"/>
    <cellStyle name="Normal 21 28" xfId="56156"/>
    <cellStyle name="Normal 21 3" xfId="7351"/>
    <cellStyle name="Normal 21 3 2" xfId="38703"/>
    <cellStyle name="Normal 21 4" xfId="38704"/>
    <cellStyle name="Normal 21 5" xfId="38705"/>
    <cellStyle name="Normal 21 6" xfId="38706"/>
    <cellStyle name="Normal 21 7" xfId="38707"/>
    <cellStyle name="Normal 21 8" xfId="38708"/>
    <cellStyle name="Normal 21 9" xfId="56157"/>
    <cellStyle name="Normal 22" xfId="7352"/>
    <cellStyle name="Normal 22 2" xfId="38709"/>
    <cellStyle name="Normal 22 3" xfId="56158"/>
    <cellStyle name="Normal 22 4" xfId="56594"/>
    <cellStyle name="Normal 23" xfId="7353"/>
    <cellStyle name="Normal 23 2" xfId="7354"/>
    <cellStyle name="Normal 23 2 2" xfId="7355"/>
    <cellStyle name="Normal 23 2 2 2" xfId="38710"/>
    <cellStyle name="Normal 23 2 2 3" xfId="38711"/>
    <cellStyle name="Normal 23 2 2 4" xfId="38712"/>
    <cellStyle name="Normal 23 2 2 5" xfId="38713"/>
    <cellStyle name="Normal 23 2 2 6" xfId="38714"/>
    <cellStyle name="Normal 23 2 2 7" xfId="38715"/>
    <cellStyle name="Normal 23 2 2 8" xfId="38716"/>
    <cellStyle name="Normal 23 2 3" xfId="38717"/>
    <cellStyle name="Normal 23 2 4" xfId="38718"/>
    <cellStyle name="Normal 23 2 5" xfId="38719"/>
    <cellStyle name="Normal 23 2 6" xfId="38720"/>
    <cellStyle name="Normal 23 2 7" xfId="38721"/>
    <cellStyle name="Normal 23 2 8" xfId="38722"/>
    <cellStyle name="Normal 23 3" xfId="7356"/>
    <cellStyle name="Normal 23 3 2" xfId="38723"/>
    <cellStyle name="Normal 23 4" xfId="38724"/>
    <cellStyle name="Normal 23 5" xfId="38725"/>
    <cellStyle name="Normal 23 6" xfId="38726"/>
    <cellStyle name="Normal 23 7" xfId="38727"/>
    <cellStyle name="Normal 23 8" xfId="38728"/>
    <cellStyle name="Normal 24" xfId="7357"/>
    <cellStyle name="Normal 24 10" xfId="56159"/>
    <cellStyle name="Normal 24 11" xfId="56160"/>
    <cellStyle name="Normal 24 12" xfId="56161"/>
    <cellStyle name="Normal 24 13" xfId="56162"/>
    <cellStyle name="Normal 24 14" xfId="56163"/>
    <cellStyle name="Normal 24 15" xfId="56164"/>
    <cellStyle name="Normal 24 16" xfId="56165"/>
    <cellStyle name="Normal 24 17" xfId="56166"/>
    <cellStyle name="Normal 24 18" xfId="56167"/>
    <cellStyle name="Normal 24 19" xfId="56168"/>
    <cellStyle name="Normal 24 2" xfId="7358"/>
    <cellStyle name="Normal 24 2 2" xfId="7359"/>
    <cellStyle name="Normal 24 2 2 2" xfId="38729"/>
    <cellStyle name="Normal 24 2 2 3" xfId="38730"/>
    <cellStyle name="Normal 24 2 2 4" xfId="38731"/>
    <cellStyle name="Normal 24 2 2 5" xfId="38732"/>
    <cellStyle name="Normal 24 2 2 6" xfId="38733"/>
    <cellStyle name="Normal 24 2 2 7" xfId="38734"/>
    <cellStyle name="Normal 24 2 2 8" xfId="38735"/>
    <cellStyle name="Normal 24 2 3" xfId="38736"/>
    <cellStyle name="Normal 24 2 4" xfId="38737"/>
    <cellStyle name="Normal 24 2 5" xfId="38738"/>
    <cellStyle name="Normal 24 2 6" xfId="38739"/>
    <cellStyle name="Normal 24 2 7" xfId="38740"/>
    <cellStyle name="Normal 24 2 8" xfId="38741"/>
    <cellStyle name="Normal 24 20" xfId="56169"/>
    <cellStyle name="Normal 24 21" xfId="56170"/>
    <cellStyle name="Normal 24 22" xfId="56171"/>
    <cellStyle name="Normal 24 23" xfId="56172"/>
    <cellStyle name="Normal 24 24" xfId="56173"/>
    <cellStyle name="Normal 24 25" xfId="56174"/>
    <cellStyle name="Normal 24 26" xfId="56175"/>
    <cellStyle name="Normal 24 27" xfId="56176"/>
    <cellStyle name="Normal 24 28" xfId="56177"/>
    <cellStyle name="Normal 24 3" xfId="7360"/>
    <cellStyle name="Normal 24 3 2" xfId="38742"/>
    <cellStyle name="Normal 24 4" xfId="38743"/>
    <cellStyle name="Normal 24 5" xfId="38744"/>
    <cellStyle name="Normal 24 6" xfId="38745"/>
    <cellStyle name="Normal 24 7" xfId="38746"/>
    <cellStyle name="Normal 24 8" xfId="38747"/>
    <cellStyle name="Normal 24 9" xfId="56178"/>
    <cellStyle name="Normal 25" xfId="7361"/>
    <cellStyle name="Normal 25 10" xfId="56179"/>
    <cellStyle name="Normal 25 11" xfId="56180"/>
    <cellStyle name="Normal 25 12" xfId="56181"/>
    <cellStyle name="Normal 25 13" xfId="56182"/>
    <cellStyle name="Normal 25 14" xfId="56183"/>
    <cellStyle name="Normal 25 15" xfId="56184"/>
    <cellStyle name="Normal 25 16" xfId="56185"/>
    <cellStyle name="Normal 25 17" xfId="56186"/>
    <cellStyle name="Normal 25 18" xfId="56187"/>
    <cellStyle name="Normal 25 19" xfId="56188"/>
    <cellStyle name="Normal 25 2" xfId="7362"/>
    <cellStyle name="Normal 25 2 2" xfId="7363"/>
    <cellStyle name="Normal 25 2 2 2" xfId="38748"/>
    <cellStyle name="Normal 25 2 2 3" xfId="38749"/>
    <cellStyle name="Normal 25 2 2 4" xfId="38750"/>
    <cellStyle name="Normal 25 2 2 5" xfId="38751"/>
    <cellStyle name="Normal 25 2 2 6" xfId="38752"/>
    <cellStyle name="Normal 25 2 2 7" xfId="38753"/>
    <cellStyle name="Normal 25 2 2 8" xfId="38754"/>
    <cellStyle name="Normal 25 2 3" xfId="38755"/>
    <cellStyle name="Normal 25 2 4" xfId="38756"/>
    <cellStyle name="Normal 25 2 5" xfId="38757"/>
    <cellStyle name="Normal 25 2 6" xfId="38758"/>
    <cellStyle name="Normal 25 2 7" xfId="38759"/>
    <cellStyle name="Normal 25 2 8" xfId="38760"/>
    <cellStyle name="Normal 25 20" xfId="56189"/>
    <cellStyle name="Normal 25 21" xfId="56190"/>
    <cellStyle name="Normal 25 22" xfId="56191"/>
    <cellStyle name="Normal 25 23" xfId="56192"/>
    <cellStyle name="Normal 25 24" xfId="56193"/>
    <cellStyle name="Normal 25 25" xfId="56194"/>
    <cellStyle name="Normal 25 26" xfId="56195"/>
    <cellStyle name="Normal 25 27" xfId="56196"/>
    <cellStyle name="Normal 25 28" xfId="56197"/>
    <cellStyle name="Normal 25 3" xfId="7364"/>
    <cellStyle name="Normal 25 3 2" xfId="38761"/>
    <cellStyle name="Normal 25 4" xfId="38762"/>
    <cellStyle name="Normal 25 5" xfId="38763"/>
    <cellStyle name="Normal 25 6" xfId="38764"/>
    <cellStyle name="Normal 25 7" xfId="38765"/>
    <cellStyle name="Normal 25 8" xfId="38766"/>
    <cellStyle name="Normal 25 9" xfId="56198"/>
    <cellStyle name="Normal 26" xfId="7365"/>
    <cellStyle name="Normal 26 10" xfId="56199"/>
    <cellStyle name="Normal 26 11" xfId="56200"/>
    <cellStyle name="Normal 26 12" xfId="56201"/>
    <cellStyle name="Normal 26 13" xfId="56202"/>
    <cellStyle name="Normal 26 14" xfId="56203"/>
    <cellStyle name="Normal 26 15" xfId="56204"/>
    <cellStyle name="Normal 26 16" xfId="56205"/>
    <cellStyle name="Normal 26 17" xfId="56206"/>
    <cellStyle name="Normal 26 18" xfId="56207"/>
    <cellStyle name="Normal 26 19" xfId="56208"/>
    <cellStyle name="Normal 26 2" xfId="7366"/>
    <cellStyle name="Normal 26 2 2" xfId="7367"/>
    <cellStyle name="Normal 26 2 2 2" xfId="38767"/>
    <cellStyle name="Normal 26 2 2 3" xfId="38768"/>
    <cellStyle name="Normal 26 2 2 4" xfId="38769"/>
    <cellStyle name="Normal 26 2 2 5" xfId="38770"/>
    <cellStyle name="Normal 26 2 2 6" xfId="38771"/>
    <cellStyle name="Normal 26 2 2 7" xfId="38772"/>
    <cellStyle name="Normal 26 2 2 8" xfId="38773"/>
    <cellStyle name="Normal 26 2 3" xfId="38774"/>
    <cellStyle name="Normal 26 2 4" xfId="38775"/>
    <cellStyle name="Normal 26 2 5" xfId="38776"/>
    <cellStyle name="Normal 26 2 6" xfId="38777"/>
    <cellStyle name="Normal 26 2 7" xfId="38778"/>
    <cellStyle name="Normal 26 2 8" xfId="38779"/>
    <cellStyle name="Normal 26 20" xfId="56209"/>
    <cellStyle name="Normal 26 21" xfId="56210"/>
    <cellStyle name="Normal 26 22" xfId="56211"/>
    <cellStyle name="Normal 26 23" xfId="56212"/>
    <cellStyle name="Normal 26 24" xfId="56213"/>
    <cellStyle name="Normal 26 25" xfId="56214"/>
    <cellStyle name="Normal 26 26" xfId="56215"/>
    <cellStyle name="Normal 26 27" xfId="56216"/>
    <cellStyle name="Normal 26 28" xfId="56217"/>
    <cellStyle name="Normal 26 3" xfId="7368"/>
    <cellStyle name="Normal 26 3 2" xfId="38780"/>
    <cellStyle name="Normal 26 4" xfId="38781"/>
    <cellStyle name="Normal 26 5" xfId="38782"/>
    <cellStyle name="Normal 26 6" xfId="38783"/>
    <cellStyle name="Normal 26 7" xfId="38784"/>
    <cellStyle name="Normal 26 8" xfId="38785"/>
    <cellStyle name="Normal 26 9" xfId="56218"/>
    <cellStyle name="Normal 27" xfId="7369"/>
    <cellStyle name="Normal 27 10" xfId="56219"/>
    <cellStyle name="Normal 27 11" xfId="56220"/>
    <cellStyle name="Normal 27 12" xfId="56221"/>
    <cellStyle name="Normal 27 13" xfId="56222"/>
    <cellStyle name="Normal 27 14" xfId="56223"/>
    <cellStyle name="Normal 27 15" xfId="56224"/>
    <cellStyle name="Normal 27 16" xfId="56225"/>
    <cellStyle name="Normal 27 17" xfId="56226"/>
    <cellStyle name="Normal 27 18" xfId="56227"/>
    <cellStyle name="Normal 27 19" xfId="56228"/>
    <cellStyle name="Normal 27 2" xfId="38786"/>
    <cellStyle name="Normal 27 20" xfId="56229"/>
    <cellStyle name="Normal 27 21" xfId="56230"/>
    <cellStyle name="Normal 27 22" xfId="56231"/>
    <cellStyle name="Normal 27 23" xfId="56232"/>
    <cellStyle name="Normal 27 24" xfId="56233"/>
    <cellStyle name="Normal 27 25" xfId="56234"/>
    <cellStyle name="Normal 27 26" xfId="56235"/>
    <cellStyle name="Normal 27 27" xfId="56236"/>
    <cellStyle name="Normal 27 28" xfId="56237"/>
    <cellStyle name="Normal 27 3" xfId="56238"/>
    <cellStyle name="Normal 27 4" xfId="56239"/>
    <cellStyle name="Normal 27 5" xfId="56240"/>
    <cellStyle name="Normal 27 6" xfId="56241"/>
    <cellStyle name="Normal 27 7" xfId="56242"/>
    <cellStyle name="Normal 27 8" xfId="56243"/>
    <cellStyle name="Normal 27 9" xfId="56244"/>
    <cellStyle name="Normal 28" xfId="7370"/>
    <cellStyle name="Normal 28 10" xfId="56245"/>
    <cellStyle name="Normal 28 11" xfId="56246"/>
    <cellStyle name="Normal 28 12" xfId="56247"/>
    <cellStyle name="Normal 28 13" xfId="56248"/>
    <cellStyle name="Normal 28 14" xfId="56249"/>
    <cellStyle name="Normal 28 15" xfId="56250"/>
    <cellStyle name="Normal 28 16" xfId="56251"/>
    <cellStyle name="Normal 28 17" xfId="56252"/>
    <cellStyle name="Normal 28 18" xfId="56253"/>
    <cellStyle name="Normal 28 19" xfId="56254"/>
    <cellStyle name="Normal 28 2" xfId="38787"/>
    <cellStyle name="Normal 28 20" xfId="56255"/>
    <cellStyle name="Normal 28 21" xfId="56256"/>
    <cellStyle name="Normal 28 22" xfId="56257"/>
    <cellStyle name="Normal 28 3" xfId="56258"/>
    <cellStyle name="Normal 28 4" xfId="56259"/>
    <cellStyle name="Normal 28 5" xfId="56260"/>
    <cellStyle name="Normal 28 6" xfId="56261"/>
    <cellStyle name="Normal 28 7" xfId="56262"/>
    <cellStyle name="Normal 28 8" xfId="56263"/>
    <cellStyle name="Normal 28 9" xfId="56264"/>
    <cellStyle name="Normal 29" xfId="11709"/>
    <cellStyle name="Normal 29 10" xfId="56265"/>
    <cellStyle name="Normal 29 11" xfId="56266"/>
    <cellStyle name="Normal 29 12" xfId="56267"/>
    <cellStyle name="Normal 29 13" xfId="56268"/>
    <cellStyle name="Normal 29 14" xfId="56269"/>
    <cellStyle name="Normal 29 15" xfId="56270"/>
    <cellStyle name="Normal 29 16" xfId="56271"/>
    <cellStyle name="Normal 29 17" xfId="56272"/>
    <cellStyle name="Normal 29 18" xfId="56273"/>
    <cellStyle name="Normal 29 19" xfId="56274"/>
    <cellStyle name="Normal 29 2" xfId="56275"/>
    <cellStyle name="Normal 29 20" xfId="56276"/>
    <cellStyle name="Normal 29 21" xfId="56277"/>
    <cellStyle name="Normal 29 22" xfId="56278"/>
    <cellStyle name="Normal 29 3" xfId="56279"/>
    <cellStyle name="Normal 29 4" xfId="56280"/>
    <cellStyle name="Normal 29 5" xfId="56281"/>
    <cellStyle name="Normal 29 6" xfId="56282"/>
    <cellStyle name="Normal 29 7" xfId="56283"/>
    <cellStyle name="Normal 29 8" xfId="56284"/>
    <cellStyle name="Normal 29 9" xfId="56285"/>
    <cellStyle name="Normal 3" xfId="6"/>
    <cellStyle name="Normal 3 10" xfId="7371"/>
    <cellStyle name="Normal 3 10 10" xfId="38788"/>
    <cellStyle name="Normal 3 10 11" xfId="38789"/>
    <cellStyle name="Normal 3 10 12" xfId="38790"/>
    <cellStyle name="Normal 3 10 2" xfId="7372"/>
    <cellStyle name="Normal 3 10 2 10" xfId="38791"/>
    <cellStyle name="Normal 3 10 2 11" xfId="38792"/>
    <cellStyle name="Normal 3 10 2 12" xfId="38793"/>
    <cellStyle name="Normal 3 10 2 2" xfId="7373"/>
    <cellStyle name="Normal 3 10 2 2 2" xfId="7374"/>
    <cellStyle name="Normal 3 10 2 2 2 2" xfId="7375"/>
    <cellStyle name="Normal 3 10 2 2 2 2 2" xfId="38794"/>
    <cellStyle name="Normal 3 10 2 2 2 2 3" xfId="38795"/>
    <cellStyle name="Normal 3 10 2 2 2 2 4" xfId="38796"/>
    <cellStyle name="Normal 3 10 2 2 2 2 5" xfId="38797"/>
    <cellStyle name="Normal 3 10 2 2 2 2 6" xfId="38798"/>
    <cellStyle name="Normal 3 10 2 2 2 2 7" xfId="38799"/>
    <cellStyle name="Normal 3 10 2 2 2 2 8" xfId="38800"/>
    <cellStyle name="Normal 3 10 2 2 2 3" xfId="7376"/>
    <cellStyle name="Normal 3 10 2 2 2 3 2" xfId="38801"/>
    <cellStyle name="Normal 3 10 2 2 2 4" xfId="7377"/>
    <cellStyle name="Normal 3 10 2 2 2 4 2" xfId="38802"/>
    <cellStyle name="Normal 3 10 2 2 2 5" xfId="38803"/>
    <cellStyle name="Normal 3 10 2 2 2 6" xfId="38804"/>
    <cellStyle name="Normal 3 10 2 2 2 7" xfId="38805"/>
    <cellStyle name="Normal 3 10 2 2 2 8" xfId="38806"/>
    <cellStyle name="Normal 3 10 2 2 3" xfId="7378"/>
    <cellStyle name="Normal 3 10 2 2 3 2" xfId="38807"/>
    <cellStyle name="Normal 3 10 2 2 3 3" xfId="38808"/>
    <cellStyle name="Normal 3 10 2 2 3 4" xfId="38809"/>
    <cellStyle name="Normal 3 10 2 2 3 5" xfId="38810"/>
    <cellStyle name="Normal 3 10 2 2 3 6" xfId="38811"/>
    <cellStyle name="Normal 3 10 2 2 3 7" xfId="38812"/>
    <cellStyle name="Normal 3 10 2 2 4" xfId="7379"/>
    <cellStyle name="Normal 3 10 2 2 4 2" xfId="38813"/>
    <cellStyle name="Normal 3 10 2 2 5" xfId="7380"/>
    <cellStyle name="Normal 3 10 2 2 5 2" xfId="38814"/>
    <cellStyle name="Normal 3 10 2 2 6" xfId="38815"/>
    <cellStyle name="Normal 3 10 2 2 7" xfId="38816"/>
    <cellStyle name="Normal 3 10 2 2 8" xfId="38817"/>
    <cellStyle name="Normal 3 10 2 2 9" xfId="38818"/>
    <cellStyle name="Normal 3 10 2 3" xfId="7381"/>
    <cellStyle name="Normal 3 10 2 3 2" xfId="7382"/>
    <cellStyle name="Normal 3 10 2 3 2 2" xfId="7383"/>
    <cellStyle name="Normal 3 10 2 3 2 2 2" xfId="38819"/>
    <cellStyle name="Normal 3 10 2 3 2 2 3" xfId="38820"/>
    <cellStyle name="Normal 3 10 2 3 2 2 4" xfId="38821"/>
    <cellStyle name="Normal 3 10 2 3 2 2 5" xfId="38822"/>
    <cellStyle name="Normal 3 10 2 3 2 2 6" xfId="38823"/>
    <cellStyle name="Normal 3 10 2 3 2 2 7" xfId="38824"/>
    <cellStyle name="Normal 3 10 2 3 2 2 8" xfId="38825"/>
    <cellStyle name="Normal 3 10 2 3 2 3" xfId="7384"/>
    <cellStyle name="Normal 3 10 2 3 2 3 2" xfId="38826"/>
    <cellStyle name="Normal 3 10 2 3 2 4" xfId="7385"/>
    <cellStyle name="Normal 3 10 2 3 2 4 2" xfId="38827"/>
    <cellStyle name="Normal 3 10 2 3 2 5" xfId="38828"/>
    <cellStyle name="Normal 3 10 2 3 2 6" xfId="38829"/>
    <cellStyle name="Normal 3 10 2 3 2 7" xfId="38830"/>
    <cellStyle name="Normal 3 10 2 3 2 8" xfId="38831"/>
    <cellStyle name="Normal 3 10 2 3 3" xfId="7386"/>
    <cellStyle name="Normal 3 10 2 3 3 2" xfId="38832"/>
    <cellStyle name="Normal 3 10 2 3 3 3" xfId="38833"/>
    <cellStyle name="Normal 3 10 2 3 3 4" xfId="38834"/>
    <cellStyle name="Normal 3 10 2 3 3 5" xfId="38835"/>
    <cellStyle name="Normal 3 10 2 3 3 6" xfId="38836"/>
    <cellStyle name="Normal 3 10 2 3 3 7" xfId="38837"/>
    <cellStyle name="Normal 3 10 2 3 4" xfId="7387"/>
    <cellStyle name="Normal 3 10 2 3 4 2" xfId="38838"/>
    <cellStyle name="Normal 3 10 2 3 5" xfId="7388"/>
    <cellStyle name="Normal 3 10 2 3 5 2" xfId="38839"/>
    <cellStyle name="Normal 3 10 2 3 6" xfId="38840"/>
    <cellStyle name="Normal 3 10 2 3 7" xfId="38841"/>
    <cellStyle name="Normal 3 10 2 3 8" xfId="38842"/>
    <cellStyle name="Normal 3 10 2 3 9" xfId="38843"/>
    <cellStyle name="Normal 3 10 2 4" xfId="7389"/>
    <cellStyle name="Normal 3 10 2 4 2" xfId="7390"/>
    <cellStyle name="Normal 3 10 2 4 2 2" xfId="7391"/>
    <cellStyle name="Normal 3 10 2 4 2 2 2" xfId="38844"/>
    <cellStyle name="Normal 3 10 2 4 2 2 3" xfId="38845"/>
    <cellStyle name="Normal 3 10 2 4 2 2 4" xfId="38846"/>
    <cellStyle name="Normal 3 10 2 4 2 2 5" xfId="38847"/>
    <cellStyle name="Normal 3 10 2 4 2 2 6" xfId="38848"/>
    <cellStyle name="Normal 3 10 2 4 2 2 7" xfId="38849"/>
    <cellStyle name="Normal 3 10 2 4 2 2 8" xfId="38850"/>
    <cellStyle name="Normal 3 10 2 4 2 3" xfId="7392"/>
    <cellStyle name="Normal 3 10 2 4 2 3 2" xfId="38851"/>
    <cellStyle name="Normal 3 10 2 4 2 4" xfId="7393"/>
    <cellStyle name="Normal 3 10 2 4 2 4 2" xfId="38852"/>
    <cellStyle name="Normal 3 10 2 4 2 5" xfId="38853"/>
    <cellStyle name="Normal 3 10 2 4 2 6" xfId="38854"/>
    <cellStyle name="Normal 3 10 2 4 2 7" xfId="38855"/>
    <cellStyle name="Normal 3 10 2 4 2 8" xfId="38856"/>
    <cellStyle name="Normal 3 10 2 4 3" xfId="7394"/>
    <cellStyle name="Normal 3 10 2 4 3 2" xfId="38857"/>
    <cellStyle name="Normal 3 10 2 4 3 3" xfId="38858"/>
    <cellStyle name="Normal 3 10 2 4 3 4" xfId="38859"/>
    <cellStyle name="Normal 3 10 2 4 3 5" xfId="38860"/>
    <cellStyle name="Normal 3 10 2 4 3 6" xfId="38861"/>
    <cellStyle name="Normal 3 10 2 4 3 7" xfId="38862"/>
    <cellStyle name="Normal 3 10 2 4 4" xfId="7395"/>
    <cellStyle name="Normal 3 10 2 4 4 2" xfId="38863"/>
    <cellStyle name="Normal 3 10 2 4 5" xfId="7396"/>
    <cellStyle name="Normal 3 10 2 4 5 2" xfId="38864"/>
    <cellStyle name="Normal 3 10 2 4 6" xfId="38865"/>
    <cellStyle name="Normal 3 10 2 4 7" xfId="38866"/>
    <cellStyle name="Normal 3 10 2 4 8" xfId="38867"/>
    <cellStyle name="Normal 3 10 2 4 9" xfId="38868"/>
    <cellStyle name="Normal 3 10 2 5" xfId="7397"/>
    <cellStyle name="Normal 3 10 2 5 2" xfId="7398"/>
    <cellStyle name="Normal 3 10 2 5 2 2" xfId="38869"/>
    <cellStyle name="Normal 3 10 2 5 2 3" xfId="38870"/>
    <cellStyle name="Normal 3 10 2 5 2 4" xfId="38871"/>
    <cellStyle name="Normal 3 10 2 5 2 5" xfId="38872"/>
    <cellStyle name="Normal 3 10 2 5 2 6" xfId="38873"/>
    <cellStyle name="Normal 3 10 2 5 2 7" xfId="38874"/>
    <cellStyle name="Normal 3 10 2 5 2 8" xfId="38875"/>
    <cellStyle name="Normal 3 10 2 5 3" xfId="7399"/>
    <cellStyle name="Normal 3 10 2 5 3 2" xfId="38876"/>
    <cellStyle name="Normal 3 10 2 5 4" xfId="7400"/>
    <cellStyle name="Normal 3 10 2 5 4 2" xfId="38877"/>
    <cellStyle name="Normal 3 10 2 5 5" xfId="38878"/>
    <cellStyle name="Normal 3 10 2 5 6" xfId="38879"/>
    <cellStyle name="Normal 3 10 2 5 7" xfId="38880"/>
    <cellStyle name="Normal 3 10 2 5 8" xfId="38881"/>
    <cellStyle name="Normal 3 10 2 6" xfId="7401"/>
    <cellStyle name="Normal 3 10 2 6 2" xfId="38882"/>
    <cellStyle name="Normal 3 10 2 6 3" xfId="38883"/>
    <cellStyle name="Normal 3 10 2 6 4" xfId="38884"/>
    <cellStyle name="Normal 3 10 2 6 5" xfId="38885"/>
    <cellStyle name="Normal 3 10 2 6 6" xfId="38886"/>
    <cellStyle name="Normal 3 10 2 6 7" xfId="38887"/>
    <cellStyle name="Normal 3 10 2 7" xfId="7402"/>
    <cellStyle name="Normal 3 10 2 7 2" xfId="38888"/>
    <cellStyle name="Normal 3 10 2 8" xfId="7403"/>
    <cellStyle name="Normal 3 10 2 8 2" xfId="38889"/>
    <cellStyle name="Normal 3 10 2 9" xfId="38890"/>
    <cellStyle name="Normal 3 10 3" xfId="7404"/>
    <cellStyle name="Normal 3 10 3 2" xfId="7405"/>
    <cellStyle name="Normal 3 10 3 2 2" xfId="7406"/>
    <cellStyle name="Normal 3 10 3 2 2 2" xfId="38891"/>
    <cellStyle name="Normal 3 10 3 2 2 3" xfId="38892"/>
    <cellStyle name="Normal 3 10 3 2 2 4" xfId="38893"/>
    <cellStyle name="Normal 3 10 3 2 2 5" xfId="38894"/>
    <cellStyle name="Normal 3 10 3 2 2 6" xfId="38895"/>
    <cellStyle name="Normal 3 10 3 2 2 7" xfId="38896"/>
    <cellStyle name="Normal 3 10 3 2 2 8" xfId="38897"/>
    <cellStyle name="Normal 3 10 3 2 3" xfId="7407"/>
    <cellStyle name="Normal 3 10 3 2 3 2" xfId="38898"/>
    <cellStyle name="Normal 3 10 3 2 4" xfId="7408"/>
    <cellStyle name="Normal 3 10 3 2 4 2" xfId="38899"/>
    <cellStyle name="Normal 3 10 3 2 5" xfId="38900"/>
    <cellStyle name="Normal 3 10 3 2 6" xfId="38901"/>
    <cellStyle name="Normal 3 10 3 2 7" xfId="38902"/>
    <cellStyle name="Normal 3 10 3 2 8" xfId="38903"/>
    <cellStyle name="Normal 3 10 3 3" xfId="7409"/>
    <cellStyle name="Normal 3 10 3 3 2" xfId="38904"/>
    <cellStyle name="Normal 3 10 3 3 3" xfId="38905"/>
    <cellStyle name="Normal 3 10 3 3 4" xfId="38906"/>
    <cellStyle name="Normal 3 10 3 3 5" xfId="38907"/>
    <cellStyle name="Normal 3 10 3 3 6" xfId="38908"/>
    <cellStyle name="Normal 3 10 3 3 7" xfId="38909"/>
    <cellStyle name="Normal 3 10 3 4" xfId="7410"/>
    <cellStyle name="Normal 3 10 3 4 2" xfId="38910"/>
    <cellStyle name="Normal 3 10 3 5" xfId="7411"/>
    <cellStyle name="Normal 3 10 3 5 2" xfId="38911"/>
    <cellStyle name="Normal 3 10 3 6" xfId="38912"/>
    <cellStyle name="Normal 3 10 3 7" xfId="38913"/>
    <cellStyle name="Normal 3 10 3 8" xfId="38914"/>
    <cellStyle name="Normal 3 10 3 9" xfId="38915"/>
    <cellStyle name="Normal 3 10 4" xfId="7412"/>
    <cellStyle name="Normal 3 10 4 2" xfId="7413"/>
    <cellStyle name="Normal 3 10 4 2 2" xfId="7414"/>
    <cellStyle name="Normal 3 10 4 2 2 2" xfId="38916"/>
    <cellStyle name="Normal 3 10 4 2 2 3" xfId="38917"/>
    <cellStyle name="Normal 3 10 4 2 2 4" xfId="38918"/>
    <cellStyle name="Normal 3 10 4 2 2 5" xfId="38919"/>
    <cellStyle name="Normal 3 10 4 2 2 6" xfId="38920"/>
    <cellStyle name="Normal 3 10 4 2 2 7" xfId="38921"/>
    <cellStyle name="Normal 3 10 4 2 2 8" xfId="38922"/>
    <cellStyle name="Normal 3 10 4 2 3" xfId="7415"/>
    <cellStyle name="Normal 3 10 4 2 3 2" xfId="38923"/>
    <cellStyle name="Normal 3 10 4 2 4" xfId="7416"/>
    <cellStyle name="Normal 3 10 4 2 4 2" xfId="38924"/>
    <cellStyle name="Normal 3 10 4 2 5" xfId="38925"/>
    <cellStyle name="Normal 3 10 4 2 6" xfId="38926"/>
    <cellStyle name="Normal 3 10 4 2 7" xfId="38927"/>
    <cellStyle name="Normal 3 10 4 2 8" xfId="38928"/>
    <cellStyle name="Normal 3 10 4 3" xfId="7417"/>
    <cellStyle name="Normal 3 10 4 3 2" xfId="38929"/>
    <cellStyle name="Normal 3 10 4 3 3" xfId="38930"/>
    <cellStyle name="Normal 3 10 4 3 4" xfId="38931"/>
    <cellStyle name="Normal 3 10 4 3 5" xfId="38932"/>
    <cellStyle name="Normal 3 10 4 3 6" xfId="38933"/>
    <cellStyle name="Normal 3 10 4 3 7" xfId="38934"/>
    <cellStyle name="Normal 3 10 4 4" xfId="7418"/>
    <cellStyle name="Normal 3 10 4 4 2" xfId="38935"/>
    <cellStyle name="Normal 3 10 4 5" xfId="7419"/>
    <cellStyle name="Normal 3 10 4 5 2" xfId="38936"/>
    <cellStyle name="Normal 3 10 4 6" xfId="38937"/>
    <cellStyle name="Normal 3 10 4 7" xfId="38938"/>
    <cellStyle name="Normal 3 10 4 8" xfId="38939"/>
    <cellStyle name="Normal 3 10 4 9" xfId="38940"/>
    <cellStyle name="Normal 3 10 5" xfId="7420"/>
    <cellStyle name="Normal 3 10 5 2" xfId="7421"/>
    <cellStyle name="Normal 3 10 5 2 2" xfId="38941"/>
    <cellStyle name="Normal 3 10 5 2 3" xfId="38942"/>
    <cellStyle name="Normal 3 10 5 2 4" xfId="38943"/>
    <cellStyle name="Normal 3 10 5 2 5" xfId="38944"/>
    <cellStyle name="Normal 3 10 5 2 6" xfId="38945"/>
    <cellStyle name="Normal 3 10 5 2 7" xfId="38946"/>
    <cellStyle name="Normal 3 10 5 2 8" xfId="38947"/>
    <cellStyle name="Normal 3 10 5 3" xfId="7422"/>
    <cellStyle name="Normal 3 10 5 3 2" xfId="38948"/>
    <cellStyle name="Normal 3 10 5 4" xfId="7423"/>
    <cellStyle name="Normal 3 10 5 4 2" xfId="38949"/>
    <cellStyle name="Normal 3 10 5 5" xfId="38950"/>
    <cellStyle name="Normal 3 10 5 6" xfId="38951"/>
    <cellStyle name="Normal 3 10 5 7" xfId="38952"/>
    <cellStyle name="Normal 3 10 5 8" xfId="38953"/>
    <cellStyle name="Normal 3 10 6" xfId="7424"/>
    <cellStyle name="Normal 3 10 6 2" xfId="38954"/>
    <cellStyle name="Normal 3 10 6 3" xfId="38955"/>
    <cellStyle name="Normal 3 10 6 4" xfId="38956"/>
    <cellStyle name="Normal 3 10 6 5" xfId="38957"/>
    <cellStyle name="Normal 3 10 6 6" xfId="38958"/>
    <cellStyle name="Normal 3 10 6 7" xfId="38959"/>
    <cellStyle name="Normal 3 10 7" xfId="7425"/>
    <cellStyle name="Normal 3 10 7 2" xfId="38960"/>
    <cellStyle name="Normal 3 10 8" xfId="7426"/>
    <cellStyle name="Normal 3 10 8 2" xfId="38961"/>
    <cellStyle name="Normal 3 10 9" xfId="38962"/>
    <cellStyle name="Normal 3 11" xfId="7427"/>
    <cellStyle name="Normal 3 11 10" xfId="38963"/>
    <cellStyle name="Normal 3 11 11" xfId="38964"/>
    <cellStyle name="Normal 3 11 12" xfId="38965"/>
    <cellStyle name="Normal 3 11 2" xfId="7428"/>
    <cellStyle name="Normal 3 11 2 10" xfId="38966"/>
    <cellStyle name="Normal 3 11 2 11" xfId="38967"/>
    <cellStyle name="Normal 3 11 2 12" xfId="38968"/>
    <cellStyle name="Normal 3 11 2 2" xfId="7429"/>
    <cellStyle name="Normal 3 11 2 2 2" xfId="7430"/>
    <cellStyle name="Normal 3 11 2 2 2 2" xfId="7431"/>
    <cellStyle name="Normal 3 11 2 2 2 2 2" xfId="38969"/>
    <cellStyle name="Normal 3 11 2 2 2 2 3" xfId="38970"/>
    <cellStyle name="Normal 3 11 2 2 2 2 4" xfId="38971"/>
    <cellStyle name="Normal 3 11 2 2 2 2 5" xfId="38972"/>
    <cellStyle name="Normal 3 11 2 2 2 2 6" xfId="38973"/>
    <cellStyle name="Normal 3 11 2 2 2 2 7" xfId="38974"/>
    <cellStyle name="Normal 3 11 2 2 2 2 8" xfId="38975"/>
    <cellStyle name="Normal 3 11 2 2 2 3" xfId="7432"/>
    <cellStyle name="Normal 3 11 2 2 2 3 2" xfId="38976"/>
    <cellStyle name="Normal 3 11 2 2 2 4" xfId="7433"/>
    <cellStyle name="Normal 3 11 2 2 2 4 2" xfId="38977"/>
    <cellStyle name="Normal 3 11 2 2 2 5" xfId="38978"/>
    <cellStyle name="Normal 3 11 2 2 2 6" xfId="38979"/>
    <cellStyle name="Normal 3 11 2 2 2 7" xfId="38980"/>
    <cellStyle name="Normal 3 11 2 2 2 8" xfId="38981"/>
    <cellStyle name="Normal 3 11 2 2 3" xfId="7434"/>
    <cellStyle name="Normal 3 11 2 2 3 2" xfId="38982"/>
    <cellStyle name="Normal 3 11 2 2 3 3" xfId="38983"/>
    <cellStyle name="Normal 3 11 2 2 3 4" xfId="38984"/>
    <cellStyle name="Normal 3 11 2 2 3 5" xfId="38985"/>
    <cellStyle name="Normal 3 11 2 2 3 6" xfId="38986"/>
    <cellStyle name="Normal 3 11 2 2 3 7" xfId="38987"/>
    <cellStyle name="Normal 3 11 2 2 4" xfId="7435"/>
    <cellStyle name="Normal 3 11 2 2 4 2" xfId="38988"/>
    <cellStyle name="Normal 3 11 2 2 5" xfId="7436"/>
    <cellStyle name="Normal 3 11 2 2 5 2" xfId="38989"/>
    <cellStyle name="Normal 3 11 2 2 6" xfId="38990"/>
    <cellStyle name="Normal 3 11 2 2 7" xfId="38991"/>
    <cellStyle name="Normal 3 11 2 2 8" xfId="38992"/>
    <cellStyle name="Normal 3 11 2 2 9" xfId="38993"/>
    <cellStyle name="Normal 3 11 2 3" xfId="7437"/>
    <cellStyle name="Normal 3 11 2 3 2" xfId="7438"/>
    <cellStyle name="Normal 3 11 2 3 2 2" xfId="7439"/>
    <cellStyle name="Normal 3 11 2 3 2 2 2" xfId="38994"/>
    <cellStyle name="Normal 3 11 2 3 2 2 3" xfId="38995"/>
    <cellStyle name="Normal 3 11 2 3 2 2 4" xfId="38996"/>
    <cellStyle name="Normal 3 11 2 3 2 2 5" xfId="38997"/>
    <cellStyle name="Normal 3 11 2 3 2 2 6" xfId="38998"/>
    <cellStyle name="Normal 3 11 2 3 2 2 7" xfId="38999"/>
    <cellStyle name="Normal 3 11 2 3 2 2 8" xfId="39000"/>
    <cellStyle name="Normal 3 11 2 3 2 3" xfId="7440"/>
    <cellStyle name="Normal 3 11 2 3 2 3 2" xfId="39001"/>
    <cellStyle name="Normal 3 11 2 3 2 4" xfId="7441"/>
    <cellStyle name="Normal 3 11 2 3 2 4 2" xfId="39002"/>
    <cellStyle name="Normal 3 11 2 3 2 5" xfId="39003"/>
    <cellStyle name="Normal 3 11 2 3 2 6" xfId="39004"/>
    <cellStyle name="Normal 3 11 2 3 2 7" xfId="39005"/>
    <cellStyle name="Normal 3 11 2 3 2 8" xfId="39006"/>
    <cellStyle name="Normal 3 11 2 3 3" xfId="7442"/>
    <cellStyle name="Normal 3 11 2 3 3 2" xfId="39007"/>
    <cellStyle name="Normal 3 11 2 3 3 3" xfId="39008"/>
    <cellStyle name="Normal 3 11 2 3 3 4" xfId="39009"/>
    <cellStyle name="Normal 3 11 2 3 3 5" xfId="39010"/>
    <cellStyle name="Normal 3 11 2 3 3 6" xfId="39011"/>
    <cellStyle name="Normal 3 11 2 3 3 7" xfId="39012"/>
    <cellStyle name="Normal 3 11 2 3 4" xfId="7443"/>
    <cellStyle name="Normal 3 11 2 3 4 2" xfId="39013"/>
    <cellStyle name="Normal 3 11 2 3 5" xfId="7444"/>
    <cellStyle name="Normal 3 11 2 3 5 2" xfId="39014"/>
    <cellStyle name="Normal 3 11 2 3 6" xfId="39015"/>
    <cellStyle name="Normal 3 11 2 3 7" xfId="39016"/>
    <cellStyle name="Normal 3 11 2 3 8" xfId="39017"/>
    <cellStyle name="Normal 3 11 2 3 9" xfId="39018"/>
    <cellStyle name="Normal 3 11 2 4" xfId="7445"/>
    <cellStyle name="Normal 3 11 2 4 2" xfId="7446"/>
    <cellStyle name="Normal 3 11 2 4 2 2" xfId="7447"/>
    <cellStyle name="Normal 3 11 2 4 2 2 2" xfId="39019"/>
    <cellStyle name="Normal 3 11 2 4 2 2 3" xfId="39020"/>
    <cellStyle name="Normal 3 11 2 4 2 2 4" xfId="39021"/>
    <cellStyle name="Normal 3 11 2 4 2 2 5" xfId="39022"/>
    <cellStyle name="Normal 3 11 2 4 2 2 6" xfId="39023"/>
    <cellStyle name="Normal 3 11 2 4 2 2 7" xfId="39024"/>
    <cellStyle name="Normal 3 11 2 4 2 2 8" xfId="39025"/>
    <cellStyle name="Normal 3 11 2 4 2 3" xfId="7448"/>
    <cellStyle name="Normal 3 11 2 4 2 3 2" xfId="39026"/>
    <cellStyle name="Normal 3 11 2 4 2 4" xfId="7449"/>
    <cellStyle name="Normal 3 11 2 4 2 4 2" xfId="39027"/>
    <cellStyle name="Normal 3 11 2 4 2 5" xfId="39028"/>
    <cellStyle name="Normal 3 11 2 4 2 6" xfId="39029"/>
    <cellStyle name="Normal 3 11 2 4 2 7" xfId="39030"/>
    <cellStyle name="Normal 3 11 2 4 2 8" xfId="39031"/>
    <cellStyle name="Normal 3 11 2 4 3" xfId="7450"/>
    <cellStyle name="Normal 3 11 2 4 3 2" xfId="39032"/>
    <cellStyle name="Normal 3 11 2 4 3 3" xfId="39033"/>
    <cellStyle name="Normal 3 11 2 4 3 4" xfId="39034"/>
    <cellStyle name="Normal 3 11 2 4 3 5" xfId="39035"/>
    <cellStyle name="Normal 3 11 2 4 3 6" xfId="39036"/>
    <cellStyle name="Normal 3 11 2 4 3 7" xfId="39037"/>
    <cellStyle name="Normal 3 11 2 4 4" xfId="7451"/>
    <cellStyle name="Normal 3 11 2 4 4 2" xfId="39038"/>
    <cellStyle name="Normal 3 11 2 4 5" xfId="7452"/>
    <cellStyle name="Normal 3 11 2 4 5 2" xfId="39039"/>
    <cellStyle name="Normal 3 11 2 4 6" xfId="39040"/>
    <cellStyle name="Normal 3 11 2 4 7" xfId="39041"/>
    <cellStyle name="Normal 3 11 2 4 8" xfId="39042"/>
    <cellStyle name="Normal 3 11 2 4 9" xfId="39043"/>
    <cellStyle name="Normal 3 11 2 5" xfId="7453"/>
    <cellStyle name="Normal 3 11 2 5 2" xfId="7454"/>
    <cellStyle name="Normal 3 11 2 5 2 2" xfId="39044"/>
    <cellStyle name="Normal 3 11 2 5 2 3" xfId="39045"/>
    <cellStyle name="Normal 3 11 2 5 2 4" xfId="39046"/>
    <cellStyle name="Normal 3 11 2 5 2 5" xfId="39047"/>
    <cellStyle name="Normal 3 11 2 5 2 6" xfId="39048"/>
    <cellStyle name="Normal 3 11 2 5 2 7" xfId="39049"/>
    <cellStyle name="Normal 3 11 2 5 2 8" xfId="39050"/>
    <cellStyle name="Normal 3 11 2 5 3" xfId="7455"/>
    <cellStyle name="Normal 3 11 2 5 3 2" xfId="39051"/>
    <cellStyle name="Normal 3 11 2 5 4" xfId="7456"/>
    <cellStyle name="Normal 3 11 2 5 4 2" xfId="39052"/>
    <cellStyle name="Normal 3 11 2 5 5" xfId="39053"/>
    <cellStyle name="Normal 3 11 2 5 6" xfId="39054"/>
    <cellStyle name="Normal 3 11 2 5 7" xfId="39055"/>
    <cellStyle name="Normal 3 11 2 5 8" xfId="39056"/>
    <cellStyle name="Normal 3 11 2 6" xfId="7457"/>
    <cellStyle name="Normal 3 11 2 6 2" xfId="39057"/>
    <cellStyle name="Normal 3 11 2 6 3" xfId="39058"/>
    <cellStyle name="Normal 3 11 2 6 4" xfId="39059"/>
    <cellStyle name="Normal 3 11 2 6 5" xfId="39060"/>
    <cellStyle name="Normal 3 11 2 6 6" xfId="39061"/>
    <cellStyle name="Normal 3 11 2 6 7" xfId="39062"/>
    <cellStyle name="Normal 3 11 2 7" xfId="7458"/>
    <cellStyle name="Normal 3 11 2 7 2" xfId="39063"/>
    <cellStyle name="Normal 3 11 2 8" xfId="7459"/>
    <cellStyle name="Normal 3 11 2 8 2" xfId="39064"/>
    <cellStyle name="Normal 3 11 2 9" xfId="39065"/>
    <cellStyle name="Normal 3 11 3" xfId="7460"/>
    <cellStyle name="Normal 3 11 3 2" xfId="7461"/>
    <cellStyle name="Normal 3 11 3 2 2" xfId="7462"/>
    <cellStyle name="Normal 3 11 3 2 2 2" xfId="39066"/>
    <cellStyle name="Normal 3 11 3 2 2 3" xfId="39067"/>
    <cellStyle name="Normal 3 11 3 2 2 4" xfId="39068"/>
    <cellStyle name="Normal 3 11 3 2 2 5" xfId="39069"/>
    <cellStyle name="Normal 3 11 3 2 2 6" xfId="39070"/>
    <cellStyle name="Normal 3 11 3 2 2 7" xfId="39071"/>
    <cellStyle name="Normal 3 11 3 2 2 8" xfId="39072"/>
    <cellStyle name="Normal 3 11 3 2 3" xfId="7463"/>
    <cellStyle name="Normal 3 11 3 2 3 2" xfId="39073"/>
    <cellStyle name="Normal 3 11 3 2 4" xfId="7464"/>
    <cellStyle name="Normal 3 11 3 2 4 2" xfId="39074"/>
    <cellStyle name="Normal 3 11 3 2 5" xfId="39075"/>
    <cellStyle name="Normal 3 11 3 2 6" xfId="39076"/>
    <cellStyle name="Normal 3 11 3 2 7" xfId="39077"/>
    <cellStyle name="Normal 3 11 3 2 8" xfId="39078"/>
    <cellStyle name="Normal 3 11 3 3" xfId="7465"/>
    <cellStyle name="Normal 3 11 3 3 2" xfId="39079"/>
    <cellStyle name="Normal 3 11 3 3 3" xfId="39080"/>
    <cellStyle name="Normal 3 11 3 3 4" xfId="39081"/>
    <cellStyle name="Normal 3 11 3 3 5" xfId="39082"/>
    <cellStyle name="Normal 3 11 3 3 6" xfId="39083"/>
    <cellStyle name="Normal 3 11 3 3 7" xfId="39084"/>
    <cellStyle name="Normal 3 11 3 4" xfId="7466"/>
    <cellStyle name="Normal 3 11 3 4 2" xfId="39085"/>
    <cellStyle name="Normal 3 11 3 5" xfId="7467"/>
    <cellStyle name="Normal 3 11 3 5 2" xfId="39086"/>
    <cellStyle name="Normal 3 11 3 6" xfId="39087"/>
    <cellStyle name="Normal 3 11 3 7" xfId="39088"/>
    <cellStyle name="Normal 3 11 3 8" xfId="39089"/>
    <cellStyle name="Normal 3 11 3 9" xfId="39090"/>
    <cellStyle name="Normal 3 11 4" xfId="7468"/>
    <cellStyle name="Normal 3 11 4 2" xfId="7469"/>
    <cellStyle name="Normal 3 11 4 2 2" xfId="7470"/>
    <cellStyle name="Normal 3 11 4 2 2 2" xfId="39091"/>
    <cellStyle name="Normal 3 11 4 2 2 3" xfId="39092"/>
    <cellStyle name="Normal 3 11 4 2 2 4" xfId="39093"/>
    <cellStyle name="Normal 3 11 4 2 2 5" xfId="39094"/>
    <cellStyle name="Normal 3 11 4 2 2 6" xfId="39095"/>
    <cellStyle name="Normal 3 11 4 2 2 7" xfId="39096"/>
    <cellStyle name="Normal 3 11 4 2 2 8" xfId="39097"/>
    <cellStyle name="Normal 3 11 4 2 3" xfId="7471"/>
    <cellStyle name="Normal 3 11 4 2 3 2" xfId="39098"/>
    <cellStyle name="Normal 3 11 4 2 4" xfId="7472"/>
    <cellStyle name="Normal 3 11 4 2 4 2" xfId="39099"/>
    <cellStyle name="Normal 3 11 4 2 5" xfId="39100"/>
    <cellStyle name="Normal 3 11 4 2 6" xfId="39101"/>
    <cellStyle name="Normal 3 11 4 2 7" xfId="39102"/>
    <cellStyle name="Normal 3 11 4 2 8" xfId="39103"/>
    <cellStyle name="Normal 3 11 4 3" xfId="7473"/>
    <cellStyle name="Normal 3 11 4 3 2" xfId="39104"/>
    <cellStyle name="Normal 3 11 4 3 3" xfId="39105"/>
    <cellStyle name="Normal 3 11 4 3 4" xfId="39106"/>
    <cellStyle name="Normal 3 11 4 3 5" xfId="39107"/>
    <cellStyle name="Normal 3 11 4 3 6" xfId="39108"/>
    <cellStyle name="Normal 3 11 4 3 7" xfId="39109"/>
    <cellStyle name="Normal 3 11 4 4" xfId="7474"/>
    <cellStyle name="Normal 3 11 4 4 2" xfId="39110"/>
    <cellStyle name="Normal 3 11 4 5" xfId="7475"/>
    <cellStyle name="Normal 3 11 4 5 2" xfId="39111"/>
    <cellStyle name="Normal 3 11 4 6" xfId="39112"/>
    <cellStyle name="Normal 3 11 4 7" xfId="39113"/>
    <cellStyle name="Normal 3 11 4 8" xfId="39114"/>
    <cellStyle name="Normal 3 11 4 9" xfId="39115"/>
    <cellStyle name="Normal 3 11 5" xfId="7476"/>
    <cellStyle name="Normal 3 11 5 2" xfId="7477"/>
    <cellStyle name="Normal 3 11 5 2 2" xfId="39116"/>
    <cellStyle name="Normal 3 11 5 2 3" xfId="39117"/>
    <cellStyle name="Normal 3 11 5 2 4" xfId="39118"/>
    <cellStyle name="Normal 3 11 5 2 5" xfId="39119"/>
    <cellStyle name="Normal 3 11 5 2 6" xfId="39120"/>
    <cellStyle name="Normal 3 11 5 2 7" xfId="39121"/>
    <cellStyle name="Normal 3 11 5 2 8" xfId="39122"/>
    <cellStyle name="Normal 3 11 5 3" xfId="7478"/>
    <cellStyle name="Normal 3 11 5 3 2" xfId="39123"/>
    <cellStyle name="Normal 3 11 5 4" xfId="7479"/>
    <cellStyle name="Normal 3 11 5 4 2" xfId="39124"/>
    <cellStyle name="Normal 3 11 5 5" xfId="39125"/>
    <cellStyle name="Normal 3 11 5 6" xfId="39126"/>
    <cellStyle name="Normal 3 11 5 7" xfId="39127"/>
    <cellStyle name="Normal 3 11 5 8" xfId="39128"/>
    <cellStyle name="Normal 3 11 6" xfId="7480"/>
    <cellStyle name="Normal 3 11 6 2" xfId="39129"/>
    <cellStyle name="Normal 3 11 6 3" xfId="39130"/>
    <cellStyle name="Normal 3 11 6 4" xfId="39131"/>
    <cellStyle name="Normal 3 11 6 5" xfId="39132"/>
    <cellStyle name="Normal 3 11 6 6" xfId="39133"/>
    <cellStyle name="Normal 3 11 6 7" xfId="39134"/>
    <cellStyle name="Normal 3 11 7" xfId="7481"/>
    <cellStyle name="Normal 3 11 7 2" xfId="39135"/>
    <cellStyle name="Normal 3 11 8" xfId="7482"/>
    <cellStyle name="Normal 3 11 8 2" xfId="39136"/>
    <cellStyle name="Normal 3 11 9" xfId="39137"/>
    <cellStyle name="Normal 3 12" xfId="7483"/>
    <cellStyle name="Normal 3 12 10" xfId="39138"/>
    <cellStyle name="Normal 3 12 11" xfId="39139"/>
    <cellStyle name="Normal 3 12 12" xfId="39140"/>
    <cellStyle name="Normal 3 12 2" xfId="7484"/>
    <cellStyle name="Normal 3 12 2 10" xfId="39141"/>
    <cellStyle name="Normal 3 12 2 11" xfId="39142"/>
    <cellStyle name="Normal 3 12 2 12" xfId="39143"/>
    <cellStyle name="Normal 3 12 2 2" xfId="7485"/>
    <cellStyle name="Normal 3 12 2 2 2" xfId="7486"/>
    <cellStyle name="Normal 3 12 2 2 2 2" xfId="7487"/>
    <cellStyle name="Normal 3 12 2 2 2 2 2" xfId="39144"/>
    <cellStyle name="Normal 3 12 2 2 2 2 3" xfId="39145"/>
    <cellStyle name="Normal 3 12 2 2 2 2 4" xfId="39146"/>
    <cellStyle name="Normal 3 12 2 2 2 2 5" xfId="39147"/>
    <cellStyle name="Normal 3 12 2 2 2 2 6" xfId="39148"/>
    <cellStyle name="Normal 3 12 2 2 2 2 7" xfId="39149"/>
    <cellStyle name="Normal 3 12 2 2 2 2 8" xfId="39150"/>
    <cellStyle name="Normal 3 12 2 2 2 3" xfId="7488"/>
    <cellStyle name="Normal 3 12 2 2 2 3 2" xfId="39151"/>
    <cellStyle name="Normal 3 12 2 2 2 4" xfId="7489"/>
    <cellStyle name="Normal 3 12 2 2 2 4 2" xfId="39152"/>
    <cellStyle name="Normal 3 12 2 2 2 5" xfId="39153"/>
    <cellStyle name="Normal 3 12 2 2 2 6" xfId="39154"/>
    <cellStyle name="Normal 3 12 2 2 2 7" xfId="39155"/>
    <cellStyle name="Normal 3 12 2 2 2 8" xfId="39156"/>
    <cellStyle name="Normal 3 12 2 2 3" xfId="7490"/>
    <cellStyle name="Normal 3 12 2 2 3 2" xfId="39157"/>
    <cellStyle name="Normal 3 12 2 2 3 3" xfId="39158"/>
    <cellStyle name="Normal 3 12 2 2 3 4" xfId="39159"/>
    <cellStyle name="Normal 3 12 2 2 3 5" xfId="39160"/>
    <cellStyle name="Normal 3 12 2 2 3 6" xfId="39161"/>
    <cellStyle name="Normal 3 12 2 2 3 7" xfId="39162"/>
    <cellStyle name="Normal 3 12 2 2 4" xfId="7491"/>
    <cellStyle name="Normal 3 12 2 2 4 2" xfId="39163"/>
    <cellStyle name="Normal 3 12 2 2 5" xfId="7492"/>
    <cellStyle name="Normal 3 12 2 2 5 2" xfId="39164"/>
    <cellStyle name="Normal 3 12 2 2 6" xfId="39165"/>
    <cellStyle name="Normal 3 12 2 2 7" xfId="39166"/>
    <cellStyle name="Normal 3 12 2 2 8" xfId="39167"/>
    <cellStyle name="Normal 3 12 2 2 9" xfId="39168"/>
    <cellStyle name="Normal 3 12 2 3" xfId="7493"/>
    <cellStyle name="Normal 3 12 2 3 2" xfId="7494"/>
    <cellStyle name="Normal 3 12 2 3 2 2" xfId="7495"/>
    <cellStyle name="Normal 3 12 2 3 2 2 2" xfId="39169"/>
    <cellStyle name="Normal 3 12 2 3 2 2 3" xfId="39170"/>
    <cellStyle name="Normal 3 12 2 3 2 2 4" xfId="39171"/>
    <cellStyle name="Normal 3 12 2 3 2 2 5" xfId="39172"/>
    <cellStyle name="Normal 3 12 2 3 2 2 6" xfId="39173"/>
    <cellStyle name="Normal 3 12 2 3 2 2 7" xfId="39174"/>
    <cellStyle name="Normal 3 12 2 3 2 2 8" xfId="39175"/>
    <cellStyle name="Normal 3 12 2 3 2 3" xfId="7496"/>
    <cellStyle name="Normal 3 12 2 3 2 3 2" xfId="39176"/>
    <cellStyle name="Normal 3 12 2 3 2 4" xfId="7497"/>
    <cellStyle name="Normal 3 12 2 3 2 4 2" xfId="39177"/>
    <cellStyle name="Normal 3 12 2 3 2 5" xfId="39178"/>
    <cellStyle name="Normal 3 12 2 3 2 6" xfId="39179"/>
    <cellStyle name="Normal 3 12 2 3 2 7" xfId="39180"/>
    <cellStyle name="Normal 3 12 2 3 2 8" xfId="39181"/>
    <cellStyle name="Normal 3 12 2 3 3" xfId="7498"/>
    <cellStyle name="Normal 3 12 2 3 3 2" xfId="39182"/>
    <cellStyle name="Normal 3 12 2 3 3 3" xfId="39183"/>
    <cellStyle name="Normal 3 12 2 3 3 4" xfId="39184"/>
    <cellStyle name="Normal 3 12 2 3 3 5" xfId="39185"/>
    <cellStyle name="Normal 3 12 2 3 3 6" xfId="39186"/>
    <cellStyle name="Normal 3 12 2 3 3 7" xfId="39187"/>
    <cellStyle name="Normal 3 12 2 3 4" xfId="7499"/>
    <cellStyle name="Normal 3 12 2 3 4 2" xfId="39188"/>
    <cellStyle name="Normal 3 12 2 3 5" xfId="7500"/>
    <cellStyle name="Normal 3 12 2 3 5 2" xfId="39189"/>
    <cellStyle name="Normal 3 12 2 3 6" xfId="39190"/>
    <cellStyle name="Normal 3 12 2 3 7" xfId="39191"/>
    <cellStyle name="Normal 3 12 2 3 8" xfId="39192"/>
    <cellStyle name="Normal 3 12 2 3 9" xfId="39193"/>
    <cellStyle name="Normal 3 12 2 4" xfId="7501"/>
    <cellStyle name="Normal 3 12 2 4 2" xfId="7502"/>
    <cellStyle name="Normal 3 12 2 4 2 2" xfId="7503"/>
    <cellStyle name="Normal 3 12 2 4 2 2 2" xfId="39194"/>
    <cellStyle name="Normal 3 12 2 4 2 2 3" xfId="39195"/>
    <cellStyle name="Normal 3 12 2 4 2 2 4" xfId="39196"/>
    <cellStyle name="Normal 3 12 2 4 2 2 5" xfId="39197"/>
    <cellStyle name="Normal 3 12 2 4 2 2 6" xfId="39198"/>
    <cellStyle name="Normal 3 12 2 4 2 2 7" xfId="39199"/>
    <cellStyle name="Normal 3 12 2 4 2 2 8" xfId="39200"/>
    <cellStyle name="Normal 3 12 2 4 2 3" xfId="7504"/>
    <cellStyle name="Normal 3 12 2 4 2 3 2" xfId="39201"/>
    <cellStyle name="Normal 3 12 2 4 2 4" xfId="7505"/>
    <cellStyle name="Normal 3 12 2 4 2 4 2" xfId="39202"/>
    <cellStyle name="Normal 3 12 2 4 2 5" xfId="39203"/>
    <cellStyle name="Normal 3 12 2 4 2 6" xfId="39204"/>
    <cellStyle name="Normal 3 12 2 4 2 7" xfId="39205"/>
    <cellStyle name="Normal 3 12 2 4 2 8" xfId="39206"/>
    <cellStyle name="Normal 3 12 2 4 3" xfId="7506"/>
    <cellStyle name="Normal 3 12 2 4 3 2" xfId="39207"/>
    <cellStyle name="Normal 3 12 2 4 3 3" xfId="39208"/>
    <cellStyle name="Normal 3 12 2 4 3 4" xfId="39209"/>
    <cellStyle name="Normal 3 12 2 4 3 5" xfId="39210"/>
    <cellStyle name="Normal 3 12 2 4 3 6" xfId="39211"/>
    <cellStyle name="Normal 3 12 2 4 3 7" xfId="39212"/>
    <cellStyle name="Normal 3 12 2 4 4" xfId="7507"/>
    <cellStyle name="Normal 3 12 2 4 4 2" xfId="39213"/>
    <cellStyle name="Normal 3 12 2 4 5" xfId="7508"/>
    <cellStyle name="Normal 3 12 2 4 5 2" xfId="39214"/>
    <cellStyle name="Normal 3 12 2 4 6" xfId="39215"/>
    <cellStyle name="Normal 3 12 2 4 7" xfId="39216"/>
    <cellStyle name="Normal 3 12 2 4 8" xfId="39217"/>
    <cellStyle name="Normal 3 12 2 4 9" xfId="39218"/>
    <cellStyle name="Normal 3 12 2 5" xfId="7509"/>
    <cellStyle name="Normal 3 12 2 5 2" xfId="7510"/>
    <cellStyle name="Normal 3 12 2 5 2 2" xfId="39219"/>
    <cellStyle name="Normal 3 12 2 5 2 3" xfId="39220"/>
    <cellStyle name="Normal 3 12 2 5 2 4" xfId="39221"/>
    <cellStyle name="Normal 3 12 2 5 2 5" xfId="39222"/>
    <cellStyle name="Normal 3 12 2 5 2 6" xfId="39223"/>
    <cellStyle name="Normal 3 12 2 5 2 7" xfId="39224"/>
    <cellStyle name="Normal 3 12 2 5 2 8" xfId="39225"/>
    <cellStyle name="Normal 3 12 2 5 3" xfId="7511"/>
    <cellStyle name="Normal 3 12 2 5 3 2" xfId="39226"/>
    <cellStyle name="Normal 3 12 2 5 4" xfId="7512"/>
    <cellStyle name="Normal 3 12 2 5 4 2" xfId="39227"/>
    <cellStyle name="Normal 3 12 2 5 5" xfId="39228"/>
    <cellStyle name="Normal 3 12 2 5 6" xfId="39229"/>
    <cellStyle name="Normal 3 12 2 5 7" xfId="39230"/>
    <cellStyle name="Normal 3 12 2 5 8" xfId="39231"/>
    <cellStyle name="Normal 3 12 2 6" xfId="7513"/>
    <cellStyle name="Normal 3 12 2 6 2" xfId="39232"/>
    <cellStyle name="Normal 3 12 2 6 3" xfId="39233"/>
    <cellStyle name="Normal 3 12 2 6 4" xfId="39234"/>
    <cellStyle name="Normal 3 12 2 6 5" xfId="39235"/>
    <cellStyle name="Normal 3 12 2 6 6" xfId="39236"/>
    <cellStyle name="Normal 3 12 2 6 7" xfId="39237"/>
    <cellStyle name="Normal 3 12 2 7" xfId="7514"/>
    <cellStyle name="Normal 3 12 2 7 2" xfId="39238"/>
    <cellStyle name="Normal 3 12 2 8" xfId="7515"/>
    <cellStyle name="Normal 3 12 2 8 2" xfId="39239"/>
    <cellStyle name="Normal 3 12 2 9" xfId="39240"/>
    <cellStyle name="Normal 3 12 3" xfId="7516"/>
    <cellStyle name="Normal 3 12 3 2" xfId="7517"/>
    <cellStyle name="Normal 3 12 3 2 2" xfId="7518"/>
    <cellStyle name="Normal 3 12 3 2 2 2" xfId="39241"/>
    <cellStyle name="Normal 3 12 3 2 2 3" xfId="39242"/>
    <cellStyle name="Normal 3 12 3 2 2 4" xfId="39243"/>
    <cellStyle name="Normal 3 12 3 2 2 5" xfId="39244"/>
    <cellStyle name="Normal 3 12 3 2 2 6" xfId="39245"/>
    <cellStyle name="Normal 3 12 3 2 2 7" xfId="39246"/>
    <cellStyle name="Normal 3 12 3 2 2 8" xfId="39247"/>
    <cellStyle name="Normal 3 12 3 2 3" xfId="7519"/>
    <cellStyle name="Normal 3 12 3 2 3 2" xfId="39248"/>
    <cellStyle name="Normal 3 12 3 2 4" xfId="7520"/>
    <cellStyle name="Normal 3 12 3 2 4 2" xfId="39249"/>
    <cellStyle name="Normal 3 12 3 2 5" xfId="39250"/>
    <cellStyle name="Normal 3 12 3 2 6" xfId="39251"/>
    <cellStyle name="Normal 3 12 3 2 7" xfId="39252"/>
    <cellStyle name="Normal 3 12 3 2 8" xfId="39253"/>
    <cellStyle name="Normal 3 12 3 3" xfId="7521"/>
    <cellStyle name="Normal 3 12 3 3 2" xfId="39254"/>
    <cellStyle name="Normal 3 12 3 3 3" xfId="39255"/>
    <cellStyle name="Normal 3 12 3 3 4" xfId="39256"/>
    <cellStyle name="Normal 3 12 3 3 5" xfId="39257"/>
    <cellStyle name="Normal 3 12 3 3 6" xfId="39258"/>
    <cellStyle name="Normal 3 12 3 3 7" xfId="39259"/>
    <cellStyle name="Normal 3 12 3 4" xfId="7522"/>
    <cellStyle name="Normal 3 12 3 4 2" xfId="39260"/>
    <cellStyle name="Normal 3 12 3 5" xfId="7523"/>
    <cellStyle name="Normal 3 12 3 5 2" xfId="39261"/>
    <cellStyle name="Normal 3 12 3 6" xfId="39262"/>
    <cellStyle name="Normal 3 12 3 7" xfId="39263"/>
    <cellStyle name="Normal 3 12 3 8" xfId="39264"/>
    <cellStyle name="Normal 3 12 3 9" xfId="39265"/>
    <cellStyle name="Normal 3 12 4" xfId="7524"/>
    <cellStyle name="Normal 3 12 4 2" xfId="7525"/>
    <cellStyle name="Normal 3 12 4 2 2" xfId="7526"/>
    <cellStyle name="Normal 3 12 4 2 2 2" xfId="39266"/>
    <cellStyle name="Normal 3 12 4 2 2 3" xfId="39267"/>
    <cellStyle name="Normal 3 12 4 2 2 4" xfId="39268"/>
    <cellStyle name="Normal 3 12 4 2 2 5" xfId="39269"/>
    <cellStyle name="Normal 3 12 4 2 2 6" xfId="39270"/>
    <cellStyle name="Normal 3 12 4 2 2 7" xfId="39271"/>
    <cellStyle name="Normal 3 12 4 2 2 8" xfId="39272"/>
    <cellStyle name="Normal 3 12 4 2 3" xfId="7527"/>
    <cellStyle name="Normal 3 12 4 2 3 2" xfId="39273"/>
    <cellStyle name="Normal 3 12 4 2 4" xfId="7528"/>
    <cellStyle name="Normal 3 12 4 2 4 2" xfId="39274"/>
    <cellStyle name="Normal 3 12 4 2 5" xfId="39275"/>
    <cellStyle name="Normal 3 12 4 2 6" xfId="39276"/>
    <cellStyle name="Normal 3 12 4 2 7" xfId="39277"/>
    <cellStyle name="Normal 3 12 4 2 8" xfId="39278"/>
    <cellStyle name="Normal 3 12 4 3" xfId="7529"/>
    <cellStyle name="Normal 3 12 4 3 2" xfId="39279"/>
    <cellStyle name="Normal 3 12 4 3 3" xfId="39280"/>
    <cellStyle name="Normal 3 12 4 3 4" xfId="39281"/>
    <cellStyle name="Normal 3 12 4 3 5" xfId="39282"/>
    <cellStyle name="Normal 3 12 4 3 6" xfId="39283"/>
    <cellStyle name="Normal 3 12 4 3 7" xfId="39284"/>
    <cellStyle name="Normal 3 12 4 4" xfId="7530"/>
    <cellStyle name="Normal 3 12 4 4 2" xfId="39285"/>
    <cellStyle name="Normal 3 12 4 5" xfId="7531"/>
    <cellStyle name="Normal 3 12 4 5 2" xfId="39286"/>
    <cellStyle name="Normal 3 12 4 6" xfId="39287"/>
    <cellStyle name="Normal 3 12 4 7" xfId="39288"/>
    <cellStyle name="Normal 3 12 4 8" xfId="39289"/>
    <cellStyle name="Normal 3 12 4 9" xfId="39290"/>
    <cellStyle name="Normal 3 12 5" xfId="7532"/>
    <cellStyle name="Normal 3 12 5 2" xfId="7533"/>
    <cellStyle name="Normal 3 12 5 2 2" xfId="39291"/>
    <cellStyle name="Normal 3 12 5 2 3" xfId="39292"/>
    <cellStyle name="Normal 3 12 5 2 4" xfId="39293"/>
    <cellStyle name="Normal 3 12 5 2 5" xfId="39294"/>
    <cellStyle name="Normal 3 12 5 2 6" xfId="39295"/>
    <cellStyle name="Normal 3 12 5 2 7" xfId="39296"/>
    <cellStyle name="Normal 3 12 5 2 8" xfId="39297"/>
    <cellStyle name="Normal 3 12 5 3" xfId="7534"/>
    <cellStyle name="Normal 3 12 5 3 2" xfId="39298"/>
    <cellStyle name="Normal 3 12 5 4" xfId="7535"/>
    <cellStyle name="Normal 3 12 5 4 2" xfId="39299"/>
    <cellStyle name="Normal 3 12 5 5" xfId="39300"/>
    <cellStyle name="Normal 3 12 5 6" xfId="39301"/>
    <cellStyle name="Normal 3 12 5 7" xfId="39302"/>
    <cellStyle name="Normal 3 12 5 8" xfId="39303"/>
    <cellStyle name="Normal 3 12 6" xfId="7536"/>
    <cellStyle name="Normal 3 12 6 2" xfId="39304"/>
    <cellStyle name="Normal 3 12 6 3" xfId="39305"/>
    <cellStyle name="Normal 3 12 6 4" xfId="39306"/>
    <cellStyle name="Normal 3 12 6 5" xfId="39307"/>
    <cellStyle name="Normal 3 12 6 6" xfId="39308"/>
    <cellStyle name="Normal 3 12 6 7" xfId="39309"/>
    <cellStyle name="Normal 3 12 7" xfId="7537"/>
    <cellStyle name="Normal 3 12 7 2" xfId="39310"/>
    <cellStyle name="Normal 3 12 8" xfId="7538"/>
    <cellStyle name="Normal 3 12 8 2" xfId="39311"/>
    <cellStyle name="Normal 3 12 9" xfId="39312"/>
    <cellStyle name="Normal 3 13" xfId="7539"/>
    <cellStyle name="Normal 3 13 10" xfId="39313"/>
    <cellStyle name="Normal 3 13 11" xfId="39314"/>
    <cellStyle name="Normal 3 13 12" xfId="39315"/>
    <cellStyle name="Normal 3 13 2" xfId="7540"/>
    <cellStyle name="Normal 3 13 2 10" xfId="39316"/>
    <cellStyle name="Normal 3 13 2 11" xfId="39317"/>
    <cellStyle name="Normal 3 13 2 12" xfId="39318"/>
    <cellStyle name="Normal 3 13 2 2" xfId="7541"/>
    <cellStyle name="Normal 3 13 2 2 2" xfId="7542"/>
    <cellStyle name="Normal 3 13 2 2 2 2" xfId="7543"/>
    <cellStyle name="Normal 3 13 2 2 2 2 2" xfId="39319"/>
    <cellStyle name="Normal 3 13 2 2 2 2 3" xfId="39320"/>
    <cellStyle name="Normal 3 13 2 2 2 2 4" xfId="39321"/>
    <cellStyle name="Normal 3 13 2 2 2 2 5" xfId="39322"/>
    <cellStyle name="Normal 3 13 2 2 2 2 6" xfId="39323"/>
    <cellStyle name="Normal 3 13 2 2 2 2 7" xfId="39324"/>
    <cellStyle name="Normal 3 13 2 2 2 2 8" xfId="39325"/>
    <cellStyle name="Normal 3 13 2 2 2 3" xfId="7544"/>
    <cellStyle name="Normal 3 13 2 2 2 3 2" xfId="39326"/>
    <cellStyle name="Normal 3 13 2 2 2 4" xfId="7545"/>
    <cellStyle name="Normal 3 13 2 2 2 4 2" xfId="39327"/>
    <cellStyle name="Normal 3 13 2 2 2 5" xfId="39328"/>
    <cellStyle name="Normal 3 13 2 2 2 6" xfId="39329"/>
    <cellStyle name="Normal 3 13 2 2 2 7" xfId="39330"/>
    <cellStyle name="Normal 3 13 2 2 2 8" xfId="39331"/>
    <cellStyle name="Normal 3 13 2 2 3" xfId="7546"/>
    <cellStyle name="Normal 3 13 2 2 3 2" xfId="39332"/>
    <cellStyle name="Normal 3 13 2 2 3 3" xfId="39333"/>
    <cellStyle name="Normal 3 13 2 2 3 4" xfId="39334"/>
    <cellStyle name="Normal 3 13 2 2 3 5" xfId="39335"/>
    <cellStyle name="Normal 3 13 2 2 3 6" xfId="39336"/>
    <cellStyle name="Normal 3 13 2 2 3 7" xfId="39337"/>
    <cellStyle name="Normal 3 13 2 2 4" xfId="7547"/>
    <cellStyle name="Normal 3 13 2 2 4 2" xfId="39338"/>
    <cellStyle name="Normal 3 13 2 2 5" xfId="7548"/>
    <cellStyle name="Normal 3 13 2 2 5 2" xfId="39339"/>
    <cellStyle name="Normal 3 13 2 2 6" xfId="39340"/>
    <cellStyle name="Normal 3 13 2 2 7" xfId="39341"/>
    <cellStyle name="Normal 3 13 2 2 8" xfId="39342"/>
    <cellStyle name="Normal 3 13 2 2 9" xfId="39343"/>
    <cellStyle name="Normal 3 13 2 3" xfId="7549"/>
    <cellStyle name="Normal 3 13 2 3 2" xfId="7550"/>
    <cellStyle name="Normal 3 13 2 3 2 2" xfId="7551"/>
    <cellStyle name="Normal 3 13 2 3 2 2 2" xfId="39344"/>
    <cellStyle name="Normal 3 13 2 3 2 2 3" xfId="39345"/>
    <cellStyle name="Normal 3 13 2 3 2 2 4" xfId="39346"/>
    <cellStyle name="Normal 3 13 2 3 2 2 5" xfId="39347"/>
    <cellStyle name="Normal 3 13 2 3 2 2 6" xfId="39348"/>
    <cellStyle name="Normal 3 13 2 3 2 2 7" xfId="39349"/>
    <cellStyle name="Normal 3 13 2 3 2 2 8" xfId="39350"/>
    <cellStyle name="Normal 3 13 2 3 2 3" xfId="7552"/>
    <cellStyle name="Normal 3 13 2 3 2 3 2" xfId="39351"/>
    <cellStyle name="Normal 3 13 2 3 2 4" xfId="7553"/>
    <cellStyle name="Normal 3 13 2 3 2 4 2" xfId="39352"/>
    <cellStyle name="Normal 3 13 2 3 2 5" xfId="39353"/>
    <cellStyle name="Normal 3 13 2 3 2 6" xfId="39354"/>
    <cellStyle name="Normal 3 13 2 3 2 7" xfId="39355"/>
    <cellStyle name="Normal 3 13 2 3 2 8" xfId="39356"/>
    <cellStyle name="Normal 3 13 2 3 3" xfId="7554"/>
    <cellStyle name="Normal 3 13 2 3 3 2" xfId="39357"/>
    <cellStyle name="Normal 3 13 2 3 3 3" xfId="39358"/>
    <cellStyle name="Normal 3 13 2 3 3 4" xfId="39359"/>
    <cellStyle name="Normal 3 13 2 3 3 5" xfId="39360"/>
    <cellStyle name="Normal 3 13 2 3 3 6" xfId="39361"/>
    <cellStyle name="Normal 3 13 2 3 3 7" xfId="39362"/>
    <cellStyle name="Normal 3 13 2 3 4" xfId="7555"/>
    <cellStyle name="Normal 3 13 2 3 4 2" xfId="39363"/>
    <cellStyle name="Normal 3 13 2 3 5" xfId="7556"/>
    <cellStyle name="Normal 3 13 2 3 5 2" xfId="39364"/>
    <cellStyle name="Normal 3 13 2 3 6" xfId="39365"/>
    <cellStyle name="Normal 3 13 2 3 7" xfId="39366"/>
    <cellStyle name="Normal 3 13 2 3 8" xfId="39367"/>
    <cellStyle name="Normal 3 13 2 3 9" xfId="39368"/>
    <cellStyle name="Normal 3 13 2 4" xfId="7557"/>
    <cellStyle name="Normal 3 13 2 4 2" xfId="7558"/>
    <cellStyle name="Normal 3 13 2 4 2 2" xfId="7559"/>
    <cellStyle name="Normal 3 13 2 4 2 2 2" xfId="39369"/>
    <cellStyle name="Normal 3 13 2 4 2 2 3" xfId="39370"/>
    <cellStyle name="Normal 3 13 2 4 2 2 4" xfId="39371"/>
    <cellStyle name="Normal 3 13 2 4 2 2 5" xfId="39372"/>
    <cellStyle name="Normal 3 13 2 4 2 2 6" xfId="39373"/>
    <cellStyle name="Normal 3 13 2 4 2 2 7" xfId="39374"/>
    <cellStyle name="Normal 3 13 2 4 2 2 8" xfId="39375"/>
    <cellStyle name="Normal 3 13 2 4 2 3" xfId="7560"/>
    <cellStyle name="Normal 3 13 2 4 2 3 2" xfId="39376"/>
    <cellStyle name="Normal 3 13 2 4 2 4" xfId="7561"/>
    <cellStyle name="Normal 3 13 2 4 2 4 2" xfId="39377"/>
    <cellStyle name="Normal 3 13 2 4 2 5" xfId="39378"/>
    <cellStyle name="Normal 3 13 2 4 2 6" xfId="39379"/>
    <cellStyle name="Normal 3 13 2 4 2 7" xfId="39380"/>
    <cellStyle name="Normal 3 13 2 4 2 8" xfId="39381"/>
    <cellStyle name="Normal 3 13 2 4 3" xfId="7562"/>
    <cellStyle name="Normal 3 13 2 4 3 2" xfId="39382"/>
    <cellStyle name="Normal 3 13 2 4 3 3" xfId="39383"/>
    <cellStyle name="Normal 3 13 2 4 3 4" xfId="39384"/>
    <cellStyle name="Normal 3 13 2 4 3 5" xfId="39385"/>
    <cellStyle name="Normal 3 13 2 4 3 6" xfId="39386"/>
    <cellStyle name="Normal 3 13 2 4 3 7" xfId="39387"/>
    <cellStyle name="Normal 3 13 2 4 4" xfId="7563"/>
    <cellStyle name="Normal 3 13 2 4 4 2" xfId="39388"/>
    <cellStyle name="Normal 3 13 2 4 5" xfId="7564"/>
    <cellStyle name="Normal 3 13 2 4 5 2" xfId="39389"/>
    <cellStyle name="Normal 3 13 2 4 6" xfId="39390"/>
    <cellStyle name="Normal 3 13 2 4 7" xfId="39391"/>
    <cellStyle name="Normal 3 13 2 4 8" xfId="39392"/>
    <cellStyle name="Normal 3 13 2 4 9" xfId="39393"/>
    <cellStyle name="Normal 3 13 2 5" xfId="7565"/>
    <cellStyle name="Normal 3 13 2 5 2" xfId="7566"/>
    <cellStyle name="Normal 3 13 2 5 2 2" xfId="39394"/>
    <cellStyle name="Normal 3 13 2 5 2 3" xfId="39395"/>
    <cellStyle name="Normal 3 13 2 5 2 4" xfId="39396"/>
    <cellStyle name="Normal 3 13 2 5 2 5" xfId="39397"/>
    <cellStyle name="Normal 3 13 2 5 2 6" xfId="39398"/>
    <cellStyle name="Normal 3 13 2 5 2 7" xfId="39399"/>
    <cellStyle name="Normal 3 13 2 5 2 8" xfId="39400"/>
    <cellStyle name="Normal 3 13 2 5 3" xfId="7567"/>
    <cellStyle name="Normal 3 13 2 5 3 2" xfId="39401"/>
    <cellStyle name="Normal 3 13 2 5 4" xfId="7568"/>
    <cellStyle name="Normal 3 13 2 5 4 2" xfId="39402"/>
    <cellStyle name="Normal 3 13 2 5 5" xfId="39403"/>
    <cellStyle name="Normal 3 13 2 5 6" xfId="39404"/>
    <cellStyle name="Normal 3 13 2 5 7" xfId="39405"/>
    <cellStyle name="Normal 3 13 2 5 8" xfId="39406"/>
    <cellStyle name="Normal 3 13 2 6" xfId="7569"/>
    <cellStyle name="Normal 3 13 2 6 2" xfId="39407"/>
    <cellStyle name="Normal 3 13 2 6 3" xfId="39408"/>
    <cellStyle name="Normal 3 13 2 6 4" xfId="39409"/>
    <cellStyle name="Normal 3 13 2 6 5" xfId="39410"/>
    <cellStyle name="Normal 3 13 2 6 6" xfId="39411"/>
    <cellStyle name="Normal 3 13 2 6 7" xfId="39412"/>
    <cellStyle name="Normal 3 13 2 7" xfId="7570"/>
    <cellStyle name="Normal 3 13 2 7 2" xfId="39413"/>
    <cellStyle name="Normal 3 13 2 8" xfId="7571"/>
    <cellStyle name="Normal 3 13 2 8 2" xfId="39414"/>
    <cellStyle name="Normal 3 13 2 9" xfId="39415"/>
    <cellStyle name="Normal 3 13 3" xfId="7572"/>
    <cellStyle name="Normal 3 13 3 2" xfId="7573"/>
    <cellStyle name="Normal 3 13 3 2 2" xfId="7574"/>
    <cellStyle name="Normal 3 13 3 2 2 2" xfId="39416"/>
    <cellStyle name="Normal 3 13 3 2 2 3" xfId="39417"/>
    <cellStyle name="Normal 3 13 3 2 2 4" xfId="39418"/>
    <cellStyle name="Normal 3 13 3 2 2 5" xfId="39419"/>
    <cellStyle name="Normal 3 13 3 2 2 6" xfId="39420"/>
    <cellStyle name="Normal 3 13 3 2 2 7" xfId="39421"/>
    <cellStyle name="Normal 3 13 3 2 2 8" xfId="39422"/>
    <cellStyle name="Normal 3 13 3 2 3" xfId="7575"/>
    <cellStyle name="Normal 3 13 3 2 3 2" xfId="39423"/>
    <cellStyle name="Normal 3 13 3 2 4" xfId="7576"/>
    <cellStyle name="Normal 3 13 3 2 4 2" xfId="39424"/>
    <cellStyle name="Normal 3 13 3 2 5" xfId="39425"/>
    <cellStyle name="Normal 3 13 3 2 6" xfId="39426"/>
    <cellStyle name="Normal 3 13 3 2 7" xfId="39427"/>
    <cellStyle name="Normal 3 13 3 2 8" xfId="39428"/>
    <cellStyle name="Normal 3 13 3 3" xfId="7577"/>
    <cellStyle name="Normal 3 13 3 3 2" xfId="39429"/>
    <cellStyle name="Normal 3 13 3 3 3" xfId="39430"/>
    <cellStyle name="Normal 3 13 3 3 4" xfId="39431"/>
    <cellStyle name="Normal 3 13 3 3 5" xfId="39432"/>
    <cellStyle name="Normal 3 13 3 3 6" xfId="39433"/>
    <cellStyle name="Normal 3 13 3 3 7" xfId="39434"/>
    <cellStyle name="Normal 3 13 3 4" xfId="7578"/>
    <cellStyle name="Normal 3 13 3 4 2" xfId="39435"/>
    <cellStyle name="Normal 3 13 3 5" xfId="7579"/>
    <cellStyle name="Normal 3 13 3 5 2" xfId="39436"/>
    <cellStyle name="Normal 3 13 3 6" xfId="39437"/>
    <cellStyle name="Normal 3 13 3 7" xfId="39438"/>
    <cellStyle name="Normal 3 13 3 8" xfId="39439"/>
    <cellStyle name="Normal 3 13 3 9" xfId="39440"/>
    <cellStyle name="Normal 3 13 4" xfId="7580"/>
    <cellStyle name="Normal 3 13 4 2" xfId="7581"/>
    <cellStyle name="Normal 3 13 4 2 2" xfId="7582"/>
    <cellStyle name="Normal 3 13 4 2 2 2" xfId="39441"/>
    <cellStyle name="Normal 3 13 4 2 2 3" xfId="39442"/>
    <cellStyle name="Normal 3 13 4 2 2 4" xfId="39443"/>
    <cellStyle name="Normal 3 13 4 2 2 5" xfId="39444"/>
    <cellStyle name="Normal 3 13 4 2 2 6" xfId="39445"/>
    <cellStyle name="Normal 3 13 4 2 2 7" xfId="39446"/>
    <cellStyle name="Normal 3 13 4 2 2 8" xfId="39447"/>
    <cellStyle name="Normal 3 13 4 2 3" xfId="7583"/>
    <cellStyle name="Normal 3 13 4 2 3 2" xfId="39448"/>
    <cellStyle name="Normal 3 13 4 2 4" xfId="7584"/>
    <cellStyle name="Normal 3 13 4 2 4 2" xfId="39449"/>
    <cellStyle name="Normal 3 13 4 2 5" xfId="39450"/>
    <cellStyle name="Normal 3 13 4 2 6" xfId="39451"/>
    <cellStyle name="Normal 3 13 4 2 7" xfId="39452"/>
    <cellStyle name="Normal 3 13 4 2 8" xfId="39453"/>
    <cellStyle name="Normal 3 13 4 3" xfId="7585"/>
    <cellStyle name="Normal 3 13 4 3 2" xfId="39454"/>
    <cellStyle name="Normal 3 13 4 3 3" xfId="39455"/>
    <cellStyle name="Normal 3 13 4 3 4" xfId="39456"/>
    <cellStyle name="Normal 3 13 4 3 5" xfId="39457"/>
    <cellStyle name="Normal 3 13 4 3 6" xfId="39458"/>
    <cellStyle name="Normal 3 13 4 3 7" xfId="39459"/>
    <cellStyle name="Normal 3 13 4 4" xfId="7586"/>
    <cellStyle name="Normal 3 13 4 4 2" xfId="39460"/>
    <cellStyle name="Normal 3 13 4 5" xfId="7587"/>
    <cellStyle name="Normal 3 13 4 5 2" xfId="39461"/>
    <cellStyle name="Normal 3 13 4 6" xfId="39462"/>
    <cellStyle name="Normal 3 13 4 7" xfId="39463"/>
    <cellStyle name="Normal 3 13 4 8" xfId="39464"/>
    <cellStyle name="Normal 3 13 4 9" xfId="39465"/>
    <cellStyle name="Normal 3 13 5" xfId="7588"/>
    <cellStyle name="Normal 3 13 5 2" xfId="7589"/>
    <cellStyle name="Normal 3 13 5 2 2" xfId="39466"/>
    <cellStyle name="Normal 3 13 5 2 3" xfId="39467"/>
    <cellStyle name="Normal 3 13 5 2 4" xfId="39468"/>
    <cellStyle name="Normal 3 13 5 2 5" xfId="39469"/>
    <cellStyle name="Normal 3 13 5 2 6" xfId="39470"/>
    <cellStyle name="Normal 3 13 5 2 7" xfId="39471"/>
    <cellStyle name="Normal 3 13 5 2 8" xfId="39472"/>
    <cellStyle name="Normal 3 13 5 3" xfId="7590"/>
    <cellStyle name="Normal 3 13 5 3 2" xfId="39473"/>
    <cellStyle name="Normal 3 13 5 4" xfId="7591"/>
    <cellStyle name="Normal 3 13 5 4 2" xfId="39474"/>
    <cellStyle name="Normal 3 13 5 5" xfId="39475"/>
    <cellStyle name="Normal 3 13 5 6" xfId="39476"/>
    <cellStyle name="Normal 3 13 5 7" xfId="39477"/>
    <cellStyle name="Normal 3 13 5 8" xfId="39478"/>
    <cellStyle name="Normal 3 13 6" xfId="7592"/>
    <cellStyle name="Normal 3 13 6 2" xfId="39479"/>
    <cellStyle name="Normal 3 13 6 3" xfId="39480"/>
    <cellStyle name="Normal 3 13 6 4" xfId="39481"/>
    <cellStyle name="Normal 3 13 6 5" xfId="39482"/>
    <cellStyle name="Normal 3 13 6 6" xfId="39483"/>
    <cellStyle name="Normal 3 13 6 7" xfId="39484"/>
    <cellStyle name="Normal 3 13 7" xfId="7593"/>
    <cellStyle name="Normal 3 13 7 2" xfId="39485"/>
    <cellStyle name="Normal 3 13 8" xfId="7594"/>
    <cellStyle name="Normal 3 13 8 2" xfId="39486"/>
    <cellStyle name="Normal 3 13 9" xfId="39487"/>
    <cellStyle name="Normal 3 14" xfId="7595"/>
    <cellStyle name="Normal 3 15" xfId="56286"/>
    <cellStyle name="Normal 3 16" xfId="56287"/>
    <cellStyle name="Normal 3 17" xfId="56288"/>
    <cellStyle name="Normal 3 2" xfId="126"/>
    <cellStyle name="Normal 3 2 10" xfId="39488"/>
    <cellStyle name="Normal 3 2 11" xfId="39489"/>
    <cellStyle name="Normal 3 2 12" xfId="39490"/>
    <cellStyle name="Normal 3 2 2" xfId="127"/>
    <cellStyle name="Normal 3 2 2 2" xfId="196"/>
    <cellStyle name="Normal 3 2 2 2 2" xfId="7596"/>
    <cellStyle name="Normal 3 2 2 2 2 2" xfId="39491"/>
    <cellStyle name="Normal 3 2 2 2 2 3" xfId="39492"/>
    <cellStyle name="Normal 3 2 2 2 2 4" xfId="39493"/>
    <cellStyle name="Normal 3 2 2 2 2 5" xfId="39494"/>
    <cellStyle name="Normal 3 2 2 2 2 6" xfId="39495"/>
    <cellStyle name="Normal 3 2 2 2 2 7" xfId="39496"/>
    <cellStyle name="Normal 3 2 2 2 2 8" xfId="39497"/>
    <cellStyle name="Normal 3 2 2 2 3" xfId="39498"/>
    <cellStyle name="Normal 3 2 2 2 4" xfId="39499"/>
    <cellStyle name="Normal 3 2 2 2 5" xfId="39500"/>
    <cellStyle name="Normal 3 2 2 2 6" xfId="39501"/>
    <cellStyle name="Normal 3 2 2 2 7" xfId="39502"/>
    <cellStyle name="Normal 3 2 2 2 8" xfId="39503"/>
    <cellStyle name="Normal 3 2 2 3" xfId="7597"/>
    <cellStyle name="Normal 3 2 2 3 2" xfId="39504"/>
    <cellStyle name="Normal 3 2 2 4" xfId="39505"/>
    <cellStyle name="Normal 3 2 2 5" xfId="39506"/>
    <cellStyle name="Normal 3 2 2 6" xfId="39507"/>
    <cellStyle name="Normal 3 2 2 7" xfId="39508"/>
    <cellStyle name="Normal 3 2 2 8" xfId="39509"/>
    <cellStyle name="Normal 3 2 3" xfId="7598"/>
    <cellStyle name="Normal 3 2 3 2" xfId="7599"/>
    <cellStyle name="Normal 3 2 3 2 2" xfId="7600"/>
    <cellStyle name="Normal 3 2 3 2 2 2" xfId="39510"/>
    <cellStyle name="Normal 3 2 3 2 2 3" xfId="39511"/>
    <cellStyle name="Normal 3 2 3 2 2 4" xfId="39512"/>
    <cellStyle name="Normal 3 2 3 2 2 5" xfId="39513"/>
    <cellStyle name="Normal 3 2 3 2 2 6" xfId="39514"/>
    <cellStyle name="Normal 3 2 3 2 2 7" xfId="39515"/>
    <cellStyle name="Normal 3 2 3 2 2 8" xfId="39516"/>
    <cellStyle name="Normal 3 2 3 2 3" xfId="39517"/>
    <cellStyle name="Normal 3 2 3 2 4" xfId="39518"/>
    <cellStyle name="Normal 3 2 3 2 5" xfId="39519"/>
    <cellStyle name="Normal 3 2 3 2 6" xfId="39520"/>
    <cellStyle name="Normal 3 2 3 2 7" xfId="39521"/>
    <cellStyle name="Normal 3 2 3 2 8" xfId="39522"/>
    <cellStyle name="Normal 3 2 3 3" xfId="7601"/>
    <cellStyle name="Normal 3 2 3 3 2" xfId="39523"/>
    <cellStyle name="Normal 3 2 3 4" xfId="39524"/>
    <cellStyle name="Normal 3 2 3 5" xfId="39525"/>
    <cellStyle name="Normal 3 2 3 6" xfId="39526"/>
    <cellStyle name="Normal 3 2 3 7" xfId="39527"/>
    <cellStyle name="Normal 3 2 3 8" xfId="39528"/>
    <cellStyle name="Normal 3 2 4" xfId="7602"/>
    <cellStyle name="Normal 3 2 4 2" xfId="7603"/>
    <cellStyle name="Normal 3 2 4 2 2" xfId="7604"/>
    <cellStyle name="Normal 3 2 4 2 2 2" xfId="39529"/>
    <cellStyle name="Normal 3 2 4 2 2 3" xfId="39530"/>
    <cellStyle name="Normal 3 2 4 2 2 4" xfId="39531"/>
    <cellStyle name="Normal 3 2 4 2 2 5" xfId="39532"/>
    <cellStyle name="Normal 3 2 4 2 2 6" xfId="39533"/>
    <cellStyle name="Normal 3 2 4 2 2 7" xfId="39534"/>
    <cellStyle name="Normal 3 2 4 2 2 8" xfId="39535"/>
    <cellStyle name="Normal 3 2 4 2 3" xfId="39536"/>
    <cellStyle name="Normal 3 2 4 2 4" xfId="39537"/>
    <cellStyle name="Normal 3 2 4 2 5" xfId="39538"/>
    <cellStyle name="Normal 3 2 4 2 6" xfId="39539"/>
    <cellStyle name="Normal 3 2 4 2 7" xfId="39540"/>
    <cellStyle name="Normal 3 2 4 2 8" xfId="39541"/>
    <cellStyle name="Normal 3 2 4 3" xfId="7605"/>
    <cellStyle name="Normal 3 2 4 3 2" xfId="39542"/>
    <cellStyle name="Normal 3 2 4 4" xfId="39543"/>
    <cellStyle name="Normal 3 2 4 5" xfId="39544"/>
    <cellStyle name="Normal 3 2 4 6" xfId="39545"/>
    <cellStyle name="Normal 3 2 4 7" xfId="39546"/>
    <cellStyle name="Normal 3 2 4 8" xfId="39547"/>
    <cellStyle name="Normal 3 2 5" xfId="7606"/>
    <cellStyle name="Normal 3 2 5 2" xfId="7607"/>
    <cellStyle name="Normal 3 2 5 2 2" xfId="7608"/>
    <cellStyle name="Normal 3 2 5 2 2 2" xfId="39548"/>
    <cellStyle name="Normal 3 2 5 2 2 3" xfId="39549"/>
    <cellStyle name="Normal 3 2 5 2 2 4" xfId="39550"/>
    <cellStyle name="Normal 3 2 5 2 2 5" xfId="39551"/>
    <cellStyle name="Normal 3 2 5 2 2 6" xfId="39552"/>
    <cellStyle name="Normal 3 2 5 2 2 7" xfId="39553"/>
    <cellStyle name="Normal 3 2 5 2 2 8" xfId="39554"/>
    <cellStyle name="Normal 3 2 5 2 3" xfId="39555"/>
    <cellStyle name="Normal 3 2 5 2 4" xfId="39556"/>
    <cellStyle name="Normal 3 2 5 2 5" xfId="39557"/>
    <cellStyle name="Normal 3 2 5 2 6" xfId="39558"/>
    <cellStyle name="Normal 3 2 5 2 7" xfId="39559"/>
    <cellStyle name="Normal 3 2 5 2 8" xfId="39560"/>
    <cellStyle name="Normal 3 2 5 3" xfId="7609"/>
    <cellStyle name="Normal 3 2 5 3 2" xfId="39561"/>
    <cellStyle name="Normal 3 2 5 4" xfId="39562"/>
    <cellStyle name="Normal 3 2 5 5" xfId="39563"/>
    <cellStyle name="Normal 3 2 5 6" xfId="39564"/>
    <cellStyle name="Normal 3 2 5 7" xfId="39565"/>
    <cellStyle name="Normal 3 2 5 8" xfId="39566"/>
    <cellStyle name="Normal 3 2 6" xfId="7610"/>
    <cellStyle name="Normal 3 2 6 2" xfId="7611"/>
    <cellStyle name="Normal 3 2 6 2 2" xfId="39567"/>
    <cellStyle name="Normal 3 2 6 2 3" xfId="39568"/>
    <cellStyle name="Normal 3 2 6 2 4" xfId="39569"/>
    <cellStyle name="Normal 3 2 6 2 5" xfId="39570"/>
    <cellStyle name="Normal 3 2 6 2 6" xfId="39571"/>
    <cellStyle name="Normal 3 2 6 2 7" xfId="39572"/>
    <cellStyle name="Normal 3 2 6 2 8" xfId="39573"/>
    <cellStyle name="Normal 3 2 6 3" xfId="39574"/>
    <cellStyle name="Normal 3 2 6 4" xfId="39575"/>
    <cellStyle name="Normal 3 2 6 5" xfId="39576"/>
    <cellStyle name="Normal 3 2 6 6" xfId="39577"/>
    <cellStyle name="Normal 3 2 6 7" xfId="39578"/>
    <cellStyle name="Normal 3 2 6 8" xfId="39579"/>
    <cellStyle name="Normal 3 2 7" xfId="7612"/>
    <cellStyle name="Normal 3 2 7 2" xfId="39580"/>
    <cellStyle name="Normal 3 2 8" xfId="11720"/>
    <cellStyle name="Normal 3 2 8 2" xfId="55877"/>
    <cellStyle name="Normal 3 2 9" xfId="39581"/>
    <cellStyle name="Normal 3 3" xfId="128"/>
    <cellStyle name="Normal 3 3 2" xfId="7613"/>
    <cellStyle name="Normal 3 3 3" xfId="39582"/>
    <cellStyle name="Normal 3 3 4" xfId="56289"/>
    <cellStyle name="Normal 3 3 5" xfId="56290"/>
    <cellStyle name="Normal 3 4" xfId="129"/>
    <cellStyle name="Normal 3 4 10" xfId="39583"/>
    <cellStyle name="Normal 3 4 11" xfId="39584"/>
    <cellStyle name="Normal 3 4 12" xfId="39585"/>
    <cellStyle name="Normal 3 4 2" xfId="7614"/>
    <cellStyle name="Normal 3 4 2 10" xfId="39586"/>
    <cellStyle name="Normal 3 4 2 11" xfId="39587"/>
    <cellStyle name="Normal 3 4 2 12" xfId="39588"/>
    <cellStyle name="Normal 3 4 2 2" xfId="7615"/>
    <cellStyle name="Normal 3 4 2 2 2" xfId="7616"/>
    <cellStyle name="Normal 3 4 2 2 2 2" xfId="7617"/>
    <cellStyle name="Normal 3 4 2 2 2 2 2" xfId="39589"/>
    <cellStyle name="Normal 3 4 2 2 2 2 3" xfId="39590"/>
    <cellStyle name="Normal 3 4 2 2 2 2 4" xfId="39591"/>
    <cellStyle name="Normal 3 4 2 2 2 2 5" xfId="39592"/>
    <cellStyle name="Normal 3 4 2 2 2 2 6" xfId="39593"/>
    <cellStyle name="Normal 3 4 2 2 2 2 7" xfId="39594"/>
    <cellStyle name="Normal 3 4 2 2 2 2 8" xfId="39595"/>
    <cellStyle name="Normal 3 4 2 2 2 3" xfId="7618"/>
    <cellStyle name="Normal 3 4 2 2 2 3 2" xfId="39596"/>
    <cellStyle name="Normal 3 4 2 2 2 4" xfId="7619"/>
    <cellStyle name="Normal 3 4 2 2 2 4 2" xfId="39597"/>
    <cellStyle name="Normal 3 4 2 2 2 5" xfId="39598"/>
    <cellStyle name="Normal 3 4 2 2 2 6" xfId="39599"/>
    <cellStyle name="Normal 3 4 2 2 2 7" xfId="39600"/>
    <cellStyle name="Normal 3 4 2 2 2 8" xfId="39601"/>
    <cellStyle name="Normal 3 4 2 2 3" xfId="7620"/>
    <cellStyle name="Normal 3 4 2 2 3 2" xfId="39602"/>
    <cellStyle name="Normal 3 4 2 2 3 3" xfId="39603"/>
    <cellStyle name="Normal 3 4 2 2 3 4" xfId="39604"/>
    <cellStyle name="Normal 3 4 2 2 3 5" xfId="39605"/>
    <cellStyle name="Normal 3 4 2 2 3 6" xfId="39606"/>
    <cellStyle name="Normal 3 4 2 2 3 7" xfId="39607"/>
    <cellStyle name="Normal 3 4 2 2 4" xfId="7621"/>
    <cellStyle name="Normal 3 4 2 2 4 2" xfId="39608"/>
    <cellStyle name="Normal 3 4 2 2 5" xfId="7622"/>
    <cellStyle name="Normal 3 4 2 2 5 2" xfId="39609"/>
    <cellStyle name="Normal 3 4 2 2 6" xfId="39610"/>
    <cellStyle name="Normal 3 4 2 2 7" xfId="39611"/>
    <cellStyle name="Normal 3 4 2 2 8" xfId="39612"/>
    <cellStyle name="Normal 3 4 2 2 9" xfId="39613"/>
    <cellStyle name="Normal 3 4 2 3" xfId="7623"/>
    <cellStyle name="Normal 3 4 2 3 2" xfId="7624"/>
    <cellStyle name="Normal 3 4 2 3 2 2" xfId="7625"/>
    <cellStyle name="Normal 3 4 2 3 2 2 2" xfId="39614"/>
    <cellStyle name="Normal 3 4 2 3 2 2 3" xfId="39615"/>
    <cellStyle name="Normal 3 4 2 3 2 2 4" xfId="39616"/>
    <cellStyle name="Normal 3 4 2 3 2 2 5" xfId="39617"/>
    <cellStyle name="Normal 3 4 2 3 2 2 6" xfId="39618"/>
    <cellStyle name="Normal 3 4 2 3 2 2 7" xfId="39619"/>
    <cellStyle name="Normal 3 4 2 3 2 2 8" xfId="39620"/>
    <cellStyle name="Normal 3 4 2 3 2 3" xfId="7626"/>
    <cellStyle name="Normal 3 4 2 3 2 3 2" xfId="39621"/>
    <cellStyle name="Normal 3 4 2 3 2 4" xfId="7627"/>
    <cellStyle name="Normal 3 4 2 3 2 4 2" xfId="39622"/>
    <cellStyle name="Normal 3 4 2 3 2 5" xfId="39623"/>
    <cellStyle name="Normal 3 4 2 3 2 6" xfId="39624"/>
    <cellStyle name="Normal 3 4 2 3 2 7" xfId="39625"/>
    <cellStyle name="Normal 3 4 2 3 2 8" xfId="39626"/>
    <cellStyle name="Normal 3 4 2 3 3" xfId="7628"/>
    <cellStyle name="Normal 3 4 2 3 3 2" xfId="39627"/>
    <cellStyle name="Normal 3 4 2 3 3 3" xfId="39628"/>
    <cellStyle name="Normal 3 4 2 3 3 4" xfId="39629"/>
    <cellStyle name="Normal 3 4 2 3 3 5" xfId="39630"/>
    <cellStyle name="Normal 3 4 2 3 3 6" xfId="39631"/>
    <cellStyle name="Normal 3 4 2 3 3 7" xfId="39632"/>
    <cellStyle name="Normal 3 4 2 3 4" xfId="7629"/>
    <cellStyle name="Normal 3 4 2 3 4 2" xfId="39633"/>
    <cellStyle name="Normal 3 4 2 3 5" xfId="7630"/>
    <cellStyle name="Normal 3 4 2 3 5 2" xfId="39634"/>
    <cellStyle name="Normal 3 4 2 3 6" xfId="39635"/>
    <cellStyle name="Normal 3 4 2 3 7" xfId="39636"/>
    <cellStyle name="Normal 3 4 2 3 8" xfId="39637"/>
    <cellStyle name="Normal 3 4 2 3 9" xfId="39638"/>
    <cellStyle name="Normal 3 4 2 4" xfId="7631"/>
    <cellStyle name="Normal 3 4 2 4 2" xfId="7632"/>
    <cellStyle name="Normal 3 4 2 4 2 2" xfId="7633"/>
    <cellStyle name="Normal 3 4 2 4 2 2 2" xfId="39639"/>
    <cellStyle name="Normal 3 4 2 4 2 2 3" xfId="39640"/>
    <cellStyle name="Normal 3 4 2 4 2 2 4" xfId="39641"/>
    <cellStyle name="Normal 3 4 2 4 2 2 5" xfId="39642"/>
    <cellStyle name="Normal 3 4 2 4 2 2 6" xfId="39643"/>
    <cellStyle name="Normal 3 4 2 4 2 2 7" xfId="39644"/>
    <cellStyle name="Normal 3 4 2 4 2 2 8" xfId="39645"/>
    <cellStyle name="Normal 3 4 2 4 2 3" xfId="7634"/>
    <cellStyle name="Normal 3 4 2 4 2 3 2" xfId="39646"/>
    <cellStyle name="Normal 3 4 2 4 2 4" xfId="7635"/>
    <cellStyle name="Normal 3 4 2 4 2 4 2" xfId="39647"/>
    <cellStyle name="Normal 3 4 2 4 2 5" xfId="39648"/>
    <cellStyle name="Normal 3 4 2 4 2 6" xfId="39649"/>
    <cellStyle name="Normal 3 4 2 4 2 7" xfId="39650"/>
    <cellStyle name="Normal 3 4 2 4 2 8" xfId="39651"/>
    <cellStyle name="Normal 3 4 2 4 3" xfId="7636"/>
    <cellStyle name="Normal 3 4 2 4 3 2" xfId="39652"/>
    <cellStyle name="Normal 3 4 2 4 3 3" xfId="39653"/>
    <cellStyle name="Normal 3 4 2 4 3 4" xfId="39654"/>
    <cellStyle name="Normal 3 4 2 4 3 5" xfId="39655"/>
    <cellStyle name="Normal 3 4 2 4 3 6" xfId="39656"/>
    <cellStyle name="Normal 3 4 2 4 3 7" xfId="39657"/>
    <cellStyle name="Normal 3 4 2 4 4" xfId="7637"/>
    <cellStyle name="Normal 3 4 2 4 4 2" xfId="39658"/>
    <cellStyle name="Normal 3 4 2 4 5" xfId="7638"/>
    <cellStyle name="Normal 3 4 2 4 5 2" xfId="39659"/>
    <cellStyle name="Normal 3 4 2 4 6" xfId="39660"/>
    <cellStyle name="Normal 3 4 2 4 7" xfId="39661"/>
    <cellStyle name="Normal 3 4 2 4 8" xfId="39662"/>
    <cellStyle name="Normal 3 4 2 4 9" xfId="39663"/>
    <cellStyle name="Normal 3 4 2 5" xfId="7639"/>
    <cellStyle name="Normal 3 4 2 5 2" xfId="7640"/>
    <cellStyle name="Normal 3 4 2 5 2 2" xfId="39664"/>
    <cellStyle name="Normal 3 4 2 5 2 3" xfId="39665"/>
    <cellStyle name="Normal 3 4 2 5 2 4" xfId="39666"/>
    <cellStyle name="Normal 3 4 2 5 2 5" xfId="39667"/>
    <cellStyle name="Normal 3 4 2 5 2 6" xfId="39668"/>
    <cellStyle name="Normal 3 4 2 5 2 7" xfId="39669"/>
    <cellStyle name="Normal 3 4 2 5 2 8" xfId="39670"/>
    <cellStyle name="Normal 3 4 2 5 3" xfId="7641"/>
    <cellStyle name="Normal 3 4 2 5 3 2" xfId="39671"/>
    <cellStyle name="Normal 3 4 2 5 4" xfId="7642"/>
    <cellStyle name="Normal 3 4 2 5 4 2" xfId="39672"/>
    <cellStyle name="Normal 3 4 2 5 5" xfId="39673"/>
    <cellStyle name="Normal 3 4 2 5 6" xfId="39674"/>
    <cellStyle name="Normal 3 4 2 5 7" xfId="39675"/>
    <cellStyle name="Normal 3 4 2 5 8" xfId="39676"/>
    <cellStyle name="Normal 3 4 2 6" xfId="7643"/>
    <cellStyle name="Normal 3 4 2 6 2" xfId="39677"/>
    <cellStyle name="Normal 3 4 2 6 3" xfId="39678"/>
    <cellStyle name="Normal 3 4 2 6 4" xfId="39679"/>
    <cellStyle name="Normal 3 4 2 6 5" xfId="39680"/>
    <cellStyle name="Normal 3 4 2 6 6" xfId="39681"/>
    <cellStyle name="Normal 3 4 2 6 7" xfId="39682"/>
    <cellStyle name="Normal 3 4 2 7" xfId="7644"/>
    <cellStyle name="Normal 3 4 2 7 2" xfId="39683"/>
    <cellStyle name="Normal 3 4 2 8" xfId="7645"/>
    <cellStyle name="Normal 3 4 2 8 2" xfId="39684"/>
    <cellStyle name="Normal 3 4 2 9" xfId="39685"/>
    <cellStyle name="Normal 3 4 3" xfId="7646"/>
    <cellStyle name="Normal 3 4 3 2" xfId="7647"/>
    <cellStyle name="Normal 3 4 3 2 2" xfId="7648"/>
    <cellStyle name="Normal 3 4 3 2 2 2" xfId="39686"/>
    <cellStyle name="Normal 3 4 3 2 2 3" xfId="39687"/>
    <cellStyle name="Normal 3 4 3 2 2 4" xfId="39688"/>
    <cellStyle name="Normal 3 4 3 2 2 5" xfId="39689"/>
    <cellStyle name="Normal 3 4 3 2 2 6" xfId="39690"/>
    <cellStyle name="Normal 3 4 3 2 2 7" xfId="39691"/>
    <cellStyle name="Normal 3 4 3 2 2 8" xfId="39692"/>
    <cellStyle name="Normal 3 4 3 2 3" xfId="7649"/>
    <cellStyle name="Normal 3 4 3 2 3 2" xfId="39693"/>
    <cellStyle name="Normal 3 4 3 2 4" xfId="7650"/>
    <cellStyle name="Normal 3 4 3 2 4 2" xfId="39694"/>
    <cellStyle name="Normal 3 4 3 2 5" xfId="39695"/>
    <cellStyle name="Normal 3 4 3 2 6" xfId="39696"/>
    <cellStyle name="Normal 3 4 3 2 7" xfId="39697"/>
    <cellStyle name="Normal 3 4 3 2 8" xfId="39698"/>
    <cellStyle name="Normal 3 4 3 3" xfId="7651"/>
    <cellStyle name="Normal 3 4 3 3 2" xfId="39699"/>
    <cellStyle name="Normal 3 4 3 3 3" xfId="39700"/>
    <cellStyle name="Normal 3 4 3 3 4" xfId="39701"/>
    <cellStyle name="Normal 3 4 3 3 5" xfId="39702"/>
    <cellStyle name="Normal 3 4 3 3 6" xfId="39703"/>
    <cellStyle name="Normal 3 4 3 3 7" xfId="39704"/>
    <cellStyle name="Normal 3 4 3 4" xfId="7652"/>
    <cellStyle name="Normal 3 4 3 4 2" xfId="39705"/>
    <cellStyle name="Normal 3 4 3 5" xfId="7653"/>
    <cellStyle name="Normal 3 4 3 5 2" xfId="39706"/>
    <cellStyle name="Normal 3 4 3 6" xfId="39707"/>
    <cellStyle name="Normal 3 4 3 7" xfId="39708"/>
    <cellStyle name="Normal 3 4 3 8" xfId="39709"/>
    <cellStyle name="Normal 3 4 3 9" xfId="39710"/>
    <cellStyle name="Normal 3 4 4" xfId="7654"/>
    <cellStyle name="Normal 3 4 4 2" xfId="7655"/>
    <cellStyle name="Normal 3 4 4 2 2" xfId="7656"/>
    <cellStyle name="Normal 3 4 4 2 2 2" xfId="39711"/>
    <cellStyle name="Normal 3 4 4 2 2 3" xfId="39712"/>
    <cellStyle name="Normal 3 4 4 2 2 4" xfId="39713"/>
    <cellStyle name="Normal 3 4 4 2 2 5" xfId="39714"/>
    <cellStyle name="Normal 3 4 4 2 2 6" xfId="39715"/>
    <cellStyle name="Normal 3 4 4 2 2 7" xfId="39716"/>
    <cellStyle name="Normal 3 4 4 2 2 8" xfId="39717"/>
    <cellStyle name="Normal 3 4 4 2 3" xfId="7657"/>
    <cellStyle name="Normal 3 4 4 2 3 2" xfId="39718"/>
    <cellStyle name="Normal 3 4 4 2 4" xfId="7658"/>
    <cellStyle name="Normal 3 4 4 2 4 2" xfId="39719"/>
    <cellStyle name="Normal 3 4 4 2 5" xfId="39720"/>
    <cellStyle name="Normal 3 4 4 2 6" xfId="39721"/>
    <cellStyle name="Normal 3 4 4 2 7" xfId="39722"/>
    <cellStyle name="Normal 3 4 4 2 8" xfId="39723"/>
    <cellStyle name="Normal 3 4 4 3" xfId="7659"/>
    <cellStyle name="Normal 3 4 4 3 2" xfId="39724"/>
    <cellStyle name="Normal 3 4 4 3 3" xfId="39725"/>
    <cellStyle name="Normal 3 4 4 3 4" xfId="39726"/>
    <cellStyle name="Normal 3 4 4 3 5" xfId="39727"/>
    <cellStyle name="Normal 3 4 4 3 6" xfId="39728"/>
    <cellStyle name="Normal 3 4 4 3 7" xfId="39729"/>
    <cellStyle name="Normal 3 4 4 4" xfId="7660"/>
    <cellStyle name="Normal 3 4 4 4 2" xfId="39730"/>
    <cellStyle name="Normal 3 4 4 5" xfId="7661"/>
    <cellStyle name="Normal 3 4 4 5 2" xfId="39731"/>
    <cellStyle name="Normal 3 4 4 6" xfId="39732"/>
    <cellStyle name="Normal 3 4 4 7" xfId="39733"/>
    <cellStyle name="Normal 3 4 4 8" xfId="39734"/>
    <cellStyle name="Normal 3 4 4 9" xfId="39735"/>
    <cellStyle name="Normal 3 4 5" xfId="7662"/>
    <cellStyle name="Normal 3 4 5 2" xfId="7663"/>
    <cellStyle name="Normal 3 4 5 2 2" xfId="39736"/>
    <cellStyle name="Normal 3 4 5 2 3" xfId="39737"/>
    <cellStyle name="Normal 3 4 5 2 4" xfId="39738"/>
    <cellStyle name="Normal 3 4 5 2 5" xfId="39739"/>
    <cellStyle name="Normal 3 4 5 2 6" xfId="39740"/>
    <cellStyle name="Normal 3 4 5 2 7" xfId="39741"/>
    <cellStyle name="Normal 3 4 5 2 8" xfId="39742"/>
    <cellStyle name="Normal 3 4 5 3" xfId="7664"/>
    <cellStyle name="Normal 3 4 5 3 2" xfId="39743"/>
    <cellStyle name="Normal 3 4 5 4" xfId="7665"/>
    <cellStyle name="Normal 3 4 5 4 2" xfId="39744"/>
    <cellStyle name="Normal 3 4 5 5" xfId="39745"/>
    <cellStyle name="Normal 3 4 5 6" xfId="39746"/>
    <cellStyle name="Normal 3 4 5 7" xfId="39747"/>
    <cellStyle name="Normal 3 4 5 8" xfId="39748"/>
    <cellStyle name="Normal 3 4 6" xfId="7666"/>
    <cellStyle name="Normal 3 4 6 2" xfId="39749"/>
    <cellStyle name="Normal 3 4 6 3" xfId="39750"/>
    <cellStyle name="Normal 3 4 6 4" xfId="39751"/>
    <cellStyle name="Normal 3 4 6 5" xfId="39752"/>
    <cellStyle name="Normal 3 4 6 6" xfId="39753"/>
    <cellStyle name="Normal 3 4 6 7" xfId="39754"/>
    <cellStyle name="Normal 3 4 7" xfId="7667"/>
    <cellStyle name="Normal 3 4 7 2" xfId="39755"/>
    <cellStyle name="Normal 3 4 8" xfId="7668"/>
    <cellStyle name="Normal 3 4 8 2" xfId="39756"/>
    <cellStyle name="Normal 3 4 9" xfId="39757"/>
    <cellStyle name="Normal 3 5" xfId="7669"/>
    <cellStyle name="Normal 3 5 10" xfId="39758"/>
    <cellStyle name="Normal 3 5 11" xfId="39759"/>
    <cellStyle name="Normal 3 5 12" xfId="39760"/>
    <cellStyle name="Normal 3 5 2" xfId="7670"/>
    <cellStyle name="Normal 3 5 2 10" xfId="39761"/>
    <cellStyle name="Normal 3 5 2 11" xfId="39762"/>
    <cellStyle name="Normal 3 5 2 12" xfId="39763"/>
    <cellStyle name="Normal 3 5 2 2" xfId="7671"/>
    <cellStyle name="Normal 3 5 2 2 2" xfId="7672"/>
    <cellStyle name="Normal 3 5 2 2 2 2" xfId="7673"/>
    <cellStyle name="Normal 3 5 2 2 2 2 2" xfId="39764"/>
    <cellStyle name="Normal 3 5 2 2 2 2 3" xfId="39765"/>
    <cellStyle name="Normal 3 5 2 2 2 2 4" xfId="39766"/>
    <cellStyle name="Normal 3 5 2 2 2 2 5" xfId="39767"/>
    <cellStyle name="Normal 3 5 2 2 2 2 6" xfId="39768"/>
    <cellStyle name="Normal 3 5 2 2 2 2 7" xfId="39769"/>
    <cellStyle name="Normal 3 5 2 2 2 2 8" xfId="39770"/>
    <cellStyle name="Normal 3 5 2 2 2 3" xfId="7674"/>
    <cellStyle name="Normal 3 5 2 2 2 3 2" xfId="39771"/>
    <cellStyle name="Normal 3 5 2 2 2 4" xfId="7675"/>
    <cellStyle name="Normal 3 5 2 2 2 4 2" xfId="39772"/>
    <cellStyle name="Normal 3 5 2 2 2 5" xfId="39773"/>
    <cellStyle name="Normal 3 5 2 2 2 6" xfId="39774"/>
    <cellStyle name="Normal 3 5 2 2 2 7" xfId="39775"/>
    <cellStyle name="Normal 3 5 2 2 2 8" xfId="39776"/>
    <cellStyle name="Normal 3 5 2 2 3" xfId="7676"/>
    <cellStyle name="Normal 3 5 2 2 3 2" xfId="39777"/>
    <cellStyle name="Normal 3 5 2 2 3 3" xfId="39778"/>
    <cellStyle name="Normal 3 5 2 2 3 4" xfId="39779"/>
    <cellStyle name="Normal 3 5 2 2 3 5" xfId="39780"/>
    <cellStyle name="Normal 3 5 2 2 3 6" xfId="39781"/>
    <cellStyle name="Normal 3 5 2 2 3 7" xfId="39782"/>
    <cellStyle name="Normal 3 5 2 2 4" xfId="7677"/>
    <cellStyle name="Normal 3 5 2 2 4 2" xfId="39783"/>
    <cellStyle name="Normal 3 5 2 2 5" xfId="7678"/>
    <cellStyle name="Normal 3 5 2 2 5 2" xfId="39784"/>
    <cellStyle name="Normal 3 5 2 2 6" xfId="39785"/>
    <cellStyle name="Normal 3 5 2 2 7" xfId="39786"/>
    <cellStyle name="Normal 3 5 2 2 8" xfId="39787"/>
    <cellStyle name="Normal 3 5 2 2 9" xfId="39788"/>
    <cellStyle name="Normal 3 5 2 3" xfId="7679"/>
    <cellStyle name="Normal 3 5 2 3 2" xfId="7680"/>
    <cellStyle name="Normal 3 5 2 3 2 2" xfId="7681"/>
    <cellStyle name="Normal 3 5 2 3 2 2 2" xfId="39789"/>
    <cellStyle name="Normal 3 5 2 3 2 2 3" xfId="39790"/>
    <cellStyle name="Normal 3 5 2 3 2 2 4" xfId="39791"/>
    <cellStyle name="Normal 3 5 2 3 2 2 5" xfId="39792"/>
    <cellStyle name="Normal 3 5 2 3 2 2 6" xfId="39793"/>
    <cellStyle name="Normal 3 5 2 3 2 2 7" xfId="39794"/>
    <cellStyle name="Normal 3 5 2 3 2 2 8" xfId="39795"/>
    <cellStyle name="Normal 3 5 2 3 2 3" xfId="7682"/>
    <cellStyle name="Normal 3 5 2 3 2 3 2" xfId="39796"/>
    <cellStyle name="Normal 3 5 2 3 2 4" xfId="7683"/>
    <cellStyle name="Normal 3 5 2 3 2 4 2" xfId="39797"/>
    <cellStyle name="Normal 3 5 2 3 2 5" xfId="39798"/>
    <cellStyle name="Normal 3 5 2 3 2 6" xfId="39799"/>
    <cellStyle name="Normal 3 5 2 3 2 7" xfId="39800"/>
    <cellStyle name="Normal 3 5 2 3 2 8" xfId="39801"/>
    <cellStyle name="Normal 3 5 2 3 3" xfId="7684"/>
    <cellStyle name="Normal 3 5 2 3 3 2" xfId="39802"/>
    <cellStyle name="Normal 3 5 2 3 3 3" xfId="39803"/>
    <cellStyle name="Normal 3 5 2 3 3 4" xfId="39804"/>
    <cellStyle name="Normal 3 5 2 3 3 5" xfId="39805"/>
    <cellStyle name="Normal 3 5 2 3 3 6" xfId="39806"/>
    <cellStyle name="Normal 3 5 2 3 3 7" xfId="39807"/>
    <cellStyle name="Normal 3 5 2 3 4" xfId="7685"/>
    <cellStyle name="Normal 3 5 2 3 4 2" xfId="39808"/>
    <cellStyle name="Normal 3 5 2 3 5" xfId="7686"/>
    <cellStyle name="Normal 3 5 2 3 5 2" xfId="39809"/>
    <cellStyle name="Normal 3 5 2 3 6" xfId="39810"/>
    <cellStyle name="Normal 3 5 2 3 7" xfId="39811"/>
    <cellStyle name="Normal 3 5 2 3 8" xfId="39812"/>
    <cellStyle name="Normal 3 5 2 3 9" xfId="39813"/>
    <cellStyle name="Normal 3 5 2 4" xfId="7687"/>
    <cellStyle name="Normal 3 5 2 4 2" xfId="7688"/>
    <cellStyle name="Normal 3 5 2 4 2 2" xfId="7689"/>
    <cellStyle name="Normal 3 5 2 4 2 2 2" xfId="39814"/>
    <cellStyle name="Normal 3 5 2 4 2 2 3" xfId="39815"/>
    <cellStyle name="Normal 3 5 2 4 2 2 4" xfId="39816"/>
    <cellStyle name="Normal 3 5 2 4 2 2 5" xfId="39817"/>
    <cellStyle name="Normal 3 5 2 4 2 2 6" xfId="39818"/>
    <cellStyle name="Normal 3 5 2 4 2 2 7" xfId="39819"/>
    <cellStyle name="Normal 3 5 2 4 2 2 8" xfId="39820"/>
    <cellStyle name="Normal 3 5 2 4 2 3" xfId="7690"/>
    <cellStyle name="Normal 3 5 2 4 2 3 2" xfId="39821"/>
    <cellStyle name="Normal 3 5 2 4 2 4" xfId="7691"/>
    <cellStyle name="Normal 3 5 2 4 2 4 2" xfId="39822"/>
    <cellStyle name="Normal 3 5 2 4 2 5" xfId="39823"/>
    <cellStyle name="Normal 3 5 2 4 2 6" xfId="39824"/>
    <cellStyle name="Normal 3 5 2 4 2 7" xfId="39825"/>
    <cellStyle name="Normal 3 5 2 4 2 8" xfId="39826"/>
    <cellStyle name="Normal 3 5 2 4 3" xfId="7692"/>
    <cellStyle name="Normal 3 5 2 4 3 2" xfId="39827"/>
    <cellStyle name="Normal 3 5 2 4 3 3" xfId="39828"/>
    <cellStyle name="Normal 3 5 2 4 3 4" xfId="39829"/>
    <cellStyle name="Normal 3 5 2 4 3 5" xfId="39830"/>
    <cellStyle name="Normal 3 5 2 4 3 6" xfId="39831"/>
    <cellStyle name="Normal 3 5 2 4 3 7" xfId="39832"/>
    <cellStyle name="Normal 3 5 2 4 4" xfId="7693"/>
    <cellStyle name="Normal 3 5 2 4 4 2" xfId="39833"/>
    <cellStyle name="Normal 3 5 2 4 5" xfId="7694"/>
    <cellStyle name="Normal 3 5 2 4 5 2" xfId="39834"/>
    <cellStyle name="Normal 3 5 2 4 6" xfId="39835"/>
    <cellStyle name="Normal 3 5 2 4 7" xfId="39836"/>
    <cellStyle name="Normal 3 5 2 4 8" xfId="39837"/>
    <cellStyle name="Normal 3 5 2 4 9" xfId="39838"/>
    <cellStyle name="Normal 3 5 2 5" xfId="7695"/>
    <cellStyle name="Normal 3 5 2 5 2" xfId="7696"/>
    <cellStyle name="Normal 3 5 2 5 2 2" xfId="39839"/>
    <cellStyle name="Normal 3 5 2 5 2 3" xfId="39840"/>
    <cellStyle name="Normal 3 5 2 5 2 4" xfId="39841"/>
    <cellStyle name="Normal 3 5 2 5 2 5" xfId="39842"/>
    <cellStyle name="Normal 3 5 2 5 2 6" xfId="39843"/>
    <cellStyle name="Normal 3 5 2 5 2 7" xfId="39844"/>
    <cellStyle name="Normal 3 5 2 5 2 8" xfId="39845"/>
    <cellStyle name="Normal 3 5 2 5 3" xfId="7697"/>
    <cellStyle name="Normal 3 5 2 5 3 2" xfId="39846"/>
    <cellStyle name="Normal 3 5 2 5 4" xfId="7698"/>
    <cellStyle name="Normal 3 5 2 5 4 2" xfId="39847"/>
    <cellStyle name="Normal 3 5 2 5 5" xfId="39848"/>
    <cellStyle name="Normal 3 5 2 5 6" xfId="39849"/>
    <cellStyle name="Normal 3 5 2 5 7" xfId="39850"/>
    <cellStyle name="Normal 3 5 2 5 8" xfId="39851"/>
    <cellStyle name="Normal 3 5 2 6" xfId="7699"/>
    <cellStyle name="Normal 3 5 2 6 2" xfId="39852"/>
    <cellStyle name="Normal 3 5 2 6 3" xfId="39853"/>
    <cellStyle name="Normal 3 5 2 6 4" xfId="39854"/>
    <cellStyle name="Normal 3 5 2 6 5" xfId="39855"/>
    <cellStyle name="Normal 3 5 2 6 6" xfId="39856"/>
    <cellStyle name="Normal 3 5 2 6 7" xfId="39857"/>
    <cellStyle name="Normal 3 5 2 7" xfId="7700"/>
    <cellStyle name="Normal 3 5 2 7 2" xfId="39858"/>
    <cellStyle name="Normal 3 5 2 8" xfId="7701"/>
    <cellStyle name="Normal 3 5 2 8 2" xfId="39859"/>
    <cellStyle name="Normal 3 5 2 9" xfId="39860"/>
    <cellStyle name="Normal 3 5 3" xfId="7702"/>
    <cellStyle name="Normal 3 5 3 2" xfId="7703"/>
    <cellStyle name="Normal 3 5 3 2 2" xfId="7704"/>
    <cellStyle name="Normal 3 5 3 2 2 2" xfId="39861"/>
    <cellStyle name="Normal 3 5 3 2 2 3" xfId="39862"/>
    <cellStyle name="Normal 3 5 3 2 2 4" xfId="39863"/>
    <cellStyle name="Normal 3 5 3 2 2 5" xfId="39864"/>
    <cellStyle name="Normal 3 5 3 2 2 6" xfId="39865"/>
    <cellStyle name="Normal 3 5 3 2 2 7" xfId="39866"/>
    <cellStyle name="Normal 3 5 3 2 2 8" xfId="39867"/>
    <cellStyle name="Normal 3 5 3 2 3" xfId="7705"/>
    <cellStyle name="Normal 3 5 3 2 3 2" xfId="39868"/>
    <cellStyle name="Normal 3 5 3 2 4" xfId="7706"/>
    <cellStyle name="Normal 3 5 3 2 4 2" xfId="39869"/>
    <cellStyle name="Normal 3 5 3 2 5" xfId="39870"/>
    <cellStyle name="Normal 3 5 3 2 6" xfId="39871"/>
    <cellStyle name="Normal 3 5 3 2 7" xfId="39872"/>
    <cellStyle name="Normal 3 5 3 2 8" xfId="39873"/>
    <cellStyle name="Normal 3 5 3 3" xfId="7707"/>
    <cellStyle name="Normal 3 5 3 3 2" xfId="39874"/>
    <cellStyle name="Normal 3 5 3 3 3" xfId="39875"/>
    <cellStyle name="Normal 3 5 3 3 4" xfId="39876"/>
    <cellStyle name="Normal 3 5 3 3 5" xfId="39877"/>
    <cellStyle name="Normal 3 5 3 3 6" xfId="39878"/>
    <cellStyle name="Normal 3 5 3 3 7" xfId="39879"/>
    <cellStyle name="Normal 3 5 3 4" xfId="7708"/>
    <cellStyle name="Normal 3 5 3 4 2" xfId="39880"/>
    <cellStyle name="Normal 3 5 3 5" xfId="7709"/>
    <cellStyle name="Normal 3 5 3 5 2" xfId="39881"/>
    <cellStyle name="Normal 3 5 3 6" xfId="39882"/>
    <cellStyle name="Normal 3 5 3 7" xfId="39883"/>
    <cellStyle name="Normal 3 5 3 8" xfId="39884"/>
    <cellStyle name="Normal 3 5 3 9" xfId="39885"/>
    <cellStyle name="Normal 3 5 4" xfId="7710"/>
    <cellStyle name="Normal 3 5 4 2" xfId="7711"/>
    <cellStyle name="Normal 3 5 4 2 2" xfId="7712"/>
    <cellStyle name="Normal 3 5 4 2 2 2" xfId="39886"/>
    <cellStyle name="Normal 3 5 4 2 2 3" xfId="39887"/>
    <cellStyle name="Normal 3 5 4 2 2 4" xfId="39888"/>
    <cellStyle name="Normal 3 5 4 2 2 5" xfId="39889"/>
    <cellStyle name="Normal 3 5 4 2 2 6" xfId="39890"/>
    <cellStyle name="Normal 3 5 4 2 2 7" xfId="39891"/>
    <cellStyle name="Normal 3 5 4 2 2 8" xfId="39892"/>
    <cellStyle name="Normal 3 5 4 2 3" xfId="7713"/>
    <cellStyle name="Normal 3 5 4 2 3 2" xfId="39893"/>
    <cellStyle name="Normal 3 5 4 2 4" xfId="7714"/>
    <cellStyle name="Normal 3 5 4 2 4 2" xfId="39894"/>
    <cellStyle name="Normal 3 5 4 2 5" xfId="39895"/>
    <cellStyle name="Normal 3 5 4 2 6" xfId="39896"/>
    <cellStyle name="Normal 3 5 4 2 7" xfId="39897"/>
    <cellStyle name="Normal 3 5 4 2 8" xfId="39898"/>
    <cellStyle name="Normal 3 5 4 3" xfId="7715"/>
    <cellStyle name="Normal 3 5 4 3 2" xfId="39899"/>
    <cellStyle name="Normal 3 5 4 3 3" xfId="39900"/>
    <cellStyle name="Normal 3 5 4 3 4" xfId="39901"/>
    <cellStyle name="Normal 3 5 4 3 5" xfId="39902"/>
    <cellStyle name="Normal 3 5 4 3 6" xfId="39903"/>
    <cellStyle name="Normal 3 5 4 3 7" xfId="39904"/>
    <cellStyle name="Normal 3 5 4 4" xfId="7716"/>
    <cellStyle name="Normal 3 5 4 4 2" xfId="39905"/>
    <cellStyle name="Normal 3 5 4 5" xfId="7717"/>
    <cellStyle name="Normal 3 5 4 5 2" xfId="39906"/>
    <cellStyle name="Normal 3 5 4 6" xfId="39907"/>
    <cellStyle name="Normal 3 5 4 7" xfId="39908"/>
    <cellStyle name="Normal 3 5 4 8" xfId="39909"/>
    <cellStyle name="Normal 3 5 4 9" xfId="39910"/>
    <cellStyle name="Normal 3 5 5" xfId="7718"/>
    <cellStyle name="Normal 3 5 5 2" xfId="7719"/>
    <cellStyle name="Normal 3 5 5 2 2" xfId="39911"/>
    <cellStyle name="Normal 3 5 5 2 3" xfId="39912"/>
    <cellStyle name="Normal 3 5 5 2 4" xfId="39913"/>
    <cellStyle name="Normal 3 5 5 2 5" xfId="39914"/>
    <cellStyle name="Normal 3 5 5 2 6" xfId="39915"/>
    <cellStyle name="Normal 3 5 5 2 7" xfId="39916"/>
    <cellStyle name="Normal 3 5 5 2 8" xfId="39917"/>
    <cellStyle name="Normal 3 5 5 3" xfId="7720"/>
    <cellStyle name="Normal 3 5 5 3 2" xfId="39918"/>
    <cellStyle name="Normal 3 5 5 4" xfId="7721"/>
    <cellStyle name="Normal 3 5 5 4 2" xfId="39919"/>
    <cellStyle name="Normal 3 5 5 5" xfId="39920"/>
    <cellStyle name="Normal 3 5 5 6" xfId="39921"/>
    <cellStyle name="Normal 3 5 5 7" xfId="39922"/>
    <cellStyle name="Normal 3 5 5 8" xfId="39923"/>
    <cellStyle name="Normal 3 5 6" xfId="7722"/>
    <cellStyle name="Normal 3 5 6 2" xfId="39924"/>
    <cellStyle name="Normal 3 5 6 3" xfId="39925"/>
    <cellStyle name="Normal 3 5 6 4" xfId="39926"/>
    <cellStyle name="Normal 3 5 6 5" xfId="39927"/>
    <cellStyle name="Normal 3 5 6 6" xfId="39928"/>
    <cellStyle name="Normal 3 5 6 7" xfId="39929"/>
    <cellStyle name="Normal 3 5 7" xfId="7723"/>
    <cellStyle name="Normal 3 5 7 2" xfId="39930"/>
    <cellStyle name="Normal 3 5 8" xfId="7724"/>
    <cellStyle name="Normal 3 5 8 2" xfId="39931"/>
    <cellStyle name="Normal 3 5 9" xfId="39932"/>
    <cellStyle name="Normal 3 6" xfId="7725"/>
    <cellStyle name="Normal 3 6 10" xfId="39933"/>
    <cellStyle name="Normal 3 6 11" xfId="39934"/>
    <cellStyle name="Normal 3 6 12" xfId="39935"/>
    <cellStyle name="Normal 3 6 2" xfId="7726"/>
    <cellStyle name="Normal 3 6 2 10" xfId="39936"/>
    <cellStyle name="Normal 3 6 2 11" xfId="39937"/>
    <cellStyle name="Normal 3 6 2 12" xfId="39938"/>
    <cellStyle name="Normal 3 6 2 2" xfId="7727"/>
    <cellStyle name="Normal 3 6 2 2 2" xfId="7728"/>
    <cellStyle name="Normal 3 6 2 2 2 2" xfId="7729"/>
    <cellStyle name="Normal 3 6 2 2 2 2 2" xfId="39939"/>
    <cellStyle name="Normal 3 6 2 2 2 2 3" xfId="39940"/>
    <cellStyle name="Normal 3 6 2 2 2 2 4" xfId="39941"/>
    <cellStyle name="Normal 3 6 2 2 2 2 5" xfId="39942"/>
    <cellStyle name="Normal 3 6 2 2 2 2 6" xfId="39943"/>
    <cellStyle name="Normal 3 6 2 2 2 2 7" xfId="39944"/>
    <cellStyle name="Normal 3 6 2 2 2 2 8" xfId="39945"/>
    <cellStyle name="Normal 3 6 2 2 2 3" xfId="7730"/>
    <cellStyle name="Normal 3 6 2 2 2 3 2" xfId="39946"/>
    <cellStyle name="Normal 3 6 2 2 2 4" xfId="7731"/>
    <cellStyle name="Normal 3 6 2 2 2 4 2" xfId="39947"/>
    <cellStyle name="Normal 3 6 2 2 2 5" xfId="39948"/>
    <cellStyle name="Normal 3 6 2 2 2 6" xfId="39949"/>
    <cellStyle name="Normal 3 6 2 2 2 7" xfId="39950"/>
    <cellStyle name="Normal 3 6 2 2 2 8" xfId="39951"/>
    <cellStyle name="Normal 3 6 2 2 3" xfId="7732"/>
    <cellStyle name="Normal 3 6 2 2 3 2" xfId="39952"/>
    <cellStyle name="Normal 3 6 2 2 3 3" xfId="39953"/>
    <cellStyle name="Normal 3 6 2 2 3 4" xfId="39954"/>
    <cellStyle name="Normal 3 6 2 2 3 5" xfId="39955"/>
    <cellStyle name="Normal 3 6 2 2 3 6" xfId="39956"/>
    <cellStyle name="Normal 3 6 2 2 3 7" xfId="39957"/>
    <cellStyle name="Normal 3 6 2 2 4" xfId="7733"/>
    <cellStyle name="Normal 3 6 2 2 4 2" xfId="39958"/>
    <cellStyle name="Normal 3 6 2 2 5" xfId="7734"/>
    <cellStyle name="Normal 3 6 2 2 5 2" xfId="39959"/>
    <cellStyle name="Normal 3 6 2 2 6" xfId="39960"/>
    <cellStyle name="Normal 3 6 2 2 7" xfId="39961"/>
    <cellStyle name="Normal 3 6 2 2 8" xfId="39962"/>
    <cellStyle name="Normal 3 6 2 2 9" xfId="39963"/>
    <cellStyle name="Normal 3 6 2 3" xfId="7735"/>
    <cellStyle name="Normal 3 6 2 3 2" xfId="7736"/>
    <cellStyle name="Normal 3 6 2 3 2 2" xfId="7737"/>
    <cellStyle name="Normal 3 6 2 3 2 2 2" xfId="39964"/>
    <cellStyle name="Normal 3 6 2 3 2 2 3" xfId="39965"/>
    <cellStyle name="Normal 3 6 2 3 2 2 4" xfId="39966"/>
    <cellStyle name="Normal 3 6 2 3 2 2 5" xfId="39967"/>
    <cellStyle name="Normal 3 6 2 3 2 2 6" xfId="39968"/>
    <cellStyle name="Normal 3 6 2 3 2 2 7" xfId="39969"/>
    <cellStyle name="Normal 3 6 2 3 2 2 8" xfId="39970"/>
    <cellStyle name="Normal 3 6 2 3 2 3" xfId="7738"/>
    <cellStyle name="Normal 3 6 2 3 2 3 2" xfId="39971"/>
    <cellStyle name="Normal 3 6 2 3 2 4" xfId="7739"/>
    <cellStyle name="Normal 3 6 2 3 2 4 2" xfId="39972"/>
    <cellStyle name="Normal 3 6 2 3 2 5" xfId="39973"/>
    <cellStyle name="Normal 3 6 2 3 2 6" xfId="39974"/>
    <cellStyle name="Normal 3 6 2 3 2 7" xfId="39975"/>
    <cellStyle name="Normal 3 6 2 3 2 8" xfId="39976"/>
    <cellStyle name="Normal 3 6 2 3 3" xfId="7740"/>
    <cellStyle name="Normal 3 6 2 3 3 2" xfId="39977"/>
    <cellStyle name="Normal 3 6 2 3 3 3" xfId="39978"/>
    <cellStyle name="Normal 3 6 2 3 3 4" xfId="39979"/>
    <cellStyle name="Normal 3 6 2 3 3 5" xfId="39980"/>
    <cellStyle name="Normal 3 6 2 3 3 6" xfId="39981"/>
    <cellStyle name="Normal 3 6 2 3 3 7" xfId="39982"/>
    <cellStyle name="Normal 3 6 2 3 4" xfId="7741"/>
    <cellStyle name="Normal 3 6 2 3 4 2" xfId="39983"/>
    <cellStyle name="Normal 3 6 2 3 5" xfId="7742"/>
    <cellStyle name="Normal 3 6 2 3 5 2" xfId="39984"/>
    <cellStyle name="Normal 3 6 2 3 6" xfId="39985"/>
    <cellStyle name="Normal 3 6 2 3 7" xfId="39986"/>
    <cellStyle name="Normal 3 6 2 3 8" xfId="39987"/>
    <cellStyle name="Normal 3 6 2 3 9" xfId="39988"/>
    <cellStyle name="Normal 3 6 2 4" xfId="7743"/>
    <cellStyle name="Normal 3 6 2 4 2" xfId="7744"/>
    <cellStyle name="Normal 3 6 2 4 2 2" xfId="7745"/>
    <cellStyle name="Normal 3 6 2 4 2 2 2" xfId="39989"/>
    <cellStyle name="Normal 3 6 2 4 2 2 3" xfId="39990"/>
    <cellStyle name="Normal 3 6 2 4 2 2 4" xfId="39991"/>
    <cellStyle name="Normal 3 6 2 4 2 2 5" xfId="39992"/>
    <cellStyle name="Normal 3 6 2 4 2 2 6" xfId="39993"/>
    <cellStyle name="Normal 3 6 2 4 2 2 7" xfId="39994"/>
    <cellStyle name="Normal 3 6 2 4 2 2 8" xfId="39995"/>
    <cellStyle name="Normal 3 6 2 4 2 3" xfId="7746"/>
    <cellStyle name="Normal 3 6 2 4 2 3 2" xfId="39996"/>
    <cellStyle name="Normal 3 6 2 4 2 4" xfId="7747"/>
    <cellStyle name="Normal 3 6 2 4 2 4 2" xfId="39997"/>
    <cellStyle name="Normal 3 6 2 4 2 5" xfId="39998"/>
    <cellStyle name="Normal 3 6 2 4 2 6" xfId="39999"/>
    <cellStyle name="Normal 3 6 2 4 2 7" xfId="40000"/>
    <cellStyle name="Normal 3 6 2 4 2 8" xfId="40001"/>
    <cellStyle name="Normal 3 6 2 4 3" xfId="7748"/>
    <cellStyle name="Normal 3 6 2 4 3 2" xfId="40002"/>
    <cellStyle name="Normal 3 6 2 4 3 3" xfId="40003"/>
    <cellStyle name="Normal 3 6 2 4 3 4" xfId="40004"/>
    <cellStyle name="Normal 3 6 2 4 3 5" xfId="40005"/>
    <cellStyle name="Normal 3 6 2 4 3 6" xfId="40006"/>
    <cellStyle name="Normal 3 6 2 4 3 7" xfId="40007"/>
    <cellStyle name="Normal 3 6 2 4 4" xfId="7749"/>
    <cellStyle name="Normal 3 6 2 4 4 2" xfId="40008"/>
    <cellStyle name="Normal 3 6 2 4 5" xfId="7750"/>
    <cellStyle name="Normal 3 6 2 4 5 2" xfId="40009"/>
    <cellStyle name="Normal 3 6 2 4 6" xfId="40010"/>
    <cellStyle name="Normal 3 6 2 4 7" xfId="40011"/>
    <cellStyle name="Normal 3 6 2 4 8" xfId="40012"/>
    <cellStyle name="Normal 3 6 2 4 9" xfId="40013"/>
    <cellStyle name="Normal 3 6 2 5" xfId="7751"/>
    <cellStyle name="Normal 3 6 2 5 2" xfId="7752"/>
    <cellStyle name="Normal 3 6 2 5 2 2" xfId="40014"/>
    <cellStyle name="Normal 3 6 2 5 2 3" xfId="40015"/>
    <cellStyle name="Normal 3 6 2 5 2 4" xfId="40016"/>
    <cellStyle name="Normal 3 6 2 5 2 5" xfId="40017"/>
    <cellStyle name="Normal 3 6 2 5 2 6" xfId="40018"/>
    <cellStyle name="Normal 3 6 2 5 2 7" xfId="40019"/>
    <cellStyle name="Normal 3 6 2 5 2 8" xfId="40020"/>
    <cellStyle name="Normal 3 6 2 5 3" xfId="7753"/>
    <cellStyle name="Normal 3 6 2 5 3 2" xfId="40021"/>
    <cellStyle name="Normal 3 6 2 5 4" xfId="7754"/>
    <cellStyle name="Normal 3 6 2 5 4 2" xfId="40022"/>
    <cellStyle name="Normal 3 6 2 5 5" xfId="40023"/>
    <cellStyle name="Normal 3 6 2 5 6" xfId="40024"/>
    <cellStyle name="Normal 3 6 2 5 7" xfId="40025"/>
    <cellStyle name="Normal 3 6 2 5 8" xfId="40026"/>
    <cellStyle name="Normal 3 6 2 6" xfId="7755"/>
    <cellStyle name="Normal 3 6 2 6 2" xfId="40027"/>
    <cellStyle name="Normal 3 6 2 6 3" xfId="40028"/>
    <cellStyle name="Normal 3 6 2 6 4" xfId="40029"/>
    <cellStyle name="Normal 3 6 2 6 5" xfId="40030"/>
    <cellStyle name="Normal 3 6 2 6 6" xfId="40031"/>
    <cellStyle name="Normal 3 6 2 6 7" xfId="40032"/>
    <cellStyle name="Normal 3 6 2 7" xfId="7756"/>
    <cellStyle name="Normal 3 6 2 7 2" xfId="40033"/>
    <cellStyle name="Normal 3 6 2 8" xfId="7757"/>
    <cellStyle name="Normal 3 6 2 8 2" xfId="40034"/>
    <cellStyle name="Normal 3 6 2 9" xfId="40035"/>
    <cellStyle name="Normal 3 6 3" xfId="7758"/>
    <cellStyle name="Normal 3 6 3 2" xfId="7759"/>
    <cellStyle name="Normal 3 6 3 2 2" xfId="7760"/>
    <cellStyle name="Normal 3 6 3 2 2 2" xfId="40036"/>
    <cellStyle name="Normal 3 6 3 2 2 3" xfId="40037"/>
    <cellStyle name="Normal 3 6 3 2 2 4" xfId="40038"/>
    <cellStyle name="Normal 3 6 3 2 2 5" xfId="40039"/>
    <cellStyle name="Normal 3 6 3 2 2 6" xfId="40040"/>
    <cellStyle name="Normal 3 6 3 2 2 7" xfId="40041"/>
    <cellStyle name="Normal 3 6 3 2 2 8" xfId="40042"/>
    <cellStyle name="Normal 3 6 3 2 3" xfId="7761"/>
    <cellStyle name="Normal 3 6 3 2 3 2" xfId="40043"/>
    <cellStyle name="Normal 3 6 3 2 4" xfId="7762"/>
    <cellStyle name="Normal 3 6 3 2 4 2" xfId="40044"/>
    <cellStyle name="Normal 3 6 3 2 5" xfId="40045"/>
    <cellStyle name="Normal 3 6 3 2 6" xfId="40046"/>
    <cellStyle name="Normal 3 6 3 2 7" xfId="40047"/>
    <cellStyle name="Normal 3 6 3 2 8" xfId="40048"/>
    <cellStyle name="Normal 3 6 3 3" xfId="7763"/>
    <cellStyle name="Normal 3 6 3 3 2" xfId="40049"/>
    <cellStyle name="Normal 3 6 3 3 3" xfId="40050"/>
    <cellStyle name="Normal 3 6 3 3 4" xfId="40051"/>
    <cellStyle name="Normal 3 6 3 3 5" xfId="40052"/>
    <cellStyle name="Normal 3 6 3 3 6" xfId="40053"/>
    <cellStyle name="Normal 3 6 3 3 7" xfId="40054"/>
    <cellStyle name="Normal 3 6 3 4" xfId="7764"/>
    <cellStyle name="Normal 3 6 3 4 2" xfId="40055"/>
    <cellStyle name="Normal 3 6 3 5" xfId="7765"/>
    <cellStyle name="Normal 3 6 3 5 2" xfId="40056"/>
    <cellStyle name="Normal 3 6 3 6" xfId="40057"/>
    <cellStyle name="Normal 3 6 3 7" xfId="40058"/>
    <cellStyle name="Normal 3 6 3 8" xfId="40059"/>
    <cellStyle name="Normal 3 6 3 9" xfId="40060"/>
    <cellStyle name="Normal 3 6 4" xfId="7766"/>
    <cellStyle name="Normal 3 6 4 2" xfId="7767"/>
    <cellStyle name="Normal 3 6 4 2 2" xfId="7768"/>
    <cellStyle name="Normal 3 6 4 2 2 2" xfId="40061"/>
    <cellStyle name="Normal 3 6 4 2 2 3" xfId="40062"/>
    <cellStyle name="Normal 3 6 4 2 2 4" xfId="40063"/>
    <cellStyle name="Normal 3 6 4 2 2 5" xfId="40064"/>
    <cellStyle name="Normal 3 6 4 2 2 6" xfId="40065"/>
    <cellStyle name="Normal 3 6 4 2 2 7" xfId="40066"/>
    <cellStyle name="Normal 3 6 4 2 2 8" xfId="40067"/>
    <cellStyle name="Normal 3 6 4 2 3" xfId="7769"/>
    <cellStyle name="Normal 3 6 4 2 3 2" xfId="40068"/>
    <cellStyle name="Normal 3 6 4 2 4" xfId="7770"/>
    <cellStyle name="Normal 3 6 4 2 4 2" xfId="40069"/>
    <cellStyle name="Normal 3 6 4 2 5" xfId="40070"/>
    <cellStyle name="Normal 3 6 4 2 6" xfId="40071"/>
    <cellStyle name="Normal 3 6 4 2 7" xfId="40072"/>
    <cellStyle name="Normal 3 6 4 2 8" xfId="40073"/>
    <cellStyle name="Normal 3 6 4 3" xfId="7771"/>
    <cellStyle name="Normal 3 6 4 3 2" xfId="40074"/>
    <cellStyle name="Normal 3 6 4 3 3" xfId="40075"/>
    <cellStyle name="Normal 3 6 4 3 4" xfId="40076"/>
    <cellStyle name="Normal 3 6 4 3 5" xfId="40077"/>
    <cellStyle name="Normal 3 6 4 3 6" xfId="40078"/>
    <cellStyle name="Normal 3 6 4 3 7" xfId="40079"/>
    <cellStyle name="Normal 3 6 4 4" xfId="7772"/>
    <cellStyle name="Normal 3 6 4 4 2" xfId="40080"/>
    <cellStyle name="Normal 3 6 4 5" xfId="7773"/>
    <cellStyle name="Normal 3 6 4 5 2" xfId="40081"/>
    <cellStyle name="Normal 3 6 4 6" xfId="40082"/>
    <cellStyle name="Normal 3 6 4 7" xfId="40083"/>
    <cellStyle name="Normal 3 6 4 8" xfId="40084"/>
    <cellStyle name="Normal 3 6 4 9" xfId="40085"/>
    <cellStyle name="Normal 3 6 5" xfId="7774"/>
    <cellStyle name="Normal 3 6 5 2" xfId="7775"/>
    <cellStyle name="Normal 3 6 5 2 2" xfId="40086"/>
    <cellStyle name="Normal 3 6 5 2 3" xfId="40087"/>
    <cellStyle name="Normal 3 6 5 2 4" xfId="40088"/>
    <cellStyle name="Normal 3 6 5 2 5" xfId="40089"/>
    <cellStyle name="Normal 3 6 5 2 6" xfId="40090"/>
    <cellStyle name="Normal 3 6 5 2 7" xfId="40091"/>
    <cellStyle name="Normal 3 6 5 2 8" xfId="40092"/>
    <cellStyle name="Normal 3 6 5 3" xfId="7776"/>
    <cellStyle name="Normal 3 6 5 3 2" xfId="40093"/>
    <cellStyle name="Normal 3 6 5 4" xfId="7777"/>
    <cellStyle name="Normal 3 6 5 4 2" xfId="40094"/>
    <cellStyle name="Normal 3 6 5 5" xfId="40095"/>
    <cellStyle name="Normal 3 6 5 6" xfId="40096"/>
    <cellStyle name="Normal 3 6 5 7" xfId="40097"/>
    <cellStyle name="Normal 3 6 5 8" xfId="40098"/>
    <cellStyle name="Normal 3 6 6" xfId="7778"/>
    <cellStyle name="Normal 3 6 6 2" xfId="40099"/>
    <cellStyle name="Normal 3 6 6 3" xfId="40100"/>
    <cellStyle name="Normal 3 6 6 4" xfId="40101"/>
    <cellStyle name="Normal 3 6 6 5" xfId="40102"/>
    <cellStyle name="Normal 3 6 6 6" xfId="40103"/>
    <cellStyle name="Normal 3 6 6 7" xfId="40104"/>
    <cellStyle name="Normal 3 6 7" xfId="7779"/>
    <cellStyle name="Normal 3 6 7 2" xfId="40105"/>
    <cellStyle name="Normal 3 6 8" xfId="7780"/>
    <cellStyle name="Normal 3 6 8 2" xfId="40106"/>
    <cellStyle name="Normal 3 6 9" xfId="40107"/>
    <cellStyle name="Normal 3 7" xfId="7781"/>
    <cellStyle name="Normal 3 7 10" xfId="40108"/>
    <cellStyle name="Normal 3 7 11" xfId="40109"/>
    <cellStyle name="Normal 3 7 12" xfId="40110"/>
    <cellStyle name="Normal 3 7 2" xfId="7782"/>
    <cellStyle name="Normal 3 7 2 10" xfId="40111"/>
    <cellStyle name="Normal 3 7 2 11" xfId="40112"/>
    <cellStyle name="Normal 3 7 2 12" xfId="40113"/>
    <cellStyle name="Normal 3 7 2 2" xfId="7783"/>
    <cellStyle name="Normal 3 7 2 2 2" xfId="7784"/>
    <cellStyle name="Normal 3 7 2 2 2 2" xfId="7785"/>
    <cellStyle name="Normal 3 7 2 2 2 2 2" xfId="40114"/>
    <cellStyle name="Normal 3 7 2 2 2 2 3" xfId="40115"/>
    <cellStyle name="Normal 3 7 2 2 2 2 4" xfId="40116"/>
    <cellStyle name="Normal 3 7 2 2 2 2 5" xfId="40117"/>
    <cellStyle name="Normal 3 7 2 2 2 2 6" xfId="40118"/>
    <cellStyle name="Normal 3 7 2 2 2 2 7" xfId="40119"/>
    <cellStyle name="Normal 3 7 2 2 2 2 8" xfId="40120"/>
    <cellStyle name="Normal 3 7 2 2 2 3" xfId="7786"/>
    <cellStyle name="Normal 3 7 2 2 2 3 2" xfId="40121"/>
    <cellStyle name="Normal 3 7 2 2 2 4" xfId="7787"/>
    <cellStyle name="Normal 3 7 2 2 2 4 2" xfId="40122"/>
    <cellStyle name="Normal 3 7 2 2 2 5" xfId="40123"/>
    <cellStyle name="Normal 3 7 2 2 2 6" xfId="40124"/>
    <cellStyle name="Normal 3 7 2 2 2 7" xfId="40125"/>
    <cellStyle name="Normal 3 7 2 2 2 8" xfId="40126"/>
    <cellStyle name="Normal 3 7 2 2 3" xfId="7788"/>
    <cellStyle name="Normal 3 7 2 2 3 2" xfId="40127"/>
    <cellStyle name="Normal 3 7 2 2 3 3" xfId="40128"/>
    <cellStyle name="Normal 3 7 2 2 3 4" xfId="40129"/>
    <cellStyle name="Normal 3 7 2 2 3 5" xfId="40130"/>
    <cellStyle name="Normal 3 7 2 2 3 6" xfId="40131"/>
    <cellStyle name="Normal 3 7 2 2 3 7" xfId="40132"/>
    <cellStyle name="Normal 3 7 2 2 4" xfId="7789"/>
    <cellStyle name="Normal 3 7 2 2 4 2" xfId="40133"/>
    <cellStyle name="Normal 3 7 2 2 5" xfId="7790"/>
    <cellStyle name="Normal 3 7 2 2 5 2" xfId="40134"/>
    <cellStyle name="Normal 3 7 2 2 6" xfId="40135"/>
    <cellStyle name="Normal 3 7 2 2 7" xfId="40136"/>
    <cellStyle name="Normal 3 7 2 2 8" xfId="40137"/>
    <cellStyle name="Normal 3 7 2 2 9" xfId="40138"/>
    <cellStyle name="Normal 3 7 2 3" xfId="7791"/>
    <cellStyle name="Normal 3 7 2 3 2" xfId="7792"/>
    <cellStyle name="Normal 3 7 2 3 2 2" xfId="7793"/>
    <cellStyle name="Normal 3 7 2 3 2 2 2" xfId="40139"/>
    <cellStyle name="Normal 3 7 2 3 2 2 3" xfId="40140"/>
    <cellStyle name="Normal 3 7 2 3 2 2 4" xfId="40141"/>
    <cellStyle name="Normal 3 7 2 3 2 2 5" xfId="40142"/>
    <cellStyle name="Normal 3 7 2 3 2 2 6" xfId="40143"/>
    <cellStyle name="Normal 3 7 2 3 2 2 7" xfId="40144"/>
    <cellStyle name="Normal 3 7 2 3 2 2 8" xfId="40145"/>
    <cellStyle name="Normal 3 7 2 3 2 3" xfId="7794"/>
    <cellStyle name="Normal 3 7 2 3 2 3 2" xfId="40146"/>
    <cellStyle name="Normal 3 7 2 3 2 4" xfId="7795"/>
    <cellStyle name="Normal 3 7 2 3 2 4 2" xfId="40147"/>
    <cellStyle name="Normal 3 7 2 3 2 5" xfId="40148"/>
    <cellStyle name="Normal 3 7 2 3 2 6" xfId="40149"/>
    <cellStyle name="Normal 3 7 2 3 2 7" xfId="40150"/>
    <cellStyle name="Normal 3 7 2 3 2 8" xfId="40151"/>
    <cellStyle name="Normal 3 7 2 3 3" xfId="7796"/>
    <cellStyle name="Normal 3 7 2 3 3 2" xfId="40152"/>
    <cellStyle name="Normal 3 7 2 3 3 3" xfId="40153"/>
    <cellStyle name="Normal 3 7 2 3 3 4" xfId="40154"/>
    <cellStyle name="Normal 3 7 2 3 3 5" xfId="40155"/>
    <cellStyle name="Normal 3 7 2 3 3 6" xfId="40156"/>
    <cellStyle name="Normal 3 7 2 3 3 7" xfId="40157"/>
    <cellStyle name="Normal 3 7 2 3 4" xfId="7797"/>
    <cellStyle name="Normal 3 7 2 3 4 2" xfId="40158"/>
    <cellStyle name="Normal 3 7 2 3 5" xfId="7798"/>
    <cellStyle name="Normal 3 7 2 3 5 2" xfId="40159"/>
    <cellStyle name="Normal 3 7 2 3 6" xfId="40160"/>
    <cellStyle name="Normal 3 7 2 3 7" xfId="40161"/>
    <cellStyle name="Normal 3 7 2 3 8" xfId="40162"/>
    <cellStyle name="Normal 3 7 2 3 9" xfId="40163"/>
    <cellStyle name="Normal 3 7 2 4" xfId="7799"/>
    <cellStyle name="Normal 3 7 2 4 2" xfId="7800"/>
    <cellStyle name="Normal 3 7 2 4 2 2" xfId="7801"/>
    <cellStyle name="Normal 3 7 2 4 2 2 2" xfId="40164"/>
    <cellStyle name="Normal 3 7 2 4 2 2 3" xfId="40165"/>
    <cellStyle name="Normal 3 7 2 4 2 2 4" xfId="40166"/>
    <cellStyle name="Normal 3 7 2 4 2 2 5" xfId="40167"/>
    <cellStyle name="Normal 3 7 2 4 2 2 6" xfId="40168"/>
    <cellStyle name="Normal 3 7 2 4 2 2 7" xfId="40169"/>
    <cellStyle name="Normal 3 7 2 4 2 2 8" xfId="40170"/>
    <cellStyle name="Normal 3 7 2 4 2 3" xfId="7802"/>
    <cellStyle name="Normal 3 7 2 4 2 3 2" xfId="40171"/>
    <cellStyle name="Normal 3 7 2 4 2 4" xfId="7803"/>
    <cellStyle name="Normal 3 7 2 4 2 4 2" xfId="40172"/>
    <cellStyle name="Normal 3 7 2 4 2 5" xfId="40173"/>
    <cellStyle name="Normal 3 7 2 4 2 6" xfId="40174"/>
    <cellStyle name="Normal 3 7 2 4 2 7" xfId="40175"/>
    <cellStyle name="Normal 3 7 2 4 2 8" xfId="40176"/>
    <cellStyle name="Normal 3 7 2 4 3" xfId="7804"/>
    <cellStyle name="Normal 3 7 2 4 3 2" xfId="40177"/>
    <cellStyle name="Normal 3 7 2 4 3 3" xfId="40178"/>
    <cellStyle name="Normal 3 7 2 4 3 4" xfId="40179"/>
    <cellStyle name="Normal 3 7 2 4 3 5" xfId="40180"/>
    <cellStyle name="Normal 3 7 2 4 3 6" xfId="40181"/>
    <cellStyle name="Normal 3 7 2 4 3 7" xfId="40182"/>
    <cellStyle name="Normal 3 7 2 4 4" xfId="7805"/>
    <cellStyle name="Normal 3 7 2 4 4 2" xfId="40183"/>
    <cellStyle name="Normal 3 7 2 4 5" xfId="7806"/>
    <cellStyle name="Normal 3 7 2 4 5 2" xfId="40184"/>
    <cellStyle name="Normal 3 7 2 4 6" xfId="40185"/>
    <cellStyle name="Normal 3 7 2 4 7" xfId="40186"/>
    <cellStyle name="Normal 3 7 2 4 8" xfId="40187"/>
    <cellStyle name="Normal 3 7 2 4 9" xfId="40188"/>
    <cellStyle name="Normal 3 7 2 5" xfId="7807"/>
    <cellStyle name="Normal 3 7 2 5 2" xfId="7808"/>
    <cellStyle name="Normal 3 7 2 5 2 2" xfId="40189"/>
    <cellStyle name="Normal 3 7 2 5 2 3" xfId="40190"/>
    <cellStyle name="Normal 3 7 2 5 2 4" xfId="40191"/>
    <cellStyle name="Normal 3 7 2 5 2 5" xfId="40192"/>
    <cellStyle name="Normal 3 7 2 5 2 6" xfId="40193"/>
    <cellStyle name="Normal 3 7 2 5 2 7" xfId="40194"/>
    <cellStyle name="Normal 3 7 2 5 2 8" xfId="40195"/>
    <cellStyle name="Normal 3 7 2 5 3" xfId="7809"/>
    <cellStyle name="Normal 3 7 2 5 3 2" xfId="40196"/>
    <cellStyle name="Normal 3 7 2 5 4" xfId="7810"/>
    <cellStyle name="Normal 3 7 2 5 4 2" xfId="40197"/>
    <cellStyle name="Normal 3 7 2 5 5" xfId="40198"/>
    <cellStyle name="Normal 3 7 2 5 6" xfId="40199"/>
    <cellStyle name="Normal 3 7 2 5 7" xfId="40200"/>
    <cellStyle name="Normal 3 7 2 5 8" xfId="40201"/>
    <cellStyle name="Normal 3 7 2 6" xfId="7811"/>
    <cellStyle name="Normal 3 7 2 6 2" xfId="40202"/>
    <cellStyle name="Normal 3 7 2 6 3" xfId="40203"/>
    <cellStyle name="Normal 3 7 2 6 4" xfId="40204"/>
    <cellStyle name="Normal 3 7 2 6 5" xfId="40205"/>
    <cellStyle name="Normal 3 7 2 6 6" xfId="40206"/>
    <cellStyle name="Normal 3 7 2 6 7" xfId="40207"/>
    <cellStyle name="Normal 3 7 2 7" xfId="7812"/>
    <cellStyle name="Normal 3 7 2 7 2" xfId="40208"/>
    <cellStyle name="Normal 3 7 2 8" xfId="7813"/>
    <cellStyle name="Normal 3 7 2 8 2" xfId="40209"/>
    <cellStyle name="Normal 3 7 2 9" xfId="40210"/>
    <cellStyle name="Normal 3 7 3" xfId="7814"/>
    <cellStyle name="Normal 3 7 3 2" xfId="7815"/>
    <cellStyle name="Normal 3 7 3 2 2" xfId="7816"/>
    <cellStyle name="Normal 3 7 3 2 2 2" xfId="40211"/>
    <cellStyle name="Normal 3 7 3 2 2 3" xfId="40212"/>
    <cellStyle name="Normal 3 7 3 2 2 4" xfId="40213"/>
    <cellStyle name="Normal 3 7 3 2 2 5" xfId="40214"/>
    <cellStyle name="Normal 3 7 3 2 2 6" xfId="40215"/>
    <cellStyle name="Normal 3 7 3 2 2 7" xfId="40216"/>
    <cellStyle name="Normal 3 7 3 2 2 8" xfId="40217"/>
    <cellStyle name="Normal 3 7 3 2 3" xfId="7817"/>
    <cellStyle name="Normal 3 7 3 2 3 2" xfId="40218"/>
    <cellStyle name="Normal 3 7 3 2 4" xfId="7818"/>
    <cellStyle name="Normal 3 7 3 2 4 2" xfId="40219"/>
    <cellStyle name="Normal 3 7 3 2 5" xfId="40220"/>
    <cellStyle name="Normal 3 7 3 2 6" xfId="40221"/>
    <cellStyle name="Normal 3 7 3 2 7" xfId="40222"/>
    <cellStyle name="Normal 3 7 3 2 8" xfId="40223"/>
    <cellStyle name="Normal 3 7 3 3" xfId="7819"/>
    <cellStyle name="Normal 3 7 3 3 2" xfId="40224"/>
    <cellStyle name="Normal 3 7 3 3 3" xfId="40225"/>
    <cellStyle name="Normal 3 7 3 3 4" xfId="40226"/>
    <cellStyle name="Normal 3 7 3 3 5" xfId="40227"/>
    <cellStyle name="Normal 3 7 3 3 6" xfId="40228"/>
    <cellStyle name="Normal 3 7 3 3 7" xfId="40229"/>
    <cellStyle name="Normal 3 7 3 4" xfId="7820"/>
    <cellStyle name="Normal 3 7 3 4 2" xfId="40230"/>
    <cellStyle name="Normal 3 7 3 5" xfId="7821"/>
    <cellStyle name="Normal 3 7 3 5 2" xfId="40231"/>
    <cellStyle name="Normal 3 7 3 6" xfId="40232"/>
    <cellStyle name="Normal 3 7 3 7" xfId="40233"/>
    <cellStyle name="Normal 3 7 3 8" xfId="40234"/>
    <cellStyle name="Normal 3 7 3 9" xfId="40235"/>
    <cellStyle name="Normal 3 7 4" xfId="7822"/>
    <cellStyle name="Normal 3 7 4 2" xfId="7823"/>
    <cellStyle name="Normal 3 7 4 2 2" xfId="7824"/>
    <cellStyle name="Normal 3 7 4 2 2 2" xfId="40236"/>
    <cellStyle name="Normal 3 7 4 2 2 3" xfId="40237"/>
    <cellStyle name="Normal 3 7 4 2 2 4" xfId="40238"/>
    <cellStyle name="Normal 3 7 4 2 2 5" xfId="40239"/>
    <cellStyle name="Normal 3 7 4 2 2 6" xfId="40240"/>
    <cellStyle name="Normal 3 7 4 2 2 7" xfId="40241"/>
    <cellStyle name="Normal 3 7 4 2 2 8" xfId="40242"/>
    <cellStyle name="Normal 3 7 4 2 3" xfId="7825"/>
    <cellStyle name="Normal 3 7 4 2 3 2" xfId="40243"/>
    <cellStyle name="Normal 3 7 4 2 4" xfId="7826"/>
    <cellStyle name="Normal 3 7 4 2 4 2" xfId="40244"/>
    <cellStyle name="Normal 3 7 4 2 5" xfId="40245"/>
    <cellStyle name="Normal 3 7 4 2 6" xfId="40246"/>
    <cellStyle name="Normal 3 7 4 2 7" xfId="40247"/>
    <cellStyle name="Normal 3 7 4 2 8" xfId="40248"/>
    <cellStyle name="Normal 3 7 4 3" xfId="7827"/>
    <cellStyle name="Normal 3 7 4 3 2" xfId="40249"/>
    <cellStyle name="Normal 3 7 4 3 3" xfId="40250"/>
    <cellStyle name="Normal 3 7 4 3 4" xfId="40251"/>
    <cellStyle name="Normal 3 7 4 3 5" xfId="40252"/>
    <cellStyle name="Normal 3 7 4 3 6" xfId="40253"/>
    <cellStyle name="Normal 3 7 4 3 7" xfId="40254"/>
    <cellStyle name="Normal 3 7 4 4" xfId="7828"/>
    <cellStyle name="Normal 3 7 4 4 2" xfId="40255"/>
    <cellStyle name="Normal 3 7 4 5" xfId="7829"/>
    <cellStyle name="Normal 3 7 4 5 2" xfId="40256"/>
    <cellStyle name="Normal 3 7 4 6" xfId="40257"/>
    <cellStyle name="Normal 3 7 4 7" xfId="40258"/>
    <cellStyle name="Normal 3 7 4 8" xfId="40259"/>
    <cellStyle name="Normal 3 7 4 9" xfId="40260"/>
    <cellStyle name="Normal 3 7 5" xfId="7830"/>
    <cellStyle name="Normal 3 7 5 2" xfId="7831"/>
    <cellStyle name="Normal 3 7 5 2 2" xfId="40261"/>
    <cellStyle name="Normal 3 7 5 2 3" xfId="40262"/>
    <cellStyle name="Normal 3 7 5 2 4" xfId="40263"/>
    <cellStyle name="Normal 3 7 5 2 5" xfId="40264"/>
    <cellStyle name="Normal 3 7 5 2 6" xfId="40265"/>
    <cellStyle name="Normal 3 7 5 2 7" xfId="40266"/>
    <cellStyle name="Normal 3 7 5 2 8" xfId="40267"/>
    <cellStyle name="Normal 3 7 5 3" xfId="7832"/>
    <cellStyle name="Normal 3 7 5 3 2" xfId="40268"/>
    <cellStyle name="Normal 3 7 5 4" xfId="7833"/>
    <cellStyle name="Normal 3 7 5 4 2" xfId="40269"/>
    <cellStyle name="Normal 3 7 5 5" xfId="40270"/>
    <cellStyle name="Normal 3 7 5 6" xfId="40271"/>
    <cellStyle name="Normal 3 7 5 7" xfId="40272"/>
    <cellStyle name="Normal 3 7 5 8" xfId="40273"/>
    <cellStyle name="Normal 3 7 6" xfId="7834"/>
    <cellStyle name="Normal 3 7 6 2" xfId="40274"/>
    <cellStyle name="Normal 3 7 6 3" xfId="40275"/>
    <cellStyle name="Normal 3 7 6 4" xfId="40276"/>
    <cellStyle name="Normal 3 7 6 5" xfId="40277"/>
    <cellStyle name="Normal 3 7 6 6" xfId="40278"/>
    <cellStyle name="Normal 3 7 6 7" xfId="40279"/>
    <cellStyle name="Normal 3 7 7" xfId="7835"/>
    <cellStyle name="Normal 3 7 7 2" xfId="40280"/>
    <cellStyle name="Normal 3 7 8" xfId="7836"/>
    <cellStyle name="Normal 3 7 8 2" xfId="40281"/>
    <cellStyle name="Normal 3 7 9" xfId="40282"/>
    <cellStyle name="Normal 3 8" xfId="7837"/>
    <cellStyle name="Normal 3 8 10" xfId="40283"/>
    <cellStyle name="Normal 3 8 11" xfId="40284"/>
    <cellStyle name="Normal 3 8 12" xfId="40285"/>
    <cellStyle name="Normal 3 8 2" xfId="7838"/>
    <cellStyle name="Normal 3 8 2 10" xfId="40286"/>
    <cellStyle name="Normal 3 8 2 11" xfId="40287"/>
    <cellStyle name="Normal 3 8 2 12" xfId="40288"/>
    <cellStyle name="Normal 3 8 2 2" xfId="7839"/>
    <cellStyle name="Normal 3 8 2 2 2" xfId="7840"/>
    <cellStyle name="Normal 3 8 2 2 2 2" xfId="7841"/>
    <cellStyle name="Normal 3 8 2 2 2 2 2" xfId="40289"/>
    <cellStyle name="Normal 3 8 2 2 2 2 3" xfId="40290"/>
    <cellStyle name="Normal 3 8 2 2 2 2 4" xfId="40291"/>
    <cellStyle name="Normal 3 8 2 2 2 2 5" xfId="40292"/>
    <cellStyle name="Normal 3 8 2 2 2 2 6" xfId="40293"/>
    <cellStyle name="Normal 3 8 2 2 2 2 7" xfId="40294"/>
    <cellStyle name="Normal 3 8 2 2 2 2 8" xfId="40295"/>
    <cellStyle name="Normal 3 8 2 2 2 3" xfId="7842"/>
    <cellStyle name="Normal 3 8 2 2 2 3 2" xfId="40296"/>
    <cellStyle name="Normal 3 8 2 2 2 4" xfId="7843"/>
    <cellStyle name="Normal 3 8 2 2 2 4 2" xfId="40297"/>
    <cellStyle name="Normal 3 8 2 2 2 5" xfId="40298"/>
    <cellStyle name="Normal 3 8 2 2 2 6" xfId="40299"/>
    <cellStyle name="Normal 3 8 2 2 2 7" xfId="40300"/>
    <cellStyle name="Normal 3 8 2 2 2 8" xfId="40301"/>
    <cellStyle name="Normal 3 8 2 2 3" xfId="7844"/>
    <cellStyle name="Normal 3 8 2 2 3 2" xfId="40302"/>
    <cellStyle name="Normal 3 8 2 2 3 3" xfId="40303"/>
    <cellStyle name="Normal 3 8 2 2 3 4" xfId="40304"/>
    <cellStyle name="Normal 3 8 2 2 3 5" xfId="40305"/>
    <cellStyle name="Normal 3 8 2 2 3 6" xfId="40306"/>
    <cellStyle name="Normal 3 8 2 2 3 7" xfId="40307"/>
    <cellStyle name="Normal 3 8 2 2 4" xfId="7845"/>
    <cellStyle name="Normal 3 8 2 2 4 2" xfId="40308"/>
    <cellStyle name="Normal 3 8 2 2 5" xfId="7846"/>
    <cellStyle name="Normal 3 8 2 2 5 2" xfId="40309"/>
    <cellStyle name="Normal 3 8 2 2 6" xfId="40310"/>
    <cellStyle name="Normal 3 8 2 2 7" xfId="40311"/>
    <cellStyle name="Normal 3 8 2 2 8" xfId="40312"/>
    <cellStyle name="Normal 3 8 2 2 9" xfId="40313"/>
    <cellStyle name="Normal 3 8 2 3" xfId="7847"/>
    <cellStyle name="Normal 3 8 2 3 2" xfId="7848"/>
    <cellStyle name="Normal 3 8 2 3 2 2" xfId="7849"/>
    <cellStyle name="Normal 3 8 2 3 2 2 2" xfId="40314"/>
    <cellStyle name="Normal 3 8 2 3 2 2 3" xfId="40315"/>
    <cellStyle name="Normal 3 8 2 3 2 2 4" xfId="40316"/>
    <cellStyle name="Normal 3 8 2 3 2 2 5" xfId="40317"/>
    <cellStyle name="Normal 3 8 2 3 2 2 6" xfId="40318"/>
    <cellStyle name="Normal 3 8 2 3 2 2 7" xfId="40319"/>
    <cellStyle name="Normal 3 8 2 3 2 2 8" xfId="40320"/>
    <cellStyle name="Normal 3 8 2 3 2 3" xfId="7850"/>
    <cellStyle name="Normal 3 8 2 3 2 3 2" xfId="40321"/>
    <cellStyle name="Normal 3 8 2 3 2 4" xfId="7851"/>
    <cellStyle name="Normal 3 8 2 3 2 4 2" xfId="40322"/>
    <cellStyle name="Normal 3 8 2 3 2 5" xfId="40323"/>
    <cellStyle name="Normal 3 8 2 3 2 6" xfId="40324"/>
    <cellStyle name="Normal 3 8 2 3 2 7" xfId="40325"/>
    <cellStyle name="Normal 3 8 2 3 2 8" xfId="40326"/>
    <cellStyle name="Normal 3 8 2 3 3" xfId="7852"/>
    <cellStyle name="Normal 3 8 2 3 3 2" xfId="40327"/>
    <cellStyle name="Normal 3 8 2 3 3 3" xfId="40328"/>
    <cellStyle name="Normal 3 8 2 3 3 4" xfId="40329"/>
    <cellStyle name="Normal 3 8 2 3 3 5" xfId="40330"/>
    <cellStyle name="Normal 3 8 2 3 3 6" xfId="40331"/>
    <cellStyle name="Normal 3 8 2 3 3 7" xfId="40332"/>
    <cellStyle name="Normal 3 8 2 3 4" xfId="7853"/>
    <cellStyle name="Normal 3 8 2 3 4 2" xfId="40333"/>
    <cellStyle name="Normal 3 8 2 3 5" xfId="7854"/>
    <cellStyle name="Normal 3 8 2 3 5 2" xfId="40334"/>
    <cellStyle name="Normal 3 8 2 3 6" xfId="40335"/>
    <cellStyle name="Normal 3 8 2 3 7" xfId="40336"/>
    <cellStyle name="Normal 3 8 2 3 8" xfId="40337"/>
    <cellStyle name="Normal 3 8 2 3 9" xfId="40338"/>
    <cellStyle name="Normal 3 8 2 4" xfId="7855"/>
    <cellStyle name="Normal 3 8 2 4 2" xfId="7856"/>
    <cellStyle name="Normal 3 8 2 4 2 2" xfId="7857"/>
    <cellStyle name="Normal 3 8 2 4 2 2 2" xfId="40339"/>
    <cellStyle name="Normal 3 8 2 4 2 2 3" xfId="40340"/>
    <cellStyle name="Normal 3 8 2 4 2 2 4" xfId="40341"/>
    <cellStyle name="Normal 3 8 2 4 2 2 5" xfId="40342"/>
    <cellStyle name="Normal 3 8 2 4 2 2 6" xfId="40343"/>
    <cellStyle name="Normal 3 8 2 4 2 2 7" xfId="40344"/>
    <cellStyle name="Normal 3 8 2 4 2 2 8" xfId="40345"/>
    <cellStyle name="Normal 3 8 2 4 2 3" xfId="7858"/>
    <cellStyle name="Normal 3 8 2 4 2 3 2" xfId="40346"/>
    <cellStyle name="Normal 3 8 2 4 2 4" xfId="7859"/>
    <cellStyle name="Normal 3 8 2 4 2 4 2" xfId="40347"/>
    <cellStyle name="Normal 3 8 2 4 2 5" xfId="40348"/>
    <cellStyle name="Normal 3 8 2 4 2 6" xfId="40349"/>
    <cellStyle name="Normal 3 8 2 4 2 7" xfId="40350"/>
    <cellStyle name="Normal 3 8 2 4 2 8" xfId="40351"/>
    <cellStyle name="Normal 3 8 2 4 3" xfId="7860"/>
    <cellStyle name="Normal 3 8 2 4 3 2" xfId="40352"/>
    <cellStyle name="Normal 3 8 2 4 3 3" xfId="40353"/>
    <cellStyle name="Normal 3 8 2 4 3 4" xfId="40354"/>
    <cellStyle name="Normal 3 8 2 4 3 5" xfId="40355"/>
    <cellStyle name="Normal 3 8 2 4 3 6" xfId="40356"/>
    <cellStyle name="Normal 3 8 2 4 3 7" xfId="40357"/>
    <cellStyle name="Normal 3 8 2 4 4" xfId="7861"/>
    <cellStyle name="Normal 3 8 2 4 4 2" xfId="40358"/>
    <cellStyle name="Normal 3 8 2 4 5" xfId="7862"/>
    <cellStyle name="Normal 3 8 2 4 5 2" xfId="40359"/>
    <cellStyle name="Normal 3 8 2 4 6" xfId="40360"/>
    <cellStyle name="Normal 3 8 2 4 7" xfId="40361"/>
    <cellStyle name="Normal 3 8 2 4 8" xfId="40362"/>
    <cellStyle name="Normal 3 8 2 4 9" xfId="40363"/>
    <cellStyle name="Normal 3 8 2 5" xfId="7863"/>
    <cellStyle name="Normal 3 8 2 5 2" xfId="7864"/>
    <cellStyle name="Normal 3 8 2 5 2 2" xfId="40364"/>
    <cellStyle name="Normal 3 8 2 5 2 3" xfId="40365"/>
    <cellStyle name="Normal 3 8 2 5 2 4" xfId="40366"/>
    <cellStyle name="Normal 3 8 2 5 2 5" xfId="40367"/>
    <cellStyle name="Normal 3 8 2 5 2 6" xfId="40368"/>
    <cellStyle name="Normal 3 8 2 5 2 7" xfId="40369"/>
    <cellStyle name="Normal 3 8 2 5 2 8" xfId="40370"/>
    <cellStyle name="Normal 3 8 2 5 3" xfId="7865"/>
    <cellStyle name="Normal 3 8 2 5 3 2" xfId="40371"/>
    <cellStyle name="Normal 3 8 2 5 4" xfId="7866"/>
    <cellStyle name="Normal 3 8 2 5 4 2" xfId="40372"/>
    <cellStyle name="Normal 3 8 2 5 5" xfId="40373"/>
    <cellStyle name="Normal 3 8 2 5 6" xfId="40374"/>
    <cellStyle name="Normal 3 8 2 5 7" xfId="40375"/>
    <cellStyle name="Normal 3 8 2 5 8" xfId="40376"/>
    <cellStyle name="Normal 3 8 2 6" xfId="7867"/>
    <cellStyle name="Normal 3 8 2 6 2" xfId="40377"/>
    <cellStyle name="Normal 3 8 2 6 3" xfId="40378"/>
    <cellStyle name="Normal 3 8 2 6 4" xfId="40379"/>
    <cellStyle name="Normal 3 8 2 6 5" xfId="40380"/>
    <cellStyle name="Normal 3 8 2 6 6" xfId="40381"/>
    <cellStyle name="Normal 3 8 2 6 7" xfId="40382"/>
    <cellStyle name="Normal 3 8 2 7" xfId="7868"/>
    <cellStyle name="Normal 3 8 2 7 2" xfId="40383"/>
    <cellStyle name="Normal 3 8 2 8" xfId="7869"/>
    <cellStyle name="Normal 3 8 2 8 2" xfId="40384"/>
    <cellStyle name="Normal 3 8 2 9" xfId="40385"/>
    <cellStyle name="Normal 3 8 3" xfId="7870"/>
    <cellStyle name="Normal 3 8 3 2" xfId="7871"/>
    <cellStyle name="Normal 3 8 3 2 2" xfId="7872"/>
    <cellStyle name="Normal 3 8 3 2 2 2" xfId="40386"/>
    <cellStyle name="Normal 3 8 3 2 2 3" xfId="40387"/>
    <cellStyle name="Normal 3 8 3 2 2 4" xfId="40388"/>
    <cellStyle name="Normal 3 8 3 2 2 5" xfId="40389"/>
    <cellStyle name="Normal 3 8 3 2 2 6" xfId="40390"/>
    <cellStyle name="Normal 3 8 3 2 2 7" xfId="40391"/>
    <cellStyle name="Normal 3 8 3 2 2 8" xfId="40392"/>
    <cellStyle name="Normal 3 8 3 2 3" xfId="7873"/>
    <cellStyle name="Normal 3 8 3 2 3 2" xfId="40393"/>
    <cellStyle name="Normal 3 8 3 2 4" xfId="7874"/>
    <cellStyle name="Normal 3 8 3 2 4 2" xfId="40394"/>
    <cellStyle name="Normal 3 8 3 2 5" xfId="40395"/>
    <cellStyle name="Normal 3 8 3 2 6" xfId="40396"/>
    <cellStyle name="Normal 3 8 3 2 7" xfId="40397"/>
    <cellStyle name="Normal 3 8 3 2 8" xfId="40398"/>
    <cellStyle name="Normal 3 8 3 3" xfId="7875"/>
    <cellStyle name="Normal 3 8 3 3 2" xfId="40399"/>
    <cellStyle name="Normal 3 8 3 3 3" xfId="40400"/>
    <cellStyle name="Normal 3 8 3 3 4" xfId="40401"/>
    <cellStyle name="Normal 3 8 3 3 5" xfId="40402"/>
    <cellStyle name="Normal 3 8 3 3 6" xfId="40403"/>
    <cellStyle name="Normal 3 8 3 3 7" xfId="40404"/>
    <cellStyle name="Normal 3 8 3 4" xfId="7876"/>
    <cellStyle name="Normal 3 8 3 4 2" xfId="40405"/>
    <cellStyle name="Normal 3 8 3 5" xfId="7877"/>
    <cellStyle name="Normal 3 8 3 5 2" xfId="40406"/>
    <cellStyle name="Normal 3 8 3 6" xfId="40407"/>
    <cellStyle name="Normal 3 8 3 7" xfId="40408"/>
    <cellStyle name="Normal 3 8 3 8" xfId="40409"/>
    <cellStyle name="Normal 3 8 3 9" xfId="40410"/>
    <cellStyle name="Normal 3 8 4" xfId="7878"/>
    <cellStyle name="Normal 3 8 4 2" xfId="7879"/>
    <cellStyle name="Normal 3 8 4 2 2" xfId="7880"/>
    <cellStyle name="Normal 3 8 4 2 2 2" xfId="40411"/>
    <cellStyle name="Normal 3 8 4 2 2 3" xfId="40412"/>
    <cellStyle name="Normal 3 8 4 2 2 4" xfId="40413"/>
    <cellStyle name="Normal 3 8 4 2 2 5" xfId="40414"/>
    <cellStyle name="Normal 3 8 4 2 2 6" xfId="40415"/>
    <cellStyle name="Normal 3 8 4 2 2 7" xfId="40416"/>
    <cellStyle name="Normal 3 8 4 2 2 8" xfId="40417"/>
    <cellStyle name="Normal 3 8 4 2 3" xfId="7881"/>
    <cellStyle name="Normal 3 8 4 2 3 2" xfId="40418"/>
    <cellStyle name="Normal 3 8 4 2 4" xfId="7882"/>
    <cellStyle name="Normal 3 8 4 2 4 2" xfId="40419"/>
    <cellStyle name="Normal 3 8 4 2 5" xfId="40420"/>
    <cellStyle name="Normal 3 8 4 2 6" xfId="40421"/>
    <cellStyle name="Normal 3 8 4 2 7" xfId="40422"/>
    <cellStyle name="Normal 3 8 4 2 8" xfId="40423"/>
    <cellStyle name="Normal 3 8 4 3" xfId="7883"/>
    <cellStyle name="Normal 3 8 4 3 2" xfId="40424"/>
    <cellStyle name="Normal 3 8 4 3 3" xfId="40425"/>
    <cellStyle name="Normal 3 8 4 3 4" xfId="40426"/>
    <cellStyle name="Normal 3 8 4 3 5" xfId="40427"/>
    <cellStyle name="Normal 3 8 4 3 6" xfId="40428"/>
    <cellStyle name="Normal 3 8 4 3 7" xfId="40429"/>
    <cellStyle name="Normal 3 8 4 4" xfId="7884"/>
    <cellStyle name="Normal 3 8 4 4 2" xfId="40430"/>
    <cellStyle name="Normal 3 8 4 5" xfId="7885"/>
    <cellStyle name="Normal 3 8 4 5 2" xfId="40431"/>
    <cellStyle name="Normal 3 8 4 6" xfId="40432"/>
    <cellStyle name="Normal 3 8 4 7" xfId="40433"/>
    <cellStyle name="Normal 3 8 4 8" xfId="40434"/>
    <cellStyle name="Normal 3 8 4 9" xfId="40435"/>
    <cellStyle name="Normal 3 8 5" xfId="7886"/>
    <cellStyle name="Normal 3 8 5 2" xfId="7887"/>
    <cellStyle name="Normal 3 8 5 2 2" xfId="40436"/>
    <cellStyle name="Normal 3 8 5 2 3" xfId="40437"/>
    <cellStyle name="Normal 3 8 5 2 4" xfId="40438"/>
    <cellStyle name="Normal 3 8 5 2 5" xfId="40439"/>
    <cellStyle name="Normal 3 8 5 2 6" xfId="40440"/>
    <cellStyle name="Normal 3 8 5 2 7" xfId="40441"/>
    <cellStyle name="Normal 3 8 5 2 8" xfId="40442"/>
    <cellStyle name="Normal 3 8 5 3" xfId="7888"/>
    <cellStyle name="Normal 3 8 5 3 2" xfId="40443"/>
    <cellStyle name="Normal 3 8 5 4" xfId="7889"/>
    <cellStyle name="Normal 3 8 5 4 2" xfId="40444"/>
    <cellStyle name="Normal 3 8 5 5" xfId="40445"/>
    <cellStyle name="Normal 3 8 5 6" xfId="40446"/>
    <cellStyle name="Normal 3 8 5 7" xfId="40447"/>
    <cellStyle name="Normal 3 8 5 8" xfId="40448"/>
    <cellStyle name="Normal 3 8 6" xfId="7890"/>
    <cellStyle name="Normal 3 8 6 2" xfId="40449"/>
    <cellStyle name="Normal 3 8 6 3" xfId="40450"/>
    <cellStyle name="Normal 3 8 6 4" xfId="40451"/>
    <cellStyle name="Normal 3 8 6 5" xfId="40452"/>
    <cellStyle name="Normal 3 8 6 6" xfId="40453"/>
    <cellStyle name="Normal 3 8 6 7" xfId="40454"/>
    <cellStyle name="Normal 3 8 7" xfId="7891"/>
    <cellStyle name="Normal 3 8 7 2" xfId="40455"/>
    <cellStyle name="Normal 3 8 8" xfId="7892"/>
    <cellStyle name="Normal 3 8 8 2" xfId="40456"/>
    <cellStyle name="Normal 3 8 9" xfId="40457"/>
    <cellStyle name="Normal 3 9" xfId="7893"/>
    <cellStyle name="Normal 3 9 10" xfId="40458"/>
    <cellStyle name="Normal 3 9 11" xfId="40459"/>
    <cellStyle name="Normal 3 9 12" xfId="40460"/>
    <cellStyle name="Normal 3 9 2" xfId="7894"/>
    <cellStyle name="Normal 3 9 2 10" xfId="40461"/>
    <cellStyle name="Normal 3 9 2 11" xfId="40462"/>
    <cellStyle name="Normal 3 9 2 12" xfId="40463"/>
    <cellStyle name="Normal 3 9 2 2" xfId="7895"/>
    <cellStyle name="Normal 3 9 2 2 2" xfId="7896"/>
    <cellStyle name="Normal 3 9 2 2 2 2" xfId="7897"/>
    <cellStyle name="Normal 3 9 2 2 2 2 2" xfId="40464"/>
    <cellStyle name="Normal 3 9 2 2 2 2 3" xfId="40465"/>
    <cellStyle name="Normal 3 9 2 2 2 2 4" xfId="40466"/>
    <cellStyle name="Normal 3 9 2 2 2 2 5" xfId="40467"/>
    <cellStyle name="Normal 3 9 2 2 2 2 6" xfId="40468"/>
    <cellStyle name="Normal 3 9 2 2 2 2 7" xfId="40469"/>
    <cellStyle name="Normal 3 9 2 2 2 2 8" xfId="40470"/>
    <cellStyle name="Normal 3 9 2 2 2 3" xfId="7898"/>
    <cellStyle name="Normal 3 9 2 2 2 3 2" xfId="40471"/>
    <cellStyle name="Normal 3 9 2 2 2 4" xfId="7899"/>
    <cellStyle name="Normal 3 9 2 2 2 4 2" xfId="40472"/>
    <cellStyle name="Normal 3 9 2 2 2 5" xfId="40473"/>
    <cellStyle name="Normal 3 9 2 2 2 6" xfId="40474"/>
    <cellStyle name="Normal 3 9 2 2 2 7" xfId="40475"/>
    <cellStyle name="Normal 3 9 2 2 2 8" xfId="40476"/>
    <cellStyle name="Normal 3 9 2 2 3" xfId="7900"/>
    <cellStyle name="Normal 3 9 2 2 3 2" xfId="40477"/>
    <cellStyle name="Normal 3 9 2 2 3 3" xfId="40478"/>
    <cellStyle name="Normal 3 9 2 2 3 4" xfId="40479"/>
    <cellStyle name="Normal 3 9 2 2 3 5" xfId="40480"/>
    <cellStyle name="Normal 3 9 2 2 3 6" xfId="40481"/>
    <cellStyle name="Normal 3 9 2 2 3 7" xfId="40482"/>
    <cellStyle name="Normal 3 9 2 2 4" xfId="7901"/>
    <cellStyle name="Normal 3 9 2 2 4 2" xfId="40483"/>
    <cellStyle name="Normal 3 9 2 2 5" xfId="7902"/>
    <cellStyle name="Normal 3 9 2 2 5 2" xfId="40484"/>
    <cellStyle name="Normal 3 9 2 2 6" xfId="40485"/>
    <cellStyle name="Normal 3 9 2 2 7" xfId="40486"/>
    <cellStyle name="Normal 3 9 2 2 8" xfId="40487"/>
    <cellStyle name="Normal 3 9 2 2 9" xfId="40488"/>
    <cellStyle name="Normal 3 9 2 3" xfId="7903"/>
    <cellStyle name="Normal 3 9 2 3 2" xfId="7904"/>
    <cellStyle name="Normal 3 9 2 3 2 2" xfId="7905"/>
    <cellStyle name="Normal 3 9 2 3 2 2 2" xfId="40489"/>
    <cellStyle name="Normal 3 9 2 3 2 2 3" xfId="40490"/>
    <cellStyle name="Normal 3 9 2 3 2 2 4" xfId="40491"/>
    <cellStyle name="Normal 3 9 2 3 2 2 5" xfId="40492"/>
    <cellStyle name="Normal 3 9 2 3 2 2 6" xfId="40493"/>
    <cellStyle name="Normal 3 9 2 3 2 2 7" xfId="40494"/>
    <cellStyle name="Normal 3 9 2 3 2 2 8" xfId="40495"/>
    <cellStyle name="Normal 3 9 2 3 2 3" xfId="7906"/>
    <cellStyle name="Normal 3 9 2 3 2 3 2" xfId="40496"/>
    <cellStyle name="Normal 3 9 2 3 2 4" xfId="7907"/>
    <cellStyle name="Normal 3 9 2 3 2 4 2" xfId="40497"/>
    <cellStyle name="Normal 3 9 2 3 2 5" xfId="40498"/>
    <cellStyle name="Normal 3 9 2 3 2 6" xfId="40499"/>
    <cellStyle name="Normal 3 9 2 3 2 7" xfId="40500"/>
    <cellStyle name="Normal 3 9 2 3 2 8" xfId="40501"/>
    <cellStyle name="Normal 3 9 2 3 3" xfId="7908"/>
    <cellStyle name="Normal 3 9 2 3 3 2" xfId="40502"/>
    <cellStyle name="Normal 3 9 2 3 3 3" xfId="40503"/>
    <cellStyle name="Normal 3 9 2 3 3 4" xfId="40504"/>
    <cellStyle name="Normal 3 9 2 3 3 5" xfId="40505"/>
    <cellStyle name="Normal 3 9 2 3 3 6" xfId="40506"/>
    <cellStyle name="Normal 3 9 2 3 3 7" xfId="40507"/>
    <cellStyle name="Normal 3 9 2 3 4" xfId="7909"/>
    <cellStyle name="Normal 3 9 2 3 4 2" xfId="40508"/>
    <cellStyle name="Normal 3 9 2 3 5" xfId="7910"/>
    <cellStyle name="Normal 3 9 2 3 5 2" xfId="40509"/>
    <cellStyle name="Normal 3 9 2 3 6" xfId="40510"/>
    <cellStyle name="Normal 3 9 2 3 7" xfId="40511"/>
    <cellStyle name="Normal 3 9 2 3 8" xfId="40512"/>
    <cellStyle name="Normal 3 9 2 3 9" xfId="40513"/>
    <cellStyle name="Normal 3 9 2 4" xfId="7911"/>
    <cellStyle name="Normal 3 9 2 4 2" xfId="7912"/>
    <cellStyle name="Normal 3 9 2 4 2 2" xfId="7913"/>
    <cellStyle name="Normal 3 9 2 4 2 2 2" xfId="40514"/>
    <cellStyle name="Normal 3 9 2 4 2 2 3" xfId="40515"/>
    <cellStyle name="Normal 3 9 2 4 2 2 4" xfId="40516"/>
    <cellStyle name="Normal 3 9 2 4 2 2 5" xfId="40517"/>
    <cellStyle name="Normal 3 9 2 4 2 2 6" xfId="40518"/>
    <cellStyle name="Normal 3 9 2 4 2 2 7" xfId="40519"/>
    <cellStyle name="Normal 3 9 2 4 2 2 8" xfId="40520"/>
    <cellStyle name="Normal 3 9 2 4 2 3" xfId="7914"/>
    <cellStyle name="Normal 3 9 2 4 2 3 2" xfId="40521"/>
    <cellStyle name="Normal 3 9 2 4 2 4" xfId="7915"/>
    <cellStyle name="Normal 3 9 2 4 2 4 2" xfId="40522"/>
    <cellStyle name="Normal 3 9 2 4 2 5" xfId="40523"/>
    <cellStyle name="Normal 3 9 2 4 2 6" xfId="40524"/>
    <cellStyle name="Normal 3 9 2 4 2 7" xfId="40525"/>
    <cellStyle name="Normal 3 9 2 4 2 8" xfId="40526"/>
    <cellStyle name="Normal 3 9 2 4 3" xfId="7916"/>
    <cellStyle name="Normal 3 9 2 4 3 2" xfId="40527"/>
    <cellStyle name="Normal 3 9 2 4 3 3" xfId="40528"/>
    <cellStyle name="Normal 3 9 2 4 3 4" xfId="40529"/>
    <cellStyle name="Normal 3 9 2 4 3 5" xfId="40530"/>
    <cellStyle name="Normal 3 9 2 4 3 6" xfId="40531"/>
    <cellStyle name="Normal 3 9 2 4 3 7" xfId="40532"/>
    <cellStyle name="Normal 3 9 2 4 4" xfId="7917"/>
    <cellStyle name="Normal 3 9 2 4 4 2" xfId="40533"/>
    <cellStyle name="Normal 3 9 2 4 5" xfId="7918"/>
    <cellStyle name="Normal 3 9 2 4 5 2" xfId="40534"/>
    <cellStyle name="Normal 3 9 2 4 6" xfId="40535"/>
    <cellStyle name="Normal 3 9 2 4 7" xfId="40536"/>
    <cellStyle name="Normal 3 9 2 4 8" xfId="40537"/>
    <cellStyle name="Normal 3 9 2 4 9" xfId="40538"/>
    <cellStyle name="Normal 3 9 2 5" xfId="7919"/>
    <cellStyle name="Normal 3 9 2 5 2" xfId="7920"/>
    <cellStyle name="Normal 3 9 2 5 2 2" xfId="40539"/>
    <cellStyle name="Normal 3 9 2 5 2 3" xfId="40540"/>
    <cellStyle name="Normal 3 9 2 5 2 4" xfId="40541"/>
    <cellStyle name="Normal 3 9 2 5 2 5" xfId="40542"/>
    <cellStyle name="Normal 3 9 2 5 2 6" xfId="40543"/>
    <cellStyle name="Normal 3 9 2 5 2 7" xfId="40544"/>
    <cellStyle name="Normal 3 9 2 5 2 8" xfId="40545"/>
    <cellStyle name="Normal 3 9 2 5 3" xfId="7921"/>
    <cellStyle name="Normal 3 9 2 5 3 2" xfId="40546"/>
    <cellStyle name="Normal 3 9 2 5 4" xfId="7922"/>
    <cellStyle name="Normal 3 9 2 5 4 2" xfId="40547"/>
    <cellStyle name="Normal 3 9 2 5 5" xfId="40548"/>
    <cellStyle name="Normal 3 9 2 5 6" xfId="40549"/>
    <cellStyle name="Normal 3 9 2 5 7" xfId="40550"/>
    <cellStyle name="Normal 3 9 2 5 8" xfId="40551"/>
    <cellStyle name="Normal 3 9 2 6" xfId="7923"/>
    <cellStyle name="Normal 3 9 2 6 2" xfId="40552"/>
    <cellStyle name="Normal 3 9 2 6 3" xfId="40553"/>
    <cellStyle name="Normal 3 9 2 6 4" xfId="40554"/>
    <cellStyle name="Normal 3 9 2 6 5" xfId="40555"/>
    <cellStyle name="Normal 3 9 2 6 6" xfId="40556"/>
    <cellStyle name="Normal 3 9 2 6 7" xfId="40557"/>
    <cellStyle name="Normal 3 9 2 7" xfId="7924"/>
    <cellStyle name="Normal 3 9 2 7 2" xfId="40558"/>
    <cellStyle name="Normal 3 9 2 8" xfId="7925"/>
    <cellStyle name="Normal 3 9 2 8 2" xfId="40559"/>
    <cellStyle name="Normal 3 9 2 9" xfId="40560"/>
    <cellStyle name="Normal 3 9 3" xfId="7926"/>
    <cellStyle name="Normal 3 9 3 2" xfId="7927"/>
    <cellStyle name="Normal 3 9 3 2 2" xfId="7928"/>
    <cellStyle name="Normal 3 9 3 2 2 2" xfId="40561"/>
    <cellStyle name="Normal 3 9 3 2 2 3" xfId="40562"/>
    <cellStyle name="Normal 3 9 3 2 2 4" xfId="40563"/>
    <cellStyle name="Normal 3 9 3 2 2 5" xfId="40564"/>
    <cellStyle name="Normal 3 9 3 2 2 6" xfId="40565"/>
    <cellStyle name="Normal 3 9 3 2 2 7" xfId="40566"/>
    <cellStyle name="Normal 3 9 3 2 2 8" xfId="40567"/>
    <cellStyle name="Normal 3 9 3 2 3" xfId="7929"/>
    <cellStyle name="Normal 3 9 3 2 3 2" xfId="40568"/>
    <cellStyle name="Normal 3 9 3 2 4" xfId="7930"/>
    <cellStyle name="Normal 3 9 3 2 4 2" xfId="40569"/>
    <cellStyle name="Normal 3 9 3 2 5" xfId="40570"/>
    <cellStyle name="Normal 3 9 3 2 6" xfId="40571"/>
    <cellStyle name="Normal 3 9 3 2 7" xfId="40572"/>
    <cellStyle name="Normal 3 9 3 2 8" xfId="40573"/>
    <cellStyle name="Normal 3 9 3 3" xfId="7931"/>
    <cellStyle name="Normal 3 9 3 3 2" xfId="40574"/>
    <cellStyle name="Normal 3 9 3 3 3" xfId="40575"/>
    <cellStyle name="Normal 3 9 3 3 4" xfId="40576"/>
    <cellStyle name="Normal 3 9 3 3 5" xfId="40577"/>
    <cellStyle name="Normal 3 9 3 3 6" xfId="40578"/>
    <cellStyle name="Normal 3 9 3 3 7" xfId="40579"/>
    <cellStyle name="Normal 3 9 3 4" xfId="7932"/>
    <cellStyle name="Normal 3 9 3 4 2" xfId="40580"/>
    <cellStyle name="Normal 3 9 3 5" xfId="7933"/>
    <cellStyle name="Normal 3 9 3 5 2" xfId="40581"/>
    <cellStyle name="Normal 3 9 3 6" xfId="40582"/>
    <cellStyle name="Normal 3 9 3 7" xfId="40583"/>
    <cellStyle name="Normal 3 9 3 8" xfId="40584"/>
    <cellStyle name="Normal 3 9 3 9" xfId="40585"/>
    <cellStyle name="Normal 3 9 4" xfId="7934"/>
    <cellStyle name="Normal 3 9 4 2" xfId="7935"/>
    <cellStyle name="Normal 3 9 4 2 2" xfId="7936"/>
    <cellStyle name="Normal 3 9 4 2 2 2" xfId="40586"/>
    <cellStyle name="Normal 3 9 4 2 2 3" xfId="40587"/>
    <cellStyle name="Normal 3 9 4 2 2 4" xfId="40588"/>
    <cellStyle name="Normal 3 9 4 2 2 5" xfId="40589"/>
    <cellStyle name="Normal 3 9 4 2 2 6" xfId="40590"/>
    <cellStyle name="Normal 3 9 4 2 2 7" xfId="40591"/>
    <cellStyle name="Normal 3 9 4 2 2 8" xfId="40592"/>
    <cellStyle name="Normal 3 9 4 2 3" xfId="7937"/>
    <cellStyle name="Normal 3 9 4 2 3 2" xfId="40593"/>
    <cellStyle name="Normal 3 9 4 2 4" xfId="7938"/>
    <cellStyle name="Normal 3 9 4 2 4 2" xfId="40594"/>
    <cellStyle name="Normal 3 9 4 2 5" xfId="40595"/>
    <cellStyle name="Normal 3 9 4 2 6" xfId="40596"/>
    <cellStyle name="Normal 3 9 4 2 7" xfId="40597"/>
    <cellStyle name="Normal 3 9 4 2 8" xfId="40598"/>
    <cellStyle name="Normal 3 9 4 3" xfId="7939"/>
    <cellStyle name="Normal 3 9 4 3 2" xfId="40599"/>
    <cellStyle name="Normal 3 9 4 3 3" xfId="40600"/>
    <cellStyle name="Normal 3 9 4 3 4" xfId="40601"/>
    <cellStyle name="Normal 3 9 4 3 5" xfId="40602"/>
    <cellStyle name="Normal 3 9 4 3 6" xfId="40603"/>
    <cellStyle name="Normal 3 9 4 3 7" xfId="40604"/>
    <cellStyle name="Normal 3 9 4 4" xfId="7940"/>
    <cellStyle name="Normal 3 9 4 4 2" xfId="40605"/>
    <cellStyle name="Normal 3 9 4 5" xfId="7941"/>
    <cellStyle name="Normal 3 9 4 5 2" xfId="40606"/>
    <cellStyle name="Normal 3 9 4 6" xfId="40607"/>
    <cellStyle name="Normal 3 9 4 7" xfId="40608"/>
    <cellStyle name="Normal 3 9 4 8" xfId="40609"/>
    <cellStyle name="Normal 3 9 4 9" xfId="40610"/>
    <cellStyle name="Normal 3 9 5" xfId="7942"/>
    <cellStyle name="Normal 3 9 5 2" xfId="7943"/>
    <cellStyle name="Normal 3 9 5 2 2" xfId="40611"/>
    <cellStyle name="Normal 3 9 5 2 3" xfId="40612"/>
    <cellStyle name="Normal 3 9 5 2 4" xfId="40613"/>
    <cellStyle name="Normal 3 9 5 2 5" xfId="40614"/>
    <cellStyle name="Normal 3 9 5 2 6" xfId="40615"/>
    <cellStyle name="Normal 3 9 5 2 7" xfId="40616"/>
    <cellStyle name="Normal 3 9 5 2 8" xfId="40617"/>
    <cellStyle name="Normal 3 9 5 3" xfId="7944"/>
    <cellStyle name="Normal 3 9 5 3 2" xfId="40618"/>
    <cellStyle name="Normal 3 9 5 4" xfId="7945"/>
    <cellStyle name="Normal 3 9 5 4 2" xfId="40619"/>
    <cellStyle name="Normal 3 9 5 5" xfId="40620"/>
    <cellStyle name="Normal 3 9 5 6" xfId="40621"/>
    <cellStyle name="Normal 3 9 5 7" xfId="40622"/>
    <cellStyle name="Normal 3 9 5 8" xfId="40623"/>
    <cellStyle name="Normal 3 9 6" xfId="7946"/>
    <cellStyle name="Normal 3 9 6 2" xfId="40624"/>
    <cellStyle name="Normal 3 9 6 3" xfId="40625"/>
    <cellStyle name="Normal 3 9 6 4" xfId="40626"/>
    <cellStyle name="Normal 3 9 6 5" xfId="40627"/>
    <cellStyle name="Normal 3 9 6 6" xfId="40628"/>
    <cellStyle name="Normal 3 9 6 7" xfId="40629"/>
    <cellStyle name="Normal 3 9 7" xfId="7947"/>
    <cellStyle name="Normal 3 9 7 2" xfId="40630"/>
    <cellStyle name="Normal 3 9 8" xfId="7948"/>
    <cellStyle name="Normal 3 9 8 2" xfId="40631"/>
    <cellStyle name="Normal 3 9 9" xfId="40632"/>
    <cellStyle name="Normal 30" xfId="11710"/>
    <cellStyle name="Normal 30 10" xfId="56291"/>
    <cellStyle name="Normal 30 11" xfId="56292"/>
    <cellStyle name="Normal 30 12" xfId="56293"/>
    <cellStyle name="Normal 30 13" xfId="56294"/>
    <cellStyle name="Normal 30 14" xfId="56295"/>
    <cellStyle name="Normal 30 15" xfId="56296"/>
    <cellStyle name="Normal 30 16" xfId="56297"/>
    <cellStyle name="Normal 30 17" xfId="56298"/>
    <cellStyle name="Normal 30 18" xfId="56299"/>
    <cellStyle name="Normal 30 19" xfId="56300"/>
    <cellStyle name="Normal 30 2" xfId="56301"/>
    <cellStyle name="Normal 30 20" xfId="56302"/>
    <cellStyle name="Normal 30 21" xfId="56303"/>
    <cellStyle name="Normal 30 22" xfId="56304"/>
    <cellStyle name="Normal 30 3" xfId="56305"/>
    <cellStyle name="Normal 30 4" xfId="56306"/>
    <cellStyle name="Normal 30 5" xfId="56307"/>
    <cellStyle name="Normal 30 6" xfId="56308"/>
    <cellStyle name="Normal 30 7" xfId="56309"/>
    <cellStyle name="Normal 30 8" xfId="56310"/>
    <cellStyle name="Normal 30 9" xfId="56311"/>
    <cellStyle name="Normal 31" xfId="11711"/>
    <cellStyle name="Normal 31 10" xfId="56312"/>
    <cellStyle name="Normal 31 11" xfId="56313"/>
    <cellStyle name="Normal 31 12" xfId="56314"/>
    <cellStyle name="Normal 31 13" xfId="56315"/>
    <cellStyle name="Normal 31 14" xfId="56316"/>
    <cellStyle name="Normal 31 15" xfId="56317"/>
    <cellStyle name="Normal 31 16" xfId="56318"/>
    <cellStyle name="Normal 31 17" xfId="56319"/>
    <cellStyle name="Normal 31 18" xfId="56320"/>
    <cellStyle name="Normal 31 19" xfId="56321"/>
    <cellStyle name="Normal 31 2" xfId="56322"/>
    <cellStyle name="Normal 31 20" xfId="56323"/>
    <cellStyle name="Normal 31 21" xfId="56324"/>
    <cellStyle name="Normal 31 22" xfId="56325"/>
    <cellStyle name="Normal 31 3" xfId="56326"/>
    <cellStyle name="Normal 31 4" xfId="56327"/>
    <cellStyle name="Normal 31 5" xfId="56328"/>
    <cellStyle name="Normal 31 6" xfId="56329"/>
    <cellStyle name="Normal 31 7" xfId="56330"/>
    <cellStyle name="Normal 31 8" xfId="56331"/>
    <cellStyle name="Normal 31 9" xfId="56332"/>
    <cellStyle name="Normal 32" xfId="11712"/>
    <cellStyle name="Normal 32 2" xfId="56595"/>
    <cellStyle name="Normal 32 3" xfId="56596"/>
    <cellStyle name="Normal 33" xfId="7949"/>
    <cellStyle name="Normal 33 10" xfId="56333"/>
    <cellStyle name="Normal 33 11" xfId="56334"/>
    <cellStyle name="Normal 33 12" xfId="56335"/>
    <cellStyle name="Normal 33 13" xfId="56336"/>
    <cellStyle name="Normal 33 14" xfId="56337"/>
    <cellStyle name="Normal 33 15" xfId="56338"/>
    <cellStyle name="Normal 33 16" xfId="56339"/>
    <cellStyle name="Normal 33 17" xfId="56340"/>
    <cellStyle name="Normal 33 18" xfId="56341"/>
    <cellStyle name="Normal 33 19" xfId="56342"/>
    <cellStyle name="Normal 33 2" xfId="7950"/>
    <cellStyle name="Normal 33 2 2" xfId="7951"/>
    <cellStyle name="Normal 33 2 2 2" xfId="40633"/>
    <cellStyle name="Normal 33 2 2 3" xfId="40634"/>
    <cellStyle name="Normal 33 2 2 4" xfId="40635"/>
    <cellStyle name="Normal 33 2 2 5" xfId="40636"/>
    <cellStyle name="Normal 33 2 2 6" xfId="40637"/>
    <cellStyle name="Normal 33 2 2 7" xfId="40638"/>
    <cellStyle name="Normal 33 2 2 8" xfId="40639"/>
    <cellStyle name="Normal 33 2 3" xfId="40640"/>
    <cellStyle name="Normal 33 2 4" xfId="40641"/>
    <cellStyle name="Normal 33 2 5" xfId="40642"/>
    <cellStyle name="Normal 33 2 6" xfId="40643"/>
    <cellStyle name="Normal 33 2 7" xfId="40644"/>
    <cellStyle name="Normal 33 2 8" xfId="40645"/>
    <cellStyle name="Normal 33 20" xfId="56343"/>
    <cellStyle name="Normal 33 21" xfId="56344"/>
    <cellStyle name="Normal 33 22" xfId="56345"/>
    <cellStyle name="Normal 33 3" xfId="7952"/>
    <cellStyle name="Normal 33 3 2" xfId="40646"/>
    <cellStyle name="Normal 33 4" xfId="40647"/>
    <cellStyle name="Normal 33 5" xfId="40648"/>
    <cellStyle name="Normal 33 6" xfId="40649"/>
    <cellStyle name="Normal 33 7" xfId="40650"/>
    <cellStyle name="Normal 33 8" xfId="40651"/>
    <cellStyle name="Normal 33 9" xfId="56346"/>
    <cellStyle name="Normal 34" xfId="7953"/>
    <cellStyle name="Normal 34 10" xfId="56347"/>
    <cellStyle name="Normal 34 11" xfId="56348"/>
    <cellStyle name="Normal 34 12" xfId="56349"/>
    <cellStyle name="Normal 34 13" xfId="56350"/>
    <cellStyle name="Normal 34 14" xfId="56351"/>
    <cellStyle name="Normal 34 15" xfId="56352"/>
    <cellStyle name="Normal 34 16" xfId="56353"/>
    <cellStyle name="Normal 34 17" xfId="56354"/>
    <cellStyle name="Normal 34 18" xfId="56355"/>
    <cellStyle name="Normal 34 19" xfId="56356"/>
    <cellStyle name="Normal 34 2" xfId="7954"/>
    <cellStyle name="Normal 34 2 2" xfId="7955"/>
    <cellStyle name="Normal 34 2 2 2" xfId="40652"/>
    <cellStyle name="Normal 34 2 2 3" xfId="40653"/>
    <cellStyle name="Normal 34 2 2 4" xfId="40654"/>
    <cellStyle name="Normal 34 2 2 5" xfId="40655"/>
    <cellStyle name="Normal 34 2 2 6" xfId="40656"/>
    <cellStyle name="Normal 34 2 2 7" xfId="40657"/>
    <cellStyle name="Normal 34 2 2 8" xfId="40658"/>
    <cellStyle name="Normal 34 2 3" xfId="40659"/>
    <cellStyle name="Normal 34 2 4" xfId="40660"/>
    <cellStyle name="Normal 34 2 5" xfId="40661"/>
    <cellStyle name="Normal 34 2 6" xfId="40662"/>
    <cellStyle name="Normal 34 2 7" xfId="40663"/>
    <cellStyle name="Normal 34 2 8" xfId="40664"/>
    <cellStyle name="Normal 34 20" xfId="56357"/>
    <cellStyle name="Normal 34 21" xfId="56358"/>
    <cellStyle name="Normal 34 22" xfId="56359"/>
    <cellStyle name="Normal 34 3" xfId="7956"/>
    <cellStyle name="Normal 34 3 2" xfId="40665"/>
    <cellStyle name="Normal 34 4" xfId="40666"/>
    <cellStyle name="Normal 34 5" xfId="40667"/>
    <cellStyle name="Normal 34 6" xfId="40668"/>
    <cellStyle name="Normal 34 7" xfId="40669"/>
    <cellStyle name="Normal 34 8" xfId="40670"/>
    <cellStyle name="Normal 34 9" xfId="56360"/>
    <cellStyle name="Normal 35" xfId="7957"/>
    <cellStyle name="Normal 35 10" xfId="56361"/>
    <cellStyle name="Normal 35 11" xfId="56362"/>
    <cellStyle name="Normal 35 12" xfId="56363"/>
    <cellStyle name="Normal 35 13" xfId="56364"/>
    <cellStyle name="Normal 35 14" xfId="56365"/>
    <cellStyle name="Normal 35 15" xfId="56366"/>
    <cellStyle name="Normal 35 16" xfId="56367"/>
    <cellStyle name="Normal 35 17" xfId="56368"/>
    <cellStyle name="Normal 35 18" xfId="56369"/>
    <cellStyle name="Normal 35 19" xfId="56370"/>
    <cellStyle name="Normal 35 2" xfId="7958"/>
    <cellStyle name="Normal 35 2 2" xfId="7959"/>
    <cellStyle name="Normal 35 2 2 2" xfId="40671"/>
    <cellStyle name="Normal 35 2 2 3" xfId="40672"/>
    <cellStyle name="Normal 35 2 2 4" xfId="40673"/>
    <cellStyle name="Normal 35 2 2 5" xfId="40674"/>
    <cellStyle name="Normal 35 2 2 6" xfId="40675"/>
    <cellStyle name="Normal 35 2 2 7" xfId="40676"/>
    <cellStyle name="Normal 35 2 2 8" xfId="40677"/>
    <cellStyle name="Normal 35 2 3" xfId="40678"/>
    <cellStyle name="Normal 35 2 4" xfId="40679"/>
    <cellStyle name="Normal 35 2 5" xfId="40680"/>
    <cellStyle name="Normal 35 2 6" xfId="40681"/>
    <cellStyle name="Normal 35 2 7" xfId="40682"/>
    <cellStyle name="Normal 35 2 8" xfId="40683"/>
    <cellStyle name="Normal 35 20" xfId="56371"/>
    <cellStyle name="Normal 35 21" xfId="56372"/>
    <cellStyle name="Normal 35 22" xfId="56373"/>
    <cellStyle name="Normal 35 3" xfId="7960"/>
    <cellStyle name="Normal 35 3 2" xfId="40684"/>
    <cellStyle name="Normal 35 4" xfId="40685"/>
    <cellStyle name="Normal 35 5" xfId="40686"/>
    <cellStyle name="Normal 35 6" xfId="40687"/>
    <cellStyle name="Normal 35 7" xfId="40688"/>
    <cellStyle name="Normal 35 8" xfId="40689"/>
    <cellStyle name="Normal 35 9" xfId="56374"/>
    <cellStyle name="Normal 36" xfId="11713"/>
    <cellStyle name="Normal 37" xfId="11714"/>
    <cellStyle name="Normal 38" xfId="11715"/>
    <cellStyle name="Normal 39" xfId="11716"/>
    <cellStyle name="Normal 39 2" xfId="55927"/>
    <cellStyle name="Normal 39 3" xfId="56597"/>
    <cellStyle name="Normal 39 4" xfId="56598"/>
    <cellStyle name="Normal 4" xfId="7"/>
    <cellStyle name="Normal 4 10" xfId="7961"/>
    <cellStyle name="Normal 4 10 2" xfId="7962"/>
    <cellStyle name="Normal 4 10 2 2" xfId="7963"/>
    <cellStyle name="Normal 4 10 2 2 2" xfId="40690"/>
    <cellStyle name="Normal 4 10 2 2 3" xfId="40691"/>
    <cellStyle name="Normal 4 10 2 2 4" xfId="40692"/>
    <cellStyle name="Normal 4 10 2 2 5" xfId="40693"/>
    <cellStyle name="Normal 4 10 2 2 6" xfId="40694"/>
    <cellStyle name="Normal 4 10 2 2 7" xfId="40695"/>
    <cellStyle name="Normal 4 10 2 2 8" xfId="40696"/>
    <cellStyle name="Normal 4 10 2 3" xfId="40697"/>
    <cellStyle name="Normal 4 10 2 4" xfId="40698"/>
    <cellStyle name="Normal 4 10 2 5" xfId="40699"/>
    <cellStyle name="Normal 4 10 2 6" xfId="40700"/>
    <cellStyle name="Normal 4 10 2 7" xfId="40701"/>
    <cellStyle name="Normal 4 10 2 8" xfId="40702"/>
    <cellStyle name="Normal 4 10 3" xfId="7964"/>
    <cellStyle name="Normal 4 10 3 2" xfId="40703"/>
    <cellStyle name="Normal 4 10 4" xfId="40704"/>
    <cellStyle name="Normal 4 10 5" xfId="40705"/>
    <cellStyle name="Normal 4 10 6" xfId="40706"/>
    <cellStyle name="Normal 4 10 7" xfId="40707"/>
    <cellStyle name="Normal 4 10 8" xfId="40708"/>
    <cellStyle name="Normal 4 10 9" xfId="56599"/>
    <cellStyle name="Normal 4 11" xfId="7965"/>
    <cellStyle name="Normal 4 11 2" xfId="7966"/>
    <cellStyle name="Normal 4 11 2 2" xfId="7967"/>
    <cellStyle name="Normal 4 11 2 2 2" xfId="40709"/>
    <cellStyle name="Normal 4 11 2 2 3" xfId="40710"/>
    <cellStyle name="Normal 4 11 2 2 4" xfId="40711"/>
    <cellStyle name="Normal 4 11 2 2 5" xfId="40712"/>
    <cellStyle name="Normal 4 11 2 2 6" xfId="40713"/>
    <cellStyle name="Normal 4 11 2 2 7" xfId="40714"/>
    <cellStyle name="Normal 4 11 2 2 8" xfId="40715"/>
    <cellStyle name="Normal 4 11 2 3" xfId="40716"/>
    <cellStyle name="Normal 4 11 2 4" xfId="40717"/>
    <cellStyle name="Normal 4 11 2 5" xfId="40718"/>
    <cellStyle name="Normal 4 11 2 6" xfId="40719"/>
    <cellStyle name="Normal 4 11 2 7" xfId="40720"/>
    <cellStyle name="Normal 4 11 2 8" xfId="40721"/>
    <cellStyle name="Normal 4 11 3" xfId="7968"/>
    <cellStyle name="Normal 4 11 3 2" xfId="40722"/>
    <cellStyle name="Normal 4 11 4" xfId="40723"/>
    <cellStyle name="Normal 4 11 5" xfId="40724"/>
    <cellStyle name="Normal 4 11 6" xfId="40725"/>
    <cellStyle name="Normal 4 11 7" xfId="40726"/>
    <cellStyle name="Normal 4 11 8" xfId="40727"/>
    <cellStyle name="Normal 4 11 9" xfId="56600"/>
    <cellStyle name="Normal 4 12" xfId="7969"/>
    <cellStyle name="Normal 4 12 2" xfId="7970"/>
    <cellStyle name="Normal 4 12 2 2" xfId="7971"/>
    <cellStyle name="Normal 4 12 2 2 2" xfId="40728"/>
    <cellStyle name="Normal 4 12 2 2 3" xfId="40729"/>
    <cellStyle name="Normal 4 12 2 2 4" xfId="40730"/>
    <cellStyle name="Normal 4 12 2 2 5" xfId="40731"/>
    <cellStyle name="Normal 4 12 2 2 6" xfId="40732"/>
    <cellStyle name="Normal 4 12 2 2 7" xfId="40733"/>
    <cellStyle name="Normal 4 12 2 2 8" xfId="40734"/>
    <cellStyle name="Normal 4 12 2 3" xfId="40735"/>
    <cellStyle name="Normal 4 12 2 4" xfId="40736"/>
    <cellStyle name="Normal 4 12 2 5" xfId="40737"/>
    <cellStyle name="Normal 4 12 2 6" xfId="40738"/>
    <cellStyle name="Normal 4 12 2 7" xfId="40739"/>
    <cellStyle name="Normal 4 12 2 8" xfId="40740"/>
    <cellStyle name="Normal 4 12 3" xfId="7972"/>
    <cellStyle name="Normal 4 12 3 2" xfId="40741"/>
    <cellStyle name="Normal 4 12 4" xfId="40742"/>
    <cellStyle name="Normal 4 12 5" xfId="40743"/>
    <cellStyle name="Normal 4 12 6" xfId="40744"/>
    <cellStyle name="Normal 4 12 7" xfId="40745"/>
    <cellStyle name="Normal 4 12 8" xfId="40746"/>
    <cellStyle name="Normal 4 13" xfId="7973"/>
    <cellStyle name="Normal 4 13 2" xfId="7974"/>
    <cellStyle name="Normal 4 13 2 2" xfId="7975"/>
    <cellStyle name="Normal 4 13 2 2 2" xfId="40747"/>
    <cellStyle name="Normal 4 13 2 2 3" xfId="40748"/>
    <cellStyle name="Normal 4 13 2 2 4" xfId="40749"/>
    <cellStyle name="Normal 4 13 2 2 5" xfId="40750"/>
    <cellStyle name="Normal 4 13 2 2 6" xfId="40751"/>
    <cellStyle name="Normal 4 13 2 2 7" xfId="40752"/>
    <cellStyle name="Normal 4 13 2 2 8" xfId="40753"/>
    <cellStyle name="Normal 4 13 2 3" xfId="40754"/>
    <cellStyle name="Normal 4 13 2 4" xfId="40755"/>
    <cellStyle name="Normal 4 13 2 5" xfId="40756"/>
    <cellStyle name="Normal 4 13 2 6" xfId="40757"/>
    <cellStyle name="Normal 4 13 2 7" xfId="40758"/>
    <cellStyle name="Normal 4 13 2 8" xfId="40759"/>
    <cellStyle name="Normal 4 13 3" xfId="7976"/>
    <cellStyle name="Normal 4 13 3 2" xfId="40760"/>
    <cellStyle name="Normal 4 13 4" xfId="40761"/>
    <cellStyle name="Normal 4 13 5" xfId="40762"/>
    <cellStyle name="Normal 4 13 6" xfId="40763"/>
    <cellStyle name="Normal 4 13 7" xfId="40764"/>
    <cellStyle name="Normal 4 13 8" xfId="40765"/>
    <cellStyle name="Normal 4 14" xfId="7977"/>
    <cellStyle name="Normal 4 14 2" xfId="7978"/>
    <cellStyle name="Normal 4 14 2 2" xfId="7979"/>
    <cellStyle name="Normal 4 14 2 2 2" xfId="40766"/>
    <cellStyle name="Normal 4 14 2 2 3" xfId="40767"/>
    <cellStyle name="Normal 4 14 2 2 4" xfId="40768"/>
    <cellStyle name="Normal 4 14 2 2 5" xfId="40769"/>
    <cellStyle name="Normal 4 14 2 2 6" xfId="40770"/>
    <cellStyle name="Normal 4 14 2 2 7" xfId="40771"/>
    <cellStyle name="Normal 4 14 2 2 8" xfId="40772"/>
    <cellStyle name="Normal 4 14 2 3" xfId="40773"/>
    <cellStyle name="Normal 4 14 2 4" xfId="40774"/>
    <cellStyle name="Normal 4 14 2 5" xfId="40775"/>
    <cellStyle name="Normal 4 14 2 6" xfId="40776"/>
    <cellStyle name="Normal 4 14 2 7" xfId="40777"/>
    <cellStyle name="Normal 4 14 2 8" xfId="40778"/>
    <cellStyle name="Normal 4 14 3" xfId="7980"/>
    <cellStyle name="Normal 4 14 3 2" xfId="40779"/>
    <cellStyle name="Normal 4 14 4" xfId="40780"/>
    <cellStyle name="Normal 4 14 5" xfId="40781"/>
    <cellStyle name="Normal 4 14 6" xfId="40782"/>
    <cellStyle name="Normal 4 14 7" xfId="40783"/>
    <cellStyle name="Normal 4 14 8" xfId="40784"/>
    <cellStyle name="Normal 4 15" xfId="7981"/>
    <cellStyle name="Normal 4 15 2" xfId="7982"/>
    <cellStyle name="Normal 4 15 2 2" xfId="7983"/>
    <cellStyle name="Normal 4 15 2 2 2" xfId="40785"/>
    <cellStyle name="Normal 4 15 2 2 3" xfId="40786"/>
    <cellStyle name="Normal 4 15 2 2 4" xfId="40787"/>
    <cellStyle name="Normal 4 15 2 2 5" xfId="40788"/>
    <cellStyle name="Normal 4 15 2 2 6" xfId="40789"/>
    <cellStyle name="Normal 4 15 2 2 7" xfId="40790"/>
    <cellStyle name="Normal 4 15 2 2 8" xfId="40791"/>
    <cellStyle name="Normal 4 15 2 3" xfId="40792"/>
    <cellStyle name="Normal 4 15 2 4" xfId="40793"/>
    <cellStyle name="Normal 4 15 2 5" xfId="40794"/>
    <cellStyle name="Normal 4 15 2 6" xfId="40795"/>
    <cellStyle name="Normal 4 15 2 7" xfId="40796"/>
    <cellStyle name="Normal 4 15 2 8" xfId="40797"/>
    <cellStyle name="Normal 4 15 3" xfId="7984"/>
    <cellStyle name="Normal 4 15 3 2" xfId="40798"/>
    <cellStyle name="Normal 4 15 4" xfId="40799"/>
    <cellStyle name="Normal 4 15 5" xfId="40800"/>
    <cellStyle name="Normal 4 15 6" xfId="40801"/>
    <cellStyle name="Normal 4 15 7" xfId="40802"/>
    <cellStyle name="Normal 4 15 8" xfId="40803"/>
    <cellStyle name="Normal 4 16" xfId="7985"/>
    <cellStyle name="Normal 4 16 2" xfId="7986"/>
    <cellStyle name="Normal 4 16 2 2" xfId="7987"/>
    <cellStyle name="Normal 4 16 2 2 2" xfId="40804"/>
    <cellStyle name="Normal 4 16 2 2 3" xfId="40805"/>
    <cellStyle name="Normal 4 16 2 2 4" xfId="40806"/>
    <cellStyle name="Normal 4 16 2 2 5" xfId="40807"/>
    <cellStyle name="Normal 4 16 2 2 6" xfId="40808"/>
    <cellStyle name="Normal 4 16 2 2 7" xfId="40809"/>
    <cellStyle name="Normal 4 16 2 2 8" xfId="40810"/>
    <cellStyle name="Normal 4 16 2 3" xfId="40811"/>
    <cellStyle name="Normal 4 16 2 4" xfId="40812"/>
    <cellStyle name="Normal 4 16 2 5" xfId="40813"/>
    <cellStyle name="Normal 4 16 2 6" xfId="40814"/>
    <cellStyle name="Normal 4 16 2 7" xfId="40815"/>
    <cellStyle name="Normal 4 16 2 8" xfId="40816"/>
    <cellStyle name="Normal 4 16 3" xfId="7988"/>
    <cellStyle name="Normal 4 16 3 2" xfId="40817"/>
    <cellStyle name="Normal 4 16 4" xfId="40818"/>
    <cellStyle name="Normal 4 16 5" xfId="40819"/>
    <cellStyle name="Normal 4 16 6" xfId="40820"/>
    <cellStyle name="Normal 4 16 7" xfId="40821"/>
    <cellStyle name="Normal 4 16 8" xfId="40822"/>
    <cellStyle name="Normal 4 17" xfId="7989"/>
    <cellStyle name="Normal 4 17 2" xfId="7990"/>
    <cellStyle name="Normal 4 17 2 2" xfId="7991"/>
    <cellStyle name="Normal 4 17 2 2 2" xfId="40823"/>
    <cellStyle name="Normal 4 17 2 2 3" xfId="40824"/>
    <cellStyle name="Normal 4 17 2 2 4" xfId="40825"/>
    <cellStyle name="Normal 4 17 2 2 5" xfId="40826"/>
    <cellStyle name="Normal 4 17 2 2 6" xfId="40827"/>
    <cellStyle name="Normal 4 17 2 2 7" xfId="40828"/>
    <cellStyle name="Normal 4 17 2 2 8" xfId="40829"/>
    <cellStyle name="Normal 4 17 2 3" xfId="40830"/>
    <cellStyle name="Normal 4 17 2 4" xfId="40831"/>
    <cellStyle name="Normal 4 17 2 5" xfId="40832"/>
    <cellStyle name="Normal 4 17 2 6" xfId="40833"/>
    <cellStyle name="Normal 4 17 2 7" xfId="40834"/>
    <cellStyle name="Normal 4 17 2 8" xfId="40835"/>
    <cellStyle name="Normal 4 17 3" xfId="7992"/>
    <cellStyle name="Normal 4 17 3 2" xfId="40836"/>
    <cellStyle name="Normal 4 17 4" xfId="40837"/>
    <cellStyle name="Normal 4 17 5" xfId="40838"/>
    <cellStyle name="Normal 4 17 6" xfId="40839"/>
    <cellStyle name="Normal 4 17 7" xfId="40840"/>
    <cellStyle name="Normal 4 17 8" xfId="40841"/>
    <cellStyle name="Normal 4 18" xfId="7993"/>
    <cellStyle name="Normal 4 18 2" xfId="7994"/>
    <cellStyle name="Normal 4 18 2 2" xfId="7995"/>
    <cellStyle name="Normal 4 18 2 2 2" xfId="40842"/>
    <cellStyle name="Normal 4 18 2 2 3" xfId="40843"/>
    <cellStyle name="Normal 4 18 2 2 4" xfId="40844"/>
    <cellStyle name="Normal 4 18 2 2 5" xfId="40845"/>
    <cellStyle name="Normal 4 18 2 2 6" xfId="40846"/>
    <cellStyle name="Normal 4 18 2 2 7" xfId="40847"/>
    <cellStyle name="Normal 4 18 2 2 8" xfId="40848"/>
    <cellStyle name="Normal 4 18 2 3" xfId="40849"/>
    <cellStyle name="Normal 4 18 2 4" xfId="40850"/>
    <cellStyle name="Normal 4 18 2 5" xfId="40851"/>
    <cellStyle name="Normal 4 18 2 6" xfId="40852"/>
    <cellStyle name="Normal 4 18 2 7" xfId="40853"/>
    <cellStyle name="Normal 4 18 2 8" xfId="40854"/>
    <cellStyle name="Normal 4 18 3" xfId="7996"/>
    <cellStyle name="Normal 4 18 3 2" xfId="40855"/>
    <cellStyle name="Normal 4 18 4" xfId="40856"/>
    <cellStyle name="Normal 4 18 5" xfId="40857"/>
    <cellStyle name="Normal 4 18 6" xfId="40858"/>
    <cellStyle name="Normal 4 18 7" xfId="40859"/>
    <cellStyle name="Normal 4 18 8" xfId="40860"/>
    <cellStyle name="Normal 4 19" xfId="7997"/>
    <cellStyle name="Normal 4 19 2" xfId="7998"/>
    <cellStyle name="Normal 4 19 2 2" xfId="7999"/>
    <cellStyle name="Normal 4 19 2 2 2" xfId="40861"/>
    <cellStyle name="Normal 4 19 2 2 3" xfId="40862"/>
    <cellStyle name="Normal 4 19 2 2 4" xfId="40863"/>
    <cellStyle name="Normal 4 19 2 2 5" xfId="40864"/>
    <cellStyle name="Normal 4 19 2 2 6" xfId="40865"/>
    <cellStyle name="Normal 4 19 2 2 7" xfId="40866"/>
    <cellStyle name="Normal 4 19 2 2 8" xfId="40867"/>
    <cellStyle name="Normal 4 19 2 3" xfId="40868"/>
    <cellStyle name="Normal 4 19 2 4" xfId="40869"/>
    <cellStyle name="Normal 4 19 2 5" xfId="40870"/>
    <cellStyle name="Normal 4 19 2 6" xfId="40871"/>
    <cellStyle name="Normal 4 19 2 7" xfId="40872"/>
    <cellStyle name="Normal 4 19 2 8" xfId="40873"/>
    <cellStyle name="Normal 4 19 3" xfId="8000"/>
    <cellStyle name="Normal 4 19 3 2" xfId="40874"/>
    <cellStyle name="Normal 4 19 4" xfId="40875"/>
    <cellStyle name="Normal 4 19 5" xfId="40876"/>
    <cellStyle name="Normal 4 19 6" xfId="40877"/>
    <cellStyle name="Normal 4 19 7" xfId="40878"/>
    <cellStyle name="Normal 4 19 8" xfId="40879"/>
    <cellStyle name="Normal 4 2" xfId="130"/>
    <cellStyle name="Normal 4 2 2" xfId="8001"/>
    <cellStyle name="Normal 4 2 2 2" xfId="8002"/>
    <cellStyle name="Normal 4 2 2 2 2" xfId="40880"/>
    <cellStyle name="Normal 4 2 2 2 3" xfId="40881"/>
    <cellStyle name="Normal 4 2 2 2 4" xfId="40882"/>
    <cellStyle name="Normal 4 2 2 2 5" xfId="40883"/>
    <cellStyle name="Normal 4 2 2 2 6" xfId="40884"/>
    <cellStyle name="Normal 4 2 2 2 7" xfId="40885"/>
    <cellStyle name="Normal 4 2 2 2 8" xfId="40886"/>
    <cellStyle name="Normal 4 2 2 3" xfId="40887"/>
    <cellStyle name="Normal 4 2 2 4" xfId="40888"/>
    <cellStyle name="Normal 4 2 2 5" xfId="40889"/>
    <cellStyle name="Normal 4 2 2 6" xfId="40890"/>
    <cellStyle name="Normal 4 2 2 7" xfId="40891"/>
    <cellStyle name="Normal 4 2 3" xfId="8003"/>
    <cellStyle name="Normal 4 2 3 2" xfId="40892"/>
    <cellStyle name="Normal 4 2 4" xfId="40893"/>
    <cellStyle name="Normal 4 2 5" xfId="40894"/>
    <cellStyle name="Normal 4 2 6" xfId="40895"/>
    <cellStyle name="Normal 4 2 7" xfId="40896"/>
    <cellStyle name="Normal 4 2 8" xfId="40897"/>
    <cellStyle name="Normal 4 2 9" xfId="40898"/>
    <cellStyle name="Normal 4 20" xfId="8004"/>
    <cellStyle name="Normal 4 20 2" xfId="8005"/>
    <cellStyle name="Normal 4 20 2 2" xfId="40899"/>
    <cellStyle name="Normal 4 20 2 3" xfId="40900"/>
    <cellStyle name="Normal 4 20 2 4" xfId="40901"/>
    <cellStyle name="Normal 4 20 2 5" xfId="40902"/>
    <cellStyle name="Normal 4 20 2 6" xfId="40903"/>
    <cellStyle name="Normal 4 20 2 7" xfId="40904"/>
    <cellStyle name="Normal 4 20 2 8" xfId="40905"/>
    <cellStyle name="Normal 4 20 3" xfId="40906"/>
    <cellStyle name="Normal 4 20 4" xfId="40907"/>
    <cellStyle name="Normal 4 20 5" xfId="40908"/>
    <cellStyle name="Normal 4 20 6" xfId="40909"/>
    <cellStyle name="Normal 4 20 7" xfId="40910"/>
    <cellStyle name="Normal 4 20 8" xfId="40911"/>
    <cellStyle name="Normal 4 21" xfId="8006"/>
    <cellStyle name="Normal 4 21 2" xfId="40912"/>
    <cellStyle name="Normal 4 22" xfId="11718"/>
    <cellStyle name="Normal 4 22 2" xfId="55878"/>
    <cellStyle name="Normal 4 22 3" xfId="55933"/>
    <cellStyle name="Normal 4 22 4" xfId="56662"/>
    <cellStyle name="Normal 4 23" xfId="40913"/>
    <cellStyle name="Normal 4 24" xfId="40914"/>
    <cellStyle name="Normal 4 25" xfId="40915"/>
    <cellStyle name="Normal 4 26" xfId="40916"/>
    <cellStyle name="Normal 4 27" xfId="55814"/>
    <cellStyle name="Normal 4 27 2" xfId="56549"/>
    <cellStyle name="Normal 4 28" xfId="55952"/>
    <cellStyle name="Normal 4 28 2" xfId="56601"/>
    <cellStyle name="Normal 4 29" xfId="56375"/>
    <cellStyle name="Normal 4 3" xfId="131"/>
    <cellStyle name="Normal 4 3 2" xfId="8007"/>
    <cellStyle name="Normal 4 3 2 2" xfId="8008"/>
    <cellStyle name="Normal 4 3 2 2 2" xfId="40917"/>
    <cellStyle name="Normal 4 3 2 2 3" xfId="40918"/>
    <cellStyle name="Normal 4 3 2 2 4" xfId="40919"/>
    <cellStyle name="Normal 4 3 2 2 5" xfId="40920"/>
    <cellStyle name="Normal 4 3 2 2 6" xfId="40921"/>
    <cellStyle name="Normal 4 3 2 2 7" xfId="40922"/>
    <cellStyle name="Normal 4 3 2 2 8" xfId="40923"/>
    <cellStyle name="Normal 4 3 2 3" xfId="40924"/>
    <cellStyle name="Normal 4 3 2 4" xfId="40925"/>
    <cellStyle name="Normal 4 3 2 5" xfId="40926"/>
    <cellStyle name="Normal 4 3 2 6" xfId="40927"/>
    <cellStyle name="Normal 4 3 2 7" xfId="40928"/>
    <cellStyle name="Normal 4 3 2 8" xfId="40929"/>
    <cellStyle name="Normal 4 3 3" xfId="8009"/>
    <cellStyle name="Normal 4 3 3 2" xfId="40930"/>
    <cellStyle name="Normal 4 3 4" xfId="40931"/>
    <cellStyle name="Normal 4 3 5" xfId="40932"/>
    <cellStyle name="Normal 4 3 6" xfId="40933"/>
    <cellStyle name="Normal 4 3 7" xfId="40934"/>
    <cellStyle name="Normal 4 3 8" xfId="40935"/>
    <cellStyle name="Normal 4 30" xfId="56548"/>
    <cellStyle name="Normal 4 30 2" xfId="56664"/>
    <cellStyle name="Normal 4 31" xfId="56665"/>
    <cellStyle name="Normal 4 4" xfId="194"/>
    <cellStyle name="Normal 4 4 2" xfId="8010"/>
    <cellStyle name="Normal 4 4 2 2" xfId="8011"/>
    <cellStyle name="Normal 4 4 2 2 2" xfId="40936"/>
    <cellStyle name="Normal 4 4 2 2 3" xfId="40937"/>
    <cellStyle name="Normal 4 4 2 2 4" xfId="40938"/>
    <cellStyle name="Normal 4 4 2 2 5" xfId="40939"/>
    <cellStyle name="Normal 4 4 2 2 6" xfId="40940"/>
    <cellStyle name="Normal 4 4 2 2 7" xfId="40941"/>
    <cellStyle name="Normal 4 4 2 2 8" xfId="40942"/>
    <cellStyle name="Normal 4 4 2 3" xfId="40943"/>
    <cellStyle name="Normal 4 4 2 4" xfId="40944"/>
    <cellStyle name="Normal 4 4 2 5" xfId="40945"/>
    <cellStyle name="Normal 4 4 2 6" xfId="40946"/>
    <cellStyle name="Normal 4 4 2 7" xfId="40947"/>
    <cellStyle name="Normal 4 4 2 8" xfId="40948"/>
    <cellStyle name="Normal 4 4 3" xfId="8012"/>
    <cellStyle name="Normal 4 4 3 2" xfId="40949"/>
    <cellStyle name="Normal 4 4 4" xfId="40950"/>
    <cellStyle name="Normal 4 4 5" xfId="40951"/>
    <cellStyle name="Normal 4 4 6" xfId="40952"/>
    <cellStyle name="Normal 4 4 7" xfId="40953"/>
    <cellStyle name="Normal 4 4 8" xfId="40954"/>
    <cellStyle name="Normal 4 4 9" xfId="56602"/>
    <cellStyle name="Normal 4 5" xfId="8013"/>
    <cellStyle name="Normal 4 5 2" xfId="8014"/>
    <cellStyle name="Normal 4 5 2 2" xfId="8015"/>
    <cellStyle name="Normal 4 5 2 2 2" xfId="40955"/>
    <cellStyle name="Normal 4 5 2 2 3" xfId="40956"/>
    <cellStyle name="Normal 4 5 2 2 4" xfId="40957"/>
    <cellStyle name="Normal 4 5 2 2 5" xfId="40958"/>
    <cellStyle name="Normal 4 5 2 2 6" xfId="40959"/>
    <cellStyle name="Normal 4 5 2 2 7" xfId="40960"/>
    <cellStyle name="Normal 4 5 2 2 8" xfId="40961"/>
    <cellStyle name="Normal 4 5 2 3" xfId="40962"/>
    <cellStyle name="Normal 4 5 2 4" xfId="40963"/>
    <cellStyle name="Normal 4 5 2 5" xfId="40964"/>
    <cellStyle name="Normal 4 5 2 6" xfId="40965"/>
    <cellStyle name="Normal 4 5 2 7" xfId="40966"/>
    <cellStyle name="Normal 4 5 2 8" xfId="40967"/>
    <cellStyle name="Normal 4 5 3" xfId="8016"/>
    <cellStyle name="Normal 4 5 3 2" xfId="40968"/>
    <cellStyle name="Normal 4 5 4" xfId="40969"/>
    <cellStyle name="Normal 4 5 5" xfId="40970"/>
    <cellStyle name="Normal 4 5 6" xfId="40971"/>
    <cellStyle name="Normal 4 5 7" xfId="40972"/>
    <cellStyle name="Normal 4 5 8" xfId="40973"/>
    <cellStyle name="Normal 4 5 9" xfId="56603"/>
    <cellStyle name="Normal 4 6" xfId="8017"/>
    <cellStyle name="Normal 4 6 2" xfId="8018"/>
    <cellStyle name="Normal 4 6 2 2" xfId="8019"/>
    <cellStyle name="Normal 4 6 2 2 2" xfId="40974"/>
    <cellStyle name="Normal 4 6 2 2 3" xfId="40975"/>
    <cellStyle name="Normal 4 6 2 2 4" xfId="40976"/>
    <cellStyle name="Normal 4 6 2 2 5" xfId="40977"/>
    <cellStyle name="Normal 4 6 2 2 6" xfId="40978"/>
    <cellStyle name="Normal 4 6 2 2 7" xfId="40979"/>
    <cellStyle name="Normal 4 6 2 2 8" xfId="40980"/>
    <cellStyle name="Normal 4 6 2 3" xfId="40981"/>
    <cellStyle name="Normal 4 6 2 4" xfId="40982"/>
    <cellStyle name="Normal 4 6 2 5" xfId="40983"/>
    <cellStyle name="Normal 4 6 2 6" xfId="40984"/>
    <cellStyle name="Normal 4 6 2 7" xfId="40985"/>
    <cellStyle name="Normal 4 6 2 8" xfId="40986"/>
    <cellStyle name="Normal 4 6 3" xfId="8020"/>
    <cellStyle name="Normal 4 6 3 2" xfId="40987"/>
    <cellStyle name="Normal 4 6 4" xfId="40988"/>
    <cellStyle name="Normal 4 6 5" xfId="40989"/>
    <cellStyle name="Normal 4 6 6" xfId="40990"/>
    <cellStyle name="Normal 4 6 7" xfId="40991"/>
    <cellStyle name="Normal 4 6 8" xfId="40992"/>
    <cellStyle name="Normal 4 6 9" xfId="56604"/>
    <cellStyle name="Normal 4 7" xfId="8021"/>
    <cellStyle name="Normal 4 7 2" xfId="8022"/>
    <cellStyle name="Normal 4 7 2 2" xfId="8023"/>
    <cellStyle name="Normal 4 7 2 2 2" xfId="40993"/>
    <cellStyle name="Normal 4 7 2 2 3" xfId="40994"/>
    <cellStyle name="Normal 4 7 2 2 4" xfId="40995"/>
    <cellStyle name="Normal 4 7 2 2 5" xfId="40996"/>
    <cellStyle name="Normal 4 7 2 2 6" xfId="40997"/>
    <cellStyle name="Normal 4 7 2 2 7" xfId="40998"/>
    <cellStyle name="Normal 4 7 2 2 8" xfId="40999"/>
    <cellStyle name="Normal 4 7 2 3" xfId="41000"/>
    <cellStyle name="Normal 4 7 2 4" xfId="41001"/>
    <cellStyle name="Normal 4 7 2 5" xfId="41002"/>
    <cellStyle name="Normal 4 7 2 6" xfId="41003"/>
    <cellStyle name="Normal 4 7 2 7" xfId="41004"/>
    <cellStyle name="Normal 4 7 2 8" xfId="41005"/>
    <cellStyle name="Normal 4 7 3" xfId="8024"/>
    <cellStyle name="Normal 4 7 3 2" xfId="41006"/>
    <cellStyle name="Normal 4 7 4" xfId="41007"/>
    <cellStyle name="Normal 4 7 5" xfId="41008"/>
    <cellStyle name="Normal 4 7 6" xfId="41009"/>
    <cellStyle name="Normal 4 7 7" xfId="41010"/>
    <cellStyle name="Normal 4 7 8" xfId="41011"/>
    <cellStyle name="Normal 4 7 9" xfId="56605"/>
    <cellStyle name="Normal 4 8" xfId="8025"/>
    <cellStyle name="Normal 4 8 2" xfId="8026"/>
    <cellStyle name="Normal 4 8 2 2" xfId="8027"/>
    <cellStyle name="Normal 4 8 2 2 2" xfId="41012"/>
    <cellStyle name="Normal 4 8 2 2 3" xfId="41013"/>
    <cellStyle name="Normal 4 8 2 2 4" xfId="41014"/>
    <cellStyle name="Normal 4 8 2 2 5" xfId="41015"/>
    <cellStyle name="Normal 4 8 2 2 6" xfId="41016"/>
    <cellStyle name="Normal 4 8 2 2 7" xfId="41017"/>
    <cellStyle name="Normal 4 8 2 2 8" xfId="41018"/>
    <cellStyle name="Normal 4 8 2 3" xfId="41019"/>
    <cellStyle name="Normal 4 8 2 4" xfId="41020"/>
    <cellStyle name="Normal 4 8 2 5" xfId="41021"/>
    <cellStyle name="Normal 4 8 2 6" xfId="41022"/>
    <cellStyle name="Normal 4 8 2 7" xfId="41023"/>
    <cellStyle name="Normal 4 8 2 8" xfId="41024"/>
    <cellStyle name="Normal 4 8 3" xfId="8028"/>
    <cellStyle name="Normal 4 8 3 2" xfId="41025"/>
    <cellStyle name="Normal 4 8 4" xfId="41026"/>
    <cellStyle name="Normal 4 8 5" xfId="41027"/>
    <cellStyle name="Normal 4 8 6" xfId="41028"/>
    <cellStyle name="Normal 4 8 7" xfId="41029"/>
    <cellStyle name="Normal 4 8 8" xfId="41030"/>
    <cellStyle name="Normal 4 8 9" xfId="56606"/>
    <cellStyle name="Normal 4 9" xfId="8029"/>
    <cellStyle name="Normal 4 9 2" xfId="8030"/>
    <cellStyle name="Normal 4 9 2 2" xfId="8031"/>
    <cellStyle name="Normal 4 9 2 2 2" xfId="41031"/>
    <cellStyle name="Normal 4 9 2 2 3" xfId="41032"/>
    <cellStyle name="Normal 4 9 2 2 4" xfId="41033"/>
    <cellStyle name="Normal 4 9 2 2 5" xfId="41034"/>
    <cellStyle name="Normal 4 9 2 2 6" xfId="41035"/>
    <cellStyle name="Normal 4 9 2 2 7" xfId="41036"/>
    <cellStyle name="Normal 4 9 2 2 8" xfId="41037"/>
    <cellStyle name="Normal 4 9 2 3" xfId="41038"/>
    <cellStyle name="Normal 4 9 2 4" xfId="41039"/>
    <cellStyle name="Normal 4 9 2 5" xfId="41040"/>
    <cellStyle name="Normal 4 9 2 6" xfId="41041"/>
    <cellStyle name="Normal 4 9 2 7" xfId="41042"/>
    <cellStyle name="Normal 4 9 2 8" xfId="41043"/>
    <cellStyle name="Normal 4 9 3" xfId="8032"/>
    <cellStyle name="Normal 4 9 3 2" xfId="41044"/>
    <cellStyle name="Normal 4 9 4" xfId="41045"/>
    <cellStyle name="Normal 4 9 5" xfId="41046"/>
    <cellStyle name="Normal 4 9 6" xfId="41047"/>
    <cellStyle name="Normal 4 9 7" xfId="41048"/>
    <cellStyle name="Normal 4 9 8" xfId="41049"/>
    <cellStyle name="Normal 4 9 9" xfId="56607"/>
    <cellStyle name="Normal 40" xfId="132"/>
    <cellStyle name="Normal 40 2" xfId="133"/>
    <cellStyle name="Normal 40 2 2" xfId="8033"/>
    <cellStyle name="Normal 40 2 2 2" xfId="41050"/>
    <cellStyle name="Normal 40 2 2 3" xfId="41051"/>
    <cellStyle name="Normal 40 2 2 4" xfId="41052"/>
    <cellStyle name="Normal 40 2 2 5" xfId="41053"/>
    <cellStyle name="Normal 40 2 2 6" xfId="41054"/>
    <cellStyle name="Normal 40 2 2 7" xfId="41055"/>
    <cellStyle name="Normal 40 2 2 8" xfId="41056"/>
    <cellStyle name="Normal 40 2 3" xfId="41057"/>
    <cellStyle name="Normal 40 2 4" xfId="41058"/>
    <cellStyle name="Normal 40 2 5" xfId="41059"/>
    <cellStyle name="Normal 40 2 6" xfId="41060"/>
    <cellStyle name="Normal 40 2 7" xfId="41061"/>
    <cellStyle name="Normal 40 2 8" xfId="41062"/>
    <cellStyle name="Normal 40 3" xfId="134"/>
    <cellStyle name="Normal 40 3 2" xfId="41063"/>
    <cellStyle name="Normal 40 4" xfId="41064"/>
    <cellStyle name="Normal 40 5" xfId="41065"/>
    <cellStyle name="Normal 40 6" xfId="41066"/>
    <cellStyle name="Normal 40 7" xfId="41067"/>
    <cellStyle name="Normal 40 8" xfId="41068"/>
    <cellStyle name="Normal 41" xfId="11717"/>
    <cellStyle name="Normal 42" xfId="11721"/>
    <cellStyle name="Normal 43" xfId="11725"/>
    <cellStyle name="Normal 44" xfId="11729"/>
    <cellStyle name="Normal 45" xfId="55811"/>
    <cellStyle name="Normal 45 2" xfId="55935"/>
    <cellStyle name="Normal 46" xfId="55879"/>
    <cellStyle name="Normal 47" xfId="55880"/>
    <cellStyle name="Normal 48" xfId="55881"/>
    <cellStyle name="Normal 49" xfId="135"/>
    <cellStyle name="Normal 49 2" xfId="136"/>
    <cellStyle name="Normal 49 2 2" xfId="8034"/>
    <cellStyle name="Normal 49 2 2 2" xfId="41069"/>
    <cellStyle name="Normal 49 2 2 3" xfId="41070"/>
    <cellStyle name="Normal 49 2 2 4" xfId="41071"/>
    <cellStyle name="Normal 49 2 2 5" xfId="41072"/>
    <cellStyle name="Normal 49 2 2 6" xfId="41073"/>
    <cellStyle name="Normal 49 2 2 7" xfId="41074"/>
    <cellStyle name="Normal 49 2 2 8" xfId="41075"/>
    <cellStyle name="Normal 49 2 3" xfId="41076"/>
    <cellStyle name="Normal 49 2 4" xfId="41077"/>
    <cellStyle name="Normal 49 2 5" xfId="41078"/>
    <cellStyle name="Normal 49 2 6" xfId="41079"/>
    <cellStyle name="Normal 49 2 7" xfId="41080"/>
    <cellStyle name="Normal 49 2 8" xfId="41081"/>
    <cellStyle name="Normal 49 3" xfId="137"/>
    <cellStyle name="Normal 49 3 2" xfId="41082"/>
    <cellStyle name="Normal 49 4" xfId="41083"/>
    <cellStyle name="Normal 49 5" xfId="41084"/>
    <cellStyle name="Normal 49 6" xfId="41085"/>
    <cellStyle name="Normal 49 7" xfId="41086"/>
    <cellStyle name="Normal 49 8" xfId="41087"/>
    <cellStyle name="Normal 5" xfId="8"/>
    <cellStyle name="Normal 5 10" xfId="55882"/>
    <cellStyle name="Normal 5 10 2" xfId="56550"/>
    <cellStyle name="Normal 5 10 3" xfId="56608"/>
    <cellStyle name="Normal 5 10 4" xfId="56658"/>
    <cellStyle name="Normal 5 11" xfId="56547"/>
    <cellStyle name="Normal 5 11 2" xfId="56663"/>
    <cellStyle name="Normal 5 12" xfId="56551"/>
    <cellStyle name="Normal 5 2" xfId="192"/>
    <cellStyle name="Normal 5 2 2" xfId="8035"/>
    <cellStyle name="Normal 5 2 2 2" xfId="41088"/>
    <cellStyle name="Normal 5 2 2 3" xfId="41089"/>
    <cellStyle name="Normal 5 2 2 4" xfId="41090"/>
    <cellStyle name="Normal 5 2 2 5" xfId="41091"/>
    <cellStyle name="Normal 5 2 2 6" xfId="41092"/>
    <cellStyle name="Normal 5 2 2 7" xfId="41093"/>
    <cellStyle name="Normal 5 2 2 8" xfId="41094"/>
    <cellStyle name="Normal 5 2 3" xfId="41095"/>
    <cellStyle name="Normal 5 2 4" xfId="41096"/>
    <cellStyle name="Normal 5 2 5" xfId="41097"/>
    <cellStyle name="Normal 5 2 6" xfId="41098"/>
    <cellStyle name="Normal 5 2 7" xfId="41099"/>
    <cellStyle name="Normal 5 2 8" xfId="41100"/>
    <cellStyle name="Normal 5 3" xfId="8036"/>
    <cellStyle name="Normal 5 3 2" xfId="56609"/>
    <cellStyle name="Normal 5 4" xfId="8037"/>
    <cellStyle name="Normal 5 4 2" xfId="41101"/>
    <cellStyle name="Normal 5 5" xfId="8038"/>
    <cellStyle name="Normal 5 5 2" xfId="41102"/>
    <cellStyle name="Normal 5 6" xfId="8039"/>
    <cellStyle name="Normal 5 6 2" xfId="41103"/>
    <cellStyle name="Normal 5 7" xfId="8040"/>
    <cellStyle name="Normal 5 7 2" xfId="41104"/>
    <cellStyle name="Normal 5 8" xfId="8041"/>
    <cellStyle name="Normal 5 8 2" xfId="41105"/>
    <cellStyle name="Normal 5 9" xfId="41106"/>
    <cellStyle name="Normal 50" xfId="55883"/>
    <cellStyle name="Normal 51" xfId="55884"/>
    <cellStyle name="Normal 52" xfId="55885"/>
    <cellStyle name="Normal 53" xfId="55886"/>
    <cellStyle name="Normal 54" xfId="55887"/>
    <cellStyle name="Normal 55" xfId="55888"/>
    <cellStyle name="Normal 56" xfId="55889"/>
    <cellStyle name="Normal 57" xfId="55890"/>
    <cellStyle name="Normal 58" xfId="11708"/>
    <cellStyle name="Normal 58 2" xfId="11719"/>
    <cellStyle name="Normal 58 2 2" xfId="55891"/>
    <cellStyle name="Normal 59" xfId="55892"/>
    <cellStyle name="Normal 6" xfId="16"/>
    <cellStyle name="Normal 6 10" xfId="56376"/>
    <cellStyle name="Normal 6 11" xfId="56377"/>
    <cellStyle name="Normal 6 12" xfId="56378"/>
    <cellStyle name="Normal 6 13" xfId="56379"/>
    <cellStyle name="Normal 6 14" xfId="56380"/>
    <cellStyle name="Normal 6 15" xfId="56381"/>
    <cellStyle name="Normal 6 16" xfId="56382"/>
    <cellStyle name="Normal 6 17" xfId="56383"/>
    <cellStyle name="Normal 6 18" xfId="56384"/>
    <cellStyle name="Normal 6 19" xfId="56385"/>
    <cellStyle name="Normal 6 2" xfId="8042"/>
    <cellStyle name="Normal 6 2 2" xfId="8043"/>
    <cellStyle name="Normal 6 2 2 2" xfId="41107"/>
    <cellStyle name="Normal 6 2 2 3" xfId="41108"/>
    <cellStyle name="Normal 6 2 2 4" xfId="41109"/>
    <cellStyle name="Normal 6 2 2 5" xfId="41110"/>
    <cellStyle name="Normal 6 2 2 6" xfId="41111"/>
    <cellStyle name="Normal 6 2 2 7" xfId="41112"/>
    <cellStyle name="Normal 6 2 2 8" xfId="41113"/>
    <cellStyle name="Normal 6 2 3" xfId="41114"/>
    <cellStyle name="Normal 6 2 4" xfId="41115"/>
    <cellStyle name="Normal 6 2 5" xfId="41116"/>
    <cellStyle name="Normal 6 2 6" xfId="41117"/>
    <cellStyle name="Normal 6 2 7" xfId="41118"/>
    <cellStyle name="Normal 6 2 8" xfId="41119"/>
    <cellStyle name="Normal 6 20" xfId="56386"/>
    <cellStyle name="Normal 6 21" xfId="56387"/>
    <cellStyle name="Normal 6 22" xfId="56388"/>
    <cellStyle name="Normal 6 23" xfId="56389"/>
    <cellStyle name="Normal 6 24" xfId="56390"/>
    <cellStyle name="Normal 6 25" xfId="56391"/>
    <cellStyle name="Normal 6 26" xfId="56392"/>
    <cellStyle name="Normal 6 27" xfId="56393"/>
    <cellStyle name="Normal 6 28" xfId="56394"/>
    <cellStyle name="Normal 6 3" xfId="8044"/>
    <cellStyle name="Normal 6 3 2" xfId="41120"/>
    <cellStyle name="Normal 6 3 3" xfId="56610"/>
    <cellStyle name="Normal 6 4" xfId="8045"/>
    <cellStyle name="Normal 6 4 2" xfId="41121"/>
    <cellStyle name="Normal 6 5" xfId="8046"/>
    <cellStyle name="Normal 6 5 2" xfId="41122"/>
    <cellStyle name="Normal 6 6" xfId="8047"/>
    <cellStyle name="Normal 6 6 2" xfId="41123"/>
    <cellStyle name="Normal 6 7" xfId="8048"/>
    <cellStyle name="Normal 6 7 2" xfId="41124"/>
    <cellStyle name="Normal 6 8" xfId="41125"/>
    <cellStyle name="Normal 6 9" xfId="56395"/>
    <cellStyle name="Normal 60" xfId="55893"/>
    <cellStyle name="Normal 61" xfId="55894"/>
    <cellStyle name="Normal 62" xfId="55895"/>
    <cellStyle name="Normal 63" xfId="55896"/>
    <cellStyle name="Normal 64" xfId="55897"/>
    <cellStyle name="Normal 65" xfId="55898"/>
    <cellStyle name="Normal 66" xfId="55899"/>
    <cellStyle name="Normal 67" xfId="55900"/>
    <cellStyle name="Normal 68" xfId="55901"/>
    <cellStyle name="Normal 69" xfId="55902"/>
    <cellStyle name="Normal 7" xfId="17"/>
    <cellStyle name="Normal 7 10" xfId="8049"/>
    <cellStyle name="Normal 7 10 2" xfId="8050"/>
    <cellStyle name="Normal 7 10 2 2" xfId="8051"/>
    <cellStyle name="Normal 7 10 2 3" xfId="11734"/>
    <cellStyle name="Normal 7 10 2 4" xfId="55941"/>
    <cellStyle name="Normal 7 10 3" xfId="8052"/>
    <cellStyle name="Normal 7 10 3 2" xfId="41126"/>
    <cellStyle name="Normal 7 10 4" xfId="41127"/>
    <cellStyle name="Normal 7 10 5" xfId="41128"/>
    <cellStyle name="Normal 7 10 6" xfId="41129"/>
    <cellStyle name="Normal 7 10 7" xfId="41130"/>
    <cellStyle name="Normal 7 10 8" xfId="41131"/>
    <cellStyle name="Normal 7 11" xfId="8053"/>
    <cellStyle name="Normal 7 11 2" xfId="8054"/>
    <cellStyle name="Normal 7 11 2 2" xfId="8055"/>
    <cellStyle name="Normal 7 11 2 2 2" xfId="41132"/>
    <cellStyle name="Normal 7 11 2 2 3" xfId="41133"/>
    <cellStyle name="Normal 7 11 2 2 4" xfId="41134"/>
    <cellStyle name="Normal 7 11 2 2 5" xfId="41135"/>
    <cellStyle name="Normal 7 11 2 2 6" xfId="41136"/>
    <cellStyle name="Normal 7 11 2 2 7" xfId="41137"/>
    <cellStyle name="Normal 7 11 2 2 8" xfId="41138"/>
    <cellStyle name="Normal 7 11 2 3" xfId="11722"/>
    <cellStyle name="Normal 7 11 2 3 2" xfId="55813"/>
    <cellStyle name="Normal 7 11 2 3 2 2" xfId="55937"/>
    <cellStyle name="Normal 7 11 2 3 3" xfId="55903"/>
    <cellStyle name="Normal 7 11 2 4" xfId="11726"/>
    <cellStyle name="Normal 7 11 2 5" xfId="41139"/>
    <cellStyle name="Normal 7 11 2 6" xfId="41140"/>
    <cellStyle name="Normal 7 11 2 7" xfId="41141"/>
    <cellStyle name="Normal 7 11 2 8" xfId="41142"/>
    <cellStyle name="Normal 7 11 2 9" xfId="55930"/>
    <cellStyle name="Normal 7 11 3" xfId="8056"/>
    <cellStyle name="Normal 7 11 3 2" xfId="41143"/>
    <cellStyle name="Normal 7 11 4" xfId="41144"/>
    <cellStyle name="Normal 7 11 5" xfId="41145"/>
    <cellStyle name="Normal 7 11 6" xfId="41146"/>
    <cellStyle name="Normal 7 11 7" xfId="41147"/>
    <cellStyle name="Normal 7 11 8" xfId="41148"/>
    <cellStyle name="Normal 7 12" xfId="8057"/>
    <cellStyle name="Normal 7 12 2" xfId="8058"/>
    <cellStyle name="Normal 7 12 2 2" xfId="8059"/>
    <cellStyle name="Normal 7 12 2 2 2" xfId="41149"/>
    <cellStyle name="Normal 7 12 2 2 3" xfId="41150"/>
    <cellStyle name="Normal 7 12 2 2 4" xfId="41151"/>
    <cellStyle name="Normal 7 12 2 2 5" xfId="41152"/>
    <cellStyle name="Normal 7 12 2 2 6" xfId="41153"/>
    <cellStyle name="Normal 7 12 2 2 7" xfId="41154"/>
    <cellStyle name="Normal 7 12 2 2 8" xfId="41155"/>
    <cellStyle name="Normal 7 12 2 3" xfId="41156"/>
    <cellStyle name="Normal 7 12 2 4" xfId="41157"/>
    <cellStyle name="Normal 7 12 2 5" xfId="41158"/>
    <cellStyle name="Normal 7 12 2 6" xfId="41159"/>
    <cellStyle name="Normal 7 12 2 7" xfId="41160"/>
    <cellStyle name="Normal 7 12 2 8" xfId="41161"/>
    <cellStyle name="Normal 7 12 3" xfId="8060"/>
    <cellStyle name="Normal 7 12 3 2" xfId="41162"/>
    <cellStyle name="Normal 7 12 4" xfId="41163"/>
    <cellStyle name="Normal 7 12 5" xfId="41164"/>
    <cellStyle name="Normal 7 12 6" xfId="41165"/>
    <cellStyle name="Normal 7 12 7" xfId="41166"/>
    <cellStyle name="Normal 7 12 8" xfId="41167"/>
    <cellStyle name="Normal 7 13" xfId="8061"/>
    <cellStyle name="Normal 7 13 2" xfId="8062"/>
    <cellStyle name="Normal 7 13 2 2" xfId="8063"/>
    <cellStyle name="Normal 7 13 2 2 2" xfId="41168"/>
    <cellStyle name="Normal 7 13 2 2 3" xfId="41169"/>
    <cellStyle name="Normal 7 13 2 2 4" xfId="41170"/>
    <cellStyle name="Normal 7 13 2 2 5" xfId="41171"/>
    <cellStyle name="Normal 7 13 2 2 6" xfId="41172"/>
    <cellStyle name="Normal 7 13 2 2 7" xfId="41173"/>
    <cellStyle name="Normal 7 13 2 2 8" xfId="41174"/>
    <cellStyle name="Normal 7 13 2 3" xfId="41175"/>
    <cellStyle name="Normal 7 13 2 4" xfId="41176"/>
    <cellStyle name="Normal 7 13 2 5" xfId="41177"/>
    <cellStyle name="Normal 7 13 2 6" xfId="41178"/>
    <cellStyle name="Normal 7 13 2 7" xfId="41179"/>
    <cellStyle name="Normal 7 13 2 8" xfId="41180"/>
    <cellStyle name="Normal 7 13 3" xfId="8064"/>
    <cellStyle name="Normal 7 13 3 2" xfId="41181"/>
    <cellStyle name="Normal 7 13 4" xfId="41182"/>
    <cellStyle name="Normal 7 13 5" xfId="41183"/>
    <cellStyle name="Normal 7 13 6" xfId="41184"/>
    <cellStyle name="Normal 7 13 7" xfId="41185"/>
    <cellStyle name="Normal 7 13 8" xfId="41186"/>
    <cellStyle name="Normal 7 14" xfId="8065"/>
    <cellStyle name="Normal 7 14 2" xfId="8066"/>
    <cellStyle name="Normal 7 14 2 2" xfId="8067"/>
    <cellStyle name="Normal 7 14 2 2 2" xfId="41187"/>
    <cellStyle name="Normal 7 14 2 2 3" xfId="41188"/>
    <cellStyle name="Normal 7 14 2 2 4" xfId="41189"/>
    <cellStyle name="Normal 7 14 2 2 5" xfId="41190"/>
    <cellStyle name="Normal 7 14 2 2 6" xfId="41191"/>
    <cellStyle name="Normal 7 14 2 2 7" xfId="41192"/>
    <cellStyle name="Normal 7 14 2 2 8" xfId="41193"/>
    <cellStyle name="Normal 7 14 2 3" xfId="41194"/>
    <cellStyle name="Normal 7 14 2 4" xfId="41195"/>
    <cellStyle name="Normal 7 14 2 5" xfId="41196"/>
    <cellStyle name="Normal 7 14 2 6" xfId="41197"/>
    <cellStyle name="Normal 7 14 2 7" xfId="41198"/>
    <cellStyle name="Normal 7 14 2 8" xfId="41199"/>
    <cellStyle name="Normal 7 14 3" xfId="8068"/>
    <cellStyle name="Normal 7 14 3 2" xfId="41200"/>
    <cellStyle name="Normal 7 14 4" xfId="41201"/>
    <cellStyle name="Normal 7 14 5" xfId="41202"/>
    <cellStyle name="Normal 7 14 6" xfId="41203"/>
    <cellStyle name="Normal 7 14 7" xfId="41204"/>
    <cellStyle name="Normal 7 14 8" xfId="41205"/>
    <cellStyle name="Normal 7 15" xfId="8069"/>
    <cellStyle name="Normal 7 15 2" xfId="8070"/>
    <cellStyle name="Normal 7 15 2 2" xfId="8071"/>
    <cellStyle name="Normal 7 15 2 2 2" xfId="41206"/>
    <cellStyle name="Normal 7 15 2 2 3" xfId="41207"/>
    <cellStyle name="Normal 7 15 2 2 4" xfId="41208"/>
    <cellStyle name="Normal 7 15 2 2 5" xfId="41209"/>
    <cellStyle name="Normal 7 15 2 2 6" xfId="41210"/>
    <cellStyle name="Normal 7 15 2 2 7" xfId="41211"/>
    <cellStyle name="Normal 7 15 2 2 8" xfId="41212"/>
    <cellStyle name="Normal 7 15 2 3" xfId="41213"/>
    <cellStyle name="Normal 7 15 2 4" xfId="41214"/>
    <cellStyle name="Normal 7 15 2 5" xfId="41215"/>
    <cellStyle name="Normal 7 15 2 6" xfId="41216"/>
    <cellStyle name="Normal 7 15 2 7" xfId="41217"/>
    <cellStyle name="Normal 7 15 2 8" xfId="41218"/>
    <cellStyle name="Normal 7 15 3" xfId="8072"/>
    <cellStyle name="Normal 7 15 3 2" xfId="41219"/>
    <cellStyle name="Normal 7 15 4" xfId="41220"/>
    <cellStyle name="Normal 7 15 5" xfId="41221"/>
    <cellStyle name="Normal 7 15 6" xfId="41222"/>
    <cellStyle name="Normal 7 15 7" xfId="41223"/>
    <cellStyle name="Normal 7 15 8" xfId="41224"/>
    <cellStyle name="Normal 7 16" xfId="8073"/>
    <cellStyle name="Normal 7 16 2" xfId="8074"/>
    <cellStyle name="Normal 7 16 2 2" xfId="8075"/>
    <cellStyle name="Normal 7 16 2 2 2" xfId="41225"/>
    <cellStyle name="Normal 7 16 2 2 3" xfId="41226"/>
    <cellStyle name="Normal 7 16 2 2 4" xfId="41227"/>
    <cellStyle name="Normal 7 16 2 2 5" xfId="41228"/>
    <cellStyle name="Normal 7 16 2 2 6" xfId="41229"/>
    <cellStyle name="Normal 7 16 2 2 7" xfId="41230"/>
    <cellStyle name="Normal 7 16 2 2 8" xfId="41231"/>
    <cellStyle name="Normal 7 16 2 3" xfId="41232"/>
    <cellStyle name="Normal 7 16 2 4" xfId="41233"/>
    <cellStyle name="Normal 7 16 2 5" xfId="41234"/>
    <cellStyle name="Normal 7 16 2 6" xfId="41235"/>
    <cellStyle name="Normal 7 16 2 7" xfId="41236"/>
    <cellStyle name="Normal 7 16 2 8" xfId="41237"/>
    <cellStyle name="Normal 7 16 3" xfId="8076"/>
    <cellStyle name="Normal 7 16 3 2" xfId="41238"/>
    <cellStyle name="Normal 7 16 4" xfId="41239"/>
    <cellStyle name="Normal 7 16 5" xfId="41240"/>
    <cellStyle name="Normal 7 16 6" xfId="41241"/>
    <cellStyle name="Normal 7 16 7" xfId="41242"/>
    <cellStyle name="Normal 7 16 8" xfId="41243"/>
    <cellStyle name="Normal 7 17" xfId="8077"/>
    <cellStyle name="Normal 7 17 2" xfId="8078"/>
    <cellStyle name="Normal 7 17 2 2" xfId="8079"/>
    <cellStyle name="Normal 7 17 2 2 2" xfId="41244"/>
    <cellStyle name="Normal 7 17 2 2 3" xfId="41245"/>
    <cellStyle name="Normal 7 17 2 2 4" xfId="41246"/>
    <cellStyle name="Normal 7 17 2 2 5" xfId="41247"/>
    <cellStyle name="Normal 7 17 2 2 6" xfId="41248"/>
    <cellStyle name="Normal 7 17 2 2 7" xfId="41249"/>
    <cellStyle name="Normal 7 17 2 2 8" xfId="41250"/>
    <cellStyle name="Normal 7 17 2 3" xfId="41251"/>
    <cellStyle name="Normal 7 17 2 4" xfId="41252"/>
    <cellStyle name="Normal 7 17 2 5" xfId="41253"/>
    <cellStyle name="Normal 7 17 2 6" xfId="41254"/>
    <cellStyle name="Normal 7 17 2 7" xfId="41255"/>
    <cellStyle name="Normal 7 17 2 8" xfId="41256"/>
    <cellStyle name="Normal 7 17 3" xfId="8080"/>
    <cellStyle name="Normal 7 17 3 2" xfId="41257"/>
    <cellStyle name="Normal 7 17 4" xfId="41258"/>
    <cellStyle name="Normal 7 17 5" xfId="41259"/>
    <cellStyle name="Normal 7 17 6" xfId="41260"/>
    <cellStyle name="Normal 7 17 7" xfId="41261"/>
    <cellStyle name="Normal 7 17 8" xfId="41262"/>
    <cellStyle name="Normal 7 18" xfId="8081"/>
    <cellStyle name="Normal 7 18 2" xfId="8082"/>
    <cellStyle name="Normal 7 18 2 2" xfId="8083"/>
    <cellStyle name="Normal 7 18 2 2 2" xfId="41263"/>
    <cellStyle name="Normal 7 18 2 2 3" xfId="41264"/>
    <cellStyle name="Normal 7 18 2 2 4" xfId="41265"/>
    <cellStyle name="Normal 7 18 2 2 5" xfId="41266"/>
    <cellStyle name="Normal 7 18 2 2 6" xfId="41267"/>
    <cellStyle name="Normal 7 18 2 2 7" xfId="41268"/>
    <cellStyle name="Normal 7 18 2 2 8" xfId="41269"/>
    <cellStyle name="Normal 7 18 2 3" xfId="41270"/>
    <cellStyle name="Normal 7 18 2 4" xfId="41271"/>
    <cellStyle name="Normal 7 18 2 5" xfId="41272"/>
    <cellStyle name="Normal 7 18 2 6" xfId="41273"/>
    <cellStyle name="Normal 7 18 2 7" xfId="41274"/>
    <cellStyle name="Normal 7 18 2 8" xfId="41275"/>
    <cellStyle name="Normal 7 18 3" xfId="8084"/>
    <cellStyle name="Normal 7 18 3 2" xfId="41276"/>
    <cellStyle name="Normal 7 18 4" xfId="41277"/>
    <cellStyle name="Normal 7 18 5" xfId="41278"/>
    <cellStyle name="Normal 7 18 6" xfId="41279"/>
    <cellStyle name="Normal 7 18 7" xfId="41280"/>
    <cellStyle name="Normal 7 18 8" xfId="41281"/>
    <cellStyle name="Normal 7 19" xfId="8085"/>
    <cellStyle name="Normal 7 19 2" xfId="8086"/>
    <cellStyle name="Normal 7 19 2 2" xfId="8087"/>
    <cellStyle name="Normal 7 19 2 2 2" xfId="41282"/>
    <cellStyle name="Normal 7 19 2 2 3" xfId="41283"/>
    <cellStyle name="Normal 7 19 2 2 4" xfId="41284"/>
    <cellStyle name="Normal 7 19 2 2 5" xfId="41285"/>
    <cellStyle name="Normal 7 19 2 2 6" xfId="41286"/>
    <cellStyle name="Normal 7 19 2 2 7" xfId="41287"/>
    <cellStyle name="Normal 7 19 2 2 8" xfId="41288"/>
    <cellStyle name="Normal 7 19 2 3" xfId="41289"/>
    <cellStyle name="Normal 7 19 2 4" xfId="41290"/>
    <cellStyle name="Normal 7 19 2 5" xfId="41291"/>
    <cellStyle name="Normal 7 19 2 6" xfId="41292"/>
    <cellStyle name="Normal 7 19 2 7" xfId="41293"/>
    <cellStyle name="Normal 7 19 2 8" xfId="41294"/>
    <cellStyle name="Normal 7 19 3" xfId="8088"/>
    <cellStyle name="Normal 7 19 3 2" xfId="41295"/>
    <cellStyle name="Normal 7 19 4" xfId="41296"/>
    <cellStyle name="Normal 7 19 5" xfId="41297"/>
    <cellStyle name="Normal 7 19 6" xfId="41298"/>
    <cellStyle name="Normal 7 19 7" xfId="41299"/>
    <cellStyle name="Normal 7 19 8" xfId="41300"/>
    <cellStyle name="Normal 7 2" xfId="8089"/>
    <cellStyle name="Normal 7 2 10" xfId="41301"/>
    <cellStyle name="Normal 7 2 11" xfId="41302"/>
    <cellStyle name="Normal 7 2 12" xfId="41303"/>
    <cellStyle name="Normal 7 2 13" xfId="41304"/>
    <cellStyle name="Normal 7 2 14" xfId="55904"/>
    <cellStyle name="Normal 7 2 2" xfId="8090"/>
    <cellStyle name="Normal 7 2 3" xfId="8091"/>
    <cellStyle name="Normal 7 2 4" xfId="8092"/>
    <cellStyle name="Normal 7 2 5" xfId="8093"/>
    <cellStyle name="Normal 7 2 6" xfId="8094"/>
    <cellStyle name="Normal 7 2 6 2" xfId="8095"/>
    <cellStyle name="Normal 7 2 6 2 2" xfId="41305"/>
    <cellStyle name="Normal 7 2 6 2 3" xfId="41306"/>
    <cellStyle name="Normal 7 2 6 2 4" xfId="41307"/>
    <cellStyle name="Normal 7 2 6 2 5" xfId="41308"/>
    <cellStyle name="Normal 7 2 6 2 6" xfId="41309"/>
    <cellStyle name="Normal 7 2 6 2 7" xfId="41310"/>
    <cellStyle name="Normal 7 2 6 2 8" xfId="41311"/>
    <cellStyle name="Normal 7 2 6 3" xfId="41312"/>
    <cellStyle name="Normal 7 2 6 4" xfId="41313"/>
    <cellStyle name="Normal 7 2 6 5" xfId="41314"/>
    <cellStyle name="Normal 7 2 6 6" xfId="41315"/>
    <cellStyle name="Normal 7 2 6 7" xfId="41316"/>
    <cellStyle name="Normal 7 2 7" xfId="8096"/>
    <cellStyle name="Normal 7 2 7 2" xfId="41317"/>
    <cellStyle name="Normal 7 2 8" xfId="41318"/>
    <cellStyle name="Normal 7 2 9" xfId="41319"/>
    <cellStyle name="Normal 7 20" xfId="8097"/>
    <cellStyle name="Normal 7 20 2" xfId="8098"/>
    <cellStyle name="Normal 7 20 2 2" xfId="8099"/>
    <cellStyle name="Normal 7 20 2 2 2" xfId="41320"/>
    <cellStyle name="Normal 7 20 2 2 3" xfId="41321"/>
    <cellStyle name="Normal 7 20 2 2 4" xfId="41322"/>
    <cellStyle name="Normal 7 20 2 2 5" xfId="41323"/>
    <cellStyle name="Normal 7 20 2 2 6" xfId="41324"/>
    <cellStyle name="Normal 7 20 2 2 7" xfId="41325"/>
    <cellStyle name="Normal 7 20 2 2 8" xfId="41326"/>
    <cellStyle name="Normal 7 20 2 3" xfId="41327"/>
    <cellStyle name="Normal 7 20 2 4" xfId="41328"/>
    <cellStyle name="Normal 7 20 2 5" xfId="41329"/>
    <cellStyle name="Normal 7 20 2 6" xfId="41330"/>
    <cellStyle name="Normal 7 20 2 7" xfId="41331"/>
    <cellStyle name="Normal 7 20 2 8" xfId="41332"/>
    <cellStyle name="Normal 7 20 3" xfId="8100"/>
    <cellStyle name="Normal 7 20 3 2" xfId="41333"/>
    <cellStyle name="Normal 7 20 4" xfId="41334"/>
    <cellStyle name="Normal 7 20 5" xfId="41335"/>
    <cellStyle name="Normal 7 20 6" xfId="41336"/>
    <cellStyle name="Normal 7 20 7" xfId="41337"/>
    <cellStyle name="Normal 7 20 8" xfId="41338"/>
    <cellStyle name="Normal 7 21" xfId="8101"/>
    <cellStyle name="Normal 7 21 10" xfId="56654"/>
    <cellStyle name="Normal 7 21 2" xfId="8102"/>
    <cellStyle name="Normal 7 21 2 2" xfId="11733"/>
    <cellStyle name="Normal 7 21 2 3" xfId="55942"/>
    <cellStyle name="Normal 7 21 3" xfId="8103"/>
    <cellStyle name="Normal 7 21 3 2" xfId="41339"/>
    <cellStyle name="Normal 7 21 3 3" xfId="41340"/>
    <cellStyle name="Normal 7 21 3 4" xfId="41341"/>
    <cellStyle name="Normal 7 21 3 5" xfId="41342"/>
    <cellStyle name="Normal 7 21 3 6" xfId="41343"/>
    <cellStyle name="Normal 7 21 3 7" xfId="41344"/>
    <cellStyle name="Normal 7 21 3 8" xfId="41345"/>
    <cellStyle name="Normal 7 21 4" xfId="8104"/>
    <cellStyle name="Normal 7 21 4 2" xfId="41346"/>
    <cellStyle name="Normal 7 21 5" xfId="11730"/>
    <cellStyle name="Normal 7 21 6" xfId="41347"/>
    <cellStyle name="Normal 7 21 7" xfId="41348"/>
    <cellStyle name="Normal 7 21 8" xfId="41349"/>
    <cellStyle name="Normal 7 21 9" xfId="55943"/>
    <cellStyle name="Normal 7 22" xfId="8105"/>
    <cellStyle name="Normal 7 23" xfId="8106"/>
    <cellStyle name="Normal 7 23 2" xfId="41350"/>
    <cellStyle name="Normal 7 24" xfId="11723"/>
    <cellStyle name="Normal 7 24 2" xfId="55812"/>
    <cellStyle name="Normal 7 24 2 2" xfId="55936"/>
    <cellStyle name="Normal 7 24 3" xfId="55905"/>
    <cellStyle name="Normal 7 25" xfId="11724"/>
    <cellStyle name="Normal 7 26" xfId="11731"/>
    <cellStyle name="Normal 7 27" xfId="41351"/>
    <cellStyle name="Normal 7 28" xfId="41352"/>
    <cellStyle name="Normal 7 29" xfId="55928"/>
    <cellStyle name="Normal 7 29 2" xfId="55954"/>
    <cellStyle name="Normal 7 29 2 2" xfId="56539"/>
    <cellStyle name="Normal 7 29 2 2 2" xfId="56611"/>
    <cellStyle name="Normal 7 29 2 2 2 2" xfId="56652"/>
    <cellStyle name="Normal 7 29 3" xfId="55957"/>
    <cellStyle name="Normal 7 29 3 2" xfId="56532"/>
    <cellStyle name="Normal 7 29 3 2 2" xfId="56612"/>
    <cellStyle name="Normal 7 29 3 2 2 2" xfId="56651"/>
    <cellStyle name="Normal 7 29 3 3" xfId="56534"/>
    <cellStyle name="Normal 7 29 3 4" xfId="56536"/>
    <cellStyle name="Normal 7 29 3 5" xfId="56537"/>
    <cellStyle name="Normal 7 29 3 5 2" xfId="56613"/>
    <cellStyle name="Normal 7 29 3 5 3" xfId="56553"/>
    <cellStyle name="Normal 7 29 3 5 3 2" xfId="56637"/>
    <cellStyle name="Normal 7 29 3 5 3 3" xfId="56645"/>
    <cellStyle name="Normal 7 29 3 5 3 4" xfId="56653"/>
    <cellStyle name="Normal 7 29 3 5 4" xfId="56636"/>
    <cellStyle name="Normal 7 29 3 5 5" xfId="56644"/>
    <cellStyle name="Normal 7 29 4" xfId="56540"/>
    <cellStyle name="Normal 7 3" xfId="8107"/>
    <cellStyle name="Normal 7 3 2" xfId="8108"/>
    <cellStyle name="Normal 7 3 2 2" xfId="8109"/>
    <cellStyle name="Normal 7 3 2 2 2" xfId="41353"/>
    <cellStyle name="Normal 7 3 2 2 3" xfId="41354"/>
    <cellStyle name="Normal 7 3 2 2 4" xfId="41355"/>
    <cellStyle name="Normal 7 3 2 2 5" xfId="41356"/>
    <cellStyle name="Normal 7 3 2 2 6" xfId="41357"/>
    <cellStyle name="Normal 7 3 2 2 7" xfId="41358"/>
    <cellStyle name="Normal 7 3 2 2 8" xfId="41359"/>
    <cellStyle name="Normal 7 3 2 3" xfId="41360"/>
    <cellStyle name="Normal 7 3 2 4" xfId="41361"/>
    <cellStyle name="Normal 7 3 2 5" xfId="41362"/>
    <cellStyle name="Normal 7 3 2 6" xfId="41363"/>
    <cellStyle name="Normal 7 3 2 7" xfId="41364"/>
    <cellStyle name="Normal 7 3 2 8" xfId="41365"/>
    <cellStyle name="Normal 7 3 3" xfId="8110"/>
    <cellStyle name="Normal 7 3 3 2" xfId="41366"/>
    <cellStyle name="Normal 7 3 4" xfId="41367"/>
    <cellStyle name="Normal 7 3 5" xfId="41368"/>
    <cellStyle name="Normal 7 3 6" xfId="41369"/>
    <cellStyle name="Normal 7 3 7" xfId="41370"/>
    <cellStyle name="Normal 7 3 8" xfId="41371"/>
    <cellStyle name="Normal 7 3 9" xfId="56614"/>
    <cellStyle name="Normal 7 30" xfId="55964"/>
    <cellStyle name="Normal 7 30 2" xfId="56541"/>
    <cellStyle name="Normal 7 30 3" xfId="56542"/>
    <cellStyle name="Normal 7 30 4" xfId="56543"/>
    <cellStyle name="Normal 7 30 4 2" xfId="56615"/>
    <cellStyle name="Normal 7 31" xfId="55962"/>
    <cellStyle name="Normal 7 31 2" xfId="56544"/>
    <cellStyle name="Normal 7 31 2 2" xfId="56616"/>
    <cellStyle name="Normal 7 31 2 2 2" xfId="56650"/>
    <cellStyle name="Normal 7 32" xfId="56396"/>
    <cellStyle name="Normal 7 32 2" xfId="56617"/>
    <cellStyle name="Normal 7 4" xfId="8111"/>
    <cellStyle name="Normal 7 4 2" xfId="8112"/>
    <cellStyle name="Normal 7 4 2 2" xfId="8113"/>
    <cellStyle name="Normal 7 4 2 2 2" xfId="41372"/>
    <cellStyle name="Normal 7 4 2 2 3" xfId="41373"/>
    <cellStyle name="Normal 7 4 2 2 4" xfId="41374"/>
    <cellStyle name="Normal 7 4 2 2 5" xfId="41375"/>
    <cellStyle name="Normal 7 4 2 2 6" xfId="41376"/>
    <cellStyle name="Normal 7 4 2 2 7" xfId="41377"/>
    <cellStyle name="Normal 7 4 2 2 8" xfId="41378"/>
    <cellStyle name="Normal 7 4 2 3" xfId="41379"/>
    <cellStyle name="Normal 7 4 2 4" xfId="41380"/>
    <cellStyle name="Normal 7 4 2 5" xfId="41381"/>
    <cellStyle name="Normal 7 4 2 6" xfId="41382"/>
    <cellStyle name="Normal 7 4 2 7" xfId="41383"/>
    <cellStyle name="Normal 7 4 2 8" xfId="41384"/>
    <cellStyle name="Normal 7 4 3" xfId="8114"/>
    <cellStyle name="Normal 7 4 3 2" xfId="41385"/>
    <cellStyle name="Normal 7 4 4" xfId="41386"/>
    <cellStyle name="Normal 7 4 5" xfId="41387"/>
    <cellStyle name="Normal 7 4 6" xfId="41388"/>
    <cellStyle name="Normal 7 4 7" xfId="41389"/>
    <cellStyle name="Normal 7 4 8" xfId="41390"/>
    <cellStyle name="Normal 7 4 9" xfId="56618"/>
    <cellStyle name="Normal 7 5" xfId="8115"/>
    <cellStyle name="Normal 7 5 2" xfId="8116"/>
    <cellStyle name="Normal 7 5 2 2" xfId="8117"/>
    <cellStyle name="Normal 7 5 2 2 2" xfId="41391"/>
    <cellStyle name="Normal 7 5 2 2 3" xfId="41392"/>
    <cellStyle name="Normal 7 5 2 2 4" xfId="41393"/>
    <cellStyle name="Normal 7 5 2 2 5" xfId="41394"/>
    <cellStyle name="Normal 7 5 2 2 6" xfId="41395"/>
    <cellStyle name="Normal 7 5 2 2 7" xfId="41396"/>
    <cellStyle name="Normal 7 5 2 2 8" xfId="41397"/>
    <cellStyle name="Normal 7 5 2 3" xfId="41398"/>
    <cellStyle name="Normal 7 5 2 4" xfId="41399"/>
    <cellStyle name="Normal 7 5 2 5" xfId="41400"/>
    <cellStyle name="Normal 7 5 2 6" xfId="41401"/>
    <cellStyle name="Normal 7 5 2 7" xfId="41402"/>
    <cellStyle name="Normal 7 5 2 8" xfId="41403"/>
    <cellStyle name="Normal 7 5 3" xfId="8118"/>
    <cellStyle name="Normal 7 5 3 2" xfId="41404"/>
    <cellStyle name="Normal 7 5 4" xfId="41405"/>
    <cellStyle name="Normal 7 5 5" xfId="41406"/>
    <cellStyle name="Normal 7 5 6" xfId="41407"/>
    <cellStyle name="Normal 7 5 7" xfId="41408"/>
    <cellStyle name="Normal 7 5 8" xfId="41409"/>
    <cellStyle name="Normal 7 5 9" xfId="56619"/>
    <cellStyle name="Normal 7 6" xfId="8119"/>
    <cellStyle name="Normal 7 6 2" xfId="8120"/>
    <cellStyle name="Normal 7 6 2 2" xfId="8121"/>
    <cellStyle name="Normal 7 6 2 2 2" xfId="41410"/>
    <cellStyle name="Normal 7 6 2 2 3" xfId="41411"/>
    <cellStyle name="Normal 7 6 2 2 4" xfId="41412"/>
    <cellStyle name="Normal 7 6 2 2 5" xfId="41413"/>
    <cellStyle name="Normal 7 6 2 2 6" xfId="41414"/>
    <cellStyle name="Normal 7 6 2 2 7" xfId="41415"/>
    <cellStyle name="Normal 7 6 2 2 8" xfId="41416"/>
    <cellStyle name="Normal 7 6 2 3" xfId="41417"/>
    <cellStyle name="Normal 7 6 2 4" xfId="41418"/>
    <cellStyle name="Normal 7 6 2 5" xfId="41419"/>
    <cellStyle name="Normal 7 6 2 6" xfId="41420"/>
    <cellStyle name="Normal 7 6 2 7" xfId="41421"/>
    <cellStyle name="Normal 7 6 2 8" xfId="41422"/>
    <cellStyle name="Normal 7 6 3" xfId="8122"/>
    <cellStyle name="Normal 7 6 3 2" xfId="41423"/>
    <cellStyle name="Normal 7 6 4" xfId="41424"/>
    <cellStyle name="Normal 7 6 5" xfId="41425"/>
    <cellStyle name="Normal 7 6 6" xfId="41426"/>
    <cellStyle name="Normal 7 6 7" xfId="41427"/>
    <cellStyle name="Normal 7 6 8" xfId="41428"/>
    <cellStyle name="Normal 7 6 9" xfId="56620"/>
    <cellStyle name="Normal 7 7" xfId="8123"/>
    <cellStyle name="Normal 7 7 2" xfId="8124"/>
    <cellStyle name="Normal 7 7 2 2" xfId="8125"/>
    <cellStyle name="Normal 7 7 2 2 2" xfId="41429"/>
    <cellStyle name="Normal 7 7 2 2 3" xfId="41430"/>
    <cellStyle name="Normal 7 7 2 2 4" xfId="41431"/>
    <cellStyle name="Normal 7 7 2 2 5" xfId="41432"/>
    <cellStyle name="Normal 7 7 2 2 6" xfId="41433"/>
    <cellStyle name="Normal 7 7 2 2 7" xfId="41434"/>
    <cellStyle name="Normal 7 7 2 2 8" xfId="41435"/>
    <cellStyle name="Normal 7 7 2 3" xfId="41436"/>
    <cellStyle name="Normal 7 7 2 4" xfId="41437"/>
    <cellStyle name="Normal 7 7 2 5" xfId="41438"/>
    <cellStyle name="Normal 7 7 2 6" xfId="41439"/>
    <cellStyle name="Normal 7 7 2 7" xfId="41440"/>
    <cellStyle name="Normal 7 7 2 8" xfId="41441"/>
    <cellStyle name="Normal 7 7 3" xfId="8126"/>
    <cellStyle name="Normal 7 7 3 2" xfId="41442"/>
    <cellStyle name="Normal 7 7 4" xfId="41443"/>
    <cellStyle name="Normal 7 7 5" xfId="41444"/>
    <cellStyle name="Normal 7 7 6" xfId="41445"/>
    <cellStyle name="Normal 7 7 7" xfId="41446"/>
    <cellStyle name="Normal 7 7 8" xfId="41447"/>
    <cellStyle name="Normal 7 7 9" xfId="56621"/>
    <cellStyle name="Normal 7 8" xfId="8127"/>
    <cellStyle name="Normal 7 8 2" xfId="8128"/>
    <cellStyle name="Normal 7 8 2 2" xfId="8129"/>
    <cellStyle name="Normal 7 8 2 2 2" xfId="41448"/>
    <cellStyle name="Normal 7 8 2 2 3" xfId="41449"/>
    <cellStyle name="Normal 7 8 2 2 4" xfId="41450"/>
    <cellStyle name="Normal 7 8 2 2 5" xfId="41451"/>
    <cellStyle name="Normal 7 8 2 2 6" xfId="41452"/>
    <cellStyle name="Normal 7 8 2 2 7" xfId="41453"/>
    <cellStyle name="Normal 7 8 2 2 8" xfId="41454"/>
    <cellStyle name="Normal 7 8 2 3" xfId="41455"/>
    <cellStyle name="Normal 7 8 2 4" xfId="41456"/>
    <cellStyle name="Normal 7 8 2 5" xfId="41457"/>
    <cellStyle name="Normal 7 8 2 6" xfId="41458"/>
    <cellStyle name="Normal 7 8 2 7" xfId="41459"/>
    <cellStyle name="Normal 7 8 2 8" xfId="41460"/>
    <cellStyle name="Normal 7 8 3" xfId="8130"/>
    <cellStyle name="Normal 7 8 3 2" xfId="41461"/>
    <cellStyle name="Normal 7 8 4" xfId="41462"/>
    <cellStyle name="Normal 7 8 5" xfId="41463"/>
    <cellStyle name="Normal 7 8 6" xfId="41464"/>
    <cellStyle name="Normal 7 8 7" xfId="41465"/>
    <cellStyle name="Normal 7 8 8" xfId="41466"/>
    <cellStyle name="Normal 7 9" xfId="8131"/>
    <cellStyle name="Normal 7 9 2" xfId="8132"/>
    <cellStyle name="Normal 7 9 2 2" xfId="8133"/>
    <cellStyle name="Normal 7 9 2 2 2" xfId="41467"/>
    <cellStyle name="Normal 7 9 2 2 3" xfId="41468"/>
    <cellStyle name="Normal 7 9 2 2 4" xfId="41469"/>
    <cellStyle name="Normal 7 9 2 2 5" xfId="41470"/>
    <cellStyle name="Normal 7 9 2 2 6" xfId="41471"/>
    <cellStyle name="Normal 7 9 2 2 7" xfId="41472"/>
    <cellStyle name="Normal 7 9 2 2 8" xfId="41473"/>
    <cellStyle name="Normal 7 9 2 3" xfId="41474"/>
    <cellStyle name="Normal 7 9 2 4" xfId="41475"/>
    <cellStyle name="Normal 7 9 2 5" xfId="41476"/>
    <cellStyle name="Normal 7 9 2 6" xfId="41477"/>
    <cellStyle name="Normal 7 9 2 7" xfId="41478"/>
    <cellStyle name="Normal 7 9 2 8" xfId="41479"/>
    <cellStyle name="Normal 7 9 3" xfId="8134"/>
    <cellStyle name="Normal 7 9 3 2" xfId="41480"/>
    <cellStyle name="Normal 7 9 4" xfId="41481"/>
    <cellStyle name="Normal 7 9 5" xfId="41482"/>
    <cellStyle name="Normal 7 9 6" xfId="41483"/>
    <cellStyle name="Normal 7 9 7" xfId="41484"/>
    <cellStyle name="Normal 7 9 8" xfId="41485"/>
    <cellStyle name="Normal 70" xfId="55906"/>
    <cellStyle name="Normal 71" xfId="55907"/>
    <cellStyle name="Normal 72" xfId="55929"/>
    <cellStyle name="Normal 72 2" xfId="56622"/>
    <cellStyle name="Normal 73" xfId="55931"/>
    <cellStyle name="Normal 74" xfId="55944"/>
    <cellStyle name="Normal 75" xfId="55945"/>
    <cellStyle name="Normal 75 2" xfId="56655"/>
    <cellStyle name="Normal 76" xfId="55946"/>
    <cellStyle name="Normal 77" xfId="55953"/>
    <cellStyle name="Normal 77 2" xfId="55961"/>
    <cellStyle name="Normal 78" xfId="56552"/>
    <cellStyle name="Normal 79" xfId="56623"/>
    <cellStyle name="Normal 8" xfId="138"/>
    <cellStyle name="Normal 8 2" xfId="8135"/>
    <cellStyle name="Normal 8 2 2" xfId="8136"/>
    <cellStyle name="Normal 8 2 2 2" xfId="41486"/>
    <cellStyle name="Normal 8 2 2 3" xfId="41487"/>
    <cellStyle name="Normal 8 2 2 4" xfId="41488"/>
    <cellStyle name="Normal 8 2 2 5" xfId="41489"/>
    <cellStyle name="Normal 8 2 2 6" xfId="41490"/>
    <cellStyle name="Normal 8 2 2 7" xfId="41491"/>
    <cellStyle name="Normal 8 2 2 8" xfId="41492"/>
    <cellStyle name="Normal 8 2 3" xfId="41493"/>
    <cellStyle name="Normal 8 2 4" xfId="41494"/>
    <cellStyle name="Normal 8 2 5" xfId="41495"/>
    <cellStyle name="Normal 8 2 6" xfId="41496"/>
    <cellStyle name="Normal 8 2 7" xfId="41497"/>
    <cellStyle name="Normal 8 2 8" xfId="41498"/>
    <cellStyle name="Normal 8 3" xfId="8137"/>
    <cellStyle name="Normal 8 3 2" xfId="41499"/>
    <cellStyle name="Normal 8 4" xfId="41500"/>
    <cellStyle name="Normal 8 5" xfId="41501"/>
    <cellStyle name="Normal 8 6" xfId="41502"/>
    <cellStyle name="Normal 8 7" xfId="41503"/>
    <cellStyle name="Normal 8 8" xfId="41504"/>
    <cellStyle name="Normal 80" xfId="56624"/>
    <cellStyle name="Normal 81" xfId="56625"/>
    <cellStyle name="Normal 82" xfId="56626"/>
    <cellStyle name="Normal 83" xfId="56648"/>
    <cellStyle name="Normal 84" xfId="56661"/>
    <cellStyle name="Normal 85" xfId="56666"/>
    <cellStyle name="Normal 86" xfId="56668"/>
    <cellStyle name="Normal 87" xfId="56667"/>
    <cellStyle name="Normal 88" xfId="56669"/>
    <cellStyle name="Normal 89" xfId="56670"/>
    <cellStyle name="Normal 9" xfId="139"/>
    <cellStyle name="Normal 9 10" xfId="41505"/>
    <cellStyle name="Normal 9 11" xfId="41506"/>
    <cellStyle name="Normal 9 12" xfId="41507"/>
    <cellStyle name="Normal 9 2" xfId="8138"/>
    <cellStyle name="Normal 9 2 2" xfId="8139"/>
    <cellStyle name="Normal 9 2 2 2" xfId="8140"/>
    <cellStyle name="Normal 9 2 2 2 2" xfId="41508"/>
    <cellStyle name="Normal 9 2 2 2 3" xfId="41509"/>
    <cellStyle name="Normal 9 2 2 2 4" xfId="41510"/>
    <cellStyle name="Normal 9 2 2 2 5" xfId="41511"/>
    <cellStyle name="Normal 9 2 2 2 6" xfId="41512"/>
    <cellStyle name="Normal 9 2 2 2 7" xfId="41513"/>
    <cellStyle name="Normal 9 2 2 2 8" xfId="41514"/>
    <cellStyle name="Normal 9 2 2 3" xfId="41515"/>
    <cellStyle name="Normal 9 2 2 4" xfId="41516"/>
    <cellStyle name="Normal 9 2 2 5" xfId="41517"/>
    <cellStyle name="Normal 9 2 2 6" xfId="41518"/>
    <cellStyle name="Normal 9 2 2 7" xfId="41519"/>
    <cellStyle name="Normal 9 2 2 8" xfId="41520"/>
    <cellStyle name="Normal 9 2 3" xfId="8141"/>
    <cellStyle name="Normal 9 2 3 2" xfId="41521"/>
    <cellStyle name="Normal 9 2 4" xfId="41522"/>
    <cellStyle name="Normal 9 2 5" xfId="41523"/>
    <cellStyle name="Normal 9 2 6" xfId="41524"/>
    <cellStyle name="Normal 9 2 7" xfId="41525"/>
    <cellStyle name="Normal 9 2 8" xfId="41526"/>
    <cellStyle name="Normal 9 3" xfId="8142"/>
    <cellStyle name="Normal 9 3 2" xfId="8143"/>
    <cellStyle name="Normal 9 3 2 2" xfId="8144"/>
    <cellStyle name="Normal 9 3 2 2 2" xfId="41527"/>
    <cellStyle name="Normal 9 3 2 2 3" xfId="41528"/>
    <cellStyle name="Normal 9 3 2 2 4" xfId="41529"/>
    <cellStyle name="Normal 9 3 2 2 5" xfId="41530"/>
    <cellStyle name="Normal 9 3 2 2 6" xfId="41531"/>
    <cellStyle name="Normal 9 3 2 2 7" xfId="41532"/>
    <cellStyle name="Normal 9 3 2 2 8" xfId="41533"/>
    <cellStyle name="Normal 9 3 2 3" xfId="41534"/>
    <cellStyle name="Normal 9 3 2 4" xfId="41535"/>
    <cellStyle name="Normal 9 3 2 5" xfId="41536"/>
    <cellStyle name="Normal 9 3 2 6" xfId="41537"/>
    <cellStyle name="Normal 9 3 2 7" xfId="41538"/>
    <cellStyle name="Normal 9 3 2 8" xfId="41539"/>
    <cellStyle name="Normal 9 3 3" xfId="8145"/>
    <cellStyle name="Normal 9 3 3 2" xfId="41540"/>
    <cellStyle name="Normal 9 3 4" xfId="41541"/>
    <cellStyle name="Normal 9 3 5" xfId="41542"/>
    <cellStyle name="Normal 9 3 6" xfId="41543"/>
    <cellStyle name="Normal 9 3 7" xfId="41544"/>
    <cellStyle name="Normal 9 3 8" xfId="41545"/>
    <cellStyle name="Normal 9 4" xfId="8146"/>
    <cellStyle name="Normal 9 4 2" xfId="8147"/>
    <cellStyle name="Normal 9 4 2 2" xfId="8148"/>
    <cellStyle name="Normal 9 4 2 2 2" xfId="41546"/>
    <cellStyle name="Normal 9 4 2 2 3" xfId="41547"/>
    <cellStyle name="Normal 9 4 2 2 4" xfId="41548"/>
    <cellStyle name="Normal 9 4 2 2 5" xfId="41549"/>
    <cellStyle name="Normal 9 4 2 2 6" xfId="41550"/>
    <cellStyle name="Normal 9 4 2 2 7" xfId="41551"/>
    <cellStyle name="Normal 9 4 2 2 8" xfId="41552"/>
    <cellStyle name="Normal 9 4 2 3" xfId="41553"/>
    <cellStyle name="Normal 9 4 2 4" xfId="41554"/>
    <cellStyle name="Normal 9 4 2 5" xfId="41555"/>
    <cellStyle name="Normal 9 4 2 6" xfId="41556"/>
    <cellStyle name="Normal 9 4 2 7" xfId="41557"/>
    <cellStyle name="Normal 9 4 2 8" xfId="41558"/>
    <cellStyle name="Normal 9 4 3" xfId="8149"/>
    <cellStyle name="Normal 9 4 3 2" xfId="41559"/>
    <cellStyle name="Normal 9 4 4" xfId="41560"/>
    <cellStyle name="Normal 9 4 5" xfId="41561"/>
    <cellStyle name="Normal 9 4 6" xfId="41562"/>
    <cellStyle name="Normal 9 4 7" xfId="41563"/>
    <cellStyle name="Normal 9 4 8" xfId="41564"/>
    <cellStyle name="Normal 9 5" xfId="8150"/>
    <cellStyle name="Normal 9 5 2" xfId="8151"/>
    <cellStyle name="Normal 9 5 2 2" xfId="8152"/>
    <cellStyle name="Normal 9 5 2 2 2" xfId="41565"/>
    <cellStyle name="Normal 9 5 2 2 3" xfId="41566"/>
    <cellStyle name="Normal 9 5 2 2 4" xfId="41567"/>
    <cellStyle name="Normal 9 5 2 2 5" xfId="41568"/>
    <cellStyle name="Normal 9 5 2 2 6" xfId="41569"/>
    <cellStyle name="Normal 9 5 2 2 7" xfId="41570"/>
    <cellStyle name="Normal 9 5 2 2 8" xfId="41571"/>
    <cellStyle name="Normal 9 5 2 3" xfId="41572"/>
    <cellStyle name="Normal 9 5 2 4" xfId="41573"/>
    <cellStyle name="Normal 9 5 2 5" xfId="41574"/>
    <cellStyle name="Normal 9 5 2 6" xfId="41575"/>
    <cellStyle name="Normal 9 5 2 7" xfId="41576"/>
    <cellStyle name="Normal 9 5 2 8" xfId="41577"/>
    <cellStyle name="Normal 9 5 3" xfId="8153"/>
    <cellStyle name="Normal 9 5 3 2" xfId="41578"/>
    <cellStyle name="Normal 9 5 4" xfId="41579"/>
    <cellStyle name="Normal 9 5 5" xfId="41580"/>
    <cellStyle name="Normal 9 5 6" xfId="41581"/>
    <cellStyle name="Normal 9 5 7" xfId="41582"/>
    <cellStyle name="Normal 9 5 8" xfId="41583"/>
    <cellStyle name="Normal 9 6" xfId="8154"/>
    <cellStyle name="Normal 9 6 2" xfId="8155"/>
    <cellStyle name="Normal 9 6 2 2" xfId="41584"/>
    <cellStyle name="Normal 9 6 2 3" xfId="41585"/>
    <cellStyle name="Normal 9 6 2 4" xfId="41586"/>
    <cellStyle name="Normal 9 6 2 5" xfId="41587"/>
    <cellStyle name="Normal 9 6 2 6" xfId="41588"/>
    <cellStyle name="Normal 9 6 2 7" xfId="41589"/>
    <cellStyle name="Normal 9 6 2 8" xfId="41590"/>
    <cellStyle name="Normal 9 6 3" xfId="41591"/>
    <cellStyle name="Normal 9 6 4" xfId="41592"/>
    <cellStyle name="Normal 9 6 5" xfId="41593"/>
    <cellStyle name="Normal 9 6 6" xfId="41594"/>
    <cellStyle name="Normal 9 6 7" xfId="41595"/>
    <cellStyle name="Normal 9 6 8" xfId="41596"/>
    <cellStyle name="Normal 9 7" xfId="8156"/>
    <cellStyle name="Normal 9 7 2" xfId="41597"/>
    <cellStyle name="Normal 9 8" xfId="41598"/>
    <cellStyle name="Normal 9 9" xfId="41599"/>
    <cellStyle name="Normal 90" xfId="56671"/>
    <cellStyle name="Normal 91" xfId="56672"/>
    <cellStyle name="Nota 2" xfId="8157"/>
    <cellStyle name="Notas" xfId="140"/>
    <cellStyle name="Note" xfId="8158"/>
    <cellStyle name="Note 10" xfId="8159"/>
    <cellStyle name="Note 10 10" xfId="8160"/>
    <cellStyle name="Note 10 11" xfId="41600"/>
    <cellStyle name="Note 10 12" xfId="41601"/>
    <cellStyle name="Note 10 13" xfId="41602"/>
    <cellStyle name="Note 10 14" xfId="41603"/>
    <cellStyle name="Note 10 2" xfId="8161"/>
    <cellStyle name="Note 10 2 10" xfId="41604"/>
    <cellStyle name="Note 10 2 11" xfId="41605"/>
    <cellStyle name="Note 10 2 12" xfId="41606"/>
    <cellStyle name="Note 10 2 2" xfId="8162"/>
    <cellStyle name="Note 10 2 2 10" xfId="41607"/>
    <cellStyle name="Note 10 2 2 11" xfId="41608"/>
    <cellStyle name="Note 10 2 2 2" xfId="8163"/>
    <cellStyle name="Note 10 2 2 2 2" xfId="8164"/>
    <cellStyle name="Note 10 2 2 2 2 2" xfId="8165"/>
    <cellStyle name="Note 10 2 2 2 2 2 2" xfId="41609"/>
    <cellStyle name="Note 10 2 2 2 2 2 3" xfId="41610"/>
    <cellStyle name="Note 10 2 2 2 2 2 4" xfId="41611"/>
    <cellStyle name="Note 10 2 2 2 2 2 5" xfId="41612"/>
    <cellStyle name="Note 10 2 2 2 2 2 6" xfId="41613"/>
    <cellStyle name="Note 10 2 2 2 2 2 7" xfId="41614"/>
    <cellStyle name="Note 10 2 2 2 2 2 8" xfId="41615"/>
    <cellStyle name="Note 10 2 2 2 2 3" xfId="8166"/>
    <cellStyle name="Note 10 2 2 2 2 3 2" xfId="41616"/>
    <cellStyle name="Note 10 2 2 2 2 4" xfId="41617"/>
    <cellStyle name="Note 10 2 2 2 2 5" xfId="41618"/>
    <cellStyle name="Note 10 2 2 2 2 6" xfId="41619"/>
    <cellStyle name="Note 10 2 2 2 2 7" xfId="41620"/>
    <cellStyle name="Note 10 2 2 2 3" xfId="8167"/>
    <cellStyle name="Note 10 2 2 2 3 2" xfId="41621"/>
    <cellStyle name="Note 10 2 2 2 3 3" xfId="41622"/>
    <cellStyle name="Note 10 2 2 2 3 4" xfId="41623"/>
    <cellStyle name="Note 10 2 2 2 3 5" xfId="41624"/>
    <cellStyle name="Note 10 2 2 2 3 6" xfId="41625"/>
    <cellStyle name="Note 10 2 2 2 3 7" xfId="41626"/>
    <cellStyle name="Note 10 2 2 2 4" xfId="8168"/>
    <cellStyle name="Note 10 2 2 2 5" xfId="41627"/>
    <cellStyle name="Note 10 2 2 2 6" xfId="41628"/>
    <cellStyle name="Note 10 2 2 2 7" xfId="41629"/>
    <cellStyle name="Note 10 2 2 2 8" xfId="41630"/>
    <cellStyle name="Note 10 2 2 3" xfId="8169"/>
    <cellStyle name="Note 10 2 2 3 2" xfId="8170"/>
    <cellStyle name="Note 10 2 2 3 2 2" xfId="8171"/>
    <cellStyle name="Note 10 2 2 3 2 2 2" xfId="41631"/>
    <cellStyle name="Note 10 2 2 3 2 2 3" xfId="41632"/>
    <cellStyle name="Note 10 2 2 3 2 2 4" xfId="41633"/>
    <cellStyle name="Note 10 2 2 3 2 2 5" xfId="41634"/>
    <cellStyle name="Note 10 2 2 3 2 2 6" xfId="41635"/>
    <cellStyle name="Note 10 2 2 3 2 2 7" xfId="41636"/>
    <cellStyle name="Note 10 2 2 3 2 2 8" xfId="41637"/>
    <cellStyle name="Note 10 2 2 3 2 3" xfId="8172"/>
    <cellStyle name="Note 10 2 2 3 2 3 2" xfId="41638"/>
    <cellStyle name="Note 10 2 2 3 2 4" xfId="41639"/>
    <cellStyle name="Note 10 2 2 3 2 5" xfId="41640"/>
    <cellStyle name="Note 10 2 2 3 2 6" xfId="41641"/>
    <cellStyle name="Note 10 2 2 3 2 7" xfId="41642"/>
    <cellStyle name="Note 10 2 2 3 3" xfId="8173"/>
    <cellStyle name="Note 10 2 2 3 3 2" xfId="41643"/>
    <cellStyle name="Note 10 2 2 3 3 3" xfId="41644"/>
    <cellStyle name="Note 10 2 2 3 3 4" xfId="41645"/>
    <cellStyle name="Note 10 2 2 3 3 5" xfId="41646"/>
    <cellStyle name="Note 10 2 2 3 3 6" xfId="41647"/>
    <cellStyle name="Note 10 2 2 3 3 7" xfId="41648"/>
    <cellStyle name="Note 10 2 2 3 4" xfId="8174"/>
    <cellStyle name="Note 10 2 2 3 5" xfId="41649"/>
    <cellStyle name="Note 10 2 2 3 6" xfId="41650"/>
    <cellStyle name="Note 10 2 2 3 7" xfId="41651"/>
    <cellStyle name="Note 10 2 2 3 8" xfId="41652"/>
    <cellStyle name="Note 10 2 2 4" xfId="8175"/>
    <cellStyle name="Note 10 2 2 4 2" xfId="8176"/>
    <cellStyle name="Note 10 2 2 4 2 2" xfId="8177"/>
    <cellStyle name="Note 10 2 2 4 2 2 2" xfId="41653"/>
    <cellStyle name="Note 10 2 2 4 2 2 3" xfId="41654"/>
    <cellStyle name="Note 10 2 2 4 2 2 4" xfId="41655"/>
    <cellStyle name="Note 10 2 2 4 2 2 5" xfId="41656"/>
    <cellStyle name="Note 10 2 2 4 2 2 6" xfId="41657"/>
    <cellStyle name="Note 10 2 2 4 2 2 7" xfId="41658"/>
    <cellStyle name="Note 10 2 2 4 2 2 8" xfId="41659"/>
    <cellStyle name="Note 10 2 2 4 2 3" xfId="8178"/>
    <cellStyle name="Note 10 2 2 4 2 3 2" xfId="41660"/>
    <cellStyle name="Note 10 2 2 4 2 4" xfId="41661"/>
    <cellStyle name="Note 10 2 2 4 2 5" xfId="41662"/>
    <cellStyle name="Note 10 2 2 4 2 6" xfId="41663"/>
    <cellStyle name="Note 10 2 2 4 2 7" xfId="41664"/>
    <cellStyle name="Note 10 2 2 4 3" xfId="8179"/>
    <cellStyle name="Note 10 2 2 4 3 2" xfId="41665"/>
    <cellStyle name="Note 10 2 2 4 3 3" xfId="41666"/>
    <cellStyle name="Note 10 2 2 4 3 4" xfId="41667"/>
    <cellStyle name="Note 10 2 2 4 3 5" xfId="41668"/>
    <cellStyle name="Note 10 2 2 4 3 6" xfId="41669"/>
    <cellStyle name="Note 10 2 2 4 3 7" xfId="41670"/>
    <cellStyle name="Note 10 2 2 4 4" xfId="8180"/>
    <cellStyle name="Note 10 2 2 4 5" xfId="41671"/>
    <cellStyle name="Note 10 2 2 4 6" xfId="41672"/>
    <cellStyle name="Note 10 2 2 4 7" xfId="41673"/>
    <cellStyle name="Note 10 2 2 4 8" xfId="41674"/>
    <cellStyle name="Note 10 2 2 5" xfId="8181"/>
    <cellStyle name="Note 10 2 2 5 2" xfId="8182"/>
    <cellStyle name="Note 10 2 2 5 2 2" xfId="41675"/>
    <cellStyle name="Note 10 2 2 5 2 3" xfId="41676"/>
    <cellStyle name="Note 10 2 2 5 2 4" xfId="41677"/>
    <cellStyle name="Note 10 2 2 5 2 5" xfId="41678"/>
    <cellStyle name="Note 10 2 2 5 2 6" xfId="41679"/>
    <cellStyle name="Note 10 2 2 5 2 7" xfId="41680"/>
    <cellStyle name="Note 10 2 2 5 2 8" xfId="41681"/>
    <cellStyle name="Note 10 2 2 5 3" xfId="8183"/>
    <cellStyle name="Note 10 2 2 5 3 2" xfId="41682"/>
    <cellStyle name="Note 10 2 2 5 4" xfId="41683"/>
    <cellStyle name="Note 10 2 2 5 5" xfId="41684"/>
    <cellStyle name="Note 10 2 2 5 6" xfId="41685"/>
    <cellStyle name="Note 10 2 2 5 7" xfId="41686"/>
    <cellStyle name="Note 10 2 2 6" xfId="8184"/>
    <cellStyle name="Note 10 2 2 6 2" xfId="41687"/>
    <cellStyle name="Note 10 2 2 6 3" xfId="41688"/>
    <cellStyle name="Note 10 2 2 6 4" xfId="41689"/>
    <cellStyle name="Note 10 2 2 6 5" xfId="41690"/>
    <cellStyle name="Note 10 2 2 6 6" xfId="41691"/>
    <cellStyle name="Note 10 2 2 6 7" xfId="41692"/>
    <cellStyle name="Note 10 2 2 7" xfId="8185"/>
    <cellStyle name="Note 10 2 2 8" xfId="41693"/>
    <cellStyle name="Note 10 2 2 9" xfId="41694"/>
    <cellStyle name="Note 10 2 3" xfId="8186"/>
    <cellStyle name="Note 10 2 3 2" xfId="8187"/>
    <cellStyle name="Note 10 2 3 2 2" xfId="8188"/>
    <cellStyle name="Note 10 2 3 2 2 2" xfId="41695"/>
    <cellStyle name="Note 10 2 3 2 2 3" xfId="41696"/>
    <cellStyle name="Note 10 2 3 2 2 4" xfId="41697"/>
    <cellStyle name="Note 10 2 3 2 2 5" xfId="41698"/>
    <cellStyle name="Note 10 2 3 2 2 6" xfId="41699"/>
    <cellStyle name="Note 10 2 3 2 2 7" xfId="41700"/>
    <cellStyle name="Note 10 2 3 2 2 8" xfId="41701"/>
    <cellStyle name="Note 10 2 3 2 3" xfId="8189"/>
    <cellStyle name="Note 10 2 3 2 3 2" xfId="41702"/>
    <cellStyle name="Note 10 2 3 2 4" xfId="41703"/>
    <cellStyle name="Note 10 2 3 2 5" xfId="41704"/>
    <cellStyle name="Note 10 2 3 2 6" xfId="41705"/>
    <cellStyle name="Note 10 2 3 2 7" xfId="41706"/>
    <cellStyle name="Note 10 2 3 3" xfId="8190"/>
    <cellStyle name="Note 10 2 3 3 2" xfId="41707"/>
    <cellStyle name="Note 10 2 3 3 3" xfId="41708"/>
    <cellStyle name="Note 10 2 3 3 4" xfId="41709"/>
    <cellStyle name="Note 10 2 3 3 5" xfId="41710"/>
    <cellStyle name="Note 10 2 3 3 6" xfId="41711"/>
    <cellStyle name="Note 10 2 3 3 7" xfId="41712"/>
    <cellStyle name="Note 10 2 3 4" xfId="8191"/>
    <cellStyle name="Note 10 2 3 5" xfId="41713"/>
    <cellStyle name="Note 10 2 3 6" xfId="41714"/>
    <cellStyle name="Note 10 2 3 7" xfId="41715"/>
    <cellStyle name="Note 10 2 3 8" xfId="41716"/>
    <cellStyle name="Note 10 2 4" xfId="8192"/>
    <cellStyle name="Note 10 2 4 2" xfId="8193"/>
    <cellStyle name="Note 10 2 4 2 2" xfId="8194"/>
    <cellStyle name="Note 10 2 4 2 2 2" xfId="41717"/>
    <cellStyle name="Note 10 2 4 2 2 3" xfId="41718"/>
    <cellStyle name="Note 10 2 4 2 2 4" xfId="41719"/>
    <cellStyle name="Note 10 2 4 2 2 5" xfId="41720"/>
    <cellStyle name="Note 10 2 4 2 2 6" xfId="41721"/>
    <cellStyle name="Note 10 2 4 2 2 7" xfId="41722"/>
    <cellStyle name="Note 10 2 4 2 2 8" xfId="41723"/>
    <cellStyle name="Note 10 2 4 2 3" xfId="8195"/>
    <cellStyle name="Note 10 2 4 2 3 2" xfId="41724"/>
    <cellStyle name="Note 10 2 4 2 4" xfId="41725"/>
    <cellStyle name="Note 10 2 4 2 5" xfId="41726"/>
    <cellStyle name="Note 10 2 4 2 6" xfId="41727"/>
    <cellStyle name="Note 10 2 4 2 7" xfId="41728"/>
    <cellStyle name="Note 10 2 4 3" xfId="8196"/>
    <cellStyle name="Note 10 2 4 3 2" xfId="41729"/>
    <cellStyle name="Note 10 2 4 3 3" xfId="41730"/>
    <cellStyle name="Note 10 2 4 3 4" xfId="41731"/>
    <cellStyle name="Note 10 2 4 3 5" xfId="41732"/>
    <cellStyle name="Note 10 2 4 3 6" xfId="41733"/>
    <cellStyle name="Note 10 2 4 3 7" xfId="41734"/>
    <cellStyle name="Note 10 2 4 4" xfId="8197"/>
    <cellStyle name="Note 10 2 4 5" xfId="41735"/>
    <cellStyle name="Note 10 2 4 6" xfId="41736"/>
    <cellStyle name="Note 10 2 4 7" xfId="41737"/>
    <cellStyle name="Note 10 2 4 8" xfId="41738"/>
    <cellStyle name="Note 10 2 5" xfId="8198"/>
    <cellStyle name="Note 10 2 5 2" xfId="8199"/>
    <cellStyle name="Note 10 2 5 2 2" xfId="8200"/>
    <cellStyle name="Note 10 2 5 2 2 2" xfId="41739"/>
    <cellStyle name="Note 10 2 5 2 2 3" xfId="41740"/>
    <cellStyle name="Note 10 2 5 2 2 4" xfId="41741"/>
    <cellStyle name="Note 10 2 5 2 2 5" xfId="41742"/>
    <cellStyle name="Note 10 2 5 2 2 6" xfId="41743"/>
    <cellStyle name="Note 10 2 5 2 2 7" xfId="41744"/>
    <cellStyle name="Note 10 2 5 2 2 8" xfId="41745"/>
    <cellStyle name="Note 10 2 5 2 3" xfId="8201"/>
    <cellStyle name="Note 10 2 5 2 3 2" xfId="41746"/>
    <cellStyle name="Note 10 2 5 2 4" xfId="41747"/>
    <cellStyle name="Note 10 2 5 2 5" xfId="41748"/>
    <cellStyle name="Note 10 2 5 2 6" xfId="41749"/>
    <cellStyle name="Note 10 2 5 2 7" xfId="41750"/>
    <cellStyle name="Note 10 2 5 3" xfId="8202"/>
    <cellStyle name="Note 10 2 5 3 2" xfId="41751"/>
    <cellStyle name="Note 10 2 5 3 3" xfId="41752"/>
    <cellStyle name="Note 10 2 5 3 4" xfId="41753"/>
    <cellStyle name="Note 10 2 5 3 5" xfId="41754"/>
    <cellStyle name="Note 10 2 5 3 6" xfId="41755"/>
    <cellStyle name="Note 10 2 5 3 7" xfId="41756"/>
    <cellStyle name="Note 10 2 5 4" xfId="8203"/>
    <cellStyle name="Note 10 2 5 5" xfId="41757"/>
    <cellStyle name="Note 10 2 5 6" xfId="41758"/>
    <cellStyle name="Note 10 2 5 7" xfId="41759"/>
    <cellStyle name="Note 10 2 5 8" xfId="41760"/>
    <cellStyle name="Note 10 2 6" xfId="8204"/>
    <cellStyle name="Note 10 2 6 2" xfId="8205"/>
    <cellStyle name="Note 10 2 6 2 2" xfId="41761"/>
    <cellStyle name="Note 10 2 6 2 3" xfId="41762"/>
    <cellStyle name="Note 10 2 6 2 4" xfId="41763"/>
    <cellStyle name="Note 10 2 6 2 5" xfId="41764"/>
    <cellStyle name="Note 10 2 6 2 6" xfId="41765"/>
    <cellStyle name="Note 10 2 6 2 7" xfId="41766"/>
    <cellStyle name="Note 10 2 6 2 8" xfId="41767"/>
    <cellStyle name="Note 10 2 6 3" xfId="8206"/>
    <cellStyle name="Note 10 2 6 3 2" xfId="41768"/>
    <cellStyle name="Note 10 2 6 4" xfId="41769"/>
    <cellStyle name="Note 10 2 6 5" xfId="41770"/>
    <cellStyle name="Note 10 2 6 6" xfId="41771"/>
    <cellStyle name="Note 10 2 6 7" xfId="41772"/>
    <cellStyle name="Note 10 2 7" xfId="8207"/>
    <cellStyle name="Note 10 2 7 2" xfId="41773"/>
    <cellStyle name="Note 10 2 7 3" xfId="41774"/>
    <cellStyle name="Note 10 2 7 4" xfId="41775"/>
    <cellStyle name="Note 10 2 7 5" xfId="41776"/>
    <cellStyle name="Note 10 2 7 6" xfId="41777"/>
    <cellStyle name="Note 10 2 7 7" xfId="41778"/>
    <cellStyle name="Note 10 2 8" xfId="8208"/>
    <cellStyle name="Note 10 2 9" xfId="41779"/>
    <cellStyle name="Note 10 3" xfId="8209"/>
    <cellStyle name="Note 10 3 10" xfId="41780"/>
    <cellStyle name="Note 10 3 11" xfId="41781"/>
    <cellStyle name="Note 10 3 2" xfId="8210"/>
    <cellStyle name="Note 10 3 2 2" xfId="8211"/>
    <cellStyle name="Note 10 3 2 2 2" xfId="8212"/>
    <cellStyle name="Note 10 3 2 2 2 2" xfId="41782"/>
    <cellStyle name="Note 10 3 2 2 2 3" xfId="41783"/>
    <cellStyle name="Note 10 3 2 2 2 4" xfId="41784"/>
    <cellStyle name="Note 10 3 2 2 2 5" xfId="41785"/>
    <cellStyle name="Note 10 3 2 2 2 6" xfId="41786"/>
    <cellStyle name="Note 10 3 2 2 2 7" xfId="41787"/>
    <cellStyle name="Note 10 3 2 2 2 8" xfId="41788"/>
    <cellStyle name="Note 10 3 2 2 3" xfId="8213"/>
    <cellStyle name="Note 10 3 2 2 3 2" xfId="41789"/>
    <cellStyle name="Note 10 3 2 2 4" xfId="41790"/>
    <cellStyle name="Note 10 3 2 2 5" xfId="41791"/>
    <cellStyle name="Note 10 3 2 2 6" xfId="41792"/>
    <cellStyle name="Note 10 3 2 2 7" xfId="41793"/>
    <cellStyle name="Note 10 3 2 3" xfId="8214"/>
    <cellStyle name="Note 10 3 2 3 2" xfId="41794"/>
    <cellStyle name="Note 10 3 2 3 3" xfId="41795"/>
    <cellStyle name="Note 10 3 2 3 4" xfId="41796"/>
    <cellStyle name="Note 10 3 2 3 5" xfId="41797"/>
    <cellStyle name="Note 10 3 2 3 6" xfId="41798"/>
    <cellStyle name="Note 10 3 2 3 7" xfId="41799"/>
    <cellStyle name="Note 10 3 2 4" xfId="8215"/>
    <cellStyle name="Note 10 3 2 5" xfId="41800"/>
    <cellStyle name="Note 10 3 2 6" xfId="41801"/>
    <cellStyle name="Note 10 3 2 7" xfId="41802"/>
    <cellStyle name="Note 10 3 2 8" xfId="41803"/>
    <cellStyle name="Note 10 3 3" xfId="8216"/>
    <cellStyle name="Note 10 3 3 2" xfId="8217"/>
    <cellStyle name="Note 10 3 3 2 2" xfId="8218"/>
    <cellStyle name="Note 10 3 3 2 2 2" xfId="41804"/>
    <cellStyle name="Note 10 3 3 2 2 3" xfId="41805"/>
    <cellStyle name="Note 10 3 3 2 2 4" xfId="41806"/>
    <cellStyle name="Note 10 3 3 2 2 5" xfId="41807"/>
    <cellStyle name="Note 10 3 3 2 2 6" xfId="41808"/>
    <cellStyle name="Note 10 3 3 2 2 7" xfId="41809"/>
    <cellStyle name="Note 10 3 3 2 2 8" xfId="41810"/>
    <cellStyle name="Note 10 3 3 2 3" xfId="8219"/>
    <cellStyle name="Note 10 3 3 2 3 2" xfId="41811"/>
    <cellStyle name="Note 10 3 3 2 4" xfId="41812"/>
    <cellStyle name="Note 10 3 3 2 5" xfId="41813"/>
    <cellStyle name="Note 10 3 3 2 6" xfId="41814"/>
    <cellStyle name="Note 10 3 3 2 7" xfId="41815"/>
    <cellStyle name="Note 10 3 3 3" xfId="8220"/>
    <cellStyle name="Note 10 3 3 3 2" xfId="41816"/>
    <cellStyle name="Note 10 3 3 3 3" xfId="41817"/>
    <cellStyle name="Note 10 3 3 3 4" xfId="41818"/>
    <cellStyle name="Note 10 3 3 3 5" xfId="41819"/>
    <cellStyle name="Note 10 3 3 3 6" xfId="41820"/>
    <cellStyle name="Note 10 3 3 3 7" xfId="41821"/>
    <cellStyle name="Note 10 3 3 4" xfId="8221"/>
    <cellStyle name="Note 10 3 3 5" xfId="41822"/>
    <cellStyle name="Note 10 3 3 6" xfId="41823"/>
    <cellStyle name="Note 10 3 3 7" xfId="41824"/>
    <cellStyle name="Note 10 3 3 8" xfId="41825"/>
    <cellStyle name="Note 10 3 4" xfId="8222"/>
    <cellStyle name="Note 10 3 4 2" xfId="8223"/>
    <cellStyle name="Note 10 3 4 2 2" xfId="8224"/>
    <cellStyle name="Note 10 3 4 2 2 2" xfId="41826"/>
    <cellStyle name="Note 10 3 4 2 2 3" xfId="41827"/>
    <cellStyle name="Note 10 3 4 2 2 4" xfId="41828"/>
    <cellStyle name="Note 10 3 4 2 2 5" xfId="41829"/>
    <cellStyle name="Note 10 3 4 2 2 6" xfId="41830"/>
    <cellStyle name="Note 10 3 4 2 2 7" xfId="41831"/>
    <cellStyle name="Note 10 3 4 2 2 8" xfId="41832"/>
    <cellStyle name="Note 10 3 4 2 3" xfId="8225"/>
    <cellStyle name="Note 10 3 4 2 3 2" xfId="41833"/>
    <cellStyle name="Note 10 3 4 2 4" xfId="41834"/>
    <cellStyle name="Note 10 3 4 2 5" xfId="41835"/>
    <cellStyle name="Note 10 3 4 2 6" xfId="41836"/>
    <cellStyle name="Note 10 3 4 2 7" xfId="41837"/>
    <cellStyle name="Note 10 3 4 3" xfId="8226"/>
    <cellStyle name="Note 10 3 4 3 2" xfId="41838"/>
    <cellStyle name="Note 10 3 4 3 3" xfId="41839"/>
    <cellStyle name="Note 10 3 4 3 4" xfId="41840"/>
    <cellStyle name="Note 10 3 4 3 5" xfId="41841"/>
    <cellStyle name="Note 10 3 4 3 6" xfId="41842"/>
    <cellStyle name="Note 10 3 4 3 7" xfId="41843"/>
    <cellStyle name="Note 10 3 4 4" xfId="8227"/>
    <cellStyle name="Note 10 3 4 5" xfId="41844"/>
    <cellStyle name="Note 10 3 4 6" xfId="41845"/>
    <cellStyle name="Note 10 3 4 7" xfId="41846"/>
    <cellStyle name="Note 10 3 4 8" xfId="41847"/>
    <cellStyle name="Note 10 3 5" xfId="8228"/>
    <cellStyle name="Note 10 3 5 2" xfId="8229"/>
    <cellStyle name="Note 10 3 5 2 2" xfId="41848"/>
    <cellStyle name="Note 10 3 5 2 3" xfId="41849"/>
    <cellStyle name="Note 10 3 5 2 4" xfId="41850"/>
    <cellStyle name="Note 10 3 5 2 5" xfId="41851"/>
    <cellStyle name="Note 10 3 5 2 6" xfId="41852"/>
    <cellStyle name="Note 10 3 5 2 7" xfId="41853"/>
    <cellStyle name="Note 10 3 5 2 8" xfId="41854"/>
    <cellStyle name="Note 10 3 5 3" xfId="8230"/>
    <cellStyle name="Note 10 3 5 3 2" xfId="41855"/>
    <cellStyle name="Note 10 3 5 4" xfId="41856"/>
    <cellStyle name="Note 10 3 5 5" xfId="41857"/>
    <cellStyle name="Note 10 3 5 6" xfId="41858"/>
    <cellStyle name="Note 10 3 5 7" xfId="41859"/>
    <cellStyle name="Note 10 3 6" xfId="8231"/>
    <cellStyle name="Note 10 3 6 2" xfId="41860"/>
    <cellStyle name="Note 10 3 6 3" xfId="41861"/>
    <cellStyle name="Note 10 3 6 4" xfId="41862"/>
    <cellStyle name="Note 10 3 6 5" xfId="41863"/>
    <cellStyle name="Note 10 3 6 6" xfId="41864"/>
    <cellStyle name="Note 10 3 6 7" xfId="41865"/>
    <cellStyle name="Note 10 3 7" xfId="8232"/>
    <cellStyle name="Note 10 3 8" xfId="41866"/>
    <cellStyle name="Note 10 3 9" xfId="41867"/>
    <cellStyle name="Note 10 4" xfId="8233"/>
    <cellStyle name="Note 10 4 10" xfId="41868"/>
    <cellStyle name="Note 10 4 11" xfId="41869"/>
    <cellStyle name="Note 10 4 2" xfId="8234"/>
    <cellStyle name="Note 10 4 2 2" xfId="8235"/>
    <cellStyle name="Note 10 4 2 2 2" xfId="8236"/>
    <cellStyle name="Note 10 4 2 2 2 2" xfId="41870"/>
    <cellStyle name="Note 10 4 2 2 2 3" xfId="41871"/>
    <cellStyle name="Note 10 4 2 2 2 4" xfId="41872"/>
    <cellStyle name="Note 10 4 2 2 2 5" xfId="41873"/>
    <cellStyle name="Note 10 4 2 2 2 6" xfId="41874"/>
    <cellStyle name="Note 10 4 2 2 2 7" xfId="41875"/>
    <cellStyle name="Note 10 4 2 2 2 8" xfId="41876"/>
    <cellStyle name="Note 10 4 2 2 3" xfId="8237"/>
    <cellStyle name="Note 10 4 2 2 3 2" xfId="41877"/>
    <cellStyle name="Note 10 4 2 2 4" xfId="41878"/>
    <cellStyle name="Note 10 4 2 2 5" xfId="41879"/>
    <cellStyle name="Note 10 4 2 2 6" xfId="41880"/>
    <cellStyle name="Note 10 4 2 2 7" xfId="41881"/>
    <cellStyle name="Note 10 4 2 3" xfId="8238"/>
    <cellStyle name="Note 10 4 2 3 2" xfId="41882"/>
    <cellStyle name="Note 10 4 2 3 3" xfId="41883"/>
    <cellStyle name="Note 10 4 2 3 4" xfId="41884"/>
    <cellStyle name="Note 10 4 2 3 5" xfId="41885"/>
    <cellStyle name="Note 10 4 2 3 6" xfId="41886"/>
    <cellStyle name="Note 10 4 2 3 7" xfId="41887"/>
    <cellStyle name="Note 10 4 2 4" xfId="8239"/>
    <cellStyle name="Note 10 4 2 5" xfId="41888"/>
    <cellStyle name="Note 10 4 2 6" xfId="41889"/>
    <cellStyle name="Note 10 4 2 7" xfId="41890"/>
    <cellStyle name="Note 10 4 2 8" xfId="41891"/>
    <cellStyle name="Note 10 4 3" xfId="8240"/>
    <cellStyle name="Note 10 4 3 2" xfId="8241"/>
    <cellStyle name="Note 10 4 3 2 2" xfId="8242"/>
    <cellStyle name="Note 10 4 3 2 2 2" xfId="41892"/>
    <cellStyle name="Note 10 4 3 2 2 3" xfId="41893"/>
    <cellStyle name="Note 10 4 3 2 2 4" xfId="41894"/>
    <cellStyle name="Note 10 4 3 2 2 5" xfId="41895"/>
    <cellStyle name="Note 10 4 3 2 2 6" xfId="41896"/>
    <cellStyle name="Note 10 4 3 2 2 7" xfId="41897"/>
    <cellStyle name="Note 10 4 3 2 2 8" xfId="41898"/>
    <cellStyle name="Note 10 4 3 2 3" xfId="8243"/>
    <cellStyle name="Note 10 4 3 2 3 2" xfId="41899"/>
    <cellStyle name="Note 10 4 3 2 4" xfId="41900"/>
    <cellStyle name="Note 10 4 3 2 5" xfId="41901"/>
    <cellStyle name="Note 10 4 3 2 6" xfId="41902"/>
    <cellStyle name="Note 10 4 3 2 7" xfId="41903"/>
    <cellStyle name="Note 10 4 3 3" xfId="8244"/>
    <cellStyle name="Note 10 4 3 3 2" xfId="41904"/>
    <cellStyle name="Note 10 4 3 3 3" xfId="41905"/>
    <cellStyle name="Note 10 4 3 3 4" xfId="41906"/>
    <cellStyle name="Note 10 4 3 3 5" xfId="41907"/>
    <cellStyle name="Note 10 4 3 3 6" xfId="41908"/>
    <cellStyle name="Note 10 4 3 3 7" xfId="41909"/>
    <cellStyle name="Note 10 4 3 4" xfId="8245"/>
    <cellStyle name="Note 10 4 3 5" xfId="41910"/>
    <cellStyle name="Note 10 4 3 6" xfId="41911"/>
    <cellStyle name="Note 10 4 3 7" xfId="41912"/>
    <cellStyle name="Note 10 4 3 8" xfId="41913"/>
    <cellStyle name="Note 10 4 4" xfId="8246"/>
    <cellStyle name="Note 10 4 4 2" xfId="8247"/>
    <cellStyle name="Note 10 4 4 2 2" xfId="8248"/>
    <cellStyle name="Note 10 4 4 2 2 2" xfId="41914"/>
    <cellStyle name="Note 10 4 4 2 2 3" xfId="41915"/>
    <cellStyle name="Note 10 4 4 2 2 4" xfId="41916"/>
    <cellStyle name="Note 10 4 4 2 2 5" xfId="41917"/>
    <cellStyle name="Note 10 4 4 2 2 6" xfId="41918"/>
    <cellStyle name="Note 10 4 4 2 2 7" xfId="41919"/>
    <cellStyle name="Note 10 4 4 2 2 8" xfId="41920"/>
    <cellStyle name="Note 10 4 4 2 3" xfId="8249"/>
    <cellStyle name="Note 10 4 4 2 3 2" xfId="41921"/>
    <cellStyle name="Note 10 4 4 2 4" xfId="41922"/>
    <cellStyle name="Note 10 4 4 2 5" xfId="41923"/>
    <cellStyle name="Note 10 4 4 2 6" xfId="41924"/>
    <cellStyle name="Note 10 4 4 2 7" xfId="41925"/>
    <cellStyle name="Note 10 4 4 3" xfId="8250"/>
    <cellStyle name="Note 10 4 4 3 2" xfId="41926"/>
    <cellStyle name="Note 10 4 4 3 3" xfId="41927"/>
    <cellStyle name="Note 10 4 4 3 4" xfId="41928"/>
    <cellStyle name="Note 10 4 4 3 5" xfId="41929"/>
    <cellStyle name="Note 10 4 4 3 6" xfId="41930"/>
    <cellStyle name="Note 10 4 4 3 7" xfId="41931"/>
    <cellStyle name="Note 10 4 4 4" xfId="8251"/>
    <cellStyle name="Note 10 4 4 5" xfId="41932"/>
    <cellStyle name="Note 10 4 4 6" xfId="41933"/>
    <cellStyle name="Note 10 4 4 7" xfId="41934"/>
    <cellStyle name="Note 10 4 4 8" xfId="41935"/>
    <cellStyle name="Note 10 4 5" xfId="8252"/>
    <cellStyle name="Note 10 4 5 2" xfId="8253"/>
    <cellStyle name="Note 10 4 5 2 2" xfId="41936"/>
    <cellStyle name="Note 10 4 5 2 3" xfId="41937"/>
    <cellStyle name="Note 10 4 5 2 4" xfId="41938"/>
    <cellStyle name="Note 10 4 5 2 5" xfId="41939"/>
    <cellStyle name="Note 10 4 5 2 6" xfId="41940"/>
    <cellStyle name="Note 10 4 5 2 7" xfId="41941"/>
    <cellStyle name="Note 10 4 5 2 8" xfId="41942"/>
    <cellStyle name="Note 10 4 5 3" xfId="8254"/>
    <cellStyle name="Note 10 4 5 3 2" xfId="41943"/>
    <cellStyle name="Note 10 4 5 4" xfId="41944"/>
    <cellStyle name="Note 10 4 5 5" xfId="41945"/>
    <cellStyle name="Note 10 4 5 6" xfId="41946"/>
    <cellStyle name="Note 10 4 5 7" xfId="41947"/>
    <cellStyle name="Note 10 4 6" xfId="8255"/>
    <cellStyle name="Note 10 4 6 2" xfId="41948"/>
    <cellStyle name="Note 10 4 6 3" xfId="41949"/>
    <cellStyle name="Note 10 4 6 4" xfId="41950"/>
    <cellStyle name="Note 10 4 6 5" xfId="41951"/>
    <cellStyle name="Note 10 4 6 6" xfId="41952"/>
    <cellStyle name="Note 10 4 6 7" xfId="41953"/>
    <cellStyle name="Note 10 4 7" xfId="8256"/>
    <cellStyle name="Note 10 4 8" xfId="41954"/>
    <cellStyle name="Note 10 4 9" xfId="41955"/>
    <cellStyle name="Note 10 5" xfId="8257"/>
    <cellStyle name="Note 10 5 2" xfId="8258"/>
    <cellStyle name="Note 10 5 2 2" xfId="8259"/>
    <cellStyle name="Note 10 5 2 2 2" xfId="41956"/>
    <cellStyle name="Note 10 5 2 2 3" xfId="41957"/>
    <cellStyle name="Note 10 5 2 2 4" xfId="41958"/>
    <cellStyle name="Note 10 5 2 2 5" xfId="41959"/>
    <cellStyle name="Note 10 5 2 2 6" xfId="41960"/>
    <cellStyle name="Note 10 5 2 2 7" xfId="41961"/>
    <cellStyle name="Note 10 5 2 2 8" xfId="41962"/>
    <cellStyle name="Note 10 5 2 3" xfId="8260"/>
    <cellStyle name="Note 10 5 2 3 2" xfId="41963"/>
    <cellStyle name="Note 10 5 2 4" xfId="41964"/>
    <cellStyle name="Note 10 5 2 5" xfId="41965"/>
    <cellStyle name="Note 10 5 2 6" xfId="41966"/>
    <cellStyle name="Note 10 5 2 7" xfId="41967"/>
    <cellStyle name="Note 10 5 3" xfId="8261"/>
    <cellStyle name="Note 10 5 3 2" xfId="41968"/>
    <cellStyle name="Note 10 5 3 3" xfId="41969"/>
    <cellStyle name="Note 10 5 3 4" xfId="41970"/>
    <cellStyle name="Note 10 5 3 5" xfId="41971"/>
    <cellStyle name="Note 10 5 3 6" xfId="41972"/>
    <cellStyle name="Note 10 5 3 7" xfId="41973"/>
    <cellStyle name="Note 10 5 4" xfId="8262"/>
    <cellStyle name="Note 10 5 5" xfId="41974"/>
    <cellStyle name="Note 10 5 6" xfId="41975"/>
    <cellStyle name="Note 10 5 7" xfId="41976"/>
    <cellStyle name="Note 10 5 8" xfId="41977"/>
    <cellStyle name="Note 10 6" xfId="8263"/>
    <cellStyle name="Note 10 6 2" xfId="8264"/>
    <cellStyle name="Note 10 6 2 2" xfId="8265"/>
    <cellStyle name="Note 10 6 2 2 2" xfId="41978"/>
    <cellStyle name="Note 10 6 2 2 3" xfId="41979"/>
    <cellStyle name="Note 10 6 2 2 4" xfId="41980"/>
    <cellStyle name="Note 10 6 2 2 5" xfId="41981"/>
    <cellStyle name="Note 10 6 2 2 6" xfId="41982"/>
    <cellStyle name="Note 10 6 2 2 7" xfId="41983"/>
    <cellStyle name="Note 10 6 2 2 8" xfId="41984"/>
    <cellStyle name="Note 10 6 2 3" xfId="8266"/>
    <cellStyle name="Note 10 6 2 3 2" xfId="41985"/>
    <cellStyle name="Note 10 6 2 4" xfId="41986"/>
    <cellStyle name="Note 10 6 2 5" xfId="41987"/>
    <cellStyle name="Note 10 6 2 6" xfId="41988"/>
    <cellStyle name="Note 10 6 2 7" xfId="41989"/>
    <cellStyle name="Note 10 6 3" xfId="8267"/>
    <cellStyle name="Note 10 6 3 2" xfId="41990"/>
    <cellStyle name="Note 10 6 3 3" xfId="41991"/>
    <cellStyle name="Note 10 6 3 4" xfId="41992"/>
    <cellStyle name="Note 10 6 3 5" xfId="41993"/>
    <cellStyle name="Note 10 6 3 6" xfId="41994"/>
    <cellStyle name="Note 10 6 3 7" xfId="41995"/>
    <cellStyle name="Note 10 6 4" xfId="8268"/>
    <cellStyle name="Note 10 6 5" xfId="41996"/>
    <cellStyle name="Note 10 6 6" xfId="41997"/>
    <cellStyle name="Note 10 6 7" xfId="41998"/>
    <cellStyle name="Note 10 6 8" xfId="41999"/>
    <cellStyle name="Note 10 7" xfId="8269"/>
    <cellStyle name="Note 10 7 2" xfId="8270"/>
    <cellStyle name="Note 10 7 2 2" xfId="8271"/>
    <cellStyle name="Note 10 7 2 2 2" xfId="42000"/>
    <cellStyle name="Note 10 7 2 2 3" xfId="42001"/>
    <cellStyle name="Note 10 7 2 2 4" xfId="42002"/>
    <cellStyle name="Note 10 7 2 2 5" xfId="42003"/>
    <cellStyle name="Note 10 7 2 2 6" xfId="42004"/>
    <cellStyle name="Note 10 7 2 2 7" xfId="42005"/>
    <cellStyle name="Note 10 7 2 2 8" xfId="42006"/>
    <cellStyle name="Note 10 7 2 3" xfId="8272"/>
    <cellStyle name="Note 10 7 2 3 2" xfId="42007"/>
    <cellStyle name="Note 10 7 2 4" xfId="42008"/>
    <cellStyle name="Note 10 7 2 5" xfId="42009"/>
    <cellStyle name="Note 10 7 2 6" xfId="42010"/>
    <cellStyle name="Note 10 7 2 7" xfId="42011"/>
    <cellStyle name="Note 10 7 3" xfId="8273"/>
    <cellStyle name="Note 10 7 3 2" xfId="42012"/>
    <cellStyle name="Note 10 7 3 3" xfId="42013"/>
    <cellStyle name="Note 10 7 3 4" xfId="42014"/>
    <cellStyle name="Note 10 7 3 5" xfId="42015"/>
    <cellStyle name="Note 10 7 3 6" xfId="42016"/>
    <cellStyle name="Note 10 7 3 7" xfId="42017"/>
    <cellStyle name="Note 10 7 4" xfId="8274"/>
    <cellStyle name="Note 10 7 5" xfId="42018"/>
    <cellStyle name="Note 10 7 6" xfId="42019"/>
    <cellStyle name="Note 10 7 7" xfId="42020"/>
    <cellStyle name="Note 10 7 8" xfId="42021"/>
    <cellStyle name="Note 10 8" xfId="8275"/>
    <cellStyle name="Note 10 8 2" xfId="8276"/>
    <cellStyle name="Note 10 8 2 2" xfId="42022"/>
    <cellStyle name="Note 10 8 2 3" xfId="42023"/>
    <cellStyle name="Note 10 8 2 4" xfId="42024"/>
    <cellStyle name="Note 10 8 2 5" xfId="42025"/>
    <cellStyle name="Note 10 8 2 6" xfId="42026"/>
    <cellStyle name="Note 10 8 2 7" xfId="42027"/>
    <cellStyle name="Note 10 8 2 8" xfId="42028"/>
    <cellStyle name="Note 10 8 3" xfId="8277"/>
    <cellStyle name="Note 10 8 3 2" xfId="42029"/>
    <cellStyle name="Note 10 8 4" xfId="42030"/>
    <cellStyle name="Note 10 8 5" xfId="42031"/>
    <cellStyle name="Note 10 8 6" xfId="42032"/>
    <cellStyle name="Note 10 8 7" xfId="42033"/>
    <cellStyle name="Note 10 9" xfId="8278"/>
    <cellStyle name="Note 10 9 2" xfId="42034"/>
    <cellStyle name="Note 10 9 3" xfId="42035"/>
    <cellStyle name="Note 10 9 4" xfId="42036"/>
    <cellStyle name="Note 10 9 5" xfId="42037"/>
    <cellStyle name="Note 10 9 6" xfId="42038"/>
    <cellStyle name="Note 10 9 7" xfId="42039"/>
    <cellStyle name="Note 11" xfId="8279"/>
    <cellStyle name="Note 11 10" xfId="8280"/>
    <cellStyle name="Note 11 11" xfId="42040"/>
    <cellStyle name="Note 11 12" xfId="42041"/>
    <cellStyle name="Note 11 13" xfId="42042"/>
    <cellStyle name="Note 11 14" xfId="42043"/>
    <cellStyle name="Note 11 2" xfId="8281"/>
    <cellStyle name="Note 11 2 10" xfId="42044"/>
    <cellStyle name="Note 11 2 11" xfId="42045"/>
    <cellStyle name="Note 11 2 12" xfId="42046"/>
    <cellStyle name="Note 11 2 2" xfId="8282"/>
    <cellStyle name="Note 11 2 2 10" xfId="42047"/>
    <cellStyle name="Note 11 2 2 11" xfId="42048"/>
    <cellStyle name="Note 11 2 2 2" xfId="8283"/>
    <cellStyle name="Note 11 2 2 2 2" xfId="8284"/>
    <cellStyle name="Note 11 2 2 2 2 2" xfId="8285"/>
    <cellStyle name="Note 11 2 2 2 2 2 2" xfId="42049"/>
    <cellStyle name="Note 11 2 2 2 2 2 3" xfId="42050"/>
    <cellStyle name="Note 11 2 2 2 2 2 4" xfId="42051"/>
    <cellStyle name="Note 11 2 2 2 2 2 5" xfId="42052"/>
    <cellStyle name="Note 11 2 2 2 2 2 6" xfId="42053"/>
    <cellStyle name="Note 11 2 2 2 2 2 7" xfId="42054"/>
    <cellStyle name="Note 11 2 2 2 2 2 8" xfId="42055"/>
    <cellStyle name="Note 11 2 2 2 2 3" xfId="8286"/>
    <cellStyle name="Note 11 2 2 2 2 3 2" xfId="42056"/>
    <cellStyle name="Note 11 2 2 2 2 4" xfId="42057"/>
    <cellStyle name="Note 11 2 2 2 2 5" xfId="42058"/>
    <cellStyle name="Note 11 2 2 2 2 6" xfId="42059"/>
    <cellStyle name="Note 11 2 2 2 2 7" xfId="42060"/>
    <cellStyle name="Note 11 2 2 2 3" xfId="8287"/>
    <cellStyle name="Note 11 2 2 2 3 2" xfId="42061"/>
    <cellStyle name="Note 11 2 2 2 3 3" xfId="42062"/>
    <cellStyle name="Note 11 2 2 2 3 4" xfId="42063"/>
    <cellStyle name="Note 11 2 2 2 3 5" xfId="42064"/>
    <cellStyle name="Note 11 2 2 2 3 6" xfId="42065"/>
    <cellStyle name="Note 11 2 2 2 3 7" xfId="42066"/>
    <cellStyle name="Note 11 2 2 2 4" xfId="8288"/>
    <cellStyle name="Note 11 2 2 2 5" xfId="42067"/>
    <cellStyle name="Note 11 2 2 2 6" xfId="42068"/>
    <cellStyle name="Note 11 2 2 2 7" xfId="42069"/>
    <cellStyle name="Note 11 2 2 2 8" xfId="42070"/>
    <cellStyle name="Note 11 2 2 3" xfId="8289"/>
    <cellStyle name="Note 11 2 2 3 2" xfId="8290"/>
    <cellStyle name="Note 11 2 2 3 2 2" xfId="8291"/>
    <cellStyle name="Note 11 2 2 3 2 2 2" xfId="42071"/>
    <cellStyle name="Note 11 2 2 3 2 2 3" xfId="42072"/>
    <cellStyle name="Note 11 2 2 3 2 2 4" xfId="42073"/>
    <cellStyle name="Note 11 2 2 3 2 2 5" xfId="42074"/>
    <cellStyle name="Note 11 2 2 3 2 2 6" xfId="42075"/>
    <cellStyle name="Note 11 2 2 3 2 2 7" xfId="42076"/>
    <cellStyle name="Note 11 2 2 3 2 2 8" xfId="42077"/>
    <cellStyle name="Note 11 2 2 3 2 3" xfId="8292"/>
    <cellStyle name="Note 11 2 2 3 2 3 2" xfId="42078"/>
    <cellStyle name="Note 11 2 2 3 2 4" xfId="42079"/>
    <cellStyle name="Note 11 2 2 3 2 5" xfId="42080"/>
    <cellStyle name="Note 11 2 2 3 2 6" xfId="42081"/>
    <cellStyle name="Note 11 2 2 3 2 7" xfId="42082"/>
    <cellStyle name="Note 11 2 2 3 3" xfId="8293"/>
    <cellStyle name="Note 11 2 2 3 3 2" xfId="42083"/>
    <cellStyle name="Note 11 2 2 3 3 3" xfId="42084"/>
    <cellStyle name="Note 11 2 2 3 3 4" xfId="42085"/>
    <cellStyle name="Note 11 2 2 3 3 5" xfId="42086"/>
    <cellStyle name="Note 11 2 2 3 3 6" xfId="42087"/>
    <cellStyle name="Note 11 2 2 3 3 7" xfId="42088"/>
    <cellStyle name="Note 11 2 2 3 4" xfId="8294"/>
    <cellStyle name="Note 11 2 2 3 5" xfId="42089"/>
    <cellStyle name="Note 11 2 2 3 6" xfId="42090"/>
    <cellStyle name="Note 11 2 2 3 7" xfId="42091"/>
    <cellStyle name="Note 11 2 2 3 8" xfId="42092"/>
    <cellStyle name="Note 11 2 2 4" xfId="8295"/>
    <cellStyle name="Note 11 2 2 4 2" xfId="8296"/>
    <cellStyle name="Note 11 2 2 4 2 2" xfId="8297"/>
    <cellStyle name="Note 11 2 2 4 2 2 2" xfId="42093"/>
    <cellStyle name="Note 11 2 2 4 2 2 3" xfId="42094"/>
    <cellStyle name="Note 11 2 2 4 2 2 4" xfId="42095"/>
    <cellStyle name="Note 11 2 2 4 2 2 5" xfId="42096"/>
    <cellStyle name="Note 11 2 2 4 2 2 6" xfId="42097"/>
    <cellStyle name="Note 11 2 2 4 2 2 7" xfId="42098"/>
    <cellStyle name="Note 11 2 2 4 2 2 8" xfId="42099"/>
    <cellStyle name="Note 11 2 2 4 2 3" xfId="8298"/>
    <cellStyle name="Note 11 2 2 4 2 3 2" xfId="42100"/>
    <cellStyle name="Note 11 2 2 4 2 4" xfId="42101"/>
    <cellStyle name="Note 11 2 2 4 2 5" xfId="42102"/>
    <cellStyle name="Note 11 2 2 4 2 6" xfId="42103"/>
    <cellStyle name="Note 11 2 2 4 2 7" xfId="42104"/>
    <cellStyle name="Note 11 2 2 4 3" xfId="8299"/>
    <cellStyle name="Note 11 2 2 4 3 2" xfId="42105"/>
    <cellStyle name="Note 11 2 2 4 3 3" xfId="42106"/>
    <cellStyle name="Note 11 2 2 4 3 4" xfId="42107"/>
    <cellStyle name="Note 11 2 2 4 3 5" xfId="42108"/>
    <cellStyle name="Note 11 2 2 4 3 6" xfId="42109"/>
    <cellStyle name="Note 11 2 2 4 3 7" xfId="42110"/>
    <cellStyle name="Note 11 2 2 4 4" xfId="8300"/>
    <cellStyle name="Note 11 2 2 4 5" xfId="42111"/>
    <cellStyle name="Note 11 2 2 4 6" xfId="42112"/>
    <cellStyle name="Note 11 2 2 4 7" xfId="42113"/>
    <cellStyle name="Note 11 2 2 4 8" xfId="42114"/>
    <cellStyle name="Note 11 2 2 5" xfId="8301"/>
    <cellStyle name="Note 11 2 2 5 2" xfId="8302"/>
    <cellStyle name="Note 11 2 2 5 2 2" xfId="42115"/>
    <cellStyle name="Note 11 2 2 5 2 3" xfId="42116"/>
    <cellStyle name="Note 11 2 2 5 2 4" xfId="42117"/>
    <cellStyle name="Note 11 2 2 5 2 5" xfId="42118"/>
    <cellStyle name="Note 11 2 2 5 2 6" xfId="42119"/>
    <cellStyle name="Note 11 2 2 5 2 7" xfId="42120"/>
    <cellStyle name="Note 11 2 2 5 2 8" xfId="42121"/>
    <cellStyle name="Note 11 2 2 5 3" xfId="8303"/>
    <cellStyle name="Note 11 2 2 5 3 2" xfId="42122"/>
    <cellStyle name="Note 11 2 2 5 4" xfId="42123"/>
    <cellStyle name="Note 11 2 2 5 5" xfId="42124"/>
    <cellStyle name="Note 11 2 2 5 6" xfId="42125"/>
    <cellStyle name="Note 11 2 2 5 7" xfId="42126"/>
    <cellStyle name="Note 11 2 2 6" xfId="8304"/>
    <cellStyle name="Note 11 2 2 6 2" xfId="42127"/>
    <cellStyle name="Note 11 2 2 6 3" xfId="42128"/>
    <cellStyle name="Note 11 2 2 6 4" xfId="42129"/>
    <cellStyle name="Note 11 2 2 6 5" xfId="42130"/>
    <cellStyle name="Note 11 2 2 6 6" xfId="42131"/>
    <cellStyle name="Note 11 2 2 6 7" xfId="42132"/>
    <cellStyle name="Note 11 2 2 7" xfId="8305"/>
    <cellStyle name="Note 11 2 2 8" xfId="42133"/>
    <cellStyle name="Note 11 2 2 9" xfId="42134"/>
    <cellStyle name="Note 11 2 3" xfId="8306"/>
    <cellStyle name="Note 11 2 3 2" xfId="8307"/>
    <cellStyle name="Note 11 2 3 2 2" xfId="8308"/>
    <cellStyle name="Note 11 2 3 2 2 2" xfId="42135"/>
    <cellStyle name="Note 11 2 3 2 2 3" xfId="42136"/>
    <cellStyle name="Note 11 2 3 2 2 4" xfId="42137"/>
    <cellStyle name="Note 11 2 3 2 2 5" xfId="42138"/>
    <cellStyle name="Note 11 2 3 2 2 6" xfId="42139"/>
    <cellStyle name="Note 11 2 3 2 2 7" xfId="42140"/>
    <cellStyle name="Note 11 2 3 2 2 8" xfId="42141"/>
    <cellStyle name="Note 11 2 3 2 3" xfId="8309"/>
    <cellStyle name="Note 11 2 3 2 3 2" xfId="42142"/>
    <cellStyle name="Note 11 2 3 2 4" xfId="42143"/>
    <cellStyle name="Note 11 2 3 2 5" xfId="42144"/>
    <cellStyle name="Note 11 2 3 2 6" xfId="42145"/>
    <cellStyle name="Note 11 2 3 2 7" xfId="42146"/>
    <cellStyle name="Note 11 2 3 3" xfId="8310"/>
    <cellStyle name="Note 11 2 3 3 2" xfId="42147"/>
    <cellStyle name="Note 11 2 3 3 3" xfId="42148"/>
    <cellStyle name="Note 11 2 3 3 4" xfId="42149"/>
    <cellStyle name="Note 11 2 3 3 5" xfId="42150"/>
    <cellStyle name="Note 11 2 3 3 6" xfId="42151"/>
    <cellStyle name="Note 11 2 3 3 7" xfId="42152"/>
    <cellStyle name="Note 11 2 3 4" xfId="8311"/>
    <cellStyle name="Note 11 2 3 5" xfId="42153"/>
    <cellStyle name="Note 11 2 3 6" xfId="42154"/>
    <cellStyle name="Note 11 2 3 7" xfId="42155"/>
    <cellStyle name="Note 11 2 3 8" xfId="42156"/>
    <cellStyle name="Note 11 2 4" xfId="8312"/>
    <cellStyle name="Note 11 2 4 2" xfId="8313"/>
    <cellStyle name="Note 11 2 4 2 2" xfId="8314"/>
    <cellStyle name="Note 11 2 4 2 2 2" xfId="42157"/>
    <cellStyle name="Note 11 2 4 2 2 3" xfId="42158"/>
    <cellStyle name="Note 11 2 4 2 2 4" xfId="42159"/>
    <cellStyle name="Note 11 2 4 2 2 5" xfId="42160"/>
    <cellStyle name="Note 11 2 4 2 2 6" xfId="42161"/>
    <cellStyle name="Note 11 2 4 2 2 7" xfId="42162"/>
    <cellStyle name="Note 11 2 4 2 2 8" xfId="42163"/>
    <cellStyle name="Note 11 2 4 2 3" xfId="8315"/>
    <cellStyle name="Note 11 2 4 2 3 2" xfId="42164"/>
    <cellStyle name="Note 11 2 4 2 4" xfId="42165"/>
    <cellStyle name="Note 11 2 4 2 5" xfId="42166"/>
    <cellStyle name="Note 11 2 4 2 6" xfId="42167"/>
    <cellStyle name="Note 11 2 4 2 7" xfId="42168"/>
    <cellStyle name="Note 11 2 4 3" xfId="8316"/>
    <cellStyle name="Note 11 2 4 3 2" xfId="42169"/>
    <cellStyle name="Note 11 2 4 3 3" xfId="42170"/>
    <cellStyle name="Note 11 2 4 3 4" xfId="42171"/>
    <cellStyle name="Note 11 2 4 3 5" xfId="42172"/>
    <cellStyle name="Note 11 2 4 3 6" xfId="42173"/>
    <cellStyle name="Note 11 2 4 3 7" xfId="42174"/>
    <cellStyle name="Note 11 2 4 4" xfId="8317"/>
    <cellStyle name="Note 11 2 4 5" xfId="42175"/>
    <cellStyle name="Note 11 2 4 6" xfId="42176"/>
    <cellStyle name="Note 11 2 4 7" xfId="42177"/>
    <cellStyle name="Note 11 2 4 8" xfId="42178"/>
    <cellStyle name="Note 11 2 5" xfId="8318"/>
    <cellStyle name="Note 11 2 5 2" xfId="8319"/>
    <cellStyle name="Note 11 2 5 2 2" xfId="8320"/>
    <cellStyle name="Note 11 2 5 2 2 2" xfId="42179"/>
    <cellStyle name="Note 11 2 5 2 2 3" xfId="42180"/>
    <cellStyle name="Note 11 2 5 2 2 4" xfId="42181"/>
    <cellStyle name="Note 11 2 5 2 2 5" xfId="42182"/>
    <cellStyle name="Note 11 2 5 2 2 6" xfId="42183"/>
    <cellStyle name="Note 11 2 5 2 2 7" xfId="42184"/>
    <cellStyle name="Note 11 2 5 2 2 8" xfId="42185"/>
    <cellStyle name="Note 11 2 5 2 3" xfId="8321"/>
    <cellStyle name="Note 11 2 5 2 3 2" xfId="42186"/>
    <cellStyle name="Note 11 2 5 2 4" xfId="42187"/>
    <cellStyle name="Note 11 2 5 2 5" xfId="42188"/>
    <cellStyle name="Note 11 2 5 2 6" xfId="42189"/>
    <cellStyle name="Note 11 2 5 2 7" xfId="42190"/>
    <cellStyle name="Note 11 2 5 3" xfId="8322"/>
    <cellStyle name="Note 11 2 5 3 2" xfId="42191"/>
    <cellStyle name="Note 11 2 5 3 3" xfId="42192"/>
    <cellStyle name="Note 11 2 5 3 4" xfId="42193"/>
    <cellStyle name="Note 11 2 5 3 5" xfId="42194"/>
    <cellStyle name="Note 11 2 5 3 6" xfId="42195"/>
    <cellStyle name="Note 11 2 5 3 7" xfId="42196"/>
    <cellStyle name="Note 11 2 5 4" xfId="8323"/>
    <cellStyle name="Note 11 2 5 5" xfId="42197"/>
    <cellStyle name="Note 11 2 5 6" xfId="42198"/>
    <cellStyle name="Note 11 2 5 7" xfId="42199"/>
    <cellStyle name="Note 11 2 5 8" xfId="42200"/>
    <cellStyle name="Note 11 2 6" xfId="8324"/>
    <cellStyle name="Note 11 2 6 2" xfId="8325"/>
    <cellStyle name="Note 11 2 6 2 2" xfId="42201"/>
    <cellStyle name="Note 11 2 6 2 3" xfId="42202"/>
    <cellStyle name="Note 11 2 6 2 4" xfId="42203"/>
    <cellStyle name="Note 11 2 6 2 5" xfId="42204"/>
    <cellStyle name="Note 11 2 6 2 6" xfId="42205"/>
    <cellStyle name="Note 11 2 6 2 7" xfId="42206"/>
    <cellStyle name="Note 11 2 6 2 8" xfId="42207"/>
    <cellStyle name="Note 11 2 6 3" xfId="8326"/>
    <cellStyle name="Note 11 2 6 3 2" xfId="42208"/>
    <cellStyle name="Note 11 2 6 4" xfId="42209"/>
    <cellStyle name="Note 11 2 6 5" xfId="42210"/>
    <cellStyle name="Note 11 2 6 6" xfId="42211"/>
    <cellStyle name="Note 11 2 6 7" xfId="42212"/>
    <cellStyle name="Note 11 2 7" xfId="8327"/>
    <cellStyle name="Note 11 2 7 2" xfId="42213"/>
    <cellStyle name="Note 11 2 7 3" xfId="42214"/>
    <cellStyle name="Note 11 2 7 4" xfId="42215"/>
    <cellStyle name="Note 11 2 7 5" xfId="42216"/>
    <cellStyle name="Note 11 2 7 6" xfId="42217"/>
    <cellStyle name="Note 11 2 7 7" xfId="42218"/>
    <cellStyle name="Note 11 2 8" xfId="8328"/>
    <cellStyle name="Note 11 2 9" xfId="42219"/>
    <cellStyle name="Note 11 3" xfId="8329"/>
    <cellStyle name="Note 11 3 10" xfId="42220"/>
    <cellStyle name="Note 11 3 11" xfId="42221"/>
    <cellStyle name="Note 11 3 2" xfId="8330"/>
    <cellStyle name="Note 11 3 2 2" xfId="8331"/>
    <cellStyle name="Note 11 3 2 2 2" xfId="8332"/>
    <cellStyle name="Note 11 3 2 2 2 2" xfId="42222"/>
    <cellStyle name="Note 11 3 2 2 2 3" xfId="42223"/>
    <cellStyle name="Note 11 3 2 2 2 4" xfId="42224"/>
    <cellStyle name="Note 11 3 2 2 2 5" xfId="42225"/>
    <cellStyle name="Note 11 3 2 2 2 6" xfId="42226"/>
    <cellStyle name="Note 11 3 2 2 2 7" xfId="42227"/>
    <cellStyle name="Note 11 3 2 2 2 8" xfId="42228"/>
    <cellStyle name="Note 11 3 2 2 3" xfId="8333"/>
    <cellStyle name="Note 11 3 2 2 3 2" xfId="42229"/>
    <cellStyle name="Note 11 3 2 2 4" xfId="42230"/>
    <cellStyle name="Note 11 3 2 2 5" xfId="42231"/>
    <cellStyle name="Note 11 3 2 2 6" xfId="42232"/>
    <cellStyle name="Note 11 3 2 2 7" xfId="42233"/>
    <cellStyle name="Note 11 3 2 3" xfId="8334"/>
    <cellStyle name="Note 11 3 2 3 2" xfId="42234"/>
    <cellStyle name="Note 11 3 2 3 3" xfId="42235"/>
    <cellStyle name="Note 11 3 2 3 4" xfId="42236"/>
    <cellStyle name="Note 11 3 2 3 5" xfId="42237"/>
    <cellStyle name="Note 11 3 2 3 6" xfId="42238"/>
    <cellStyle name="Note 11 3 2 3 7" xfId="42239"/>
    <cellStyle name="Note 11 3 2 4" xfId="8335"/>
    <cellStyle name="Note 11 3 2 5" xfId="42240"/>
    <cellStyle name="Note 11 3 2 6" xfId="42241"/>
    <cellStyle name="Note 11 3 2 7" xfId="42242"/>
    <cellStyle name="Note 11 3 2 8" xfId="42243"/>
    <cellStyle name="Note 11 3 3" xfId="8336"/>
    <cellStyle name="Note 11 3 3 2" xfId="8337"/>
    <cellStyle name="Note 11 3 3 2 2" xfId="8338"/>
    <cellStyle name="Note 11 3 3 2 2 2" xfId="42244"/>
    <cellStyle name="Note 11 3 3 2 2 3" xfId="42245"/>
    <cellStyle name="Note 11 3 3 2 2 4" xfId="42246"/>
    <cellStyle name="Note 11 3 3 2 2 5" xfId="42247"/>
    <cellStyle name="Note 11 3 3 2 2 6" xfId="42248"/>
    <cellStyle name="Note 11 3 3 2 2 7" xfId="42249"/>
    <cellStyle name="Note 11 3 3 2 2 8" xfId="42250"/>
    <cellStyle name="Note 11 3 3 2 3" xfId="8339"/>
    <cellStyle name="Note 11 3 3 2 3 2" xfId="42251"/>
    <cellStyle name="Note 11 3 3 2 4" xfId="42252"/>
    <cellStyle name="Note 11 3 3 2 5" xfId="42253"/>
    <cellStyle name="Note 11 3 3 2 6" xfId="42254"/>
    <cellStyle name="Note 11 3 3 2 7" xfId="42255"/>
    <cellStyle name="Note 11 3 3 3" xfId="8340"/>
    <cellStyle name="Note 11 3 3 3 2" xfId="42256"/>
    <cellStyle name="Note 11 3 3 3 3" xfId="42257"/>
    <cellStyle name="Note 11 3 3 3 4" xfId="42258"/>
    <cellStyle name="Note 11 3 3 3 5" xfId="42259"/>
    <cellStyle name="Note 11 3 3 3 6" xfId="42260"/>
    <cellStyle name="Note 11 3 3 3 7" xfId="42261"/>
    <cellStyle name="Note 11 3 3 4" xfId="8341"/>
    <cellStyle name="Note 11 3 3 5" xfId="42262"/>
    <cellStyle name="Note 11 3 3 6" xfId="42263"/>
    <cellStyle name="Note 11 3 3 7" xfId="42264"/>
    <cellStyle name="Note 11 3 3 8" xfId="42265"/>
    <cellStyle name="Note 11 3 4" xfId="8342"/>
    <cellStyle name="Note 11 3 4 2" xfId="8343"/>
    <cellStyle name="Note 11 3 4 2 2" xfId="8344"/>
    <cellStyle name="Note 11 3 4 2 2 2" xfId="42266"/>
    <cellStyle name="Note 11 3 4 2 2 3" xfId="42267"/>
    <cellStyle name="Note 11 3 4 2 2 4" xfId="42268"/>
    <cellStyle name="Note 11 3 4 2 2 5" xfId="42269"/>
    <cellStyle name="Note 11 3 4 2 2 6" xfId="42270"/>
    <cellStyle name="Note 11 3 4 2 2 7" xfId="42271"/>
    <cellStyle name="Note 11 3 4 2 2 8" xfId="42272"/>
    <cellStyle name="Note 11 3 4 2 3" xfId="8345"/>
    <cellStyle name="Note 11 3 4 2 3 2" xfId="42273"/>
    <cellStyle name="Note 11 3 4 2 4" xfId="42274"/>
    <cellStyle name="Note 11 3 4 2 5" xfId="42275"/>
    <cellStyle name="Note 11 3 4 2 6" xfId="42276"/>
    <cellStyle name="Note 11 3 4 2 7" xfId="42277"/>
    <cellStyle name="Note 11 3 4 3" xfId="8346"/>
    <cellStyle name="Note 11 3 4 3 2" xfId="42278"/>
    <cellStyle name="Note 11 3 4 3 3" xfId="42279"/>
    <cellStyle name="Note 11 3 4 3 4" xfId="42280"/>
    <cellStyle name="Note 11 3 4 3 5" xfId="42281"/>
    <cellStyle name="Note 11 3 4 3 6" xfId="42282"/>
    <cellStyle name="Note 11 3 4 3 7" xfId="42283"/>
    <cellStyle name="Note 11 3 4 4" xfId="8347"/>
    <cellStyle name="Note 11 3 4 5" xfId="42284"/>
    <cellStyle name="Note 11 3 4 6" xfId="42285"/>
    <cellStyle name="Note 11 3 4 7" xfId="42286"/>
    <cellStyle name="Note 11 3 4 8" xfId="42287"/>
    <cellStyle name="Note 11 3 5" xfId="8348"/>
    <cellStyle name="Note 11 3 5 2" xfId="8349"/>
    <cellStyle name="Note 11 3 5 2 2" xfId="42288"/>
    <cellStyle name="Note 11 3 5 2 3" xfId="42289"/>
    <cellStyle name="Note 11 3 5 2 4" xfId="42290"/>
    <cellStyle name="Note 11 3 5 2 5" xfId="42291"/>
    <cellStyle name="Note 11 3 5 2 6" xfId="42292"/>
    <cellStyle name="Note 11 3 5 2 7" xfId="42293"/>
    <cellStyle name="Note 11 3 5 2 8" xfId="42294"/>
    <cellStyle name="Note 11 3 5 3" xfId="8350"/>
    <cellStyle name="Note 11 3 5 3 2" xfId="42295"/>
    <cellStyle name="Note 11 3 5 4" xfId="42296"/>
    <cellStyle name="Note 11 3 5 5" xfId="42297"/>
    <cellStyle name="Note 11 3 5 6" xfId="42298"/>
    <cellStyle name="Note 11 3 5 7" xfId="42299"/>
    <cellStyle name="Note 11 3 6" xfId="8351"/>
    <cellStyle name="Note 11 3 6 2" xfId="42300"/>
    <cellStyle name="Note 11 3 6 3" xfId="42301"/>
    <cellStyle name="Note 11 3 6 4" xfId="42302"/>
    <cellStyle name="Note 11 3 6 5" xfId="42303"/>
    <cellStyle name="Note 11 3 6 6" xfId="42304"/>
    <cellStyle name="Note 11 3 6 7" xfId="42305"/>
    <cellStyle name="Note 11 3 7" xfId="8352"/>
    <cellStyle name="Note 11 3 8" xfId="42306"/>
    <cellStyle name="Note 11 3 9" xfId="42307"/>
    <cellStyle name="Note 11 4" xfId="8353"/>
    <cellStyle name="Note 11 4 10" xfId="42308"/>
    <cellStyle name="Note 11 4 11" xfId="42309"/>
    <cellStyle name="Note 11 4 2" xfId="8354"/>
    <cellStyle name="Note 11 4 2 2" xfId="8355"/>
    <cellStyle name="Note 11 4 2 2 2" xfId="8356"/>
    <cellStyle name="Note 11 4 2 2 2 2" xfId="42310"/>
    <cellStyle name="Note 11 4 2 2 2 3" xfId="42311"/>
    <cellStyle name="Note 11 4 2 2 2 4" xfId="42312"/>
    <cellStyle name="Note 11 4 2 2 2 5" xfId="42313"/>
    <cellStyle name="Note 11 4 2 2 2 6" xfId="42314"/>
    <cellStyle name="Note 11 4 2 2 2 7" xfId="42315"/>
    <cellStyle name="Note 11 4 2 2 2 8" xfId="42316"/>
    <cellStyle name="Note 11 4 2 2 3" xfId="8357"/>
    <cellStyle name="Note 11 4 2 2 3 2" xfId="42317"/>
    <cellStyle name="Note 11 4 2 2 4" xfId="42318"/>
    <cellStyle name="Note 11 4 2 2 5" xfId="42319"/>
    <cellStyle name="Note 11 4 2 2 6" xfId="42320"/>
    <cellStyle name="Note 11 4 2 2 7" xfId="42321"/>
    <cellStyle name="Note 11 4 2 3" xfId="8358"/>
    <cellStyle name="Note 11 4 2 3 2" xfId="42322"/>
    <cellStyle name="Note 11 4 2 3 3" xfId="42323"/>
    <cellStyle name="Note 11 4 2 3 4" xfId="42324"/>
    <cellStyle name="Note 11 4 2 3 5" xfId="42325"/>
    <cellStyle name="Note 11 4 2 3 6" xfId="42326"/>
    <cellStyle name="Note 11 4 2 3 7" xfId="42327"/>
    <cellStyle name="Note 11 4 2 4" xfId="8359"/>
    <cellStyle name="Note 11 4 2 5" xfId="42328"/>
    <cellStyle name="Note 11 4 2 6" xfId="42329"/>
    <cellStyle name="Note 11 4 2 7" xfId="42330"/>
    <cellStyle name="Note 11 4 2 8" xfId="42331"/>
    <cellStyle name="Note 11 4 3" xfId="8360"/>
    <cellStyle name="Note 11 4 3 2" xfId="8361"/>
    <cellStyle name="Note 11 4 3 2 2" xfId="8362"/>
    <cellStyle name="Note 11 4 3 2 2 2" xfId="42332"/>
    <cellStyle name="Note 11 4 3 2 2 3" xfId="42333"/>
    <cellStyle name="Note 11 4 3 2 2 4" xfId="42334"/>
    <cellStyle name="Note 11 4 3 2 2 5" xfId="42335"/>
    <cellStyle name="Note 11 4 3 2 2 6" xfId="42336"/>
    <cellStyle name="Note 11 4 3 2 2 7" xfId="42337"/>
    <cellStyle name="Note 11 4 3 2 2 8" xfId="42338"/>
    <cellStyle name="Note 11 4 3 2 3" xfId="8363"/>
    <cellStyle name="Note 11 4 3 2 3 2" xfId="42339"/>
    <cellStyle name="Note 11 4 3 2 4" xfId="42340"/>
    <cellStyle name="Note 11 4 3 2 5" xfId="42341"/>
    <cellStyle name="Note 11 4 3 2 6" xfId="42342"/>
    <cellStyle name="Note 11 4 3 2 7" xfId="42343"/>
    <cellStyle name="Note 11 4 3 3" xfId="8364"/>
    <cellStyle name="Note 11 4 3 3 2" xfId="42344"/>
    <cellStyle name="Note 11 4 3 3 3" xfId="42345"/>
    <cellStyle name="Note 11 4 3 3 4" xfId="42346"/>
    <cellStyle name="Note 11 4 3 3 5" xfId="42347"/>
    <cellStyle name="Note 11 4 3 3 6" xfId="42348"/>
    <cellStyle name="Note 11 4 3 3 7" xfId="42349"/>
    <cellStyle name="Note 11 4 3 4" xfId="8365"/>
    <cellStyle name="Note 11 4 3 5" xfId="42350"/>
    <cellStyle name="Note 11 4 3 6" xfId="42351"/>
    <cellStyle name="Note 11 4 3 7" xfId="42352"/>
    <cellStyle name="Note 11 4 3 8" xfId="42353"/>
    <cellStyle name="Note 11 4 4" xfId="8366"/>
    <cellStyle name="Note 11 4 4 2" xfId="8367"/>
    <cellStyle name="Note 11 4 4 2 2" xfId="8368"/>
    <cellStyle name="Note 11 4 4 2 2 2" xfId="42354"/>
    <cellStyle name="Note 11 4 4 2 2 3" xfId="42355"/>
    <cellStyle name="Note 11 4 4 2 2 4" xfId="42356"/>
    <cellStyle name="Note 11 4 4 2 2 5" xfId="42357"/>
    <cellStyle name="Note 11 4 4 2 2 6" xfId="42358"/>
    <cellStyle name="Note 11 4 4 2 2 7" xfId="42359"/>
    <cellStyle name="Note 11 4 4 2 2 8" xfId="42360"/>
    <cellStyle name="Note 11 4 4 2 3" xfId="8369"/>
    <cellStyle name="Note 11 4 4 2 3 2" xfId="42361"/>
    <cellStyle name="Note 11 4 4 2 4" xfId="42362"/>
    <cellStyle name="Note 11 4 4 2 5" xfId="42363"/>
    <cellStyle name="Note 11 4 4 2 6" xfId="42364"/>
    <cellStyle name="Note 11 4 4 2 7" xfId="42365"/>
    <cellStyle name="Note 11 4 4 3" xfId="8370"/>
    <cellStyle name="Note 11 4 4 3 2" xfId="42366"/>
    <cellStyle name="Note 11 4 4 3 3" xfId="42367"/>
    <cellStyle name="Note 11 4 4 3 4" xfId="42368"/>
    <cellStyle name="Note 11 4 4 3 5" xfId="42369"/>
    <cellStyle name="Note 11 4 4 3 6" xfId="42370"/>
    <cellStyle name="Note 11 4 4 3 7" xfId="42371"/>
    <cellStyle name="Note 11 4 4 4" xfId="8371"/>
    <cellStyle name="Note 11 4 4 5" xfId="42372"/>
    <cellStyle name="Note 11 4 4 6" xfId="42373"/>
    <cellStyle name="Note 11 4 4 7" xfId="42374"/>
    <cellStyle name="Note 11 4 4 8" xfId="42375"/>
    <cellStyle name="Note 11 4 5" xfId="8372"/>
    <cellStyle name="Note 11 4 5 2" xfId="8373"/>
    <cellStyle name="Note 11 4 5 2 2" xfId="42376"/>
    <cellStyle name="Note 11 4 5 2 3" xfId="42377"/>
    <cellStyle name="Note 11 4 5 2 4" xfId="42378"/>
    <cellStyle name="Note 11 4 5 2 5" xfId="42379"/>
    <cellStyle name="Note 11 4 5 2 6" xfId="42380"/>
    <cellStyle name="Note 11 4 5 2 7" xfId="42381"/>
    <cellStyle name="Note 11 4 5 2 8" xfId="42382"/>
    <cellStyle name="Note 11 4 5 3" xfId="8374"/>
    <cellStyle name="Note 11 4 5 3 2" xfId="42383"/>
    <cellStyle name="Note 11 4 5 4" xfId="42384"/>
    <cellStyle name="Note 11 4 5 5" xfId="42385"/>
    <cellStyle name="Note 11 4 5 6" xfId="42386"/>
    <cellStyle name="Note 11 4 5 7" xfId="42387"/>
    <cellStyle name="Note 11 4 6" xfId="8375"/>
    <cellStyle name="Note 11 4 6 2" xfId="42388"/>
    <cellStyle name="Note 11 4 6 3" xfId="42389"/>
    <cellStyle name="Note 11 4 6 4" xfId="42390"/>
    <cellStyle name="Note 11 4 6 5" xfId="42391"/>
    <cellStyle name="Note 11 4 6 6" xfId="42392"/>
    <cellStyle name="Note 11 4 6 7" xfId="42393"/>
    <cellStyle name="Note 11 4 7" xfId="8376"/>
    <cellStyle name="Note 11 4 8" xfId="42394"/>
    <cellStyle name="Note 11 4 9" xfId="42395"/>
    <cellStyle name="Note 11 5" xfId="8377"/>
    <cellStyle name="Note 11 5 2" xfId="8378"/>
    <cellStyle name="Note 11 5 2 2" xfId="8379"/>
    <cellStyle name="Note 11 5 2 2 2" xfId="42396"/>
    <cellStyle name="Note 11 5 2 2 3" xfId="42397"/>
    <cellStyle name="Note 11 5 2 2 4" xfId="42398"/>
    <cellStyle name="Note 11 5 2 2 5" xfId="42399"/>
    <cellStyle name="Note 11 5 2 2 6" xfId="42400"/>
    <cellStyle name="Note 11 5 2 2 7" xfId="42401"/>
    <cellStyle name="Note 11 5 2 2 8" xfId="42402"/>
    <cellStyle name="Note 11 5 2 3" xfId="8380"/>
    <cellStyle name="Note 11 5 2 3 2" xfId="42403"/>
    <cellStyle name="Note 11 5 2 4" xfId="42404"/>
    <cellStyle name="Note 11 5 2 5" xfId="42405"/>
    <cellStyle name="Note 11 5 2 6" xfId="42406"/>
    <cellStyle name="Note 11 5 2 7" xfId="42407"/>
    <cellStyle name="Note 11 5 3" xfId="8381"/>
    <cellStyle name="Note 11 5 3 2" xfId="42408"/>
    <cellStyle name="Note 11 5 3 3" xfId="42409"/>
    <cellStyle name="Note 11 5 3 4" xfId="42410"/>
    <cellStyle name="Note 11 5 3 5" xfId="42411"/>
    <cellStyle name="Note 11 5 3 6" xfId="42412"/>
    <cellStyle name="Note 11 5 3 7" xfId="42413"/>
    <cellStyle name="Note 11 5 4" xfId="8382"/>
    <cellStyle name="Note 11 5 5" xfId="42414"/>
    <cellStyle name="Note 11 5 6" xfId="42415"/>
    <cellStyle name="Note 11 5 7" xfId="42416"/>
    <cellStyle name="Note 11 5 8" xfId="42417"/>
    <cellStyle name="Note 11 6" xfId="8383"/>
    <cellStyle name="Note 11 6 2" xfId="8384"/>
    <cellStyle name="Note 11 6 2 2" xfId="8385"/>
    <cellStyle name="Note 11 6 2 2 2" xfId="42418"/>
    <cellStyle name="Note 11 6 2 2 3" xfId="42419"/>
    <cellStyle name="Note 11 6 2 2 4" xfId="42420"/>
    <cellStyle name="Note 11 6 2 2 5" xfId="42421"/>
    <cellStyle name="Note 11 6 2 2 6" xfId="42422"/>
    <cellStyle name="Note 11 6 2 2 7" xfId="42423"/>
    <cellStyle name="Note 11 6 2 2 8" xfId="42424"/>
    <cellStyle name="Note 11 6 2 3" xfId="8386"/>
    <cellStyle name="Note 11 6 2 3 2" xfId="42425"/>
    <cellStyle name="Note 11 6 2 4" xfId="42426"/>
    <cellStyle name="Note 11 6 2 5" xfId="42427"/>
    <cellStyle name="Note 11 6 2 6" xfId="42428"/>
    <cellStyle name="Note 11 6 2 7" xfId="42429"/>
    <cellStyle name="Note 11 6 3" xfId="8387"/>
    <cellStyle name="Note 11 6 3 2" xfId="42430"/>
    <cellStyle name="Note 11 6 3 3" xfId="42431"/>
    <cellStyle name="Note 11 6 3 4" xfId="42432"/>
    <cellStyle name="Note 11 6 3 5" xfId="42433"/>
    <cellStyle name="Note 11 6 3 6" xfId="42434"/>
    <cellStyle name="Note 11 6 3 7" xfId="42435"/>
    <cellStyle name="Note 11 6 4" xfId="8388"/>
    <cellStyle name="Note 11 6 5" xfId="42436"/>
    <cellStyle name="Note 11 6 6" xfId="42437"/>
    <cellStyle name="Note 11 6 7" xfId="42438"/>
    <cellStyle name="Note 11 6 8" xfId="42439"/>
    <cellStyle name="Note 11 7" xfId="8389"/>
    <cellStyle name="Note 11 7 2" xfId="8390"/>
    <cellStyle name="Note 11 7 2 2" xfId="8391"/>
    <cellStyle name="Note 11 7 2 2 2" xfId="42440"/>
    <cellStyle name="Note 11 7 2 2 3" xfId="42441"/>
    <cellStyle name="Note 11 7 2 2 4" xfId="42442"/>
    <cellStyle name="Note 11 7 2 2 5" xfId="42443"/>
    <cellStyle name="Note 11 7 2 2 6" xfId="42444"/>
    <cellStyle name="Note 11 7 2 2 7" xfId="42445"/>
    <cellStyle name="Note 11 7 2 2 8" xfId="42446"/>
    <cellStyle name="Note 11 7 2 3" xfId="8392"/>
    <cellStyle name="Note 11 7 2 3 2" xfId="42447"/>
    <cellStyle name="Note 11 7 2 4" xfId="42448"/>
    <cellStyle name="Note 11 7 2 5" xfId="42449"/>
    <cellStyle name="Note 11 7 2 6" xfId="42450"/>
    <cellStyle name="Note 11 7 2 7" xfId="42451"/>
    <cellStyle name="Note 11 7 3" xfId="8393"/>
    <cellStyle name="Note 11 7 3 2" xfId="42452"/>
    <cellStyle name="Note 11 7 3 3" xfId="42453"/>
    <cellStyle name="Note 11 7 3 4" xfId="42454"/>
    <cellStyle name="Note 11 7 3 5" xfId="42455"/>
    <cellStyle name="Note 11 7 3 6" xfId="42456"/>
    <cellStyle name="Note 11 7 3 7" xfId="42457"/>
    <cellStyle name="Note 11 7 4" xfId="8394"/>
    <cellStyle name="Note 11 7 5" xfId="42458"/>
    <cellStyle name="Note 11 7 6" xfId="42459"/>
    <cellStyle name="Note 11 7 7" xfId="42460"/>
    <cellStyle name="Note 11 7 8" xfId="42461"/>
    <cellStyle name="Note 11 8" xfId="8395"/>
    <cellStyle name="Note 11 8 2" xfId="8396"/>
    <cellStyle name="Note 11 8 2 2" xfId="42462"/>
    <cellStyle name="Note 11 8 2 3" xfId="42463"/>
    <cellStyle name="Note 11 8 2 4" xfId="42464"/>
    <cellStyle name="Note 11 8 2 5" xfId="42465"/>
    <cellStyle name="Note 11 8 2 6" xfId="42466"/>
    <cellStyle name="Note 11 8 2 7" xfId="42467"/>
    <cellStyle name="Note 11 8 2 8" xfId="42468"/>
    <cellStyle name="Note 11 8 3" xfId="8397"/>
    <cellStyle name="Note 11 8 3 2" xfId="42469"/>
    <cellStyle name="Note 11 8 4" xfId="42470"/>
    <cellStyle name="Note 11 8 5" xfId="42471"/>
    <cellStyle name="Note 11 8 6" xfId="42472"/>
    <cellStyle name="Note 11 8 7" xfId="42473"/>
    <cellStyle name="Note 11 9" xfId="8398"/>
    <cellStyle name="Note 11 9 2" xfId="42474"/>
    <cellStyle name="Note 11 9 3" xfId="42475"/>
    <cellStyle name="Note 11 9 4" xfId="42476"/>
    <cellStyle name="Note 11 9 5" xfId="42477"/>
    <cellStyle name="Note 11 9 6" xfId="42478"/>
    <cellStyle name="Note 11 9 7" xfId="42479"/>
    <cellStyle name="Note 12" xfId="8399"/>
    <cellStyle name="Note 12 10" xfId="8400"/>
    <cellStyle name="Note 12 11" xfId="42480"/>
    <cellStyle name="Note 12 12" xfId="42481"/>
    <cellStyle name="Note 12 13" xfId="42482"/>
    <cellStyle name="Note 12 14" xfId="42483"/>
    <cellStyle name="Note 12 2" xfId="8401"/>
    <cellStyle name="Note 12 2 10" xfId="42484"/>
    <cellStyle name="Note 12 2 11" xfId="42485"/>
    <cellStyle name="Note 12 2 12" xfId="42486"/>
    <cellStyle name="Note 12 2 2" xfId="8402"/>
    <cellStyle name="Note 12 2 2 10" xfId="42487"/>
    <cellStyle name="Note 12 2 2 11" xfId="42488"/>
    <cellStyle name="Note 12 2 2 2" xfId="8403"/>
    <cellStyle name="Note 12 2 2 2 2" xfId="8404"/>
    <cellStyle name="Note 12 2 2 2 2 2" xfId="8405"/>
    <cellStyle name="Note 12 2 2 2 2 2 2" xfId="42489"/>
    <cellStyle name="Note 12 2 2 2 2 2 3" xfId="42490"/>
    <cellStyle name="Note 12 2 2 2 2 2 4" xfId="42491"/>
    <cellStyle name="Note 12 2 2 2 2 2 5" xfId="42492"/>
    <cellStyle name="Note 12 2 2 2 2 2 6" xfId="42493"/>
    <cellStyle name="Note 12 2 2 2 2 2 7" xfId="42494"/>
    <cellStyle name="Note 12 2 2 2 2 2 8" xfId="42495"/>
    <cellStyle name="Note 12 2 2 2 2 3" xfId="8406"/>
    <cellStyle name="Note 12 2 2 2 2 3 2" xfId="42496"/>
    <cellStyle name="Note 12 2 2 2 2 4" xfId="42497"/>
    <cellStyle name="Note 12 2 2 2 2 5" xfId="42498"/>
    <cellStyle name="Note 12 2 2 2 2 6" xfId="42499"/>
    <cellStyle name="Note 12 2 2 2 2 7" xfId="42500"/>
    <cellStyle name="Note 12 2 2 2 3" xfId="8407"/>
    <cellStyle name="Note 12 2 2 2 3 2" xfId="42501"/>
    <cellStyle name="Note 12 2 2 2 3 3" xfId="42502"/>
    <cellStyle name="Note 12 2 2 2 3 4" xfId="42503"/>
    <cellStyle name="Note 12 2 2 2 3 5" xfId="42504"/>
    <cellStyle name="Note 12 2 2 2 3 6" xfId="42505"/>
    <cellStyle name="Note 12 2 2 2 3 7" xfId="42506"/>
    <cellStyle name="Note 12 2 2 2 4" xfId="8408"/>
    <cellStyle name="Note 12 2 2 2 5" xfId="42507"/>
    <cellStyle name="Note 12 2 2 2 6" xfId="42508"/>
    <cellStyle name="Note 12 2 2 2 7" xfId="42509"/>
    <cellStyle name="Note 12 2 2 2 8" xfId="42510"/>
    <cellStyle name="Note 12 2 2 3" xfId="8409"/>
    <cellStyle name="Note 12 2 2 3 2" xfId="8410"/>
    <cellStyle name="Note 12 2 2 3 2 2" xfId="8411"/>
    <cellStyle name="Note 12 2 2 3 2 2 2" xfId="42511"/>
    <cellStyle name="Note 12 2 2 3 2 2 3" xfId="42512"/>
    <cellStyle name="Note 12 2 2 3 2 2 4" xfId="42513"/>
    <cellStyle name="Note 12 2 2 3 2 2 5" xfId="42514"/>
    <cellStyle name="Note 12 2 2 3 2 2 6" xfId="42515"/>
    <cellStyle name="Note 12 2 2 3 2 2 7" xfId="42516"/>
    <cellStyle name="Note 12 2 2 3 2 2 8" xfId="42517"/>
    <cellStyle name="Note 12 2 2 3 2 3" xfId="8412"/>
    <cellStyle name="Note 12 2 2 3 2 3 2" xfId="42518"/>
    <cellStyle name="Note 12 2 2 3 2 4" xfId="42519"/>
    <cellStyle name="Note 12 2 2 3 2 5" xfId="42520"/>
    <cellStyle name="Note 12 2 2 3 2 6" xfId="42521"/>
    <cellStyle name="Note 12 2 2 3 2 7" xfId="42522"/>
    <cellStyle name="Note 12 2 2 3 3" xfId="8413"/>
    <cellStyle name="Note 12 2 2 3 3 2" xfId="42523"/>
    <cellStyle name="Note 12 2 2 3 3 3" xfId="42524"/>
    <cellStyle name="Note 12 2 2 3 3 4" xfId="42525"/>
    <cellStyle name="Note 12 2 2 3 3 5" xfId="42526"/>
    <cellStyle name="Note 12 2 2 3 3 6" xfId="42527"/>
    <cellStyle name="Note 12 2 2 3 3 7" xfId="42528"/>
    <cellStyle name="Note 12 2 2 3 4" xfId="8414"/>
    <cellStyle name="Note 12 2 2 3 5" xfId="42529"/>
    <cellStyle name="Note 12 2 2 3 6" xfId="42530"/>
    <cellStyle name="Note 12 2 2 3 7" xfId="42531"/>
    <cellStyle name="Note 12 2 2 3 8" xfId="42532"/>
    <cellStyle name="Note 12 2 2 4" xfId="8415"/>
    <cellStyle name="Note 12 2 2 4 2" xfId="8416"/>
    <cellStyle name="Note 12 2 2 4 2 2" xfId="8417"/>
    <cellStyle name="Note 12 2 2 4 2 2 2" xfId="42533"/>
    <cellStyle name="Note 12 2 2 4 2 2 3" xfId="42534"/>
    <cellStyle name="Note 12 2 2 4 2 2 4" xfId="42535"/>
    <cellStyle name="Note 12 2 2 4 2 2 5" xfId="42536"/>
    <cellStyle name="Note 12 2 2 4 2 2 6" xfId="42537"/>
    <cellStyle name="Note 12 2 2 4 2 2 7" xfId="42538"/>
    <cellStyle name="Note 12 2 2 4 2 2 8" xfId="42539"/>
    <cellStyle name="Note 12 2 2 4 2 3" xfId="8418"/>
    <cellStyle name="Note 12 2 2 4 2 3 2" xfId="42540"/>
    <cellStyle name="Note 12 2 2 4 2 4" xfId="42541"/>
    <cellStyle name="Note 12 2 2 4 2 5" xfId="42542"/>
    <cellStyle name="Note 12 2 2 4 2 6" xfId="42543"/>
    <cellStyle name="Note 12 2 2 4 2 7" xfId="42544"/>
    <cellStyle name="Note 12 2 2 4 3" xfId="8419"/>
    <cellStyle name="Note 12 2 2 4 3 2" xfId="42545"/>
    <cellStyle name="Note 12 2 2 4 3 3" xfId="42546"/>
    <cellStyle name="Note 12 2 2 4 3 4" xfId="42547"/>
    <cellStyle name="Note 12 2 2 4 3 5" xfId="42548"/>
    <cellStyle name="Note 12 2 2 4 3 6" xfId="42549"/>
    <cellStyle name="Note 12 2 2 4 3 7" xfId="42550"/>
    <cellStyle name="Note 12 2 2 4 4" xfId="8420"/>
    <cellStyle name="Note 12 2 2 4 5" xfId="42551"/>
    <cellStyle name="Note 12 2 2 4 6" xfId="42552"/>
    <cellStyle name="Note 12 2 2 4 7" xfId="42553"/>
    <cellStyle name="Note 12 2 2 4 8" xfId="42554"/>
    <cellStyle name="Note 12 2 2 5" xfId="8421"/>
    <cellStyle name="Note 12 2 2 5 2" xfId="8422"/>
    <cellStyle name="Note 12 2 2 5 2 2" xfId="42555"/>
    <cellStyle name="Note 12 2 2 5 2 3" xfId="42556"/>
    <cellStyle name="Note 12 2 2 5 2 4" xfId="42557"/>
    <cellStyle name="Note 12 2 2 5 2 5" xfId="42558"/>
    <cellStyle name="Note 12 2 2 5 2 6" xfId="42559"/>
    <cellStyle name="Note 12 2 2 5 2 7" xfId="42560"/>
    <cellStyle name="Note 12 2 2 5 2 8" xfId="42561"/>
    <cellStyle name="Note 12 2 2 5 3" xfId="8423"/>
    <cellStyle name="Note 12 2 2 5 3 2" xfId="42562"/>
    <cellStyle name="Note 12 2 2 5 4" xfId="42563"/>
    <cellStyle name="Note 12 2 2 5 5" xfId="42564"/>
    <cellStyle name="Note 12 2 2 5 6" xfId="42565"/>
    <cellStyle name="Note 12 2 2 5 7" xfId="42566"/>
    <cellStyle name="Note 12 2 2 6" xfId="8424"/>
    <cellStyle name="Note 12 2 2 6 2" xfId="42567"/>
    <cellStyle name="Note 12 2 2 6 3" xfId="42568"/>
    <cellStyle name="Note 12 2 2 6 4" xfId="42569"/>
    <cellStyle name="Note 12 2 2 6 5" xfId="42570"/>
    <cellStyle name="Note 12 2 2 6 6" xfId="42571"/>
    <cellStyle name="Note 12 2 2 6 7" xfId="42572"/>
    <cellStyle name="Note 12 2 2 7" xfId="8425"/>
    <cellStyle name="Note 12 2 2 8" xfId="42573"/>
    <cellStyle name="Note 12 2 2 9" xfId="42574"/>
    <cellStyle name="Note 12 2 3" xfId="8426"/>
    <cellStyle name="Note 12 2 3 2" xfId="8427"/>
    <cellStyle name="Note 12 2 3 2 2" xfId="8428"/>
    <cellStyle name="Note 12 2 3 2 2 2" xfId="42575"/>
    <cellStyle name="Note 12 2 3 2 2 3" xfId="42576"/>
    <cellStyle name="Note 12 2 3 2 2 4" xfId="42577"/>
    <cellStyle name="Note 12 2 3 2 2 5" xfId="42578"/>
    <cellStyle name="Note 12 2 3 2 2 6" xfId="42579"/>
    <cellStyle name="Note 12 2 3 2 2 7" xfId="42580"/>
    <cellStyle name="Note 12 2 3 2 2 8" xfId="42581"/>
    <cellStyle name="Note 12 2 3 2 3" xfId="8429"/>
    <cellStyle name="Note 12 2 3 2 3 2" xfId="42582"/>
    <cellStyle name="Note 12 2 3 2 4" xfId="42583"/>
    <cellStyle name="Note 12 2 3 2 5" xfId="42584"/>
    <cellStyle name="Note 12 2 3 2 6" xfId="42585"/>
    <cellStyle name="Note 12 2 3 2 7" xfId="42586"/>
    <cellStyle name="Note 12 2 3 3" xfId="8430"/>
    <cellStyle name="Note 12 2 3 3 2" xfId="42587"/>
    <cellStyle name="Note 12 2 3 3 3" xfId="42588"/>
    <cellStyle name="Note 12 2 3 3 4" xfId="42589"/>
    <cellStyle name="Note 12 2 3 3 5" xfId="42590"/>
    <cellStyle name="Note 12 2 3 3 6" xfId="42591"/>
    <cellStyle name="Note 12 2 3 3 7" xfId="42592"/>
    <cellStyle name="Note 12 2 3 4" xfId="8431"/>
    <cellStyle name="Note 12 2 3 5" xfId="42593"/>
    <cellStyle name="Note 12 2 3 6" xfId="42594"/>
    <cellStyle name="Note 12 2 3 7" xfId="42595"/>
    <cellStyle name="Note 12 2 3 8" xfId="42596"/>
    <cellStyle name="Note 12 2 4" xfId="8432"/>
    <cellStyle name="Note 12 2 4 2" xfId="8433"/>
    <cellStyle name="Note 12 2 4 2 2" xfId="8434"/>
    <cellStyle name="Note 12 2 4 2 2 2" xfId="42597"/>
    <cellStyle name="Note 12 2 4 2 2 3" xfId="42598"/>
    <cellStyle name="Note 12 2 4 2 2 4" xfId="42599"/>
    <cellStyle name="Note 12 2 4 2 2 5" xfId="42600"/>
    <cellStyle name="Note 12 2 4 2 2 6" xfId="42601"/>
    <cellStyle name="Note 12 2 4 2 2 7" xfId="42602"/>
    <cellStyle name="Note 12 2 4 2 2 8" xfId="42603"/>
    <cellStyle name="Note 12 2 4 2 3" xfId="8435"/>
    <cellStyle name="Note 12 2 4 2 3 2" xfId="42604"/>
    <cellStyle name="Note 12 2 4 2 4" xfId="42605"/>
    <cellStyle name="Note 12 2 4 2 5" xfId="42606"/>
    <cellStyle name="Note 12 2 4 2 6" xfId="42607"/>
    <cellStyle name="Note 12 2 4 2 7" xfId="42608"/>
    <cellStyle name="Note 12 2 4 3" xfId="8436"/>
    <cellStyle name="Note 12 2 4 3 2" xfId="42609"/>
    <cellStyle name="Note 12 2 4 3 3" xfId="42610"/>
    <cellStyle name="Note 12 2 4 3 4" xfId="42611"/>
    <cellStyle name="Note 12 2 4 3 5" xfId="42612"/>
    <cellStyle name="Note 12 2 4 3 6" xfId="42613"/>
    <cellStyle name="Note 12 2 4 3 7" xfId="42614"/>
    <cellStyle name="Note 12 2 4 4" xfId="8437"/>
    <cellStyle name="Note 12 2 4 5" xfId="42615"/>
    <cellStyle name="Note 12 2 4 6" xfId="42616"/>
    <cellStyle name="Note 12 2 4 7" xfId="42617"/>
    <cellStyle name="Note 12 2 4 8" xfId="42618"/>
    <cellStyle name="Note 12 2 5" xfId="8438"/>
    <cellStyle name="Note 12 2 5 2" xfId="8439"/>
    <cellStyle name="Note 12 2 5 2 2" xfId="8440"/>
    <cellStyle name="Note 12 2 5 2 2 2" xfId="42619"/>
    <cellStyle name="Note 12 2 5 2 2 3" xfId="42620"/>
    <cellStyle name="Note 12 2 5 2 2 4" xfId="42621"/>
    <cellStyle name="Note 12 2 5 2 2 5" xfId="42622"/>
    <cellStyle name="Note 12 2 5 2 2 6" xfId="42623"/>
    <cellStyle name="Note 12 2 5 2 2 7" xfId="42624"/>
    <cellStyle name="Note 12 2 5 2 2 8" xfId="42625"/>
    <cellStyle name="Note 12 2 5 2 3" xfId="8441"/>
    <cellStyle name="Note 12 2 5 2 3 2" xfId="42626"/>
    <cellStyle name="Note 12 2 5 2 4" xfId="42627"/>
    <cellStyle name="Note 12 2 5 2 5" xfId="42628"/>
    <cellStyle name="Note 12 2 5 2 6" xfId="42629"/>
    <cellStyle name="Note 12 2 5 2 7" xfId="42630"/>
    <cellStyle name="Note 12 2 5 3" xfId="8442"/>
    <cellStyle name="Note 12 2 5 3 2" xfId="42631"/>
    <cellStyle name="Note 12 2 5 3 3" xfId="42632"/>
    <cellStyle name="Note 12 2 5 3 4" xfId="42633"/>
    <cellStyle name="Note 12 2 5 3 5" xfId="42634"/>
    <cellStyle name="Note 12 2 5 3 6" xfId="42635"/>
    <cellStyle name="Note 12 2 5 3 7" xfId="42636"/>
    <cellStyle name="Note 12 2 5 4" xfId="8443"/>
    <cellStyle name="Note 12 2 5 5" xfId="42637"/>
    <cellStyle name="Note 12 2 5 6" xfId="42638"/>
    <cellStyle name="Note 12 2 5 7" xfId="42639"/>
    <cellStyle name="Note 12 2 5 8" xfId="42640"/>
    <cellStyle name="Note 12 2 6" xfId="8444"/>
    <cellStyle name="Note 12 2 6 2" xfId="8445"/>
    <cellStyle name="Note 12 2 6 2 2" xfId="42641"/>
    <cellStyle name="Note 12 2 6 2 3" xfId="42642"/>
    <cellStyle name="Note 12 2 6 2 4" xfId="42643"/>
    <cellStyle name="Note 12 2 6 2 5" xfId="42644"/>
    <cellStyle name="Note 12 2 6 2 6" xfId="42645"/>
    <cellStyle name="Note 12 2 6 2 7" xfId="42646"/>
    <cellStyle name="Note 12 2 6 2 8" xfId="42647"/>
    <cellStyle name="Note 12 2 6 3" xfId="8446"/>
    <cellStyle name="Note 12 2 6 3 2" xfId="42648"/>
    <cellStyle name="Note 12 2 6 4" xfId="42649"/>
    <cellStyle name="Note 12 2 6 5" xfId="42650"/>
    <cellStyle name="Note 12 2 6 6" xfId="42651"/>
    <cellStyle name="Note 12 2 6 7" xfId="42652"/>
    <cellStyle name="Note 12 2 7" xfId="8447"/>
    <cellStyle name="Note 12 2 7 2" xfId="42653"/>
    <cellStyle name="Note 12 2 7 3" xfId="42654"/>
    <cellStyle name="Note 12 2 7 4" xfId="42655"/>
    <cellStyle name="Note 12 2 7 5" xfId="42656"/>
    <cellStyle name="Note 12 2 7 6" xfId="42657"/>
    <cellStyle name="Note 12 2 7 7" xfId="42658"/>
    <cellStyle name="Note 12 2 8" xfId="8448"/>
    <cellStyle name="Note 12 2 9" xfId="42659"/>
    <cellStyle name="Note 12 3" xfId="8449"/>
    <cellStyle name="Note 12 3 10" xfId="42660"/>
    <cellStyle name="Note 12 3 11" xfId="42661"/>
    <cellStyle name="Note 12 3 2" xfId="8450"/>
    <cellStyle name="Note 12 3 2 2" xfId="8451"/>
    <cellStyle name="Note 12 3 2 2 2" xfId="8452"/>
    <cellStyle name="Note 12 3 2 2 2 2" xfId="42662"/>
    <cellStyle name="Note 12 3 2 2 2 3" xfId="42663"/>
    <cellStyle name="Note 12 3 2 2 2 4" xfId="42664"/>
    <cellStyle name="Note 12 3 2 2 2 5" xfId="42665"/>
    <cellStyle name="Note 12 3 2 2 2 6" xfId="42666"/>
    <cellStyle name="Note 12 3 2 2 2 7" xfId="42667"/>
    <cellStyle name="Note 12 3 2 2 2 8" xfId="42668"/>
    <cellStyle name="Note 12 3 2 2 3" xfId="8453"/>
    <cellStyle name="Note 12 3 2 2 3 2" xfId="42669"/>
    <cellStyle name="Note 12 3 2 2 4" xfId="42670"/>
    <cellStyle name="Note 12 3 2 2 5" xfId="42671"/>
    <cellStyle name="Note 12 3 2 2 6" xfId="42672"/>
    <cellStyle name="Note 12 3 2 2 7" xfId="42673"/>
    <cellStyle name="Note 12 3 2 3" xfId="8454"/>
    <cellStyle name="Note 12 3 2 3 2" xfId="42674"/>
    <cellStyle name="Note 12 3 2 3 3" xfId="42675"/>
    <cellStyle name="Note 12 3 2 3 4" xfId="42676"/>
    <cellStyle name="Note 12 3 2 3 5" xfId="42677"/>
    <cellStyle name="Note 12 3 2 3 6" xfId="42678"/>
    <cellStyle name="Note 12 3 2 3 7" xfId="42679"/>
    <cellStyle name="Note 12 3 2 4" xfId="8455"/>
    <cellStyle name="Note 12 3 2 5" xfId="42680"/>
    <cellStyle name="Note 12 3 2 6" xfId="42681"/>
    <cellStyle name="Note 12 3 2 7" xfId="42682"/>
    <cellStyle name="Note 12 3 2 8" xfId="42683"/>
    <cellStyle name="Note 12 3 3" xfId="8456"/>
    <cellStyle name="Note 12 3 3 2" xfId="8457"/>
    <cellStyle name="Note 12 3 3 2 2" xfId="8458"/>
    <cellStyle name="Note 12 3 3 2 2 2" xfId="42684"/>
    <cellStyle name="Note 12 3 3 2 2 3" xfId="42685"/>
    <cellStyle name="Note 12 3 3 2 2 4" xfId="42686"/>
    <cellStyle name="Note 12 3 3 2 2 5" xfId="42687"/>
    <cellStyle name="Note 12 3 3 2 2 6" xfId="42688"/>
    <cellStyle name="Note 12 3 3 2 2 7" xfId="42689"/>
    <cellStyle name="Note 12 3 3 2 2 8" xfId="42690"/>
    <cellStyle name="Note 12 3 3 2 3" xfId="8459"/>
    <cellStyle name="Note 12 3 3 2 3 2" xfId="42691"/>
    <cellStyle name="Note 12 3 3 2 4" xfId="42692"/>
    <cellStyle name="Note 12 3 3 2 5" xfId="42693"/>
    <cellStyle name="Note 12 3 3 2 6" xfId="42694"/>
    <cellStyle name="Note 12 3 3 2 7" xfId="42695"/>
    <cellStyle name="Note 12 3 3 3" xfId="8460"/>
    <cellStyle name="Note 12 3 3 3 2" xfId="42696"/>
    <cellStyle name="Note 12 3 3 3 3" xfId="42697"/>
    <cellStyle name="Note 12 3 3 3 4" xfId="42698"/>
    <cellStyle name="Note 12 3 3 3 5" xfId="42699"/>
    <cellStyle name="Note 12 3 3 3 6" xfId="42700"/>
    <cellStyle name="Note 12 3 3 3 7" xfId="42701"/>
    <cellStyle name="Note 12 3 3 4" xfId="8461"/>
    <cellStyle name="Note 12 3 3 5" xfId="42702"/>
    <cellStyle name="Note 12 3 3 6" xfId="42703"/>
    <cellStyle name="Note 12 3 3 7" xfId="42704"/>
    <cellStyle name="Note 12 3 3 8" xfId="42705"/>
    <cellStyle name="Note 12 3 4" xfId="8462"/>
    <cellStyle name="Note 12 3 4 2" xfId="8463"/>
    <cellStyle name="Note 12 3 4 2 2" xfId="8464"/>
    <cellStyle name="Note 12 3 4 2 2 2" xfId="42706"/>
    <cellStyle name="Note 12 3 4 2 2 3" xfId="42707"/>
    <cellStyle name="Note 12 3 4 2 2 4" xfId="42708"/>
    <cellStyle name="Note 12 3 4 2 2 5" xfId="42709"/>
    <cellStyle name="Note 12 3 4 2 2 6" xfId="42710"/>
    <cellStyle name="Note 12 3 4 2 2 7" xfId="42711"/>
    <cellStyle name="Note 12 3 4 2 2 8" xfId="42712"/>
    <cellStyle name="Note 12 3 4 2 3" xfId="8465"/>
    <cellStyle name="Note 12 3 4 2 3 2" xfId="42713"/>
    <cellStyle name="Note 12 3 4 2 4" xfId="42714"/>
    <cellStyle name="Note 12 3 4 2 5" xfId="42715"/>
    <cellStyle name="Note 12 3 4 2 6" xfId="42716"/>
    <cellStyle name="Note 12 3 4 2 7" xfId="42717"/>
    <cellStyle name="Note 12 3 4 3" xfId="8466"/>
    <cellStyle name="Note 12 3 4 3 2" xfId="42718"/>
    <cellStyle name="Note 12 3 4 3 3" xfId="42719"/>
    <cellStyle name="Note 12 3 4 3 4" xfId="42720"/>
    <cellStyle name="Note 12 3 4 3 5" xfId="42721"/>
    <cellStyle name="Note 12 3 4 3 6" xfId="42722"/>
    <cellStyle name="Note 12 3 4 3 7" xfId="42723"/>
    <cellStyle name="Note 12 3 4 4" xfId="8467"/>
    <cellStyle name="Note 12 3 4 5" xfId="42724"/>
    <cellStyle name="Note 12 3 4 6" xfId="42725"/>
    <cellStyle name="Note 12 3 4 7" xfId="42726"/>
    <cellStyle name="Note 12 3 4 8" xfId="42727"/>
    <cellStyle name="Note 12 3 5" xfId="8468"/>
    <cellStyle name="Note 12 3 5 2" xfId="8469"/>
    <cellStyle name="Note 12 3 5 2 2" xfId="42728"/>
    <cellStyle name="Note 12 3 5 2 3" xfId="42729"/>
    <cellStyle name="Note 12 3 5 2 4" xfId="42730"/>
    <cellStyle name="Note 12 3 5 2 5" xfId="42731"/>
    <cellStyle name="Note 12 3 5 2 6" xfId="42732"/>
    <cellStyle name="Note 12 3 5 2 7" xfId="42733"/>
    <cellStyle name="Note 12 3 5 2 8" xfId="42734"/>
    <cellStyle name="Note 12 3 5 3" xfId="8470"/>
    <cellStyle name="Note 12 3 5 3 2" xfId="42735"/>
    <cellStyle name="Note 12 3 5 4" xfId="42736"/>
    <cellStyle name="Note 12 3 5 5" xfId="42737"/>
    <cellStyle name="Note 12 3 5 6" xfId="42738"/>
    <cellStyle name="Note 12 3 5 7" xfId="42739"/>
    <cellStyle name="Note 12 3 6" xfId="8471"/>
    <cellStyle name="Note 12 3 6 2" xfId="42740"/>
    <cellStyle name="Note 12 3 6 3" xfId="42741"/>
    <cellStyle name="Note 12 3 6 4" xfId="42742"/>
    <cellStyle name="Note 12 3 6 5" xfId="42743"/>
    <cellStyle name="Note 12 3 6 6" xfId="42744"/>
    <cellStyle name="Note 12 3 6 7" xfId="42745"/>
    <cellStyle name="Note 12 3 7" xfId="8472"/>
    <cellStyle name="Note 12 3 8" xfId="42746"/>
    <cellStyle name="Note 12 3 9" xfId="42747"/>
    <cellStyle name="Note 12 4" xfId="8473"/>
    <cellStyle name="Note 12 4 10" xfId="42748"/>
    <cellStyle name="Note 12 4 11" xfId="42749"/>
    <cellStyle name="Note 12 4 2" xfId="8474"/>
    <cellStyle name="Note 12 4 2 2" xfId="8475"/>
    <cellStyle name="Note 12 4 2 2 2" xfId="8476"/>
    <cellStyle name="Note 12 4 2 2 2 2" xfId="42750"/>
    <cellStyle name="Note 12 4 2 2 2 3" xfId="42751"/>
    <cellStyle name="Note 12 4 2 2 2 4" xfId="42752"/>
    <cellStyle name="Note 12 4 2 2 2 5" xfId="42753"/>
    <cellStyle name="Note 12 4 2 2 2 6" xfId="42754"/>
    <cellStyle name="Note 12 4 2 2 2 7" xfId="42755"/>
    <cellStyle name="Note 12 4 2 2 2 8" xfId="42756"/>
    <cellStyle name="Note 12 4 2 2 3" xfId="8477"/>
    <cellStyle name="Note 12 4 2 2 3 2" xfId="42757"/>
    <cellStyle name="Note 12 4 2 2 4" xfId="42758"/>
    <cellStyle name="Note 12 4 2 2 5" xfId="42759"/>
    <cellStyle name="Note 12 4 2 2 6" xfId="42760"/>
    <cellStyle name="Note 12 4 2 2 7" xfId="42761"/>
    <cellStyle name="Note 12 4 2 3" xfId="8478"/>
    <cellStyle name="Note 12 4 2 3 2" xfId="42762"/>
    <cellStyle name="Note 12 4 2 3 3" xfId="42763"/>
    <cellStyle name="Note 12 4 2 3 4" xfId="42764"/>
    <cellStyle name="Note 12 4 2 3 5" xfId="42765"/>
    <cellStyle name="Note 12 4 2 3 6" xfId="42766"/>
    <cellStyle name="Note 12 4 2 3 7" xfId="42767"/>
    <cellStyle name="Note 12 4 2 4" xfId="8479"/>
    <cellStyle name="Note 12 4 2 5" xfId="42768"/>
    <cellStyle name="Note 12 4 2 6" xfId="42769"/>
    <cellStyle name="Note 12 4 2 7" xfId="42770"/>
    <cellStyle name="Note 12 4 2 8" xfId="42771"/>
    <cellStyle name="Note 12 4 3" xfId="8480"/>
    <cellStyle name="Note 12 4 3 2" xfId="8481"/>
    <cellStyle name="Note 12 4 3 2 2" xfId="8482"/>
    <cellStyle name="Note 12 4 3 2 2 2" xfId="42772"/>
    <cellStyle name="Note 12 4 3 2 2 3" xfId="42773"/>
    <cellStyle name="Note 12 4 3 2 2 4" xfId="42774"/>
    <cellStyle name="Note 12 4 3 2 2 5" xfId="42775"/>
    <cellStyle name="Note 12 4 3 2 2 6" xfId="42776"/>
    <cellStyle name="Note 12 4 3 2 2 7" xfId="42777"/>
    <cellStyle name="Note 12 4 3 2 2 8" xfId="42778"/>
    <cellStyle name="Note 12 4 3 2 3" xfId="8483"/>
    <cellStyle name="Note 12 4 3 2 3 2" xfId="42779"/>
    <cellStyle name="Note 12 4 3 2 4" xfId="42780"/>
    <cellStyle name="Note 12 4 3 2 5" xfId="42781"/>
    <cellStyle name="Note 12 4 3 2 6" xfId="42782"/>
    <cellStyle name="Note 12 4 3 2 7" xfId="42783"/>
    <cellStyle name="Note 12 4 3 3" xfId="8484"/>
    <cellStyle name="Note 12 4 3 3 2" xfId="42784"/>
    <cellStyle name="Note 12 4 3 3 3" xfId="42785"/>
    <cellStyle name="Note 12 4 3 3 4" xfId="42786"/>
    <cellStyle name="Note 12 4 3 3 5" xfId="42787"/>
    <cellStyle name="Note 12 4 3 3 6" xfId="42788"/>
    <cellStyle name="Note 12 4 3 3 7" xfId="42789"/>
    <cellStyle name="Note 12 4 3 4" xfId="8485"/>
    <cellStyle name="Note 12 4 3 5" xfId="42790"/>
    <cellStyle name="Note 12 4 3 6" xfId="42791"/>
    <cellStyle name="Note 12 4 3 7" xfId="42792"/>
    <cellStyle name="Note 12 4 3 8" xfId="42793"/>
    <cellStyle name="Note 12 4 4" xfId="8486"/>
    <cellStyle name="Note 12 4 4 2" xfId="8487"/>
    <cellStyle name="Note 12 4 4 2 2" xfId="8488"/>
    <cellStyle name="Note 12 4 4 2 2 2" xfId="42794"/>
    <cellStyle name="Note 12 4 4 2 2 3" xfId="42795"/>
    <cellStyle name="Note 12 4 4 2 2 4" xfId="42796"/>
    <cellStyle name="Note 12 4 4 2 2 5" xfId="42797"/>
    <cellStyle name="Note 12 4 4 2 2 6" xfId="42798"/>
    <cellStyle name="Note 12 4 4 2 2 7" xfId="42799"/>
    <cellStyle name="Note 12 4 4 2 2 8" xfId="42800"/>
    <cellStyle name="Note 12 4 4 2 3" xfId="8489"/>
    <cellStyle name="Note 12 4 4 2 3 2" xfId="42801"/>
    <cellStyle name="Note 12 4 4 2 4" xfId="42802"/>
    <cellStyle name="Note 12 4 4 2 5" xfId="42803"/>
    <cellStyle name="Note 12 4 4 2 6" xfId="42804"/>
    <cellStyle name="Note 12 4 4 2 7" xfId="42805"/>
    <cellStyle name="Note 12 4 4 3" xfId="8490"/>
    <cellStyle name="Note 12 4 4 3 2" xfId="42806"/>
    <cellStyle name="Note 12 4 4 3 3" xfId="42807"/>
    <cellStyle name="Note 12 4 4 3 4" xfId="42808"/>
    <cellStyle name="Note 12 4 4 3 5" xfId="42809"/>
    <cellStyle name="Note 12 4 4 3 6" xfId="42810"/>
    <cellStyle name="Note 12 4 4 3 7" xfId="42811"/>
    <cellStyle name="Note 12 4 4 4" xfId="8491"/>
    <cellStyle name="Note 12 4 4 5" xfId="42812"/>
    <cellStyle name="Note 12 4 4 6" xfId="42813"/>
    <cellStyle name="Note 12 4 4 7" xfId="42814"/>
    <cellStyle name="Note 12 4 4 8" xfId="42815"/>
    <cellStyle name="Note 12 4 5" xfId="8492"/>
    <cellStyle name="Note 12 4 5 2" xfId="8493"/>
    <cellStyle name="Note 12 4 5 2 2" xfId="42816"/>
    <cellStyle name="Note 12 4 5 2 3" xfId="42817"/>
    <cellStyle name="Note 12 4 5 2 4" xfId="42818"/>
    <cellStyle name="Note 12 4 5 2 5" xfId="42819"/>
    <cellStyle name="Note 12 4 5 2 6" xfId="42820"/>
    <cellStyle name="Note 12 4 5 2 7" xfId="42821"/>
    <cellStyle name="Note 12 4 5 2 8" xfId="42822"/>
    <cellStyle name="Note 12 4 5 3" xfId="8494"/>
    <cellStyle name="Note 12 4 5 3 2" xfId="42823"/>
    <cellStyle name="Note 12 4 5 4" xfId="42824"/>
    <cellStyle name="Note 12 4 5 5" xfId="42825"/>
    <cellStyle name="Note 12 4 5 6" xfId="42826"/>
    <cellStyle name="Note 12 4 5 7" xfId="42827"/>
    <cellStyle name="Note 12 4 6" xfId="8495"/>
    <cellStyle name="Note 12 4 6 2" xfId="42828"/>
    <cellStyle name="Note 12 4 6 3" xfId="42829"/>
    <cellStyle name="Note 12 4 6 4" xfId="42830"/>
    <cellStyle name="Note 12 4 6 5" xfId="42831"/>
    <cellStyle name="Note 12 4 6 6" xfId="42832"/>
    <cellStyle name="Note 12 4 6 7" xfId="42833"/>
    <cellStyle name="Note 12 4 7" xfId="8496"/>
    <cellStyle name="Note 12 4 8" xfId="42834"/>
    <cellStyle name="Note 12 4 9" xfId="42835"/>
    <cellStyle name="Note 12 5" xfId="8497"/>
    <cellStyle name="Note 12 5 2" xfId="8498"/>
    <cellStyle name="Note 12 5 2 2" xfId="8499"/>
    <cellStyle name="Note 12 5 2 2 2" xfId="42836"/>
    <cellStyle name="Note 12 5 2 2 3" xfId="42837"/>
    <cellStyle name="Note 12 5 2 2 4" xfId="42838"/>
    <cellStyle name="Note 12 5 2 2 5" xfId="42839"/>
    <cellStyle name="Note 12 5 2 2 6" xfId="42840"/>
    <cellStyle name="Note 12 5 2 2 7" xfId="42841"/>
    <cellStyle name="Note 12 5 2 2 8" xfId="42842"/>
    <cellStyle name="Note 12 5 2 3" xfId="8500"/>
    <cellStyle name="Note 12 5 2 3 2" xfId="42843"/>
    <cellStyle name="Note 12 5 2 4" xfId="42844"/>
    <cellStyle name="Note 12 5 2 5" xfId="42845"/>
    <cellStyle name="Note 12 5 2 6" xfId="42846"/>
    <cellStyle name="Note 12 5 2 7" xfId="42847"/>
    <cellStyle name="Note 12 5 3" xfId="8501"/>
    <cellStyle name="Note 12 5 3 2" xfId="42848"/>
    <cellStyle name="Note 12 5 3 3" xfId="42849"/>
    <cellStyle name="Note 12 5 3 4" xfId="42850"/>
    <cellStyle name="Note 12 5 3 5" xfId="42851"/>
    <cellStyle name="Note 12 5 3 6" xfId="42852"/>
    <cellStyle name="Note 12 5 3 7" xfId="42853"/>
    <cellStyle name="Note 12 5 4" xfId="8502"/>
    <cellStyle name="Note 12 5 5" xfId="42854"/>
    <cellStyle name="Note 12 5 6" xfId="42855"/>
    <cellStyle name="Note 12 5 7" xfId="42856"/>
    <cellStyle name="Note 12 5 8" xfId="42857"/>
    <cellStyle name="Note 12 6" xfId="8503"/>
    <cellStyle name="Note 12 6 2" xfId="8504"/>
    <cellStyle name="Note 12 6 2 2" xfId="8505"/>
    <cellStyle name="Note 12 6 2 2 2" xfId="42858"/>
    <cellStyle name="Note 12 6 2 2 3" xfId="42859"/>
    <cellStyle name="Note 12 6 2 2 4" xfId="42860"/>
    <cellStyle name="Note 12 6 2 2 5" xfId="42861"/>
    <cellStyle name="Note 12 6 2 2 6" xfId="42862"/>
    <cellStyle name="Note 12 6 2 2 7" xfId="42863"/>
    <cellStyle name="Note 12 6 2 2 8" xfId="42864"/>
    <cellStyle name="Note 12 6 2 3" xfId="8506"/>
    <cellStyle name="Note 12 6 2 3 2" xfId="42865"/>
    <cellStyle name="Note 12 6 2 4" xfId="42866"/>
    <cellStyle name="Note 12 6 2 5" xfId="42867"/>
    <cellStyle name="Note 12 6 2 6" xfId="42868"/>
    <cellStyle name="Note 12 6 2 7" xfId="42869"/>
    <cellStyle name="Note 12 6 3" xfId="8507"/>
    <cellStyle name="Note 12 6 3 2" xfId="42870"/>
    <cellStyle name="Note 12 6 3 3" xfId="42871"/>
    <cellStyle name="Note 12 6 3 4" xfId="42872"/>
    <cellStyle name="Note 12 6 3 5" xfId="42873"/>
    <cellStyle name="Note 12 6 3 6" xfId="42874"/>
    <cellStyle name="Note 12 6 3 7" xfId="42875"/>
    <cellStyle name="Note 12 6 4" xfId="8508"/>
    <cellStyle name="Note 12 6 5" xfId="42876"/>
    <cellStyle name="Note 12 6 6" xfId="42877"/>
    <cellStyle name="Note 12 6 7" xfId="42878"/>
    <cellStyle name="Note 12 6 8" xfId="42879"/>
    <cellStyle name="Note 12 7" xfId="8509"/>
    <cellStyle name="Note 12 7 2" xfId="8510"/>
    <cellStyle name="Note 12 7 2 2" xfId="8511"/>
    <cellStyle name="Note 12 7 2 2 2" xfId="42880"/>
    <cellStyle name="Note 12 7 2 2 3" xfId="42881"/>
    <cellStyle name="Note 12 7 2 2 4" xfId="42882"/>
    <cellStyle name="Note 12 7 2 2 5" xfId="42883"/>
    <cellStyle name="Note 12 7 2 2 6" xfId="42884"/>
    <cellStyle name="Note 12 7 2 2 7" xfId="42885"/>
    <cellStyle name="Note 12 7 2 2 8" xfId="42886"/>
    <cellStyle name="Note 12 7 2 3" xfId="8512"/>
    <cellStyle name="Note 12 7 2 3 2" xfId="42887"/>
    <cellStyle name="Note 12 7 2 4" xfId="42888"/>
    <cellStyle name="Note 12 7 2 5" xfId="42889"/>
    <cellStyle name="Note 12 7 2 6" xfId="42890"/>
    <cellStyle name="Note 12 7 2 7" xfId="42891"/>
    <cellStyle name="Note 12 7 3" xfId="8513"/>
    <cellStyle name="Note 12 7 3 2" xfId="42892"/>
    <cellStyle name="Note 12 7 3 3" xfId="42893"/>
    <cellStyle name="Note 12 7 3 4" xfId="42894"/>
    <cellStyle name="Note 12 7 3 5" xfId="42895"/>
    <cellStyle name="Note 12 7 3 6" xfId="42896"/>
    <cellStyle name="Note 12 7 3 7" xfId="42897"/>
    <cellStyle name="Note 12 7 4" xfId="8514"/>
    <cellStyle name="Note 12 7 5" xfId="42898"/>
    <cellStyle name="Note 12 7 6" xfId="42899"/>
    <cellStyle name="Note 12 7 7" xfId="42900"/>
    <cellStyle name="Note 12 7 8" xfId="42901"/>
    <cellStyle name="Note 12 8" xfId="8515"/>
    <cellStyle name="Note 12 8 2" xfId="8516"/>
    <cellStyle name="Note 12 8 2 2" xfId="42902"/>
    <cellStyle name="Note 12 8 2 3" xfId="42903"/>
    <cellStyle name="Note 12 8 2 4" xfId="42904"/>
    <cellStyle name="Note 12 8 2 5" xfId="42905"/>
    <cellStyle name="Note 12 8 2 6" xfId="42906"/>
    <cellStyle name="Note 12 8 2 7" xfId="42907"/>
    <cellStyle name="Note 12 8 2 8" xfId="42908"/>
    <cellStyle name="Note 12 8 3" xfId="8517"/>
    <cellStyle name="Note 12 8 3 2" xfId="42909"/>
    <cellStyle name="Note 12 8 4" xfId="42910"/>
    <cellStyle name="Note 12 8 5" xfId="42911"/>
    <cellStyle name="Note 12 8 6" xfId="42912"/>
    <cellStyle name="Note 12 8 7" xfId="42913"/>
    <cellStyle name="Note 12 9" xfId="8518"/>
    <cellStyle name="Note 12 9 2" xfId="42914"/>
    <cellStyle name="Note 12 9 3" xfId="42915"/>
    <cellStyle name="Note 12 9 4" xfId="42916"/>
    <cellStyle name="Note 12 9 5" xfId="42917"/>
    <cellStyle name="Note 12 9 6" xfId="42918"/>
    <cellStyle name="Note 12 9 7" xfId="42919"/>
    <cellStyle name="Note 13" xfId="8519"/>
    <cellStyle name="Note 13 10" xfId="42920"/>
    <cellStyle name="Note 13 11" xfId="42921"/>
    <cellStyle name="Note 13 2" xfId="8520"/>
    <cellStyle name="Note 13 2 2" xfId="8521"/>
    <cellStyle name="Note 13 2 2 2" xfId="8522"/>
    <cellStyle name="Note 13 2 2 2 2" xfId="42922"/>
    <cellStyle name="Note 13 2 2 2 3" xfId="42923"/>
    <cellStyle name="Note 13 2 2 2 4" xfId="42924"/>
    <cellStyle name="Note 13 2 2 2 5" xfId="42925"/>
    <cellStyle name="Note 13 2 2 2 6" xfId="42926"/>
    <cellStyle name="Note 13 2 2 2 7" xfId="42927"/>
    <cellStyle name="Note 13 2 2 2 8" xfId="42928"/>
    <cellStyle name="Note 13 2 2 3" xfId="8523"/>
    <cellStyle name="Note 13 2 2 3 2" xfId="42929"/>
    <cellStyle name="Note 13 2 2 4" xfId="42930"/>
    <cellStyle name="Note 13 2 2 5" xfId="42931"/>
    <cellStyle name="Note 13 2 2 6" xfId="42932"/>
    <cellStyle name="Note 13 2 2 7" xfId="42933"/>
    <cellStyle name="Note 13 2 3" xfId="8524"/>
    <cellStyle name="Note 13 2 3 2" xfId="42934"/>
    <cellStyle name="Note 13 2 3 3" xfId="42935"/>
    <cellStyle name="Note 13 2 3 4" xfId="42936"/>
    <cellStyle name="Note 13 2 3 5" xfId="42937"/>
    <cellStyle name="Note 13 2 3 6" xfId="42938"/>
    <cellStyle name="Note 13 2 3 7" xfId="42939"/>
    <cellStyle name="Note 13 2 4" xfId="8525"/>
    <cellStyle name="Note 13 2 5" xfId="42940"/>
    <cellStyle name="Note 13 2 6" xfId="42941"/>
    <cellStyle name="Note 13 2 7" xfId="42942"/>
    <cellStyle name="Note 13 2 8" xfId="42943"/>
    <cellStyle name="Note 13 3" xfId="8526"/>
    <cellStyle name="Note 13 3 2" xfId="8527"/>
    <cellStyle name="Note 13 3 2 2" xfId="8528"/>
    <cellStyle name="Note 13 3 2 2 2" xfId="42944"/>
    <cellStyle name="Note 13 3 2 2 3" xfId="42945"/>
    <cellStyle name="Note 13 3 2 2 4" xfId="42946"/>
    <cellStyle name="Note 13 3 2 2 5" xfId="42947"/>
    <cellStyle name="Note 13 3 2 2 6" xfId="42948"/>
    <cellStyle name="Note 13 3 2 2 7" xfId="42949"/>
    <cellStyle name="Note 13 3 2 2 8" xfId="42950"/>
    <cellStyle name="Note 13 3 2 3" xfId="8529"/>
    <cellStyle name="Note 13 3 2 3 2" xfId="42951"/>
    <cellStyle name="Note 13 3 2 4" xfId="42952"/>
    <cellStyle name="Note 13 3 2 5" xfId="42953"/>
    <cellStyle name="Note 13 3 2 6" xfId="42954"/>
    <cellStyle name="Note 13 3 2 7" xfId="42955"/>
    <cellStyle name="Note 13 3 3" xfId="8530"/>
    <cellStyle name="Note 13 3 3 2" xfId="42956"/>
    <cellStyle name="Note 13 3 3 3" xfId="42957"/>
    <cellStyle name="Note 13 3 3 4" xfId="42958"/>
    <cellStyle name="Note 13 3 3 5" xfId="42959"/>
    <cellStyle name="Note 13 3 3 6" xfId="42960"/>
    <cellStyle name="Note 13 3 3 7" xfId="42961"/>
    <cellStyle name="Note 13 3 4" xfId="8531"/>
    <cellStyle name="Note 13 3 5" xfId="42962"/>
    <cellStyle name="Note 13 3 6" xfId="42963"/>
    <cellStyle name="Note 13 3 7" xfId="42964"/>
    <cellStyle name="Note 13 3 8" xfId="42965"/>
    <cellStyle name="Note 13 4" xfId="8532"/>
    <cellStyle name="Note 13 4 2" xfId="8533"/>
    <cellStyle name="Note 13 4 2 2" xfId="8534"/>
    <cellStyle name="Note 13 4 2 2 2" xfId="42966"/>
    <cellStyle name="Note 13 4 2 2 3" xfId="42967"/>
    <cellStyle name="Note 13 4 2 2 4" xfId="42968"/>
    <cellStyle name="Note 13 4 2 2 5" xfId="42969"/>
    <cellStyle name="Note 13 4 2 2 6" xfId="42970"/>
    <cellStyle name="Note 13 4 2 2 7" xfId="42971"/>
    <cellStyle name="Note 13 4 2 2 8" xfId="42972"/>
    <cellStyle name="Note 13 4 2 3" xfId="8535"/>
    <cellStyle name="Note 13 4 2 3 2" xfId="42973"/>
    <cellStyle name="Note 13 4 2 4" xfId="42974"/>
    <cellStyle name="Note 13 4 2 5" xfId="42975"/>
    <cellStyle name="Note 13 4 2 6" xfId="42976"/>
    <cellStyle name="Note 13 4 2 7" xfId="42977"/>
    <cellStyle name="Note 13 4 3" xfId="8536"/>
    <cellStyle name="Note 13 4 3 2" xfId="42978"/>
    <cellStyle name="Note 13 4 3 3" xfId="42979"/>
    <cellStyle name="Note 13 4 3 4" xfId="42980"/>
    <cellStyle name="Note 13 4 3 5" xfId="42981"/>
    <cellStyle name="Note 13 4 3 6" xfId="42982"/>
    <cellStyle name="Note 13 4 3 7" xfId="42983"/>
    <cellStyle name="Note 13 4 4" xfId="8537"/>
    <cellStyle name="Note 13 4 5" xfId="42984"/>
    <cellStyle name="Note 13 4 6" xfId="42985"/>
    <cellStyle name="Note 13 4 7" xfId="42986"/>
    <cellStyle name="Note 13 4 8" xfId="42987"/>
    <cellStyle name="Note 13 5" xfId="8538"/>
    <cellStyle name="Note 13 5 2" xfId="8539"/>
    <cellStyle name="Note 13 5 2 2" xfId="42988"/>
    <cellStyle name="Note 13 5 2 3" xfId="42989"/>
    <cellStyle name="Note 13 5 2 4" xfId="42990"/>
    <cellStyle name="Note 13 5 2 5" xfId="42991"/>
    <cellStyle name="Note 13 5 2 6" xfId="42992"/>
    <cellStyle name="Note 13 5 2 7" xfId="42993"/>
    <cellStyle name="Note 13 5 2 8" xfId="42994"/>
    <cellStyle name="Note 13 5 3" xfId="8540"/>
    <cellStyle name="Note 13 5 3 2" xfId="42995"/>
    <cellStyle name="Note 13 5 4" xfId="42996"/>
    <cellStyle name="Note 13 5 5" xfId="42997"/>
    <cellStyle name="Note 13 5 6" xfId="42998"/>
    <cellStyle name="Note 13 5 7" xfId="42999"/>
    <cellStyle name="Note 13 6" xfId="8541"/>
    <cellStyle name="Note 13 6 2" xfId="43000"/>
    <cellStyle name="Note 13 6 3" xfId="43001"/>
    <cellStyle name="Note 13 6 4" xfId="43002"/>
    <cellStyle name="Note 13 6 5" xfId="43003"/>
    <cellStyle name="Note 13 6 6" xfId="43004"/>
    <cellStyle name="Note 13 6 7" xfId="43005"/>
    <cellStyle name="Note 13 7" xfId="8542"/>
    <cellStyle name="Note 13 8" xfId="43006"/>
    <cellStyle name="Note 13 9" xfId="43007"/>
    <cellStyle name="Note 14" xfId="8543"/>
    <cellStyle name="Note 14 2" xfId="8544"/>
    <cellStyle name="Note 14 2 2" xfId="8545"/>
    <cellStyle name="Note 14 2 2 2" xfId="43008"/>
    <cellStyle name="Note 14 2 2 3" xfId="43009"/>
    <cellStyle name="Note 14 2 2 4" xfId="43010"/>
    <cellStyle name="Note 14 2 2 5" xfId="43011"/>
    <cellStyle name="Note 14 2 2 6" xfId="43012"/>
    <cellStyle name="Note 14 2 2 7" xfId="43013"/>
    <cellStyle name="Note 14 2 2 8" xfId="43014"/>
    <cellStyle name="Note 14 2 3" xfId="8546"/>
    <cellStyle name="Note 14 2 3 2" xfId="43015"/>
    <cellStyle name="Note 14 2 4" xfId="43016"/>
    <cellStyle name="Note 14 2 5" xfId="43017"/>
    <cellStyle name="Note 14 2 6" xfId="43018"/>
    <cellStyle name="Note 14 2 7" xfId="43019"/>
    <cellStyle name="Note 14 3" xfId="8547"/>
    <cellStyle name="Note 14 3 2" xfId="43020"/>
    <cellStyle name="Note 14 3 3" xfId="43021"/>
    <cellStyle name="Note 14 3 4" xfId="43022"/>
    <cellStyle name="Note 14 3 5" xfId="43023"/>
    <cellStyle name="Note 14 3 6" xfId="43024"/>
    <cellStyle name="Note 14 3 7" xfId="43025"/>
    <cellStyle name="Note 14 4" xfId="8548"/>
    <cellStyle name="Note 14 5" xfId="43026"/>
    <cellStyle name="Note 14 6" xfId="43027"/>
    <cellStyle name="Note 14 7" xfId="43028"/>
    <cellStyle name="Note 14 8" xfId="43029"/>
    <cellStyle name="Note 15" xfId="8549"/>
    <cellStyle name="Note 15 2" xfId="8550"/>
    <cellStyle name="Note 15 2 2" xfId="8551"/>
    <cellStyle name="Note 15 2 2 2" xfId="43030"/>
    <cellStyle name="Note 15 2 2 3" xfId="43031"/>
    <cellStyle name="Note 15 2 2 4" xfId="43032"/>
    <cellStyle name="Note 15 2 2 5" xfId="43033"/>
    <cellStyle name="Note 15 2 2 6" xfId="43034"/>
    <cellStyle name="Note 15 2 2 7" xfId="43035"/>
    <cellStyle name="Note 15 2 2 8" xfId="43036"/>
    <cellStyle name="Note 15 2 3" xfId="8552"/>
    <cellStyle name="Note 15 2 3 2" xfId="43037"/>
    <cellStyle name="Note 15 2 4" xfId="43038"/>
    <cellStyle name="Note 15 2 5" xfId="43039"/>
    <cellStyle name="Note 15 2 6" xfId="43040"/>
    <cellStyle name="Note 15 2 7" xfId="43041"/>
    <cellStyle name="Note 15 3" xfId="8553"/>
    <cellStyle name="Note 15 3 2" xfId="43042"/>
    <cellStyle name="Note 15 3 3" xfId="43043"/>
    <cellStyle name="Note 15 3 4" xfId="43044"/>
    <cellStyle name="Note 15 3 5" xfId="43045"/>
    <cellStyle name="Note 15 3 6" xfId="43046"/>
    <cellStyle name="Note 15 3 7" xfId="43047"/>
    <cellStyle name="Note 15 4" xfId="8554"/>
    <cellStyle name="Note 15 5" xfId="43048"/>
    <cellStyle name="Note 15 6" xfId="43049"/>
    <cellStyle name="Note 15 7" xfId="43050"/>
    <cellStyle name="Note 15 8" xfId="43051"/>
    <cellStyle name="Note 16" xfId="8555"/>
    <cellStyle name="Note 16 2" xfId="8556"/>
    <cellStyle name="Note 16 2 2" xfId="8557"/>
    <cellStyle name="Note 16 2 2 2" xfId="43052"/>
    <cellStyle name="Note 16 2 2 3" xfId="43053"/>
    <cellStyle name="Note 16 2 2 4" xfId="43054"/>
    <cellStyle name="Note 16 2 2 5" xfId="43055"/>
    <cellStyle name="Note 16 2 2 6" xfId="43056"/>
    <cellStyle name="Note 16 2 2 7" xfId="43057"/>
    <cellStyle name="Note 16 2 2 8" xfId="43058"/>
    <cellStyle name="Note 16 2 3" xfId="8558"/>
    <cellStyle name="Note 16 2 3 2" xfId="43059"/>
    <cellStyle name="Note 16 2 4" xfId="43060"/>
    <cellStyle name="Note 16 2 5" xfId="43061"/>
    <cellStyle name="Note 16 2 6" xfId="43062"/>
    <cellStyle name="Note 16 2 7" xfId="43063"/>
    <cellStyle name="Note 16 3" xfId="8559"/>
    <cellStyle name="Note 16 3 2" xfId="43064"/>
    <cellStyle name="Note 16 3 3" xfId="43065"/>
    <cellStyle name="Note 16 3 4" xfId="43066"/>
    <cellStyle name="Note 16 3 5" xfId="43067"/>
    <cellStyle name="Note 16 3 6" xfId="43068"/>
    <cellStyle name="Note 16 3 7" xfId="43069"/>
    <cellStyle name="Note 16 4" xfId="8560"/>
    <cellStyle name="Note 16 5" xfId="43070"/>
    <cellStyle name="Note 16 6" xfId="43071"/>
    <cellStyle name="Note 16 7" xfId="43072"/>
    <cellStyle name="Note 16 8" xfId="43073"/>
    <cellStyle name="Note 17" xfId="8561"/>
    <cellStyle name="Note 17 2" xfId="8562"/>
    <cellStyle name="Note 17 2 2" xfId="43074"/>
    <cellStyle name="Note 17 2 3" xfId="43075"/>
    <cellStyle name="Note 17 2 4" xfId="43076"/>
    <cellStyle name="Note 17 2 5" xfId="43077"/>
    <cellStyle name="Note 17 2 6" xfId="43078"/>
    <cellStyle name="Note 17 2 7" xfId="43079"/>
    <cellStyle name="Note 17 2 8" xfId="43080"/>
    <cellStyle name="Note 17 3" xfId="8563"/>
    <cellStyle name="Note 17 3 2" xfId="43081"/>
    <cellStyle name="Note 17 4" xfId="43082"/>
    <cellStyle name="Note 17 5" xfId="43083"/>
    <cellStyle name="Note 17 6" xfId="43084"/>
    <cellStyle name="Note 17 7" xfId="43085"/>
    <cellStyle name="Note 18" xfId="8564"/>
    <cellStyle name="Note 18 2" xfId="43086"/>
    <cellStyle name="Note 18 3" xfId="43087"/>
    <cellStyle name="Note 18 4" xfId="43088"/>
    <cellStyle name="Note 18 5" xfId="43089"/>
    <cellStyle name="Note 18 6" xfId="43090"/>
    <cellStyle name="Note 18 7" xfId="43091"/>
    <cellStyle name="Note 19" xfId="8565"/>
    <cellStyle name="Note 2" xfId="8566"/>
    <cellStyle name="Note 2 10" xfId="8567"/>
    <cellStyle name="Note 2 10 2" xfId="43092"/>
    <cellStyle name="Note 2 10 3" xfId="43093"/>
    <cellStyle name="Note 2 10 4" xfId="43094"/>
    <cellStyle name="Note 2 10 5" xfId="43095"/>
    <cellStyle name="Note 2 10 6" xfId="43096"/>
    <cellStyle name="Note 2 10 7" xfId="43097"/>
    <cellStyle name="Note 2 11" xfId="8568"/>
    <cellStyle name="Note 2 12" xfId="43098"/>
    <cellStyle name="Note 2 13" xfId="43099"/>
    <cellStyle name="Note 2 14" xfId="43100"/>
    <cellStyle name="Note 2 15" xfId="43101"/>
    <cellStyle name="Note 2 2" xfId="8569"/>
    <cellStyle name="Note 2 2 10" xfId="8570"/>
    <cellStyle name="Note 2 2 11" xfId="43102"/>
    <cellStyle name="Note 2 2 12" xfId="43103"/>
    <cellStyle name="Note 2 2 13" xfId="43104"/>
    <cellStyle name="Note 2 2 14" xfId="43105"/>
    <cellStyle name="Note 2 2 2" xfId="8571"/>
    <cellStyle name="Note 2 2 2 10" xfId="43106"/>
    <cellStyle name="Note 2 2 2 11" xfId="43107"/>
    <cellStyle name="Note 2 2 2 12" xfId="43108"/>
    <cellStyle name="Note 2 2 2 2" xfId="8572"/>
    <cellStyle name="Note 2 2 2 2 10" xfId="43109"/>
    <cellStyle name="Note 2 2 2 2 11" xfId="43110"/>
    <cellStyle name="Note 2 2 2 2 2" xfId="8573"/>
    <cellStyle name="Note 2 2 2 2 2 2" xfId="8574"/>
    <cellStyle name="Note 2 2 2 2 2 2 2" xfId="8575"/>
    <cellStyle name="Note 2 2 2 2 2 2 2 2" xfId="43111"/>
    <cellStyle name="Note 2 2 2 2 2 2 2 3" xfId="43112"/>
    <cellStyle name="Note 2 2 2 2 2 2 2 4" xfId="43113"/>
    <cellStyle name="Note 2 2 2 2 2 2 2 5" xfId="43114"/>
    <cellStyle name="Note 2 2 2 2 2 2 2 6" xfId="43115"/>
    <cellStyle name="Note 2 2 2 2 2 2 2 7" xfId="43116"/>
    <cellStyle name="Note 2 2 2 2 2 2 2 8" xfId="43117"/>
    <cellStyle name="Note 2 2 2 2 2 2 3" xfId="8576"/>
    <cellStyle name="Note 2 2 2 2 2 2 3 2" xfId="43118"/>
    <cellStyle name="Note 2 2 2 2 2 2 4" xfId="43119"/>
    <cellStyle name="Note 2 2 2 2 2 2 5" xfId="43120"/>
    <cellStyle name="Note 2 2 2 2 2 2 6" xfId="43121"/>
    <cellStyle name="Note 2 2 2 2 2 2 7" xfId="43122"/>
    <cellStyle name="Note 2 2 2 2 2 3" xfId="8577"/>
    <cellStyle name="Note 2 2 2 2 2 3 2" xfId="43123"/>
    <cellStyle name="Note 2 2 2 2 2 3 3" xfId="43124"/>
    <cellStyle name="Note 2 2 2 2 2 3 4" xfId="43125"/>
    <cellStyle name="Note 2 2 2 2 2 3 5" xfId="43126"/>
    <cellStyle name="Note 2 2 2 2 2 3 6" xfId="43127"/>
    <cellStyle name="Note 2 2 2 2 2 3 7" xfId="43128"/>
    <cellStyle name="Note 2 2 2 2 2 4" xfId="8578"/>
    <cellStyle name="Note 2 2 2 2 2 5" xfId="43129"/>
    <cellStyle name="Note 2 2 2 2 2 6" xfId="43130"/>
    <cellStyle name="Note 2 2 2 2 2 7" xfId="43131"/>
    <cellStyle name="Note 2 2 2 2 2 8" xfId="43132"/>
    <cellStyle name="Note 2 2 2 2 3" xfId="8579"/>
    <cellStyle name="Note 2 2 2 2 3 2" xfId="8580"/>
    <cellStyle name="Note 2 2 2 2 3 2 2" xfId="8581"/>
    <cellStyle name="Note 2 2 2 2 3 2 2 2" xfId="43133"/>
    <cellStyle name="Note 2 2 2 2 3 2 2 3" xfId="43134"/>
    <cellStyle name="Note 2 2 2 2 3 2 2 4" xfId="43135"/>
    <cellStyle name="Note 2 2 2 2 3 2 2 5" xfId="43136"/>
    <cellStyle name="Note 2 2 2 2 3 2 2 6" xfId="43137"/>
    <cellStyle name="Note 2 2 2 2 3 2 2 7" xfId="43138"/>
    <cellStyle name="Note 2 2 2 2 3 2 2 8" xfId="43139"/>
    <cellStyle name="Note 2 2 2 2 3 2 3" xfId="8582"/>
    <cellStyle name="Note 2 2 2 2 3 2 3 2" xfId="43140"/>
    <cellStyle name="Note 2 2 2 2 3 2 4" xfId="43141"/>
    <cellStyle name="Note 2 2 2 2 3 2 5" xfId="43142"/>
    <cellStyle name="Note 2 2 2 2 3 2 6" xfId="43143"/>
    <cellStyle name="Note 2 2 2 2 3 2 7" xfId="43144"/>
    <cellStyle name="Note 2 2 2 2 3 3" xfId="8583"/>
    <cellStyle name="Note 2 2 2 2 3 3 2" xfId="43145"/>
    <cellStyle name="Note 2 2 2 2 3 3 3" xfId="43146"/>
    <cellStyle name="Note 2 2 2 2 3 3 4" xfId="43147"/>
    <cellStyle name="Note 2 2 2 2 3 3 5" xfId="43148"/>
    <cellStyle name="Note 2 2 2 2 3 3 6" xfId="43149"/>
    <cellStyle name="Note 2 2 2 2 3 3 7" xfId="43150"/>
    <cellStyle name="Note 2 2 2 2 3 4" xfId="8584"/>
    <cellStyle name="Note 2 2 2 2 3 5" xfId="43151"/>
    <cellStyle name="Note 2 2 2 2 3 6" xfId="43152"/>
    <cellStyle name="Note 2 2 2 2 3 7" xfId="43153"/>
    <cellStyle name="Note 2 2 2 2 3 8" xfId="43154"/>
    <cellStyle name="Note 2 2 2 2 4" xfId="8585"/>
    <cellStyle name="Note 2 2 2 2 4 2" xfId="8586"/>
    <cellStyle name="Note 2 2 2 2 4 2 2" xfId="8587"/>
    <cellStyle name="Note 2 2 2 2 4 2 2 2" xfId="43155"/>
    <cellStyle name="Note 2 2 2 2 4 2 2 3" xfId="43156"/>
    <cellStyle name="Note 2 2 2 2 4 2 2 4" xfId="43157"/>
    <cellStyle name="Note 2 2 2 2 4 2 2 5" xfId="43158"/>
    <cellStyle name="Note 2 2 2 2 4 2 2 6" xfId="43159"/>
    <cellStyle name="Note 2 2 2 2 4 2 2 7" xfId="43160"/>
    <cellStyle name="Note 2 2 2 2 4 2 2 8" xfId="43161"/>
    <cellStyle name="Note 2 2 2 2 4 2 3" xfId="8588"/>
    <cellStyle name="Note 2 2 2 2 4 2 3 2" xfId="43162"/>
    <cellStyle name="Note 2 2 2 2 4 2 4" xfId="43163"/>
    <cellStyle name="Note 2 2 2 2 4 2 5" xfId="43164"/>
    <cellStyle name="Note 2 2 2 2 4 2 6" xfId="43165"/>
    <cellStyle name="Note 2 2 2 2 4 2 7" xfId="43166"/>
    <cellStyle name="Note 2 2 2 2 4 3" xfId="8589"/>
    <cellStyle name="Note 2 2 2 2 4 3 2" xfId="43167"/>
    <cellStyle name="Note 2 2 2 2 4 3 3" xfId="43168"/>
    <cellStyle name="Note 2 2 2 2 4 3 4" xfId="43169"/>
    <cellStyle name="Note 2 2 2 2 4 3 5" xfId="43170"/>
    <cellStyle name="Note 2 2 2 2 4 3 6" xfId="43171"/>
    <cellStyle name="Note 2 2 2 2 4 3 7" xfId="43172"/>
    <cellStyle name="Note 2 2 2 2 4 4" xfId="8590"/>
    <cellStyle name="Note 2 2 2 2 4 5" xfId="43173"/>
    <cellStyle name="Note 2 2 2 2 4 6" xfId="43174"/>
    <cellStyle name="Note 2 2 2 2 4 7" xfId="43175"/>
    <cellStyle name="Note 2 2 2 2 4 8" xfId="43176"/>
    <cellStyle name="Note 2 2 2 2 5" xfId="8591"/>
    <cellStyle name="Note 2 2 2 2 5 2" xfId="8592"/>
    <cellStyle name="Note 2 2 2 2 5 2 2" xfId="43177"/>
    <cellStyle name="Note 2 2 2 2 5 2 3" xfId="43178"/>
    <cellStyle name="Note 2 2 2 2 5 2 4" xfId="43179"/>
    <cellStyle name="Note 2 2 2 2 5 2 5" xfId="43180"/>
    <cellStyle name="Note 2 2 2 2 5 2 6" xfId="43181"/>
    <cellStyle name="Note 2 2 2 2 5 2 7" xfId="43182"/>
    <cellStyle name="Note 2 2 2 2 5 2 8" xfId="43183"/>
    <cellStyle name="Note 2 2 2 2 5 3" xfId="8593"/>
    <cellStyle name="Note 2 2 2 2 5 3 2" xfId="43184"/>
    <cellStyle name="Note 2 2 2 2 5 4" xfId="43185"/>
    <cellStyle name="Note 2 2 2 2 5 5" xfId="43186"/>
    <cellStyle name="Note 2 2 2 2 5 6" xfId="43187"/>
    <cellStyle name="Note 2 2 2 2 5 7" xfId="43188"/>
    <cellStyle name="Note 2 2 2 2 6" xfId="8594"/>
    <cellStyle name="Note 2 2 2 2 6 2" xfId="43189"/>
    <cellStyle name="Note 2 2 2 2 6 3" xfId="43190"/>
    <cellStyle name="Note 2 2 2 2 6 4" xfId="43191"/>
    <cellStyle name="Note 2 2 2 2 6 5" xfId="43192"/>
    <cellStyle name="Note 2 2 2 2 6 6" xfId="43193"/>
    <cellStyle name="Note 2 2 2 2 6 7" xfId="43194"/>
    <cellStyle name="Note 2 2 2 2 7" xfId="8595"/>
    <cellStyle name="Note 2 2 2 2 8" xfId="43195"/>
    <cellStyle name="Note 2 2 2 2 9" xfId="43196"/>
    <cellStyle name="Note 2 2 2 3" xfId="8596"/>
    <cellStyle name="Note 2 2 2 3 2" xfId="8597"/>
    <cellStyle name="Note 2 2 2 3 2 2" xfId="8598"/>
    <cellStyle name="Note 2 2 2 3 2 2 2" xfId="43197"/>
    <cellStyle name="Note 2 2 2 3 2 2 3" xfId="43198"/>
    <cellStyle name="Note 2 2 2 3 2 2 4" xfId="43199"/>
    <cellStyle name="Note 2 2 2 3 2 2 5" xfId="43200"/>
    <cellStyle name="Note 2 2 2 3 2 2 6" xfId="43201"/>
    <cellStyle name="Note 2 2 2 3 2 2 7" xfId="43202"/>
    <cellStyle name="Note 2 2 2 3 2 2 8" xfId="43203"/>
    <cellStyle name="Note 2 2 2 3 2 3" xfId="8599"/>
    <cellStyle name="Note 2 2 2 3 2 3 2" xfId="43204"/>
    <cellStyle name="Note 2 2 2 3 2 4" xfId="43205"/>
    <cellStyle name="Note 2 2 2 3 2 5" xfId="43206"/>
    <cellStyle name="Note 2 2 2 3 2 6" xfId="43207"/>
    <cellStyle name="Note 2 2 2 3 2 7" xfId="43208"/>
    <cellStyle name="Note 2 2 2 3 3" xfId="8600"/>
    <cellStyle name="Note 2 2 2 3 3 2" xfId="43209"/>
    <cellStyle name="Note 2 2 2 3 3 3" xfId="43210"/>
    <cellStyle name="Note 2 2 2 3 3 4" xfId="43211"/>
    <cellStyle name="Note 2 2 2 3 3 5" xfId="43212"/>
    <cellStyle name="Note 2 2 2 3 3 6" xfId="43213"/>
    <cellStyle name="Note 2 2 2 3 3 7" xfId="43214"/>
    <cellStyle name="Note 2 2 2 3 4" xfId="8601"/>
    <cellStyle name="Note 2 2 2 3 5" xfId="43215"/>
    <cellStyle name="Note 2 2 2 3 6" xfId="43216"/>
    <cellStyle name="Note 2 2 2 3 7" xfId="43217"/>
    <cellStyle name="Note 2 2 2 3 8" xfId="43218"/>
    <cellStyle name="Note 2 2 2 4" xfId="8602"/>
    <cellStyle name="Note 2 2 2 4 2" xfId="8603"/>
    <cellStyle name="Note 2 2 2 4 2 2" xfId="8604"/>
    <cellStyle name="Note 2 2 2 4 2 2 2" xfId="43219"/>
    <cellStyle name="Note 2 2 2 4 2 2 3" xfId="43220"/>
    <cellStyle name="Note 2 2 2 4 2 2 4" xfId="43221"/>
    <cellStyle name="Note 2 2 2 4 2 2 5" xfId="43222"/>
    <cellStyle name="Note 2 2 2 4 2 2 6" xfId="43223"/>
    <cellStyle name="Note 2 2 2 4 2 2 7" xfId="43224"/>
    <cellStyle name="Note 2 2 2 4 2 2 8" xfId="43225"/>
    <cellStyle name="Note 2 2 2 4 2 3" xfId="8605"/>
    <cellStyle name="Note 2 2 2 4 2 3 2" xfId="43226"/>
    <cellStyle name="Note 2 2 2 4 2 4" xfId="43227"/>
    <cellStyle name="Note 2 2 2 4 2 5" xfId="43228"/>
    <cellStyle name="Note 2 2 2 4 2 6" xfId="43229"/>
    <cellStyle name="Note 2 2 2 4 2 7" xfId="43230"/>
    <cellStyle name="Note 2 2 2 4 3" xfId="8606"/>
    <cellStyle name="Note 2 2 2 4 3 2" xfId="43231"/>
    <cellStyle name="Note 2 2 2 4 3 3" xfId="43232"/>
    <cellStyle name="Note 2 2 2 4 3 4" xfId="43233"/>
    <cellStyle name="Note 2 2 2 4 3 5" xfId="43234"/>
    <cellStyle name="Note 2 2 2 4 3 6" xfId="43235"/>
    <cellStyle name="Note 2 2 2 4 3 7" xfId="43236"/>
    <cellStyle name="Note 2 2 2 4 4" xfId="8607"/>
    <cellStyle name="Note 2 2 2 4 5" xfId="43237"/>
    <cellStyle name="Note 2 2 2 4 6" xfId="43238"/>
    <cellStyle name="Note 2 2 2 4 7" xfId="43239"/>
    <cellStyle name="Note 2 2 2 4 8" xfId="43240"/>
    <cellStyle name="Note 2 2 2 5" xfId="8608"/>
    <cellStyle name="Note 2 2 2 5 2" xfId="8609"/>
    <cellStyle name="Note 2 2 2 5 2 2" xfId="8610"/>
    <cellStyle name="Note 2 2 2 5 2 2 2" xfId="43241"/>
    <cellStyle name="Note 2 2 2 5 2 2 3" xfId="43242"/>
    <cellStyle name="Note 2 2 2 5 2 2 4" xfId="43243"/>
    <cellStyle name="Note 2 2 2 5 2 2 5" xfId="43244"/>
    <cellStyle name="Note 2 2 2 5 2 2 6" xfId="43245"/>
    <cellStyle name="Note 2 2 2 5 2 2 7" xfId="43246"/>
    <cellStyle name="Note 2 2 2 5 2 2 8" xfId="43247"/>
    <cellStyle name="Note 2 2 2 5 2 3" xfId="8611"/>
    <cellStyle name="Note 2 2 2 5 2 3 2" xfId="43248"/>
    <cellStyle name="Note 2 2 2 5 2 4" xfId="43249"/>
    <cellStyle name="Note 2 2 2 5 2 5" xfId="43250"/>
    <cellStyle name="Note 2 2 2 5 2 6" xfId="43251"/>
    <cellStyle name="Note 2 2 2 5 2 7" xfId="43252"/>
    <cellStyle name="Note 2 2 2 5 3" xfId="8612"/>
    <cellStyle name="Note 2 2 2 5 3 2" xfId="43253"/>
    <cellStyle name="Note 2 2 2 5 3 3" xfId="43254"/>
    <cellStyle name="Note 2 2 2 5 3 4" xfId="43255"/>
    <cellStyle name="Note 2 2 2 5 3 5" xfId="43256"/>
    <cellStyle name="Note 2 2 2 5 3 6" xfId="43257"/>
    <cellStyle name="Note 2 2 2 5 3 7" xfId="43258"/>
    <cellStyle name="Note 2 2 2 5 4" xfId="8613"/>
    <cellStyle name="Note 2 2 2 5 5" xfId="43259"/>
    <cellStyle name="Note 2 2 2 5 6" xfId="43260"/>
    <cellStyle name="Note 2 2 2 5 7" xfId="43261"/>
    <cellStyle name="Note 2 2 2 5 8" xfId="43262"/>
    <cellStyle name="Note 2 2 2 6" xfId="8614"/>
    <cellStyle name="Note 2 2 2 6 2" xfId="8615"/>
    <cellStyle name="Note 2 2 2 6 2 2" xfId="43263"/>
    <cellStyle name="Note 2 2 2 6 2 3" xfId="43264"/>
    <cellStyle name="Note 2 2 2 6 2 4" xfId="43265"/>
    <cellStyle name="Note 2 2 2 6 2 5" xfId="43266"/>
    <cellStyle name="Note 2 2 2 6 2 6" xfId="43267"/>
    <cellStyle name="Note 2 2 2 6 2 7" xfId="43268"/>
    <cellStyle name="Note 2 2 2 6 2 8" xfId="43269"/>
    <cellStyle name="Note 2 2 2 6 3" xfId="8616"/>
    <cellStyle name="Note 2 2 2 6 3 2" xfId="43270"/>
    <cellStyle name="Note 2 2 2 6 4" xfId="43271"/>
    <cellStyle name="Note 2 2 2 6 5" xfId="43272"/>
    <cellStyle name="Note 2 2 2 6 6" xfId="43273"/>
    <cellStyle name="Note 2 2 2 6 7" xfId="43274"/>
    <cellStyle name="Note 2 2 2 7" xfId="8617"/>
    <cellStyle name="Note 2 2 2 7 2" xfId="43275"/>
    <cellStyle name="Note 2 2 2 7 3" xfId="43276"/>
    <cellStyle name="Note 2 2 2 7 4" xfId="43277"/>
    <cellStyle name="Note 2 2 2 7 5" xfId="43278"/>
    <cellStyle name="Note 2 2 2 7 6" xfId="43279"/>
    <cellStyle name="Note 2 2 2 7 7" xfId="43280"/>
    <cellStyle name="Note 2 2 2 8" xfId="8618"/>
    <cellStyle name="Note 2 2 2 9" xfId="43281"/>
    <cellStyle name="Note 2 2 3" xfId="8619"/>
    <cellStyle name="Note 2 2 3 10" xfId="43282"/>
    <cellStyle name="Note 2 2 3 11" xfId="43283"/>
    <cellStyle name="Note 2 2 3 2" xfId="8620"/>
    <cellStyle name="Note 2 2 3 2 2" xfId="8621"/>
    <cellStyle name="Note 2 2 3 2 2 2" xfId="8622"/>
    <cellStyle name="Note 2 2 3 2 2 2 2" xfId="43284"/>
    <cellStyle name="Note 2 2 3 2 2 2 3" xfId="43285"/>
    <cellStyle name="Note 2 2 3 2 2 2 4" xfId="43286"/>
    <cellStyle name="Note 2 2 3 2 2 2 5" xfId="43287"/>
    <cellStyle name="Note 2 2 3 2 2 2 6" xfId="43288"/>
    <cellStyle name="Note 2 2 3 2 2 2 7" xfId="43289"/>
    <cellStyle name="Note 2 2 3 2 2 2 8" xfId="43290"/>
    <cellStyle name="Note 2 2 3 2 2 3" xfId="8623"/>
    <cellStyle name="Note 2 2 3 2 2 3 2" xfId="43291"/>
    <cellStyle name="Note 2 2 3 2 2 4" xfId="43292"/>
    <cellStyle name="Note 2 2 3 2 2 5" xfId="43293"/>
    <cellStyle name="Note 2 2 3 2 2 6" xfId="43294"/>
    <cellStyle name="Note 2 2 3 2 2 7" xfId="43295"/>
    <cellStyle name="Note 2 2 3 2 3" xfId="8624"/>
    <cellStyle name="Note 2 2 3 2 3 2" xfId="43296"/>
    <cellStyle name="Note 2 2 3 2 3 3" xfId="43297"/>
    <cellStyle name="Note 2 2 3 2 3 4" xfId="43298"/>
    <cellStyle name="Note 2 2 3 2 3 5" xfId="43299"/>
    <cellStyle name="Note 2 2 3 2 3 6" xfId="43300"/>
    <cellStyle name="Note 2 2 3 2 3 7" xfId="43301"/>
    <cellStyle name="Note 2 2 3 2 4" xfId="8625"/>
    <cellStyle name="Note 2 2 3 2 5" xfId="43302"/>
    <cellStyle name="Note 2 2 3 2 6" xfId="43303"/>
    <cellStyle name="Note 2 2 3 2 7" xfId="43304"/>
    <cellStyle name="Note 2 2 3 2 8" xfId="43305"/>
    <cellStyle name="Note 2 2 3 3" xfId="8626"/>
    <cellStyle name="Note 2 2 3 3 2" xfId="8627"/>
    <cellStyle name="Note 2 2 3 3 2 2" xfId="8628"/>
    <cellStyle name="Note 2 2 3 3 2 2 2" xfId="43306"/>
    <cellStyle name="Note 2 2 3 3 2 2 3" xfId="43307"/>
    <cellStyle name="Note 2 2 3 3 2 2 4" xfId="43308"/>
    <cellStyle name="Note 2 2 3 3 2 2 5" xfId="43309"/>
    <cellStyle name="Note 2 2 3 3 2 2 6" xfId="43310"/>
    <cellStyle name="Note 2 2 3 3 2 2 7" xfId="43311"/>
    <cellStyle name="Note 2 2 3 3 2 2 8" xfId="43312"/>
    <cellStyle name="Note 2 2 3 3 2 3" xfId="8629"/>
    <cellStyle name="Note 2 2 3 3 2 3 2" xfId="43313"/>
    <cellStyle name="Note 2 2 3 3 2 4" xfId="43314"/>
    <cellStyle name="Note 2 2 3 3 2 5" xfId="43315"/>
    <cellStyle name="Note 2 2 3 3 2 6" xfId="43316"/>
    <cellStyle name="Note 2 2 3 3 2 7" xfId="43317"/>
    <cellStyle name="Note 2 2 3 3 3" xfId="8630"/>
    <cellStyle name="Note 2 2 3 3 3 2" xfId="43318"/>
    <cellStyle name="Note 2 2 3 3 3 3" xfId="43319"/>
    <cellStyle name="Note 2 2 3 3 3 4" xfId="43320"/>
    <cellStyle name="Note 2 2 3 3 3 5" xfId="43321"/>
    <cellStyle name="Note 2 2 3 3 3 6" xfId="43322"/>
    <cellStyle name="Note 2 2 3 3 3 7" xfId="43323"/>
    <cellStyle name="Note 2 2 3 3 4" xfId="8631"/>
    <cellStyle name="Note 2 2 3 3 5" xfId="43324"/>
    <cellStyle name="Note 2 2 3 3 6" xfId="43325"/>
    <cellStyle name="Note 2 2 3 3 7" xfId="43326"/>
    <cellStyle name="Note 2 2 3 3 8" xfId="43327"/>
    <cellStyle name="Note 2 2 3 4" xfId="8632"/>
    <cellStyle name="Note 2 2 3 4 2" xfId="8633"/>
    <cellStyle name="Note 2 2 3 4 2 2" xfId="8634"/>
    <cellStyle name="Note 2 2 3 4 2 2 2" xfId="43328"/>
    <cellStyle name="Note 2 2 3 4 2 2 3" xfId="43329"/>
    <cellStyle name="Note 2 2 3 4 2 2 4" xfId="43330"/>
    <cellStyle name="Note 2 2 3 4 2 2 5" xfId="43331"/>
    <cellStyle name="Note 2 2 3 4 2 2 6" xfId="43332"/>
    <cellStyle name="Note 2 2 3 4 2 2 7" xfId="43333"/>
    <cellStyle name="Note 2 2 3 4 2 2 8" xfId="43334"/>
    <cellStyle name="Note 2 2 3 4 2 3" xfId="8635"/>
    <cellStyle name="Note 2 2 3 4 2 3 2" xfId="43335"/>
    <cellStyle name="Note 2 2 3 4 2 4" xfId="43336"/>
    <cellStyle name="Note 2 2 3 4 2 5" xfId="43337"/>
    <cellStyle name="Note 2 2 3 4 2 6" xfId="43338"/>
    <cellStyle name="Note 2 2 3 4 2 7" xfId="43339"/>
    <cellStyle name="Note 2 2 3 4 3" xfId="8636"/>
    <cellStyle name="Note 2 2 3 4 3 2" xfId="43340"/>
    <cellStyle name="Note 2 2 3 4 3 3" xfId="43341"/>
    <cellStyle name="Note 2 2 3 4 3 4" xfId="43342"/>
    <cellStyle name="Note 2 2 3 4 3 5" xfId="43343"/>
    <cellStyle name="Note 2 2 3 4 3 6" xfId="43344"/>
    <cellStyle name="Note 2 2 3 4 3 7" xfId="43345"/>
    <cellStyle name="Note 2 2 3 4 4" xfId="8637"/>
    <cellStyle name="Note 2 2 3 4 5" xfId="43346"/>
    <cellStyle name="Note 2 2 3 4 6" xfId="43347"/>
    <cellStyle name="Note 2 2 3 4 7" xfId="43348"/>
    <cellStyle name="Note 2 2 3 4 8" xfId="43349"/>
    <cellStyle name="Note 2 2 3 5" xfId="8638"/>
    <cellStyle name="Note 2 2 3 5 2" xfId="8639"/>
    <cellStyle name="Note 2 2 3 5 2 2" xfId="43350"/>
    <cellStyle name="Note 2 2 3 5 2 3" xfId="43351"/>
    <cellStyle name="Note 2 2 3 5 2 4" xfId="43352"/>
    <cellStyle name="Note 2 2 3 5 2 5" xfId="43353"/>
    <cellStyle name="Note 2 2 3 5 2 6" xfId="43354"/>
    <cellStyle name="Note 2 2 3 5 2 7" xfId="43355"/>
    <cellStyle name="Note 2 2 3 5 2 8" xfId="43356"/>
    <cellStyle name="Note 2 2 3 5 3" xfId="8640"/>
    <cellStyle name="Note 2 2 3 5 3 2" xfId="43357"/>
    <cellStyle name="Note 2 2 3 5 4" xfId="43358"/>
    <cellStyle name="Note 2 2 3 5 5" xfId="43359"/>
    <cellStyle name="Note 2 2 3 5 6" xfId="43360"/>
    <cellStyle name="Note 2 2 3 5 7" xfId="43361"/>
    <cellStyle name="Note 2 2 3 6" xfId="8641"/>
    <cellStyle name="Note 2 2 3 6 2" xfId="43362"/>
    <cellStyle name="Note 2 2 3 6 3" xfId="43363"/>
    <cellStyle name="Note 2 2 3 6 4" xfId="43364"/>
    <cellStyle name="Note 2 2 3 6 5" xfId="43365"/>
    <cellStyle name="Note 2 2 3 6 6" xfId="43366"/>
    <cellStyle name="Note 2 2 3 6 7" xfId="43367"/>
    <cellStyle name="Note 2 2 3 7" xfId="8642"/>
    <cellStyle name="Note 2 2 3 8" xfId="43368"/>
    <cellStyle name="Note 2 2 3 9" xfId="43369"/>
    <cellStyle name="Note 2 2 4" xfId="8643"/>
    <cellStyle name="Note 2 2 4 10" xfId="43370"/>
    <cellStyle name="Note 2 2 4 11" xfId="43371"/>
    <cellStyle name="Note 2 2 4 2" xfId="8644"/>
    <cellStyle name="Note 2 2 4 2 2" xfId="8645"/>
    <cellStyle name="Note 2 2 4 2 2 2" xfId="8646"/>
    <cellStyle name="Note 2 2 4 2 2 2 2" xfId="43372"/>
    <cellStyle name="Note 2 2 4 2 2 2 3" xfId="43373"/>
    <cellStyle name="Note 2 2 4 2 2 2 4" xfId="43374"/>
    <cellStyle name="Note 2 2 4 2 2 2 5" xfId="43375"/>
    <cellStyle name="Note 2 2 4 2 2 2 6" xfId="43376"/>
    <cellStyle name="Note 2 2 4 2 2 2 7" xfId="43377"/>
    <cellStyle name="Note 2 2 4 2 2 2 8" xfId="43378"/>
    <cellStyle name="Note 2 2 4 2 2 3" xfId="8647"/>
    <cellStyle name="Note 2 2 4 2 2 3 2" xfId="43379"/>
    <cellStyle name="Note 2 2 4 2 2 4" xfId="43380"/>
    <cellStyle name="Note 2 2 4 2 2 5" xfId="43381"/>
    <cellStyle name="Note 2 2 4 2 2 6" xfId="43382"/>
    <cellStyle name="Note 2 2 4 2 2 7" xfId="43383"/>
    <cellStyle name="Note 2 2 4 2 3" xfId="8648"/>
    <cellStyle name="Note 2 2 4 2 3 2" xfId="43384"/>
    <cellStyle name="Note 2 2 4 2 3 3" xfId="43385"/>
    <cellStyle name="Note 2 2 4 2 3 4" xfId="43386"/>
    <cellStyle name="Note 2 2 4 2 3 5" xfId="43387"/>
    <cellStyle name="Note 2 2 4 2 3 6" xfId="43388"/>
    <cellStyle name="Note 2 2 4 2 3 7" xfId="43389"/>
    <cellStyle name="Note 2 2 4 2 4" xfId="8649"/>
    <cellStyle name="Note 2 2 4 2 5" xfId="43390"/>
    <cellStyle name="Note 2 2 4 2 6" xfId="43391"/>
    <cellStyle name="Note 2 2 4 2 7" xfId="43392"/>
    <cellStyle name="Note 2 2 4 2 8" xfId="43393"/>
    <cellStyle name="Note 2 2 4 3" xfId="8650"/>
    <cellStyle name="Note 2 2 4 3 2" xfId="8651"/>
    <cellStyle name="Note 2 2 4 3 2 2" xfId="8652"/>
    <cellStyle name="Note 2 2 4 3 2 2 2" xfId="43394"/>
    <cellStyle name="Note 2 2 4 3 2 2 3" xfId="43395"/>
    <cellStyle name="Note 2 2 4 3 2 2 4" xfId="43396"/>
    <cellStyle name="Note 2 2 4 3 2 2 5" xfId="43397"/>
    <cellStyle name="Note 2 2 4 3 2 2 6" xfId="43398"/>
    <cellStyle name="Note 2 2 4 3 2 2 7" xfId="43399"/>
    <cellStyle name="Note 2 2 4 3 2 2 8" xfId="43400"/>
    <cellStyle name="Note 2 2 4 3 2 3" xfId="8653"/>
    <cellStyle name="Note 2 2 4 3 2 3 2" xfId="43401"/>
    <cellStyle name="Note 2 2 4 3 2 4" xfId="43402"/>
    <cellStyle name="Note 2 2 4 3 2 5" xfId="43403"/>
    <cellStyle name="Note 2 2 4 3 2 6" xfId="43404"/>
    <cellStyle name="Note 2 2 4 3 2 7" xfId="43405"/>
    <cellStyle name="Note 2 2 4 3 3" xfId="8654"/>
    <cellStyle name="Note 2 2 4 3 3 2" xfId="43406"/>
    <cellStyle name="Note 2 2 4 3 3 3" xfId="43407"/>
    <cellStyle name="Note 2 2 4 3 3 4" xfId="43408"/>
    <cellStyle name="Note 2 2 4 3 3 5" xfId="43409"/>
    <cellStyle name="Note 2 2 4 3 3 6" xfId="43410"/>
    <cellStyle name="Note 2 2 4 3 3 7" xfId="43411"/>
    <cellStyle name="Note 2 2 4 3 4" xfId="8655"/>
    <cellStyle name="Note 2 2 4 3 5" xfId="43412"/>
    <cellStyle name="Note 2 2 4 3 6" xfId="43413"/>
    <cellStyle name="Note 2 2 4 3 7" xfId="43414"/>
    <cellStyle name="Note 2 2 4 3 8" xfId="43415"/>
    <cellStyle name="Note 2 2 4 4" xfId="8656"/>
    <cellStyle name="Note 2 2 4 4 2" xfId="8657"/>
    <cellStyle name="Note 2 2 4 4 2 2" xfId="8658"/>
    <cellStyle name="Note 2 2 4 4 2 2 2" xfId="43416"/>
    <cellStyle name="Note 2 2 4 4 2 2 3" xfId="43417"/>
    <cellStyle name="Note 2 2 4 4 2 2 4" xfId="43418"/>
    <cellStyle name="Note 2 2 4 4 2 2 5" xfId="43419"/>
    <cellStyle name="Note 2 2 4 4 2 2 6" xfId="43420"/>
    <cellStyle name="Note 2 2 4 4 2 2 7" xfId="43421"/>
    <cellStyle name="Note 2 2 4 4 2 2 8" xfId="43422"/>
    <cellStyle name="Note 2 2 4 4 2 3" xfId="8659"/>
    <cellStyle name="Note 2 2 4 4 2 3 2" xfId="43423"/>
    <cellStyle name="Note 2 2 4 4 2 4" xfId="43424"/>
    <cellStyle name="Note 2 2 4 4 2 5" xfId="43425"/>
    <cellStyle name="Note 2 2 4 4 2 6" xfId="43426"/>
    <cellStyle name="Note 2 2 4 4 2 7" xfId="43427"/>
    <cellStyle name="Note 2 2 4 4 3" xfId="8660"/>
    <cellStyle name="Note 2 2 4 4 3 2" xfId="43428"/>
    <cellStyle name="Note 2 2 4 4 3 3" xfId="43429"/>
    <cellStyle name="Note 2 2 4 4 3 4" xfId="43430"/>
    <cellStyle name="Note 2 2 4 4 3 5" xfId="43431"/>
    <cellStyle name="Note 2 2 4 4 3 6" xfId="43432"/>
    <cellStyle name="Note 2 2 4 4 3 7" xfId="43433"/>
    <cellStyle name="Note 2 2 4 4 4" xfId="8661"/>
    <cellStyle name="Note 2 2 4 4 5" xfId="43434"/>
    <cellStyle name="Note 2 2 4 4 6" xfId="43435"/>
    <cellStyle name="Note 2 2 4 4 7" xfId="43436"/>
    <cellStyle name="Note 2 2 4 4 8" xfId="43437"/>
    <cellStyle name="Note 2 2 4 5" xfId="8662"/>
    <cellStyle name="Note 2 2 4 5 2" xfId="8663"/>
    <cellStyle name="Note 2 2 4 5 2 2" xfId="43438"/>
    <cellStyle name="Note 2 2 4 5 2 3" xfId="43439"/>
    <cellStyle name="Note 2 2 4 5 2 4" xfId="43440"/>
    <cellStyle name="Note 2 2 4 5 2 5" xfId="43441"/>
    <cellStyle name="Note 2 2 4 5 2 6" xfId="43442"/>
    <cellStyle name="Note 2 2 4 5 2 7" xfId="43443"/>
    <cellStyle name="Note 2 2 4 5 2 8" xfId="43444"/>
    <cellStyle name="Note 2 2 4 5 3" xfId="8664"/>
    <cellStyle name="Note 2 2 4 5 3 2" xfId="43445"/>
    <cellStyle name="Note 2 2 4 5 4" xfId="43446"/>
    <cellStyle name="Note 2 2 4 5 5" xfId="43447"/>
    <cellStyle name="Note 2 2 4 5 6" xfId="43448"/>
    <cellStyle name="Note 2 2 4 5 7" xfId="43449"/>
    <cellStyle name="Note 2 2 4 6" xfId="8665"/>
    <cellStyle name="Note 2 2 4 6 2" xfId="43450"/>
    <cellStyle name="Note 2 2 4 6 3" xfId="43451"/>
    <cellStyle name="Note 2 2 4 6 4" xfId="43452"/>
    <cellStyle name="Note 2 2 4 6 5" xfId="43453"/>
    <cellStyle name="Note 2 2 4 6 6" xfId="43454"/>
    <cellStyle name="Note 2 2 4 6 7" xfId="43455"/>
    <cellStyle name="Note 2 2 4 7" xfId="8666"/>
    <cellStyle name="Note 2 2 4 8" xfId="43456"/>
    <cellStyle name="Note 2 2 4 9" xfId="43457"/>
    <cellStyle name="Note 2 2 5" xfId="8667"/>
    <cellStyle name="Note 2 2 5 2" xfId="8668"/>
    <cellStyle name="Note 2 2 5 2 2" xfId="8669"/>
    <cellStyle name="Note 2 2 5 2 2 2" xfId="43458"/>
    <cellStyle name="Note 2 2 5 2 2 3" xfId="43459"/>
    <cellStyle name="Note 2 2 5 2 2 4" xfId="43460"/>
    <cellStyle name="Note 2 2 5 2 2 5" xfId="43461"/>
    <cellStyle name="Note 2 2 5 2 2 6" xfId="43462"/>
    <cellStyle name="Note 2 2 5 2 2 7" xfId="43463"/>
    <cellStyle name="Note 2 2 5 2 2 8" xfId="43464"/>
    <cellStyle name="Note 2 2 5 2 3" xfId="8670"/>
    <cellStyle name="Note 2 2 5 2 3 2" xfId="43465"/>
    <cellStyle name="Note 2 2 5 2 4" xfId="43466"/>
    <cellStyle name="Note 2 2 5 2 5" xfId="43467"/>
    <cellStyle name="Note 2 2 5 2 6" xfId="43468"/>
    <cellStyle name="Note 2 2 5 2 7" xfId="43469"/>
    <cellStyle name="Note 2 2 5 3" xfId="8671"/>
    <cellStyle name="Note 2 2 5 3 2" xfId="43470"/>
    <cellStyle name="Note 2 2 5 3 3" xfId="43471"/>
    <cellStyle name="Note 2 2 5 3 4" xfId="43472"/>
    <cellStyle name="Note 2 2 5 3 5" xfId="43473"/>
    <cellStyle name="Note 2 2 5 3 6" xfId="43474"/>
    <cellStyle name="Note 2 2 5 3 7" xfId="43475"/>
    <cellStyle name="Note 2 2 5 4" xfId="8672"/>
    <cellStyle name="Note 2 2 5 5" xfId="43476"/>
    <cellStyle name="Note 2 2 5 6" xfId="43477"/>
    <cellStyle name="Note 2 2 5 7" xfId="43478"/>
    <cellStyle name="Note 2 2 5 8" xfId="43479"/>
    <cellStyle name="Note 2 2 6" xfId="8673"/>
    <cellStyle name="Note 2 2 6 2" xfId="8674"/>
    <cellStyle name="Note 2 2 6 2 2" xfId="8675"/>
    <cellStyle name="Note 2 2 6 2 2 2" xfId="43480"/>
    <cellStyle name="Note 2 2 6 2 2 3" xfId="43481"/>
    <cellStyle name="Note 2 2 6 2 2 4" xfId="43482"/>
    <cellStyle name="Note 2 2 6 2 2 5" xfId="43483"/>
    <cellStyle name="Note 2 2 6 2 2 6" xfId="43484"/>
    <cellStyle name="Note 2 2 6 2 2 7" xfId="43485"/>
    <cellStyle name="Note 2 2 6 2 2 8" xfId="43486"/>
    <cellStyle name="Note 2 2 6 2 3" xfId="8676"/>
    <cellStyle name="Note 2 2 6 2 3 2" xfId="43487"/>
    <cellStyle name="Note 2 2 6 2 4" xfId="43488"/>
    <cellStyle name="Note 2 2 6 2 5" xfId="43489"/>
    <cellStyle name="Note 2 2 6 2 6" xfId="43490"/>
    <cellStyle name="Note 2 2 6 2 7" xfId="43491"/>
    <cellStyle name="Note 2 2 6 3" xfId="8677"/>
    <cellStyle name="Note 2 2 6 3 2" xfId="43492"/>
    <cellStyle name="Note 2 2 6 3 3" xfId="43493"/>
    <cellStyle name="Note 2 2 6 3 4" xfId="43494"/>
    <cellStyle name="Note 2 2 6 3 5" xfId="43495"/>
    <cellStyle name="Note 2 2 6 3 6" xfId="43496"/>
    <cellStyle name="Note 2 2 6 3 7" xfId="43497"/>
    <cellStyle name="Note 2 2 6 4" xfId="8678"/>
    <cellStyle name="Note 2 2 6 5" xfId="43498"/>
    <cellStyle name="Note 2 2 6 6" xfId="43499"/>
    <cellStyle name="Note 2 2 6 7" xfId="43500"/>
    <cellStyle name="Note 2 2 6 8" xfId="43501"/>
    <cellStyle name="Note 2 2 7" xfId="8679"/>
    <cellStyle name="Note 2 2 7 2" xfId="8680"/>
    <cellStyle name="Note 2 2 7 2 2" xfId="8681"/>
    <cellStyle name="Note 2 2 7 2 2 2" xfId="43502"/>
    <cellStyle name="Note 2 2 7 2 2 3" xfId="43503"/>
    <cellStyle name="Note 2 2 7 2 2 4" xfId="43504"/>
    <cellStyle name="Note 2 2 7 2 2 5" xfId="43505"/>
    <cellStyle name="Note 2 2 7 2 2 6" xfId="43506"/>
    <cellStyle name="Note 2 2 7 2 2 7" xfId="43507"/>
    <cellStyle name="Note 2 2 7 2 2 8" xfId="43508"/>
    <cellStyle name="Note 2 2 7 2 3" xfId="8682"/>
    <cellStyle name="Note 2 2 7 2 3 2" xfId="43509"/>
    <cellStyle name="Note 2 2 7 2 4" xfId="43510"/>
    <cellStyle name="Note 2 2 7 2 5" xfId="43511"/>
    <cellStyle name="Note 2 2 7 2 6" xfId="43512"/>
    <cellStyle name="Note 2 2 7 2 7" xfId="43513"/>
    <cellStyle name="Note 2 2 7 3" xfId="8683"/>
    <cellStyle name="Note 2 2 7 3 2" xfId="43514"/>
    <cellStyle name="Note 2 2 7 3 3" xfId="43515"/>
    <cellStyle name="Note 2 2 7 3 4" xfId="43516"/>
    <cellStyle name="Note 2 2 7 3 5" xfId="43517"/>
    <cellStyle name="Note 2 2 7 3 6" xfId="43518"/>
    <cellStyle name="Note 2 2 7 3 7" xfId="43519"/>
    <cellStyle name="Note 2 2 7 4" xfId="8684"/>
    <cellStyle name="Note 2 2 7 5" xfId="43520"/>
    <cellStyle name="Note 2 2 7 6" xfId="43521"/>
    <cellStyle name="Note 2 2 7 7" xfId="43522"/>
    <cellStyle name="Note 2 2 7 8" xfId="43523"/>
    <cellStyle name="Note 2 2 8" xfId="8685"/>
    <cellStyle name="Note 2 2 8 2" xfId="8686"/>
    <cellStyle name="Note 2 2 8 2 2" xfId="43524"/>
    <cellStyle name="Note 2 2 8 2 3" xfId="43525"/>
    <cellStyle name="Note 2 2 8 2 4" xfId="43526"/>
    <cellStyle name="Note 2 2 8 2 5" xfId="43527"/>
    <cellStyle name="Note 2 2 8 2 6" xfId="43528"/>
    <cellStyle name="Note 2 2 8 2 7" xfId="43529"/>
    <cellStyle name="Note 2 2 8 2 8" xfId="43530"/>
    <cellStyle name="Note 2 2 8 3" xfId="8687"/>
    <cellStyle name="Note 2 2 8 3 2" xfId="43531"/>
    <cellStyle name="Note 2 2 8 4" xfId="43532"/>
    <cellStyle name="Note 2 2 8 5" xfId="43533"/>
    <cellStyle name="Note 2 2 8 6" xfId="43534"/>
    <cellStyle name="Note 2 2 8 7" xfId="43535"/>
    <cellStyle name="Note 2 2 9" xfId="8688"/>
    <cellStyle name="Note 2 2 9 2" xfId="43536"/>
    <cellStyle name="Note 2 2 9 3" xfId="43537"/>
    <cellStyle name="Note 2 2 9 4" xfId="43538"/>
    <cellStyle name="Note 2 2 9 5" xfId="43539"/>
    <cellStyle name="Note 2 2 9 6" xfId="43540"/>
    <cellStyle name="Note 2 2 9 7" xfId="43541"/>
    <cellStyle name="Note 2 3" xfId="8689"/>
    <cellStyle name="Note 2 3 10" xfId="43542"/>
    <cellStyle name="Note 2 3 11" xfId="43543"/>
    <cellStyle name="Note 2 3 12" xfId="43544"/>
    <cellStyle name="Note 2 3 2" xfId="8690"/>
    <cellStyle name="Note 2 3 2 10" xfId="43545"/>
    <cellStyle name="Note 2 3 2 11" xfId="43546"/>
    <cellStyle name="Note 2 3 2 2" xfId="8691"/>
    <cellStyle name="Note 2 3 2 2 2" xfId="8692"/>
    <cellStyle name="Note 2 3 2 2 2 2" xfId="8693"/>
    <cellStyle name="Note 2 3 2 2 2 2 2" xfId="43547"/>
    <cellStyle name="Note 2 3 2 2 2 2 3" xfId="43548"/>
    <cellStyle name="Note 2 3 2 2 2 2 4" xfId="43549"/>
    <cellStyle name="Note 2 3 2 2 2 2 5" xfId="43550"/>
    <cellStyle name="Note 2 3 2 2 2 2 6" xfId="43551"/>
    <cellStyle name="Note 2 3 2 2 2 2 7" xfId="43552"/>
    <cellStyle name="Note 2 3 2 2 2 2 8" xfId="43553"/>
    <cellStyle name="Note 2 3 2 2 2 3" xfId="8694"/>
    <cellStyle name="Note 2 3 2 2 2 3 2" xfId="43554"/>
    <cellStyle name="Note 2 3 2 2 2 4" xfId="43555"/>
    <cellStyle name="Note 2 3 2 2 2 5" xfId="43556"/>
    <cellStyle name="Note 2 3 2 2 2 6" xfId="43557"/>
    <cellStyle name="Note 2 3 2 2 2 7" xfId="43558"/>
    <cellStyle name="Note 2 3 2 2 3" xfId="8695"/>
    <cellStyle name="Note 2 3 2 2 3 2" xfId="43559"/>
    <cellStyle name="Note 2 3 2 2 3 3" xfId="43560"/>
    <cellStyle name="Note 2 3 2 2 3 4" xfId="43561"/>
    <cellStyle name="Note 2 3 2 2 3 5" xfId="43562"/>
    <cellStyle name="Note 2 3 2 2 3 6" xfId="43563"/>
    <cellStyle name="Note 2 3 2 2 3 7" xfId="43564"/>
    <cellStyle name="Note 2 3 2 2 4" xfId="8696"/>
    <cellStyle name="Note 2 3 2 2 5" xfId="43565"/>
    <cellStyle name="Note 2 3 2 2 6" xfId="43566"/>
    <cellStyle name="Note 2 3 2 2 7" xfId="43567"/>
    <cellStyle name="Note 2 3 2 2 8" xfId="43568"/>
    <cellStyle name="Note 2 3 2 3" xfId="8697"/>
    <cellStyle name="Note 2 3 2 3 2" xfId="8698"/>
    <cellStyle name="Note 2 3 2 3 2 2" xfId="8699"/>
    <cellStyle name="Note 2 3 2 3 2 2 2" xfId="43569"/>
    <cellStyle name="Note 2 3 2 3 2 2 3" xfId="43570"/>
    <cellStyle name="Note 2 3 2 3 2 2 4" xfId="43571"/>
    <cellStyle name="Note 2 3 2 3 2 2 5" xfId="43572"/>
    <cellStyle name="Note 2 3 2 3 2 2 6" xfId="43573"/>
    <cellStyle name="Note 2 3 2 3 2 2 7" xfId="43574"/>
    <cellStyle name="Note 2 3 2 3 2 2 8" xfId="43575"/>
    <cellStyle name="Note 2 3 2 3 2 3" xfId="8700"/>
    <cellStyle name="Note 2 3 2 3 2 3 2" xfId="43576"/>
    <cellStyle name="Note 2 3 2 3 2 4" xfId="43577"/>
    <cellStyle name="Note 2 3 2 3 2 5" xfId="43578"/>
    <cellStyle name="Note 2 3 2 3 2 6" xfId="43579"/>
    <cellStyle name="Note 2 3 2 3 2 7" xfId="43580"/>
    <cellStyle name="Note 2 3 2 3 3" xfId="8701"/>
    <cellStyle name="Note 2 3 2 3 3 2" xfId="43581"/>
    <cellStyle name="Note 2 3 2 3 3 3" xfId="43582"/>
    <cellStyle name="Note 2 3 2 3 3 4" xfId="43583"/>
    <cellStyle name="Note 2 3 2 3 3 5" xfId="43584"/>
    <cellStyle name="Note 2 3 2 3 3 6" xfId="43585"/>
    <cellStyle name="Note 2 3 2 3 3 7" xfId="43586"/>
    <cellStyle name="Note 2 3 2 3 4" xfId="8702"/>
    <cellStyle name="Note 2 3 2 3 5" xfId="43587"/>
    <cellStyle name="Note 2 3 2 3 6" xfId="43588"/>
    <cellStyle name="Note 2 3 2 3 7" xfId="43589"/>
    <cellStyle name="Note 2 3 2 3 8" xfId="43590"/>
    <cellStyle name="Note 2 3 2 4" xfId="8703"/>
    <cellStyle name="Note 2 3 2 4 2" xfId="8704"/>
    <cellStyle name="Note 2 3 2 4 2 2" xfId="8705"/>
    <cellStyle name="Note 2 3 2 4 2 2 2" xfId="43591"/>
    <cellStyle name="Note 2 3 2 4 2 2 3" xfId="43592"/>
    <cellStyle name="Note 2 3 2 4 2 2 4" xfId="43593"/>
    <cellStyle name="Note 2 3 2 4 2 2 5" xfId="43594"/>
    <cellStyle name="Note 2 3 2 4 2 2 6" xfId="43595"/>
    <cellStyle name="Note 2 3 2 4 2 2 7" xfId="43596"/>
    <cellStyle name="Note 2 3 2 4 2 2 8" xfId="43597"/>
    <cellStyle name="Note 2 3 2 4 2 3" xfId="8706"/>
    <cellStyle name="Note 2 3 2 4 2 3 2" xfId="43598"/>
    <cellStyle name="Note 2 3 2 4 2 4" xfId="43599"/>
    <cellStyle name="Note 2 3 2 4 2 5" xfId="43600"/>
    <cellStyle name="Note 2 3 2 4 2 6" xfId="43601"/>
    <cellStyle name="Note 2 3 2 4 2 7" xfId="43602"/>
    <cellStyle name="Note 2 3 2 4 3" xfId="8707"/>
    <cellStyle name="Note 2 3 2 4 3 2" xfId="43603"/>
    <cellStyle name="Note 2 3 2 4 3 3" xfId="43604"/>
    <cellStyle name="Note 2 3 2 4 3 4" xfId="43605"/>
    <cellStyle name="Note 2 3 2 4 3 5" xfId="43606"/>
    <cellStyle name="Note 2 3 2 4 3 6" xfId="43607"/>
    <cellStyle name="Note 2 3 2 4 3 7" xfId="43608"/>
    <cellStyle name="Note 2 3 2 4 4" xfId="8708"/>
    <cellStyle name="Note 2 3 2 4 5" xfId="43609"/>
    <cellStyle name="Note 2 3 2 4 6" xfId="43610"/>
    <cellStyle name="Note 2 3 2 4 7" xfId="43611"/>
    <cellStyle name="Note 2 3 2 4 8" xfId="43612"/>
    <cellStyle name="Note 2 3 2 5" xfId="8709"/>
    <cellStyle name="Note 2 3 2 5 2" xfId="8710"/>
    <cellStyle name="Note 2 3 2 5 2 2" xfId="43613"/>
    <cellStyle name="Note 2 3 2 5 2 3" xfId="43614"/>
    <cellStyle name="Note 2 3 2 5 2 4" xfId="43615"/>
    <cellStyle name="Note 2 3 2 5 2 5" xfId="43616"/>
    <cellStyle name="Note 2 3 2 5 2 6" xfId="43617"/>
    <cellStyle name="Note 2 3 2 5 2 7" xfId="43618"/>
    <cellStyle name="Note 2 3 2 5 2 8" xfId="43619"/>
    <cellStyle name="Note 2 3 2 5 3" xfId="8711"/>
    <cellStyle name="Note 2 3 2 5 3 2" xfId="43620"/>
    <cellStyle name="Note 2 3 2 5 4" xfId="43621"/>
    <cellStyle name="Note 2 3 2 5 5" xfId="43622"/>
    <cellStyle name="Note 2 3 2 5 6" xfId="43623"/>
    <cellStyle name="Note 2 3 2 5 7" xfId="43624"/>
    <cellStyle name="Note 2 3 2 6" xfId="8712"/>
    <cellStyle name="Note 2 3 2 6 2" xfId="43625"/>
    <cellStyle name="Note 2 3 2 6 3" xfId="43626"/>
    <cellStyle name="Note 2 3 2 6 4" xfId="43627"/>
    <cellStyle name="Note 2 3 2 6 5" xfId="43628"/>
    <cellStyle name="Note 2 3 2 6 6" xfId="43629"/>
    <cellStyle name="Note 2 3 2 6 7" xfId="43630"/>
    <cellStyle name="Note 2 3 2 7" xfId="8713"/>
    <cellStyle name="Note 2 3 2 8" xfId="43631"/>
    <cellStyle name="Note 2 3 2 9" xfId="43632"/>
    <cellStyle name="Note 2 3 3" xfId="8714"/>
    <cellStyle name="Note 2 3 3 2" xfId="8715"/>
    <cellStyle name="Note 2 3 3 2 2" xfId="8716"/>
    <cellStyle name="Note 2 3 3 2 2 2" xfId="43633"/>
    <cellStyle name="Note 2 3 3 2 2 3" xfId="43634"/>
    <cellStyle name="Note 2 3 3 2 2 4" xfId="43635"/>
    <cellStyle name="Note 2 3 3 2 2 5" xfId="43636"/>
    <cellStyle name="Note 2 3 3 2 2 6" xfId="43637"/>
    <cellStyle name="Note 2 3 3 2 2 7" xfId="43638"/>
    <cellStyle name="Note 2 3 3 2 2 8" xfId="43639"/>
    <cellStyle name="Note 2 3 3 2 3" xfId="8717"/>
    <cellStyle name="Note 2 3 3 2 3 2" xfId="43640"/>
    <cellStyle name="Note 2 3 3 2 4" xfId="43641"/>
    <cellStyle name="Note 2 3 3 2 5" xfId="43642"/>
    <cellStyle name="Note 2 3 3 2 6" xfId="43643"/>
    <cellStyle name="Note 2 3 3 2 7" xfId="43644"/>
    <cellStyle name="Note 2 3 3 3" xfId="8718"/>
    <cellStyle name="Note 2 3 3 3 2" xfId="43645"/>
    <cellStyle name="Note 2 3 3 3 3" xfId="43646"/>
    <cellStyle name="Note 2 3 3 3 4" xfId="43647"/>
    <cellStyle name="Note 2 3 3 3 5" xfId="43648"/>
    <cellStyle name="Note 2 3 3 3 6" xfId="43649"/>
    <cellStyle name="Note 2 3 3 3 7" xfId="43650"/>
    <cellStyle name="Note 2 3 3 4" xfId="8719"/>
    <cellStyle name="Note 2 3 3 5" xfId="43651"/>
    <cellStyle name="Note 2 3 3 6" xfId="43652"/>
    <cellStyle name="Note 2 3 3 7" xfId="43653"/>
    <cellStyle name="Note 2 3 3 8" xfId="43654"/>
    <cellStyle name="Note 2 3 4" xfId="8720"/>
    <cellStyle name="Note 2 3 4 2" xfId="8721"/>
    <cellStyle name="Note 2 3 4 2 2" xfId="8722"/>
    <cellStyle name="Note 2 3 4 2 2 2" xfId="43655"/>
    <cellStyle name="Note 2 3 4 2 2 3" xfId="43656"/>
    <cellStyle name="Note 2 3 4 2 2 4" xfId="43657"/>
    <cellStyle name="Note 2 3 4 2 2 5" xfId="43658"/>
    <cellStyle name="Note 2 3 4 2 2 6" xfId="43659"/>
    <cellStyle name="Note 2 3 4 2 2 7" xfId="43660"/>
    <cellStyle name="Note 2 3 4 2 2 8" xfId="43661"/>
    <cellStyle name="Note 2 3 4 2 3" xfId="8723"/>
    <cellStyle name="Note 2 3 4 2 3 2" xfId="43662"/>
    <cellStyle name="Note 2 3 4 2 4" xfId="43663"/>
    <cellStyle name="Note 2 3 4 2 5" xfId="43664"/>
    <cellStyle name="Note 2 3 4 2 6" xfId="43665"/>
    <cellStyle name="Note 2 3 4 2 7" xfId="43666"/>
    <cellStyle name="Note 2 3 4 3" xfId="8724"/>
    <cellStyle name="Note 2 3 4 3 2" xfId="43667"/>
    <cellStyle name="Note 2 3 4 3 3" xfId="43668"/>
    <cellStyle name="Note 2 3 4 3 4" xfId="43669"/>
    <cellStyle name="Note 2 3 4 3 5" xfId="43670"/>
    <cellStyle name="Note 2 3 4 3 6" xfId="43671"/>
    <cellStyle name="Note 2 3 4 3 7" xfId="43672"/>
    <cellStyle name="Note 2 3 4 4" xfId="8725"/>
    <cellStyle name="Note 2 3 4 5" xfId="43673"/>
    <cellStyle name="Note 2 3 4 6" xfId="43674"/>
    <cellStyle name="Note 2 3 4 7" xfId="43675"/>
    <cellStyle name="Note 2 3 4 8" xfId="43676"/>
    <cellStyle name="Note 2 3 5" xfId="8726"/>
    <cellStyle name="Note 2 3 5 2" xfId="8727"/>
    <cellStyle name="Note 2 3 5 2 2" xfId="8728"/>
    <cellStyle name="Note 2 3 5 2 2 2" xfId="43677"/>
    <cellStyle name="Note 2 3 5 2 2 3" xfId="43678"/>
    <cellStyle name="Note 2 3 5 2 2 4" xfId="43679"/>
    <cellStyle name="Note 2 3 5 2 2 5" xfId="43680"/>
    <cellStyle name="Note 2 3 5 2 2 6" xfId="43681"/>
    <cellStyle name="Note 2 3 5 2 2 7" xfId="43682"/>
    <cellStyle name="Note 2 3 5 2 2 8" xfId="43683"/>
    <cellStyle name="Note 2 3 5 2 3" xfId="8729"/>
    <cellStyle name="Note 2 3 5 2 3 2" xfId="43684"/>
    <cellStyle name="Note 2 3 5 2 4" xfId="43685"/>
    <cellStyle name="Note 2 3 5 2 5" xfId="43686"/>
    <cellStyle name="Note 2 3 5 2 6" xfId="43687"/>
    <cellStyle name="Note 2 3 5 2 7" xfId="43688"/>
    <cellStyle name="Note 2 3 5 3" xfId="8730"/>
    <cellStyle name="Note 2 3 5 3 2" xfId="43689"/>
    <cellStyle name="Note 2 3 5 3 3" xfId="43690"/>
    <cellStyle name="Note 2 3 5 3 4" xfId="43691"/>
    <cellStyle name="Note 2 3 5 3 5" xfId="43692"/>
    <cellStyle name="Note 2 3 5 3 6" xfId="43693"/>
    <cellStyle name="Note 2 3 5 3 7" xfId="43694"/>
    <cellStyle name="Note 2 3 5 4" xfId="8731"/>
    <cellStyle name="Note 2 3 5 5" xfId="43695"/>
    <cellStyle name="Note 2 3 5 6" xfId="43696"/>
    <cellStyle name="Note 2 3 5 7" xfId="43697"/>
    <cellStyle name="Note 2 3 5 8" xfId="43698"/>
    <cellStyle name="Note 2 3 6" xfId="8732"/>
    <cellStyle name="Note 2 3 6 2" xfId="8733"/>
    <cellStyle name="Note 2 3 6 2 2" xfId="43699"/>
    <cellStyle name="Note 2 3 6 2 3" xfId="43700"/>
    <cellStyle name="Note 2 3 6 2 4" xfId="43701"/>
    <cellStyle name="Note 2 3 6 2 5" xfId="43702"/>
    <cellStyle name="Note 2 3 6 2 6" xfId="43703"/>
    <cellStyle name="Note 2 3 6 2 7" xfId="43704"/>
    <cellStyle name="Note 2 3 6 2 8" xfId="43705"/>
    <cellStyle name="Note 2 3 6 3" xfId="8734"/>
    <cellStyle name="Note 2 3 6 3 2" xfId="43706"/>
    <cellStyle name="Note 2 3 6 4" xfId="43707"/>
    <cellStyle name="Note 2 3 6 5" xfId="43708"/>
    <cellStyle name="Note 2 3 6 6" xfId="43709"/>
    <cellStyle name="Note 2 3 6 7" xfId="43710"/>
    <cellStyle name="Note 2 3 7" xfId="8735"/>
    <cellStyle name="Note 2 3 7 2" xfId="43711"/>
    <cellStyle name="Note 2 3 7 3" xfId="43712"/>
    <cellStyle name="Note 2 3 7 4" xfId="43713"/>
    <cellStyle name="Note 2 3 7 5" xfId="43714"/>
    <cellStyle name="Note 2 3 7 6" xfId="43715"/>
    <cellStyle name="Note 2 3 7 7" xfId="43716"/>
    <cellStyle name="Note 2 3 8" xfId="8736"/>
    <cellStyle name="Note 2 3 9" xfId="43717"/>
    <cellStyle name="Note 2 4" xfId="8737"/>
    <cellStyle name="Note 2 4 10" xfId="43718"/>
    <cellStyle name="Note 2 4 11" xfId="43719"/>
    <cellStyle name="Note 2 4 2" xfId="8738"/>
    <cellStyle name="Note 2 4 2 2" xfId="8739"/>
    <cellStyle name="Note 2 4 2 2 2" xfId="8740"/>
    <cellStyle name="Note 2 4 2 2 2 2" xfId="43720"/>
    <cellStyle name="Note 2 4 2 2 2 3" xfId="43721"/>
    <cellStyle name="Note 2 4 2 2 2 4" xfId="43722"/>
    <cellStyle name="Note 2 4 2 2 2 5" xfId="43723"/>
    <cellStyle name="Note 2 4 2 2 2 6" xfId="43724"/>
    <cellStyle name="Note 2 4 2 2 2 7" xfId="43725"/>
    <cellStyle name="Note 2 4 2 2 2 8" xfId="43726"/>
    <cellStyle name="Note 2 4 2 2 3" xfId="8741"/>
    <cellStyle name="Note 2 4 2 2 3 2" xfId="43727"/>
    <cellStyle name="Note 2 4 2 2 4" xfId="43728"/>
    <cellStyle name="Note 2 4 2 2 5" xfId="43729"/>
    <cellStyle name="Note 2 4 2 2 6" xfId="43730"/>
    <cellStyle name="Note 2 4 2 2 7" xfId="43731"/>
    <cellStyle name="Note 2 4 2 3" xfId="8742"/>
    <cellStyle name="Note 2 4 2 3 2" xfId="43732"/>
    <cellStyle name="Note 2 4 2 3 3" xfId="43733"/>
    <cellStyle name="Note 2 4 2 3 4" xfId="43734"/>
    <cellStyle name="Note 2 4 2 3 5" xfId="43735"/>
    <cellStyle name="Note 2 4 2 3 6" xfId="43736"/>
    <cellStyle name="Note 2 4 2 3 7" xfId="43737"/>
    <cellStyle name="Note 2 4 2 4" xfId="8743"/>
    <cellStyle name="Note 2 4 2 5" xfId="43738"/>
    <cellStyle name="Note 2 4 2 6" xfId="43739"/>
    <cellStyle name="Note 2 4 2 7" xfId="43740"/>
    <cellStyle name="Note 2 4 2 8" xfId="43741"/>
    <cellStyle name="Note 2 4 3" xfId="8744"/>
    <cellStyle name="Note 2 4 3 2" xfId="8745"/>
    <cellStyle name="Note 2 4 3 2 2" xfId="8746"/>
    <cellStyle name="Note 2 4 3 2 2 2" xfId="43742"/>
    <cellStyle name="Note 2 4 3 2 2 3" xfId="43743"/>
    <cellStyle name="Note 2 4 3 2 2 4" xfId="43744"/>
    <cellStyle name="Note 2 4 3 2 2 5" xfId="43745"/>
    <cellStyle name="Note 2 4 3 2 2 6" xfId="43746"/>
    <cellStyle name="Note 2 4 3 2 2 7" xfId="43747"/>
    <cellStyle name="Note 2 4 3 2 2 8" xfId="43748"/>
    <cellStyle name="Note 2 4 3 2 3" xfId="8747"/>
    <cellStyle name="Note 2 4 3 2 3 2" xfId="43749"/>
    <cellStyle name="Note 2 4 3 2 4" xfId="43750"/>
    <cellStyle name="Note 2 4 3 2 5" xfId="43751"/>
    <cellStyle name="Note 2 4 3 2 6" xfId="43752"/>
    <cellStyle name="Note 2 4 3 2 7" xfId="43753"/>
    <cellStyle name="Note 2 4 3 3" xfId="8748"/>
    <cellStyle name="Note 2 4 3 3 2" xfId="43754"/>
    <cellStyle name="Note 2 4 3 3 3" xfId="43755"/>
    <cellStyle name="Note 2 4 3 3 4" xfId="43756"/>
    <cellStyle name="Note 2 4 3 3 5" xfId="43757"/>
    <cellStyle name="Note 2 4 3 3 6" xfId="43758"/>
    <cellStyle name="Note 2 4 3 3 7" xfId="43759"/>
    <cellStyle name="Note 2 4 3 4" xfId="8749"/>
    <cellStyle name="Note 2 4 3 5" xfId="43760"/>
    <cellStyle name="Note 2 4 3 6" xfId="43761"/>
    <cellStyle name="Note 2 4 3 7" xfId="43762"/>
    <cellStyle name="Note 2 4 3 8" xfId="43763"/>
    <cellStyle name="Note 2 4 4" xfId="8750"/>
    <cellStyle name="Note 2 4 4 2" xfId="8751"/>
    <cellStyle name="Note 2 4 4 2 2" xfId="8752"/>
    <cellStyle name="Note 2 4 4 2 2 2" xfId="43764"/>
    <cellStyle name="Note 2 4 4 2 2 3" xfId="43765"/>
    <cellStyle name="Note 2 4 4 2 2 4" xfId="43766"/>
    <cellStyle name="Note 2 4 4 2 2 5" xfId="43767"/>
    <cellStyle name="Note 2 4 4 2 2 6" xfId="43768"/>
    <cellStyle name="Note 2 4 4 2 2 7" xfId="43769"/>
    <cellStyle name="Note 2 4 4 2 2 8" xfId="43770"/>
    <cellStyle name="Note 2 4 4 2 3" xfId="8753"/>
    <cellStyle name="Note 2 4 4 2 3 2" xfId="43771"/>
    <cellStyle name="Note 2 4 4 2 4" xfId="43772"/>
    <cellStyle name="Note 2 4 4 2 5" xfId="43773"/>
    <cellStyle name="Note 2 4 4 2 6" xfId="43774"/>
    <cellStyle name="Note 2 4 4 2 7" xfId="43775"/>
    <cellStyle name="Note 2 4 4 3" xfId="8754"/>
    <cellStyle name="Note 2 4 4 3 2" xfId="43776"/>
    <cellStyle name="Note 2 4 4 3 3" xfId="43777"/>
    <cellStyle name="Note 2 4 4 3 4" xfId="43778"/>
    <cellStyle name="Note 2 4 4 3 5" xfId="43779"/>
    <cellStyle name="Note 2 4 4 3 6" xfId="43780"/>
    <cellStyle name="Note 2 4 4 3 7" xfId="43781"/>
    <cellStyle name="Note 2 4 4 4" xfId="8755"/>
    <cellStyle name="Note 2 4 4 5" xfId="43782"/>
    <cellStyle name="Note 2 4 4 6" xfId="43783"/>
    <cellStyle name="Note 2 4 4 7" xfId="43784"/>
    <cellStyle name="Note 2 4 4 8" xfId="43785"/>
    <cellStyle name="Note 2 4 5" xfId="8756"/>
    <cellStyle name="Note 2 4 5 2" xfId="8757"/>
    <cellStyle name="Note 2 4 5 2 2" xfId="43786"/>
    <cellStyle name="Note 2 4 5 2 3" xfId="43787"/>
    <cellStyle name="Note 2 4 5 2 4" xfId="43788"/>
    <cellStyle name="Note 2 4 5 2 5" xfId="43789"/>
    <cellStyle name="Note 2 4 5 2 6" xfId="43790"/>
    <cellStyle name="Note 2 4 5 2 7" xfId="43791"/>
    <cellStyle name="Note 2 4 5 2 8" xfId="43792"/>
    <cellStyle name="Note 2 4 5 3" xfId="8758"/>
    <cellStyle name="Note 2 4 5 3 2" xfId="43793"/>
    <cellStyle name="Note 2 4 5 4" xfId="43794"/>
    <cellStyle name="Note 2 4 5 5" xfId="43795"/>
    <cellStyle name="Note 2 4 5 6" xfId="43796"/>
    <cellStyle name="Note 2 4 5 7" xfId="43797"/>
    <cellStyle name="Note 2 4 6" xfId="8759"/>
    <cellStyle name="Note 2 4 6 2" xfId="43798"/>
    <cellStyle name="Note 2 4 6 3" xfId="43799"/>
    <cellStyle name="Note 2 4 6 4" xfId="43800"/>
    <cellStyle name="Note 2 4 6 5" xfId="43801"/>
    <cellStyle name="Note 2 4 6 6" xfId="43802"/>
    <cellStyle name="Note 2 4 6 7" xfId="43803"/>
    <cellStyle name="Note 2 4 7" xfId="8760"/>
    <cellStyle name="Note 2 4 8" xfId="43804"/>
    <cellStyle name="Note 2 4 9" xfId="43805"/>
    <cellStyle name="Note 2 5" xfId="8761"/>
    <cellStyle name="Note 2 5 10" xfId="43806"/>
    <cellStyle name="Note 2 5 11" xfId="43807"/>
    <cellStyle name="Note 2 5 2" xfId="8762"/>
    <cellStyle name="Note 2 5 2 2" xfId="8763"/>
    <cellStyle name="Note 2 5 2 2 2" xfId="8764"/>
    <cellStyle name="Note 2 5 2 2 2 2" xfId="43808"/>
    <cellStyle name="Note 2 5 2 2 2 3" xfId="43809"/>
    <cellStyle name="Note 2 5 2 2 2 4" xfId="43810"/>
    <cellStyle name="Note 2 5 2 2 2 5" xfId="43811"/>
    <cellStyle name="Note 2 5 2 2 2 6" xfId="43812"/>
    <cellStyle name="Note 2 5 2 2 2 7" xfId="43813"/>
    <cellStyle name="Note 2 5 2 2 2 8" xfId="43814"/>
    <cellStyle name="Note 2 5 2 2 3" xfId="8765"/>
    <cellStyle name="Note 2 5 2 2 3 2" xfId="43815"/>
    <cellStyle name="Note 2 5 2 2 4" xfId="43816"/>
    <cellStyle name="Note 2 5 2 2 5" xfId="43817"/>
    <cellStyle name="Note 2 5 2 2 6" xfId="43818"/>
    <cellStyle name="Note 2 5 2 2 7" xfId="43819"/>
    <cellStyle name="Note 2 5 2 3" xfId="8766"/>
    <cellStyle name="Note 2 5 2 3 2" xfId="43820"/>
    <cellStyle name="Note 2 5 2 3 3" xfId="43821"/>
    <cellStyle name="Note 2 5 2 3 4" xfId="43822"/>
    <cellStyle name="Note 2 5 2 3 5" xfId="43823"/>
    <cellStyle name="Note 2 5 2 3 6" xfId="43824"/>
    <cellStyle name="Note 2 5 2 3 7" xfId="43825"/>
    <cellStyle name="Note 2 5 2 4" xfId="8767"/>
    <cellStyle name="Note 2 5 2 5" xfId="43826"/>
    <cellStyle name="Note 2 5 2 6" xfId="43827"/>
    <cellStyle name="Note 2 5 2 7" xfId="43828"/>
    <cellStyle name="Note 2 5 2 8" xfId="43829"/>
    <cellStyle name="Note 2 5 3" xfId="8768"/>
    <cellStyle name="Note 2 5 3 2" xfId="8769"/>
    <cellStyle name="Note 2 5 3 2 2" xfId="8770"/>
    <cellStyle name="Note 2 5 3 2 2 2" xfId="43830"/>
    <cellStyle name="Note 2 5 3 2 2 3" xfId="43831"/>
    <cellStyle name="Note 2 5 3 2 2 4" xfId="43832"/>
    <cellStyle name="Note 2 5 3 2 2 5" xfId="43833"/>
    <cellStyle name="Note 2 5 3 2 2 6" xfId="43834"/>
    <cellStyle name="Note 2 5 3 2 2 7" xfId="43835"/>
    <cellStyle name="Note 2 5 3 2 2 8" xfId="43836"/>
    <cellStyle name="Note 2 5 3 2 3" xfId="8771"/>
    <cellStyle name="Note 2 5 3 2 3 2" xfId="43837"/>
    <cellStyle name="Note 2 5 3 2 4" xfId="43838"/>
    <cellStyle name="Note 2 5 3 2 5" xfId="43839"/>
    <cellStyle name="Note 2 5 3 2 6" xfId="43840"/>
    <cellStyle name="Note 2 5 3 2 7" xfId="43841"/>
    <cellStyle name="Note 2 5 3 3" xfId="8772"/>
    <cellStyle name="Note 2 5 3 3 2" xfId="43842"/>
    <cellStyle name="Note 2 5 3 3 3" xfId="43843"/>
    <cellStyle name="Note 2 5 3 3 4" xfId="43844"/>
    <cellStyle name="Note 2 5 3 3 5" xfId="43845"/>
    <cellStyle name="Note 2 5 3 3 6" xfId="43846"/>
    <cellStyle name="Note 2 5 3 3 7" xfId="43847"/>
    <cellStyle name="Note 2 5 3 4" xfId="8773"/>
    <cellStyle name="Note 2 5 3 5" xfId="43848"/>
    <cellStyle name="Note 2 5 3 6" xfId="43849"/>
    <cellStyle name="Note 2 5 3 7" xfId="43850"/>
    <cellStyle name="Note 2 5 3 8" xfId="43851"/>
    <cellStyle name="Note 2 5 4" xfId="8774"/>
    <cellStyle name="Note 2 5 4 2" xfId="8775"/>
    <cellStyle name="Note 2 5 4 2 2" xfId="8776"/>
    <cellStyle name="Note 2 5 4 2 2 2" xfId="43852"/>
    <cellStyle name="Note 2 5 4 2 2 3" xfId="43853"/>
    <cellStyle name="Note 2 5 4 2 2 4" xfId="43854"/>
    <cellStyle name="Note 2 5 4 2 2 5" xfId="43855"/>
    <cellStyle name="Note 2 5 4 2 2 6" xfId="43856"/>
    <cellStyle name="Note 2 5 4 2 2 7" xfId="43857"/>
    <cellStyle name="Note 2 5 4 2 2 8" xfId="43858"/>
    <cellStyle name="Note 2 5 4 2 3" xfId="8777"/>
    <cellStyle name="Note 2 5 4 2 3 2" xfId="43859"/>
    <cellStyle name="Note 2 5 4 2 4" xfId="43860"/>
    <cellStyle name="Note 2 5 4 2 5" xfId="43861"/>
    <cellStyle name="Note 2 5 4 2 6" xfId="43862"/>
    <cellStyle name="Note 2 5 4 2 7" xfId="43863"/>
    <cellStyle name="Note 2 5 4 3" xfId="8778"/>
    <cellStyle name="Note 2 5 4 3 2" xfId="43864"/>
    <cellStyle name="Note 2 5 4 3 3" xfId="43865"/>
    <cellStyle name="Note 2 5 4 3 4" xfId="43866"/>
    <cellStyle name="Note 2 5 4 3 5" xfId="43867"/>
    <cellStyle name="Note 2 5 4 3 6" xfId="43868"/>
    <cellStyle name="Note 2 5 4 3 7" xfId="43869"/>
    <cellStyle name="Note 2 5 4 4" xfId="8779"/>
    <cellStyle name="Note 2 5 4 5" xfId="43870"/>
    <cellStyle name="Note 2 5 4 6" xfId="43871"/>
    <cellStyle name="Note 2 5 4 7" xfId="43872"/>
    <cellStyle name="Note 2 5 4 8" xfId="43873"/>
    <cellStyle name="Note 2 5 5" xfId="8780"/>
    <cellStyle name="Note 2 5 5 2" xfId="8781"/>
    <cellStyle name="Note 2 5 5 2 2" xfId="43874"/>
    <cellStyle name="Note 2 5 5 2 3" xfId="43875"/>
    <cellStyle name="Note 2 5 5 2 4" xfId="43876"/>
    <cellStyle name="Note 2 5 5 2 5" xfId="43877"/>
    <cellStyle name="Note 2 5 5 2 6" xfId="43878"/>
    <cellStyle name="Note 2 5 5 2 7" xfId="43879"/>
    <cellStyle name="Note 2 5 5 2 8" xfId="43880"/>
    <cellStyle name="Note 2 5 5 3" xfId="8782"/>
    <cellStyle name="Note 2 5 5 3 2" xfId="43881"/>
    <cellStyle name="Note 2 5 5 4" xfId="43882"/>
    <cellStyle name="Note 2 5 5 5" xfId="43883"/>
    <cellStyle name="Note 2 5 5 6" xfId="43884"/>
    <cellStyle name="Note 2 5 5 7" xfId="43885"/>
    <cellStyle name="Note 2 5 6" xfId="8783"/>
    <cellStyle name="Note 2 5 6 2" xfId="43886"/>
    <cellStyle name="Note 2 5 6 3" xfId="43887"/>
    <cellStyle name="Note 2 5 6 4" xfId="43888"/>
    <cellStyle name="Note 2 5 6 5" xfId="43889"/>
    <cellStyle name="Note 2 5 6 6" xfId="43890"/>
    <cellStyle name="Note 2 5 6 7" xfId="43891"/>
    <cellStyle name="Note 2 5 7" xfId="8784"/>
    <cellStyle name="Note 2 5 8" xfId="43892"/>
    <cellStyle name="Note 2 5 9" xfId="43893"/>
    <cellStyle name="Note 2 6" xfId="8785"/>
    <cellStyle name="Note 2 6 2" xfId="8786"/>
    <cellStyle name="Note 2 6 2 2" xfId="8787"/>
    <cellStyle name="Note 2 6 2 2 2" xfId="43894"/>
    <cellStyle name="Note 2 6 2 2 3" xfId="43895"/>
    <cellStyle name="Note 2 6 2 2 4" xfId="43896"/>
    <cellStyle name="Note 2 6 2 2 5" xfId="43897"/>
    <cellStyle name="Note 2 6 2 2 6" xfId="43898"/>
    <cellStyle name="Note 2 6 2 2 7" xfId="43899"/>
    <cellStyle name="Note 2 6 2 2 8" xfId="43900"/>
    <cellStyle name="Note 2 6 2 3" xfId="8788"/>
    <cellStyle name="Note 2 6 2 3 2" xfId="43901"/>
    <cellStyle name="Note 2 6 2 4" xfId="43902"/>
    <cellStyle name="Note 2 6 2 5" xfId="43903"/>
    <cellStyle name="Note 2 6 2 6" xfId="43904"/>
    <cellStyle name="Note 2 6 2 7" xfId="43905"/>
    <cellStyle name="Note 2 6 3" xfId="8789"/>
    <cellStyle name="Note 2 6 3 2" xfId="43906"/>
    <cellStyle name="Note 2 6 3 3" xfId="43907"/>
    <cellStyle name="Note 2 6 3 4" xfId="43908"/>
    <cellStyle name="Note 2 6 3 5" xfId="43909"/>
    <cellStyle name="Note 2 6 3 6" xfId="43910"/>
    <cellStyle name="Note 2 6 3 7" xfId="43911"/>
    <cellStyle name="Note 2 6 4" xfId="8790"/>
    <cellStyle name="Note 2 6 5" xfId="43912"/>
    <cellStyle name="Note 2 6 6" xfId="43913"/>
    <cellStyle name="Note 2 6 7" xfId="43914"/>
    <cellStyle name="Note 2 6 8" xfId="43915"/>
    <cellStyle name="Note 2 7" xfId="8791"/>
    <cellStyle name="Note 2 7 2" xfId="8792"/>
    <cellStyle name="Note 2 7 2 2" xfId="8793"/>
    <cellStyle name="Note 2 7 2 2 2" xfId="43916"/>
    <cellStyle name="Note 2 7 2 2 3" xfId="43917"/>
    <cellStyle name="Note 2 7 2 2 4" xfId="43918"/>
    <cellStyle name="Note 2 7 2 2 5" xfId="43919"/>
    <cellStyle name="Note 2 7 2 2 6" xfId="43920"/>
    <cellStyle name="Note 2 7 2 2 7" xfId="43921"/>
    <cellStyle name="Note 2 7 2 2 8" xfId="43922"/>
    <cellStyle name="Note 2 7 2 3" xfId="8794"/>
    <cellStyle name="Note 2 7 2 3 2" xfId="43923"/>
    <cellStyle name="Note 2 7 2 4" xfId="43924"/>
    <cellStyle name="Note 2 7 2 5" xfId="43925"/>
    <cellStyle name="Note 2 7 2 6" xfId="43926"/>
    <cellStyle name="Note 2 7 2 7" xfId="43927"/>
    <cellStyle name="Note 2 7 3" xfId="8795"/>
    <cellStyle name="Note 2 7 3 2" xfId="43928"/>
    <cellStyle name="Note 2 7 3 3" xfId="43929"/>
    <cellStyle name="Note 2 7 3 4" xfId="43930"/>
    <cellStyle name="Note 2 7 3 5" xfId="43931"/>
    <cellStyle name="Note 2 7 3 6" xfId="43932"/>
    <cellStyle name="Note 2 7 3 7" xfId="43933"/>
    <cellStyle name="Note 2 7 4" xfId="8796"/>
    <cellStyle name="Note 2 7 5" xfId="43934"/>
    <cellStyle name="Note 2 7 6" xfId="43935"/>
    <cellStyle name="Note 2 7 7" xfId="43936"/>
    <cellStyle name="Note 2 7 8" xfId="43937"/>
    <cellStyle name="Note 2 8" xfId="8797"/>
    <cellStyle name="Note 2 8 2" xfId="8798"/>
    <cellStyle name="Note 2 8 2 2" xfId="8799"/>
    <cellStyle name="Note 2 8 2 2 2" xfId="43938"/>
    <cellStyle name="Note 2 8 2 2 3" xfId="43939"/>
    <cellStyle name="Note 2 8 2 2 4" xfId="43940"/>
    <cellStyle name="Note 2 8 2 2 5" xfId="43941"/>
    <cellStyle name="Note 2 8 2 2 6" xfId="43942"/>
    <cellStyle name="Note 2 8 2 2 7" xfId="43943"/>
    <cellStyle name="Note 2 8 2 2 8" xfId="43944"/>
    <cellStyle name="Note 2 8 2 3" xfId="8800"/>
    <cellStyle name="Note 2 8 2 3 2" xfId="43945"/>
    <cellStyle name="Note 2 8 2 4" xfId="43946"/>
    <cellStyle name="Note 2 8 2 5" xfId="43947"/>
    <cellStyle name="Note 2 8 2 6" xfId="43948"/>
    <cellStyle name="Note 2 8 2 7" xfId="43949"/>
    <cellStyle name="Note 2 8 3" xfId="8801"/>
    <cellStyle name="Note 2 8 3 2" xfId="43950"/>
    <cellStyle name="Note 2 8 3 3" xfId="43951"/>
    <cellStyle name="Note 2 8 3 4" xfId="43952"/>
    <cellStyle name="Note 2 8 3 5" xfId="43953"/>
    <cellStyle name="Note 2 8 3 6" xfId="43954"/>
    <cellStyle name="Note 2 8 3 7" xfId="43955"/>
    <cellStyle name="Note 2 8 4" xfId="8802"/>
    <cellStyle name="Note 2 8 5" xfId="43956"/>
    <cellStyle name="Note 2 8 6" xfId="43957"/>
    <cellStyle name="Note 2 8 7" xfId="43958"/>
    <cellStyle name="Note 2 8 8" xfId="43959"/>
    <cellStyle name="Note 2 9" xfId="8803"/>
    <cellStyle name="Note 2 9 2" xfId="8804"/>
    <cellStyle name="Note 2 9 2 2" xfId="43960"/>
    <cellStyle name="Note 2 9 2 3" xfId="43961"/>
    <cellStyle name="Note 2 9 2 4" xfId="43962"/>
    <cellStyle name="Note 2 9 2 5" xfId="43963"/>
    <cellStyle name="Note 2 9 2 6" xfId="43964"/>
    <cellStyle name="Note 2 9 2 7" xfId="43965"/>
    <cellStyle name="Note 2 9 2 8" xfId="43966"/>
    <cellStyle name="Note 2 9 3" xfId="8805"/>
    <cellStyle name="Note 2 9 3 2" xfId="43967"/>
    <cellStyle name="Note 2 9 4" xfId="43968"/>
    <cellStyle name="Note 2 9 5" xfId="43969"/>
    <cellStyle name="Note 2 9 6" xfId="43970"/>
    <cellStyle name="Note 2 9 7" xfId="43971"/>
    <cellStyle name="Note 20" xfId="43972"/>
    <cellStyle name="Note 21" xfId="43973"/>
    <cellStyle name="Note 22" xfId="43974"/>
    <cellStyle name="Note 23" xfId="43975"/>
    <cellStyle name="Note 3" xfId="8806"/>
    <cellStyle name="Note 3 10" xfId="8807"/>
    <cellStyle name="Note 3 11" xfId="43976"/>
    <cellStyle name="Note 3 12" xfId="43977"/>
    <cellStyle name="Note 3 13" xfId="43978"/>
    <cellStyle name="Note 3 14" xfId="43979"/>
    <cellStyle name="Note 3 2" xfId="8808"/>
    <cellStyle name="Note 3 2 10" xfId="43980"/>
    <cellStyle name="Note 3 2 11" xfId="43981"/>
    <cellStyle name="Note 3 2 12" xfId="43982"/>
    <cellStyle name="Note 3 2 2" xfId="8809"/>
    <cellStyle name="Note 3 2 2 10" xfId="43983"/>
    <cellStyle name="Note 3 2 2 11" xfId="43984"/>
    <cellStyle name="Note 3 2 2 2" xfId="8810"/>
    <cellStyle name="Note 3 2 2 2 2" xfId="8811"/>
    <cellStyle name="Note 3 2 2 2 2 2" xfId="8812"/>
    <cellStyle name="Note 3 2 2 2 2 2 2" xfId="43985"/>
    <cellStyle name="Note 3 2 2 2 2 2 3" xfId="43986"/>
    <cellStyle name="Note 3 2 2 2 2 2 4" xfId="43987"/>
    <cellStyle name="Note 3 2 2 2 2 2 5" xfId="43988"/>
    <cellStyle name="Note 3 2 2 2 2 2 6" xfId="43989"/>
    <cellStyle name="Note 3 2 2 2 2 2 7" xfId="43990"/>
    <cellStyle name="Note 3 2 2 2 2 2 8" xfId="43991"/>
    <cellStyle name="Note 3 2 2 2 2 3" xfId="8813"/>
    <cellStyle name="Note 3 2 2 2 2 3 2" xfId="43992"/>
    <cellStyle name="Note 3 2 2 2 2 4" xfId="43993"/>
    <cellStyle name="Note 3 2 2 2 2 5" xfId="43994"/>
    <cellStyle name="Note 3 2 2 2 2 6" xfId="43995"/>
    <cellStyle name="Note 3 2 2 2 2 7" xfId="43996"/>
    <cellStyle name="Note 3 2 2 2 3" xfId="8814"/>
    <cellStyle name="Note 3 2 2 2 3 2" xfId="43997"/>
    <cellStyle name="Note 3 2 2 2 3 3" xfId="43998"/>
    <cellStyle name="Note 3 2 2 2 3 4" xfId="43999"/>
    <cellStyle name="Note 3 2 2 2 3 5" xfId="44000"/>
    <cellStyle name="Note 3 2 2 2 3 6" xfId="44001"/>
    <cellStyle name="Note 3 2 2 2 3 7" xfId="44002"/>
    <cellStyle name="Note 3 2 2 2 4" xfId="8815"/>
    <cellStyle name="Note 3 2 2 2 5" xfId="44003"/>
    <cellStyle name="Note 3 2 2 2 6" xfId="44004"/>
    <cellStyle name="Note 3 2 2 2 7" xfId="44005"/>
    <cellStyle name="Note 3 2 2 2 8" xfId="44006"/>
    <cellStyle name="Note 3 2 2 3" xfId="8816"/>
    <cellStyle name="Note 3 2 2 3 2" xfId="8817"/>
    <cellStyle name="Note 3 2 2 3 2 2" xfId="8818"/>
    <cellStyle name="Note 3 2 2 3 2 2 2" xfId="44007"/>
    <cellStyle name="Note 3 2 2 3 2 2 3" xfId="44008"/>
    <cellStyle name="Note 3 2 2 3 2 2 4" xfId="44009"/>
    <cellStyle name="Note 3 2 2 3 2 2 5" xfId="44010"/>
    <cellStyle name="Note 3 2 2 3 2 2 6" xfId="44011"/>
    <cellStyle name="Note 3 2 2 3 2 2 7" xfId="44012"/>
    <cellStyle name="Note 3 2 2 3 2 2 8" xfId="44013"/>
    <cellStyle name="Note 3 2 2 3 2 3" xfId="8819"/>
    <cellStyle name="Note 3 2 2 3 2 3 2" xfId="44014"/>
    <cellStyle name="Note 3 2 2 3 2 4" xfId="44015"/>
    <cellStyle name="Note 3 2 2 3 2 5" xfId="44016"/>
    <cellStyle name="Note 3 2 2 3 2 6" xfId="44017"/>
    <cellStyle name="Note 3 2 2 3 2 7" xfId="44018"/>
    <cellStyle name="Note 3 2 2 3 3" xfId="8820"/>
    <cellStyle name="Note 3 2 2 3 3 2" xfId="44019"/>
    <cellStyle name="Note 3 2 2 3 3 3" xfId="44020"/>
    <cellStyle name="Note 3 2 2 3 3 4" xfId="44021"/>
    <cellStyle name="Note 3 2 2 3 3 5" xfId="44022"/>
    <cellStyle name="Note 3 2 2 3 3 6" xfId="44023"/>
    <cellStyle name="Note 3 2 2 3 3 7" xfId="44024"/>
    <cellStyle name="Note 3 2 2 3 4" xfId="8821"/>
    <cellStyle name="Note 3 2 2 3 5" xfId="44025"/>
    <cellStyle name="Note 3 2 2 3 6" xfId="44026"/>
    <cellStyle name="Note 3 2 2 3 7" xfId="44027"/>
    <cellStyle name="Note 3 2 2 3 8" xfId="44028"/>
    <cellStyle name="Note 3 2 2 4" xfId="8822"/>
    <cellStyle name="Note 3 2 2 4 2" xfId="8823"/>
    <cellStyle name="Note 3 2 2 4 2 2" xfId="8824"/>
    <cellStyle name="Note 3 2 2 4 2 2 2" xfId="44029"/>
    <cellStyle name="Note 3 2 2 4 2 2 3" xfId="44030"/>
    <cellStyle name="Note 3 2 2 4 2 2 4" xfId="44031"/>
    <cellStyle name="Note 3 2 2 4 2 2 5" xfId="44032"/>
    <cellStyle name="Note 3 2 2 4 2 2 6" xfId="44033"/>
    <cellStyle name="Note 3 2 2 4 2 2 7" xfId="44034"/>
    <cellStyle name="Note 3 2 2 4 2 2 8" xfId="44035"/>
    <cellStyle name="Note 3 2 2 4 2 3" xfId="8825"/>
    <cellStyle name="Note 3 2 2 4 2 3 2" xfId="44036"/>
    <cellStyle name="Note 3 2 2 4 2 4" xfId="44037"/>
    <cellStyle name="Note 3 2 2 4 2 5" xfId="44038"/>
    <cellStyle name="Note 3 2 2 4 2 6" xfId="44039"/>
    <cellStyle name="Note 3 2 2 4 2 7" xfId="44040"/>
    <cellStyle name="Note 3 2 2 4 3" xfId="8826"/>
    <cellStyle name="Note 3 2 2 4 3 2" xfId="44041"/>
    <cellStyle name="Note 3 2 2 4 3 3" xfId="44042"/>
    <cellStyle name="Note 3 2 2 4 3 4" xfId="44043"/>
    <cellStyle name="Note 3 2 2 4 3 5" xfId="44044"/>
    <cellStyle name="Note 3 2 2 4 3 6" xfId="44045"/>
    <cellStyle name="Note 3 2 2 4 3 7" xfId="44046"/>
    <cellStyle name="Note 3 2 2 4 4" xfId="8827"/>
    <cellStyle name="Note 3 2 2 4 5" xfId="44047"/>
    <cellStyle name="Note 3 2 2 4 6" xfId="44048"/>
    <cellStyle name="Note 3 2 2 4 7" xfId="44049"/>
    <cellStyle name="Note 3 2 2 4 8" xfId="44050"/>
    <cellStyle name="Note 3 2 2 5" xfId="8828"/>
    <cellStyle name="Note 3 2 2 5 2" xfId="8829"/>
    <cellStyle name="Note 3 2 2 5 2 2" xfId="44051"/>
    <cellStyle name="Note 3 2 2 5 2 3" xfId="44052"/>
    <cellStyle name="Note 3 2 2 5 2 4" xfId="44053"/>
    <cellStyle name="Note 3 2 2 5 2 5" xfId="44054"/>
    <cellStyle name="Note 3 2 2 5 2 6" xfId="44055"/>
    <cellStyle name="Note 3 2 2 5 2 7" xfId="44056"/>
    <cellStyle name="Note 3 2 2 5 2 8" xfId="44057"/>
    <cellStyle name="Note 3 2 2 5 3" xfId="8830"/>
    <cellStyle name="Note 3 2 2 5 3 2" xfId="44058"/>
    <cellStyle name="Note 3 2 2 5 4" xfId="44059"/>
    <cellStyle name="Note 3 2 2 5 5" xfId="44060"/>
    <cellStyle name="Note 3 2 2 5 6" xfId="44061"/>
    <cellStyle name="Note 3 2 2 5 7" xfId="44062"/>
    <cellStyle name="Note 3 2 2 6" xfId="8831"/>
    <cellStyle name="Note 3 2 2 6 2" xfId="44063"/>
    <cellStyle name="Note 3 2 2 6 3" xfId="44064"/>
    <cellStyle name="Note 3 2 2 6 4" xfId="44065"/>
    <cellStyle name="Note 3 2 2 6 5" xfId="44066"/>
    <cellStyle name="Note 3 2 2 6 6" xfId="44067"/>
    <cellStyle name="Note 3 2 2 6 7" xfId="44068"/>
    <cellStyle name="Note 3 2 2 7" xfId="8832"/>
    <cellStyle name="Note 3 2 2 8" xfId="44069"/>
    <cellStyle name="Note 3 2 2 9" xfId="44070"/>
    <cellStyle name="Note 3 2 3" xfId="8833"/>
    <cellStyle name="Note 3 2 3 2" xfId="8834"/>
    <cellStyle name="Note 3 2 3 2 2" xfId="8835"/>
    <cellStyle name="Note 3 2 3 2 2 2" xfId="44071"/>
    <cellStyle name="Note 3 2 3 2 2 3" xfId="44072"/>
    <cellStyle name="Note 3 2 3 2 2 4" xfId="44073"/>
    <cellStyle name="Note 3 2 3 2 2 5" xfId="44074"/>
    <cellStyle name="Note 3 2 3 2 2 6" xfId="44075"/>
    <cellStyle name="Note 3 2 3 2 2 7" xfId="44076"/>
    <cellStyle name="Note 3 2 3 2 2 8" xfId="44077"/>
    <cellStyle name="Note 3 2 3 2 3" xfId="8836"/>
    <cellStyle name="Note 3 2 3 2 3 2" xfId="44078"/>
    <cellStyle name="Note 3 2 3 2 4" xfId="44079"/>
    <cellStyle name="Note 3 2 3 2 5" xfId="44080"/>
    <cellStyle name="Note 3 2 3 2 6" xfId="44081"/>
    <cellStyle name="Note 3 2 3 2 7" xfId="44082"/>
    <cellStyle name="Note 3 2 3 3" xfId="8837"/>
    <cellStyle name="Note 3 2 3 3 2" xfId="44083"/>
    <cellStyle name="Note 3 2 3 3 3" xfId="44084"/>
    <cellStyle name="Note 3 2 3 3 4" xfId="44085"/>
    <cellStyle name="Note 3 2 3 3 5" xfId="44086"/>
    <cellStyle name="Note 3 2 3 3 6" xfId="44087"/>
    <cellStyle name="Note 3 2 3 3 7" xfId="44088"/>
    <cellStyle name="Note 3 2 3 4" xfId="8838"/>
    <cellStyle name="Note 3 2 3 5" xfId="44089"/>
    <cellStyle name="Note 3 2 3 6" xfId="44090"/>
    <cellStyle name="Note 3 2 3 7" xfId="44091"/>
    <cellStyle name="Note 3 2 3 8" xfId="44092"/>
    <cellStyle name="Note 3 2 4" xfId="8839"/>
    <cellStyle name="Note 3 2 4 2" xfId="8840"/>
    <cellStyle name="Note 3 2 4 2 2" xfId="8841"/>
    <cellStyle name="Note 3 2 4 2 2 2" xfId="44093"/>
    <cellStyle name="Note 3 2 4 2 2 3" xfId="44094"/>
    <cellStyle name="Note 3 2 4 2 2 4" xfId="44095"/>
    <cellStyle name="Note 3 2 4 2 2 5" xfId="44096"/>
    <cellStyle name="Note 3 2 4 2 2 6" xfId="44097"/>
    <cellStyle name="Note 3 2 4 2 2 7" xfId="44098"/>
    <cellStyle name="Note 3 2 4 2 2 8" xfId="44099"/>
    <cellStyle name="Note 3 2 4 2 3" xfId="8842"/>
    <cellStyle name="Note 3 2 4 2 3 2" xfId="44100"/>
    <cellStyle name="Note 3 2 4 2 4" xfId="44101"/>
    <cellStyle name="Note 3 2 4 2 5" xfId="44102"/>
    <cellStyle name="Note 3 2 4 2 6" xfId="44103"/>
    <cellStyle name="Note 3 2 4 2 7" xfId="44104"/>
    <cellStyle name="Note 3 2 4 3" xfId="8843"/>
    <cellStyle name="Note 3 2 4 3 2" xfId="44105"/>
    <cellStyle name="Note 3 2 4 3 3" xfId="44106"/>
    <cellStyle name="Note 3 2 4 3 4" xfId="44107"/>
    <cellStyle name="Note 3 2 4 3 5" xfId="44108"/>
    <cellStyle name="Note 3 2 4 3 6" xfId="44109"/>
    <cellStyle name="Note 3 2 4 3 7" xfId="44110"/>
    <cellStyle name="Note 3 2 4 4" xfId="8844"/>
    <cellStyle name="Note 3 2 4 5" xfId="44111"/>
    <cellStyle name="Note 3 2 4 6" xfId="44112"/>
    <cellStyle name="Note 3 2 4 7" xfId="44113"/>
    <cellStyle name="Note 3 2 4 8" xfId="44114"/>
    <cellStyle name="Note 3 2 5" xfId="8845"/>
    <cellStyle name="Note 3 2 5 2" xfId="8846"/>
    <cellStyle name="Note 3 2 5 2 2" xfId="8847"/>
    <cellStyle name="Note 3 2 5 2 2 2" xfId="44115"/>
    <cellStyle name="Note 3 2 5 2 2 3" xfId="44116"/>
    <cellStyle name="Note 3 2 5 2 2 4" xfId="44117"/>
    <cellStyle name="Note 3 2 5 2 2 5" xfId="44118"/>
    <cellStyle name="Note 3 2 5 2 2 6" xfId="44119"/>
    <cellStyle name="Note 3 2 5 2 2 7" xfId="44120"/>
    <cellStyle name="Note 3 2 5 2 2 8" xfId="44121"/>
    <cellStyle name="Note 3 2 5 2 3" xfId="8848"/>
    <cellStyle name="Note 3 2 5 2 3 2" xfId="44122"/>
    <cellStyle name="Note 3 2 5 2 4" xfId="44123"/>
    <cellStyle name="Note 3 2 5 2 5" xfId="44124"/>
    <cellStyle name="Note 3 2 5 2 6" xfId="44125"/>
    <cellStyle name="Note 3 2 5 2 7" xfId="44126"/>
    <cellStyle name="Note 3 2 5 3" xfId="8849"/>
    <cellStyle name="Note 3 2 5 3 2" xfId="44127"/>
    <cellStyle name="Note 3 2 5 3 3" xfId="44128"/>
    <cellStyle name="Note 3 2 5 3 4" xfId="44129"/>
    <cellStyle name="Note 3 2 5 3 5" xfId="44130"/>
    <cellStyle name="Note 3 2 5 3 6" xfId="44131"/>
    <cellStyle name="Note 3 2 5 3 7" xfId="44132"/>
    <cellStyle name="Note 3 2 5 4" xfId="8850"/>
    <cellStyle name="Note 3 2 5 5" xfId="44133"/>
    <cellStyle name="Note 3 2 5 6" xfId="44134"/>
    <cellStyle name="Note 3 2 5 7" xfId="44135"/>
    <cellStyle name="Note 3 2 5 8" xfId="44136"/>
    <cellStyle name="Note 3 2 6" xfId="8851"/>
    <cellStyle name="Note 3 2 6 2" xfId="8852"/>
    <cellStyle name="Note 3 2 6 2 2" xfId="44137"/>
    <cellStyle name="Note 3 2 6 2 3" xfId="44138"/>
    <cellStyle name="Note 3 2 6 2 4" xfId="44139"/>
    <cellStyle name="Note 3 2 6 2 5" xfId="44140"/>
    <cellStyle name="Note 3 2 6 2 6" xfId="44141"/>
    <cellStyle name="Note 3 2 6 2 7" xfId="44142"/>
    <cellStyle name="Note 3 2 6 2 8" xfId="44143"/>
    <cellStyle name="Note 3 2 6 3" xfId="8853"/>
    <cellStyle name="Note 3 2 6 3 2" xfId="44144"/>
    <cellStyle name="Note 3 2 6 4" xfId="44145"/>
    <cellStyle name="Note 3 2 6 5" xfId="44146"/>
    <cellStyle name="Note 3 2 6 6" xfId="44147"/>
    <cellStyle name="Note 3 2 6 7" xfId="44148"/>
    <cellStyle name="Note 3 2 7" xfId="8854"/>
    <cellStyle name="Note 3 2 7 2" xfId="44149"/>
    <cellStyle name="Note 3 2 7 3" xfId="44150"/>
    <cellStyle name="Note 3 2 7 4" xfId="44151"/>
    <cellStyle name="Note 3 2 7 5" xfId="44152"/>
    <cellStyle name="Note 3 2 7 6" xfId="44153"/>
    <cellStyle name="Note 3 2 7 7" xfId="44154"/>
    <cellStyle name="Note 3 2 8" xfId="8855"/>
    <cellStyle name="Note 3 2 9" xfId="44155"/>
    <cellStyle name="Note 3 3" xfId="8856"/>
    <cellStyle name="Note 3 3 10" xfId="44156"/>
    <cellStyle name="Note 3 3 11" xfId="44157"/>
    <cellStyle name="Note 3 3 2" xfId="8857"/>
    <cellStyle name="Note 3 3 2 2" xfId="8858"/>
    <cellStyle name="Note 3 3 2 2 2" xfId="8859"/>
    <cellStyle name="Note 3 3 2 2 2 2" xfId="44158"/>
    <cellStyle name="Note 3 3 2 2 2 3" xfId="44159"/>
    <cellStyle name="Note 3 3 2 2 2 4" xfId="44160"/>
    <cellStyle name="Note 3 3 2 2 2 5" xfId="44161"/>
    <cellStyle name="Note 3 3 2 2 2 6" xfId="44162"/>
    <cellStyle name="Note 3 3 2 2 2 7" xfId="44163"/>
    <cellStyle name="Note 3 3 2 2 2 8" xfId="44164"/>
    <cellStyle name="Note 3 3 2 2 3" xfId="8860"/>
    <cellStyle name="Note 3 3 2 2 3 2" xfId="44165"/>
    <cellStyle name="Note 3 3 2 2 4" xfId="44166"/>
    <cellStyle name="Note 3 3 2 2 5" xfId="44167"/>
    <cellStyle name="Note 3 3 2 2 6" xfId="44168"/>
    <cellStyle name="Note 3 3 2 2 7" xfId="44169"/>
    <cellStyle name="Note 3 3 2 3" xfId="8861"/>
    <cellStyle name="Note 3 3 2 3 2" xfId="44170"/>
    <cellStyle name="Note 3 3 2 3 3" xfId="44171"/>
    <cellStyle name="Note 3 3 2 3 4" xfId="44172"/>
    <cellStyle name="Note 3 3 2 3 5" xfId="44173"/>
    <cellStyle name="Note 3 3 2 3 6" xfId="44174"/>
    <cellStyle name="Note 3 3 2 3 7" xfId="44175"/>
    <cellStyle name="Note 3 3 2 4" xfId="8862"/>
    <cellStyle name="Note 3 3 2 5" xfId="44176"/>
    <cellStyle name="Note 3 3 2 6" xfId="44177"/>
    <cellStyle name="Note 3 3 2 7" xfId="44178"/>
    <cellStyle name="Note 3 3 2 8" xfId="44179"/>
    <cellStyle name="Note 3 3 3" xfId="8863"/>
    <cellStyle name="Note 3 3 3 2" xfId="8864"/>
    <cellStyle name="Note 3 3 3 2 2" xfId="8865"/>
    <cellStyle name="Note 3 3 3 2 2 2" xfId="44180"/>
    <cellStyle name="Note 3 3 3 2 2 3" xfId="44181"/>
    <cellStyle name="Note 3 3 3 2 2 4" xfId="44182"/>
    <cellStyle name="Note 3 3 3 2 2 5" xfId="44183"/>
    <cellStyle name="Note 3 3 3 2 2 6" xfId="44184"/>
    <cellStyle name="Note 3 3 3 2 2 7" xfId="44185"/>
    <cellStyle name="Note 3 3 3 2 2 8" xfId="44186"/>
    <cellStyle name="Note 3 3 3 2 3" xfId="8866"/>
    <cellStyle name="Note 3 3 3 2 3 2" xfId="44187"/>
    <cellStyle name="Note 3 3 3 2 4" xfId="44188"/>
    <cellStyle name="Note 3 3 3 2 5" xfId="44189"/>
    <cellStyle name="Note 3 3 3 2 6" xfId="44190"/>
    <cellStyle name="Note 3 3 3 2 7" xfId="44191"/>
    <cellStyle name="Note 3 3 3 3" xfId="8867"/>
    <cellStyle name="Note 3 3 3 3 2" xfId="44192"/>
    <cellStyle name="Note 3 3 3 3 3" xfId="44193"/>
    <cellStyle name="Note 3 3 3 3 4" xfId="44194"/>
    <cellStyle name="Note 3 3 3 3 5" xfId="44195"/>
    <cellStyle name="Note 3 3 3 3 6" xfId="44196"/>
    <cellStyle name="Note 3 3 3 3 7" xfId="44197"/>
    <cellStyle name="Note 3 3 3 4" xfId="8868"/>
    <cellStyle name="Note 3 3 3 5" xfId="44198"/>
    <cellStyle name="Note 3 3 3 6" xfId="44199"/>
    <cellStyle name="Note 3 3 3 7" xfId="44200"/>
    <cellStyle name="Note 3 3 3 8" xfId="44201"/>
    <cellStyle name="Note 3 3 4" xfId="8869"/>
    <cellStyle name="Note 3 3 4 2" xfId="8870"/>
    <cellStyle name="Note 3 3 4 2 2" xfId="8871"/>
    <cellStyle name="Note 3 3 4 2 2 2" xfId="44202"/>
    <cellStyle name="Note 3 3 4 2 2 3" xfId="44203"/>
    <cellStyle name="Note 3 3 4 2 2 4" xfId="44204"/>
    <cellStyle name="Note 3 3 4 2 2 5" xfId="44205"/>
    <cellStyle name="Note 3 3 4 2 2 6" xfId="44206"/>
    <cellStyle name="Note 3 3 4 2 2 7" xfId="44207"/>
    <cellStyle name="Note 3 3 4 2 2 8" xfId="44208"/>
    <cellStyle name="Note 3 3 4 2 3" xfId="8872"/>
    <cellStyle name="Note 3 3 4 2 3 2" xfId="44209"/>
    <cellStyle name="Note 3 3 4 2 4" xfId="44210"/>
    <cellStyle name="Note 3 3 4 2 5" xfId="44211"/>
    <cellStyle name="Note 3 3 4 2 6" xfId="44212"/>
    <cellStyle name="Note 3 3 4 2 7" xfId="44213"/>
    <cellStyle name="Note 3 3 4 3" xfId="8873"/>
    <cellStyle name="Note 3 3 4 3 2" xfId="44214"/>
    <cellStyle name="Note 3 3 4 3 3" xfId="44215"/>
    <cellStyle name="Note 3 3 4 3 4" xfId="44216"/>
    <cellStyle name="Note 3 3 4 3 5" xfId="44217"/>
    <cellStyle name="Note 3 3 4 3 6" xfId="44218"/>
    <cellStyle name="Note 3 3 4 3 7" xfId="44219"/>
    <cellStyle name="Note 3 3 4 4" xfId="8874"/>
    <cellStyle name="Note 3 3 4 5" xfId="44220"/>
    <cellStyle name="Note 3 3 4 6" xfId="44221"/>
    <cellStyle name="Note 3 3 4 7" xfId="44222"/>
    <cellStyle name="Note 3 3 4 8" xfId="44223"/>
    <cellStyle name="Note 3 3 5" xfId="8875"/>
    <cellStyle name="Note 3 3 5 2" xfId="8876"/>
    <cellStyle name="Note 3 3 5 2 2" xfId="44224"/>
    <cellStyle name="Note 3 3 5 2 3" xfId="44225"/>
    <cellStyle name="Note 3 3 5 2 4" xfId="44226"/>
    <cellStyle name="Note 3 3 5 2 5" xfId="44227"/>
    <cellStyle name="Note 3 3 5 2 6" xfId="44228"/>
    <cellStyle name="Note 3 3 5 2 7" xfId="44229"/>
    <cellStyle name="Note 3 3 5 2 8" xfId="44230"/>
    <cellStyle name="Note 3 3 5 3" xfId="8877"/>
    <cellStyle name="Note 3 3 5 3 2" xfId="44231"/>
    <cellStyle name="Note 3 3 5 4" xfId="44232"/>
    <cellStyle name="Note 3 3 5 5" xfId="44233"/>
    <cellStyle name="Note 3 3 5 6" xfId="44234"/>
    <cellStyle name="Note 3 3 5 7" xfId="44235"/>
    <cellStyle name="Note 3 3 6" xfId="8878"/>
    <cellStyle name="Note 3 3 6 2" xfId="44236"/>
    <cellStyle name="Note 3 3 6 3" xfId="44237"/>
    <cellStyle name="Note 3 3 6 4" xfId="44238"/>
    <cellStyle name="Note 3 3 6 5" xfId="44239"/>
    <cellStyle name="Note 3 3 6 6" xfId="44240"/>
    <cellStyle name="Note 3 3 6 7" xfId="44241"/>
    <cellStyle name="Note 3 3 7" xfId="8879"/>
    <cellStyle name="Note 3 3 8" xfId="44242"/>
    <cellStyle name="Note 3 3 9" xfId="44243"/>
    <cellStyle name="Note 3 4" xfId="8880"/>
    <cellStyle name="Note 3 4 10" xfId="44244"/>
    <cellStyle name="Note 3 4 11" xfId="44245"/>
    <cellStyle name="Note 3 4 2" xfId="8881"/>
    <cellStyle name="Note 3 4 2 2" xfId="8882"/>
    <cellStyle name="Note 3 4 2 2 2" xfId="8883"/>
    <cellStyle name="Note 3 4 2 2 2 2" xfId="44246"/>
    <cellStyle name="Note 3 4 2 2 2 3" xfId="44247"/>
    <cellStyle name="Note 3 4 2 2 2 4" xfId="44248"/>
    <cellStyle name="Note 3 4 2 2 2 5" xfId="44249"/>
    <cellStyle name="Note 3 4 2 2 2 6" xfId="44250"/>
    <cellStyle name="Note 3 4 2 2 2 7" xfId="44251"/>
    <cellStyle name="Note 3 4 2 2 2 8" xfId="44252"/>
    <cellStyle name="Note 3 4 2 2 3" xfId="8884"/>
    <cellStyle name="Note 3 4 2 2 3 2" xfId="44253"/>
    <cellStyle name="Note 3 4 2 2 4" xfId="44254"/>
    <cellStyle name="Note 3 4 2 2 5" xfId="44255"/>
    <cellStyle name="Note 3 4 2 2 6" xfId="44256"/>
    <cellStyle name="Note 3 4 2 2 7" xfId="44257"/>
    <cellStyle name="Note 3 4 2 3" xfId="8885"/>
    <cellStyle name="Note 3 4 2 3 2" xfId="44258"/>
    <cellStyle name="Note 3 4 2 3 3" xfId="44259"/>
    <cellStyle name="Note 3 4 2 3 4" xfId="44260"/>
    <cellStyle name="Note 3 4 2 3 5" xfId="44261"/>
    <cellStyle name="Note 3 4 2 3 6" xfId="44262"/>
    <cellStyle name="Note 3 4 2 3 7" xfId="44263"/>
    <cellStyle name="Note 3 4 2 4" xfId="8886"/>
    <cellStyle name="Note 3 4 2 5" xfId="44264"/>
    <cellStyle name="Note 3 4 2 6" xfId="44265"/>
    <cellStyle name="Note 3 4 2 7" xfId="44266"/>
    <cellStyle name="Note 3 4 2 8" xfId="44267"/>
    <cellStyle name="Note 3 4 3" xfId="8887"/>
    <cellStyle name="Note 3 4 3 2" xfId="8888"/>
    <cellStyle name="Note 3 4 3 2 2" xfId="8889"/>
    <cellStyle name="Note 3 4 3 2 2 2" xfId="44268"/>
    <cellStyle name="Note 3 4 3 2 2 3" xfId="44269"/>
    <cellStyle name="Note 3 4 3 2 2 4" xfId="44270"/>
    <cellStyle name="Note 3 4 3 2 2 5" xfId="44271"/>
    <cellStyle name="Note 3 4 3 2 2 6" xfId="44272"/>
    <cellStyle name="Note 3 4 3 2 2 7" xfId="44273"/>
    <cellStyle name="Note 3 4 3 2 2 8" xfId="44274"/>
    <cellStyle name="Note 3 4 3 2 3" xfId="8890"/>
    <cellStyle name="Note 3 4 3 2 3 2" xfId="44275"/>
    <cellStyle name="Note 3 4 3 2 4" xfId="44276"/>
    <cellStyle name="Note 3 4 3 2 5" xfId="44277"/>
    <cellStyle name="Note 3 4 3 2 6" xfId="44278"/>
    <cellStyle name="Note 3 4 3 2 7" xfId="44279"/>
    <cellStyle name="Note 3 4 3 3" xfId="8891"/>
    <cellStyle name="Note 3 4 3 3 2" xfId="44280"/>
    <cellStyle name="Note 3 4 3 3 3" xfId="44281"/>
    <cellStyle name="Note 3 4 3 3 4" xfId="44282"/>
    <cellStyle name="Note 3 4 3 3 5" xfId="44283"/>
    <cellStyle name="Note 3 4 3 3 6" xfId="44284"/>
    <cellStyle name="Note 3 4 3 3 7" xfId="44285"/>
    <cellStyle name="Note 3 4 3 4" xfId="8892"/>
    <cellStyle name="Note 3 4 3 5" xfId="44286"/>
    <cellStyle name="Note 3 4 3 6" xfId="44287"/>
    <cellStyle name="Note 3 4 3 7" xfId="44288"/>
    <cellStyle name="Note 3 4 3 8" xfId="44289"/>
    <cellStyle name="Note 3 4 4" xfId="8893"/>
    <cellStyle name="Note 3 4 4 2" xfId="8894"/>
    <cellStyle name="Note 3 4 4 2 2" xfId="8895"/>
    <cellStyle name="Note 3 4 4 2 2 2" xfId="44290"/>
    <cellStyle name="Note 3 4 4 2 2 3" xfId="44291"/>
    <cellStyle name="Note 3 4 4 2 2 4" xfId="44292"/>
    <cellStyle name="Note 3 4 4 2 2 5" xfId="44293"/>
    <cellStyle name="Note 3 4 4 2 2 6" xfId="44294"/>
    <cellStyle name="Note 3 4 4 2 2 7" xfId="44295"/>
    <cellStyle name="Note 3 4 4 2 2 8" xfId="44296"/>
    <cellStyle name="Note 3 4 4 2 3" xfId="8896"/>
    <cellStyle name="Note 3 4 4 2 3 2" xfId="44297"/>
    <cellStyle name="Note 3 4 4 2 4" xfId="44298"/>
    <cellStyle name="Note 3 4 4 2 5" xfId="44299"/>
    <cellStyle name="Note 3 4 4 2 6" xfId="44300"/>
    <cellStyle name="Note 3 4 4 2 7" xfId="44301"/>
    <cellStyle name="Note 3 4 4 3" xfId="8897"/>
    <cellStyle name="Note 3 4 4 3 2" xfId="44302"/>
    <cellStyle name="Note 3 4 4 3 3" xfId="44303"/>
    <cellStyle name="Note 3 4 4 3 4" xfId="44304"/>
    <cellStyle name="Note 3 4 4 3 5" xfId="44305"/>
    <cellStyle name="Note 3 4 4 3 6" xfId="44306"/>
    <cellStyle name="Note 3 4 4 3 7" xfId="44307"/>
    <cellStyle name="Note 3 4 4 4" xfId="8898"/>
    <cellStyle name="Note 3 4 4 5" xfId="44308"/>
    <cellStyle name="Note 3 4 4 6" xfId="44309"/>
    <cellStyle name="Note 3 4 4 7" xfId="44310"/>
    <cellStyle name="Note 3 4 4 8" xfId="44311"/>
    <cellStyle name="Note 3 4 5" xfId="8899"/>
    <cellStyle name="Note 3 4 5 2" xfId="8900"/>
    <cellStyle name="Note 3 4 5 2 2" xfId="44312"/>
    <cellStyle name="Note 3 4 5 2 3" xfId="44313"/>
    <cellStyle name="Note 3 4 5 2 4" xfId="44314"/>
    <cellStyle name="Note 3 4 5 2 5" xfId="44315"/>
    <cellStyle name="Note 3 4 5 2 6" xfId="44316"/>
    <cellStyle name="Note 3 4 5 2 7" xfId="44317"/>
    <cellStyle name="Note 3 4 5 2 8" xfId="44318"/>
    <cellStyle name="Note 3 4 5 3" xfId="8901"/>
    <cellStyle name="Note 3 4 5 3 2" xfId="44319"/>
    <cellStyle name="Note 3 4 5 4" xfId="44320"/>
    <cellStyle name="Note 3 4 5 5" xfId="44321"/>
    <cellStyle name="Note 3 4 5 6" xfId="44322"/>
    <cellStyle name="Note 3 4 5 7" xfId="44323"/>
    <cellStyle name="Note 3 4 6" xfId="8902"/>
    <cellStyle name="Note 3 4 6 2" xfId="44324"/>
    <cellStyle name="Note 3 4 6 3" xfId="44325"/>
    <cellStyle name="Note 3 4 6 4" xfId="44326"/>
    <cellStyle name="Note 3 4 6 5" xfId="44327"/>
    <cellStyle name="Note 3 4 6 6" xfId="44328"/>
    <cellStyle name="Note 3 4 6 7" xfId="44329"/>
    <cellStyle name="Note 3 4 7" xfId="8903"/>
    <cellStyle name="Note 3 4 8" xfId="44330"/>
    <cellStyle name="Note 3 4 9" xfId="44331"/>
    <cellStyle name="Note 3 5" xfId="8904"/>
    <cellStyle name="Note 3 5 2" xfId="8905"/>
    <cellStyle name="Note 3 5 2 2" xfId="8906"/>
    <cellStyle name="Note 3 5 2 2 2" xfId="44332"/>
    <cellStyle name="Note 3 5 2 2 3" xfId="44333"/>
    <cellStyle name="Note 3 5 2 2 4" xfId="44334"/>
    <cellStyle name="Note 3 5 2 2 5" xfId="44335"/>
    <cellStyle name="Note 3 5 2 2 6" xfId="44336"/>
    <cellStyle name="Note 3 5 2 2 7" xfId="44337"/>
    <cellStyle name="Note 3 5 2 2 8" xfId="44338"/>
    <cellStyle name="Note 3 5 2 3" xfId="8907"/>
    <cellStyle name="Note 3 5 2 3 2" xfId="44339"/>
    <cellStyle name="Note 3 5 2 4" xfId="44340"/>
    <cellStyle name="Note 3 5 2 5" xfId="44341"/>
    <cellStyle name="Note 3 5 2 6" xfId="44342"/>
    <cellStyle name="Note 3 5 2 7" xfId="44343"/>
    <cellStyle name="Note 3 5 3" xfId="8908"/>
    <cellStyle name="Note 3 5 3 2" xfId="44344"/>
    <cellStyle name="Note 3 5 3 3" xfId="44345"/>
    <cellStyle name="Note 3 5 3 4" xfId="44346"/>
    <cellStyle name="Note 3 5 3 5" xfId="44347"/>
    <cellStyle name="Note 3 5 3 6" xfId="44348"/>
    <cellStyle name="Note 3 5 3 7" xfId="44349"/>
    <cellStyle name="Note 3 5 4" xfId="8909"/>
    <cellStyle name="Note 3 5 5" xfId="44350"/>
    <cellStyle name="Note 3 5 6" xfId="44351"/>
    <cellStyle name="Note 3 5 7" xfId="44352"/>
    <cellStyle name="Note 3 5 8" xfId="44353"/>
    <cellStyle name="Note 3 6" xfId="8910"/>
    <cellStyle name="Note 3 6 2" xfId="8911"/>
    <cellStyle name="Note 3 6 2 2" xfId="8912"/>
    <cellStyle name="Note 3 6 2 2 2" xfId="44354"/>
    <cellStyle name="Note 3 6 2 2 3" xfId="44355"/>
    <cellStyle name="Note 3 6 2 2 4" xfId="44356"/>
    <cellStyle name="Note 3 6 2 2 5" xfId="44357"/>
    <cellStyle name="Note 3 6 2 2 6" xfId="44358"/>
    <cellStyle name="Note 3 6 2 2 7" xfId="44359"/>
    <cellStyle name="Note 3 6 2 2 8" xfId="44360"/>
    <cellStyle name="Note 3 6 2 3" xfId="8913"/>
    <cellStyle name="Note 3 6 2 3 2" xfId="44361"/>
    <cellStyle name="Note 3 6 2 4" xfId="44362"/>
    <cellStyle name="Note 3 6 2 5" xfId="44363"/>
    <cellStyle name="Note 3 6 2 6" xfId="44364"/>
    <cellStyle name="Note 3 6 2 7" xfId="44365"/>
    <cellStyle name="Note 3 6 3" xfId="8914"/>
    <cellStyle name="Note 3 6 3 2" xfId="44366"/>
    <cellStyle name="Note 3 6 3 3" xfId="44367"/>
    <cellStyle name="Note 3 6 3 4" xfId="44368"/>
    <cellStyle name="Note 3 6 3 5" xfId="44369"/>
    <cellStyle name="Note 3 6 3 6" xfId="44370"/>
    <cellStyle name="Note 3 6 3 7" xfId="44371"/>
    <cellStyle name="Note 3 6 4" xfId="8915"/>
    <cellStyle name="Note 3 6 5" xfId="44372"/>
    <cellStyle name="Note 3 6 6" xfId="44373"/>
    <cellStyle name="Note 3 6 7" xfId="44374"/>
    <cellStyle name="Note 3 6 8" xfId="44375"/>
    <cellStyle name="Note 3 7" xfId="8916"/>
    <cellStyle name="Note 3 7 2" xfId="8917"/>
    <cellStyle name="Note 3 7 2 2" xfId="8918"/>
    <cellStyle name="Note 3 7 2 2 2" xfId="44376"/>
    <cellStyle name="Note 3 7 2 2 3" xfId="44377"/>
    <cellStyle name="Note 3 7 2 2 4" xfId="44378"/>
    <cellStyle name="Note 3 7 2 2 5" xfId="44379"/>
    <cellStyle name="Note 3 7 2 2 6" xfId="44380"/>
    <cellStyle name="Note 3 7 2 2 7" xfId="44381"/>
    <cellStyle name="Note 3 7 2 2 8" xfId="44382"/>
    <cellStyle name="Note 3 7 2 3" xfId="8919"/>
    <cellStyle name="Note 3 7 2 3 2" xfId="44383"/>
    <cellStyle name="Note 3 7 2 4" xfId="44384"/>
    <cellStyle name="Note 3 7 2 5" xfId="44385"/>
    <cellStyle name="Note 3 7 2 6" xfId="44386"/>
    <cellStyle name="Note 3 7 2 7" xfId="44387"/>
    <cellStyle name="Note 3 7 3" xfId="8920"/>
    <cellStyle name="Note 3 7 3 2" xfId="44388"/>
    <cellStyle name="Note 3 7 3 3" xfId="44389"/>
    <cellStyle name="Note 3 7 3 4" xfId="44390"/>
    <cellStyle name="Note 3 7 3 5" xfId="44391"/>
    <cellStyle name="Note 3 7 3 6" xfId="44392"/>
    <cellStyle name="Note 3 7 3 7" xfId="44393"/>
    <cellStyle name="Note 3 7 4" xfId="8921"/>
    <cellStyle name="Note 3 7 5" xfId="44394"/>
    <cellStyle name="Note 3 7 6" xfId="44395"/>
    <cellStyle name="Note 3 7 7" xfId="44396"/>
    <cellStyle name="Note 3 7 8" xfId="44397"/>
    <cellStyle name="Note 3 8" xfId="8922"/>
    <cellStyle name="Note 3 8 2" xfId="8923"/>
    <cellStyle name="Note 3 8 2 2" xfId="44398"/>
    <cellStyle name="Note 3 8 2 3" xfId="44399"/>
    <cellStyle name="Note 3 8 2 4" xfId="44400"/>
    <cellStyle name="Note 3 8 2 5" xfId="44401"/>
    <cellStyle name="Note 3 8 2 6" xfId="44402"/>
    <cellStyle name="Note 3 8 2 7" xfId="44403"/>
    <cellStyle name="Note 3 8 2 8" xfId="44404"/>
    <cellStyle name="Note 3 8 3" xfId="8924"/>
    <cellStyle name="Note 3 8 3 2" xfId="44405"/>
    <cellStyle name="Note 3 8 4" xfId="44406"/>
    <cellStyle name="Note 3 8 5" xfId="44407"/>
    <cellStyle name="Note 3 8 6" xfId="44408"/>
    <cellStyle name="Note 3 8 7" xfId="44409"/>
    <cellStyle name="Note 3 9" xfId="8925"/>
    <cellStyle name="Note 3 9 2" xfId="44410"/>
    <cellStyle name="Note 3 9 3" xfId="44411"/>
    <cellStyle name="Note 3 9 4" xfId="44412"/>
    <cellStyle name="Note 3 9 5" xfId="44413"/>
    <cellStyle name="Note 3 9 6" xfId="44414"/>
    <cellStyle name="Note 3 9 7" xfId="44415"/>
    <cellStyle name="Note 4" xfId="8926"/>
    <cellStyle name="Note 4 10" xfId="8927"/>
    <cellStyle name="Note 4 11" xfId="44416"/>
    <cellStyle name="Note 4 12" xfId="44417"/>
    <cellStyle name="Note 4 13" xfId="44418"/>
    <cellStyle name="Note 4 14" xfId="44419"/>
    <cellStyle name="Note 4 2" xfId="8928"/>
    <cellStyle name="Note 4 2 10" xfId="44420"/>
    <cellStyle name="Note 4 2 11" xfId="44421"/>
    <cellStyle name="Note 4 2 12" xfId="44422"/>
    <cellStyle name="Note 4 2 2" xfId="8929"/>
    <cellStyle name="Note 4 2 2 10" xfId="44423"/>
    <cellStyle name="Note 4 2 2 11" xfId="44424"/>
    <cellStyle name="Note 4 2 2 2" xfId="8930"/>
    <cellStyle name="Note 4 2 2 2 2" xfId="8931"/>
    <cellStyle name="Note 4 2 2 2 2 2" xfId="8932"/>
    <cellStyle name="Note 4 2 2 2 2 2 2" xfId="44425"/>
    <cellStyle name="Note 4 2 2 2 2 2 3" xfId="44426"/>
    <cellStyle name="Note 4 2 2 2 2 2 4" xfId="44427"/>
    <cellStyle name="Note 4 2 2 2 2 2 5" xfId="44428"/>
    <cellStyle name="Note 4 2 2 2 2 2 6" xfId="44429"/>
    <cellStyle name="Note 4 2 2 2 2 2 7" xfId="44430"/>
    <cellStyle name="Note 4 2 2 2 2 2 8" xfId="44431"/>
    <cellStyle name="Note 4 2 2 2 2 3" xfId="8933"/>
    <cellStyle name="Note 4 2 2 2 2 3 2" xfId="44432"/>
    <cellStyle name="Note 4 2 2 2 2 4" xfId="44433"/>
    <cellStyle name="Note 4 2 2 2 2 5" xfId="44434"/>
    <cellStyle name="Note 4 2 2 2 2 6" xfId="44435"/>
    <cellStyle name="Note 4 2 2 2 2 7" xfId="44436"/>
    <cellStyle name="Note 4 2 2 2 3" xfId="8934"/>
    <cellStyle name="Note 4 2 2 2 3 2" xfId="44437"/>
    <cellStyle name="Note 4 2 2 2 3 3" xfId="44438"/>
    <cellStyle name="Note 4 2 2 2 3 4" xfId="44439"/>
    <cellStyle name="Note 4 2 2 2 3 5" xfId="44440"/>
    <cellStyle name="Note 4 2 2 2 3 6" xfId="44441"/>
    <cellStyle name="Note 4 2 2 2 3 7" xfId="44442"/>
    <cellStyle name="Note 4 2 2 2 4" xfId="8935"/>
    <cellStyle name="Note 4 2 2 2 5" xfId="44443"/>
    <cellStyle name="Note 4 2 2 2 6" xfId="44444"/>
    <cellStyle name="Note 4 2 2 2 7" xfId="44445"/>
    <cellStyle name="Note 4 2 2 2 8" xfId="44446"/>
    <cellStyle name="Note 4 2 2 3" xfId="8936"/>
    <cellStyle name="Note 4 2 2 3 2" xfId="8937"/>
    <cellStyle name="Note 4 2 2 3 2 2" xfId="8938"/>
    <cellStyle name="Note 4 2 2 3 2 2 2" xfId="44447"/>
    <cellStyle name="Note 4 2 2 3 2 2 3" xfId="44448"/>
    <cellStyle name="Note 4 2 2 3 2 2 4" xfId="44449"/>
    <cellStyle name="Note 4 2 2 3 2 2 5" xfId="44450"/>
    <cellStyle name="Note 4 2 2 3 2 2 6" xfId="44451"/>
    <cellStyle name="Note 4 2 2 3 2 2 7" xfId="44452"/>
    <cellStyle name="Note 4 2 2 3 2 2 8" xfId="44453"/>
    <cellStyle name="Note 4 2 2 3 2 3" xfId="8939"/>
    <cellStyle name="Note 4 2 2 3 2 3 2" xfId="44454"/>
    <cellStyle name="Note 4 2 2 3 2 4" xfId="44455"/>
    <cellStyle name="Note 4 2 2 3 2 5" xfId="44456"/>
    <cellStyle name="Note 4 2 2 3 2 6" xfId="44457"/>
    <cellStyle name="Note 4 2 2 3 2 7" xfId="44458"/>
    <cellStyle name="Note 4 2 2 3 3" xfId="8940"/>
    <cellStyle name="Note 4 2 2 3 3 2" xfId="44459"/>
    <cellStyle name="Note 4 2 2 3 3 3" xfId="44460"/>
    <cellStyle name="Note 4 2 2 3 3 4" xfId="44461"/>
    <cellStyle name="Note 4 2 2 3 3 5" xfId="44462"/>
    <cellStyle name="Note 4 2 2 3 3 6" xfId="44463"/>
    <cellStyle name="Note 4 2 2 3 3 7" xfId="44464"/>
    <cellStyle name="Note 4 2 2 3 4" xfId="8941"/>
    <cellStyle name="Note 4 2 2 3 5" xfId="44465"/>
    <cellStyle name="Note 4 2 2 3 6" xfId="44466"/>
    <cellStyle name="Note 4 2 2 3 7" xfId="44467"/>
    <cellStyle name="Note 4 2 2 3 8" xfId="44468"/>
    <cellStyle name="Note 4 2 2 4" xfId="8942"/>
    <cellStyle name="Note 4 2 2 4 2" xfId="8943"/>
    <cellStyle name="Note 4 2 2 4 2 2" xfId="8944"/>
    <cellStyle name="Note 4 2 2 4 2 2 2" xfId="44469"/>
    <cellStyle name="Note 4 2 2 4 2 2 3" xfId="44470"/>
    <cellStyle name="Note 4 2 2 4 2 2 4" xfId="44471"/>
    <cellStyle name="Note 4 2 2 4 2 2 5" xfId="44472"/>
    <cellStyle name="Note 4 2 2 4 2 2 6" xfId="44473"/>
    <cellStyle name="Note 4 2 2 4 2 2 7" xfId="44474"/>
    <cellStyle name="Note 4 2 2 4 2 2 8" xfId="44475"/>
    <cellStyle name="Note 4 2 2 4 2 3" xfId="8945"/>
    <cellStyle name="Note 4 2 2 4 2 3 2" xfId="44476"/>
    <cellStyle name="Note 4 2 2 4 2 4" xfId="44477"/>
    <cellStyle name="Note 4 2 2 4 2 5" xfId="44478"/>
    <cellStyle name="Note 4 2 2 4 2 6" xfId="44479"/>
    <cellStyle name="Note 4 2 2 4 2 7" xfId="44480"/>
    <cellStyle name="Note 4 2 2 4 3" xfId="8946"/>
    <cellStyle name="Note 4 2 2 4 3 2" xfId="44481"/>
    <cellStyle name="Note 4 2 2 4 3 3" xfId="44482"/>
    <cellStyle name="Note 4 2 2 4 3 4" xfId="44483"/>
    <cellStyle name="Note 4 2 2 4 3 5" xfId="44484"/>
    <cellStyle name="Note 4 2 2 4 3 6" xfId="44485"/>
    <cellStyle name="Note 4 2 2 4 3 7" xfId="44486"/>
    <cellStyle name="Note 4 2 2 4 4" xfId="8947"/>
    <cellStyle name="Note 4 2 2 4 5" xfId="44487"/>
    <cellStyle name="Note 4 2 2 4 6" xfId="44488"/>
    <cellStyle name="Note 4 2 2 4 7" xfId="44489"/>
    <cellStyle name="Note 4 2 2 4 8" xfId="44490"/>
    <cellStyle name="Note 4 2 2 5" xfId="8948"/>
    <cellStyle name="Note 4 2 2 5 2" xfId="8949"/>
    <cellStyle name="Note 4 2 2 5 2 2" xfId="44491"/>
    <cellStyle name="Note 4 2 2 5 2 3" xfId="44492"/>
    <cellStyle name="Note 4 2 2 5 2 4" xfId="44493"/>
    <cellStyle name="Note 4 2 2 5 2 5" xfId="44494"/>
    <cellStyle name="Note 4 2 2 5 2 6" xfId="44495"/>
    <cellStyle name="Note 4 2 2 5 2 7" xfId="44496"/>
    <cellStyle name="Note 4 2 2 5 2 8" xfId="44497"/>
    <cellStyle name="Note 4 2 2 5 3" xfId="8950"/>
    <cellStyle name="Note 4 2 2 5 3 2" xfId="44498"/>
    <cellStyle name="Note 4 2 2 5 4" xfId="44499"/>
    <cellStyle name="Note 4 2 2 5 5" xfId="44500"/>
    <cellStyle name="Note 4 2 2 5 6" xfId="44501"/>
    <cellStyle name="Note 4 2 2 5 7" xfId="44502"/>
    <cellStyle name="Note 4 2 2 6" xfId="8951"/>
    <cellStyle name="Note 4 2 2 6 2" xfId="44503"/>
    <cellStyle name="Note 4 2 2 6 3" xfId="44504"/>
    <cellStyle name="Note 4 2 2 6 4" xfId="44505"/>
    <cellStyle name="Note 4 2 2 6 5" xfId="44506"/>
    <cellStyle name="Note 4 2 2 6 6" xfId="44507"/>
    <cellStyle name="Note 4 2 2 6 7" xfId="44508"/>
    <cellStyle name="Note 4 2 2 7" xfId="8952"/>
    <cellStyle name="Note 4 2 2 8" xfId="44509"/>
    <cellStyle name="Note 4 2 2 9" xfId="44510"/>
    <cellStyle name="Note 4 2 3" xfId="8953"/>
    <cellStyle name="Note 4 2 3 2" xfId="8954"/>
    <cellStyle name="Note 4 2 3 2 2" xfId="8955"/>
    <cellStyle name="Note 4 2 3 2 2 2" xfId="44511"/>
    <cellStyle name="Note 4 2 3 2 2 3" xfId="44512"/>
    <cellStyle name="Note 4 2 3 2 2 4" xfId="44513"/>
    <cellStyle name="Note 4 2 3 2 2 5" xfId="44514"/>
    <cellStyle name="Note 4 2 3 2 2 6" xfId="44515"/>
    <cellStyle name="Note 4 2 3 2 2 7" xfId="44516"/>
    <cellStyle name="Note 4 2 3 2 2 8" xfId="44517"/>
    <cellStyle name="Note 4 2 3 2 3" xfId="8956"/>
    <cellStyle name="Note 4 2 3 2 3 2" xfId="44518"/>
    <cellStyle name="Note 4 2 3 2 4" xfId="44519"/>
    <cellStyle name="Note 4 2 3 2 5" xfId="44520"/>
    <cellStyle name="Note 4 2 3 2 6" xfId="44521"/>
    <cellStyle name="Note 4 2 3 2 7" xfId="44522"/>
    <cellStyle name="Note 4 2 3 3" xfId="8957"/>
    <cellStyle name="Note 4 2 3 3 2" xfId="44523"/>
    <cellStyle name="Note 4 2 3 3 3" xfId="44524"/>
    <cellStyle name="Note 4 2 3 3 4" xfId="44525"/>
    <cellStyle name="Note 4 2 3 3 5" xfId="44526"/>
    <cellStyle name="Note 4 2 3 3 6" xfId="44527"/>
    <cellStyle name="Note 4 2 3 3 7" xfId="44528"/>
    <cellStyle name="Note 4 2 3 4" xfId="8958"/>
    <cellStyle name="Note 4 2 3 5" xfId="44529"/>
    <cellStyle name="Note 4 2 3 6" xfId="44530"/>
    <cellStyle name="Note 4 2 3 7" xfId="44531"/>
    <cellStyle name="Note 4 2 3 8" xfId="44532"/>
    <cellStyle name="Note 4 2 4" xfId="8959"/>
    <cellStyle name="Note 4 2 4 2" xfId="8960"/>
    <cellStyle name="Note 4 2 4 2 2" xfId="8961"/>
    <cellStyle name="Note 4 2 4 2 2 2" xfId="44533"/>
    <cellStyle name="Note 4 2 4 2 2 3" xfId="44534"/>
    <cellStyle name="Note 4 2 4 2 2 4" xfId="44535"/>
    <cellStyle name="Note 4 2 4 2 2 5" xfId="44536"/>
    <cellStyle name="Note 4 2 4 2 2 6" xfId="44537"/>
    <cellStyle name="Note 4 2 4 2 2 7" xfId="44538"/>
    <cellStyle name="Note 4 2 4 2 2 8" xfId="44539"/>
    <cellStyle name="Note 4 2 4 2 3" xfId="8962"/>
    <cellStyle name="Note 4 2 4 2 3 2" xfId="44540"/>
    <cellStyle name="Note 4 2 4 2 4" xfId="44541"/>
    <cellStyle name="Note 4 2 4 2 5" xfId="44542"/>
    <cellStyle name="Note 4 2 4 2 6" xfId="44543"/>
    <cellStyle name="Note 4 2 4 2 7" xfId="44544"/>
    <cellStyle name="Note 4 2 4 3" xfId="8963"/>
    <cellStyle name="Note 4 2 4 3 2" xfId="44545"/>
    <cellStyle name="Note 4 2 4 3 3" xfId="44546"/>
    <cellStyle name="Note 4 2 4 3 4" xfId="44547"/>
    <cellStyle name="Note 4 2 4 3 5" xfId="44548"/>
    <cellStyle name="Note 4 2 4 3 6" xfId="44549"/>
    <cellStyle name="Note 4 2 4 3 7" xfId="44550"/>
    <cellStyle name="Note 4 2 4 4" xfId="8964"/>
    <cellStyle name="Note 4 2 4 5" xfId="44551"/>
    <cellStyle name="Note 4 2 4 6" xfId="44552"/>
    <cellStyle name="Note 4 2 4 7" xfId="44553"/>
    <cellStyle name="Note 4 2 4 8" xfId="44554"/>
    <cellStyle name="Note 4 2 5" xfId="8965"/>
    <cellStyle name="Note 4 2 5 2" xfId="8966"/>
    <cellStyle name="Note 4 2 5 2 2" xfId="8967"/>
    <cellStyle name="Note 4 2 5 2 2 2" xfId="44555"/>
    <cellStyle name="Note 4 2 5 2 2 3" xfId="44556"/>
    <cellStyle name="Note 4 2 5 2 2 4" xfId="44557"/>
    <cellStyle name="Note 4 2 5 2 2 5" xfId="44558"/>
    <cellStyle name="Note 4 2 5 2 2 6" xfId="44559"/>
    <cellStyle name="Note 4 2 5 2 2 7" xfId="44560"/>
    <cellStyle name="Note 4 2 5 2 2 8" xfId="44561"/>
    <cellStyle name="Note 4 2 5 2 3" xfId="8968"/>
    <cellStyle name="Note 4 2 5 2 3 2" xfId="44562"/>
    <cellStyle name="Note 4 2 5 2 4" xfId="44563"/>
    <cellStyle name="Note 4 2 5 2 5" xfId="44564"/>
    <cellStyle name="Note 4 2 5 2 6" xfId="44565"/>
    <cellStyle name="Note 4 2 5 2 7" xfId="44566"/>
    <cellStyle name="Note 4 2 5 3" xfId="8969"/>
    <cellStyle name="Note 4 2 5 3 2" xfId="44567"/>
    <cellStyle name="Note 4 2 5 3 3" xfId="44568"/>
    <cellStyle name="Note 4 2 5 3 4" xfId="44569"/>
    <cellStyle name="Note 4 2 5 3 5" xfId="44570"/>
    <cellStyle name="Note 4 2 5 3 6" xfId="44571"/>
    <cellStyle name="Note 4 2 5 3 7" xfId="44572"/>
    <cellStyle name="Note 4 2 5 4" xfId="8970"/>
    <cellStyle name="Note 4 2 5 5" xfId="44573"/>
    <cellStyle name="Note 4 2 5 6" xfId="44574"/>
    <cellStyle name="Note 4 2 5 7" xfId="44575"/>
    <cellStyle name="Note 4 2 5 8" xfId="44576"/>
    <cellStyle name="Note 4 2 6" xfId="8971"/>
    <cellStyle name="Note 4 2 6 2" xfId="8972"/>
    <cellStyle name="Note 4 2 6 2 2" xfId="44577"/>
    <cellStyle name="Note 4 2 6 2 3" xfId="44578"/>
    <cellStyle name="Note 4 2 6 2 4" xfId="44579"/>
    <cellStyle name="Note 4 2 6 2 5" xfId="44580"/>
    <cellStyle name="Note 4 2 6 2 6" xfId="44581"/>
    <cellStyle name="Note 4 2 6 2 7" xfId="44582"/>
    <cellStyle name="Note 4 2 6 2 8" xfId="44583"/>
    <cellStyle name="Note 4 2 6 3" xfId="8973"/>
    <cellStyle name="Note 4 2 6 3 2" xfId="44584"/>
    <cellStyle name="Note 4 2 6 4" xfId="44585"/>
    <cellStyle name="Note 4 2 6 5" xfId="44586"/>
    <cellStyle name="Note 4 2 6 6" xfId="44587"/>
    <cellStyle name="Note 4 2 6 7" xfId="44588"/>
    <cellStyle name="Note 4 2 7" xfId="8974"/>
    <cellStyle name="Note 4 2 7 2" xfId="44589"/>
    <cellStyle name="Note 4 2 7 3" xfId="44590"/>
    <cellStyle name="Note 4 2 7 4" xfId="44591"/>
    <cellStyle name="Note 4 2 7 5" xfId="44592"/>
    <cellStyle name="Note 4 2 7 6" xfId="44593"/>
    <cellStyle name="Note 4 2 7 7" xfId="44594"/>
    <cellStyle name="Note 4 2 8" xfId="8975"/>
    <cellStyle name="Note 4 2 9" xfId="44595"/>
    <cellStyle name="Note 4 3" xfId="8976"/>
    <cellStyle name="Note 4 3 10" xfId="44596"/>
    <cellStyle name="Note 4 3 11" xfId="44597"/>
    <cellStyle name="Note 4 3 2" xfId="8977"/>
    <cellStyle name="Note 4 3 2 2" xfId="8978"/>
    <cellStyle name="Note 4 3 2 2 2" xfId="8979"/>
    <cellStyle name="Note 4 3 2 2 2 2" xfId="44598"/>
    <cellStyle name="Note 4 3 2 2 2 3" xfId="44599"/>
    <cellStyle name="Note 4 3 2 2 2 4" xfId="44600"/>
    <cellStyle name="Note 4 3 2 2 2 5" xfId="44601"/>
    <cellStyle name="Note 4 3 2 2 2 6" xfId="44602"/>
    <cellStyle name="Note 4 3 2 2 2 7" xfId="44603"/>
    <cellStyle name="Note 4 3 2 2 2 8" xfId="44604"/>
    <cellStyle name="Note 4 3 2 2 3" xfId="8980"/>
    <cellStyle name="Note 4 3 2 2 3 2" xfId="44605"/>
    <cellStyle name="Note 4 3 2 2 4" xfId="44606"/>
    <cellStyle name="Note 4 3 2 2 5" xfId="44607"/>
    <cellStyle name="Note 4 3 2 2 6" xfId="44608"/>
    <cellStyle name="Note 4 3 2 2 7" xfId="44609"/>
    <cellStyle name="Note 4 3 2 3" xfId="8981"/>
    <cellStyle name="Note 4 3 2 3 2" xfId="44610"/>
    <cellStyle name="Note 4 3 2 3 3" xfId="44611"/>
    <cellStyle name="Note 4 3 2 3 4" xfId="44612"/>
    <cellStyle name="Note 4 3 2 3 5" xfId="44613"/>
    <cellStyle name="Note 4 3 2 3 6" xfId="44614"/>
    <cellStyle name="Note 4 3 2 3 7" xfId="44615"/>
    <cellStyle name="Note 4 3 2 4" xfId="8982"/>
    <cellStyle name="Note 4 3 2 5" xfId="44616"/>
    <cellStyle name="Note 4 3 2 6" xfId="44617"/>
    <cellStyle name="Note 4 3 2 7" xfId="44618"/>
    <cellStyle name="Note 4 3 2 8" xfId="44619"/>
    <cellStyle name="Note 4 3 3" xfId="8983"/>
    <cellStyle name="Note 4 3 3 2" xfId="8984"/>
    <cellStyle name="Note 4 3 3 2 2" xfId="8985"/>
    <cellStyle name="Note 4 3 3 2 2 2" xfId="44620"/>
    <cellStyle name="Note 4 3 3 2 2 3" xfId="44621"/>
    <cellStyle name="Note 4 3 3 2 2 4" xfId="44622"/>
    <cellStyle name="Note 4 3 3 2 2 5" xfId="44623"/>
    <cellStyle name="Note 4 3 3 2 2 6" xfId="44624"/>
    <cellStyle name="Note 4 3 3 2 2 7" xfId="44625"/>
    <cellStyle name="Note 4 3 3 2 2 8" xfId="44626"/>
    <cellStyle name="Note 4 3 3 2 3" xfId="8986"/>
    <cellStyle name="Note 4 3 3 2 3 2" xfId="44627"/>
    <cellStyle name="Note 4 3 3 2 4" xfId="44628"/>
    <cellStyle name="Note 4 3 3 2 5" xfId="44629"/>
    <cellStyle name="Note 4 3 3 2 6" xfId="44630"/>
    <cellStyle name="Note 4 3 3 2 7" xfId="44631"/>
    <cellStyle name="Note 4 3 3 3" xfId="8987"/>
    <cellStyle name="Note 4 3 3 3 2" xfId="44632"/>
    <cellStyle name="Note 4 3 3 3 3" xfId="44633"/>
    <cellStyle name="Note 4 3 3 3 4" xfId="44634"/>
    <cellStyle name="Note 4 3 3 3 5" xfId="44635"/>
    <cellStyle name="Note 4 3 3 3 6" xfId="44636"/>
    <cellStyle name="Note 4 3 3 3 7" xfId="44637"/>
    <cellStyle name="Note 4 3 3 4" xfId="8988"/>
    <cellStyle name="Note 4 3 3 5" xfId="44638"/>
    <cellStyle name="Note 4 3 3 6" xfId="44639"/>
    <cellStyle name="Note 4 3 3 7" xfId="44640"/>
    <cellStyle name="Note 4 3 3 8" xfId="44641"/>
    <cellStyle name="Note 4 3 4" xfId="8989"/>
    <cellStyle name="Note 4 3 4 2" xfId="8990"/>
    <cellStyle name="Note 4 3 4 2 2" xfId="8991"/>
    <cellStyle name="Note 4 3 4 2 2 2" xfId="44642"/>
    <cellStyle name="Note 4 3 4 2 2 3" xfId="44643"/>
    <cellStyle name="Note 4 3 4 2 2 4" xfId="44644"/>
    <cellStyle name="Note 4 3 4 2 2 5" xfId="44645"/>
    <cellStyle name="Note 4 3 4 2 2 6" xfId="44646"/>
    <cellStyle name="Note 4 3 4 2 2 7" xfId="44647"/>
    <cellStyle name="Note 4 3 4 2 2 8" xfId="44648"/>
    <cellStyle name="Note 4 3 4 2 3" xfId="8992"/>
    <cellStyle name="Note 4 3 4 2 3 2" xfId="44649"/>
    <cellStyle name="Note 4 3 4 2 4" xfId="44650"/>
    <cellStyle name="Note 4 3 4 2 5" xfId="44651"/>
    <cellStyle name="Note 4 3 4 2 6" xfId="44652"/>
    <cellStyle name="Note 4 3 4 2 7" xfId="44653"/>
    <cellStyle name="Note 4 3 4 3" xfId="8993"/>
    <cellStyle name="Note 4 3 4 3 2" xfId="44654"/>
    <cellStyle name="Note 4 3 4 3 3" xfId="44655"/>
    <cellStyle name="Note 4 3 4 3 4" xfId="44656"/>
    <cellStyle name="Note 4 3 4 3 5" xfId="44657"/>
    <cellStyle name="Note 4 3 4 3 6" xfId="44658"/>
    <cellStyle name="Note 4 3 4 3 7" xfId="44659"/>
    <cellStyle name="Note 4 3 4 4" xfId="8994"/>
    <cellStyle name="Note 4 3 4 5" xfId="44660"/>
    <cellStyle name="Note 4 3 4 6" xfId="44661"/>
    <cellStyle name="Note 4 3 4 7" xfId="44662"/>
    <cellStyle name="Note 4 3 4 8" xfId="44663"/>
    <cellStyle name="Note 4 3 5" xfId="8995"/>
    <cellStyle name="Note 4 3 5 2" xfId="8996"/>
    <cellStyle name="Note 4 3 5 2 2" xfId="44664"/>
    <cellStyle name="Note 4 3 5 2 3" xfId="44665"/>
    <cellStyle name="Note 4 3 5 2 4" xfId="44666"/>
    <cellStyle name="Note 4 3 5 2 5" xfId="44667"/>
    <cellStyle name="Note 4 3 5 2 6" xfId="44668"/>
    <cellStyle name="Note 4 3 5 2 7" xfId="44669"/>
    <cellStyle name="Note 4 3 5 2 8" xfId="44670"/>
    <cellStyle name="Note 4 3 5 3" xfId="8997"/>
    <cellStyle name="Note 4 3 5 3 2" xfId="44671"/>
    <cellStyle name="Note 4 3 5 4" xfId="44672"/>
    <cellStyle name="Note 4 3 5 5" xfId="44673"/>
    <cellStyle name="Note 4 3 5 6" xfId="44674"/>
    <cellStyle name="Note 4 3 5 7" xfId="44675"/>
    <cellStyle name="Note 4 3 6" xfId="8998"/>
    <cellStyle name="Note 4 3 6 2" xfId="44676"/>
    <cellStyle name="Note 4 3 6 3" xfId="44677"/>
    <cellStyle name="Note 4 3 6 4" xfId="44678"/>
    <cellStyle name="Note 4 3 6 5" xfId="44679"/>
    <cellStyle name="Note 4 3 6 6" xfId="44680"/>
    <cellStyle name="Note 4 3 6 7" xfId="44681"/>
    <cellStyle name="Note 4 3 7" xfId="8999"/>
    <cellStyle name="Note 4 3 8" xfId="44682"/>
    <cellStyle name="Note 4 3 9" xfId="44683"/>
    <cellStyle name="Note 4 4" xfId="9000"/>
    <cellStyle name="Note 4 4 10" xfId="44684"/>
    <cellStyle name="Note 4 4 11" xfId="44685"/>
    <cellStyle name="Note 4 4 2" xfId="9001"/>
    <cellStyle name="Note 4 4 2 2" xfId="9002"/>
    <cellStyle name="Note 4 4 2 2 2" xfId="9003"/>
    <cellStyle name="Note 4 4 2 2 2 2" xfId="44686"/>
    <cellStyle name="Note 4 4 2 2 2 3" xfId="44687"/>
    <cellStyle name="Note 4 4 2 2 2 4" xfId="44688"/>
    <cellStyle name="Note 4 4 2 2 2 5" xfId="44689"/>
    <cellStyle name="Note 4 4 2 2 2 6" xfId="44690"/>
    <cellStyle name="Note 4 4 2 2 2 7" xfId="44691"/>
    <cellStyle name="Note 4 4 2 2 2 8" xfId="44692"/>
    <cellStyle name="Note 4 4 2 2 3" xfId="9004"/>
    <cellStyle name="Note 4 4 2 2 3 2" xfId="44693"/>
    <cellStyle name="Note 4 4 2 2 4" xfId="44694"/>
    <cellStyle name="Note 4 4 2 2 5" xfId="44695"/>
    <cellStyle name="Note 4 4 2 2 6" xfId="44696"/>
    <cellStyle name="Note 4 4 2 2 7" xfId="44697"/>
    <cellStyle name="Note 4 4 2 3" xfId="9005"/>
    <cellStyle name="Note 4 4 2 3 2" xfId="44698"/>
    <cellStyle name="Note 4 4 2 3 3" xfId="44699"/>
    <cellStyle name="Note 4 4 2 3 4" xfId="44700"/>
    <cellStyle name="Note 4 4 2 3 5" xfId="44701"/>
    <cellStyle name="Note 4 4 2 3 6" xfId="44702"/>
    <cellStyle name="Note 4 4 2 3 7" xfId="44703"/>
    <cellStyle name="Note 4 4 2 4" xfId="9006"/>
    <cellStyle name="Note 4 4 2 5" xfId="44704"/>
    <cellStyle name="Note 4 4 2 6" xfId="44705"/>
    <cellStyle name="Note 4 4 2 7" xfId="44706"/>
    <cellStyle name="Note 4 4 2 8" xfId="44707"/>
    <cellStyle name="Note 4 4 3" xfId="9007"/>
    <cellStyle name="Note 4 4 3 2" xfId="9008"/>
    <cellStyle name="Note 4 4 3 2 2" xfId="9009"/>
    <cellStyle name="Note 4 4 3 2 2 2" xfId="44708"/>
    <cellStyle name="Note 4 4 3 2 2 3" xfId="44709"/>
    <cellStyle name="Note 4 4 3 2 2 4" xfId="44710"/>
    <cellStyle name="Note 4 4 3 2 2 5" xfId="44711"/>
    <cellStyle name="Note 4 4 3 2 2 6" xfId="44712"/>
    <cellStyle name="Note 4 4 3 2 2 7" xfId="44713"/>
    <cellStyle name="Note 4 4 3 2 2 8" xfId="44714"/>
    <cellStyle name="Note 4 4 3 2 3" xfId="9010"/>
    <cellStyle name="Note 4 4 3 2 3 2" xfId="44715"/>
    <cellStyle name="Note 4 4 3 2 4" xfId="44716"/>
    <cellStyle name="Note 4 4 3 2 5" xfId="44717"/>
    <cellStyle name="Note 4 4 3 2 6" xfId="44718"/>
    <cellStyle name="Note 4 4 3 2 7" xfId="44719"/>
    <cellStyle name="Note 4 4 3 3" xfId="9011"/>
    <cellStyle name="Note 4 4 3 3 2" xfId="44720"/>
    <cellStyle name="Note 4 4 3 3 3" xfId="44721"/>
    <cellStyle name="Note 4 4 3 3 4" xfId="44722"/>
    <cellStyle name="Note 4 4 3 3 5" xfId="44723"/>
    <cellStyle name="Note 4 4 3 3 6" xfId="44724"/>
    <cellStyle name="Note 4 4 3 3 7" xfId="44725"/>
    <cellStyle name="Note 4 4 3 4" xfId="9012"/>
    <cellStyle name="Note 4 4 3 5" xfId="44726"/>
    <cellStyle name="Note 4 4 3 6" xfId="44727"/>
    <cellStyle name="Note 4 4 3 7" xfId="44728"/>
    <cellStyle name="Note 4 4 3 8" xfId="44729"/>
    <cellStyle name="Note 4 4 4" xfId="9013"/>
    <cellStyle name="Note 4 4 4 2" xfId="9014"/>
    <cellStyle name="Note 4 4 4 2 2" xfId="9015"/>
    <cellStyle name="Note 4 4 4 2 2 2" xfId="44730"/>
    <cellStyle name="Note 4 4 4 2 2 3" xfId="44731"/>
    <cellStyle name="Note 4 4 4 2 2 4" xfId="44732"/>
    <cellStyle name="Note 4 4 4 2 2 5" xfId="44733"/>
    <cellStyle name="Note 4 4 4 2 2 6" xfId="44734"/>
    <cellStyle name="Note 4 4 4 2 2 7" xfId="44735"/>
    <cellStyle name="Note 4 4 4 2 2 8" xfId="44736"/>
    <cellStyle name="Note 4 4 4 2 3" xfId="9016"/>
    <cellStyle name="Note 4 4 4 2 3 2" xfId="44737"/>
    <cellStyle name="Note 4 4 4 2 4" xfId="44738"/>
    <cellStyle name="Note 4 4 4 2 5" xfId="44739"/>
    <cellStyle name="Note 4 4 4 2 6" xfId="44740"/>
    <cellStyle name="Note 4 4 4 2 7" xfId="44741"/>
    <cellStyle name="Note 4 4 4 3" xfId="9017"/>
    <cellStyle name="Note 4 4 4 3 2" xfId="44742"/>
    <cellStyle name="Note 4 4 4 3 3" xfId="44743"/>
    <cellStyle name="Note 4 4 4 3 4" xfId="44744"/>
    <cellStyle name="Note 4 4 4 3 5" xfId="44745"/>
    <cellStyle name="Note 4 4 4 3 6" xfId="44746"/>
    <cellStyle name="Note 4 4 4 3 7" xfId="44747"/>
    <cellStyle name="Note 4 4 4 4" xfId="9018"/>
    <cellStyle name="Note 4 4 4 5" xfId="44748"/>
    <cellStyle name="Note 4 4 4 6" xfId="44749"/>
    <cellStyle name="Note 4 4 4 7" xfId="44750"/>
    <cellStyle name="Note 4 4 4 8" xfId="44751"/>
    <cellStyle name="Note 4 4 5" xfId="9019"/>
    <cellStyle name="Note 4 4 5 2" xfId="9020"/>
    <cellStyle name="Note 4 4 5 2 2" xfId="44752"/>
    <cellStyle name="Note 4 4 5 2 3" xfId="44753"/>
    <cellStyle name="Note 4 4 5 2 4" xfId="44754"/>
    <cellStyle name="Note 4 4 5 2 5" xfId="44755"/>
    <cellStyle name="Note 4 4 5 2 6" xfId="44756"/>
    <cellStyle name="Note 4 4 5 2 7" xfId="44757"/>
    <cellStyle name="Note 4 4 5 2 8" xfId="44758"/>
    <cellStyle name="Note 4 4 5 3" xfId="9021"/>
    <cellStyle name="Note 4 4 5 3 2" xfId="44759"/>
    <cellStyle name="Note 4 4 5 4" xfId="44760"/>
    <cellStyle name="Note 4 4 5 5" xfId="44761"/>
    <cellStyle name="Note 4 4 5 6" xfId="44762"/>
    <cellStyle name="Note 4 4 5 7" xfId="44763"/>
    <cellStyle name="Note 4 4 6" xfId="9022"/>
    <cellStyle name="Note 4 4 6 2" xfId="44764"/>
    <cellStyle name="Note 4 4 6 3" xfId="44765"/>
    <cellStyle name="Note 4 4 6 4" xfId="44766"/>
    <cellStyle name="Note 4 4 6 5" xfId="44767"/>
    <cellStyle name="Note 4 4 6 6" xfId="44768"/>
    <cellStyle name="Note 4 4 6 7" xfId="44769"/>
    <cellStyle name="Note 4 4 7" xfId="9023"/>
    <cellStyle name="Note 4 4 8" xfId="44770"/>
    <cellStyle name="Note 4 4 9" xfId="44771"/>
    <cellStyle name="Note 4 5" xfId="9024"/>
    <cellStyle name="Note 4 5 2" xfId="9025"/>
    <cellStyle name="Note 4 5 2 2" xfId="9026"/>
    <cellStyle name="Note 4 5 2 2 2" xfId="44772"/>
    <cellStyle name="Note 4 5 2 2 3" xfId="44773"/>
    <cellStyle name="Note 4 5 2 2 4" xfId="44774"/>
    <cellStyle name="Note 4 5 2 2 5" xfId="44775"/>
    <cellStyle name="Note 4 5 2 2 6" xfId="44776"/>
    <cellStyle name="Note 4 5 2 2 7" xfId="44777"/>
    <cellStyle name="Note 4 5 2 2 8" xfId="44778"/>
    <cellStyle name="Note 4 5 2 3" xfId="9027"/>
    <cellStyle name="Note 4 5 2 3 2" xfId="44779"/>
    <cellStyle name="Note 4 5 2 4" xfId="44780"/>
    <cellStyle name="Note 4 5 2 5" xfId="44781"/>
    <cellStyle name="Note 4 5 2 6" xfId="44782"/>
    <cellStyle name="Note 4 5 2 7" xfId="44783"/>
    <cellStyle name="Note 4 5 3" xfId="9028"/>
    <cellStyle name="Note 4 5 3 2" xfId="44784"/>
    <cellStyle name="Note 4 5 3 3" xfId="44785"/>
    <cellStyle name="Note 4 5 3 4" xfId="44786"/>
    <cellStyle name="Note 4 5 3 5" xfId="44787"/>
    <cellStyle name="Note 4 5 3 6" xfId="44788"/>
    <cellStyle name="Note 4 5 3 7" xfId="44789"/>
    <cellStyle name="Note 4 5 4" xfId="9029"/>
    <cellStyle name="Note 4 5 5" xfId="44790"/>
    <cellStyle name="Note 4 5 6" xfId="44791"/>
    <cellStyle name="Note 4 5 7" xfId="44792"/>
    <cellStyle name="Note 4 5 8" xfId="44793"/>
    <cellStyle name="Note 4 6" xfId="9030"/>
    <cellStyle name="Note 4 6 2" xfId="9031"/>
    <cellStyle name="Note 4 6 2 2" xfId="9032"/>
    <cellStyle name="Note 4 6 2 2 2" xfId="44794"/>
    <cellStyle name="Note 4 6 2 2 3" xfId="44795"/>
    <cellStyle name="Note 4 6 2 2 4" xfId="44796"/>
    <cellStyle name="Note 4 6 2 2 5" xfId="44797"/>
    <cellStyle name="Note 4 6 2 2 6" xfId="44798"/>
    <cellStyle name="Note 4 6 2 2 7" xfId="44799"/>
    <cellStyle name="Note 4 6 2 2 8" xfId="44800"/>
    <cellStyle name="Note 4 6 2 3" xfId="9033"/>
    <cellStyle name="Note 4 6 2 3 2" xfId="44801"/>
    <cellStyle name="Note 4 6 2 4" xfId="44802"/>
    <cellStyle name="Note 4 6 2 5" xfId="44803"/>
    <cellStyle name="Note 4 6 2 6" xfId="44804"/>
    <cellStyle name="Note 4 6 2 7" xfId="44805"/>
    <cellStyle name="Note 4 6 3" xfId="9034"/>
    <cellStyle name="Note 4 6 3 2" xfId="44806"/>
    <cellStyle name="Note 4 6 3 3" xfId="44807"/>
    <cellStyle name="Note 4 6 3 4" xfId="44808"/>
    <cellStyle name="Note 4 6 3 5" xfId="44809"/>
    <cellStyle name="Note 4 6 3 6" xfId="44810"/>
    <cellStyle name="Note 4 6 3 7" xfId="44811"/>
    <cellStyle name="Note 4 6 4" xfId="9035"/>
    <cellStyle name="Note 4 6 5" xfId="44812"/>
    <cellStyle name="Note 4 6 6" xfId="44813"/>
    <cellStyle name="Note 4 6 7" xfId="44814"/>
    <cellStyle name="Note 4 6 8" xfId="44815"/>
    <cellStyle name="Note 4 7" xfId="9036"/>
    <cellStyle name="Note 4 7 2" xfId="9037"/>
    <cellStyle name="Note 4 7 2 2" xfId="9038"/>
    <cellStyle name="Note 4 7 2 2 2" xfId="44816"/>
    <cellStyle name="Note 4 7 2 2 3" xfId="44817"/>
    <cellStyle name="Note 4 7 2 2 4" xfId="44818"/>
    <cellStyle name="Note 4 7 2 2 5" xfId="44819"/>
    <cellStyle name="Note 4 7 2 2 6" xfId="44820"/>
    <cellStyle name="Note 4 7 2 2 7" xfId="44821"/>
    <cellStyle name="Note 4 7 2 2 8" xfId="44822"/>
    <cellStyle name="Note 4 7 2 3" xfId="9039"/>
    <cellStyle name="Note 4 7 2 3 2" xfId="44823"/>
    <cellStyle name="Note 4 7 2 4" xfId="44824"/>
    <cellStyle name="Note 4 7 2 5" xfId="44825"/>
    <cellStyle name="Note 4 7 2 6" xfId="44826"/>
    <cellStyle name="Note 4 7 2 7" xfId="44827"/>
    <cellStyle name="Note 4 7 3" xfId="9040"/>
    <cellStyle name="Note 4 7 3 2" xfId="44828"/>
    <cellStyle name="Note 4 7 3 3" xfId="44829"/>
    <cellStyle name="Note 4 7 3 4" xfId="44830"/>
    <cellStyle name="Note 4 7 3 5" xfId="44831"/>
    <cellStyle name="Note 4 7 3 6" xfId="44832"/>
    <cellStyle name="Note 4 7 3 7" xfId="44833"/>
    <cellStyle name="Note 4 7 4" xfId="9041"/>
    <cellStyle name="Note 4 7 5" xfId="44834"/>
    <cellStyle name="Note 4 7 6" xfId="44835"/>
    <cellStyle name="Note 4 7 7" xfId="44836"/>
    <cellStyle name="Note 4 7 8" xfId="44837"/>
    <cellStyle name="Note 4 8" xfId="9042"/>
    <cellStyle name="Note 4 8 2" xfId="9043"/>
    <cellStyle name="Note 4 8 2 2" xfId="44838"/>
    <cellStyle name="Note 4 8 2 3" xfId="44839"/>
    <cellStyle name="Note 4 8 2 4" xfId="44840"/>
    <cellStyle name="Note 4 8 2 5" xfId="44841"/>
    <cellStyle name="Note 4 8 2 6" xfId="44842"/>
    <cellStyle name="Note 4 8 2 7" xfId="44843"/>
    <cellStyle name="Note 4 8 2 8" xfId="44844"/>
    <cellStyle name="Note 4 8 3" xfId="9044"/>
    <cellStyle name="Note 4 8 3 2" xfId="44845"/>
    <cellStyle name="Note 4 8 4" xfId="44846"/>
    <cellStyle name="Note 4 8 5" xfId="44847"/>
    <cellStyle name="Note 4 8 6" xfId="44848"/>
    <cellStyle name="Note 4 8 7" xfId="44849"/>
    <cellStyle name="Note 4 9" xfId="9045"/>
    <cellStyle name="Note 4 9 2" xfId="44850"/>
    <cellStyle name="Note 4 9 3" xfId="44851"/>
    <cellStyle name="Note 4 9 4" xfId="44852"/>
    <cellStyle name="Note 4 9 5" xfId="44853"/>
    <cellStyle name="Note 4 9 6" xfId="44854"/>
    <cellStyle name="Note 4 9 7" xfId="44855"/>
    <cellStyle name="Note 5" xfId="9046"/>
    <cellStyle name="Note 5 10" xfId="9047"/>
    <cellStyle name="Note 5 11" xfId="44856"/>
    <cellStyle name="Note 5 12" xfId="44857"/>
    <cellStyle name="Note 5 13" xfId="44858"/>
    <cellStyle name="Note 5 14" xfId="44859"/>
    <cellStyle name="Note 5 2" xfId="9048"/>
    <cellStyle name="Note 5 2 10" xfId="44860"/>
    <cellStyle name="Note 5 2 11" xfId="44861"/>
    <cellStyle name="Note 5 2 12" xfId="44862"/>
    <cellStyle name="Note 5 2 2" xfId="9049"/>
    <cellStyle name="Note 5 2 2 10" xfId="44863"/>
    <cellStyle name="Note 5 2 2 11" xfId="44864"/>
    <cellStyle name="Note 5 2 2 2" xfId="9050"/>
    <cellStyle name="Note 5 2 2 2 2" xfId="9051"/>
    <cellStyle name="Note 5 2 2 2 2 2" xfId="9052"/>
    <cellStyle name="Note 5 2 2 2 2 2 2" xfId="44865"/>
    <cellStyle name="Note 5 2 2 2 2 2 3" xfId="44866"/>
    <cellStyle name="Note 5 2 2 2 2 2 4" xfId="44867"/>
    <cellStyle name="Note 5 2 2 2 2 2 5" xfId="44868"/>
    <cellStyle name="Note 5 2 2 2 2 2 6" xfId="44869"/>
    <cellStyle name="Note 5 2 2 2 2 2 7" xfId="44870"/>
    <cellStyle name="Note 5 2 2 2 2 2 8" xfId="44871"/>
    <cellStyle name="Note 5 2 2 2 2 3" xfId="9053"/>
    <cellStyle name="Note 5 2 2 2 2 3 2" xfId="44872"/>
    <cellStyle name="Note 5 2 2 2 2 4" xfId="44873"/>
    <cellStyle name="Note 5 2 2 2 2 5" xfId="44874"/>
    <cellStyle name="Note 5 2 2 2 2 6" xfId="44875"/>
    <cellStyle name="Note 5 2 2 2 2 7" xfId="44876"/>
    <cellStyle name="Note 5 2 2 2 3" xfId="9054"/>
    <cellStyle name="Note 5 2 2 2 3 2" xfId="44877"/>
    <cellStyle name="Note 5 2 2 2 3 3" xfId="44878"/>
    <cellStyle name="Note 5 2 2 2 3 4" xfId="44879"/>
    <cellStyle name="Note 5 2 2 2 3 5" xfId="44880"/>
    <cellStyle name="Note 5 2 2 2 3 6" xfId="44881"/>
    <cellStyle name="Note 5 2 2 2 3 7" xfId="44882"/>
    <cellStyle name="Note 5 2 2 2 4" xfId="9055"/>
    <cellStyle name="Note 5 2 2 2 5" xfId="44883"/>
    <cellStyle name="Note 5 2 2 2 6" xfId="44884"/>
    <cellStyle name="Note 5 2 2 2 7" xfId="44885"/>
    <cellStyle name="Note 5 2 2 2 8" xfId="44886"/>
    <cellStyle name="Note 5 2 2 3" xfId="9056"/>
    <cellStyle name="Note 5 2 2 3 2" xfId="9057"/>
    <cellStyle name="Note 5 2 2 3 2 2" xfId="9058"/>
    <cellStyle name="Note 5 2 2 3 2 2 2" xfId="44887"/>
    <cellStyle name="Note 5 2 2 3 2 2 3" xfId="44888"/>
    <cellStyle name="Note 5 2 2 3 2 2 4" xfId="44889"/>
    <cellStyle name="Note 5 2 2 3 2 2 5" xfId="44890"/>
    <cellStyle name="Note 5 2 2 3 2 2 6" xfId="44891"/>
    <cellStyle name="Note 5 2 2 3 2 2 7" xfId="44892"/>
    <cellStyle name="Note 5 2 2 3 2 2 8" xfId="44893"/>
    <cellStyle name="Note 5 2 2 3 2 3" xfId="9059"/>
    <cellStyle name="Note 5 2 2 3 2 3 2" xfId="44894"/>
    <cellStyle name="Note 5 2 2 3 2 4" xfId="44895"/>
    <cellStyle name="Note 5 2 2 3 2 5" xfId="44896"/>
    <cellStyle name="Note 5 2 2 3 2 6" xfId="44897"/>
    <cellStyle name="Note 5 2 2 3 2 7" xfId="44898"/>
    <cellStyle name="Note 5 2 2 3 3" xfId="9060"/>
    <cellStyle name="Note 5 2 2 3 3 2" xfId="44899"/>
    <cellStyle name="Note 5 2 2 3 3 3" xfId="44900"/>
    <cellStyle name="Note 5 2 2 3 3 4" xfId="44901"/>
    <cellStyle name="Note 5 2 2 3 3 5" xfId="44902"/>
    <cellStyle name="Note 5 2 2 3 3 6" xfId="44903"/>
    <cellStyle name="Note 5 2 2 3 3 7" xfId="44904"/>
    <cellStyle name="Note 5 2 2 3 4" xfId="9061"/>
    <cellStyle name="Note 5 2 2 3 5" xfId="44905"/>
    <cellStyle name="Note 5 2 2 3 6" xfId="44906"/>
    <cellStyle name="Note 5 2 2 3 7" xfId="44907"/>
    <cellStyle name="Note 5 2 2 3 8" xfId="44908"/>
    <cellStyle name="Note 5 2 2 4" xfId="9062"/>
    <cellStyle name="Note 5 2 2 4 2" xfId="9063"/>
    <cellStyle name="Note 5 2 2 4 2 2" xfId="9064"/>
    <cellStyle name="Note 5 2 2 4 2 2 2" xfId="44909"/>
    <cellStyle name="Note 5 2 2 4 2 2 3" xfId="44910"/>
    <cellStyle name="Note 5 2 2 4 2 2 4" xfId="44911"/>
    <cellStyle name="Note 5 2 2 4 2 2 5" xfId="44912"/>
    <cellStyle name="Note 5 2 2 4 2 2 6" xfId="44913"/>
    <cellStyle name="Note 5 2 2 4 2 2 7" xfId="44914"/>
    <cellStyle name="Note 5 2 2 4 2 2 8" xfId="44915"/>
    <cellStyle name="Note 5 2 2 4 2 3" xfId="9065"/>
    <cellStyle name="Note 5 2 2 4 2 3 2" xfId="44916"/>
    <cellStyle name="Note 5 2 2 4 2 4" xfId="44917"/>
    <cellStyle name="Note 5 2 2 4 2 5" xfId="44918"/>
    <cellStyle name="Note 5 2 2 4 2 6" xfId="44919"/>
    <cellStyle name="Note 5 2 2 4 2 7" xfId="44920"/>
    <cellStyle name="Note 5 2 2 4 3" xfId="9066"/>
    <cellStyle name="Note 5 2 2 4 3 2" xfId="44921"/>
    <cellStyle name="Note 5 2 2 4 3 3" xfId="44922"/>
    <cellStyle name="Note 5 2 2 4 3 4" xfId="44923"/>
    <cellStyle name="Note 5 2 2 4 3 5" xfId="44924"/>
    <cellStyle name="Note 5 2 2 4 3 6" xfId="44925"/>
    <cellStyle name="Note 5 2 2 4 3 7" xfId="44926"/>
    <cellStyle name="Note 5 2 2 4 4" xfId="9067"/>
    <cellStyle name="Note 5 2 2 4 5" xfId="44927"/>
    <cellStyle name="Note 5 2 2 4 6" xfId="44928"/>
    <cellStyle name="Note 5 2 2 4 7" xfId="44929"/>
    <cellStyle name="Note 5 2 2 4 8" xfId="44930"/>
    <cellStyle name="Note 5 2 2 5" xfId="9068"/>
    <cellStyle name="Note 5 2 2 5 2" xfId="9069"/>
    <cellStyle name="Note 5 2 2 5 2 2" xfId="44931"/>
    <cellStyle name="Note 5 2 2 5 2 3" xfId="44932"/>
    <cellStyle name="Note 5 2 2 5 2 4" xfId="44933"/>
    <cellStyle name="Note 5 2 2 5 2 5" xfId="44934"/>
    <cellStyle name="Note 5 2 2 5 2 6" xfId="44935"/>
    <cellStyle name="Note 5 2 2 5 2 7" xfId="44936"/>
    <cellStyle name="Note 5 2 2 5 2 8" xfId="44937"/>
    <cellStyle name="Note 5 2 2 5 3" xfId="9070"/>
    <cellStyle name="Note 5 2 2 5 3 2" xfId="44938"/>
    <cellStyle name="Note 5 2 2 5 4" xfId="44939"/>
    <cellStyle name="Note 5 2 2 5 5" xfId="44940"/>
    <cellStyle name="Note 5 2 2 5 6" xfId="44941"/>
    <cellStyle name="Note 5 2 2 5 7" xfId="44942"/>
    <cellStyle name="Note 5 2 2 6" xfId="9071"/>
    <cellStyle name="Note 5 2 2 6 2" xfId="44943"/>
    <cellStyle name="Note 5 2 2 6 3" xfId="44944"/>
    <cellStyle name="Note 5 2 2 6 4" xfId="44945"/>
    <cellStyle name="Note 5 2 2 6 5" xfId="44946"/>
    <cellStyle name="Note 5 2 2 6 6" xfId="44947"/>
    <cellStyle name="Note 5 2 2 6 7" xfId="44948"/>
    <cellStyle name="Note 5 2 2 7" xfId="9072"/>
    <cellStyle name="Note 5 2 2 8" xfId="44949"/>
    <cellStyle name="Note 5 2 2 9" xfId="44950"/>
    <cellStyle name="Note 5 2 3" xfId="9073"/>
    <cellStyle name="Note 5 2 3 2" xfId="9074"/>
    <cellStyle name="Note 5 2 3 2 2" xfId="9075"/>
    <cellStyle name="Note 5 2 3 2 2 2" xfId="44951"/>
    <cellStyle name="Note 5 2 3 2 2 3" xfId="44952"/>
    <cellStyle name="Note 5 2 3 2 2 4" xfId="44953"/>
    <cellStyle name="Note 5 2 3 2 2 5" xfId="44954"/>
    <cellStyle name="Note 5 2 3 2 2 6" xfId="44955"/>
    <cellStyle name="Note 5 2 3 2 2 7" xfId="44956"/>
    <cellStyle name="Note 5 2 3 2 2 8" xfId="44957"/>
    <cellStyle name="Note 5 2 3 2 3" xfId="9076"/>
    <cellStyle name="Note 5 2 3 2 3 2" xfId="44958"/>
    <cellStyle name="Note 5 2 3 2 4" xfId="44959"/>
    <cellStyle name="Note 5 2 3 2 5" xfId="44960"/>
    <cellStyle name="Note 5 2 3 2 6" xfId="44961"/>
    <cellStyle name="Note 5 2 3 2 7" xfId="44962"/>
    <cellStyle name="Note 5 2 3 3" xfId="9077"/>
    <cellStyle name="Note 5 2 3 3 2" xfId="44963"/>
    <cellStyle name="Note 5 2 3 3 3" xfId="44964"/>
    <cellStyle name="Note 5 2 3 3 4" xfId="44965"/>
    <cellStyle name="Note 5 2 3 3 5" xfId="44966"/>
    <cellStyle name="Note 5 2 3 3 6" xfId="44967"/>
    <cellStyle name="Note 5 2 3 3 7" xfId="44968"/>
    <cellStyle name="Note 5 2 3 4" xfId="9078"/>
    <cellStyle name="Note 5 2 3 5" xfId="44969"/>
    <cellStyle name="Note 5 2 3 6" xfId="44970"/>
    <cellStyle name="Note 5 2 3 7" xfId="44971"/>
    <cellStyle name="Note 5 2 3 8" xfId="44972"/>
    <cellStyle name="Note 5 2 4" xfId="9079"/>
    <cellStyle name="Note 5 2 4 2" xfId="9080"/>
    <cellStyle name="Note 5 2 4 2 2" xfId="9081"/>
    <cellStyle name="Note 5 2 4 2 2 2" xfId="44973"/>
    <cellStyle name="Note 5 2 4 2 2 3" xfId="44974"/>
    <cellStyle name="Note 5 2 4 2 2 4" xfId="44975"/>
    <cellStyle name="Note 5 2 4 2 2 5" xfId="44976"/>
    <cellStyle name="Note 5 2 4 2 2 6" xfId="44977"/>
    <cellStyle name="Note 5 2 4 2 2 7" xfId="44978"/>
    <cellStyle name="Note 5 2 4 2 2 8" xfId="44979"/>
    <cellStyle name="Note 5 2 4 2 3" xfId="9082"/>
    <cellStyle name="Note 5 2 4 2 3 2" xfId="44980"/>
    <cellStyle name="Note 5 2 4 2 4" xfId="44981"/>
    <cellStyle name="Note 5 2 4 2 5" xfId="44982"/>
    <cellStyle name="Note 5 2 4 2 6" xfId="44983"/>
    <cellStyle name="Note 5 2 4 2 7" xfId="44984"/>
    <cellStyle name="Note 5 2 4 3" xfId="9083"/>
    <cellStyle name="Note 5 2 4 3 2" xfId="44985"/>
    <cellStyle name="Note 5 2 4 3 3" xfId="44986"/>
    <cellStyle name="Note 5 2 4 3 4" xfId="44987"/>
    <cellStyle name="Note 5 2 4 3 5" xfId="44988"/>
    <cellStyle name="Note 5 2 4 3 6" xfId="44989"/>
    <cellStyle name="Note 5 2 4 3 7" xfId="44990"/>
    <cellStyle name="Note 5 2 4 4" xfId="9084"/>
    <cellStyle name="Note 5 2 4 5" xfId="44991"/>
    <cellStyle name="Note 5 2 4 6" xfId="44992"/>
    <cellStyle name="Note 5 2 4 7" xfId="44993"/>
    <cellStyle name="Note 5 2 4 8" xfId="44994"/>
    <cellStyle name="Note 5 2 5" xfId="9085"/>
    <cellStyle name="Note 5 2 5 2" xfId="9086"/>
    <cellStyle name="Note 5 2 5 2 2" xfId="9087"/>
    <cellStyle name="Note 5 2 5 2 2 2" xfId="44995"/>
    <cellStyle name="Note 5 2 5 2 2 3" xfId="44996"/>
    <cellStyle name="Note 5 2 5 2 2 4" xfId="44997"/>
    <cellStyle name="Note 5 2 5 2 2 5" xfId="44998"/>
    <cellStyle name="Note 5 2 5 2 2 6" xfId="44999"/>
    <cellStyle name="Note 5 2 5 2 2 7" xfId="45000"/>
    <cellStyle name="Note 5 2 5 2 2 8" xfId="45001"/>
    <cellStyle name="Note 5 2 5 2 3" xfId="9088"/>
    <cellStyle name="Note 5 2 5 2 3 2" xfId="45002"/>
    <cellStyle name="Note 5 2 5 2 4" xfId="45003"/>
    <cellStyle name="Note 5 2 5 2 5" xfId="45004"/>
    <cellStyle name="Note 5 2 5 2 6" xfId="45005"/>
    <cellStyle name="Note 5 2 5 2 7" xfId="45006"/>
    <cellStyle name="Note 5 2 5 3" xfId="9089"/>
    <cellStyle name="Note 5 2 5 3 2" xfId="45007"/>
    <cellStyle name="Note 5 2 5 3 3" xfId="45008"/>
    <cellStyle name="Note 5 2 5 3 4" xfId="45009"/>
    <cellStyle name="Note 5 2 5 3 5" xfId="45010"/>
    <cellStyle name="Note 5 2 5 3 6" xfId="45011"/>
    <cellStyle name="Note 5 2 5 3 7" xfId="45012"/>
    <cellStyle name="Note 5 2 5 4" xfId="9090"/>
    <cellStyle name="Note 5 2 5 5" xfId="45013"/>
    <cellStyle name="Note 5 2 5 6" xfId="45014"/>
    <cellStyle name="Note 5 2 5 7" xfId="45015"/>
    <cellStyle name="Note 5 2 5 8" xfId="45016"/>
    <cellStyle name="Note 5 2 6" xfId="9091"/>
    <cellStyle name="Note 5 2 6 2" xfId="9092"/>
    <cellStyle name="Note 5 2 6 2 2" xfId="45017"/>
    <cellStyle name="Note 5 2 6 2 3" xfId="45018"/>
    <cellStyle name="Note 5 2 6 2 4" xfId="45019"/>
    <cellStyle name="Note 5 2 6 2 5" xfId="45020"/>
    <cellStyle name="Note 5 2 6 2 6" xfId="45021"/>
    <cellStyle name="Note 5 2 6 2 7" xfId="45022"/>
    <cellStyle name="Note 5 2 6 2 8" xfId="45023"/>
    <cellStyle name="Note 5 2 6 3" xfId="9093"/>
    <cellStyle name="Note 5 2 6 3 2" xfId="45024"/>
    <cellStyle name="Note 5 2 6 4" xfId="45025"/>
    <cellStyle name="Note 5 2 6 5" xfId="45026"/>
    <cellStyle name="Note 5 2 6 6" xfId="45027"/>
    <cellStyle name="Note 5 2 6 7" xfId="45028"/>
    <cellStyle name="Note 5 2 7" xfId="9094"/>
    <cellStyle name="Note 5 2 7 2" xfId="45029"/>
    <cellStyle name="Note 5 2 7 3" xfId="45030"/>
    <cellStyle name="Note 5 2 7 4" xfId="45031"/>
    <cellStyle name="Note 5 2 7 5" xfId="45032"/>
    <cellStyle name="Note 5 2 7 6" xfId="45033"/>
    <cellStyle name="Note 5 2 7 7" xfId="45034"/>
    <cellStyle name="Note 5 2 8" xfId="9095"/>
    <cellStyle name="Note 5 2 9" xfId="45035"/>
    <cellStyle name="Note 5 3" xfId="9096"/>
    <cellStyle name="Note 5 3 10" xfId="45036"/>
    <cellStyle name="Note 5 3 11" xfId="45037"/>
    <cellStyle name="Note 5 3 2" xfId="9097"/>
    <cellStyle name="Note 5 3 2 2" xfId="9098"/>
    <cellStyle name="Note 5 3 2 2 2" xfId="9099"/>
    <cellStyle name="Note 5 3 2 2 2 2" xfId="45038"/>
    <cellStyle name="Note 5 3 2 2 2 3" xfId="45039"/>
    <cellStyle name="Note 5 3 2 2 2 4" xfId="45040"/>
    <cellStyle name="Note 5 3 2 2 2 5" xfId="45041"/>
    <cellStyle name="Note 5 3 2 2 2 6" xfId="45042"/>
    <cellStyle name="Note 5 3 2 2 2 7" xfId="45043"/>
    <cellStyle name="Note 5 3 2 2 2 8" xfId="45044"/>
    <cellStyle name="Note 5 3 2 2 3" xfId="9100"/>
    <cellStyle name="Note 5 3 2 2 3 2" xfId="45045"/>
    <cellStyle name="Note 5 3 2 2 4" xfId="45046"/>
    <cellStyle name="Note 5 3 2 2 5" xfId="45047"/>
    <cellStyle name="Note 5 3 2 2 6" xfId="45048"/>
    <cellStyle name="Note 5 3 2 2 7" xfId="45049"/>
    <cellStyle name="Note 5 3 2 3" xfId="9101"/>
    <cellStyle name="Note 5 3 2 3 2" xfId="45050"/>
    <cellStyle name="Note 5 3 2 3 3" xfId="45051"/>
    <cellStyle name="Note 5 3 2 3 4" xfId="45052"/>
    <cellStyle name="Note 5 3 2 3 5" xfId="45053"/>
    <cellStyle name="Note 5 3 2 3 6" xfId="45054"/>
    <cellStyle name="Note 5 3 2 3 7" xfId="45055"/>
    <cellStyle name="Note 5 3 2 4" xfId="9102"/>
    <cellStyle name="Note 5 3 2 5" xfId="45056"/>
    <cellStyle name="Note 5 3 2 6" xfId="45057"/>
    <cellStyle name="Note 5 3 2 7" xfId="45058"/>
    <cellStyle name="Note 5 3 2 8" xfId="45059"/>
    <cellStyle name="Note 5 3 3" xfId="9103"/>
    <cellStyle name="Note 5 3 3 2" xfId="9104"/>
    <cellStyle name="Note 5 3 3 2 2" xfId="9105"/>
    <cellStyle name="Note 5 3 3 2 2 2" xfId="45060"/>
    <cellStyle name="Note 5 3 3 2 2 3" xfId="45061"/>
    <cellStyle name="Note 5 3 3 2 2 4" xfId="45062"/>
    <cellStyle name="Note 5 3 3 2 2 5" xfId="45063"/>
    <cellStyle name="Note 5 3 3 2 2 6" xfId="45064"/>
    <cellStyle name="Note 5 3 3 2 2 7" xfId="45065"/>
    <cellStyle name="Note 5 3 3 2 2 8" xfId="45066"/>
    <cellStyle name="Note 5 3 3 2 3" xfId="9106"/>
    <cellStyle name="Note 5 3 3 2 3 2" xfId="45067"/>
    <cellStyle name="Note 5 3 3 2 4" xfId="45068"/>
    <cellStyle name="Note 5 3 3 2 5" xfId="45069"/>
    <cellStyle name="Note 5 3 3 2 6" xfId="45070"/>
    <cellStyle name="Note 5 3 3 2 7" xfId="45071"/>
    <cellStyle name="Note 5 3 3 3" xfId="9107"/>
    <cellStyle name="Note 5 3 3 3 2" xfId="45072"/>
    <cellStyle name="Note 5 3 3 3 3" xfId="45073"/>
    <cellStyle name="Note 5 3 3 3 4" xfId="45074"/>
    <cellStyle name="Note 5 3 3 3 5" xfId="45075"/>
    <cellStyle name="Note 5 3 3 3 6" xfId="45076"/>
    <cellStyle name="Note 5 3 3 3 7" xfId="45077"/>
    <cellStyle name="Note 5 3 3 4" xfId="9108"/>
    <cellStyle name="Note 5 3 3 5" xfId="45078"/>
    <cellStyle name="Note 5 3 3 6" xfId="45079"/>
    <cellStyle name="Note 5 3 3 7" xfId="45080"/>
    <cellStyle name="Note 5 3 3 8" xfId="45081"/>
    <cellStyle name="Note 5 3 4" xfId="9109"/>
    <cellStyle name="Note 5 3 4 2" xfId="9110"/>
    <cellStyle name="Note 5 3 4 2 2" xfId="9111"/>
    <cellStyle name="Note 5 3 4 2 2 2" xfId="45082"/>
    <cellStyle name="Note 5 3 4 2 2 3" xfId="45083"/>
    <cellStyle name="Note 5 3 4 2 2 4" xfId="45084"/>
    <cellStyle name="Note 5 3 4 2 2 5" xfId="45085"/>
    <cellStyle name="Note 5 3 4 2 2 6" xfId="45086"/>
    <cellStyle name="Note 5 3 4 2 2 7" xfId="45087"/>
    <cellStyle name="Note 5 3 4 2 2 8" xfId="45088"/>
    <cellStyle name="Note 5 3 4 2 3" xfId="9112"/>
    <cellStyle name="Note 5 3 4 2 3 2" xfId="45089"/>
    <cellStyle name="Note 5 3 4 2 4" xfId="45090"/>
    <cellStyle name="Note 5 3 4 2 5" xfId="45091"/>
    <cellStyle name="Note 5 3 4 2 6" xfId="45092"/>
    <cellStyle name="Note 5 3 4 2 7" xfId="45093"/>
    <cellStyle name="Note 5 3 4 3" xfId="9113"/>
    <cellStyle name="Note 5 3 4 3 2" xfId="45094"/>
    <cellStyle name="Note 5 3 4 3 3" xfId="45095"/>
    <cellStyle name="Note 5 3 4 3 4" xfId="45096"/>
    <cellStyle name="Note 5 3 4 3 5" xfId="45097"/>
    <cellStyle name="Note 5 3 4 3 6" xfId="45098"/>
    <cellStyle name="Note 5 3 4 3 7" xfId="45099"/>
    <cellStyle name="Note 5 3 4 4" xfId="9114"/>
    <cellStyle name="Note 5 3 4 5" xfId="45100"/>
    <cellStyle name="Note 5 3 4 6" xfId="45101"/>
    <cellStyle name="Note 5 3 4 7" xfId="45102"/>
    <cellStyle name="Note 5 3 4 8" xfId="45103"/>
    <cellStyle name="Note 5 3 5" xfId="9115"/>
    <cellStyle name="Note 5 3 5 2" xfId="9116"/>
    <cellStyle name="Note 5 3 5 2 2" xfId="45104"/>
    <cellStyle name="Note 5 3 5 2 3" xfId="45105"/>
    <cellStyle name="Note 5 3 5 2 4" xfId="45106"/>
    <cellStyle name="Note 5 3 5 2 5" xfId="45107"/>
    <cellStyle name="Note 5 3 5 2 6" xfId="45108"/>
    <cellStyle name="Note 5 3 5 2 7" xfId="45109"/>
    <cellStyle name="Note 5 3 5 2 8" xfId="45110"/>
    <cellStyle name="Note 5 3 5 3" xfId="9117"/>
    <cellStyle name="Note 5 3 5 3 2" xfId="45111"/>
    <cellStyle name="Note 5 3 5 4" xfId="45112"/>
    <cellStyle name="Note 5 3 5 5" xfId="45113"/>
    <cellStyle name="Note 5 3 5 6" xfId="45114"/>
    <cellStyle name="Note 5 3 5 7" xfId="45115"/>
    <cellStyle name="Note 5 3 6" xfId="9118"/>
    <cellStyle name="Note 5 3 6 2" xfId="45116"/>
    <cellStyle name="Note 5 3 6 3" xfId="45117"/>
    <cellStyle name="Note 5 3 6 4" xfId="45118"/>
    <cellStyle name="Note 5 3 6 5" xfId="45119"/>
    <cellStyle name="Note 5 3 6 6" xfId="45120"/>
    <cellStyle name="Note 5 3 6 7" xfId="45121"/>
    <cellStyle name="Note 5 3 7" xfId="9119"/>
    <cellStyle name="Note 5 3 8" xfId="45122"/>
    <cellStyle name="Note 5 3 9" xfId="45123"/>
    <cellStyle name="Note 5 4" xfId="9120"/>
    <cellStyle name="Note 5 4 10" xfId="45124"/>
    <cellStyle name="Note 5 4 11" xfId="45125"/>
    <cellStyle name="Note 5 4 2" xfId="9121"/>
    <cellStyle name="Note 5 4 2 2" xfId="9122"/>
    <cellStyle name="Note 5 4 2 2 2" xfId="9123"/>
    <cellStyle name="Note 5 4 2 2 2 2" xfId="45126"/>
    <cellStyle name="Note 5 4 2 2 2 3" xfId="45127"/>
    <cellStyle name="Note 5 4 2 2 2 4" xfId="45128"/>
    <cellStyle name="Note 5 4 2 2 2 5" xfId="45129"/>
    <cellStyle name="Note 5 4 2 2 2 6" xfId="45130"/>
    <cellStyle name="Note 5 4 2 2 2 7" xfId="45131"/>
    <cellStyle name="Note 5 4 2 2 2 8" xfId="45132"/>
    <cellStyle name="Note 5 4 2 2 3" xfId="9124"/>
    <cellStyle name="Note 5 4 2 2 3 2" xfId="45133"/>
    <cellStyle name="Note 5 4 2 2 4" xfId="45134"/>
    <cellStyle name="Note 5 4 2 2 5" xfId="45135"/>
    <cellStyle name="Note 5 4 2 2 6" xfId="45136"/>
    <cellStyle name="Note 5 4 2 2 7" xfId="45137"/>
    <cellStyle name="Note 5 4 2 3" xfId="9125"/>
    <cellStyle name="Note 5 4 2 3 2" xfId="45138"/>
    <cellStyle name="Note 5 4 2 3 3" xfId="45139"/>
    <cellStyle name="Note 5 4 2 3 4" xfId="45140"/>
    <cellStyle name="Note 5 4 2 3 5" xfId="45141"/>
    <cellStyle name="Note 5 4 2 3 6" xfId="45142"/>
    <cellStyle name="Note 5 4 2 3 7" xfId="45143"/>
    <cellStyle name="Note 5 4 2 4" xfId="9126"/>
    <cellStyle name="Note 5 4 2 5" xfId="45144"/>
    <cellStyle name="Note 5 4 2 6" xfId="45145"/>
    <cellStyle name="Note 5 4 2 7" xfId="45146"/>
    <cellStyle name="Note 5 4 2 8" xfId="45147"/>
    <cellStyle name="Note 5 4 3" xfId="9127"/>
    <cellStyle name="Note 5 4 3 2" xfId="9128"/>
    <cellStyle name="Note 5 4 3 2 2" xfId="9129"/>
    <cellStyle name="Note 5 4 3 2 2 2" xfId="45148"/>
    <cellStyle name="Note 5 4 3 2 2 3" xfId="45149"/>
    <cellStyle name="Note 5 4 3 2 2 4" xfId="45150"/>
    <cellStyle name="Note 5 4 3 2 2 5" xfId="45151"/>
    <cellStyle name="Note 5 4 3 2 2 6" xfId="45152"/>
    <cellStyle name="Note 5 4 3 2 2 7" xfId="45153"/>
    <cellStyle name="Note 5 4 3 2 2 8" xfId="45154"/>
    <cellStyle name="Note 5 4 3 2 3" xfId="9130"/>
    <cellStyle name="Note 5 4 3 2 3 2" xfId="45155"/>
    <cellStyle name="Note 5 4 3 2 4" xfId="45156"/>
    <cellStyle name="Note 5 4 3 2 5" xfId="45157"/>
    <cellStyle name="Note 5 4 3 2 6" xfId="45158"/>
    <cellStyle name="Note 5 4 3 2 7" xfId="45159"/>
    <cellStyle name="Note 5 4 3 3" xfId="9131"/>
    <cellStyle name="Note 5 4 3 3 2" xfId="45160"/>
    <cellStyle name="Note 5 4 3 3 3" xfId="45161"/>
    <cellStyle name="Note 5 4 3 3 4" xfId="45162"/>
    <cellStyle name="Note 5 4 3 3 5" xfId="45163"/>
    <cellStyle name="Note 5 4 3 3 6" xfId="45164"/>
    <cellStyle name="Note 5 4 3 3 7" xfId="45165"/>
    <cellStyle name="Note 5 4 3 4" xfId="9132"/>
    <cellStyle name="Note 5 4 3 5" xfId="45166"/>
    <cellStyle name="Note 5 4 3 6" xfId="45167"/>
    <cellStyle name="Note 5 4 3 7" xfId="45168"/>
    <cellStyle name="Note 5 4 3 8" xfId="45169"/>
    <cellStyle name="Note 5 4 4" xfId="9133"/>
    <cellStyle name="Note 5 4 4 2" xfId="9134"/>
    <cellStyle name="Note 5 4 4 2 2" xfId="9135"/>
    <cellStyle name="Note 5 4 4 2 2 2" xfId="45170"/>
    <cellStyle name="Note 5 4 4 2 2 3" xfId="45171"/>
    <cellStyle name="Note 5 4 4 2 2 4" xfId="45172"/>
    <cellStyle name="Note 5 4 4 2 2 5" xfId="45173"/>
    <cellStyle name="Note 5 4 4 2 2 6" xfId="45174"/>
    <cellStyle name="Note 5 4 4 2 2 7" xfId="45175"/>
    <cellStyle name="Note 5 4 4 2 2 8" xfId="45176"/>
    <cellStyle name="Note 5 4 4 2 3" xfId="9136"/>
    <cellStyle name="Note 5 4 4 2 3 2" xfId="45177"/>
    <cellStyle name="Note 5 4 4 2 4" xfId="45178"/>
    <cellStyle name="Note 5 4 4 2 5" xfId="45179"/>
    <cellStyle name="Note 5 4 4 2 6" xfId="45180"/>
    <cellStyle name="Note 5 4 4 2 7" xfId="45181"/>
    <cellStyle name="Note 5 4 4 3" xfId="9137"/>
    <cellStyle name="Note 5 4 4 3 2" xfId="45182"/>
    <cellStyle name="Note 5 4 4 3 3" xfId="45183"/>
    <cellStyle name="Note 5 4 4 3 4" xfId="45184"/>
    <cellStyle name="Note 5 4 4 3 5" xfId="45185"/>
    <cellStyle name="Note 5 4 4 3 6" xfId="45186"/>
    <cellStyle name="Note 5 4 4 3 7" xfId="45187"/>
    <cellStyle name="Note 5 4 4 4" xfId="9138"/>
    <cellStyle name="Note 5 4 4 5" xfId="45188"/>
    <cellStyle name="Note 5 4 4 6" xfId="45189"/>
    <cellStyle name="Note 5 4 4 7" xfId="45190"/>
    <cellStyle name="Note 5 4 4 8" xfId="45191"/>
    <cellStyle name="Note 5 4 5" xfId="9139"/>
    <cellStyle name="Note 5 4 5 2" xfId="9140"/>
    <cellStyle name="Note 5 4 5 2 2" xfId="45192"/>
    <cellStyle name="Note 5 4 5 2 3" xfId="45193"/>
    <cellStyle name="Note 5 4 5 2 4" xfId="45194"/>
    <cellStyle name="Note 5 4 5 2 5" xfId="45195"/>
    <cellStyle name="Note 5 4 5 2 6" xfId="45196"/>
    <cellStyle name="Note 5 4 5 2 7" xfId="45197"/>
    <cellStyle name="Note 5 4 5 2 8" xfId="45198"/>
    <cellStyle name="Note 5 4 5 3" xfId="9141"/>
    <cellStyle name="Note 5 4 5 3 2" xfId="45199"/>
    <cellStyle name="Note 5 4 5 4" xfId="45200"/>
    <cellStyle name="Note 5 4 5 5" xfId="45201"/>
    <cellStyle name="Note 5 4 5 6" xfId="45202"/>
    <cellStyle name="Note 5 4 5 7" xfId="45203"/>
    <cellStyle name="Note 5 4 6" xfId="9142"/>
    <cellStyle name="Note 5 4 6 2" xfId="45204"/>
    <cellStyle name="Note 5 4 6 3" xfId="45205"/>
    <cellStyle name="Note 5 4 6 4" xfId="45206"/>
    <cellStyle name="Note 5 4 6 5" xfId="45207"/>
    <cellStyle name="Note 5 4 6 6" xfId="45208"/>
    <cellStyle name="Note 5 4 6 7" xfId="45209"/>
    <cellStyle name="Note 5 4 7" xfId="9143"/>
    <cellStyle name="Note 5 4 8" xfId="45210"/>
    <cellStyle name="Note 5 4 9" xfId="45211"/>
    <cellStyle name="Note 5 5" xfId="9144"/>
    <cellStyle name="Note 5 5 2" xfId="9145"/>
    <cellStyle name="Note 5 5 2 2" xfId="9146"/>
    <cellStyle name="Note 5 5 2 2 2" xfId="45212"/>
    <cellStyle name="Note 5 5 2 2 3" xfId="45213"/>
    <cellStyle name="Note 5 5 2 2 4" xfId="45214"/>
    <cellStyle name="Note 5 5 2 2 5" xfId="45215"/>
    <cellStyle name="Note 5 5 2 2 6" xfId="45216"/>
    <cellStyle name="Note 5 5 2 2 7" xfId="45217"/>
    <cellStyle name="Note 5 5 2 2 8" xfId="45218"/>
    <cellStyle name="Note 5 5 2 3" xfId="9147"/>
    <cellStyle name="Note 5 5 2 3 2" xfId="45219"/>
    <cellStyle name="Note 5 5 2 4" xfId="45220"/>
    <cellStyle name="Note 5 5 2 5" xfId="45221"/>
    <cellStyle name="Note 5 5 2 6" xfId="45222"/>
    <cellStyle name="Note 5 5 2 7" xfId="45223"/>
    <cellStyle name="Note 5 5 3" xfId="9148"/>
    <cellStyle name="Note 5 5 3 2" xfId="45224"/>
    <cellStyle name="Note 5 5 3 3" xfId="45225"/>
    <cellStyle name="Note 5 5 3 4" xfId="45226"/>
    <cellStyle name="Note 5 5 3 5" xfId="45227"/>
    <cellStyle name="Note 5 5 3 6" xfId="45228"/>
    <cellStyle name="Note 5 5 3 7" xfId="45229"/>
    <cellStyle name="Note 5 5 4" xfId="9149"/>
    <cellStyle name="Note 5 5 5" xfId="45230"/>
    <cellStyle name="Note 5 5 6" xfId="45231"/>
    <cellStyle name="Note 5 5 7" xfId="45232"/>
    <cellStyle name="Note 5 5 8" xfId="45233"/>
    <cellStyle name="Note 5 6" xfId="9150"/>
    <cellStyle name="Note 5 6 2" xfId="9151"/>
    <cellStyle name="Note 5 6 2 2" xfId="9152"/>
    <cellStyle name="Note 5 6 2 2 2" xfId="45234"/>
    <cellStyle name="Note 5 6 2 2 3" xfId="45235"/>
    <cellStyle name="Note 5 6 2 2 4" xfId="45236"/>
    <cellStyle name="Note 5 6 2 2 5" xfId="45237"/>
    <cellStyle name="Note 5 6 2 2 6" xfId="45238"/>
    <cellStyle name="Note 5 6 2 2 7" xfId="45239"/>
    <cellStyle name="Note 5 6 2 2 8" xfId="45240"/>
    <cellStyle name="Note 5 6 2 3" xfId="9153"/>
    <cellStyle name="Note 5 6 2 3 2" xfId="45241"/>
    <cellStyle name="Note 5 6 2 4" xfId="45242"/>
    <cellStyle name="Note 5 6 2 5" xfId="45243"/>
    <cellStyle name="Note 5 6 2 6" xfId="45244"/>
    <cellStyle name="Note 5 6 2 7" xfId="45245"/>
    <cellStyle name="Note 5 6 3" xfId="9154"/>
    <cellStyle name="Note 5 6 3 2" xfId="45246"/>
    <cellStyle name="Note 5 6 3 3" xfId="45247"/>
    <cellStyle name="Note 5 6 3 4" xfId="45248"/>
    <cellStyle name="Note 5 6 3 5" xfId="45249"/>
    <cellStyle name="Note 5 6 3 6" xfId="45250"/>
    <cellStyle name="Note 5 6 3 7" xfId="45251"/>
    <cellStyle name="Note 5 6 4" xfId="9155"/>
    <cellStyle name="Note 5 6 5" xfId="45252"/>
    <cellStyle name="Note 5 6 6" xfId="45253"/>
    <cellStyle name="Note 5 6 7" xfId="45254"/>
    <cellStyle name="Note 5 6 8" xfId="45255"/>
    <cellStyle name="Note 5 7" xfId="9156"/>
    <cellStyle name="Note 5 7 2" xfId="9157"/>
    <cellStyle name="Note 5 7 2 2" xfId="9158"/>
    <cellStyle name="Note 5 7 2 2 2" xfId="45256"/>
    <cellStyle name="Note 5 7 2 2 3" xfId="45257"/>
    <cellStyle name="Note 5 7 2 2 4" xfId="45258"/>
    <cellStyle name="Note 5 7 2 2 5" xfId="45259"/>
    <cellStyle name="Note 5 7 2 2 6" xfId="45260"/>
    <cellStyle name="Note 5 7 2 2 7" xfId="45261"/>
    <cellStyle name="Note 5 7 2 2 8" xfId="45262"/>
    <cellStyle name="Note 5 7 2 3" xfId="9159"/>
    <cellStyle name="Note 5 7 2 3 2" xfId="45263"/>
    <cellStyle name="Note 5 7 2 4" xfId="45264"/>
    <cellStyle name="Note 5 7 2 5" xfId="45265"/>
    <cellStyle name="Note 5 7 2 6" xfId="45266"/>
    <cellStyle name="Note 5 7 2 7" xfId="45267"/>
    <cellStyle name="Note 5 7 3" xfId="9160"/>
    <cellStyle name="Note 5 7 3 2" xfId="45268"/>
    <cellStyle name="Note 5 7 3 3" xfId="45269"/>
    <cellStyle name="Note 5 7 3 4" xfId="45270"/>
    <cellStyle name="Note 5 7 3 5" xfId="45271"/>
    <cellStyle name="Note 5 7 3 6" xfId="45272"/>
    <cellStyle name="Note 5 7 3 7" xfId="45273"/>
    <cellStyle name="Note 5 7 4" xfId="9161"/>
    <cellStyle name="Note 5 7 5" xfId="45274"/>
    <cellStyle name="Note 5 7 6" xfId="45275"/>
    <cellStyle name="Note 5 7 7" xfId="45276"/>
    <cellStyle name="Note 5 7 8" xfId="45277"/>
    <cellStyle name="Note 5 8" xfId="9162"/>
    <cellStyle name="Note 5 8 2" xfId="9163"/>
    <cellStyle name="Note 5 8 2 2" xfId="45278"/>
    <cellStyle name="Note 5 8 2 3" xfId="45279"/>
    <cellStyle name="Note 5 8 2 4" xfId="45280"/>
    <cellStyle name="Note 5 8 2 5" xfId="45281"/>
    <cellStyle name="Note 5 8 2 6" xfId="45282"/>
    <cellStyle name="Note 5 8 2 7" xfId="45283"/>
    <cellStyle name="Note 5 8 2 8" xfId="45284"/>
    <cellStyle name="Note 5 8 3" xfId="9164"/>
    <cellStyle name="Note 5 8 3 2" xfId="45285"/>
    <cellStyle name="Note 5 8 4" xfId="45286"/>
    <cellStyle name="Note 5 8 5" xfId="45287"/>
    <cellStyle name="Note 5 8 6" xfId="45288"/>
    <cellStyle name="Note 5 8 7" xfId="45289"/>
    <cellStyle name="Note 5 9" xfId="9165"/>
    <cellStyle name="Note 5 9 2" xfId="45290"/>
    <cellStyle name="Note 5 9 3" xfId="45291"/>
    <cellStyle name="Note 5 9 4" xfId="45292"/>
    <cellStyle name="Note 5 9 5" xfId="45293"/>
    <cellStyle name="Note 5 9 6" xfId="45294"/>
    <cellStyle name="Note 5 9 7" xfId="45295"/>
    <cellStyle name="Note 6" xfId="9166"/>
    <cellStyle name="Note 6 10" xfId="9167"/>
    <cellStyle name="Note 6 11" xfId="45296"/>
    <cellStyle name="Note 6 12" xfId="45297"/>
    <cellStyle name="Note 6 13" xfId="45298"/>
    <cellStyle name="Note 6 14" xfId="45299"/>
    <cellStyle name="Note 6 2" xfId="9168"/>
    <cellStyle name="Note 6 2 10" xfId="45300"/>
    <cellStyle name="Note 6 2 11" xfId="45301"/>
    <cellStyle name="Note 6 2 12" xfId="45302"/>
    <cellStyle name="Note 6 2 2" xfId="9169"/>
    <cellStyle name="Note 6 2 2 10" xfId="45303"/>
    <cellStyle name="Note 6 2 2 11" xfId="45304"/>
    <cellStyle name="Note 6 2 2 2" xfId="9170"/>
    <cellStyle name="Note 6 2 2 2 2" xfId="9171"/>
    <cellStyle name="Note 6 2 2 2 2 2" xfId="9172"/>
    <cellStyle name="Note 6 2 2 2 2 2 2" xfId="45305"/>
    <cellStyle name="Note 6 2 2 2 2 2 3" xfId="45306"/>
    <cellStyle name="Note 6 2 2 2 2 2 4" xfId="45307"/>
    <cellStyle name="Note 6 2 2 2 2 2 5" xfId="45308"/>
    <cellStyle name="Note 6 2 2 2 2 2 6" xfId="45309"/>
    <cellStyle name="Note 6 2 2 2 2 2 7" xfId="45310"/>
    <cellStyle name="Note 6 2 2 2 2 2 8" xfId="45311"/>
    <cellStyle name="Note 6 2 2 2 2 3" xfId="9173"/>
    <cellStyle name="Note 6 2 2 2 2 3 2" xfId="45312"/>
    <cellStyle name="Note 6 2 2 2 2 4" xfId="45313"/>
    <cellStyle name="Note 6 2 2 2 2 5" xfId="45314"/>
    <cellStyle name="Note 6 2 2 2 2 6" xfId="45315"/>
    <cellStyle name="Note 6 2 2 2 2 7" xfId="45316"/>
    <cellStyle name="Note 6 2 2 2 3" xfId="9174"/>
    <cellStyle name="Note 6 2 2 2 3 2" xfId="45317"/>
    <cellStyle name="Note 6 2 2 2 3 3" xfId="45318"/>
    <cellStyle name="Note 6 2 2 2 3 4" xfId="45319"/>
    <cellStyle name="Note 6 2 2 2 3 5" xfId="45320"/>
    <cellStyle name="Note 6 2 2 2 3 6" xfId="45321"/>
    <cellStyle name="Note 6 2 2 2 3 7" xfId="45322"/>
    <cellStyle name="Note 6 2 2 2 4" xfId="9175"/>
    <cellStyle name="Note 6 2 2 2 5" xfId="45323"/>
    <cellStyle name="Note 6 2 2 2 6" xfId="45324"/>
    <cellStyle name="Note 6 2 2 2 7" xfId="45325"/>
    <cellStyle name="Note 6 2 2 2 8" xfId="45326"/>
    <cellStyle name="Note 6 2 2 3" xfId="9176"/>
    <cellStyle name="Note 6 2 2 3 2" xfId="9177"/>
    <cellStyle name="Note 6 2 2 3 2 2" xfId="9178"/>
    <cellStyle name="Note 6 2 2 3 2 2 2" xfId="45327"/>
    <cellStyle name="Note 6 2 2 3 2 2 3" xfId="45328"/>
    <cellStyle name="Note 6 2 2 3 2 2 4" xfId="45329"/>
    <cellStyle name="Note 6 2 2 3 2 2 5" xfId="45330"/>
    <cellStyle name="Note 6 2 2 3 2 2 6" xfId="45331"/>
    <cellStyle name="Note 6 2 2 3 2 2 7" xfId="45332"/>
    <cellStyle name="Note 6 2 2 3 2 2 8" xfId="45333"/>
    <cellStyle name="Note 6 2 2 3 2 3" xfId="9179"/>
    <cellStyle name="Note 6 2 2 3 2 3 2" xfId="45334"/>
    <cellStyle name="Note 6 2 2 3 2 4" xfId="45335"/>
    <cellStyle name="Note 6 2 2 3 2 5" xfId="45336"/>
    <cellStyle name="Note 6 2 2 3 2 6" xfId="45337"/>
    <cellStyle name="Note 6 2 2 3 2 7" xfId="45338"/>
    <cellStyle name="Note 6 2 2 3 3" xfId="9180"/>
    <cellStyle name="Note 6 2 2 3 3 2" xfId="45339"/>
    <cellStyle name="Note 6 2 2 3 3 3" xfId="45340"/>
    <cellStyle name="Note 6 2 2 3 3 4" xfId="45341"/>
    <cellStyle name="Note 6 2 2 3 3 5" xfId="45342"/>
    <cellStyle name="Note 6 2 2 3 3 6" xfId="45343"/>
    <cellStyle name="Note 6 2 2 3 3 7" xfId="45344"/>
    <cellStyle name="Note 6 2 2 3 4" xfId="9181"/>
    <cellStyle name="Note 6 2 2 3 5" xfId="45345"/>
    <cellStyle name="Note 6 2 2 3 6" xfId="45346"/>
    <cellStyle name="Note 6 2 2 3 7" xfId="45347"/>
    <cellStyle name="Note 6 2 2 3 8" xfId="45348"/>
    <cellStyle name="Note 6 2 2 4" xfId="9182"/>
    <cellStyle name="Note 6 2 2 4 2" xfId="9183"/>
    <cellStyle name="Note 6 2 2 4 2 2" xfId="9184"/>
    <cellStyle name="Note 6 2 2 4 2 2 2" xfId="45349"/>
    <cellStyle name="Note 6 2 2 4 2 2 3" xfId="45350"/>
    <cellStyle name="Note 6 2 2 4 2 2 4" xfId="45351"/>
    <cellStyle name="Note 6 2 2 4 2 2 5" xfId="45352"/>
    <cellStyle name="Note 6 2 2 4 2 2 6" xfId="45353"/>
    <cellStyle name="Note 6 2 2 4 2 2 7" xfId="45354"/>
    <cellStyle name="Note 6 2 2 4 2 2 8" xfId="45355"/>
    <cellStyle name="Note 6 2 2 4 2 3" xfId="9185"/>
    <cellStyle name="Note 6 2 2 4 2 3 2" xfId="45356"/>
    <cellStyle name="Note 6 2 2 4 2 4" xfId="45357"/>
    <cellStyle name="Note 6 2 2 4 2 5" xfId="45358"/>
    <cellStyle name="Note 6 2 2 4 2 6" xfId="45359"/>
    <cellStyle name="Note 6 2 2 4 2 7" xfId="45360"/>
    <cellStyle name="Note 6 2 2 4 3" xfId="9186"/>
    <cellStyle name="Note 6 2 2 4 3 2" xfId="45361"/>
    <cellStyle name="Note 6 2 2 4 3 3" xfId="45362"/>
    <cellStyle name="Note 6 2 2 4 3 4" xfId="45363"/>
    <cellStyle name="Note 6 2 2 4 3 5" xfId="45364"/>
    <cellStyle name="Note 6 2 2 4 3 6" xfId="45365"/>
    <cellStyle name="Note 6 2 2 4 3 7" xfId="45366"/>
    <cellStyle name="Note 6 2 2 4 4" xfId="9187"/>
    <cellStyle name="Note 6 2 2 4 5" xfId="45367"/>
    <cellStyle name="Note 6 2 2 4 6" xfId="45368"/>
    <cellStyle name="Note 6 2 2 4 7" xfId="45369"/>
    <cellStyle name="Note 6 2 2 4 8" xfId="45370"/>
    <cellStyle name="Note 6 2 2 5" xfId="9188"/>
    <cellStyle name="Note 6 2 2 5 2" xfId="9189"/>
    <cellStyle name="Note 6 2 2 5 2 2" xfId="45371"/>
    <cellStyle name="Note 6 2 2 5 2 3" xfId="45372"/>
    <cellStyle name="Note 6 2 2 5 2 4" xfId="45373"/>
    <cellStyle name="Note 6 2 2 5 2 5" xfId="45374"/>
    <cellStyle name="Note 6 2 2 5 2 6" xfId="45375"/>
    <cellStyle name="Note 6 2 2 5 2 7" xfId="45376"/>
    <cellStyle name="Note 6 2 2 5 2 8" xfId="45377"/>
    <cellStyle name="Note 6 2 2 5 3" xfId="9190"/>
    <cellStyle name="Note 6 2 2 5 3 2" xfId="45378"/>
    <cellStyle name="Note 6 2 2 5 4" xfId="45379"/>
    <cellStyle name="Note 6 2 2 5 5" xfId="45380"/>
    <cellStyle name="Note 6 2 2 5 6" xfId="45381"/>
    <cellStyle name="Note 6 2 2 5 7" xfId="45382"/>
    <cellStyle name="Note 6 2 2 6" xfId="9191"/>
    <cellStyle name="Note 6 2 2 6 2" xfId="45383"/>
    <cellStyle name="Note 6 2 2 6 3" xfId="45384"/>
    <cellStyle name="Note 6 2 2 6 4" xfId="45385"/>
    <cellStyle name="Note 6 2 2 6 5" xfId="45386"/>
    <cellStyle name="Note 6 2 2 6 6" xfId="45387"/>
    <cellStyle name="Note 6 2 2 6 7" xfId="45388"/>
    <cellStyle name="Note 6 2 2 7" xfId="9192"/>
    <cellStyle name="Note 6 2 2 8" xfId="45389"/>
    <cellStyle name="Note 6 2 2 9" xfId="45390"/>
    <cellStyle name="Note 6 2 3" xfId="9193"/>
    <cellStyle name="Note 6 2 3 2" xfId="9194"/>
    <cellStyle name="Note 6 2 3 2 2" xfId="9195"/>
    <cellStyle name="Note 6 2 3 2 2 2" xfId="45391"/>
    <cellStyle name="Note 6 2 3 2 2 3" xfId="45392"/>
    <cellStyle name="Note 6 2 3 2 2 4" xfId="45393"/>
    <cellStyle name="Note 6 2 3 2 2 5" xfId="45394"/>
    <cellStyle name="Note 6 2 3 2 2 6" xfId="45395"/>
    <cellStyle name="Note 6 2 3 2 2 7" xfId="45396"/>
    <cellStyle name="Note 6 2 3 2 2 8" xfId="45397"/>
    <cellStyle name="Note 6 2 3 2 3" xfId="9196"/>
    <cellStyle name="Note 6 2 3 2 3 2" xfId="45398"/>
    <cellStyle name="Note 6 2 3 2 4" xfId="45399"/>
    <cellStyle name="Note 6 2 3 2 5" xfId="45400"/>
    <cellStyle name="Note 6 2 3 2 6" xfId="45401"/>
    <cellStyle name="Note 6 2 3 2 7" xfId="45402"/>
    <cellStyle name="Note 6 2 3 3" xfId="9197"/>
    <cellStyle name="Note 6 2 3 3 2" xfId="45403"/>
    <cellStyle name="Note 6 2 3 3 3" xfId="45404"/>
    <cellStyle name="Note 6 2 3 3 4" xfId="45405"/>
    <cellStyle name="Note 6 2 3 3 5" xfId="45406"/>
    <cellStyle name="Note 6 2 3 3 6" xfId="45407"/>
    <cellStyle name="Note 6 2 3 3 7" xfId="45408"/>
    <cellStyle name="Note 6 2 3 4" xfId="9198"/>
    <cellStyle name="Note 6 2 3 5" xfId="45409"/>
    <cellStyle name="Note 6 2 3 6" xfId="45410"/>
    <cellStyle name="Note 6 2 3 7" xfId="45411"/>
    <cellStyle name="Note 6 2 3 8" xfId="45412"/>
    <cellStyle name="Note 6 2 4" xfId="9199"/>
    <cellStyle name="Note 6 2 4 2" xfId="9200"/>
    <cellStyle name="Note 6 2 4 2 2" xfId="9201"/>
    <cellStyle name="Note 6 2 4 2 2 2" xfId="45413"/>
    <cellStyle name="Note 6 2 4 2 2 3" xfId="45414"/>
    <cellStyle name="Note 6 2 4 2 2 4" xfId="45415"/>
    <cellStyle name="Note 6 2 4 2 2 5" xfId="45416"/>
    <cellStyle name="Note 6 2 4 2 2 6" xfId="45417"/>
    <cellStyle name="Note 6 2 4 2 2 7" xfId="45418"/>
    <cellStyle name="Note 6 2 4 2 2 8" xfId="45419"/>
    <cellStyle name="Note 6 2 4 2 3" xfId="9202"/>
    <cellStyle name="Note 6 2 4 2 3 2" xfId="45420"/>
    <cellStyle name="Note 6 2 4 2 4" xfId="45421"/>
    <cellStyle name="Note 6 2 4 2 5" xfId="45422"/>
    <cellStyle name="Note 6 2 4 2 6" xfId="45423"/>
    <cellStyle name="Note 6 2 4 2 7" xfId="45424"/>
    <cellStyle name="Note 6 2 4 3" xfId="9203"/>
    <cellStyle name="Note 6 2 4 3 2" xfId="45425"/>
    <cellStyle name="Note 6 2 4 3 3" xfId="45426"/>
    <cellStyle name="Note 6 2 4 3 4" xfId="45427"/>
    <cellStyle name="Note 6 2 4 3 5" xfId="45428"/>
    <cellStyle name="Note 6 2 4 3 6" xfId="45429"/>
    <cellStyle name="Note 6 2 4 3 7" xfId="45430"/>
    <cellStyle name="Note 6 2 4 4" xfId="9204"/>
    <cellStyle name="Note 6 2 4 5" xfId="45431"/>
    <cellStyle name="Note 6 2 4 6" xfId="45432"/>
    <cellStyle name="Note 6 2 4 7" xfId="45433"/>
    <cellStyle name="Note 6 2 4 8" xfId="45434"/>
    <cellStyle name="Note 6 2 5" xfId="9205"/>
    <cellStyle name="Note 6 2 5 2" xfId="9206"/>
    <cellStyle name="Note 6 2 5 2 2" xfId="9207"/>
    <cellStyle name="Note 6 2 5 2 2 2" xfId="45435"/>
    <cellStyle name="Note 6 2 5 2 2 3" xfId="45436"/>
    <cellStyle name="Note 6 2 5 2 2 4" xfId="45437"/>
    <cellStyle name="Note 6 2 5 2 2 5" xfId="45438"/>
    <cellStyle name="Note 6 2 5 2 2 6" xfId="45439"/>
    <cellStyle name="Note 6 2 5 2 2 7" xfId="45440"/>
    <cellStyle name="Note 6 2 5 2 2 8" xfId="45441"/>
    <cellStyle name="Note 6 2 5 2 3" xfId="9208"/>
    <cellStyle name="Note 6 2 5 2 3 2" xfId="45442"/>
    <cellStyle name="Note 6 2 5 2 4" xfId="45443"/>
    <cellStyle name="Note 6 2 5 2 5" xfId="45444"/>
    <cellStyle name="Note 6 2 5 2 6" xfId="45445"/>
    <cellStyle name="Note 6 2 5 2 7" xfId="45446"/>
    <cellStyle name="Note 6 2 5 3" xfId="9209"/>
    <cellStyle name="Note 6 2 5 3 2" xfId="45447"/>
    <cellStyle name="Note 6 2 5 3 3" xfId="45448"/>
    <cellStyle name="Note 6 2 5 3 4" xfId="45449"/>
    <cellStyle name="Note 6 2 5 3 5" xfId="45450"/>
    <cellStyle name="Note 6 2 5 3 6" xfId="45451"/>
    <cellStyle name="Note 6 2 5 3 7" xfId="45452"/>
    <cellStyle name="Note 6 2 5 4" xfId="9210"/>
    <cellStyle name="Note 6 2 5 5" xfId="45453"/>
    <cellStyle name="Note 6 2 5 6" xfId="45454"/>
    <cellStyle name="Note 6 2 5 7" xfId="45455"/>
    <cellStyle name="Note 6 2 5 8" xfId="45456"/>
    <cellStyle name="Note 6 2 6" xfId="9211"/>
    <cellStyle name="Note 6 2 6 2" xfId="9212"/>
    <cellStyle name="Note 6 2 6 2 2" xfId="45457"/>
    <cellStyle name="Note 6 2 6 2 3" xfId="45458"/>
    <cellStyle name="Note 6 2 6 2 4" xfId="45459"/>
    <cellStyle name="Note 6 2 6 2 5" xfId="45460"/>
    <cellStyle name="Note 6 2 6 2 6" xfId="45461"/>
    <cellStyle name="Note 6 2 6 2 7" xfId="45462"/>
    <cellStyle name="Note 6 2 6 2 8" xfId="45463"/>
    <cellStyle name="Note 6 2 6 3" xfId="9213"/>
    <cellStyle name="Note 6 2 6 3 2" xfId="45464"/>
    <cellStyle name="Note 6 2 6 4" xfId="45465"/>
    <cellStyle name="Note 6 2 6 5" xfId="45466"/>
    <cellStyle name="Note 6 2 6 6" xfId="45467"/>
    <cellStyle name="Note 6 2 6 7" xfId="45468"/>
    <cellStyle name="Note 6 2 7" xfId="9214"/>
    <cellStyle name="Note 6 2 7 2" xfId="45469"/>
    <cellStyle name="Note 6 2 7 3" xfId="45470"/>
    <cellStyle name="Note 6 2 7 4" xfId="45471"/>
    <cellStyle name="Note 6 2 7 5" xfId="45472"/>
    <cellStyle name="Note 6 2 7 6" xfId="45473"/>
    <cellStyle name="Note 6 2 7 7" xfId="45474"/>
    <cellStyle name="Note 6 2 8" xfId="9215"/>
    <cellStyle name="Note 6 2 9" xfId="45475"/>
    <cellStyle name="Note 6 3" xfId="9216"/>
    <cellStyle name="Note 6 3 10" xfId="45476"/>
    <cellStyle name="Note 6 3 11" xfId="45477"/>
    <cellStyle name="Note 6 3 2" xfId="9217"/>
    <cellStyle name="Note 6 3 2 2" xfId="9218"/>
    <cellStyle name="Note 6 3 2 2 2" xfId="9219"/>
    <cellStyle name="Note 6 3 2 2 2 2" xfId="45478"/>
    <cellStyle name="Note 6 3 2 2 2 3" xfId="45479"/>
    <cellStyle name="Note 6 3 2 2 2 4" xfId="45480"/>
    <cellStyle name="Note 6 3 2 2 2 5" xfId="45481"/>
    <cellStyle name="Note 6 3 2 2 2 6" xfId="45482"/>
    <cellStyle name="Note 6 3 2 2 2 7" xfId="45483"/>
    <cellStyle name="Note 6 3 2 2 2 8" xfId="45484"/>
    <cellStyle name="Note 6 3 2 2 3" xfId="9220"/>
    <cellStyle name="Note 6 3 2 2 3 2" xfId="45485"/>
    <cellStyle name="Note 6 3 2 2 4" xfId="45486"/>
    <cellStyle name="Note 6 3 2 2 5" xfId="45487"/>
    <cellStyle name="Note 6 3 2 2 6" xfId="45488"/>
    <cellStyle name="Note 6 3 2 2 7" xfId="45489"/>
    <cellStyle name="Note 6 3 2 3" xfId="9221"/>
    <cellStyle name="Note 6 3 2 3 2" xfId="45490"/>
    <cellStyle name="Note 6 3 2 3 3" xfId="45491"/>
    <cellStyle name="Note 6 3 2 3 4" xfId="45492"/>
    <cellStyle name="Note 6 3 2 3 5" xfId="45493"/>
    <cellStyle name="Note 6 3 2 3 6" xfId="45494"/>
    <cellStyle name="Note 6 3 2 3 7" xfId="45495"/>
    <cellStyle name="Note 6 3 2 4" xfId="9222"/>
    <cellStyle name="Note 6 3 2 5" xfId="45496"/>
    <cellStyle name="Note 6 3 2 6" xfId="45497"/>
    <cellStyle name="Note 6 3 2 7" xfId="45498"/>
    <cellStyle name="Note 6 3 2 8" xfId="45499"/>
    <cellStyle name="Note 6 3 3" xfId="9223"/>
    <cellStyle name="Note 6 3 3 2" xfId="9224"/>
    <cellStyle name="Note 6 3 3 2 2" xfId="9225"/>
    <cellStyle name="Note 6 3 3 2 2 2" xfId="45500"/>
    <cellStyle name="Note 6 3 3 2 2 3" xfId="45501"/>
    <cellStyle name="Note 6 3 3 2 2 4" xfId="45502"/>
    <cellStyle name="Note 6 3 3 2 2 5" xfId="45503"/>
    <cellStyle name="Note 6 3 3 2 2 6" xfId="45504"/>
    <cellStyle name="Note 6 3 3 2 2 7" xfId="45505"/>
    <cellStyle name="Note 6 3 3 2 2 8" xfId="45506"/>
    <cellStyle name="Note 6 3 3 2 3" xfId="9226"/>
    <cellStyle name="Note 6 3 3 2 3 2" xfId="45507"/>
    <cellStyle name="Note 6 3 3 2 4" xfId="45508"/>
    <cellStyle name="Note 6 3 3 2 5" xfId="45509"/>
    <cellStyle name="Note 6 3 3 2 6" xfId="45510"/>
    <cellStyle name="Note 6 3 3 2 7" xfId="45511"/>
    <cellStyle name="Note 6 3 3 3" xfId="9227"/>
    <cellStyle name="Note 6 3 3 3 2" xfId="45512"/>
    <cellStyle name="Note 6 3 3 3 3" xfId="45513"/>
    <cellStyle name="Note 6 3 3 3 4" xfId="45514"/>
    <cellStyle name="Note 6 3 3 3 5" xfId="45515"/>
    <cellStyle name="Note 6 3 3 3 6" xfId="45516"/>
    <cellStyle name="Note 6 3 3 3 7" xfId="45517"/>
    <cellStyle name="Note 6 3 3 4" xfId="9228"/>
    <cellStyle name="Note 6 3 3 5" xfId="45518"/>
    <cellStyle name="Note 6 3 3 6" xfId="45519"/>
    <cellStyle name="Note 6 3 3 7" xfId="45520"/>
    <cellStyle name="Note 6 3 3 8" xfId="45521"/>
    <cellStyle name="Note 6 3 4" xfId="9229"/>
    <cellStyle name="Note 6 3 4 2" xfId="9230"/>
    <cellStyle name="Note 6 3 4 2 2" xfId="9231"/>
    <cellStyle name="Note 6 3 4 2 2 2" xfId="45522"/>
    <cellStyle name="Note 6 3 4 2 2 3" xfId="45523"/>
    <cellStyle name="Note 6 3 4 2 2 4" xfId="45524"/>
    <cellStyle name="Note 6 3 4 2 2 5" xfId="45525"/>
    <cellStyle name="Note 6 3 4 2 2 6" xfId="45526"/>
    <cellStyle name="Note 6 3 4 2 2 7" xfId="45527"/>
    <cellStyle name="Note 6 3 4 2 2 8" xfId="45528"/>
    <cellStyle name="Note 6 3 4 2 3" xfId="9232"/>
    <cellStyle name="Note 6 3 4 2 3 2" xfId="45529"/>
    <cellStyle name="Note 6 3 4 2 4" xfId="45530"/>
    <cellStyle name="Note 6 3 4 2 5" xfId="45531"/>
    <cellStyle name="Note 6 3 4 2 6" xfId="45532"/>
    <cellStyle name="Note 6 3 4 2 7" xfId="45533"/>
    <cellStyle name="Note 6 3 4 3" xfId="9233"/>
    <cellStyle name="Note 6 3 4 3 2" xfId="45534"/>
    <cellStyle name="Note 6 3 4 3 3" xfId="45535"/>
    <cellStyle name="Note 6 3 4 3 4" xfId="45536"/>
    <cellStyle name="Note 6 3 4 3 5" xfId="45537"/>
    <cellStyle name="Note 6 3 4 3 6" xfId="45538"/>
    <cellStyle name="Note 6 3 4 3 7" xfId="45539"/>
    <cellStyle name="Note 6 3 4 4" xfId="9234"/>
    <cellStyle name="Note 6 3 4 5" xfId="45540"/>
    <cellStyle name="Note 6 3 4 6" xfId="45541"/>
    <cellStyle name="Note 6 3 4 7" xfId="45542"/>
    <cellStyle name="Note 6 3 4 8" xfId="45543"/>
    <cellStyle name="Note 6 3 5" xfId="9235"/>
    <cellStyle name="Note 6 3 5 2" xfId="9236"/>
    <cellStyle name="Note 6 3 5 2 2" xfId="45544"/>
    <cellStyle name="Note 6 3 5 2 3" xfId="45545"/>
    <cellStyle name="Note 6 3 5 2 4" xfId="45546"/>
    <cellStyle name="Note 6 3 5 2 5" xfId="45547"/>
    <cellStyle name="Note 6 3 5 2 6" xfId="45548"/>
    <cellStyle name="Note 6 3 5 2 7" xfId="45549"/>
    <cellStyle name="Note 6 3 5 2 8" xfId="45550"/>
    <cellStyle name="Note 6 3 5 3" xfId="9237"/>
    <cellStyle name="Note 6 3 5 3 2" xfId="45551"/>
    <cellStyle name="Note 6 3 5 4" xfId="45552"/>
    <cellStyle name="Note 6 3 5 5" xfId="45553"/>
    <cellStyle name="Note 6 3 5 6" xfId="45554"/>
    <cellStyle name="Note 6 3 5 7" xfId="45555"/>
    <cellStyle name="Note 6 3 6" xfId="9238"/>
    <cellStyle name="Note 6 3 6 2" xfId="45556"/>
    <cellStyle name="Note 6 3 6 3" xfId="45557"/>
    <cellStyle name="Note 6 3 6 4" xfId="45558"/>
    <cellStyle name="Note 6 3 6 5" xfId="45559"/>
    <cellStyle name="Note 6 3 6 6" xfId="45560"/>
    <cellStyle name="Note 6 3 6 7" xfId="45561"/>
    <cellStyle name="Note 6 3 7" xfId="9239"/>
    <cellStyle name="Note 6 3 8" xfId="45562"/>
    <cellStyle name="Note 6 3 9" xfId="45563"/>
    <cellStyle name="Note 6 4" xfId="9240"/>
    <cellStyle name="Note 6 4 10" xfId="45564"/>
    <cellStyle name="Note 6 4 11" xfId="45565"/>
    <cellStyle name="Note 6 4 2" xfId="9241"/>
    <cellStyle name="Note 6 4 2 2" xfId="9242"/>
    <cellStyle name="Note 6 4 2 2 2" xfId="9243"/>
    <cellStyle name="Note 6 4 2 2 2 2" xfId="45566"/>
    <cellStyle name="Note 6 4 2 2 2 3" xfId="45567"/>
    <cellStyle name="Note 6 4 2 2 2 4" xfId="45568"/>
    <cellStyle name="Note 6 4 2 2 2 5" xfId="45569"/>
    <cellStyle name="Note 6 4 2 2 2 6" xfId="45570"/>
    <cellStyle name="Note 6 4 2 2 2 7" xfId="45571"/>
    <cellStyle name="Note 6 4 2 2 2 8" xfId="45572"/>
    <cellStyle name="Note 6 4 2 2 3" xfId="9244"/>
    <cellStyle name="Note 6 4 2 2 3 2" xfId="45573"/>
    <cellStyle name="Note 6 4 2 2 4" xfId="45574"/>
    <cellStyle name="Note 6 4 2 2 5" xfId="45575"/>
    <cellStyle name="Note 6 4 2 2 6" xfId="45576"/>
    <cellStyle name="Note 6 4 2 2 7" xfId="45577"/>
    <cellStyle name="Note 6 4 2 3" xfId="9245"/>
    <cellStyle name="Note 6 4 2 3 2" xfId="45578"/>
    <cellStyle name="Note 6 4 2 3 3" xfId="45579"/>
    <cellStyle name="Note 6 4 2 3 4" xfId="45580"/>
    <cellStyle name="Note 6 4 2 3 5" xfId="45581"/>
    <cellStyle name="Note 6 4 2 3 6" xfId="45582"/>
    <cellStyle name="Note 6 4 2 3 7" xfId="45583"/>
    <cellStyle name="Note 6 4 2 4" xfId="9246"/>
    <cellStyle name="Note 6 4 2 5" xfId="45584"/>
    <cellStyle name="Note 6 4 2 6" xfId="45585"/>
    <cellStyle name="Note 6 4 2 7" xfId="45586"/>
    <cellStyle name="Note 6 4 2 8" xfId="45587"/>
    <cellStyle name="Note 6 4 3" xfId="9247"/>
    <cellStyle name="Note 6 4 3 2" xfId="9248"/>
    <cellStyle name="Note 6 4 3 2 2" xfId="9249"/>
    <cellStyle name="Note 6 4 3 2 2 2" xfId="45588"/>
    <cellStyle name="Note 6 4 3 2 2 3" xfId="45589"/>
    <cellStyle name="Note 6 4 3 2 2 4" xfId="45590"/>
    <cellStyle name="Note 6 4 3 2 2 5" xfId="45591"/>
    <cellStyle name="Note 6 4 3 2 2 6" xfId="45592"/>
    <cellStyle name="Note 6 4 3 2 2 7" xfId="45593"/>
    <cellStyle name="Note 6 4 3 2 2 8" xfId="45594"/>
    <cellStyle name="Note 6 4 3 2 3" xfId="9250"/>
    <cellStyle name="Note 6 4 3 2 3 2" xfId="45595"/>
    <cellStyle name="Note 6 4 3 2 4" xfId="45596"/>
    <cellStyle name="Note 6 4 3 2 5" xfId="45597"/>
    <cellStyle name="Note 6 4 3 2 6" xfId="45598"/>
    <cellStyle name="Note 6 4 3 2 7" xfId="45599"/>
    <cellStyle name="Note 6 4 3 3" xfId="9251"/>
    <cellStyle name="Note 6 4 3 3 2" xfId="45600"/>
    <cellStyle name="Note 6 4 3 3 3" xfId="45601"/>
    <cellStyle name="Note 6 4 3 3 4" xfId="45602"/>
    <cellStyle name="Note 6 4 3 3 5" xfId="45603"/>
    <cellStyle name="Note 6 4 3 3 6" xfId="45604"/>
    <cellStyle name="Note 6 4 3 3 7" xfId="45605"/>
    <cellStyle name="Note 6 4 3 4" xfId="9252"/>
    <cellStyle name="Note 6 4 3 5" xfId="45606"/>
    <cellStyle name="Note 6 4 3 6" xfId="45607"/>
    <cellStyle name="Note 6 4 3 7" xfId="45608"/>
    <cellStyle name="Note 6 4 3 8" xfId="45609"/>
    <cellStyle name="Note 6 4 4" xfId="9253"/>
    <cellStyle name="Note 6 4 4 2" xfId="9254"/>
    <cellStyle name="Note 6 4 4 2 2" xfId="9255"/>
    <cellStyle name="Note 6 4 4 2 2 2" xfId="45610"/>
    <cellStyle name="Note 6 4 4 2 2 3" xfId="45611"/>
    <cellStyle name="Note 6 4 4 2 2 4" xfId="45612"/>
    <cellStyle name="Note 6 4 4 2 2 5" xfId="45613"/>
    <cellStyle name="Note 6 4 4 2 2 6" xfId="45614"/>
    <cellStyle name="Note 6 4 4 2 2 7" xfId="45615"/>
    <cellStyle name="Note 6 4 4 2 2 8" xfId="45616"/>
    <cellStyle name="Note 6 4 4 2 3" xfId="9256"/>
    <cellStyle name="Note 6 4 4 2 3 2" xfId="45617"/>
    <cellStyle name="Note 6 4 4 2 4" xfId="45618"/>
    <cellStyle name="Note 6 4 4 2 5" xfId="45619"/>
    <cellStyle name="Note 6 4 4 2 6" xfId="45620"/>
    <cellStyle name="Note 6 4 4 2 7" xfId="45621"/>
    <cellStyle name="Note 6 4 4 3" xfId="9257"/>
    <cellStyle name="Note 6 4 4 3 2" xfId="45622"/>
    <cellStyle name="Note 6 4 4 3 3" xfId="45623"/>
    <cellStyle name="Note 6 4 4 3 4" xfId="45624"/>
    <cellStyle name="Note 6 4 4 3 5" xfId="45625"/>
    <cellStyle name="Note 6 4 4 3 6" xfId="45626"/>
    <cellStyle name="Note 6 4 4 3 7" xfId="45627"/>
    <cellStyle name="Note 6 4 4 4" xfId="9258"/>
    <cellStyle name="Note 6 4 4 5" xfId="45628"/>
    <cellStyle name="Note 6 4 4 6" xfId="45629"/>
    <cellStyle name="Note 6 4 4 7" xfId="45630"/>
    <cellStyle name="Note 6 4 4 8" xfId="45631"/>
    <cellStyle name="Note 6 4 5" xfId="9259"/>
    <cellStyle name="Note 6 4 5 2" xfId="9260"/>
    <cellStyle name="Note 6 4 5 2 2" xfId="45632"/>
    <cellStyle name="Note 6 4 5 2 3" xfId="45633"/>
    <cellStyle name="Note 6 4 5 2 4" xfId="45634"/>
    <cellStyle name="Note 6 4 5 2 5" xfId="45635"/>
    <cellStyle name="Note 6 4 5 2 6" xfId="45636"/>
    <cellStyle name="Note 6 4 5 2 7" xfId="45637"/>
    <cellStyle name="Note 6 4 5 2 8" xfId="45638"/>
    <cellStyle name="Note 6 4 5 3" xfId="9261"/>
    <cellStyle name="Note 6 4 5 3 2" xfId="45639"/>
    <cellStyle name="Note 6 4 5 4" xfId="45640"/>
    <cellStyle name="Note 6 4 5 5" xfId="45641"/>
    <cellStyle name="Note 6 4 5 6" xfId="45642"/>
    <cellStyle name="Note 6 4 5 7" xfId="45643"/>
    <cellStyle name="Note 6 4 6" xfId="9262"/>
    <cellStyle name="Note 6 4 6 2" xfId="45644"/>
    <cellStyle name="Note 6 4 6 3" xfId="45645"/>
    <cellStyle name="Note 6 4 6 4" xfId="45646"/>
    <cellStyle name="Note 6 4 6 5" xfId="45647"/>
    <cellStyle name="Note 6 4 6 6" xfId="45648"/>
    <cellStyle name="Note 6 4 6 7" xfId="45649"/>
    <cellStyle name="Note 6 4 7" xfId="9263"/>
    <cellStyle name="Note 6 4 8" xfId="45650"/>
    <cellStyle name="Note 6 4 9" xfId="45651"/>
    <cellStyle name="Note 6 5" xfId="9264"/>
    <cellStyle name="Note 6 5 2" xfId="9265"/>
    <cellStyle name="Note 6 5 2 2" xfId="9266"/>
    <cellStyle name="Note 6 5 2 2 2" xfId="45652"/>
    <cellStyle name="Note 6 5 2 2 3" xfId="45653"/>
    <cellStyle name="Note 6 5 2 2 4" xfId="45654"/>
    <cellStyle name="Note 6 5 2 2 5" xfId="45655"/>
    <cellStyle name="Note 6 5 2 2 6" xfId="45656"/>
    <cellStyle name="Note 6 5 2 2 7" xfId="45657"/>
    <cellStyle name="Note 6 5 2 2 8" xfId="45658"/>
    <cellStyle name="Note 6 5 2 3" xfId="9267"/>
    <cellStyle name="Note 6 5 2 3 2" xfId="45659"/>
    <cellStyle name="Note 6 5 2 4" xfId="45660"/>
    <cellStyle name="Note 6 5 2 5" xfId="45661"/>
    <cellStyle name="Note 6 5 2 6" xfId="45662"/>
    <cellStyle name="Note 6 5 2 7" xfId="45663"/>
    <cellStyle name="Note 6 5 3" xfId="9268"/>
    <cellStyle name="Note 6 5 3 2" xfId="45664"/>
    <cellStyle name="Note 6 5 3 3" xfId="45665"/>
    <cellStyle name="Note 6 5 3 4" xfId="45666"/>
    <cellStyle name="Note 6 5 3 5" xfId="45667"/>
    <cellStyle name="Note 6 5 3 6" xfId="45668"/>
    <cellStyle name="Note 6 5 3 7" xfId="45669"/>
    <cellStyle name="Note 6 5 4" xfId="9269"/>
    <cellStyle name="Note 6 5 5" xfId="45670"/>
    <cellStyle name="Note 6 5 6" xfId="45671"/>
    <cellStyle name="Note 6 5 7" xfId="45672"/>
    <cellStyle name="Note 6 5 8" xfId="45673"/>
    <cellStyle name="Note 6 6" xfId="9270"/>
    <cellStyle name="Note 6 6 2" xfId="9271"/>
    <cellStyle name="Note 6 6 2 2" xfId="9272"/>
    <cellStyle name="Note 6 6 2 2 2" xfId="45674"/>
    <cellStyle name="Note 6 6 2 2 3" xfId="45675"/>
    <cellStyle name="Note 6 6 2 2 4" xfId="45676"/>
    <cellStyle name="Note 6 6 2 2 5" xfId="45677"/>
    <cellStyle name="Note 6 6 2 2 6" xfId="45678"/>
    <cellStyle name="Note 6 6 2 2 7" xfId="45679"/>
    <cellStyle name="Note 6 6 2 2 8" xfId="45680"/>
    <cellStyle name="Note 6 6 2 3" xfId="9273"/>
    <cellStyle name="Note 6 6 2 3 2" xfId="45681"/>
    <cellStyle name="Note 6 6 2 4" xfId="45682"/>
    <cellStyle name="Note 6 6 2 5" xfId="45683"/>
    <cellStyle name="Note 6 6 2 6" xfId="45684"/>
    <cellStyle name="Note 6 6 2 7" xfId="45685"/>
    <cellStyle name="Note 6 6 3" xfId="9274"/>
    <cellStyle name="Note 6 6 3 2" xfId="45686"/>
    <cellStyle name="Note 6 6 3 3" xfId="45687"/>
    <cellStyle name="Note 6 6 3 4" xfId="45688"/>
    <cellStyle name="Note 6 6 3 5" xfId="45689"/>
    <cellStyle name="Note 6 6 3 6" xfId="45690"/>
    <cellStyle name="Note 6 6 3 7" xfId="45691"/>
    <cellStyle name="Note 6 6 4" xfId="9275"/>
    <cellStyle name="Note 6 6 5" xfId="45692"/>
    <cellStyle name="Note 6 6 6" xfId="45693"/>
    <cellStyle name="Note 6 6 7" xfId="45694"/>
    <cellStyle name="Note 6 6 8" xfId="45695"/>
    <cellStyle name="Note 6 7" xfId="9276"/>
    <cellStyle name="Note 6 7 2" xfId="9277"/>
    <cellStyle name="Note 6 7 2 2" xfId="9278"/>
    <cellStyle name="Note 6 7 2 2 2" xfId="45696"/>
    <cellStyle name="Note 6 7 2 2 3" xfId="45697"/>
    <cellStyle name="Note 6 7 2 2 4" xfId="45698"/>
    <cellStyle name="Note 6 7 2 2 5" xfId="45699"/>
    <cellStyle name="Note 6 7 2 2 6" xfId="45700"/>
    <cellStyle name="Note 6 7 2 2 7" xfId="45701"/>
    <cellStyle name="Note 6 7 2 2 8" xfId="45702"/>
    <cellStyle name="Note 6 7 2 3" xfId="9279"/>
    <cellStyle name="Note 6 7 2 3 2" xfId="45703"/>
    <cellStyle name="Note 6 7 2 4" xfId="45704"/>
    <cellStyle name="Note 6 7 2 5" xfId="45705"/>
    <cellStyle name="Note 6 7 2 6" xfId="45706"/>
    <cellStyle name="Note 6 7 2 7" xfId="45707"/>
    <cellStyle name="Note 6 7 3" xfId="9280"/>
    <cellStyle name="Note 6 7 3 2" xfId="45708"/>
    <cellStyle name="Note 6 7 3 3" xfId="45709"/>
    <cellStyle name="Note 6 7 3 4" xfId="45710"/>
    <cellStyle name="Note 6 7 3 5" xfId="45711"/>
    <cellStyle name="Note 6 7 3 6" xfId="45712"/>
    <cellStyle name="Note 6 7 3 7" xfId="45713"/>
    <cellStyle name="Note 6 7 4" xfId="9281"/>
    <cellStyle name="Note 6 7 5" xfId="45714"/>
    <cellStyle name="Note 6 7 6" xfId="45715"/>
    <cellStyle name="Note 6 7 7" xfId="45716"/>
    <cellStyle name="Note 6 7 8" xfId="45717"/>
    <cellStyle name="Note 6 8" xfId="9282"/>
    <cellStyle name="Note 6 8 2" xfId="9283"/>
    <cellStyle name="Note 6 8 2 2" xfId="45718"/>
    <cellStyle name="Note 6 8 2 3" xfId="45719"/>
    <cellStyle name="Note 6 8 2 4" xfId="45720"/>
    <cellStyle name="Note 6 8 2 5" xfId="45721"/>
    <cellStyle name="Note 6 8 2 6" xfId="45722"/>
    <cellStyle name="Note 6 8 2 7" xfId="45723"/>
    <cellStyle name="Note 6 8 2 8" xfId="45724"/>
    <cellStyle name="Note 6 8 3" xfId="9284"/>
    <cellStyle name="Note 6 8 3 2" xfId="45725"/>
    <cellStyle name="Note 6 8 4" xfId="45726"/>
    <cellStyle name="Note 6 8 5" xfId="45727"/>
    <cellStyle name="Note 6 8 6" xfId="45728"/>
    <cellStyle name="Note 6 8 7" xfId="45729"/>
    <cellStyle name="Note 6 9" xfId="9285"/>
    <cellStyle name="Note 6 9 2" xfId="45730"/>
    <cellStyle name="Note 6 9 3" xfId="45731"/>
    <cellStyle name="Note 6 9 4" xfId="45732"/>
    <cellStyle name="Note 6 9 5" xfId="45733"/>
    <cellStyle name="Note 6 9 6" xfId="45734"/>
    <cellStyle name="Note 6 9 7" xfId="45735"/>
    <cellStyle name="Note 7" xfId="9286"/>
    <cellStyle name="Note 7 10" xfId="9287"/>
    <cellStyle name="Note 7 11" xfId="45736"/>
    <cellStyle name="Note 7 12" xfId="45737"/>
    <cellStyle name="Note 7 13" xfId="45738"/>
    <cellStyle name="Note 7 14" xfId="45739"/>
    <cellStyle name="Note 7 2" xfId="9288"/>
    <cellStyle name="Note 7 2 10" xfId="45740"/>
    <cellStyle name="Note 7 2 11" xfId="45741"/>
    <cellStyle name="Note 7 2 12" xfId="45742"/>
    <cellStyle name="Note 7 2 2" xfId="9289"/>
    <cellStyle name="Note 7 2 2 10" xfId="45743"/>
    <cellStyle name="Note 7 2 2 11" xfId="45744"/>
    <cellStyle name="Note 7 2 2 2" xfId="9290"/>
    <cellStyle name="Note 7 2 2 2 2" xfId="9291"/>
    <cellStyle name="Note 7 2 2 2 2 2" xfId="9292"/>
    <cellStyle name="Note 7 2 2 2 2 2 2" xfId="45745"/>
    <cellStyle name="Note 7 2 2 2 2 2 3" xfId="45746"/>
    <cellStyle name="Note 7 2 2 2 2 2 4" xfId="45747"/>
    <cellStyle name="Note 7 2 2 2 2 2 5" xfId="45748"/>
    <cellStyle name="Note 7 2 2 2 2 2 6" xfId="45749"/>
    <cellStyle name="Note 7 2 2 2 2 2 7" xfId="45750"/>
    <cellStyle name="Note 7 2 2 2 2 2 8" xfId="45751"/>
    <cellStyle name="Note 7 2 2 2 2 3" xfId="9293"/>
    <cellStyle name="Note 7 2 2 2 2 3 2" xfId="45752"/>
    <cellStyle name="Note 7 2 2 2 2 4" xfId="45753"/>
    <cellStyle name="Note 7 2 2 2 2 5" xfId="45754"/>
    <cellStyle name="Note 7 2 2 2 2 6" xfId="45755"/>
    <cellStyle name="Note 7 2 2 2 2 7" xfId="45756"/>
    <cellStyle name="Note 7 2 2 2 3" xfId="9294"/>
    <cellStyle name="Note 7 2 2 2 3 2" xfId="45757"/>
    <cellStyle name="Note 7 2 2 2 3 3" xfId="45758"/>
    <cellStyle name="Note 7 2 2 2 3 4" xfId="45759"/>
    <cellStyle name="Note 7 2 2 2 3 5" xfId="45760"/>
    <cellStyle name="Note 7 2 2 2 3 6" xfId="45761"/>
    <cellStyle name="Note 7 2 2 2 3 7" xfId="45762"/>
    <cellStyle name="Note 7 2 2 2 4" xfId="9295"/>
    <cellStyle name="Note 7 2 2 2 5" xfId="45763"/>
    <cellStyle name="Note 7 2 2 2 6" xfId="45764"/>
    <cellStyle name="Note 7 2 2 2 7" xfId="45765"/>
    <cellStyle name="Note 7 2 2 2 8" xfId="45766"/>
    <cellStyle name="Note 7 2 2 3" xfId="9296"/>
    <cellStyle name="Note 7 2 2 3 2" xfId="9297"/>
    <cellStyle name="Note 7 2 2 3 2 2" xfId="9298"/>
    <cellStyle name="Note 7 2 2 3 2 2 2" xfId="45767"/>
    <cellStyle name="Note 7 2 2 3 2 2 3" xfId="45768"/>
    <cellStyle name="Note 7 2 2 3 2 2 4" xfId="45769"/>
    <cellStyle name="Note 7 2 2 3 2 2 5" xfId="45770"/>
    <cellStyle name="Note 7 2 2 3 2 2 6" xfId="45771"/>
    <cellStyle name="Note 7 2 2 3 2 2 7" xfId="45772"/>
    <cellStyle name="Note 7 2 2 3 2 2 8" xfId="45773"/>
    <cellStyle name="Note 7 2 2 3 2 3" xfId="9299"/>
    <cellStyle name="Note 7 2 2 3 2 3 2" xfId="45774"/>
    <cellStyle name="Note 7 2 2 3 2 4" xfId="45775"/>
    <cellStyle name="Note 7 2 2 3 2 5" xfId="45776"/>
    <cellStyle name="Note 7 2 2 3 2 6" xfId="45777"/>
    <cellStyle name="Note 7 2 2 3 2 7" xfId="45778"/>
    <cellStyle name="Note 7 2 2 3 3" xfId="9300"/>
    <cellStyle name="Note 7 2 2 3 3 2" xfId="45779"/>
    <cellStyle name="Note 7 2 2 3 3 3" xfId="45780"/>
    <cellStyle name="Note 7 2 2 3 3 4" xfId="45781"/>
    <cellStyle name="Note 7 2 2 3 3 5" xfId="45782"/>
    <cellStyle name="Note 7 2 2 3 3 6" xfId="45783"/>
    <cellStyle name="Note 7 2 2 3 3 7" xfId="45784"/>
    <cellStyle name="Note 7 2 2 3 4" xfId="9301"/>
    <cellStyle name="Note 7 2 2 3 5" xfId="45785"/>
    <cellStyle name="Note 7 2 2 3 6" xfId="45786"/>
    <cellStyle name="Note 7 2 2 3 7" xfId="45787"/>
    <cellStyle name="Note 7 2 2 3 8" xfId="45788"/>
    <cellStyle name="Note 7 2 2 4" xfId="9302"/>
    <cellStyle name="Note 7 2 2 4 2" xfId="9303"/>
    <cellStyle name="Note 7 2 2 4 2 2" xfId="9304"/>
    <cellStyle name="Note 7 2 2 4 2 2 2" xfId="45789"/>
    <cellStyle name="Note 7 2 2 4 2 2 3" xfId="45790"/>
    <cellStyle name="Note 7 2 2 4 2 2 4" xfId="45791"/>
    <cellStyle name="Note 7 2 2 4 2 2 5" xfId="45792"/>
    <cellStyle name="Note 7 2 2 4 2 2 6" xfId="45793"/>
    <cellStyle name="Note 7 2 2 4 2 2 7" xfId="45794"/>
    <cellStyle name="Note 7 2 2 4 2 2 8" xfId="45795"/>
    <cellStyle name="Note 7 2 2 4 2 3" xfId="9305"/>
    <cellStyle name="Note 7 2 2 4 2 3 2" xfId="45796"/>
    <cellStyle name="Note 7 2 2 4 2 4" xfId="45797"/>
    <cellStyle name="Note 7 2 2 4 2 5" xfId="45798"/>
    <cellStyle name="Note 7 2 2 4 2 6" xfId="45799"/>
    <cellStyle name="Note 7 2 2 4 2 7" xfId="45800"/>
    <cellStyle name="Note 7 2 2 4 3" xfId="9306"/>
    <cellStyle name="Note 7 2 2 4 3 2" xfId="45801"/>
    <cellStyle name="Note 7 2 2 4 3 3" xfId="45802"/>
    <cellStyle name="Note 7 2 2 4 3 4" xfId="45803"/>
    <cellStyle name="Note 7 2 2 4 3 5" xfId="45804"/>
    <cellStyle name="Note 7 2 2 4 3 6" xfId="45805"/>
    <cellStyle name="Note 7 2 2 4 3 7" xfId="45806"/>
    <cellStyle name="Note 7 2 2 4 4" xfId="9307"/>
    <cellStyle name="Note 7 2 2 4 5" xfId="45807"/>
    <cellStyle name="Note 7 2 2 4 6" xfId="45808"/>
    <cellStyle name="Note 7 2 2 4 7" xfId="45809"/>
    <cellStyle name="Note 7 2 2 4 8" xfId="45810"/>
    <cellStyle name="Note 7 2 2 5" xfId="9308"/>
    <cellStyle name="Note 7 2 2 5 2" xfId="9309"/>
    <cellStyle name="Note 7 2 2 5 2 2" xfId="45811"/>
    <cellStyle name="Note 7 2 2 5 2 3" xfId="45812"/>
    <cellStyle name="Note 7 2 2 5 2 4" xfId="45813"/>
    <cellStyle name="Note 7 2 2 5 2 5" xfId="45814"/>
    <cellStyle name="Note 7 2 2 5 2 6" xfId="45815"/>
    <cellStyle name="Note 7 2 2 5 2 7" xfId="45816"/>
    <cellStyle name="Note 7 2 2 5 2 8" xfId="45817"/>
    <cellStyle name="Note 7 2 2 5 3" xfId="9310"/>
    <cellStyle name="Note 7 2 2 5 3 2" xfId="45818"/>
    <cellStyle name="Note 7 2 2 5 4" xfId="45819"/>
    <cellStyle name="Note 7 2 2 5 5" xfId="45820"/>
    <cellStyle name="Note 7 2 2 5 6" xfId="45821"/>
    <cellStyle name="Note 7 2 2 5 7" xfId="45822"/>
    <cellStyle name="Note 7 2 2 6" xfId="9311"/>
    <cellStyle name="Note 7 2 2 6 2" xfId="45823"/>
    <cellStyle name="Note 7 2 2 6 3" xfId="45824"/>
    <cellStyle name="Note 7 2 2 6 4" xfId="45825"/>
    <cellStyle name="Note 7 2 2 6 5" xfId="45826"/>
    <cellStyle name="Note 7 2 2 6 6" xfId="45827"/>
    <cellStyle name="Note 7 2 2 6 7" xfId="45828"/>
    <cellStyle name="Note 7 2 2 7" xfId="9312"/>
    <cellStyle name="Note 7 2 2 8" xfId="45829"/>
    <cellStyle name="Note 7 2 2 9" xfId="45830"/>
    <cellStyle name="Note 7 2 3" xfId="9313"/>
    <cellStyle name="Note 7 2 3 2" xfId="9314"/>
    <cellStyle name="Note 7 2 3 2 2" xfId="9315"/>
    <cellStyle name="Note 7 2 3 2 2 2" xfId="45831"/>
    <cellStyle name="Note 7 2 3 2 2 3" xfId="45832"/>
    <cellStyle name="Note 7 2 3 2 2 4" xfId="45833"/>
    <cellStyle name="Note 7 2 3 2 2 5" xfId="45834"/>
    <cellStyle name="Note 7 2 3 2 2 6" xfId="45835"/>
    <cellStyle name="Note 7 2 3 2 2 7" xfId="45836"/>
    <cellStyle name="Note 7 2 3 2 2 8" xfId="45837"/>
    <cellStyle name="Note 7 2 3 2 3" xfId="9316"/>
    <cellStyle name="Note 7 2 3 2 3 2" xfId="45838"/>
    <cellStyle name="Note 7 2 3 2 4" xfId="45839"/>
    <cellStyle name="Note 7 2 3 2 5" xfId="45840"/>
    <cellStyle name="Note 7 2 3 2 6" xfId="45841"/>
    <cellStyle name="Note 7 2 3 2 7" xfId="45842"/>
    <cellStyle name="Note 7 2 3 3" xfId="9317"/>
    <cellStyle name="Note 7 2 3 3 2" xfId="45843"/>
    <cellStyle name="Note 7 2 3 3 3" xfId="45844"/>
    <cellStyle name="Note 7 2 3 3 4" xfId="45845"/>
    <cellStyle name="Note 7 2 3 3 5" xfId="45846"/>
    <cellStyle name="Note 7 2 3 3 6" xfId="45847"/>
    <cellStyle name="Note 7 2 3 3 7" xfId="45848"/>
    <cellStyle name="Note 7 2 3 4" xfId="9318"/>
    <cellStyle name="Note 7 2 3 5" xfId="45849"/>
    <cellStyle name="Note 7 2 3 6" xfId="45850"/>
    <cellStyle name="Note 7 2 3 7" xfId="45851"/>
    <cellStyle name="Note 7 2 3 8" xfId="45852"/>
    <cellStyle name="Note 7 2 4" xfId="9319"/>
    <cellStyle name="Note 7 2 4 2" xfId="9320"/>
    <cellStyle name="Note 7 2 4 2 2" xfId="9321"/>
    <cellStyle name="Note 7 2 4 2 2 2" xfId="45853"/>
    <cellStyle name="Note 7 2 4 2 2 3" xfId="45854"/>
    <cellStyle name="Note 7 2 4 2 2 4" xfId="45855"/>
    <cellStyle name="Note 7 2 4 2 2 5" xfId="45856"/>
    <cellStyle name="Note 7 2 4 2 2 6" xfId="45857"/>
    <cellStyle name="Note 7 2 4 2 2 7" xfId="45858"/>
    <cellStyle name="Note 7 2 4 2 2 8" xfId="45859"/>
    <cellStyle name="Note 7 2 4 2 3" xfId="9322"/>
    <cellStyle name="Note 7 2 4 2 3 2" xfId="45860"/>
    <cellStyle name="Note 7 2 4 2 4" xfId="45861"/>
    <cellStyle name="Note 7 2 4 2 5" xfId="45862"/>
    <cellStyle name="Note 7 2 4 2 6" xfId="45863"/>
    <cellStyle name="Note 7 2 4 2 7" xfId="45864"/>
    <cellStyle name="Note 7 2 4 3" xfId="9323"/>
    <cellStyle name="Note 7 2 4 3 2" xfId="45865"/>
    <cellStyle name="Note 7 2 4 3 3" xfId="45866"/>
    <cellStyle name="Note 7 2 4 3 4" xfId="45867"/>
    <cellStyle name="Note 7 2 4 3 5" xfId="45868"/>
    <cellStyle name="Note 7 2 4 3 6" xfId="45869"/>
    <cellStyle name="Note 7 2 4 3 7" xfId="45870"/>
    <cellStyle name="Note 7 2 4 4" xfId="9324"/>
    <cellStyle name="Note 7 2 4 5" xfId="45871"/>
    <cellStyle name="Note 7 2 4 6" xfId="45872"/>
    <cellStyle name="Note 7 2 4 7" xfId="45873"/>
    <cellStyle name="Note 7 2 4 8" xfId="45874"/>
    <cellStyle name="Note 7 2 5" xfId="9325"/>
    <cellStyle name="Note 7 2 5 2" xfId="9326"/>
    <cellStyle name="Note 7 2 5 2 2" xfId="9327"/>
    <cellStyle name="Note 7 2 5 2 2 2" xfId="45875"/>
    <cellStyle name="Note 7 2 5 2 2 3" xfId="45876"/>
    <cellStyle name="Note 7 2 5 2 2 4" xfId="45877"/>
    <cellStyle name="Note 7 2 5 2 2 5" xfId="45878"/>
    <cellStyle name="Note 7 2 5 2 2 6" xfId="45879"/>
    <cellStyle name="Note 7 2 5 2 2 7" xfId="45880"/>
    <cellStyle name="Note 7 2 5 2 2 8" xfId="45881"/>
    <cellStyle name="Note 7 2 5 2 3" xfId="9328"/>
    <cellStyle name="Note 7 2 5 2 3 2" xfId="45882"/>
    <cellStyle name="Note 7 2 5 2 4" xfId="45883"/>
    <cellStyle name="Note 7 2 5 2 5" xfId="45884"/>
    <cellStyle name="Note 7 2 5 2 6" xfId="45885"/>
    <cellStyle name="Note 7 2 5 2 7" xfId="45886"/>
    <cellStyle name="Note 7 2 5 3" xfId="9329"/>
    <cellStyle name="Note 7 2 5 3 2" xfId="45887"/>
    <cellStyle name="Note 7 2 5 3 3" xfId="45888"/>
    <cellStyle name="Note 7 2 5 3 4" xfId="45889"/>
    <cellStyle name="Note 7 2 5 3 5" xfId="45890"/>
    <cellStyle name="Note 7 2 5 3 6" xfId="45891"/>
    <cellStyle name="Note 7 2 5 3 7" xfId="45892"/>
    <cellStyle name="Note 7 2 5 4" xfId="9330"/>
    <cellStyle name="Note 7 2 5 5" xfId="45893"/>
    <cellStyle name="Note 7 2 5 6" xfId="45894"/>
    <cellStyle name="Note 7 2 5 7" xfId="45895"/>
    <cellStyle name="Note 7 2 5 8" xfId="45896"/>
    <cellStyle name="Note 7 2 6" xfId="9331"/>
    <cellStyle name="Note 7 2 6 2" xfId="9332"/>
    <cellStyle name="Note 7 2 6 2 2" xfId="45897"/>
    <cellStyle name="Note 7 2 6 2 3" xfId="45898"/>
    <cellStyle name="Note 7 2 6 2 4" xfId="45899"/>
    <cellStyle name="Note 7 2 6 2 5" xfId="45900"/>
    <cellStyle name="Note 7 2 6 2 6" xfId="45901"/>
    <cellStyle name="Note 7 2 6 2 7" xfId="45902"/>
    <cellStyle name="Note 7 2 6 2 8" xfId="45903"/>
    <cellStyle name="Note 7 2 6 3" xfId="9333"/>
    <cellStyle name="Note 7 2 6 3 2" xfId="45904"/>
    <cellStyle name="Note 7 2 6 4" xfId="45905"/>
    <cellStyle name="Note 7 2 6 5" xfId="45906"/>
    <cellStyle name="Note 7 2 6 6" xfId="45907"/>
    <cellStyle name="Note 7 2 6 7" xfId="45908"/>
    <cellStyle name="Note 7 2 7" xfId="9334"/>
    <cellStyle name="Note 7 2 7 2" xfId="45909"/>
    <cellStyle name="Note 7 2 7 3" xfId="45910"/>
    <cellStyle name="Note 7 2 7 4" xfId="45911"/>
    <cellStyle name="Note 7 2 7 5" xfId="45912"/>
    <cellStyle name="Note 7 2 7 6" xfId="45913"/>
    <cellStyle name="Note 7 2 7 7" xfId="45914"/>
    <cellStyle name="Note 7 2 8" xfId="9335"/>
    <cellStyle name="Note 7 2 9" xfId="45915"/>
    <cellStyle name="Note 7 3" xfId="9336"/>
    <cellStyle name="Note 7 3 10" xfId="45916"/>
    <cellStyle name="Note 7 3 11" xfId="45917"/>
    <cellStyle name="Note 7 3 2" xfId="9337"/>
    <cellStyle name="Note 7 3 2 2" xfId="9338"/>
    <cellStyle name="Note 7 3 2 2 2" xfId="9339"/>
    <cellStyle name="Note 7 3 2 2 2 2" xfId="45918"/>
    <cellStyle name="Note 7 3 2 2 2 3" xfId="45919"/>
    <cellStyle name="Note 7 3 2 2 2 4" xfId="45920"/>
    <cellStyle name="Note 7 3 2 2 2 5" xfId="45921"/>
    <cellStyle name="Note 7 3 2 2 2 6" xfId="45922"/>
    <cellStyle name="Note 7 3 2 2 2 7" xfId="45923"/>
    <cellStyle name="Note 7 3 2 2 2 8" xfId="45924"/>
    <cellStyle name="Note 7 3 2 2 3" xfId="9340"/>
    <cellStyle name="Note 7 3 2 2 3 2" xfId="45925"/>
    <cellStyle name="Note 7 3 2 2 4" xfId="45926"/>
    <cellStyle name="Note 7 3 2 2 5" xfId="45927"/>
    <cellStyle name="Note 7 3 2 2 6" xfId="45928"/>
    <cellStyle name="Note 7 3 2 2 7" xfId="45929"/>
    <cellStyle name="Note 7 3 2 3" xfId="9341"/>
    <cellStyle name="Note 7 3 2 3 2" xfId="45930"/>
    <cellStyle name="Note 7 3 2 3 3" xfId="45931"/>
    <cellStyle name="Note 7 3 2 3 4" xfId="45932"/>
    <cellStyle name="Note 7 3 2 3 5" xfId="45933"/>
    <cellStyle name="Note 7 3 2 3 6" xfId="45934"/>
    <cellStyle name="Note 7 3 2 3 7" xfId="45935"/>
    <cellStyle name="Note 7 3 2 4" xfId="9342"/>
    <cellStyle name="Note 7 3 2 5" xfId="45936"/>
    <cellStyle name="Note 7 3 2 6" xfId="45937"/>
    <cellStyle name="Note 7 3 2 7" xfId="45938"/>
    <cellStyle name="Note 7 3 2 8" xfId="45939"/>
    <cellStyle name="Note 7 3 3" xfId="9343"/>
    <cellStyle name="Note 7 3 3 2" xfId="9344"/>
    <cellStyle name="Note 7 3 3 2 2" xfId="9345"/>
    <cellStyle name="Note 7 3 3 2 2 2" xfId="45940"/>
    <cellStyle name="Note 7 3 3 2 2 3" xfId="45941"/>
    <cellStyle name="Note 7 3 3 2 2 4" xfId="45942"/>
    <cellStyle name="Note 7 3 3 2 2 5" xfId="45943"/>
    <cellStyle name="Note 7 3 3 2 2 6" xfId="45944"/>
    <cellStyle name="Note 7 3 3 2 2 7" xfId="45945"/>
    <cellStyle name="Note 7 3 3 2 2 8" xfId="45946"/>
    <cellStyle name="Note 7 3 3 2 3" xfId="9346"/>
    <cellStyle name="Note 7 3 3 2 3 2" xfId="45947"/>
    <cellStyle name="Note 7 3 3 2 4" xfId="45948"/>
    <cellStyle name="Note 7 3 3 2 5" xfId="45949"/>
    <cellStyle name="Note 7 3 3 2 6" xfId="45950"/>
    <cellStyle name="Note 7 3 3 2 7" xfId="45951"/>
    <cellStyle name="Note 7 3 3 3" xfId="9347"/>
    <cellStyle name="Note 7 3 3 3 2" xfId="45952"/>
    <cellStyle name="Note 7 3 3 3 3" xfId="45953"/>
    <cellStyle name="Note 7 3 3 3 4" xfId="45954"/>
    <cellStyle name="Note 7 3 3 3 5" xfId="45955"/>
    <cellStyle name="Note 7 3 3 3 6" xfId="45956"/>
    <cellStyle name="Note 7 3 3 3 7" xfId="45957"/>
    <cellStyle name="Note 7 3 3 4" xfId="9348"/>
    <cellStyle name="Note 7 3 3 5" xfId="45958"/>
    <cellStyle name="Note 7 3 3 6" xfId="45959"/>
    <cellStyle name="Note 7 3 3 7" xfId="45960"/>
    <cellStyle name="Note 7 3 3 8" xfId="45961"/>
    <cellStyle name="Note 7 3 4" xfId="9349"/>
    <cellStyle name="Note 7 3 4 2" xfId="9350"/>
    <cellStyle name="Note 7 3 4 2 2" xfId="9351"/>
    <cellStyle name="Note 7 3 4 2 2 2" xfId="45962"/>
    <cellStyle name="Note 7 3 4 2 2 3" xfId="45963"/>
    <cellStyle name="Note 7 3 4 2 2 4" xfId="45964"/>
    <cellStyle name="Note 7 3 4 2 2 5" xfId="45965"/>
    <cellStyle name="Note 7 3 4 2 2 6" xfId="45966"/>
    <cellStyle name="Note 7 3 4 2 2 7" xfId="45967"/>
    <cellStyle name="Note 7 3 4 2 2 8" xfId="45968"/>
    <cellStyle name="Note 7 3 4 2 3" xfId="9352"/>
    <cellStyle name="Note 7 3 4 2 3 2" xfId="45969"/>
    <cellStyle name="Note 7 3 4 2 4" xfId="45970"/>
    <cellStyle name="Note 7 3 4 2 5" xfId="45971"/>
    <cellStyle name="Note 7 3 4 2 6" xfId="45972"/>
    <cellStyle name="Note 7 3 4 2 7" xfId="45973"/>
    <cellStyle name="Note 7 3 4 3" xfId="9353"/>
    <cellStyle name="Note 7 3 4 3 2" xfId="45974"/>
    <cellStyle name="Note 7 3 4 3 3" xfId="45975"/>
    <cellStyle name="Note 7 3 4 3 4" xfId="45976"/>
    <cellStyle name="Note 7 3 4 3 5" xfId="45977"/>
    <cellStyle name="Note 7 3 4 3 6" xfId="45978"/>
    <cellStyle name="Note 7 3 4 3 7" xfId="45979"/>
    <cellStyle name="Note 7 3 4 4" xfId="9354"/>
    <cellStyle name="Note 7 3 4 5" xfId="45980"/>
    <cellStyle name="Note 7 3 4 6" xfId="45981"/>
    <cellStyle name="Note 7 3 4 7" xfId="45982"/>
    <cellStyle name="Note 7 3 4 8" xfId="45983"/>
    <cellStyle name="Note 7 3 5" xfId="9355"/>
    <cellStyle name="Note 7 3 5 2" xfId="9356"/>
    <cellStyle name="Note 7 3 5 2 2" xfId="45984"/>
    <cellStyle name="Note 7 3 5 2 3" xfId="45985"/>
    <cellStyle name="Note 7 3 5 2 4" xfId="45986"/>
    <cellStyle name="Note 7 3 5 2 5" xfId="45987"/>
    <cellStyle name="Note 7 3 5 2 6" xfId="45988"/>
    <cellStyle name="Note 7 3 5 2 7" xfId="45989"/>
    <cellStyle name="Note 7 3 5 2 8" xfId="45990"/>
    <cellStyle name="Note 7 3 5 3" xfId="9357"/>
    <cellStyle name="Note 7 3 5 3 2" xfId="45991"/>
    <cellStyle name="Note 7 3 5 4" xfId="45992"/>
    <cellStyle name="Note 7 3 5 5" xfId="45993"/>
    <cellStyle name="Note 7 3 5 6" xfId="45994"/>
    <cellStyle name="Note 7 3 5 7" xfId="45995"/>
    <cellStyle name="Note 7 3 6" xfId="9358"/>
    <cellStyle name="Note 7 3 6 2" xfId="45996"/>
    <cellStyle name="Note 7 3 6 3" xfId="45997"/>
    <cellStyle name="Note 7 3 6 4" xfId="45998"/>
    <cellStyle name="Note 7 3 6 5" xfId="45999"/>
    <cellStyle name="Note 7 3 6 6" xfId="46000"/>
    <cellStyle name="Note 7 3 6 7" xfId="46001"/>
    <cellStyle name="Note 7 3 7" xfId="9359"/>
    <cellStyle name="Note 7 3 8" xfId="46002"/>
    <cellStyle name="Note 7 3 9" xfId="46003"/>
    <cellStyle name="Note 7 4" xfId="9360"/>
    <cellStyle name="Note 7 4 10" xfId="46004"/>
    <cellStyle name="Note 7 4 11" xfId="46005"/>
    <cellStyle name="Note 7 4 2" xfId="9361"/>
    <cellStyle name="Note 7 4 2 2" xfId="9362"/>
    <cellStyle name="Note 7 4 2 2 2" xfId="9363"/>
    <cellStyle name="Note 7 4 2 2 2 2" xfId="46006"/>
    <cellStyle name="Note 7 4 2 2 2 3" xfId="46007"/>
    <cellStyle name="Note 7 4 2 2 2 4" xfId="46008"/>
    <cellStyle name="Note 7 4 2 2 2 5" xfId="46009"/>
    <cellStyle name="Note 7 4 2 2 2 6" xfId="46010"/>
    <cellStyle name="Note 7 4 2 2 2 7" xfId="46011"/>
    <cellStyle name="Note 7 4 2 2 2 8" xfId="46012"/>
    <cellStyle name="Note 7 4 2 2 3" xfId="9364"/>
    <cellStyle name="Note 7 4 2 2 3 2" xfId="46013"/>
    <cellStyle name="Note 7 4 2 2 4" xfId="46014"/>
    <cellStyle name="Note 7 4 2 2 5" xfId="46015"/>
    <cellStyle name="Note 7 4 2 2 6" xfId="46016"/>
    <cellStyle name="Note 7 4 2 2 7" xfId="46017"/>
    <cellStyle name="Note 7 4 2 3" xfId="9365"/>
    <cellStyle name="Note 7 4 2 3 2" xfId="46018"/>
    <cellStyle name="Note 7 4 2 3 3" xfId="46019"/>
    <cellStyle name="Note 7 4 2 3 4" xfId="46020"/>
    <cellStyle name="Note 7 4 2 3 5" xfId="46021"/>
    <cellStyle name="Note 7 4 2 3 6" xfId="46022"/>
    <cellStyle name="Note 7 4 2 3 7" xfId="46023"/>
    <cellStyle name="Note 7 4 2 4" xfId="9366"/>
    <cellStyle name="Note 7 4 2 5" xfId="46024"/>
    <cellStyle name="Note 7 4 2 6" xfId="46025"/>
    <cellStyle name="Note 7 4 2 7" xfId="46026"/>
    <cellStyle name="Note 7 4 2 8" xfId="46027"/>
    <cellStyle name="Note 7 4 3" xfId="9367"/>
    <cellStyle name="Note 7 4 3 2" xfId="9368"/>
    <cellStyle name="Note 7 4 3 2 2" xfId="9369"/>
    <cellStyle name="Note 7 4 3 2 2 2" xfId="46028"/>
    <cellStyle name="Note 7 4 3 2 2 3" xfId="46029"/>
    <cellStyle name="Note 7 4 3 2 2 4" xfId="46030"/>
    <cellStyle name="Note 7 4 3 2 2 5" xfId="46031"/>
    <cellStyle name="Note 7 4 3 2 2 6" xfId="46032"/>
    <cellStyle name="Note 7 4 3 2 2 7" xfId="46033"/>
    <cellStyle name="Note 7 4 3 2 2 8" xfId="46034"/>
    <cellStyle name="Note 7 4 3 2 3" xfId="9370"/>
    <cellStyle name="Note 7 4 3 2 3 2" xfId="46035"/>
    <cellStyle name="Note 7 4 3 2 4" xfId="46036"/>
    <cellStyle name="Note 7 4 3 2 5" xfId="46037"/>
    <cellStyle name="Note 7 4 3 2 6" xfId="46038"/>
    <cellStyle name="Note 7 4 3 2 7" xfId="46039"/>
    <cellStyle name="Note 7 4 3 3" xfId="9371"/>
    <cellStyle name="Note 7 4 3 3 2" xfId="46040"/>
    <cellStyle name="Note 7 4 3 3 3" xfId="46041"/>
    <cellStyle name="Note 7 4 3 3 4" xfId="46042"/>
    <cellStyle name="Note 7 4 3 3 5" xfId="46043"/>
    <cellStyle name="Note 7 4 3 3 6" xfId="46044"/>
    <cellStyle name="Note 7 4 3 3 7" xfId="46045"/>
    <cellStyle name="Note 7 4 3 4" xfId="9372"/>
    <cellStyle name="Note 7 4 3 5" xfId="46046"/>
    <cellStyle name="Note 7 4 3 6" xfId="46047"/>
    <cellStyle name="Note 7 4 3 7" xfId="46048"/>
    <cellStyle name="Note 7 4 3 8" xfId="46049"/>
    <cellStyle name="Note 7 4 4" xfId="9373"/>
    <cellStyle name="Note 7 4 4 2" xfId="9374"/>
    <cellStyle name="Note 7 4 4 2 2" xfId="9375"/>
    <cellStyle name="Note 7 4 4 2 2 2" xfId="46050"/>
    <cellStyle name="Note 7 4 4 2 2 3" xfId="46051"/>
    <cellStyle name="Note 7 4 4 2 2 4" xfId="46052"/>
    <cellStyle name="Note 7 4 4 2 2 5" xfId="46053"/>
    <cellStyle name="Note 7 4 4 2 2 6" xfId="46054"/>
    <cellStyle name="Note 7 4 4 2 2 7" xfId="46055"/>
    <cellStyle name="Note 7 4 4 2 2 8" xfId="46056"/>
    <cellStyle name="Note 7 4 4 2 3" xfId="9376"/>
    <cellStyle name="Note 7 4 4 2 3 2" xfId="46057"/>
    <cellStyle name="Note 7 4 4 2 4" xfId="46058"/>
    <cellStyle name="Note 7 4 4 2 5" xfId="46059"/>
    <cellStyle name="Note 7 4 4 2 6" xfId="46060"/>
    <cellStyle name="Note 7 4 4 2 7" xfId="46061"/>
    <cellStyle name="Note 7 4 4 3" xfId="9377"/>
    <cellStyle name="Note 7 4 4 3 2" xfId="46062"/>
    <cellStyle name="Note 7 4 4 3 3" xfId="46063"/>
    <cellStyle name="Note 7 4 4 3 4" xfId="46064"/>
    <cellStyle name="Note 7 4 4 3 5" xfId="46065"/>
    <cellStyle name="Note 7 4 4 3 6" xfId="46066"/>
    <cellStyle name="Note 7 4 4 3 7" xfId="46067"/>
    <cellStyle name="Note 7 4 4 4" xfId="9378"/>
    <cellStyle name="Note 7 4 4 5" xfId="46068"/>
    <cellStyle name="Note 7 4 4 6" xfId="46069"/>
    <cellStyle name="Note 7 4 4 7" xfId="46070"/>
    <cellStyle name="Note 7 4 4 8" xfId="46071"/>
    <cellStyle name="Note 7 4 5" xfId="9379"/>
    <cellStyle name="Note 7 4 5 2" xfId="9380"/>
    <cellStyle name="Note 7 4 5 2 2" xfId="46072"/>
    <cellStyle name="Note 7 4 5 2 3" xfId="46073"/>
    <cellStyle name="Note 7 4 5 2 4" xfId="46074"/>
    <cellStyle name="Note 7 4 5 2 5" xfId="46075"/>
    <cellStyle name="Note 7 4 5 2 6" xfId="46076"/>
    <cellStyle name="Note 7 4 5 2 7" xfId="46077"/>
    <cellStyle name="Note 7 4 5 2 8" xfId="46078"/>
    <cellStyle name="Note 7 4 5 3" xfId="9381"/>
    <cellStyle name="Note 7 4 5 3 2" xfId="46079"/>
    <cellStyle name="Note 7 4 5 4" xfId="46080"/>
    <cellStyle name="Note 7 4 5 5" xfId="46081"/>
    <cellStyle name="Note 7 4 5 6" xfId="46082"/>
    <cellStyle name="Note 7 4 5 7" xfId="46083"/>
    <cellStyle name="Note 7 4 6" xfId="9382"/>
    <cellStyle name="Note 7 4 6 2" xfId="46084"/>
    <cellStyle name="Note 7 4 6 3" xfId="46085"/>
    <cellStyle name="Note 7 4 6 4" xfId="46086"/>
    <cellStyle name="Note 7 4 6 5" xfId="46087"/>
    <cellStyle name="Note 7 4 6 6" xfId="46088"/>
    <cellStyle name="Note 7 4 6 7" xfId="46089"/>
    <cellStyle name="Note 7 4 7" xfId="9383"/>
    <cellStyle name="Note 7 4 8" xfId="46090"/>
    <cellStyle name="Note 7 4 9" xfId="46091"/>
    <cellStyle name="Note 7 5" xfId="9384"/>
    <cellStyle name="Note 7 5 2" xfId="9385"/>
    <cellStyle name="Note 7 5 2 2" xfId="9386"/>
    <cellStyle name="Note 7 5 2 2 2" xfId="46092"/>
    <cellStyle name="Note 7 5 2 2 3" xfId="46093"/>
    <cellStyle name="Note 7 5 2 2 4" xfId="46094"/>
    <cellStyle name="Note 7 5 2 2 5" xfId="46095"/>
    <cellStyle name="Note 7 5 2 2 6" xfId="46096"/>
    <cellStyle name="Note 7 5 2 2 7" xfId="46097"/>
    <cellStyle name="Note 7 5 2 2 8" xfId="46098"/>
    <cellStyle name="Note 7 5 2 3" xfId="9387"/>
    <cellStyle name="Note 7 5 2 3 2" xfId="46099"/>
    <cellStyle name="Note 7 5 2 4" xfId="46100"/>
    <cellStyle name="Note 7 5 2 5" xfId="46101"/>
    <cellStyle name="Note 7 5 2 6" xfId="46102"/>
    <cellStyle name="Note 7 5 2 7" xfId="46103"/>
    <cellStyle name="Note 7 5 3" xfId="9388"/>
    <cellStyle name="Note 7 5 3 2" xfId="46104"/>
    <cellStyle name="Note 7 5 3 3" xfId="46105"/>
    <cellStyle name="Note 7 5 3 4" xfId="46106"/>
    <cellStyle name="Note 7 5 3 5" xfId="46107"/>
    <cellStyle name="Note 7 5 3 6" xfId="46108"/>
    <cellStyle name="Note 7 5 3 7" xfId="46109"/>
    <cellStyle name="Note 7 5 4" xfId="9389"/>
    <cellStyle name="Note 7 5 5" xfId="46110"/>
    <cellStyle name="Note 7 5 6" xfId="46111"/>
    <cellStyle name="Note 7 5 7" xfId="46112"/>
    <cellStyle name="Note 7 5 8" xfId="46113"/>
    <cellStyle name="Note 7 6" xfId="9390"/>
    <cellStyle name="Note 7 6 2" xfId="9391"/>
    <cellStyle name="Note 7 6 2 2" xfId="9392"/>
    <cellStyle name="Note 7 6 2 2 2" xfId="46114"/>
    <cellStyle name="Note 7 6 2 2 3" xfId="46115"/>
    <cellStyle name="Note 7 6 2 2 4" xfId="46116"/>
    <cellStyle name="Note 7 6 2 2 5" xfId="46117"/>
    <cellStyle name="Note 7 6 2 2 6" xfId="46118"/>
    <cellStyle name="Note 7 6 2 2 7" xfId="46119"/>
    <cellStyle name="Note 7 6 2 2 8" xfId="46120"/>
    <cellStyle name="Note 7 6 2 3" xfId="9393"/>
    <cellStyle name="Note 7 6 2 3 2" xfId="46121"/>
    <cellStyle name="Note 7 6 2 4" xfId="46122"/>
    <cellStyle name="Note 7 6 2 5" xfId="46123"/>
    <cellStyle name="Note 7 6 2 6" xfId="46124"/>
    <cellStyle name="Note 7 6 2 7" xfId="46125"/>
    <cellStyle name="Note 7 6 3" xfId="9394"/>
    <cellStyle name="Note 7 6 3 2" xfId="46126"/>
    <cellStyle name="Note 7 6 3 3" xfId="46127"/>
    <cellStyle name="Note 7 6 3 4" xfId="46128"/>
    <cellStyle name="Note 7 6 3 5" xfId="46129"/>
    <cellStyle name="Note 7 6 3 6" xfId="46130"/>
    <cellStyle name="Note 7 6 3 7" xfId="46131"/>
    <cellStyle name="Note 7 6 4" xfId="9395"/>
    <cellStyle name="Note 7 6 5" xfId="46132"/>
    <cellStyle name="Note 7 6 6" xfId="46133"/>
    <cellStyle name="Note 7 6 7" xfId="46134"/>
    <cellStyle name="Note 7 6 8" xfId="46135"/>
    <cellStyle name="Note 7 7" xfId="9396"/>
    <cellStyle name="Note 7 7 2" xfId="9397"/>
    <cellStyle name="Note 7 7 2 2" xfId="9398"/>
    <cellStyle name="Note 7 7 2 2 2" xfId="46136"/>
    <cellStyle name="Note 7 7 2 2 3" xfId="46137"/>
    <cellStyle name="Note 7 7 2 2 4" xfId="46138"/>
    <cellStyle name="Note 7 7 2 2 5" xfId="46139"/>
    <cellStyle name="Note 7 7 2 2 6" xfId="46140"/>
    <cellStyle name="Note 7 7 2 2 7" xfId="46141"/>
    <cellStyle name="Note 7 7 2 2 8" xfId="46142"/>
    <cellStyle name="Note 7 7 2 3" xfId="9399"/>
    <cellStyle name="Note 7 7 2 3 2" xfId="46143"/>
    <cellStyle name="Note 7 7 2 4" xfId="46144"/>
    <cellStyle name="Note 7 7 2 5" xfId="46145"/>
    <cellStyle name="Note 7 7 2 6" xfId="46146"/>
    <cellStyle name="Note 7 7 2 7" xfId="46147"/>
    <cellStyle name="Note 7 7 3" xfId="9400"/>
    <cellStyle name="Note 7 7 3 2" xfId="46148"/>
    <cellStyle name="Note 7 7 3 3" xfId="46149"/>
    <cellStyle name="Note 7 7 3 4" xfId="46150"/>
    <cellStyle name="Note 7 7 3 5" xfId="46151"/>
    <cellStyle name="Note 7 7 3 6" xfId="46152"/>
    <cellStyle name="Note 7 7 3 7" xfId="46153"/>
    <cellStyle name="Note 7 7 4" xfId="9401"/>
    <cellStyle name="Note 7 7 5" xfId="46154"/>
    <cellStyle name="Note 7 7 6" xfId="46155"/>
    <cellStyle name="Note 7 7 7" xfId="46156"/>
    <cellStyle name="Note 7 7 8" xfId="46157"/>
    <cellStyle name="Note 7 8" xfId="9402"/>
    <cellStyle name="Note 7 8 2" xfId="9403"/>
    <cellStyle name="Note 7 8 2 2" xfId="46158"/>
    <cellStyle name="Note 7 8 2 3" xfId="46159"/>
    <cellStyle name="Note 7 8 2 4" xfId="46160"/>
    <cellStyle name="Note 7 8 2 5" xfId="46161"/>
    <cellStyle name="Note 7 8 2 6" xfId="46162"/>
    <cellStyle name="Note 7 8 2 7" xfId="46163"/>
    <cellStyle name="Note 7 8 2 8" xfId="46164"/>
    <cellStyle name="Note 7 8 3" xfId="9404"/>
    <cellStyle name="Note 7 8 3 2" xfId="46165"/>
    <cellStyle name="Note 7 8 4" xfId="46166"/>
    <cellStyle name="Note 7 8 5" xfId="46167"/>
    <cellStyle name="Note 7 8 6" xfId="46168"/>
    <cellStyle name="Note 7 8 7" xfId="46169"/>
    <cellStyle name="Note 7 9" xfId="9405"/>
    <cellStyle name="Note 7 9 2" xfId="46170"/>
    <cellStyle name="Note 7 9 3" xfId="46171"/>
    <cellStyle name="Note 7 9 4" xfId="46172"/>
    <cellStyle name="Note 7 9 5" xfId="46173"/>
    <cellStyle name="Note 7 9 6" xfId="46174"/>
    <cellStyle name="Note 7 9 7" xfId="46175"/>
    <cellStyle name="Note 8" xfId="9406"/>
    <cellStyle name="Note 8 10" xfId="9407"/>
    <cellStyle name="Note 8 11" xfId="46176"/>
    <cellStyle name="Note 8 12" xfId="46177"/>
    <cellStyle name="Note 8 13" xfId="46178"/>
    <cellStyle name="Note 8 14" xfId="46179"/>
    <cellStyle name="Note 8 2" xfId="9408"/>
    <cellStyle name="Note 8 2 10" xfId="46180"/>
    <cellStyle name="Note 8 2 11" xfId="46181"/>
    <cellStyle name="Note 8 2 12" xfId="46182"/>
    <cellStyle name="Note 8 2 2" xfId="9409"/>
    <cellStyle name="Note 8 2 2 10" xfId="46183"/>
    <cellStyle name="Note 8 2 2 11" xfId="46184"/>
    <cellStyle name="Note 8 2 2 2" xfId="9410"/>
    <cellStyle name="Note 8 2 2 2 2" xfId="9411"/>
    <cellStyle name="Note 8 2 2 2 2 2" xfId="9412"/>
    <cellStyle name="Note 8 2 2 2 2 2 2" xfId="46185"/>
    <cellStyle name="Note 8 2 2 2 2 2 3" xfId="46186"/>
    <cellStyle name="Note 8 2 2 2 2 2 4" xfId="46187"/>
    <cellStyle name="Note 8 2 2 2 2 2 5" xfId="46188"/>
    <cellStyle name="Note 8 2 2 2 2 2 6" xfId="46189"/>
    <cellStyle name="Note 8 2 2 2 2 2 7" xfId="46190"/>
    <cellStyle name="Note 8 2 2 2 2 2 8" xfId="46191"/>
    <cellStyle name="Note 8 2 2 2 2 3" xfId="9413"/>
    <cellStyle name="Note 8 2 2 2 2 3 2" xfId="46192"/>
    <cellStyle name="Note 8 2 2 2 2 4" xfId="46193"/>
    <cellStyle name="Note 8 2 2 2 2 5" xfId="46194"/>
    <cellStyle name="Note 8 2 2 2 2 6" xfId="46195"/>
    <cellStyle name="Note 8 2 2 2 2 7" xfId="46196"/>
    <cellStyle name="Note 8 2 2 2 3" xfId="9414"/>
    <cellStyle name="Note 8 2 2 2 3 2" xfId="46197"/>
    <cellStyle name="Note 8 2 2 2 3 3" xfId="46198"/>
    <cellStyle name="Note 8 2 2 2 3 4" xfId="46199"/>
    <cellStyle name="Note 8 2 2 2 3 5" xfId="46200"/>
    <cellStyle name="Note 8 2 2 2 3 6" xfId="46201"/>
    <cellStyle name="Note 8 2 2 2 3 7" xfId="46202"/>
    <cellStyle name="Note 8 2 2 2 4" xfId="9415"/>
    <cellStyle name="Note 8 2 2 2 5" xfId="46203"/>
    <cellStyle name="Note 8 2 2 2 6" xfId="46204"/>
    <cellStyle name="Note 8 2 2 2 7" xfId="46205"/>
    <cellStyle name="Note 8 2 2 2 8" xfId="46206"/>
    <cellStyle name="Note 8 2 2 3" xfId="9416"/>
    <cellStyle name="Note 8 2 2 3 2" xfId="9417"/>
    <cellStyle name="Note 8 2 2 3 2 2" xfId="9418"/>
    <cellStyle name="Note 8 2 2 3 2 2 2" xfId="46207"/>
    <cellStyle name="Note 8 2 2 3 2 2 3" xfId="46208"/>
    <cellStyle name="Note 8 2 2 3 2 2 4" xfId="46209"/>
    <cellStyle name="Note 8 2 2 3 2 2 5" xfId="46210"/>
    <cellStyle name="Note 8 2 2 3 2 2 6" xfId="46211"/>
    <cellStyle name="Note 8 2 2 3 2 2 7" xfId="46212"/>
    <cellStyle name="Note 8 2 2 3 2 2 8" xfId="46213"/>
    <cellStyle name="Note 8 2 2 3 2 3" xfId="9419"/>
    <cellStyle name="Note 8 2 2 3 2 3 2" xfId="46214"/>
    <cellStyle name="Note 8 2 2 3 2 4" xfId="46215"/>
    <cellStyle name="Note 8 2 2 3 2 5" xfId="46216"/>
    <cellStyle name="Note 8 2 2 3 2 6" xfId="46217"/>
    <cellStyle name="Note 8 2 2 3 2 7" xfId="46218"/>
    <cellStyle name="Note 8 2 2 3 3" xfId="9420"/>
    <cellStyle name="Note 8 2 2 3 3 2" xfId="46219"/>
    <cellStyle name="Note 8 2 2 3 3 3" xfId="46220"/>
    <cellStyle name="Note 8 2 2 3 3 4" xfId="46221"/>
    <cellStyle name="Note 8 2 2 3 3 5" xfId="46222"/>
    <cellStyle name="Note 8 2 2 3 3 6" xfId="46223"/>
    <cellStyle name="Note 8 2 2 3 3 7" xfId="46224"/>
    <cellStyle name="Note 8 2 2 3 4" xfId="9421"/>
    <cellStyle name="Note 8 2 2 3 5" xfId="46225"/>
    <cellStyle name="Note 8 2 2 3 6" xfId="46226"/>
    <cellStyle name="Note 8 2 2 3 7" xfId="46227"/>
    <cellStyle name="Note 8 2 2 3 8" xfId="46228"/>
    <cellStyle name="Note 8 2 2 4" xfId="9422"/>
    <cellStyle name="Note 8 2 2 4 2" xfId="9423"/>
    <cellStyle name="Note 8 2 2 4 2 2" xfId="9424"/>
    <cellStyle name="Note 8 2 2 4 2 2 2" xfId="46229"/>
    <cellStyle name="Note 8 2 2 4 2 2 3" xfId="46230"/>
    <cellStyle name="Note 8 2 2 4 2 2 4" xfId="46231"/>
    <cellStyle name="Note 8 2 2 4 2 2 5" xfId="46232"/>
    <cellStyle name="Note 8 2 2 4 2 2 6" xfId="46233"/>
    <cellStyle name="Note 8 2 2 4 2 2 7" xfId="46234"/>
    <cellStyle name="Note 8 2 2 4 2 2 8" xfId="46235"/>
    <cellStyle name="Note 8 2 2 4 2 3" xfId="9425"/>
    <cellStyle name="Note 8 2 2 4 2 3 2" xfId="46236"/>
    <cellStyle name="Note 8 2 2 4 2 4" xfId="46237"/>
    <cellStyle name="Note 8 2 2 4 2 5" xfId="46238"/>
    <cellStyle name="Note 8 2 2 4 2 6" xfId="46239"/>
    <cellStyle name="Note 8 2 2 4 2 7" xfId="46240"/>
    <cellStyle name="Note 8 2 2 4 3" xfId="9426"/>
    <cellStyle name="Note 8 2 2 4 3 2" xfId="46241"/>
    <cellStyle name="Note 8 2 2 4 3 3" xfId="46242"/>
    <cellStyle name="Note 8 2 2 4 3 4" xfId="46243"/>
    <cellStyle name="Note 8 2 2 4 3 5" xfId="46244"/>
    <cellStyle name="Note 8 2 2 4 3 6" xfId="46245"/>
    <cellStyle name="Note 8 2 2 4 3 7" xfId="46246"/>
    <cellStyle name="Note 8 2 2 4 4" xfId="9427"/>
    <cellStyle name="Note 8 2 2 4 5" xfId="46247"/>
    <cellStyle name="Note 8 2 2 4 6" xfId="46248"/>
    <cellStyle name="Note 8 2 2 4 7" xfId="46249"/>
    <cellStyle name="Note 8 2 2 4 8" xfId="46250"/>
    <cellStyle name="Note 8 2 2 5" xfId="9428"/>
    <cellStyle name="Note 8 2 2 5 2" xfId="9429"/>
    <cellStyle name="Note 8 2 2 5 2 2" xfId="46251"/>
    <cellStyle name="Note 8 2 2 5 2 3" xfId="46252"/>
    <cellStyle name="Note 8 2 2 5 2 4" xfId="46253"/>
    <cellStyle name="Note 8 2 2 5 2 5" xfId="46254"/>
    <cellStyle name="Note 8 2 2 5 2 6" xfId="46255"/>
    <cellStyle name="Note 8 2 2 5 2 7" xfId="46256"/>
    <cellStyle name="Note 8 2 2 5 2 8" xfId="46257"/>
    <cellStyle name="Note 8 2 2 5 3" xfId="9430"/>
    <cellStyle name="Note 8 2 2 5 3 2" xfId="46258"/>
    <cellStyle name="Note 8 2 2 5 4" xfId="46259"/>
    <cellStyle name="Note 8 2 2 5 5" xfId="46260"/>
    <cellStyle name="Note 8 2 2 5 6" xfId="46261"/>
    <cellStyle name="Note 8 2 2 5 7" xfId="46262"/>
    <cellStyle name="Note 8 2 2 6" xfId="9431"/>
    <cellStyle name="Note 8 2 2 6 2" xfId="46263"/>
    <cellStyle name="Note 8 2 2 6 3" xfId="46264"/>
    <cellStyle name="Note 8 2 2 6 4" xfId="46265"/>
    <cellStyle name="Note 8 2 2 6 5" xfId="46266"/>
    <cellStyle name="Note 8 2 2 6 6" xfId="46267"/>
    <cellStyle name="Note 8 2 2 6 7" xfId="46268"/>
    <cellStyle name="Note 8 2 2 7" xfId="9432"/>
    <cellStyle name="Note 8 2 2 8" xfId="46269"/>
    <cellStyle name="Note 8 2 2 9" xfId="46270"/>
    <cellStyle name="Note 8 2 3" xfId="9433"/>
    <cellStyle name="Note 8 2 3 2" xfId="9434"/>
    <cellStyle name="Note 8 2 3 2 2" xfId="9435"/>
    <cellStyle name="Note 8 2 3 2 2 2" xfId="46271"/>
    <cellStyle name="Note 8 2 3 2 2 3" xfId="46272"/>
    <cellStyle name="Note 8 2 3 2 2 4" xfId="46273"/>
    <cellStyle name="Note 8 2 3 2 2 5" xfId="46274"/>
    <cellStyle name="Note 8 2 3 2 2 6" xfId="46275"/>
    <cellStyle name="Note 8 2 3 2 2 7" xfId="46276"/>
    <cellStyle name="Note 8 2 3 2 2 8" xfId="46277"/>
    <cellStyle name="Note 8 2 3 2 3" xfId="9436"/>
    <cellStyle name="Note 8 2 3 2 3 2" xfId="46278"/>
    <cellStyle name="Note 8 2 3 2 4" xfId="46279"/>
    <cellStyle name="Note 8 2 3 2 5" xfId="46280"/>
    <cellStyle name="Note 8 2 3 2 6" xfId="46281"/>
    <cellStyle name="Note 8 2 3 2 7" xfId="46282"/>
    <cellStyle name="Note 8 2 3 3" xfId="9437"/>
    <cellStyle name="Note 8 2 3 3 2" xfId="46283"/>
    <cellStyle name="Note 8 2 3 3 3" xfId="46284"/>
    <cellStyle name="Note 8 2 3 3 4" xfId="46285"/>
    <cellStyle name="Note 8 2 3 3 5" xfId="46286"/>
    <cellStyle name="Note 8 2 3 3 6" xfId="46287"/>
    <cellStyle name="Note 8 2 3 3 7" xfId="46288"/>
    <cellStyle name="Note 8 2 3 4" xfId="9438"/>
    <cellStyle name="Note 8 2 3 5" xfId="46289"/>
    <cellStyle name="Note 8 2 3 6" xfId="46290"/>
    <cellStyle name="Note 8 2 3 7" xfId="46291"/>
    <cellStyle name="Note 8 2 3 8" xfId="46292"/>
    <cellStyle name="Note 8 2 4" xfId="9439"/>
    <cellStyle name="Note 8 2 4 2" xfId="9440"/>
    <cellStyle name="Note 8 2 4 2 2" xfId="9441"/>
    <cellStyle name="Note 8 2 4 2 2 2" xfId="46293"/>
    <cellStyle name="Note 8 2 4 2 2 3" xfId="46294"/>
    <cellStyle name="Note 8 2 4 2 2 4" xfId="46295"/>
    <cellStyle name="Note 8 2 4 2 2 5" xfId="46296"/>
    <cellStyle name="Note 8 2 4 2 2 6" xfId="46297"/>
    <cellStyle name="Note 8 2 4 2 2 7" xfId="46298"/>
    <cellStyle name="Note 8 2 4 2 2 8" xfId="46299"/>
    <cellStyle name="Note 8 2 4 2 3" xfId="9442"/>
    <cellStyle name="Note 8 2 4 2 3 2" xfId="46300"/>
    <cellStyle name="Note 8 2 4 2 4" xfId="46301"/>
    <cellStyle name="Note 8 2 4 2 5" xfId="46302"/>
    <cellStyle name="Note 8 2 4 2 6" xfId="46303"/>
    <cellStyle name="Note 8 2 4 2 7" xfId="46304"/>
    <cellStyle name="Note 8 2 4 3" xfId="9443"/>
    <cellStyle name="Note 8 2 4 3 2" xfId="46305"/>
    <cellStyle name="Note 8 2 4 3 3" xfId="46306"/>
    <cellStyle name="Note 8 2 4 3 4" xfId="46307"/>
    <cellStyle name="Note 8 2 4 3 5" xfId="46308"/>
    <cellStyle name="Note 8 2 4 3 6" xfId="46309"/>
    <cellStyle name="Note 8 2 4 3 7" xfId="46310"/>
    <cellStyle name="Note 8 2 4 4" xfId="9444"/>
    <cellStyle name="Note 8 2 4 5" xfId="46311"/>
    <cellStyle name="Note 8 2 4 6" xfId="46312"/>
    <cellStyle name="Note 8 2 4 7" xfId="46313"/>
    <cellStyle name="Note 8 2 4 8" xfId="46314"/>
    <cellStyle name="Note 8 2 5" xfId="9445"/>
    <cellStyle name="Note 8 2 5 2" xfId="9446"/>
    <cellStyle name="Note 8 2 5 2 2" xfId="9447"/>
    <cellStyle name="Note 8 2 5 2 2 2" xfId="46315"/>
    <cellStyle name="Note 8 2 5 2 2 3" xfId="46316"/>
    <cellStyle name="Note 8 2 5 2 2 4" xfId="46317"/>
    <cellStyle name="Note 8 2 5 2 2 5" xfId="46318"/>
    <cellStyle name="Note 8 2 5 2 2 6" xfId="46319"/>
    <cellStyle name="Note 8 2 5 2 2 7" xfId="46320"/>
    <cellStyle name="Note 8 2 5 2 2 8" xfId="46321"/>
    <cellStyle name="Note 8 2 5 2 3" xfId="9448"/>
    <cellStyle name="Note 8 2 5 2 3 2" xfId="46322"/>
    <cellStyle name="Note 8 2 5 2 4" xfId="46323"/>
    <cellStyle name="Note 8 2 5 2 5" xfId="46324"/>
    <cellStyle name="Note 8 2 5 2 6" xfId="46325"/>
    <cellStyle name="Note 8 2 5 2 7" xfId="46326"/>
    <cellStyle name="Note 8 2 5 3" xfId="9449"/>
    <cellStyle name="Note 8 2 5 3 2" xfId="46327"/>
    <cellStyle name="Note 8 2 5 3 3" xfId="46328"/>
    <cellStyle name="Note 8 2 5 3 4" xfId="46329"/>
    <cellStyle name="Note 8 2 5 3 5" xfId="46330"/>
    <cellStyle name="Note 8 2 5 3 6" xfId="46331"/>
    <cellStyle name="Note 8 2 5 3 7" xfId="46332"/>
    <cellStyle name="Note 8 2 5 4" xfId="9450"/>
    <cellStyle name="Note 8 2 5 5" xfId="46333"/>
    <cellStyle name="Note 8 2 5 6" xfId="46334"/>
    <cellStyle name="Note 8 2 5 7" xfId="46335"/>
    <cellStyle name="Note 8 2 5 8" xfId="46336"/>
    <cellStyle name="Note 8 2 6" xfId="9451"/>
    <cellStyle name="Note 8 2 6 2" xfId="9452"/>
    <cellStyle name="Note 8 2 6 2 2" xfId="46337"/>
    <cellStyle name="Note 8 2 6 2 3" xfId="46338"/>
    <cellStyle name="Note 8 2 6 2 4" xfId="46339"/>
    <cellStyle name="Note 8 2 6 2 5" xfId="46340"/>
    <cellStyle name="Note 8 2 6 2 6" xfId="46341"/>
    <cellStyle name="Note 8 2 6 2 7" xfId="46342"/>
    <cellStyle name="Note 8 2 6 2 8" xfId="46343"/>
    <cellStyle name="Note 8 2 6 3" xfId="9453"/>
    <cellStyle name="Note 8 2 6 3 2" xfId="46344"/>
    <cellStyle name="Note 8 2 6 4" xfId="46345"/>
    <cellStyle name="Note 8 2 6 5" xfId="46346"/>
    <cellStyle name="Note 8 2 6 6" xfId="46347"/>
    <cellStyle name="Note 8 2 6 7" xfId="46348"/>
    <cellStyle name="Note 8 2 7" xfId="9454"/>
    <cellStyle name="Note 8 2 7 2" xfId="46349"/>
    <cellStyle name="Note 8 2 7 3" xfId="46350"/>
    <cellStyle name="Note 8 2 7 4" xfId="46351"/>
    <cellStyle name="Note 8 2 7 5" xfId="46352"/>
    <cellStyle name="Note 8 2 7 6" xfId="46353"/>
    <cellStyle name="Note 8 2 7 7" xfId="46354"/>
    <cellStyle name="Note 8 2 8" xfId="9455"/>
    <cellStyle name="Note 8 2 9" xfId="46355"/>
    <cellStyle name="Note 8 3" xfId="9456"/>
    <cellStyle name="Note 8 3 10" xfId="46356"/>
    <cellStyle name="Note 8 3 11" xfId="46357"/>
    <cellStyle name="Note 8 3 2" xfId="9457"/>
    <cellStyle name="Note 8 3 2 2" xfId="9458"/>
    <cellStyle name="Note 8 3 2 2 2" xfId="9459"/>
    <cellStyle name="Note 8 3 2 2 2 2" xfId="46358"/>
    <cellStyle name="Note 8 3 2 2 2 3" xfId="46359"/>
    <cellStyle name="Note 8 3 2 2 2 4" xfId="46360"/>
    <cellStyle name="Note 8 3 2 2 2 5" xfId="46361"/>
    <cellStyle name="Note 8 3 2 2 2 6" xfId="46362"/>
    <cellStyle name="Note 8 3 2 2 2 7" xfId="46363"/>
    <cellStyle name="Note 8 3 2 2 2 8" xfId="46364"/>
    <cellStyle name="Note 8 3 2 2 3" xfId="9460"/>
    <cellStyle name="Note 8 3 2 2 3 2" xfId="46365"/>
    <cellStyle name="Note 8 3 2 2 4" xfId="46366"/>
    <cellStyle name="Note 8 3 2 2 5" xfId="46367"/>
    <cellStyle name="Note 8 3 2 2 6" xfId="46368"/>
    <cellStyle name="Note 8 3 2 2 7" xfId="46369"/>
    <cellStyle name="Note 8 3 2 3" xfId="9461"/>
    <cellStyle name="Note 8 3 2 3 2" xfId="46370"/>
    <cellStyle name="Note 8 3 2 3 3" xfId="46371"/>
    <cellStyle name="Note 8 3 2 3 4" xfId="46372"/>
    <cellStyle name="Note 8 3 2 3 5" xfId="46373"/>
    <cellStyle name="Note 8 3 2 3 6" xfId="46374"/>
    <cellStyle name="Note 8 3 2 3 7" xfId="46375"/>
    <cellStyle name="Note 8 3 2 4" xfId="9462"/>
    <cellStyle name="Note 8 3 2 5" xfId="46376"/>
    <cellStyle name="Note 8 3 2 6" xfId="46377"/>
    <cellStyle name="Note 8 3 2 7" xfId="46378"/>
    <cellStyle name="Note 8 3 2 8" xfId="46379"/>
    <cellStyle name="Note 8 3 3" xfId="9463"/>
    <cellStyle name="Note 8 3 3 2" xfId="9464"/>
    <cellStyle name="Note 8 3 3 2 2" xfId="9465"/>
    <cellStyle name="Note 8 3 3 2 2 2" xfId="46380"/>
    <cellStyle name="Note 8 3 3 2 2 3" xfId="46381"/>
    <cellStyle name="Note 8 3 3 2 2 4" xfId="46382"/>
    <cellStyle name="Note 8 3 3 2 2 5" xfId="46383"/>
    <cellStyle name="Note 8 3 3 2 2 6" xfId="46384"/>
    <cellStyle name="Note 8 3 3 2 2 7" xfId="46385"/>
    <cellStyle name="Note 8 3 3 2 2 8" xfId="46386"/>
    <cellStyle name="Note 8 3 3 2 3" xfId="9466"/>
    <cellStyle name="Note 8 3 3 2 3 2" xfId="46387"/>
    <cellStyle name="Note 8 3 3 2 4" xfId="46388"/>
    <cellStyle name="Note 8 3 3 2 5" xfId="46389"/>
    <cellStyle name="Note 8 3 3 2 6" xfId="46390"/>
    <cellStyle name="Note 8 3 3 2 7" xfId="46391"/>
    <cellStyle name="Note 8 3 3 3" xfId="9467"/>
    <cellStyle name="Note 8 3 3 3 2" xfId="46392"/>
    <cellStyle name="Note 8 3 3 3 3" xfId="46393"/>
    <cellStyle name="Note 8 3 3 3 4" xfId="46394"/>
    <cellStyle name="Note 8 3 3 3 5" xfId="46395"/>
    <cellStyle name="Note 8 3 3 3 6" xfId="46396"/>
    <cellStyle name="Note 8 3 3 3 7" xfId="46397"/>
    <cellStyle name="Note 8 3 3 4" xfId="9468"/>
    <cellStyle name="Note 8 3 3 5" xfId="46398"/>
    <cellStyle name="Note 8 3 3 6" xfId="46399"/>
    <cellStyle name="Note 8 3 3 7" xfId="46400"/>
    <cellStyle name="Note 8 3 3 8" xfId="46401"/>
    <cellStyle name="Note 8 3 4" xfId="9469"/>
    <cellStyle name="Note 8 3 4 2" xfId="9470"/>
    <cellStyle name="Note 8 3 4 2 2" xfId="9471"/>
    <cellStyle name="Note 8 3 4 2 2 2" xfId="46402"/>
    <cellStyle name="Note 8 3 4 2 2 3" xfId="46403"/>
    <cellStyle name="Note 8 3 4 2 2 4" xfId="46404"/>
    <cellStyle name="Note 8 3 4 2 2 5" xfId="46405"/>
    <cellStyle name="Note 8 3 4 2 2 6" xfId="46406"/>
    <cellStyle name="Note 8 3 4 2 2 7" xfId="46407"/>
    <cellStyle name="Note 8 3 4 2 2 8" xfId="46408"/>
    <cellStyle name="Note 8 3 4 2 3" xfId="9472"/>
    <cellStyle name="Note 8 3 4 2 3 2" xfId="46409"/>
    <cellStyle name="Note 8 3 4 2 4" xfId="46410"/>
    <cellStyle name="Note 8 3 4 2 5" xfId="46411"/>
    <cellStyle name="Note 8 3 4 2 6" xfId="46412"/>
    <cellStyle name="Note 8 3 4 2 7" xfId="46413"/>
    <cellStyle name="Note 8 3 4 3" xfId="9473"/>
    <cellStyle name="Note 8 3 4 3 2" xfId="46414"/>
    <cellStyle name="Note 8 3 4 3 3" xfId="46415"/>
    <cellStyle name="Note 8 3 4 3 4" xfId="46416"/>
    <cellStyle name="Note 8 3 4 3 5" xfId="46417"/>
    <cellStyle name="Note 8 3 4 3 6" xfId="46418"/>
    <cellStyle name="Note 8 3 4 3 7" xfId="46419"/>
    <cellStyle name="Note 8 3 4 4" xfId="9474"/>
    <cellStyle name="Note 8 3 4 5" xfId="46420"/>
    <cellStyle name="Note 8 3 4 6" xfId="46421"/>
    <cellStyle name="Note 8 3 4 7" xfId="46422"/>
    <cellStyle name="Note 8 3 4 8" xfId="46423"/>
    <cellStyle name="Note 8 3 5" xfId="9475"/>
    <cellStyle name="Note 8 3 5 2" xfId="9476"/>
    <cellStyle name="Note 8 3 5 2 2" xfId="46424"/>
    <cellStyle name="Note 8 3 5 2 3" xfId="46425"/>
    <cellStyle name="Note 8 3 5 2 4" xfId="46426"/>
    <cellStyle name="Note 8 3 5 2 5" xfId="46427"/>
    <cellStyle name="Note 8 3 5 2 6" xfId="46428"/>
    <cellStyle name="Note 8 3 5 2 7" xfId="46429"/>
    <cellStyle name="Note 8 3 5 2 8" xfId="46430"/>
    <cellStyle name="Note 8 3 5 3" xfId="9477"/>
    <cellStyle name="Note 8 3 5 3 2" xfId="46431"/>
    <cellStyle name="Note 8 3 5 4" xfId="46432"/>
    <cellStyle name="Note 8 3 5 5" xfId="46433"/>
    <cellStyle name="Note 8 3 5 6" xfId="46434"/>
    <cellStyle name="Note 8 3 5 7" xfId="46435"/>
    <cellStyle name="Note 8 3 6" xfId="9478"/>
    <cellStyle name="Note 8 3 6 2" xfId="46436"/>
    <cellStyle name="Note 8 3 6 3" xfId="46437"/>
    <cellStyle name="Note 8 3 6 4" xfId="46438"/>
    <cellStyle name="Note 8 3 6 5" xfId="46439"/>
    <cellStyle name="Note 8 3 6 6" xfId="46440"/>
    <cellStyle name="Note 8 3 6 7" xfId="46441"/>
    <cellStyle name="Note 8 3 7" xfId="9479"/>
    <cellStyle name="Note 8 3 8" xfId="46442"/>
    <cellStyle name="Note 8 3 9" xfId="46443"/>
    <cellStyle name="Note 8 4" xfId="9480"/>
    <cellStyle name="Note 8 4 10" xfId="46444"/>
    <cellStyle name="Note 8 4 11" xfId="46445"/>
    <cellStyle name="Note 8 4 2" xfId="9481"/>
    <cellStyle name="Note 8 4 2 2" xfId="9482"/>
    <cellStyle name="Note 8 4 2 2 2" xfId="9483"/>
    <cellStyle name="Note 8 4 2 2 2 2" xfId="46446"/>
    <cellStyle name="Note 8 4 2 2 2 3" xfId="46447"/>
    <cellStyle name="Note 8 4 2 2 2 4" xfId="46448"/>
    <cellStyle name="Note 8 4 2 2 2 5" xfId="46449"/>
    <cellStyle name="Note 8 4 2 2 2 6" xfId="46450"/>
    <cellStyle name="Note 8 4 2 2 2 7" xfId="46451"/>
    <cellStyle name="Note 8 4 2 2 2 8" xfId="46452"/>
    <cellStyle name="Note 8 4 2 2 3" xfId="9484"/>
    <cellStyle name="Note 8 4 2 2 3 2" xfId="46453"/>
    <cellStyle name="Note 8 4 2 2 4" xfId="46454"/>
    <cellStyle name="Note 8 4 2 2 5" xfId="46455"/>
    <cellStyle name="Note 8 4 2 2 6" xfId="46456"/>
    <cellStyle name="Note 8 4 2 2 7" xfId="46457"/>
    <cellStyle name="Note 8 4 2 3" xfId="9485"/>
    <cellStyle name="Note 8 4 2 3 2" xfId="46458"/>
    <cellStyle name="Note 8 4 2 3 3" xfId="46459"/>
    <cellStyle name="Note 8 4 2 3 4" xfId="46460"/>
    <cellStyle name="Note 8 4 2 3 5" xfId="46461"/>
    <cellStyle name="Note 8 4 2 3 6" xfId="46462"/>
    <cellStyle name="Note 8 4 2 3 7" xfId="46463"/>
    <cellStyle name="Note 8 4 2 4" xfId="9486"/>
    <cellStyle name="Note 8 4 2 5" xfId="46464"/>
    <cellStyle name="Note 8 4 2 6" xfId="46465"/>
    <cellStyle name="Note 8 4 2 7" xfId="46466"/>
    <cellStyle name="Note 8 4 2 8" xfId="46467"/>
    <cellStyle name="Note 8 4 3" xfId="9487"/>
    <cellStyle name="Note 8 4 3 2" xfId="9488"/>
    <cellStyle name="Note 8 4 3 2 2" xfId="9489"/>
    <cellStyle name="Note 8 4 3 2 2 2" xfId="46468"/>
    <cellStyle name="Note 8 4 3 2 2 3" xfId="46469"/>
    <cellStyle name="Note 8 4 3 2 2 4" xfId="46470"/>
    <cellStyle name="Note 8 4 3 2 2 5" xfId="46471"/>
    <cellStyle name="Note 8 4 3 2 2 6" xfId="46472"/>
    <cellStyle name="Note 8 4 3 2 2 7" xfId="46473"/>
    <cellStyle name="Note 8 4 3 2 2 8" xfId="46474"/>
    <cellStyle name="Note 8 4 3 2 3" xfId="9490"/>
    <cellStyle name="Note 8 4 3 2 3 2" xfId="46475"/>
    <cellStyle name="Note 8 4 3 2 4" xfId="46476"/>
    <cellStyle name="Note 8 4 3 2 5" xfId="46477"/>
    <cellStyle name="Note 8 4 3 2 6" xfId="46478"/>
    <cellStyle name="Note 8 4 3 2 7" xfId="46479"/>
    <cellStyle name="Note 8 4 3 3" xfId="9491"/>
    <cellStyle name="Note 8 4 3 3 2" xfId="46480"/>
    <cellStyle name="Note 8 4 3 3 3" xfId="46481"/>
    <cellStyle name="Note 8 4 3 3 4" xfId="46482"/>
    <cellStyle name="Note 8 4 3 3 5" xfId="46483"/>
    <cellStyle name="Note 8 4 3 3 6" xfId="46484"/>
    <cellStyle name="Note 8 4 3 3 7" xfId="46485"/>
    <cellStyle name="Note 8 4 3 4" xfId="9492"/>
    <cellStyle name="Note 8 4 3 5" xfId="46486"/>
    <cellStyle name="Note 8 4 3 6" xfId="46487"/>
    <cellStyle name="Note 8 4 3 7" xfId="46488"/>
    <cellStyle name="Note 8 4 3 8" xfId="46489"/>
    <cellStyle name="Note 8 4 4" xfId="9493"/>
    <cellStyle name="Note 8 4 4 2" xfId="9494"/>
    <cellStyle name="Note 8 4 4 2 2" xfId="9495"/>
    <cellStyle name="Note 8 4 4 2 2 2" xfId="46490"/>
    <cellStyle name="Note 8 4 4 2 2 3" xfId="46491"/>
    <cellStyle name="Note 8 4 4 2 2 4" xfId="46492"/>
    <cellStyle name="Note 8 4 4 2 2 5" xfId="46493"/>
    <cellStyle name="Note 8 4 4 2 2 6" xfId="46494"/>
    <cellStyle name="Note 8 4 4 2 2 7" xfId="46495"/>
    <cellStyle name="Note 8 4 4 2 2 8" xfId="46496"/>
    <cellStyle name="Note 8 4 4 2 3" xfId="9496"/>
    <cellStyle name="Note 8 4 4 2 3 2" xfId="46497"/>
    <cellStyle name="Note 8 4 4 2 4" xfId="46498"/>
    <cellStyle name="Note 8 4 4 2 5" xfId="46499"/>
    <cellStyle name="Note 8 4 4 2 6" xfId="46500"/>
    <cellStyle name="Note 8 4 4 2 7" xfId="46501"/>
    <cellStyle name="Note 8 4 4 3" xfId="9497"/>
    <cellStyle name="Note 8 4 4 3 2" xfId="46502"/>
    <cellStyle name="Note 8 4 4 3 3" xfId="46503"/>
    <cellStyle name="Note 8 4 4 3 4" xfId="46504"/>
    <cellStyle name="Note 8 4 4 3 5" xfId="46505"/>
    <cellStyle name="Note 8 4 4 3 6" xfId="46506"/>
    <cellStyle name="Note 8 4 4 3 7" xfId="46507"/>
    <cellStyle name="Note 8 4 4 4" xfId="9498"/>
    <cellStyle name="Note 8 4 4 5" xfId="46508"/>
    <cellStyle name="Note 8 4 4 6" xfId="46509"/>
    <cellStyle name="Note 8 4 4 7" xfId="46510"/>
    <cellStyle name="Note 8 4 4 8" xfId="46511"/>
    <cellStyle name="Note 8 4 5" xfId="9499"/>
    <cellStyle name="Note 8 4 5 2" xfId="9500"/>
    <cellStyle name="Note 8 4 5 2 2" xfId="46512"/>
    <cellStyle name="Note 8 4 5 2 3" xfId="46513"/>
    <cellStyle name="Note 8 4 5 2 4" xfId="46514"/>
    <cellStyle name="Note 8 4 5 2 5" xfId="46515"/>
    <cellStyle name="Note 8 4 5 2 6" xfId="46516"/>
    <cellStyle name="Note 8 4 5 2 7" xfId="46517"/>
    <cellStyle name="Note 8 4 5 2 8" xfId="46518"/>
    <cellStyle name="Note 8 4 5 3" xfId="9501"/>
    <cellStyle name="Note 8 4 5 3 2" xfId="46519"/>
    <cellStyle name="Note 8 4 5 4" xfId="46520"/>
    <cellStyle name="Note 8 4 5 5" xfId="46521"/>
    <cellStyle name="Note 8 4 5 6" xfId="46522"/>
    <cellStyle name="Note 8 4 5 7" xfId="46523"/>
    <cellStyle name="Note 8 4 6" xfId="9502"/>
    <cellStyle name="Note 8 4 6 2" xfId="46524"/>
    <cellStyle name="Note 8 4 6 3" xfId="46525"/>
    <cellStyle name="Note 8 4 6 4" xfId="46526"/>
    <cellStyle name="Note 8 4 6 5" xfId="46527"/>
    <cellStyle name="Note 8 4 6 6" xfId="46528"/>
    <cellStyle name="Note 8 4 6 7" xfId="46529"/>
    <cellStyle name="Note 8 4 7" xfId="9503"/>
    <cellStyle name="Note 8 4 8" xfId="46530"/>
    <cellStyle name="Note 8 4 9" xfId="46531"/>
    <cellStyle name="Note 8 5" xfId="9504"/>
    <cellStyle name="Note 8 5 2" xfId="9505"/>
    <cellStyle name="Note 8 5 2 2" xfId="9506"/>
    <cellStyle name="Note 8 5 2 2 2" xfId="46532"/>
    <cellStyle name="Note 8 5 2 2 3" xfId="46533"/>
    <cellStyle name="Note 8 5 2 2 4" xfId="46534"/>
    <cellStyle name="Note 8 5 2 2 5" xfId="46535"/>
    <cellStyle name="Note 8 5 2 2 6" xfId="46536"/>
    <cellStyle name="Note 8 5 2 2 7" xfId="46537"/>
    <cellStyle name="Note 8 5 2 2 8" xfId="46538"/>
    <cellStyle name="Note 8 5 2 3" xfId="9507"/>
    <cellStyle name="Note 8 5 2 3 2" xfId="46539"/>
    <cellStyle name="Note 8 5 2 4" xfId="46540"/>
    <cellStyle name="Note 8 5 2 5" xfId="46541"/>
    <cellStyle name="Note 8 5 2 6" xfId="46542"/>
    <cellStyle name="Note 8 5 2 7" xfId="46543"/>
    <cellStyle name="Note 8 5 3" xfId="9508"/>
    <cellStyle name="Note 8 5 3 2" xfId="46544"/>
    <cellStyle name="Note 8 5 3 3" xfId="46545"/>
    <cellStyle name="Note 8 5 3 4" xfId="46546"/>
    <cellStyle name="Note 8 5 3 5" xfId="46547"/>
    <cellStyle name="Note 8 5 3 6" xfId="46548"/>
    <cellStyle name="Note 8 5 3 7" xfId="46549"/>
    <cellStyle name="Note 8 5 4" xfId="9509"/>
    <cellStyle name="Note 8 5 5" xfId="46550"/>
    <cellStyle name="Note 8 5 6" xfId="46551"/>
    <cellStyle name="Note 8 5 7" xfId="46552"/>
    <cellStyle name="Note 8 5 8" xfId="46553"/>
    <cellStyle name="Note 8 6" xfId="9510"/>
    <cellStyle name="Note 8 6 2" xfId="9511"/>
    <cellStyle name="Note 8 6 2 2" xfId="9512"/>
    <cellStyle name="Note 8 6 2 2 2" xfId="46554"/>
    <cellStyle name="Note 8 6 2 2 3" xfId="46555"/>
    <cellStyle name="Note 8 6 2 2 4" xfId="46556"/>
    <cellStyle name="Note 8 6 2 2 5" xfId="46557"/>
    <cellStyle name="Note 8 6 2 2 6" xfId="46558"/>
    <cellStyle name="Note 8 6 2 2 7" xfId="46559"/>
    <cellStyle name="Note 8 6 2 2 8" xfId="46560"/>
    <cellStyle name="Note 8 6 2 3" xfId="9513"/>
    <cellStyle name="Note 8 6 2 3 2" xfId="46561"/>
    <cellStyle name="Note 8 6 2 4" xfId="46562"/>
    <cellStyle name="Note 8 6 2 5" xfId="46563"/>
    <cellStyle name="Note 8 6 2 6" xfId="46564"/>
    <cellStyle name="Note 8 6 2 7" xfId="46565"/>
    <cellStyle name="Note 8 6 3" xfId="9514"/>
    <cellStyle name="Note 8 6 3 2" xfId="46566"/>
    <cellStyle name="Note 8 6 3 3" xfId="46567"/>
    <cellStyle name="Note 8 6 3 4" xfId="46568"/>
    <cellStyle name="Note 8 6 3 5" xfId="46569"/>
    <cellStyle name="Note 8 6 3 6" xfId="46570"/>
    <cellStyle name="Note 8 6 3 7" xfId="46571"/>
    <cellStyle name="Note 8 6 4" xfId="9515"/>
    <cellStyle name="Note 8 6 5" xfId="46572"/>
    <cellStyle name="Note 8 6 6" xfId="46573"/>
    <cellStyle name="Note 8 6 7" xfId="46574"/>
    <cellStyle name="Note 8 6 8" xfId="46575"/>
    <cellStyle name="Note 8 7" xfId="9516"/>
    <cellStyle name="Note 8 7 2" xfId="9517"/>
    <cellStyle name="Note 8 7 2 2" xfId="9518"/>
    <cellStyle name="Note 8 7 2 2 2" xfId="46576"/>
    <cellStyle name="Note 8 7 2 2 3" xfId="46577"/>
    <cellStyle name="Note 8 7 2 2 4" xfId="46578"/>
    <cellStyle name="Note 8 7 2 2 5" xfId="46579"/>
    <cellStyle name="Note 8 7 2 2 6" xfId="46580"/>
    <cellStyle name="Note 8 7 2 2 7" xfId="46581"/>
    <cellStyle name="Note 8 7 2 2 8" xfId="46582"/>
    <cellStyle name="Note 8 7 2 3" xfId="9519"/>
    <cellStyle name="Note 8 7 2 3 2" xfId="46583"/>
    <cellStyle name="Note 8 7 2 4" xfId="46584"/>
    <cellStyle name="Note 8 7 2 5" xfId="46585"/>
    <cellStyle name="Note 8 7 2 6" xfId="46586"/>
    <cellStyle name="Note 8 7 2 7" xfId="46587"/>
    <cellStyle name="Note 8 7 3" xfId="9520"/>
    <cellStyle name="Note 8 7 3 2" xfId="46588"/>
    <cellStyle name="Note 8 7 3 3" xfId="46589"/>
    <cellStyle name="Note 8 7 3 4" xfId="46590"/>
    <cellStyle name="Note 8 7 3 5" xfId="46591"/>
    <cellStyle name="Note 8 7 3 6" xfId="46592"/>
    <cellStyle name="Note 8 7 3 7" xfId="46593"/>
    <cellStyle name="Note 8 7 4" xfId="9521"/>
    <cellStyle name="Note 8 7 5" xfId="46594"/>
    <cellStyle name="Note 8 7 6" xfId="46595"/>
    <cellStyle name="Note 8 7 7" xfId="46596"/>
    <cellStyle name="Note 8 7 8" xfId="46597"/>
    <cellStyle name="Note 8 8" xfId="9522"/>
    <cellStyle name="Note 8 8 2" xfId="9523"/>
    <cellStyle name="Note 8 8 2 2" xfId="46598"/>
    <cellStyle name="Note 8 8 2 3" xfId="46599"/>
    <cellStyle name="Note 8 8 2 4" xfId="46600"/>
    <cellStyle name="Note 8 8 2 5" xfId="46601"/>
    <cellStyle name="Note 8 8 2 6" xfId="46602"/>
    <cellStyle name="Note 8 8 2 7" xfId="46603"/>
    <cellStyle name="Note 8 8 2 8" xfId="46604"/>
    <cellStyle name="Note 8 8 3" xfId="9524"/>
    <cellStyle name="Note 8 8 3 2" xfId="46605"/>
    <cellStyle name="Note 8 8 4" xfId="46606"/>
    <cellStyle name="Note 8 8 5" xfId="46607"/>
    <cellStyle name="Note 8 8 6" xfId="46608"/>
    <cellStyle name="Note 8 8 7" xfId="46609"/>
    <cellStyle name="Note 8 9" xfId="9525"/>
    <cellStyle name="Note 8 9 2" xfId="46610"/>
    <cellStyle name="Note 8 9 3" xfId="46611"/>
    <cellStyle name="Note 8 9 4" xfId="46612"/>
    <cellStyle name="Note 8 9 5" xfId="46613"/>
    <cellStyle name="Note 8 9 6" xfId="46614"/>
    <cellStyle name="Note 8 9 7" xfId="46615"/>
    <cellStyle name="Note 9" xfId="9526"/>
    <cellStyle name="Note 9 10" xfId="9527"/>
    <cellStyle name="Note 9 11" xfId="46616"/>
    <cellStyle name="Note 9 12" xfId="46617"/>
    <cellStyle name="Note 9 13" xfId="46618"/>
    <cellStyle name="Note 9 14" xfId="46619"/>
    <cellStyle name="Note 9 2" xfId="9528"/>
    <cellStyle name="Note 9 2 10" xfId="46620"/>
    <cellStyle name="Note 9 2 11" xfId="46621"/>
    <cellStyle name="Note 9 2 12" xfId="46622"/>
    <cellStyle name="Note 9 2 2" xfId="9529"/>
    <cellStyle name="Note 9 2 2 10" xfId="46623"/>
    <cellStyle name="Note 9 2 2 11" xfId="46624"/>
    <cellStyle name="Note 9 2 2 2" xfId="9530"/>
    <cellStyle name="Note 9 2 2 2 2" xfId="9531"/>
    <cellStyle name="Note 9 2 2 2 2 2" xfId="9532"/>
    <cellStyle name="Note 9 2 2 2 2 2 2" xfId="46625"/>
    <cellStyle name="Note 9 2 2 2 2 2 3" xfId="46626"/>
    <cellStyle name="Note 9 2 2 2 2 2 4" xfId="46627"/>
    <cellStyle name="Note 9 2 2 2 2 2 5" xfId="46628"/>
    <cellStyle name="Note 9 2 2 2 2 2 6" xfId="46629"/>
    <cellStyle name="Note 9 2 2 2 2 2 7" xfId="46630"/>
    <cellStyle name="Note 9 2 2 2 2 2 8" xfId="46631"/>
    <cellStyle name="Note 9 2 2 2 2 3" xfId="9533"/>
    <cellStyle name="Note 9 2 2 2 2 3 2" xfId="46632"/>
    <cellStyle name="Note 9 2 2 2 2 4" xfId="46633"/>
    <cellStyle name="Note 9 2 2 2 2 5" xfId="46634"/>
    <cellStyle name="Note 9 2 2 2 2 6" xfId="46635"/>
    <cellStyle name="Note 9 2 2 2 2 7" xfId="46636"/>
    <cellStyle name="Note 9 2 2 2 3" xfId="9534"/>
    <cellStyle name="Note 9 2 2 2 3 2" xfId="46637"/>
    <cellStyle name="Note 9 2 2 2 3 3" xfId="46638"/>
    <cellStyle name="Note 9 2 2 2 3 4" xfId="46639"/>
    <cellStyle name="Note 9 2 2 2 3 5" xfId="46640"/>
    <cellStyle name="Note 9 2 2 2 3 6" xfId="46641"/>
    <cellStyle name="Note 9 2 2 2 3 7" xfId="46642"/>
    <cellStyle name="Note 9 2 2 2 4" xfId="9535"/>
    <cellStyle name="Note 9 2 2 2 5" xfId="46643"/>
    <cellStyle name="Note 9 2 2 2 6" xfId="46644"/>
    <cellStyle name="Note 9 2 2 2 7" xfId="46645"/>
    <cellStyle name="Note 9 2 2 2 8" xfId="46646"/>
    <cellStyle name="Note 9 2 2 3" xfId="9536"/>
    <cellStyle name="Note 9 2 2 3 2" xfId="9537"/>
    <cellStyle name="Note 9 2 2 3 2 2" xfId="9538"/>
    <cellStyle name="Note 9 2 2 3 2 2 2" xfId="46647"/>
    <cellStyle name="Note 9 2 2 3 2 2 3" xfId="46648"/>
    <cellStyle name="Note 9 2 2 3 2 2 4" xfId="46649"/>
    <cellStyle name="Note 9 2 2 3 2 2 5" xfId="46650"/>
    <cellStyle name="Note 9 2 2 3 2 2 6" xfId="46651"/>
    <cellStyle name="Note 9 2 2 3 2 2 7" xfId="46652"/>
    <cellStyle name="Note 9 2 2 3 2 2 8" xfId="46653"/>
    <cellStyle name="Note 9 2 2 3 2 3" xfId="9539"/>
    <cellStyle name="Note 9 2 2 3 2 3 2" xfId="46654"/>
    <cellStyle name="Note 9 2 2 3 2 4" xfId="46655"/>
    <cellStyle name="Note 9 2 2 3 2 5" xfId="46656"/>
    <cellStyle name="Note 9 2 2 3 2 6" xfId="46657"/>
    <cellStyle name="Note 9 2 2 3 2 7" xfId="46658"/>
    <cellStyle name="Note 9 2 2 3 3" xfId="9540"/>
    <cellStyle name="Note 9 2 2 3 3 2" xfId="46659"/>
    <cellStyle name="Note 9 2 2 3 3 3" xfId="46660"/>
    <cellStyle name="Note 9 2 2 3 3 4" xfId="46661"/>
    <cellStyle name="Note 9 2 2 3 3 5" xfId="46662"/>
    <cellStyle name="Note 9 2 2 3 3 6" xfId="46663"/>
    <cellStyle name="Note 9 2 2 3 3 7" xfId="46664"/>
    <cellStyle name="Note 9 2 2 3 4" xfId="9541"/>
    <cellStyle name="Note 9 2 2 3 5" xfId="46665"/>
    <cellStyle name="Note 9 2 2 3 6" xfId="46666"/>
    <cellStyle name="Note 9 2 2 3 7" xfId="46667"/>
    <cellStyle name="Note 9 2 2 3 8" xfId="46668"/>
    <cellStyle name="Note 9 2 2 4" xfId="9542"/>
    <cellStyle name="Note 9 2 2 4 2" xfId="9543"/>
    <cellStyle name="Note 9 2 2 4 2 2" xfId="9544"/>
    <cellStyle name="Note 9 2 2 4 2 2 2" xfId="46669"/>
    <cellStyle name="Note 9 2 2 4 2 2 3" xfId="46670"/>
    <cellStyle name="Note 9 2 2 4 2 2 4" xfId="46671"/>
    <cellStyle name="Note 9 2 2 4 2 2 5" xfId="46672"/>
    <cellStyle name="Note 9 2 2 4 2 2 6" xfId="46673"/>
    <cellStyle name="Note 9 2 2 4 2 2 7" xfId="46674"/>
    <cellStyle name="Note 9 2 2 4 2 2 8" xfId="46675"/>
    <cellStyle name="Note 9 2 2 4 2 3" xfId="9545"/>
    <cellStyle name="Note 9 2 2 4 2 3 2" xfId="46676"/>
    <cellStyle name="Note 9 2 2 4 2 4" xfId="46677"/>
    <cellStyle name="Note 9 2 2 4 2 5" xfId="46678"/>
    <cellStyle name="Note 9 2 2 4 2 6" xfId="46679"/>
    <cellStyle name="Note 9 2 2 4 2 7" xfId="46680"/>
    <cellStyle name="Note 9 2 2 4 3" xfId="9546"/>
    <cellStyle name="Note 9 2 2 4 3 2" xfId="46681"/>
    <cellStyle name="Note 9 2 2 4 3 3" xfId="46682"/>
    <cellStyle name="Note 9 2 2 4 3 4" xfId="46683"/>
    <cellStyle name="Note 9 2 2 4 3 5" xfId="46684"/>
    <cellStyle name="Note 9 2 2 4 3 6" xfId="46685"/>
    <cellStyle name="Note 9 2 2 4 3 7" xfId="46686"/>
    <cellStyle name="Note 9 2 2 4 4" xfId="9547"/>
    <cellStyle name="Note 9 2 2 4 5" xfId="46687"/>
    <cellStyle name="Note 9 2 2 4 6" xfId="46688"/>
    <cellStyle name="Note 9 2 2 4 7" xfId="46689"/>
    <cellStyle name="Note 9 2 2 4 8" xfId="46690"/>
    <cellStyle name="Note 9 2 2 5" xfId="9548"/>
    <cellStyle name="Note 9 2 2 5 2" xfId="9549"/>
    <cellStyle name="Note 9 2 2 5 2 2" xfId="46691"/>
    <cellStyle name="Note 9 2 2 5 2 3" xfId="46692"/>
    <cellStyle name="Note 9 2 2 5 2 4" xfId="46693"/>
    <cellStyle name="Note 9 2 2 5 2 5" xfId="46694"/>
    <cellStyle name="Note 9 2 2 5 2 6" xfId="46695"/>
    <cellStyle name="Note 9 2 2 5 2 7" xfId="46696"/>
    <cellStyle name="Note 9 2 2 5 2 8" xfId="46697"/>
    <cellStyle name="Note 9 2 2 5 3" xfId="9550"/>
    <cellStyle name="Note 9 2 2 5 3 2" xfId="46698"/>
    <cellStyle name="Note 9 2 2 5 4" xfId="46699"/>
    <cellStyle name="Note 9 2 2 5 5" xfId="46700"/>
    <cellStyle name="Note 9 2 2 5 6" xfId="46701"/>
    <cellStyle name="Note 9 2 2 5 7" xfId="46702"/>
    <cellStyle name="Note 9 2 2 6" xfId="9551"/>
    <cellStyle name="Note 9 2 2 6 2" xfId="46703"/>
    <cellStyle name="Note 9 2 2 6 3" xfId="46704"/>
    <cellStyle name="Note 9 2 2 6 4" xfId="46705"/>
    <cellStyle name="Note 9 2 2 6 5" xfId="46706"/>
    <cellStyle name="Note 9 2 2 6 6" xfId="46707"/>
    <cellStyle name="Note 9 2 2 6 7" xfId="46708"/>
    <cellStyle name="Note 9 2 2 7" xfId="9552"/>
    <cellStyle name="Note 9 2 2 8" xfId="46709"/>
    <cellStyle name="Note 9 2 2 9" xfId="46710"/>
    <cellStyle name="Note 9 2 3" xfId="9553"/>
    <cellStyle name="Note 9 2 3 2" xfId="9554"/>
    <cellStyle name="Note 9 2 3 2 2" xfId="9555"/>
    <cellStyle name="Note 9 2 3 2 2 2" xfId="46711"/>
    <cellStyle name="Note 9 2 3 2 2 3" xfId="46712"/>
    <cellStyle name="Note 9 2 3 2 2 4" xfId="46713"/>
    <cellStyle name="Note 9 2 3 2 2 5" xfId="46714"/>
    <cellStyle name="Note 9 2 3 2 2 6" xfId="46715"/>
    <cellStyle name="Note 9 2 3 2 2 7" xfId="46716"/>
    <cellStyle name="Note 9 2 3 2 2 8" xfId="46717"/>
    <cellStyle name="Note 9 2 3 2 3" xfId="9556"/>
    <cellStyle name="Note 9 2 3 2 3 2" xfId="46718"/>
    <cellStyle name="Note 9 2 3 2 4" xfId="46719"/>
    <cellStyle name="Note 9 2 3 2 5" xfId="46720"/>
    <cellStyle name="Note 9 2 3 2 6" xfId="46721"/>
    <cellStyle name="Note 9 2 3 2 7" xfId="46722"/>
    <cellStyle name="Note 9 2 3 3" xfId="9557"/>
    <cellStyle name="Note 9 2 3 3 2" xfId="46723"/>
    <cellStyle name="Note 9 2 3 3 3" xfId="46724"/>
    <cellStyle name="Note 9 2 3 3 4" xfId="46725"/>
    <cellStyle name="Note 9 2 3 3 5" xfId="46726"/>
    <cellStyle name="Note 9 2 3 3 6" xfId="46727"/>
    <cellStyle name="Note 9 2 3 3 7" xfId="46728"/>
    <cellStyle name="Note 9 2 3 4" xfId="9558"/>
    <cellStyle name="Note 9 2 3 5" xfId="46729"/>
    <cellStyle name="Note 9 2 3 6" xfId="46730"/>
    <cellStyle name="Note 9 2 3 7" xfId="46731"/>
    <cellStyle name="Note 9 2 3 8" xfId="46732"/>
    <cellStyle name="Note 9 2 4" xfId="9559"/>
    <cellStyle name="Note 9 2 4 2" xfId="9560"/>
    <cellStyle name="Note 9 2 4 2 2" xfId="9561"/>
    <cellStyle name="Note 9 2 4 2 2 2" xfId="46733"/>
    <cellStyle name="Note 9 2 4 2 2 3" xfId="46734"/>
    <cellStyle name="Note 9 2 4 2 2 4" xfId="46735"/>
    <cellStyle name="Note 9 2 4 2 2 5" xfId="46736"/>
    <cellStyle name="Note 9 2 4 2 2 6" xfId="46737"/>
    <cellStyle name="Note 9 2 4 2 2 7" xfId="46738"/>
    <cellStyle name="Note 9 2 4 2 2 8" xfId="46739"/>
    <cellStyle name="Note 9 2 4 2 3" xfId="9562"/>
    <cellStyle name="Note 9 2 4 2 3 2" xfId="46740"/>
    <cellStyle name="Note 9 2 4 2 4" xfId="46741"/>
    <cellStyle name="Note 9 2 4 2 5" xfId="46742"/>
    <cellStyle name="Note 9 2 4 2 6" xfId="46743"/>
    <cellStyle name="Note 9 2 4 2 7" xfId="46744"/>
    <cellStyle name="Note 9 2 4 3" xfId="9563"/>
    <cellStyle name="Note 9 2 4 3 2" xfId="46745"/>
    <cellStyle name="Note 9 2 4 3 3" xfId="46746"/>
    <cellStyle name="Note 9 2 4 3 4" xfId="46747"/>
    <cellStyle name="Note 9 2 4 3 5" xfId="46748"/>
    <cellStyle name="Note 9 2 4 3 6" xfId="46749"/>
    <cellStyle name="Note 9 2 4 3 7" xfId="46750"/>
    <cellStyle name="Note 9 2 4 4" xfId="9564"/>
    <cellStyle name="Note 9 2 4 5" xfId="46751"/>
    <cellStyle name="Note 9 2 4 6" xfId="46752"/>
    <cellStyle name="Note 9 2 4 7" xfId="46753"/>
    <cellStyle name="Note 9 2 4 8" xfId="46754"/>
    <cellStyle name="Note 9 2 5" xfId="9565"/>
    <cellStyle name="Note 9 2 5 2" xfId="9566"/>
    <cellStyle name="Note 9 2 5 2 2" xfId="9567"/>
    <cellStyle name="Note 9 2 5 2 2 2" xfId="46755"/>
    <cellStyle name="Note 9 2 5 2 2 3" xfId="46756"/>
    <cellStyle name="Note 9 2 5 2 2 4" xfId="46757"/>
    <cellStyle name="Note 9 2 5 2 2 5" xfId="46758"/>
    <cellStyle name="Note 9 2 5 2 2 6" xfId="46759"/>
    <cellStyle name="Note 9 2 5 2 2 7" xfId="46760"/>
    <cellStyle name="Note 9 2 5 2 2 8" xfId="46761"/>
    <cellStyle name="Note 9 2 5 2 3" xfId="9568"/>
    <cellStyle name="Note 9 2 5 2 3 2" xfId="46762"/>
    <cellStyle name="Note 9 2 5 2 4" xfId="46763"/>
    <cellStyle name="Note 9 2 5 2 5" xfId="46764"/>
    <cellStyle name="Note 9 2 5 2 6" xfId="46765"/>
    <cellStyle name="Note 9 2 5 2 7" xfId="46766"/>
    <cellStyle name="Note 9 2 5 3" xfId="9569"/>
    <cellStyle name="Note 9 2 5 3 2" xfId="46767"/>
    <cellStyle name="Note 9 2 5 3 3" xfId="46768"/>
    <cellStyle name="Note 9 2 5 3 4" xfId="46769"/>
    <cellStyle name="Note 9 2 5 3 5" xfId="46770"/>
    <cellStyle name="Note 9 2 5 3 6" xfId="46771"/>
    <cellStyle name="Note 9 2 5 3 7" xfId="46772"/>
    <cellStyle name="Note 9 2 5 4" xfId="9570"/>
    <cellStyle name="Note 9 2 5 5" xfId="46773"/>
    <cellStyle name="Note 9 2 5 6" xfId="46774"/>
    <cellStyle name="Note 9 2 5 7" xfId="46775"/>
    <cellStyle name="Note 9 2 5 8" xfId="46776"/>
    <cellStyle name="Note 9 2 6" xfId="9571"/>
    <cellStyle name="Note 9 2 6 2" xfId="9572"/>
    <cellStyle name="Note 9 2 6 2 2" xfId="46777"/>
    <cellStyle name="Note 9 2 6 2 3" xfId="46778"/>
    <cellStyle name="Note 9 2 6 2 4" xfId="46779"/>
    <cellStyle name="Note 9 2 6 2 5" xfId="46780"/>
    <cellStyle name="Note 9 2 6 2 6" xfId="46781"/>
    <cellStyle name="Note 9 2 6 2 7" xfId="46782"/>
    <cellStyle name="Note 9 2 6 2 8" xfId="46783"/>
    <cellStyle name="Note 9 2 6 3" xfId="9573"/>
    <cellStyle name="Note 9 2 6 3 2" xfId="46784"/>
    <cellStyle name="Note 9 2 6 4" xfId="46785"/>
    <cellStyle name="Note 9 2 6 5" xfId="46786"/>
    <cellStyle name="Note 9 2 6 6" xfId="46787"/>
    <cellStyle name="Note 9 2 6 7" xfId="46788"/>
    <cellStyle name="Note 9 2 7" xfId="9574"/>
    <cellStyle name="Note 9 2 7 2" xfId="46789"/>
    <cellStyle name="Note 9 2 7 3" xfId="46790"/>
    <cellStyle name="Note 9 2 7 4" xfId="46791"/>
    <cellStyle name="Note 9 2 7 5" xfId="46792"/>
    <cellStyle name="Note 9 2 7 6" xfId="46793"/>
    <cellStyle name="Note 9 2 7 7" xfId="46794"/>
    <cellStyle name="Note 9 2 8" xfId="9575"/>
    <cellStyle name="Note 9 2 9" xfId="46795"/>
    <cellStyle name="Note 9 3" xfId="9576"/>
    <cellStyle name="Note 9 3 10" xfId="46796"/>
    <cellStyle name="Note 9 3 11" xfId="46797"/>
    <cellStyle name="Note 9 3 2" xfId="9577"/>
    <cellStyle name="Note 9 3 2 2" xfId="9578"/>
    <cellStyle name="Note 9 3 2 2 2" xfId="9579"/>
    <cellStyle name="Note 9 3 2 2 2 2" xfId="46798"/>
    <cellStyle name="Note 9 3 2 2 2 3" xfId="46799"/>
    <cellStyle name="Note 9 3 2 2 2 4" xfId="46800"/>
    <cellStyle name="Note 9 3 2 2 2 5" xfId="46801"/>
    <cellStyle name="Note 9 3 2 2 2 6" xfId="46802"/>
    <cellStyle name="Note 9 3 2 2 2 7" xfId="46803"/>
    <cellStyle name="Note 9 3 2 2 2 8" xfId="46804"/>
    <cellStyle name="Note 9 3 2 2 3" xfId="9580"/>
    <cellStyle name="Note 9 3 2 2 3 2" xfId="46805"/>
    <cellStyle name="Note 9 3 2 2 4" xfId="46806"/>
    <cellStyle name="Note 9 3 2 2 5" xfId="46807"/>
    <cellStyle name="Note 9 3 2 2 6" xfId="46808"/>
    <cellStyle name="Note 9 3 2 2 7" xfId="46809"/>
    <cellStyle name="Note 9 3 2 3" xfId="9581"/>
    <cellStyle name="Note 9 3 2 3 2" xfId="46810"/>
    <cellStyle name="Note 9 3 2 3 3" xfId="46811"/>
    <cellStyle name="Note 9 3 2 3 4" xfId="46812"/>
    <cellStyle name="Note 9 3 2 3 5" xfId="46813"/>
    <cellStyle name="Note 9 3 2 3 6" xfId="46814"/>
    <cellStyle name="Note 9 3 2 3 7" xfId="46815"/>
    <cellStyle name="Note 9 3 2 4" xfId="9582"/>
    <cellStyle name="Note 9 3 2 5" xfId="46816"/>
    <cellStyle name="Note 9 3 2 6" xfId="46817"/>
    <cellStyle name="Note 9 3 2 7" xfId="46818"/>
    <cellStyle name="Note 9 3 2 8" xfId="46819"/>
    <cellStyle name="Note 9 3 3" xfId="9583"/>
    <cellStyle name="Note 9 3 3 2" xfId="9584"/>
    <cellStyle name="Note 9 3 3 2 2" xfId="9585"/>
    <cellStyle name="Note 9 3 3 2 2 2" xfId="46820"/>
    <cellStyle name="Note 9 3 3 2 2 3" xfId="46821"/>
    <cellStyle name="Note 9 3 3 2 2 4" xfId="46822"/>
    <cellStyle name="Note 9 3 3 2 2 5" xfId="46823"/>
    <cellStyle name="Note 9 3 3 2 2 6" xfId="46824"/>
    <cellStyle name="Note 9 3 3 2 2 7" xfId="46825"/>
    <cellStyle name="Note 9 3 3 2 2 8" xfId="46826"/>
    <cellStyle name="Note 9 3 3 2 3" xfId="9586"/>
    <cellStyle name="Note 9 3 3 2 3 2" xfId="46827"/>
    <cellStyle name="Note 9 3 3 2 4" xfId="46828"/>
    <cellStyle name="Note 9 3 3 2 5" xfId="46829"/>
    <cellStyle name="Note 9 3 3 2 6" xfId="46830"/>
    <cellStyle name="Note 9 3 3 2 7" xfId="46831"/>
    <cellStyle name="Note 9 3 3 3" xfId="9587"/>
    <cellStyle name="Note 9 3 3 3 2" xfId="46832"/>
    <cellStyle name="Note 9 3 3 3 3" xfId="46833"/>
    <cellStyle name="Note 9 3 3 3 4" xfId="46834"/>
    <cellStyle name="Note 9 3 3 3 5" xfId="46835"/>
    <cellStyle name="Note 9 3 3 3 6" xfId="46836"/>
    <cellStyle name="Note 9 3 3 3 7" xfId="46837"/>
    <cellStyle name="Note 9 3 3 4" xfId="9588"/>
    <cellStyle name="Note 9 3 3 5" xfId="46838"/>
    <cellStyle name="Note 9 3 3 6" xfId="46839"/>
    <cellStyle name="Note 9 3 3 7" xfId="46840"/>
    <cellStyle name="Note 9 3 3 8" xfId="46841"/>
    <cellStyle name="Note 9 3 4" xfId="9589"/>
    <cellStyle name="Note 9 3 4 2" xfId="9590"/>
    <cellStyle name="Note 9 3 4 2 2" xfId="9591"/>
    <cellStyle name="Note 9 3 4 2 2 2" xfId="46842"/>
    <cellStyle name="Note 9 3 4 2 2 3" xfId="46843"/>
    <cellStyle name="Note 9 3 4 2 2 4" xfId="46844"/>
    <cellStyle name="Note 9 3 4 2 2 5" xfId="46845"/>
    <cellStyle name="Note 9 3 4 2 2 6" xfId="46846"/>
    <cellStyle name="Note 9 3 4 2 2 7" xfId="46847"/>
    <cellStyle name="Note 9 3 4 2 2 8" xfId="46848"/>
    <cellStyle name="Note 9 3 4 2 3" xfId="9592"/>
    <cellStyle name="Note 9 3 4 2 3 2" xfId="46849"/>
    <cellStyle name="Note 9 3 4 2 4" xfId="46850"/>
    <cellStyle name="Note 9 3 4 2 5" xfId="46851"/>
    <cellStyle name="Note 9 3 4 2 6" xfId="46852"/>
    <cellStyle name="Note 9 3 4 2 7" xfId="46853"/>
    <cellStyle name="Note 9 3 4 3" xfId="9593"/>
    <cellStyle name="Note 9 3 4 3 2" xfId="46854"/>
    <cellStyle name="Note 9 3 4 3 3" xfId="46855"/>
    <cellStyle name="Note 9 3 4 3 4" xfId="46856"/>
    <cellStyle name="Note 9 3 4 3 5" xfId="46857"/>
    <cellStyle name="Note 9 3 4 3 6" xfId="46858"/>
    <cellStyle name="Note 9 3 4 3 7" xfId="46859"/>
    <cellStyle name="Note 9 3 4 4" xfId="9594"/>
    <cellStyle name="Note 9 3 4 5" xfId="46860"/>
    <cellStyle name="Note 9 3 4 6" xfId="46861"/>
    <cellStyle name="Note 9 3 4 7" xfId="46862"/>
    <cellStyle name="Note 9 3 4 8" xfId="46863"/>
    <cellStyle name="Note 9 3 5" xfId="9595"/>
    <cellStyle name="Note 9 3 5 2" xfId="9596"/>
    <cellStyle name="Note 9 3 5 2 2" xfId="46864"/>
    <cellStyle name="Note 9 3 5 2 3" xfId="46865"/>
    <cellStyle name="Note 9 3 5 2 4" xfId="46866"/>
    <cellStyle name="Note 9 3 5 2 5" xfId="46867"/>
    <cellStyle name="Note 9 3 5 2 6" xfId="46868"/>
    <cellStyle name="Note 9 3 5 2 7" xfId="46869"/>
    <cellStyle name="Note 9 3 5 2 8" xfId="46870"/>
    <cellStyle name="Note 9 3 5 3" xfId="9597"/>
    <cellStyle name="Note 9 3 5 3 2" xfId="46871"/>
    <cellStyle name="Note 9 3 5 4" xfId="46872"/>
    <cellStyle name="Note 9 3 5 5" xfId="46873"/>
    <cellStyle name="Note 9 3 5 6" xfId="46874"/>
    <cellStyle name="Note 9 3 5 7" xfId="46875"/>
    <cellStyle name="Note 9 3 6" xfId="9598"/>
    <cellStyle name="Note 9 3 6 2" xfId="46876"/>
    <cellStyle name="Note 9 3 6 3" xfId="46877"/>
    <cellStyle name="Note 9 3 6 4" xfId="46878"/>
    <cellStyle name="Note 9 3 6 5" xfId="46879"/>
    <cellStyle name="Note 9 3 6 6" xfId="46880"/>
    <cellStyle name="Note 9 3 6 7" xfId="46881"/>
    <cellStyle name="Note 9 3 7" xfId="9599"/>
    <cellStyle name="Note 9 3 8" xfId="46882"/>
    <cellStyle name="Note 9 3 9" xfId="46883"/>
    <cellStyle name="Note 9 4" xfId="9600"/>
    <cellStyle name="Note 9 4 10" xfId="46884"/>
    <cellStyle name="Note 9 4 11" xfId="46885"/>
    <cellStyle name="Note 9 4 2" xfId="9601"/>
    <cellStyle name="Note 9 4 2 2" xfId="9602"/>
    <cellStyle name="Note 9 4 2 2 2" xfId="9603"/>
    <cellStyle name="Note 9 4 2 2 2 2" xfId="46886"/>
    <cellStyle name="Note 9 4 2 2 2 3" xfId="46887"/>
    <cellStyle name="Note 9 4 2 2 2 4" xfId="46888"/>
    <cellStyle name="Note 9 4 2 2 2 5" xfId="46889"/>
    <cellStyle name="Note 9 4 2 2 2 6" xfId="46890"/>
    <cellStyle name="Note 9 4 2 2 2 7" xfId="46891"/>
    <cellStyle name="Note 9 4 2 2 2 8" xfId="46892"/>
    <cellStyle name="Note 9 4 2 2 3" xfId="9604"/>
    <cellStyle name="Note 9 4 2 2 3 2" xfId="46893"/>
    <cellStyle name="Note 9 4 2 2 4" xfId="46894"/>
    <cellStyle name="Note 9 4 2 2 5" xfId="46895"/>
    <cellStyle name="Note 9 4 2 2 6" xfId="46896"/>
    <cellStyle name="Note 9 4 2 2 7" xfId="46897"/>
    <cellStyle name="Note 9 4 2 3" xfId="9605"/>
    <cellStyle name="Note 9 4 2 3 2" xfId="46898"/>
    <cellStyle name="Note 9 4 2 3 3" xfId="46899"/>
    <cellStyle name="Note 9 4 2 3 4" xfId="46900"/>
    <cellStyle name="Note 9 4 2 3 5" xfId="46901"/>
    <cellStyle name="Note 9 4 2 3 6" xfId="46902"/>
    <cellStyle name="Note 9 4 2 3 7" xfId="46903"/>
    <cellStyle name="Note 9 4 2 4" xfId="9606"/>
    <cellStyle name="Note 9 4 2 5" xfId="46904"/>
    <cellStyle name="Note 9 4 2 6" xfId="46905"/>
    <cellStyle name="Note 9 4 2 7" xfId="46906"/>
    <cellStyle name="Note 9 4 2 8" xfId="46907"/>
    <cellStyle name="Note 9 4 3" xfId="9607"/>
    <cellStyle name="Note 9 4 3 2" xfId="9608"/>
    <cellStyle name="Note 9 4 3 2 2" xfId="9609"/>
    <cellStyle name="Note 9 4 3 2 2 2" xfId="46908"/>
    <cellStyle name="Note 9 4 3 2 2 3" xfId="46909"/>
    <cellStyle name="Note 9 4 3 2 2 4" xfId="46910"/>
    <cellStyle name="Note 9 4 3 2 2 5" xfId="46911"/>
    <cellStyle name="Note 9 4 3 2 2 6" xfId="46912"/>
    <cellStyle name="Note 9 4 3 2 2 7" xfId="46913"/>
    <cellStyle name="Note 9 4 3 2 2 8" xfId="46914"/>
    <cellStyle name="Note 9 4 3 2 3" xfId="9610"/>
    <cellStyle name="Note 9 4 3 2 3 2" xfId="46915"/>
    <cellStyle name="Note 9 4 3 2 4" xfId="46916"/>
    <cellStyle name="Note 9 4 3 2 5" xfId="46917"/>
    <cellStyle name="Note 9 4 3 2 6" xfId="46918"/>
    <cellStyle name="Note 9 4 3 2 7" xfId="46919"/>
    <cellStyle name="Note 9 4 3 3" xfId="9611"/>
    <cellStyle name="Note 9 4 3 3 2" xfId="46920"/>
    <cellStyle name="Note 9 4 3 3 3" xfId="46921"/>
    <cellStyle name="Note 9 4 3 3 4" xfId="46922"/>
    <cellStyle name="Note 9 4 3 3 5" xfId="46923"/>
    <cellStyle name="Note 9 4 3 3 6" xfId="46924"/>
    <cellStyle name="Note 9 4 3 3 7" xfId="46925"/>
    <cellStyle name="Note 9 4 3 4" xfId="9612"/>
    <cellStyle name="Note 9 4 3 5" xfId="46926"/>
    <cellStyle name="Note 9 4 3 6" xfId="46927"/>
    <cellStyle name="Note 9 4 3 7" xfId="46928"/>
    <cellStyle name="Note 9 4 3 8" xfId="46929"/>
    <cellStyle name="Note 9 4 4" xfId="9613"/>
    <cellStyle name="Note 9 4 4 2" xfId="9614"/>
    <cellStyle name="Note 9 4 4 2 2" xfId="9615"/>
    <cellStyle name="Note 9 4 4 2 2 2" xfId="46930"/>
    <cellStyle name="Note 9 4 4 2 2 3" xfId="46931"/>
    <cellStyle name="Note 9 4 4 2 2 4" xfId="46932"/>
    <cellStyle name="Note 9 4 4 2 2 5" xfId="46933"/>
    <cellStyle name="Note 9 4 4 2 2 6" xfId="46934"/>
    <cellStyle name="Note 9 4 4 2 2 7" xfId="46935"/>
    <cellStyle name="Note 9 4 4 2 2 8" xfId="46936"/>
    <cellStyle name="Note 9 4 4 2 3" xfId="9616"/>
    <cellStyle name="Note 9 4 4 2 3 2" xfId="46937"/>
    <cellStyle name="Note 9 4 4 2 4" xfId="46938"/>
    <cellStyle name="Note 9 4 4 2 5" xfId="46939"/>
    <cellStyle name="Note 9 4 4 2 6" xfId="46940"/>
    <cellStyle name="Note 9 4 4 2 7" xfId="46941"/>
    <cellStyle name="Note 9 4 4 3" xfId="9617"/>
    <cellStyle name="Note 9 4 4 3 2" xfId="46942"/>
    <cellStyle name="Note 9 4 4 3 3" xfId="46943"/>
    <cellStyle name="Note 9 4 4 3 4" xfId="46944"/>
    <cellStyle name="Note 9 4 4 3 5" xfId="46945"/>
    <cellStyle name="Note 9 4 4 3 6" xfId="46946"/>
    <cellStyle name="Note 9 4 4 3 7" xfId="46947"/>
    <cellStyle name="Note 9 4 4 4" xfId="9618"/>
    <cellStyle name="Note 9 4 4 5" xfId="46948"/>
    <cellStyle name="Note 9 4 4 6" xfId="46949"/>
    <cellStyle name="Note 9 4 4 7" xfId="46950"/>
    <cellStyle name="Note 9 4 4 8" xfId="46951"/>
    <cellStyle name="Note 9 4 5" xfId="9619"/>
    <cellStyle name="Note 9 4 5 2" xfId="9620"/>
    <cellStyle name="Note 9 4 5 2 2" xfId="46952"/>
    <cellStyle name="Note 9 4 5 2 3" xfId="46953"/>
    <cellStyle name="Note 9 4 5 2 4" xfId="46954"/>
    <cellStyle name="Note 9 4 5 2 5" xfId="46955"/>
    <cellStyle name="Note 9 4 5 2 6" xfId="46956"/>
    <cellStyle name="Note 9 4 5 2 7" xfId="46957"/>
    <cellStyle name="Note 9 4 5 2 8" xfId="46958"/>
    <cellStyle name="Note 9 4 5 3" xfId="9621"/>
    <cellStyle name="Note 9 4 5 3 2" xfId="46959"/>
    <cellStyle name="Note 9 4 5 4" xfId="46960"/>
    <cellStyle name="Note 9 4 5 5" xfId="46961"/>
    <cellStyle name="Note 9 4 5 6" xfId="46962"/>
    <cellStyle name="Note 9 4 5 7" xfId="46963"/>
    <cellStyle name="Note 9 4 6" xfId="9622"/>
    <cellStyle name="Note 9 4 6 2" xfId="46964"/>
    <cellStyle name="Note 9 4 6 3" xfId="46965"/>
    <cellStyle name="Note 9 4 6 4" xfId="46966"/>
    <cellStyle name="Note 9 4 6 5" xfId="46967"/>
    <cellStyle name="Note 9 4 6 6" xfId="46968"/>
    <cellStyle name="Note 9 4 6 7" xfId="46969"/>
    <cellStyle name="Note 9 4 7" xfId="9623"/>
    <cellStyle name="Note 9 4 8" xfId="46970"/>
    <cellStyle name="Note 9 4 9" xfId="46971"/>
    <cellStyle name="Note 9 5" xfId="9624"/>
    <cellStyle name="Note 9 5 2" xfId="9625"/>
    <cellStyle name="Note 9 5 2 2" xfId="9626"/>
    <cellStyle name="Note 9 5 2 2 2" xfId="46972"/>
    <cellStyle name="Note 9 5 2 2 3" xfId="46973"/>
    <cellStyle name="Note 9 5 2 2 4" xfId="46974"/>
    <cellStyle name="Note 9 5 2 2 5" xfId="46975"/>
    <cellStyle name="Note 9 5 2 2 6" xfId="46976"/>
    <cellStyle name="Note 9 5 2 2 7" xfId="46977"/>
    <cellStyle name="Note 9 5 2 2 8" xfId="46978"/>
    <cellStyle name="Note 9 5 2 3" xfId="9627"/>
    <cellStyle name="Note 9 5 2 3 2" xfId="46979"/>
    <cellStyle name="Note 9 5 2 4" xfId="46980"/>
    <cellStyle name="Note 9 5 2 5" xfId="46981"/>
    <cellStyle name="Note 9 5 2 6" xfId="46982"/>
    <cellStyle name="Note 9 5 2 7" xfId="46983"/>
    <cellStyle name="Note 9 5 3" xfId="9628"/>
    <cellStyle name="Note 9 5 3 2" xfId="46984"/>
    <cellStyle name="Note 9 5 3 3" xfId="46985"/>
    <cellStyle name="Note 9 5 3 4" xfId="46986"/>
    <cellStyle name="Note 9 5 3 5" xfId="46987"/>
    <cellStyle name="Note 9 5 3 6" xfId="46988"/>
    <cellStyle name="Note 9 5 3 7" xfId="46989"/>
    <cellStyle name="Note 9 5 4" xfId="9629"/>
    <cellStyle name="Note 9 5 5" xfId="46990"/>
    <cellStyle name="Note 9 5 6" xfId="46991"/>
    <cellStyle name="Note 9 5 7" xfId="46992"/>
    <cellStyle name="Note 9 5 8" xfId="46993"/>
    <cellStyle name="Note 9 6" xfId="9630"/>
    <cellStyle name="Note 9 6 2" xfId="9631"/>
    <cellStyle name="Note 9 6 2 2" xfId="9632"/>
    <cellStyle name="Note 9 6 2 2 2" xfId="46994"/>
    <cellStyle name="Note 9 6 2 2 3" xfId="46995"/>
    <cellStyle name="Note 9 6 2 2 4" xfId="46996"/>
    <cellStyle name="Note 9 6 2 2 5" xfId="46997"/>
    <cellStyle name="Note 9 6 2 2 6" xfId="46998"/>
    <cellStyle name="Note 9 6 2 2 7" xfId="46999"/>
    <cellStyle name="Note 9 6 2 2 8" xfId="47000"/>
    <cellStyle name="Note 9 6 2 3" xfId="9633"/>
    <cellStyle name="Note 9 6 2 3 2" xfId="47001"/>
    <cellStyle name="Note 9 6 2 4" xfId="47002"/>
    <cellStyle name="Note 9 6 2 5" xfId="47003"/>
    <cellStyle name="Note 9 6 2 6" xfId="47004"/>
    <cellStyle name="Note 9 6 2 7" xfId="47005"/>
    <cellStyle name="Note 9 6 3" xfId="9634"/>
    <cellStyle name="Note 9 6 3 2" xfId="47006"/>
    <cellStyle name="Note 9 6 3 3" xfId="47007"/>
    <cellStyle name="Note 9 6 3 4" xfId="47008"/>
    <cellStyle name="Note 9 6 3 5" xfId="47009"/>
    <cellStyle name="Note 9 6 3 6" xfId="47010"/>
    <cellStyle name="Note 9 6 3 7" xfId="47011"/>
    <cellStyle name="Note 9 6 4" xfId="9635"/>
    <cellStyle name="Note 9 6 5" xfId="47012"/>
    <cellStyle name="Note 9 6 6" xfId="47013"/>
    <cellStyle name="Note 9 6 7" xfId="47014"/>
    <cellStyle name="Note 9 6 8" xfId="47015"/>
    <cellStyle name="Note 9 7" xfId="9636"/>
    <cellStyle name="Note 9 7 2" xfId="9637"/>
    <cellStyle name="Note 9 7 2 2" xfId="9638"/>
    <cellStyle name="Note 9 7 2 2 2" xfId="47016"/>
    <cellStyle name="Note 9 7 2 2 3" xfId="47017"/>
    <cellStyle name="Note 9 7 2 2 4" xfId="47018"/>
    <cellStyle name="Note 9 7 2 2 5" xfId="47019"/>
    <cellStyle name="Note 9 7 2 2 6" xfId="47020"/>
    <cellStyle name="Note 9 7 2 2 7" xfId="47021"/>
    <cellStyle name="Note 9 7 2 2 8" xfId="47022"/>
    <cellStyle name="Note 9 7 2 3" xfId="9639"/>
    <cellStyle name="Note 9 7 2 3 2" xfId="47023"/>
    <cellStyle name="Note 9 7 2 4" xfId="47024"/>
    <cellStyle name="Note 9 7 2 5" xfId="47025"/>
    <cellStyle name="Note 9 7 2 6" xfId="47026"/>
    <cellStyle name="Note 9 7 2 7" xfId="47027"/>
    <cellStyle name="Note 9 7 3" xfId="9640"/>
    <cellStyle name="Note 9 7 3 2" xfId="47028"/>
    <cellStyle name="Note 9 7 3 3" xfId="47029"/>
    <cellStyle name="Note 9 7 3 4" xfId="47030"/>
    <cellStyle name="Note 9 7 3 5" xfId="47031"/>
    <cellStyle name="Note 9 7 3 6" xfId="47032"/>
    <cellStyle name="Note 9 7 3 7" xfId="47033"/>
    <cellStyle name="Note 9 7 4" xfId="9641"/>
    <cellStyle name="Note 9 7 5" xfId="47034"/>
    <cellStyle name="Note 9 7 6" xfId="47035"/>
    <cellStyle name="Note 9 7 7" xfId="47036"/>
    <cellStyle name="Note 9 7 8" xfId="47037"/>
    <cellStyle name="Note 9 8" xfId="9642"/>
    <cellStyle name="Note 9 8 2" xfId="9643"/>
    <cellStyle name="Note 9 8 2 2" xfId="47038"/>
    <cellStyle name="Note 9 8 2 3" xfId="47039"/>
    <cellStyle name="Note 9 8 2 4" xfId="47040"/>
    <cellStyle name="Note 9 8 2 5" xfId="47041"/>
    <cellStyle name="Note 9 8 2 6" xfId="47042"/>
    <cellStyle name="Note 9 8 2 7" xfId="47043"/>
    <cellStyle name="Note 9 8 2 8" xfId="47044"/>
    <cellStyle name="Note 9 8 3" xfId="9644"/>
    <cellStyle name="Note 9 8 3 2" xfId="47045"/>
    <cellStyle name="Note 9 8 4" xfId="47046"/>
    <cellStyle name="Note 9 8 5" xfId="47047"/>
    <cellStyle name="Note 9 8 6" xfId="47048"/>
    <cellStyle name="Note 9 8 7" xfId="47049"/>
    <cellStyle name="Note 9 9" xfId="9645"/>
    <cellStyle name="Note 9 9 2" xfId="47050"/>
    <cellStyle name="Note 9 9 3" xfId="47051"/>
    <cellStyle name="Note 9 9 4" xfId="47052"/>
    <cellStyle name="Note 9 9 5" xfId="47053"/>
    <cellStyle name="Note 9 9 6" xfId="47054"/>
    <cellStyle name="Note 9 9 7" xfId="47055"/>
    <cellStyle name="NUMEROS" xfId="141"/>
    <cellStyle name="NUMEROS 2" xfId="9646"/>
    <cellStyle name="NUMEROS 2 2" xfId="9647"/>
    <cellStyle name="NUMEROS 2 2 2" xfId="47056"/>
    <cellStyle name="NUMEROS 2 2 3" xfId="47057"/>
    <cellStyle name="NUMEROS 2 2 4" xfId="47058"/>
    <cellStyle name="NUMEROS 2 2 5" xfId="47059"/>
    <cellStyle name="NUMEROS 2 2 6" xfId="47060"/>
    <cellStyle name="NUMEROS 2 2 7" xfId="47061"/>
    <cellStyle name="NUMEROS 2 2 8" xfId="47062"/>
    <cellStyle name="NUMEROS 2 3" xfId="47063"/>
    <cellStyle name="NUMEROS 2 4" xfId="47064"/>
    <cellStyle name="NUMEROS 2 5" xfId="47065"/>
    <cellStyle name="NUMEROS 2 6" xfId="47066"/>
    <cellStyle name="NUMEROS 2 7" xfId="47067"/>
    <cellStyle name="NUMEROS 2 8" xfId="47068"/>
    <cellStyle name="NUMEROS 3" xfId="9648"/>
    <cellStyle name="NUMEROS 3 2" xfId="47069"/>
    <cellStyle name="NUMEROS 4" xfId="47070"/>
    <cellStyle name="NUMEROS 5" xfId="47071"/>
    <cellStyle name="NUMEROS 6" xfId="47072"/>
    <cellStyle name="NUMEROS 7" xfId="47073"/>
    <cellStyle name="NUMEROS 8" xfId="47074"/>
    <cellStyle name="Output" xfId="9649"/>
    <cellStyle name="Output 10" xfId="9650"/>
    <cellStyle name="Output 10 10" xfId="9651"/>
    <cellStyle name="Output 10 11" xfId="47075"/>
    <cellStyle name="Output 10 12" xfId="47076"/>
    <cellStyle name="Output 10 13" xfId="47077"/>
    <cellStyle name="Output 10 14" xfId="47078"/>
    <cellStyle name="Output 10 2" xfId="9652"/>
    <cellStyle name="Output 10 2 10" xfId="47079"/>
    <cellStyle name="Output 10 2 11" xfId="47080"/>
    <cellStyle name="Output 10 2 12" xfId="47081"/>
    <cellStyle name="Output 10 2 2" xfId="9653"/>
    <cellStyle name="Output 10 2 2 10" xfId="47082"/>
    <cellStyle name="Output 10 2 2 11" xfId="47083"/>
    <cellStyle name="Output 10 2 2 2" xfId="9654"/>
    <cellStyle name="Output 10 2 2 2 2" xfId="9655"/>
    <cellStyle name="Output 10 2 2 2 2 2" xfId="9656"/>
    <cellStyle name="Output 10 2 2 2 2 2 2" xfId="47084"/>
    <cellStyle name="Output 10 2 2 2 2 2 3" xfId="47085"/>
    <cellStyle name="Output 10 2 2 2 2 2 4" xfId="47086"/>
    <cellStyle name="Output 10 2 2 2 2 2 5" xfId="47087"/>
    <cellStyle name="Output 10 2 2 2 2 2 6" xfId="47088"/>
    <cellStyle name="Output 10 2 2 2 2 2 7" xfId="47089"/>
    <cellStyle name="Output 10 2 2 2 2 2 8" xfId="47090"/>
    <cellStyle name="Output 10 2 2 2 2 3" xfId="9657"/>
    <cellStyle name="Output 10 2 2 2 2 3 2" xfId="47091"/>
    <cellStyle name="Output 10 2 2 2 2 4" xfId="47092"/>
    <cellStyle name="Output 10 2 2 2 2 5" xfId="47093"/>
    <cellStyle name="Output 10 2 2 2 2 6" xfId="47094"/>
    <cellStyle name="Output 10 2 2 2 2 7" xfId="47095"/>
    <cellStyle name="Output 10 2 2 2 3" xfId="9658"/>
    <cellStyle name="Output 10 2 2 2 3 2" xfId="47096"/>
    <cellStyle name="Output 10 2 2 2 3 3" xfId="47097"/>
    <cellStyle name="Output 10 2 2 2 3 4" xfId="47098"/>
    <cellStyle name="Output 10 2 2 2 3 5" xfId="47099"/>
    <cellStyle name="Output 10 2 2 2 3 6" xfId="47100"/>
    <cellStyle name="Output 10 2 2 2 3 7" xfId="47101"/>
    <cellStyle name="Output 10 2 2 2 4" xfId="9659"/>
    <cellStyle name="Output 10 2 2 2 5" xfId="47102"/>
    <cellStyle name="Output 10 2 2 2 6" xfId="47103"/>
    <cellStyle name="Output 10 2 2 2 7" xfId="47104"/>
    <cellStyle name="Output 10 2 2 2 8" xfId="47105"/>
    <cellStyle name="Output 10 2 2 3" xfId="9660"/>
    <cellStyle name="Output 10 2 2 3 2" xfId="9661"/>
    <cellStyle name="Output 10 2 2 3 2 2" xfId="9662"/>
    <cellStyle name="Output 10 2 2 3 2 2 2" xfId="47106"/>
    <cellStyle name="Output 10 2 2 3 2 2 3" xfId="47107"/>
    <cellStyle name="Output 10 2 2 3 2 2 4" xfId="47108"/>
    <cellStyle name="Output 10 2 2 3 2 2 5" xfId="47109"/>
    <cellStyle name="Output 10 2 2 3 2 2 6" xfId="47110"/>
    <cellStyle name="Output 10 2 2 3 2 2 7" xfId="47111"/>
    <cellStyle name="Output 10 2 2 3 2 2 8" xfId="47112"/>
    <cellStyle name="Output 10 2 2 3 2 3" xfId="9663"/>
    <cellStyle name="Output 10 2 2 3 2 3 2" xfId="47113"/>
    <cellStyle name="Output 10 2 2 3 2 4" xfId="47114"/>
    <cellStyle name="Output 10 2 2 3 2 5" xfId="47115"/>
    <cellStyle name="Output 10 2 2 3 2 6" xfId="47116"/>
    <cellStyle name="Output 10 2 2 3 2 7" xfId="47117"/>
    <cellStyle name="Output 10 2 2 3 3" xfId="9664"/>
    <cellStyle name="Output 10 2 2 3 3 2" xfId="47118"/>
    <cellStyle name="Output 10 2 2 3 3 3" xfId="47119"/>
    <cellStyle name="Output 10 2 2 3 3 4" xfId="47120"/>
    <cellStyle name="Output 10 2 2 3 3 5" xfId="47121"/>
    <cellStyle name="Output 10 2 2 3 3 6" xfId="47122"/>
    <cellStyle name="Output 10 2 2 3 3 7" xfId="47123"/>
    <cellStyle name="Output 10 2 2 3 4" xfId="9665"/>
    <cellStyle name="Output 10 2 2 3 5" xfId="47124"/>
    <cellStyle name="Output 10 2 2 3 6" xfId="47125"/>
    <cellStyle name="Output 10 2 2 3 7" xfId="47126"/>
    <cellStyle name="Output 10 2 2 3 8" xfId="47127"/>
    <cellStyle name="Output 10 2 2 4" xfId="9666"/>
    <cellStyle name="Output 10 2 2 4 2" xfId="9667"/>
    <cellStyle name="Output 10 2 2 4 2 2" xfId="9668"/>
    <cellStyle name="Output 10 2 2 4 2 2 2" xfId="47128"/>
    <cellStyle name="Output 10 2 2 4 2 2 3" xfId="47129"/>
    <cellStyle name="Output 10 2 2 4 2 2 4" xfId="47130"/>
    <cellStyle name="Output 10 2 2 4 2 2 5" xfId="47131"/>
    <cellStyle name="Output 10 2 2 4 2 2 6" xfId="47132"/>
    <cellStyle name="Output 10 2 2 4 2 2 7" xfId="47133"/>
    <cellStyle name="Output 10 2 2 4 2 2 8" xfId="47134"/>
    <cellStyle name="Output 10 2 2 4 2 3" xfId="9669"/>
    <cellStyle name="Output 10 2 2 4 2 3 2" xfId="47135"/>
    <cellStyle name="Output 10 2 2 4 2 4" xfId="47136"/>
    <cellStyle name="Output 10 2 2 4 2 5" xfId="47137"/>
    <cellStyle name="Output 10 2 2 4 2 6" xfId="47138"/>
    <cellStyle name="Output 10 2 2 4 2 7" xfId="47139"/>
    <cellStyle name="Output 10 2 2 4 3" xfId="9670"/>
    <cellStyle name="Output 10 2 2 4 3 2" xfId="47140"/>
    <cellStyle name="Output 10 2 2 4 3 3" xfId="47141"/>
    <cellStyle name="Output 10 2 2 4 3 4" xfId="47142"/>
    <cellStyle name="Output 10 2 2 4 3 5" xfId="47143"/>
    <cellStyle name="Output 10 2 2 4 3 6" xfId="47144"/>
    <cellStyle name="Output 10 2 2 4 3 7" xfId="47145"/>
    <cellStyle name="Output 10 2 2 4 4" xfId="9671"/>
    <cellStyle name="Output 10 2 2 4 5" xfId="47146"/>
    <cellStyle name="Output 10 2 2 4 6" xfId="47147"/>
    <cellStyle name="Output 10 2 2 4 7" xfId="47148"/>
    <cellStyle name="Output 10 2 2 4 8" xfId="47149"/>
    <cellStyle name="Output 10 2 2 5" xfId="9672"/>
    <cellStyle name="Output 10 2 2 5 2" xfId="9673"/>
    <cellStyle name="Output 10 2 2 5 2 2" xfId="47150"/>
    <cellStyle name="Output 10 2 2 5 2 3" xfId="47151"/>
    <cellStyle name="Output 10 2 2 5 2 4" xfId="47152"/>
    <cellStyle name="Output 10 2 2 5 2 5" xfId="47153"/>
    <cellStyle name="Output 10 2 2 5 2 6" xfId="47154"/>
    <cellStyle name="Output 10 2 2 5 2 7" xfId="47155"/>
    <cellStyle name="Output 10 2 2 5 2 8" xfId="47156"/>
    <cellStyle name="Output 10 2 2 5 3" xfId="9674"/>
    <cellStyle name="Output 10 2 2 5 3 2" xfId="47157"/>
    <cellStyle name="Output 10 2 2 5 4" xfId="47158"/>
    <cellStyle name="Output 10 2 2 5 5" xfId="47159"/>
    <cellStyle name="Output 10 2 2 5 6" xfId="47160"/>
    <cellStyle name="Output 10 2 2 5 7" xfId="47161"/>
    <cellStyle name="Output 10 2 2 6" xfId="9675"/>
    <cellStyle name="Output 10 2 2 6 2" xfId="47162"/>
    <cellStyle name="Output 10 2 2 6 3" xfId="47163"/>
    <cellStyle name="Output 10 2 2 6 4" xfId="47164"/>
    <cellStyle name="Output 10 2 2 6 5" xfId="47165"/>
    <cellStyle name="Output 10 2 2 6 6" xfId="47166"/>
    <cellStyle name="Output 10 2 2 6 7" xfId="47167"/>
    <cellStyle name="Output 10 2 2 7" xfId="9676"/>
    <cellStyle name="Output 10 2 2 8" xfId="47168"/>
    <cellStyle name="Output 10 2 2 9" xfId="47169"/>
    <cellStyle name="Output 10 2 3" xfId="9677"/>
    <cellStyle name="Output 10 2 3 2" xfId="9678"/>
    <cellStyle name="Output 10 2 3 2 2" xfId="9679"/>
    <cellStyle name="Output 10 2 3 2 2 2" xfId="47170"/>
    <cellStyle name="Output 10 2 3 2 2 3" xfId="47171"/>
    <cellStyle name="Output 10 2 3 2 2 4" xfId="47172"/>
    <cellStyle name="Output 10 2 3 2 2 5" xfId="47173"/>
    <cellStyle name="Output 10 2 3 2 2 6" xfId="47174"/>
    <cellStyle name="Output 10 2 3 2 2 7" xfId="47175"/>
    <cellStyle name="Output 10 2 3 2 2 8" xfId="47176"/>
    <cellStyle name="Output 10 2 3 2 3" xfId="9680"/>
    <cellStyle name="Output 10 2 3 2 3 2" xfId="47177"/>
    <cellStyle name="Output 10 2 3 2 4" xfId="47178"/>
    <cellStyle name="Output 10 2 3 2 5" xfId="47179"/>
    <cellStyle name="Output 10 2 3 2 6" xfId="47180"/>
    <cellStyle name="Output 10 2 3 2 7" xfId="47181"/>
    <cellStyle name="Output 10 2 3 3" xfId="9681"/>
    <cellStyle name="Output 10 2 3 3 2" xfId="47182"/>
    <cellStyle name="Output 10 2 3 3 3" xfId="47183"/>
    <cellStyle name="Output 10 2 3 3 4" xfId="47184"/>
    <cellStyle name="Output 10 2 3 3 5" xfId="47185"/>
    <cellStyle name="Output 10 2 3 3 6" xfId="47186"/>
    <cellStyle name="Output 10 2 3 3 7" xfId="47187"/>
    <cellStyle name="Output 10 2 3 4" xfId="9682"/>
    <cellStyle name="Output 10 2 3 5" xfId="47188"/>
    <cellStyle name="Output 10 2 3 6" xfId="47189"/>
    <cellStyle name="Output 10 2 3 7" xfId="47190"/>
    <cellStyle name="Output 10 2 3 8" xfId="47191"/>
    <cellStyle name="Output 10 2 4" xfId="9683"/>
    <cellStyle name="Output 10 2 4 2" xfId="9684"/>
    <cellStyle name="Output 10 2 4 2 2" xfId="9685"/>
    <cellStyle name="Output 10 2 4 2 2 2" xfId="47192"/>
    <cellStyle name="Output 10 2 4 2 2 3" xfId="47193"/>
    <cellStyle name="Output 10 2 4 2 2 4" xfId="47194"/>
    <cellStyle name="Output 10 2 4 2 2 5" xfId="47195"/>
    <cellStyle name="Output 10 2 4 2 2 6" xfId="47196"/>
    <cellStyle name="Output 10 2 4 2 2 7" xfId="47197"/>
    <cellStyle name="Output 10 2 4 2 2 8" xfId="47198"/>
    <cellStyle name="Output 10 2 4 2 3" xfId="9686"/>
    <cellStyle name="Output 10 2 4 2 3 2" xfId="47199"/>
    <cellStyle name="Output 10 2 4 2 4" xfId="47200"/>
    <cellStyle name="Output 10 2 4 2 5" xfId="47201"/>
    <cellStyle name="Output 10 2 4 2 6" xfId="47202"/>
    <cellStyle name="Output 10 2 4 2 7" xfId="47203"/>
    <cellStyle name="Output 10 2 4 3" xfId="9687"/>
    <cellStyle name="Output 10 2 4 3 2" xfId="47204"/>
    <cellStyle name="Output 10 2 4 3 3" xfId="47205"/>
    <cellStyle name="Output 10 2 4 3 4" xfId="47206"/>
    <cellStyle name="Output 10 2 4 3 5" xfId="47207"/>
    <cellStyle name="Output 10 2 4 3 6" xfId="47208"/>
    <cellStyle name="Output 10 2 4 3 7" xfId="47209"/>
    <cellStyle name="Output 10 2 4 4" xfId="9688"/>
    <cellStyle name="Output 10 2 4 5" xfId="47210"/>
    <cellStyle name="Output 10 2 4 6" xfId="47211"/>
    <cellStyle name="Output 10 2 4 7" xfId="47212"/>
    <cellStyle name="Output 10 2 4 8" xfId="47213"/>
    <cellStyle name="Output 10 2 5" xfId="9689"/>
    <cellStyle name="Output 10 2 5 2" xfId="9690"/>
    <cellStyle name="Output 10 2 5 2 2" xfId="9691"/>
    <cellStyle name="Output 10 2 5 2 2 2" xfId="47214"/>
    <cellStyle name="Output 10 2 5 2 2 3" xfId="47215"/>
    <cellStyle name="Output 10 2 5 2 2 4" xfId="47216"/>
    <cellStyle name="Output 10 2 5 2 2 5" xfId="47217"/>
    <cellStyle name="Output 10 2 5 2 2 6" xfId="47218"/>
    <cellStyle name="Output 10 2 5 2 2 7" xfId="47219"/>
    <cellStyle name="Output 10 2 5 2 2 8" xfId="47220"/>
    <cellStyle name="Output 10 2 5 2 3" xfId="9692"/>
    <cellStyle name="Output 10 2 5 2 3 2" xfId="47221"/>
    <cellStyle name="Output 10 2 5 2 4" xfId="47222"/>
    <cellStyle name="Output 10 2 5 2 5" xfId="47223"/>
    <cellStyle name="Output 10 2 5 2 6" xfId="47224"/>
    <cellStyle name="Output 10 2 5 2 7" xfId="47225"/>
    <cellStyle name="Output 10 2 5 3" xfId="9693"/>
    <cellStyle name="Output 10 2 5 3 2" xfId="47226"/>
    <cellStyle name="Output 10 2 5 3 3" xfId="47227"/>
    <cellStyle name="Output 10 2 5 3 4" xfId="47228"/>
    <cellStyle name="Output 10 2 5 3 5" xfId="47229"/>
    <cellStyle name="Output 10 2 5 3 6" xfId="47230"/>
    <cellStyle name="Output 10 2 5 3 7" xfId="47231"/>
    <cellStyle name="Output 10 2 5 4" xfId="9694"/>
    <cellStyle name="Output 10 2 5 5" xfId="47232"/>
    <cellStyle name="Output 10 2 5 6" xfId="47233"/>
    <cellStyle name="Output 10 2 5 7" xfId="47234"/>
    <cellStyle name="Output 10 2 5 8" xfId="47235"/>
    <cellStyle name="Output 10 2 6" xfId="9695"/>
    <cellStyle name="Output 10 2 6 2" xfId="9696"/>
    <cellStyle name="Output 10 2 6 2 2" xfId="47236"/>
    <cellStyle name="Output 10 2 6 2 3" xfId="47237"/>
    <cellStyle name="Output 10 2 6 2 4" xfId="47238"/>
    <cellStyle name="Output 10 2 6 2 5" xfId="47239"/>
    <cellStyle name="Output 10 2 6 2 6" xfId="47240"/>
    <cellStyle name="Output 10 2 6 2 7" xfId="47241"/>
    <cellStyle name="Output 10 2 6 2 8" xfId="47242"/>
    <cellStyle name="Output 10 2 6 3" xfId="9697"/>
    <cellStyle name="Output 10 2 6 3 2" xfId="47243"/>
    <cellStyle name="Output 10 2 6 4" xfId="47244"/>
    <cellStyle name="Output 10 2 6 5" xfId="47245"/>
    <cellStyle name="Output 10 2 6 6" xfId="47246"/>
    <cellStyle name="Output 10 2 6 7" xfId="47247"/>
    <cellStyle name="Output 10 2 7" xfId="9698"/>
    <cellStyle name="Output 10 2 7 2" xfId="47248"/>
    <cellStyle name="Output 10 2 7 3" xfId="47249"/>
    <cellStyle name="Output 10 2 7 4" xfId="47250"/>
    <cellStyle name="Output 10 2 7 5" xfId="47251"/>
    <cellStyle name="Output 10 2 7 6" xfId="47252"/>
    <cellStyle name="Output 10 2 7 7" xfId="47253"/>
    <cellStyle name="Output 10 2 8" xfId="9699"/>
    <cellStyle name="Output 10 2 9" xfId="47254"/>
    <cellStyle name="Output 10 3" xfId="9700"/>
    <cellStyle name="Output 10 3 10" xfId="47255"/>
    <cellStyle name="Output 10 3 11" xfId="47256"/>
    <cellStyle name="Output 10 3 2" xfId="9701"/>
    <cellStyle name="Output 10 3 2 2" xfId="9702"/>
    <cellStyle name="Output 10 3 2 2 2" xfId="9703"/>
    <cellStyle name="Output 10 3 2 2 2 2" xfId="47257"/>
    <cellStyle name="Output 10 3 2 2 2 3" xfId="47258"/>
    <cellStyle name="Output 10 3 2 2 2 4" xfId="47259"/>
    <cellStyle name="Output 10 3 2 2 2 5" xfId="47260"/>
    <cellStyle name="Output 10 3 2 2 2 6" xfId="47261"/>
    <cellStyle name="Output 10 3 2 2 2 7" xfId="47262"/>
    <cellStyle name="Output 10 3 2 2 2 8" xfId="47263"/>
    <cellStyle name="Output 10 3 2 2 3" xfId="9704"/>
    <cellStyle name="Output 10 3 2 2 3 2" xfId="47264"/>
    <cellStyle name="Output 10 3 2 2 4" xfId="47265"/>
    <cellStyle name="Output 10 3 2 2 5" xfId="47266"/>
    <cellStyle name="Output 10 3 2 2 6" xfId="47267"/>
    <cellStyle name="Output 10 3 2 2 7" xfId="47268"/>
    <cellStyle name="Output 10 3 2 3" xfId="9705"/>
    <cellStyle name="Output 10 3 2 3 2" xfId="47269"/>
    <cellStyle name="Output 10 3 2 3 3" xfId="47270"/>
    <cellStyle name="Output 10 3 2 3 4" xfId="47271"/>
    <cellStyle name="Output 10 3 2 3 5" xfId="47272"/>
    <cellStyle name="Output 10 3 2 3 6" xfId="47273"/>
    <cellStyle name="Output 10 3 2 3 7" xfId="47274"/>
    <cellStyle name="Output 10 3 2 4" xfId="9706"/>
    <cellStyle name="Output 10 3 2 5" xfId="47275"/>
    <cellStyle name="Output 10 3 2 6" xfId="47276"/>
    <cellStyle name="Output 10 3 2 7" xfId="47277"/>
    <cellStyle name="Output 10 3 2 8" xfId="47278"/>
    <cellStyle name="Output 10 3 3" xfId="9707"/>
    <cellStyle name="Output 10 3 3 2" xfId="9708"/>
    <cellStyle name="Output 10 3 3 2 2" xfId="9709"/>
    <cellStyle name="Output 10 3 3 2 2 2" xfId="47279"/>
    <cellStyle name="Output 10 3 3 2 2 3" xfId="47280"/>
    <cellStyle name="Output 10 3 3 2 2 4" xfId="47281"/>
    <cellStyle name="Output 10 3 3 2 2 5" xfId="47282"/>
    <cellStyle name="Output 10 3 3 2 2 6" xfId="47283"/>
    <cellStyle name="Output 10 3 3 2 2 7" xfId="47284"/>
    <cellStyle name="Output 10 3 3 2 2 8" xfId="47285"/>
    <cellStyle name="Output 10 3 3 2 3" xfId="9710"/>
    <cellStyle name="Output 10 3 3 2 3 2" xfId="47286"/>
    <cellStyle name="Output 10 3 3 2 4" xfId="47287"/>
    <cellStyle name="Output 10 3 3 2 5" xfId="47288"/>
    <cellStyle name="Output 10 3 3 2 6" xfId="47289"/>
    <cellStyle name="Output 10 3 3 2 7" xfId="47290"/>
    <cellStyle name="Output 10 3 3 3" xfId="9711"/>
    <cellStyle name="Output 10 3 3 3 2" xfId="47291"/>
    <cellStyle name="Output 10 3 3 3 3" xfId="47292"/>
    <cellStyle name="Output 10 3 3 3 4" xfId="47293"/>
    <cellStyle name="Output 10 3 3 3 5" xfId="47294"/>
    <cellStyle name="Output 10 3 3 3 6" xfId="47295"/>
    <cellStyle name="Output 10 3 3 3 7" xfId="47296"/>
    <cellStyle name="Output 10 3 3 4" xfId="9712"/>
    <cellStyle name="Output 10 3 3 5" xfId="47297"/>
    <cellStyle name="Output 10 3 3 6" xfId="47298"/>
    <cellStyle name="Output 10 3 3 7" xfId="47299"/>
    <cellStyle name="Output 10 3 3 8" xfId="47300"/>
    <cellStyle name="Output 10 3 4" xfId="9713"/>
    <cellStyle name="Output 10 3 4 2" xfId="9714"/>
    <cellStyle name="Output 10 3 4 2 2" xfId="9715"/>
    <cellStyle name="Output 10 3 4 2 2 2" xfId="47301"/>
    <cellStyle name="Output 10 3 4 2 2 3" xfId="47302"/>
    <cellStyle name="Output 10 3 4 2 2 4" xfId="47303"/>
    <cellStyle name="Output 10 3 4 2 2 5" xfId="47304"/>
    <cellStyle name="Output 10 3 4 2 2 6" xfId="47305"/>
    <cellStyle name="Output 10 3 4 2 2 7" xfId="47306"/>
    <cellStyle name="Output 10 3 4 2 2 8" xfId="47307"/>
    <cellStyle name="Output 10 3 4 2 3" xfId="9716"/>
    <cellStyle name="Output 10 3 4 2 3 2" xfId="47308"/>
    <cellStyle name="Output 10 3 4 2 4" xfId="47309"/>
    <cellStyle name="Output 10 3 4 2 5" xfId="47310"/>
    <cellStyle name="Output 10 3 4 2 6" xfId="47311"/>
    <cellStyle name="Output 10 3 4 2 7" xfId="47312"/>
    <cellStyle name="Output 10 3 4 3" xfId="9717"/>
    <cellStyle name="Output 10 3 4 3 2" xfId="47313"/>
    <cellStyle name="Output 10 3 4 3 3" xfId="47314"/>
    <cellStyle name="Output 10 3 4 3 4" xfId="47315"/>
    <cellStyle name="Output 10 3 4 3 5" xfId="47316"/>
    <cellStyle name="Output 10 3 4 3 6" xfId="47317"/>
    <cellStyle name="Output 10 3 4 3 7" xfId="47318"/>
    <cellStyle name="Output 10 3 4 4" xfId="9718"/>
    <cellStyle name="Output 10 3 4 5" xfId="47319"/>
    <cellStyle name="Output 10 3 4 6" xfId="47320"/>
    <cellStyle name="Output 10 3 4 7" xfId="47321"/>
    <cellStyle name="Output 10 3 4 8" xfId="47322"/>
    <cellStyle name="Output 10 3 5" xfId="9719"/>
    <cellStyle name="Output 10 3 5 2" xfId="9720"/>
    <cellStyle name="Output 10 3 5 2 2" xfId="47323"/>
    <cellStyle name="Output 10 3 5 2 3" xfId="47324"/>
    <cellStyle name="Output 10 3 5 2 4" xfId="47325"/>
    <cellStyle name="Output 10 3 5 2 5" xfId="47326"/>
    <cellStyle name="Output 10 3 5 2 6" xfId="47327"/>
    <cellStyle name="Output 10 3 5 2 7" xfId="47328"/>
    <cellStyle name="Output 10 3 5 2 8" xfId="47329"/>
    <cellStyle name="Output 10 3 5 3" xfId="9721"/>
    <cellStyle name="Output 10 3 5 3 2" xfId="47330"/>
    <cellStyle name="Output 10 3 5 4" xfId="47331"/>
    <cellStyle name="Output 10 3 5 5" xfId="47332"/>
    <cellStyle name="Output 10 3 5 6" xfId="47333"/>
    <cellStyle name="Output 10 3 5 7" xfId="47334"/>
    <cellStyle name="Output 10 3 6" xfId="9722"/>
    <cellStyle name="Output 10 3 6 2" xfId="47335"/>
    <cellStyle name="Output 10 3 6 3" xfId="47336"/>
    <cellStyle name="Output 10 3 6 4" xfId="47337"/>
    <cellStyle name="Output 10 3 6 5" xfId="47338"/>
    <cellStyle name="Output 10 3 6 6" xfId="47339"/>
    <cellStyle name="Output 10 3 6 7" xfId="47340"/>
    <cellStyle name="Output 10 3 7" xfId="9723"/>
    <cellStyle name="Output 10 3 8" xfId="47341"/>
    <cellStyle name="Output 10 3 9" xfId="47342"/>
    <cellStyle name="Output 10 4" xfId="9724"/>
    <cellStyle name="Output 10 4 10" xfId="47343"/>
    <cellStyle name="Output 10 4 11" xfId="47344"/>
    <cellStyle name="Output 10 4 2" xfId="9725"/>
    <cellStyle name="Output 10 4 2 2" xfId="9726"/>
    <cellStyle name="Output 10 4 2 2 2" xfId="9727"/>
    <cellStyle name="Output 10 4 2 2 2 2" xfId="47345"/>
    <cellStyle name="Output 10 4 2 2 2 3" xfId="47346"/>
    <cellStyle name="Output 10 4 2 2 2 4" xfId="47347"/>
    <cellStyle name="Output 10 4 2 2 2 5" xfId="47348"/>
    <cellStyle name="Output 10 4 2 2 2 6" xfId="47349"/>
    <cellStyle name="Output 10 4 2 2 2 7" xfId="47350"/>
    <cellStyle name="Output 10 4 2 2 2 8" xfId="47351"/>
    <cellStyle name="Output 10 4 2 2 3" xfId="9728"/>
    <cellStyle name="Output 10 4 2 2 3 2" xfId="47352"/>
    <cellStyle name="Output 10 4 2 2 4" xfId="47353"/>
    <cellStyle name="Output 10 4 2 2 5" xfId="47354"/>
    <cellStyle name="Output 10 4 2 2 6" xfId="47355"/>
    <cellStyle name="Output 10 4 2 2 7" xfId="47356"/>
    <cellStyle name="Output 10 4 2 3" xfId="9729"/>
    <cellStyle name="Output 10 4 2 3 2" xfId="47357"/>
    <cellStyle name="Output 10 4 2 3 3" xfId="47358"/>
    <cellStyle name="Output 10 4 2 3 4" xfId="47359"/>
    <cellStyle name="Output 10 4 2 3 5" xfId="47360"/>
    <cellStyle name="Output 10 4 2 3 6" xfId="47361"/>
    <cellStyle name="Output 10 4 2 3 7" xfId="47362"/>
    <cellStyle name="Output 10 4 2 4" xfId="9730"/>
    <cellStyle name="Output 10 4 2 5" xfId="47363"/>
    <cellStyle name="Output 10 4 2 6" xfId="47364"/>
    <cellStyle name="Output 10 4 2 7" xfId="47365"/>
    <cellStyle name="Output 10 4 2 8" xfId="47366"/>
    <cellStyle name="Output 10 4 3" xfId="9731"/>
    <cellStyle name="Output 10 4 3 2" xfId="9732"/>
    <cellStyle name="Output 10 4 3 2 2" xfId="9733"/>
    <cellStyle name="Output 10 4 3 2 2 2" xfId="47367"/>
    <cellStyle name="Output 10 4 3 2 2 3" xfId="47368"/>
    <cellStyle name="Output 10 4 3 2 2 4" xfId="47369"/>
    <cellStyle name="Output 10 4 3 2 2 5" xfId="47370"/>
    <cellStyle name="Output 10 4 3 2 2 6" xfId="47371"/>
    <cellStyle name="Output 10 4 3 2 2 7" xfId="47372"/>
    <cellStyle name="Output 10 4 3 2 2 8" xfId="47373"/>
    <cellStyle name="Output 10 4 3 2 3" xfId="9734"/>
    <cellStyle name="Output 10 4 3 2 3 2" xfId="47374"/>
    <cellStyle name="Output 10 4 3 2 4" xfId="47375"/>
    <cellStyle name="Output 10 4 3 2 5" xfId="47376"/>
    <cellStyle name="Output 10 4 3 2 6" xfId="47377"/>
    <cellStyle name="Output 10 4 3 2 7" xfId="47378"/>
    <cellStyle name="Output 10 4 3 3" xfId="9735"/>
    <cellStyle name="Output 10 4 3 3 2" xfId="47379"/>
    <cellStyle name="Output 10 4 3 3 3" xfId="47380"/>
    <cellStyle name="Output 10 4 3 3 4" xfId="47381"/>
    <cellStyle name="Output 10 4 3 3 5" xfId="47382"/>
    <cellStyle name="Output 10 4 3 3 6" xfId="47383"/>
    <cellStyle name="Output 10 4 3 3 7" xfId="47384"/>
    <cellStyle name="Output 10 4 3 4" xfId="9736"/>
    <cellStyle name="Output 10 4 3 5" xfId="47385"/>
    <cellStyle name="Output 10 4 3 6" xfId="47386"/>
    <cellStyle name="Output 10 4 3 7" xfId="47387"/>
    <cellStyle name="Output 10 4 3 8" xfId="47388"/>
    <cellStyle name="Output 10 4 4" xfId="9737"/>
    <cellStyle name="Output 10 4 4 2" xfId="9738"/>
    <cellStyle name="Output 10 4 4 2 2" xfId="9739"/>
    <cellStyle name="Output 10 4 4 2 2 2" xfId="47389"/>
    <cellStyle name="Output 10 4 4 2 2 3" xfId="47390"/>
    <cellStyle name="Output 10 4 4 2 2 4" xfId="47391"/>
    <cellStyle name="Output 10 4 4 2 2 5" xfId="47392"/>
    <cellStyle name="Output 10 4 4 2 2 6" xfId="47393"/>
    <cellStyle name="Output 10 4 4 2 2 7" xfId="47394"/>
    <cellStyle name="Output 10 4 4 2 2 8" xfId="47395"/>
    <cellStyle name="Output 10 4 4 2 3" xfId="9740"/>
    <cellStyle name="Output 10 4 4 2 3 2" xfId="47396"/>
    <cellStyle name="Output 10 4 4 2 4" xfId="47397"/>
    <cellStyle name="Output 10 4 4 2 5" xfId="47398"/>
    <cellStyle name="Output 10 4 4 2 6" xfId="47399"/>
    <cellStyle name="Output 10 4 4 2 7" xfId="47400"/>
    <cellStyle name="Output 10 4 4 3" xfId="9741"/>
    <cellStyle name="Output 10 4 4 3 2" xfId="47401"/>
    <cellStyle name="Output 10 4 4 3 3" xfId="47402"/>
    <cellStyle name="Output 10 4 4 3 4" xfId="47403"/>
    <cellStyle name="Output 10 4 4 3 5" xfId="47404"/>
    <cellStyle name="Output 10 4 4 3 6" xfId="47405"/>
    <cellStyle name="Output 10 4 4 3 7" xfId="47406"/>
    <cellStyle name="Output 10 4 4 4" xfId="9742"/>
    <cellStyle name="Output 10 4 4 5" xfId="47407"/>
    <cellStyle name="Output 10 4 4 6" xfId="47408"/>
    <cellStyle name="Output 10 4 4 7" xfId="47409"/>
    <cellStyle name="Output 10 4 4 8" xfId="47410"/>
    <cellStyle name="Output 10 4 5" xfId="9743"/>
    <cellStyle name="Output 10 4 5 2" xfId="9744"/>
    <cellStyle name="Output 10 4 5 2 2" xfId="47411"/>
    <cellStyle name="Output 10 4 5 2 3" xfId="47412"/>
    <cellStyle name="Output 10 4 5 2 4" xfId="47413"/>
    <cellStyle name="Output 10 4 5 2 5" xfId="47414"/>
    <cellStyle name="Output 10 4 5 2 6" xfId="47415"/>
    <cellStyle name="Output 10 4 5 2 7" xfId="47416"/>
    <cellStyle name="Output 10 4 5 2 8" xfId="47417"/>
    <cellStyle name="Output 10 4 5 3" xfId="9745"/>
    <cellStyle name="Output 10 4 5 3 2" xfId="47418"/>
    <cellStyle name="Output 10 4 5 4" xfId="47419"/>
    <cellStyle name="Output 10 4 5 5" xfId="47420"/>
    <cellStyle name="Output 10 4 5 6" xfId="47421"/>
    <cellStyle name="Output 10 4 5 7" xfId="47422"/>
    <cellStyle name="Output 10 4 6" xfId="9746"/>
    <cellStyle name="Output 10 4 6 2" xfId="47423"/>
    <cellStyle name="Output 10 4 6 3" xfId="47424"/>
    <cellStyle name="Output 10 4 6 4" xfId="47425"/>
    <cellStyle name="Output 10 4 6 5" xfId="47426"/>
    <cellStyle name="Output 10 4 6 6" xfId="47427"/>
    <cellStyle name="Output 10 4 6 7" xfId="47428"/>
    <cellStyle name="Output 10 4 7" xfId="9747"/>
    <cellStyle name="Output 10 4 8" xfId="47429"/>
    <cellStyle name="Output 10 4 9" xfId="47430"/>
    <cellStyle name="Output 10 5" xfId="9748"/>
    <cellStyle name="Output 10 5 2" xfId="9749"/>
    <cellStyle name="Output 10 5 2 2" xfId="9750"/>
    <cellStyle name="Output 10 5 2 2 2" xfId="47431"/>
    <cellStyle name="Output 10 5 2 2 3" xfId="47432"/>
    <cellStyle name="Output 10 5 2 2 4" xfId="47433"/>
    <cellStyle name="Output 10 5 2 2 5" xfId="47434"/>
    <cellStyle name="Output 10 5 2 2 6" xfId="47435"/>
    <cellStyle name="Output 10 5 2 2 7" xfId="47436"/>
    <cellStyle name="Output 10 5 2 2 8" xfId="47437"/>
    <cellStyle name="Output 10 5 2 3" xfId="9751"/>
    <cellStyle name="Output 10 5 2 3 2" xfId="47438"/>
    <cellStyle name="Output 10 5 2 4" xfId="47439"/>
    <cellStyle name="Output 10 5 2 5" xfId="47440"/>
    <cellStyle name="Output 10 5 2 6" xfId="47441"/>
    <cellStyle name="Output 10 5 2 7" xfId="47442"/>
    <cellStyle name="Output 10 5 3" xfId="9752"/>
    <cellStyle name="Output 10 5 3 2" xfId="47443"/>
    <cellStyle name="Output 10 5 3 3" xfId="47444"/>
    <cellStyle name="Output 10 5 3 4" xfId="47445"/>
    <cellStyle name="Output 10 5 3 5" xfId="47446"/>
    <cellStyle name="Output 10 5 3 6" xfId="47447"/>
    <cellStyle name="Output 10 5 3 7" xfId="47448"/>
    <cellStyle name="Output 10 5 4" xfId="9753"/>
    <cellStyle name="Output 10 5 5" xfId="47449"/>
    <cellStyle name="Output 10 5 6" xfId="47450"/>
    <cellStyle name="Output 10 5 7" xfId="47451"/>
    <cellStyle name="Output 10 5 8" xfId="47452"/>
    <cellStyle name="Output 10 6" xfId="9754"/>
    <cellStyle name="Output 10 6 2" xfId="9755"/>
    <cellStyle name="Output 10 6 2 2" xfId="9756"/>
    <cellStyle name="Output 10 6 2 2 2" xfId="47453"/>
    <cellStyle name="Output 10 6 2 2 3" xfId="47454"/>
    <cellStyle name="Output 10 6 2 2 4" xfId="47455"/>
    <cellStyle name="Output 10 6 2 2 5" xfId="47456"/>
    <cellStyle name="Output 10 6 2 2 6" xfId="47457"/>
    <cellStyle name="Output 10 6 2 2 7" xfId="47458"/>
    <cellStyle name="Output 10 6 2 2 8" xfId="47459"/>
    <cellStyle name="Output 10 6 2 3" xfId="9757"/>
    <cellStyle name="Output 10 6 2 3 2" xfId="47460"/>
    <cellStyle name="Output 10 6 2 4" xfId="47461"/>
    <cellStyle name="Output 10 6 2 5" xfId="47462"/>
    <cellStyle name="Output 10 6 2 6" xfId="47463"/>
    <cellStyle name="Output 10 6 2 7" xfId="47464"/>
    <cellStyle name="Output 10 6 3" xfId="9758"/>
    <cellStyle name="Output 10 6 3 2" xfId="47465"/>
    <cellStyle name="Output 10 6 3 3" xfId="47466"/>
    <cellStyle name="Output 10 6 3 4" xfId="47467"/>
    <cellStyle name="Output 10 6 3 5" xfId="47468"/>
    <cellStyle name="Output 10 6 3 6" xfId="47469"/>
    <cellStyle name="Output 10 6 3 7" xfId="47470"/>
    <cellStyle name="Output 10 6 4" xfId="9759"/>
    <cellStyle name="Output 10 6 5" xfId="47471"/>
    <cellStyle name="Output 10 6 6" xfId="47472"/>
    <cellStyle name="Output 10 6 7" xfId="47473"/>
    <cellStyle name="Output 10 6 8" xfId="47474"/>
    <cellStyle name="Output 10 7" xfId="9760"/>
    <cellStyle name="Output 10 7 2" xfId="9761"/>
    <cellStyle name="Output 10 7 2 2" xfId="9762"/>
    <cellStyle name="Output 10 7 2 2 2" xfId="47475"/>
    <cellStyle name="Output 10 7 2 2 3" xfId="47476"/>
    <cellStyle name="Output 10 7 2 2 4" xfId="47477"/>
    <cellStyle name="Output 10 7 2 2 5" xfId="47478"/>
    <cellStyle name="Output 10 7 2 2 6" xfId="47479"/>
    <cellStyle name="Output 10 7 2 2 7" xfId="47480"/>
    <cellStyle name="Output 10 7 2 2 8" xfId="47481"/>
    <cellStyle name="Output 10 7 2 3" xfId="9763"/>
    <cellStyle name="Output 10 7 2 3 2" xfId="47482"/>
    <cellStyle name="Output 10 7 2 4" xfId="47483"/>
    <cellStyle name="Output 10 7 2 5" xfId="47484"/>
    <cellStyle name="Output 10 7 2 6" xfId="47485"/>
    <cellStyle name="Output 10 7 2 7" xfId="47486"/>
    <cellStyle name="Output 10 7 3" xfId="9764"/>
    <cellStyle name="Output 10 7 3 2" xfId="47487"/>
    <cellStyle name="Output 10 7 3 3" xfId="47488"/>
    <cellStyle name="Output 10 7 3 4" xfId="47489"/>
    <cellStyle name="Output 10 7 3 5" xfId="47490"/>
    <cellStyle name="Output 10 7 3 6" xfId="47491"/>
    <cellStyle name="Output 10 7 3 7" xfId="47492"/>
    <cellStyle name="Output 10 7 4" xfId="9765"/>
    <cellStyle name="Output 10 7 5" xfId="47493"/>
    <cellStyle name="Output 10 7 6" xfId="47494"/>
    <cellStyle name="Output 10 7 7" xfId="47495"/>
    <cellStyle name="Output 10 7 8" xfId="47496"/>
    <cellStyle name="Output 10 8" xfId="9766"/>
    <cellStyle name="Output 10 8 2" xfId="9767"/>
    <cellStyle name="Output 10 8 2 2" xfId="47497"/>
    <cellStyle name="Output 10 8 2 3" xfId="47498"/>
    <cellStyle name="Output 10 8 2 4" xfId="47499"/>
    <cellStyle name="Output 10 8 2 5" xfId="47500"/>
    <cellStyle name="Output 10 8 2 6" xfId="47501"/>
    <cellStyle name="Output 10 8 2 7" xfId="47502"/>
    <cellStyle name="Output 10 8 2 8" xfId="47503"/>
    <cellStyle name="Output 10 8 3" xfId="9768"/>
    <cellStyle name="Output 10 8 3 2" xfId="47504"/>
    <cellStyle name="Output 10 8 4" xfId="47505"/>
    <cellStyle name="Output 10 8 5" xfId="47506"/>
    <cellStyle name="Output 10 8 6" xfId="47507"/>
    <cellStyle name="Output 10 8 7" xfId="47508"/>
    <cellStyle name="Output 10 9" xfId="9769"/>
    <cellStyle name="Output 10 9 2" xfId="47509"/>
    <cellStyle name="Output 10 9 3" xfId="47510"/>
    <cellStyle name="Output 10 9 4" xfId="47511"/>
    <cellStyle name="Output 10 9 5" xfId="47512"/>
    <cellStyle name="Output 10 9 6" xfId="47513"/>
    <cellStyle name="Output 10 9 7" xfId="47514"/>
    <cellStyle name="Output 11" xfId="9770"/>
    <cellStyle name="Output 11 10" xfId="9771"/>
    <cellStyle name="Output 11 11" xfId="47515"/>
    <cellStyle name="Output 11 12" xfId="47516"/>
    <cellStyle name="Output 11 13" xfId="47517"/>
    <cellStyle name="Output 11 14" xfId="47518"/>
    <cellStyle name="Output 11 2" xfId="9772"/>
    <cellStyle name="Output 11 2 10" xfId="47519"/>
    <cellStyle name="Output 11 2 11" xfId="47520"/>
    <cellStyle name="Output 11 2 12" xfId="47521"/>
    <cellStyle name="Output 11 2 2" xfId="9773"/>
    <cellStyle name="Output 11 2 2 10" xfId="47522"/>
    <cellStyle name="Output 11 2 2 11" xfId="47523"/>
    <cellStyle name="Output 11 2 2 2" xfId="9774"/>
    <cellStyle name="Output 11 2 2 2 2" xfId="9775"/>
    <cellStyle name="Output 11 2 2 2 2 2" xfId="9776"/>
    <cellStyle name="Output 11 2 2 2 2 2 2" xfId="47524"/>
    <cellStyle name="Output 11 2 2 2 2 2 3" xfId="47525"/>
    <cellStyle name="Output 11 2 2 2 2 2 4" xfId="47526"/>
    <cellStyle name="Output 11 2 2 2 2 2 5" xfId="47527"/>
    <cellStyle name="Output 11 2 2 2 2 2 6" xfId="47528"/>
    <cellStyle name="Output 11 2 2 2 2 2 7" xfId="47529"/>
    <cellStyle name="Output 11 2 2 2 2 2 8" xfId="47530"/>
    <cellStyle name="Output 11 2 2 2 2 3" xfId="9777"/>
    <cellStyle name="Output 11 2 2 2 2 3 2" xfId="47531"/>
    <cellStyle name="Output 11 2 2 2 2 4" xfId="47532"/>
    <cellStyle name="Output 11 2 2 2 2 5" xfId="47533"/>
    <cellStyle name="Output 11 2 2 2 2 6" xfId="47534"/>
    <cellStyle name="Output 11 2 2 2 2 7" xfId="47535"/>
    <cellStyle name="Output 11 2 2 2 3" xfId="9778"/>
    <cellStyle name="Output 11 2 2 2 3 2" xfId="47536"/>
    <cellStyle name="Output 11 2 2 2 3 3" xfId="47537"/>
    <cellStyle name="Output 11 2 2 2 3 4" xfId="47538"/>
    <cellStyle name="Output 11 2 2 2 3 5" xfId="47539"/>
    <cellStyle name="Output 11 2 2 2 3 6" xfId="47540"/>
    <cellStyle name="Output 11 2 2 2 3 7" xfId="47541"/>
    <cellStyle name="Output 11 2 2 2 4" xfId="9779"/>
    <cellStyle name="Output 11 2 2 2 5" xfId="47542"/>
    <cellStyle name="Output 11 2 2 2 6" xfId="47543"/>
    <cellStyle name="Output 11 2 2 2 7" xfId="47544"/>
    <cellStyle name="Output 11 2 2 2 8" xfId="47545"/>
    <cellStyle name="Output 11 2 2 3" xfId="9780"/>
    <cellStyle name="Output 11 2 2 3 2" xfId="9781"/>
    <cellStyle name="Output 11 2 2 3 2 2" xfId="9782"/>
    <cellStyle name="Output 11 2 2 3 2 2 2" xfId="47546"/>
    <cellStyle name="Output 11 2 2 3 2 2 3" xfId="47547"/>
    <cellStyle name="Output 11 2 2 3 2 2 4" xfId="47548"/>
    <cellStyle name="Output 11 2 2 3 2 2 5" xfId="47549"/>
    <cellStyle name="Output 11 2 2 3 2 2 6" xfId="47550"/>
    <cellStyle name="Output 11 2 2 3 2 2 7" xfId="47551"/>
    <cellStyle name="Output 11 2 2 3 2 2 8" xfId="47552"/>
    <cellStyle name="Output 11 2 2 3 2 3" xfId="9783"/>
    <cellStyle name="Output 11 2 2 3 2 3 2" xfId="47553"/>
    <cellStyle name="Output 11 2 2 3 2 4" xfId="47554"/>
    <cellStyle name="Output 11 2 2 3 2 5" xfId="47555"/>
    <cellStyle name="Output 11 2 2 3 2 6" xfId="47556"/>
    <cellStyle name="Output 11 2 2 3 2 7" xfId="47557"/>
    <cellStyle name="Output 11 2 2 3 3" xfId="9784"/>
    <cellStyle name="Output 11 2 2 3 3 2" xfId="47558"/>
    <cellStyle name="Output 11 2 2 3 3 3" xfId="47559"/>
    <cellStyle name="Output 11 2 2 3 3 4" xfId="47560"/>
    <cellStyle name="Output 11 2 2 3 3 5" xfId="47561"/>
    <cellStyle name="Output 11 2 2 3 3 6" xfId="47562"/>
    <cellStyle name="Output 11 2 2 3 3 7" xfId="47563"/>
    <cellStyle name="Output 11 2 2 3 4" xfId="9785"/>
    <cellStyle name="Output 11 2 2 3 5" xfId="47564"/>
    <cellStyle name="Output 11 2 2 3 6" xfId="47565"/>
    <cellStyle name="Output 11 2 2 3 7" xfId="47566"/>
    <cellStyle name="Output 11 2 2 3 8" xfId="47567"/>
    <cellStyle name="Output 11 2 2 4" xfId="9786"/>
    <cellStyle name="Output 11 2 2 4 2" xfId="9787"/>
    <cellStyle name="Output 11 2 2 4 2 2" xfId="9788"/>
    <cellStyle name="Output 11 2 2 4 2 2 2" xfId="47568"/>
    <cellStyle name="Output 11 2 2 4 2 2 3" xfId="47569"/>
    <cellStyle name="Output 11 2 2 4 2 2 4" xfId="47570"/>
    <cellStyle name="Output 11 2 2 4 2 2 5" xfId="47571"/>
    <cellStyle name="Output 11 2 2 4 2 2 6" xfId="47572"/>
    <cellStyle name="Output 11 2 2 4 2 2 7" xfId="47573"/>
    <cellStyle name="Output 11 2 2 4 2 2 8" xfId="47574"/>
    <cellStyle name="Output 11 2 2 4 2 3" xfId="9789"/>
    <cellStyle name="Output 11 2 2 4 2 3 2" xfId="47575"/>
    <cellStyle name="Output 11 2 2 4 2 4" xfId="47576"/>
    <cellStyle name="Output 11 2 2 4 2 5" xfId="47577"/>
    <cellStyle name="Output 11 2 2 4 2 6" xfId="47578"/>
    <cellStyle name="Output 11 2 2 4 2 7" xfId="47579"/>
    <cellStyle name="Output 11 2 2 4 3" xfId="9790"/>
    <cellStyle name="Output 11 2 2 4 3 2" xfId="47580"/>
    <cellStyle name="Output 11 2 2 4 3 3" xfId="47581"/>
    <cellStyle name="Output 11 2 2 4 3 4" xfId="47582"/>
    <cellStyle name="Output 11 2 2 4 3 5" xfId="47583"/>
    <cellStyle name="Output 11 2 2 4 3 6" xfId="47584"/>
    <cellStyle name="Output 11 2 2 4 3 7" xfId="47585"/>
    <cellStyle name="Output 11 2 2 4 4" xfId="9791"/>
    <cellStyle name="Output 11 2 2 4 5" xfId="47586"/>
    <cellStyle name="Output 11 2 2 4 6" xfId="47587"/>
    <cellStyle name="Output 11 2 2 4 7" xfId="47588"/>
    <cellStyle name="Output 11 2 2 4 8" xfId="47589"/>
    <cellStyle name="Output 11 2 2 5" xfId="9792"/>
    <cellStyle name="Output 11 2 2 5 2" xfId="9793"/>
    <cellStyle name="Output 11 2 2 5 2 2" xfId="47590"/>
    <cellStyle name="Output 11 2 2 5 2 3" xfId="47591"/>
    <cellStyle name="Output 11 2 2 5 2 4" xfId="47592"/>
    <cellStyle name="Output 11 2 2 5 2 5" xfId="47593"/>
    <cellStyle name="Output 11 2 2 5 2 6" xfId="47594"/>
    <cellStyle name="Output 11 2 2 5 2 7" xfId="47595"/>
    <cellStyle name="Output 11 2 2 5 2 8" xfId="47596"/>
    <cellStyle name="Output 11 2 2 5 3" xfId="9794"/>
    <cellStyle name="Output 11 2 2 5 3 2" xfId="47597"/>
    <cellStyle name="Output 11 2 2 5 4" xfId="47598"/>
    <cellStyle name="Output 11 2 2 5 5" xfId="47599"/>
    <cellStyle name="Output 11 2 2 5 6" xfId="47600"/>
    <cellStyle name="Output 11 2 2 5 7" xfId="47601"/>
    <cellStyle name="Output 11 2 2 6" xfId="9795"/>
    <cellStyle name="Output 11 2 2 6 2" xfId="47602"/>
    <cellStyle name="Output 11 2 2 6 3" xfId="47603"/>
    <cellStyle name="Output 11 2 2 6 4" xfId="47604"/>
    <cellStyle name="Output 11 2 2 6 5" xfId="47605"/>
    <cellStyle name="Output 11 2 2 6 6" xfId="47606"/>
    <cellStyle name="Output 11 2 2 6 7" xfId="47607"/>
    <cellStyle name="Output 11 2 2 7" xfId="9796"/>
    <cellStyle name="Output 11 2 2 8" xfId="47608"/>
    <cellStyle name="Output 11 2 2 9" xfId="47609"/>
    <cellStyle name="Output 11 2 3" xfId="9797"/>
    <cellStyle name="Output 11 2 3 2" xfId="9798"/>
    <cellStyle name="Output 11 2 3 2 2" xfId="9799"/>
    <cellStyle name="Output 11 2 3 2 2 2" xfId="47610"/>
    <cellStyle name="Output 11 2 3 2 2 3" xfId="47611"/>
    <cellStyle name="Output 11 2 3 2 2 4" xfId="47612"/>
    <cellStyle name="Output 11 2 3 2 2 5" xfId="47613"/>
    <cellStyle name="Output 11 2 3 2 2 6" xfId="47614"/>
    <cellStyle name="Output 11 2 3 2 2 7" xfId="47615"/>
    <cellStyle name="Output 11 2 3 2 2 8" xfId="47616"/>
    <cellStyle name="Output 11 2 3 2 3" xfId="9800"/>
    <cellStyle name="Output 11 2 3 2 3 2" xfId="47617"/>
    <cellStyle name="Output 11 2 3 2 4" xfId="47618"/>
    <cellStyle name="Output 11 2 3 2 5" xfId="47619"/>
    <cellStyle name="Output 11 2 3 2 6" xfId="47620"/>
    <cellStyle name="Output 11 2 3 2 7" xfId="47621"/>
    <cellStyle name="Output 11 2 3 3" xfId="9801"/>
    <cellStyle name="Output 11 2 3 3 2" xfId="47622"/>
    <cellStyle name="Output 11 2 3 3 3" xfId="47623"/>
    <cellStyle name="Output 11 2 3 3 4" xfId="47624"/>
    <cellStyle name="Output 11 2 3 3 5" xfId="47625"/>
    <cellStyle name="Output 11 2 3 3 6" xfId="47626"/>
    <cellStyle name="Output 11 2 3 3 7" xfId="47627"/>
    <cellStyle name="Output 11 2 3 4" xfId="9802"/>
    <cellStyle name="Output 11 2 3 5" xfId="47628"/>
    <cellStyle name="Output 11 2 3 6" xfId="47629"/>
    <cellStyle name="Output 11 2 3 7" xfId="47630"/>
    <cellStyle name="Output 11 2 3 8" xfId="47631"/>
    <cellStyle name="Output 11 2 4" xfId="9803"/>
    <cellStyle name="Output 11 2 4 2" xfId="9804"/>
    <cellStyle name="Output 11 2 4 2 2" xfId="9805"/>
    <cellStyle name="Output 11 2 4 2 2 2" xfId="47632"/>
    <cellStyle name="Output 11 2 4 2 2 3" xfId="47633"/>
    <cellStyle name="Output 11 2 4 2 2 4" xfId="47634"/>
    <cellStyle name="Output 11 2 4 2 2 5" xfId="47635"/>
    <cellStyle name="Output 11 2 4 2 2 6" xfId="47636"/>
    <cellStyle name="Output 11 2 4 2 2 7" xfId="47637"/>
    <cellStyle name="Output 11 2 4 2 2 8" xfId="47638"/>
    <cellStyle name="Output 11 2 4 2 3" xfId="9806"/>
    <cellStyle name="Output 11 2 4 2 3 2" xfId="47639"/>
    <cellStyle name="Output 11 2 4 2 4" xfId="47640"/>
    <cellStyle name="Output 11 2 4 2 5" xfId="47641"/>
    <cellStyle name="Output 11 2 4 2 6" xfId="47642"/>
    <cellStyle name="Output 11 2 4 2 7" xfId="47643"/>
    <cellStyle name="Output 11 2 4 3" xfId="9807"/>
    <cellStyle name="Output 11 2 4 3 2" xfId="47644"/>
    <cellStyle name="Output 11 2 4 3 3" xfId="47645"/>
    <cellStyle name="Output 11 2 4 3 4" xfId="47646"/>
    <cellStyle name="Output 11 2 4 3 5" xfId="47647"/>
    <cellStyle name="Output 11 2 4 3 6" xfId="47648"/>
    <cellStyle name="Output 11 2 4 3 7" xfId="47649"/>
    <cellStyle name="Output 11 2 4 4" xfId="9808"/>
    <cellStyle name="Output 11 2 4 5" xfId="47650"/>
    <cellStyle name="Output 11 2 4 6" xfId="47651"/>
    <cellStyle name="Output 11 2 4 7" xfId="47652"/>
    <cellStyle name="Output 11 2 4 8" xfId="47653"/>
    <cellStyle name="Output 11 2 5" xfId="9809"/>
    <cellStyle name="Output 11 2 5 2" xfId="9810"/>
    <cellStyle name="Output 11 2 5 2 2" xfId="9811"/>
    <cellStyle name="Output 11 2 5 2 2 2" xfId="47654"/>
    <cellStyle name="Output 11 2 5 2 2 3" xfId="47655"/>
    <cellStyle name="Output 11 2 5 2 2 4" xfId="47656"/>
    <cellStyle name="Output 11 2 5 2 2 5" xfId="47657"/>
    <cellStyle name="Output 11 2 5 2 2 6" xfId="47658"/>
    <cellStyle name="Output 11 2 5 2 2 7" xfId="47659"/>
    <cellStyle name="Output 11 2 5 2 2 8" xfId="47660"/>
    <cellStyle name="Output 11 2 5 2 3" xfId="9812"/>
    <cellStyle name="Output 11 2 5 2 3 2" xfId="47661"/>
    <cellStyle name="Output 11 2 5 2 4" xfId="47662"/>
    <cellStyle name="Output 11 2 5 2 5" xfId="47663"/>
    <cellStyle name="Output 11 2 5 2 6" xfId="47664"/>
    <cellStyle name="Output 11 2 5 2 7" xfId="47665"/>
    <cellStyle name="Output 11 2 5 3" xfId="9813"/>
    <cellStyle name="Output 11 2 5 3 2" xfId="47666"/>
    <cellStyle name="Output 11 2 5 3 3" xfId="47667"/>
    <cellStyle name="Output 11 2 5 3 4" xfId="47668"/>
    <cellStyle name="Output 11 2 5 3 5" xfId="47669"/>
    <cellStyle name="Output 11 2 5 3 6" xfId="47670"/>
    <cellStyle name="Output 11 2 5 3 7" xfId="47671"/>
    <cellStyle name="Output 11 2 5 4" xfId="9814"/>
    <cellStyle name="Output 11 2 5 5" xfId="47672"/>
    <cellStyle name="Output 11 2 5 6" xfId="47673"/>
    <cellStyle name="Output 11 2 5 7" xfId="47674"/>
    <cellStyle name="Output 11 2 5 8" xfId="47675"/>
    <cellStyle name="Output 11 2 6" xfId="9815"/>
    <cellStyle name="Output 11 2 6 2" xfId="9816"/>
    <cellStyle name="Output 11 2 6 2 2" xfId="47676"/>
    <cellStyle name="Output 11 2 6 2 3" xfId="47677"/>
    <cellStyle name="Output 11 2 6 2 4" xfId="47678"/>
    <cellStyle name="Output 11 2 6 2 5" xfId="47679"/>
    <cellStyle name="Output 11 2 6 2 6" xfId="47680"/>
    <cellStyle name="Output 11 2 6 2 7" xfId="47681"/>
    <cellStyle name="Output 11 2 6 2 8" xfId="47682"/>
    <cellStyle name="Output 11 2 6 3" xfId="9817"/>
    <cellStyle name="Output 11 2 6 3 2" xfId="47683"/>
    <cellStyle name="Output 11 2 6 4" xfId="47684"/>
    <cellStyle name="Output 11 2 6 5" xfId="47685"/>
    <cellStyle name="Output 11 2 6 6" xfId="47686"/>
    <cellStyle name="Output 11 2 6 7" xfId="47687"/>
    <cellStyle name="Output 11 2 7" xfId="9818"/>
    <cellStyle name="Output 11 2 7 2" xfId="47688"/>
    <cellStyle name="Output 11 2 7 3" xfId="47689"/>
    <cellStyle name="Output 11 2 7 4" xfId="47690"/>
    <cellStyle name="Output 11 2 7 5" xfId="47691"/>
    <cellStyle name="Output 11 2 7 6" xfId="47692"/>
    <cellStyle name="Output 11 2 7 7" xfId="47693"/>
    <cellStyle name="Output 11 2 8" xfId="9819"/>
    <cellStyle name="Output 11 2 9" xfId="47694"/>
    <cellStyle name="Output 11 3" xfId="9820"/>
    <cellStyle name="Output 11 3 10" xfId="47695"/>
    <cellStyle name="Output 11 3 11" xfId="47696"/>
    <cellStyle name="Output 11 3 2" xfId="9821"/>
    <cellStyle name="Output 11 3 2 2" xfId="9822"/>
    <cellStyle name="Output 11 3 2 2 2" xfId="9823"/>
    <cellStyle name="Output 11 3 2 2 2 2" xfId="47697"/>
    <cellStyle name="Output 11 3 2 2 2 3" xfId="47698"/>
    <cellStyle name="Output 11 3 2 2 2 4" xfId="47699"/>
    <cellStyle name="Output 11 3 2 2 2 5" xfId="47700"/>
    <cellStyle name="Output 11 3 2 2 2 6" xfId="47701"/>
    <cellStyle name="Output 11 3 2 2 2 7" xfId="47702"/>
    <cellStyle name="Output 11 3 2 2 2 8" xfId="47703"/>
    <cellStyle name="Output 11 3 2 2 3" xfId="9824"/>
    <cellStyle name="Output 11 3 2 2 3 2" xfId="47704"/>
    <cellStyle name="Output 11 3 2 2 4" xfId="47705"/>
    <cellStyle name="Output 11 3 2 2 5" xfId="47706"/>
    <cellStyle name="Output 11 3 2 2 6" xfId="47707"/>
    <cellStyle name="Output 11 3 2 2 7" xfId="47708"/>
    <cellStyle name="Output 11 3 2 3" xfId="9825"/>
    <cellStyle name="Output 11 3 2 3 2" xfId="47709"/>
    <cellStyle name="Output 11 3 2 3 3" xfId="47710"/>
    <cellStyle name="Output 11 3 2 3 4" xfId="47711"/>
    <cellStyle name="Output 11 3 2 3 5" xfId="47712"/>
    <cellStyle name="Output 11 3 2 3 6" xfId="47713"/>
    <cellStyle name="Output 11 3 2 3 7" xfId="47714"/>
    <cellStyle name="Output 11 3 2 4" xfId="9826"/>
    <cellStyle name="Output 11 3 2 5" xfId="47715"/>
    <cellStyle name="Output 11 3 2 6" xfId="47716"/>
    <cellStyle name="Output 11 3 2 7" xfId="47717"/>
    <cellStyle name="Output 11 3 2 8" xfId="47718"/>
    <cellStyle name="Output 11 3 3" xfId="9827"/>
    <cellStyle name="Output 11 3 3 2" xfId="9828"/>
    <cellStyle name="Output 11 3 3 2 2" xfId="9829"/>
    <cellStyle name="Output 11 3 3 2 2 2" xfId="47719"/>
    <cellStyle name="Output 11 3 3 2 2 3" xfId="47720"/>
    <cellStyle name="Output 11 3 3 2 2 4" xfId="47721"/>
    <cellStyle name="Output 11 3 3 2 2 5" xfId="47722"/>
    <cellStyle name="Output 11 3 3 2 2 6" xfId="47723"/>
    <cellStyle name="Output 11 3 3 2 2 7" xfId="47724"/>
    <cellStyle name="Output 11 3 3 2 2 8" xfId="47725"/>
    <cellStyle name="Output 11 3 3 2 3" xfId="9830"/>
    <cellStyle name="Output 11 3 3 2 3 2" xfId="47726"/>
    <cellStyle name="Output 11 3 3 2 4" xfId="47727"/>
    <cellStyle name="Output 11 3 3 2 5" xfId="47728"/>
    <cellStyle name="Output 11 3 3 2 6" xfId="47729"/>
    <cellStyle name="Output 11 3 3 2 7" xfId="47730"/>
    <cellStyle name="Output 11 3 3 3" xfId="9831"/>
    <cellStyle name="Output 11 3 3 3 2" xfId="47731"/>
    <cellStyle name="Output 11 3 3 3 3" xfId="47732"/>
    <cellStyle name="Output 11 3 3 3 4" xfId="47733"/>
    <cellStyle name="Output 11 3 3 3 5" xfId="47734"/>
    <cellStyle name="Output 11 3 3 3 6" xfId="47735"/>
    <cellStyle name="Output 11 3 3 3 7" xfId="47736"/>
    <cellStyle name="Output 11 3 3 4" xfId="9832"/>
    <cellStyle name="Output 11 3 3 5" xfId="47737"/>
    <cellStyle name="Output 11 3 3 6" xfId="47738"/>
    <cellStyle name="Output 11 3 3 7" xfId="47739"/>
    <cellStyle name="Output 11 3 3 8" xfId="47740"/>
    <cellStyle name="Output 11 3 4" xfId="9833"/>
    <cellStyle name="Output 11 3 4 2" xfId="9834"/>
    <cellStyle name="Output 11 3 4 2 2" xfId="9835"/>
    <cellStyle name="Output 11 3 4 2 2 2" xfId="47741"/>
    <cellStyle name="Output 11 3 4 2 2 3" xfId="47742"/>
    <cellStyle name="Output 11 3 4 2 2 4" xfId="47743"/>
    <cellStyle name="Output 11 3 4 2 2 5" xfId="47744"/>
    <cellStyle name="Output 11 3 4 2 2 6" xfId="47745"/>
    <cellStyle name="Output 11 3 4 2 2 7" xfId="47746"/>
    <cellStyle name="Output 11 3 4 2 2 8" xfId="47747"/>
    <cellStyle name="Output 11 3 4 2 3" xfId="9836"/>
    <cellStyle name="Output 11 3 4 2 3 2" xfId="47748"/>
    <cellStyle name="Output 11 3 4 2 4" xfId="47749"/>
    <cellStyle name="Output 11 3 4 2 5" xfId="47750"/>
    <cellStyle name="Output 11 3 4 2 6" xfId="47751"/>
    <cellStyle name="Output 11 3 4 2 7" xfId="47752"/>
    <cellStyle name="Output 11 3 4 3" xfId="9837"/>
    <cellStyle name="Output 11 3 4 3 2" xfId="47753"/>
    <cellStyle name="Output 11 3 4 3 3" xfId="47754"/>
    <cellStyle name="Output 11 3 4 3 4" xfId="47755"/>
    <cellStyle name="Output 11 3 4 3 5" xfId="47756"/>
    <cellStyle name="Output 11 3 4 3 6" xfId="47757"/>
    <cellStyle name="Output 11 3 4 3 7" xfId="47758"/>
    <cellStyle name="Output 11 3 4 4" xfId="9838"/>
    <cellStyle name="Output 11 3 4 5" xfId="47759"/>
    <cellStyle name="Output 11 3 4 6" xfId="47760"/>
    <cellStyle name="Output 11 3 4 7" xfId="47761"/>
    <cellStyle name="Output 11 3 4 8" xfId="47762"/>
    <cellStyle name="Output 11 3 5" xfId="9839"/>
    <cellStyle name="Output 11 3 5 2" xfId="9840"/>
    <cellStyle name="Output 11 3 5 2 2" xfId="47763"/>
    <cellStyle name="Output 11 3 5 2 3" xfId="47764"/>
    <cellStyle name="Output 11 3 5 2 4" xfId="47765"/>
    <cellStyle name="Output 11 3 5 2 5" xfId="47766"/>
    <cellStyle name="Output 11 3 5 2 6" xfId="47767"/>
    <cellStyle name="Output 11 3 5 2 7" xfId="47768"/>
    <cellStyle name="Output 11 3 5 2 8" xfId="47769"/>
    <cellStyle name="Output 11 3 5 3" xfId="9841"/>
    <cellStyle name="Output 11 3 5 3 2" xfId="47770"/>
    <cellStyle name="Output 11 3 5 4" xfId="47771"/>
    <cellStyle name="Output 11 3 5 5" xfId="47772"/>
    <cellStyle name="Output 11 3 5 6" xfId="47773"/>
    <cellStyle name="Output 11 3 5 7" xfId="47774"/>
    <cellStyle name="Output 11 3 6" xfId="9842"/>
    <cellStyle name="Output 11 3 6 2" xfId="47775"/>
    <cellStyle name="Output 11 3 6 3" xfId="47776"/>
    <cellStyle name="Output 11 3 6 4" xfId="47777"/>
    <cellStyle name="Output 11 3 6 5" xfId="47778"/>
    <cellStyle name="Output 11 3 6 6" xfId="47779"/>
    <cellStyle name="Output 11 3 6 7" xfId="47780"/>
    <cellStyle name="Output 11 3 7" xfId="9843"/>
    <cellStyle name="Output 11 3 8" xfId="47781"/>
    <cellStyle name="Output 11 3 9" xfId="47782"/>
    <cellStyle name="Output 11 4" xfId="9844"/>
    <cellStyle name="Output 11 4 10" xfId="47783"/>
    <cellStyle name="Output 11 4 11" xfId="47784"/>
    <cellStyle name="Output 11 4 2" xfId="9845"/>
    <cellStyle name="Output 11 4 2 2" xfId="9846"/>
    <cellStyle name="Output 11 4 2 2 2" xfId="9847"/>
    <cellStyle name="Output 11 4 2 2 2 2" xfId="47785"/>
    <cellStyle name="Output 11 4 2 2 2 3" xfId="47786"/>
    <cellStyle name="Output 11 4 2 2 2 4" xfId="47787"/>
    <cellStyle name="Output 11 4 2 2 2 5" xfId="47788"/>
    <cellStyle name="Output 11 4 2 2 2 6" xfId="47789"/>
    <cellStyle name="Output 11 4 2 2 2 7" xfId="47790"/>
    <cellStyle name="Output 11 4 2 2 2 8" xfId="47791"/>
    <cellStyle name="Output 11 4 2 2 3" xfId="9848"/>
    <cellStyle name="Output 11 4 2 2 3 2" xfId="47792"/>
    <cellStyle name="Output 11 4 2 2 4" xfId="47793"/>
    <cellStyle name="Output 11 4 2 2 5" xfId="47794"/>
    <cellStyle name="Output 11 4 2 2 6" xfId="47795"/>
    <cellStyle name="Output 11 4 2 2 7" xfId="47796"/>
    <cellStyle name="Output 11 4 2 3" xfId="9849"/>
    <cellStyle name="Output 11 4 2 3 2" xfId="47797"/>
    <cellStyle name="Output 11 4 2 3 3" xfId="47798"/>
    <cellStyle name="Output 11 4 2 3 4" xfId="47799"/>
    <cellStyle name="Output 11 4 2 3 5" xfId="47800"/>
    <cellStyle name="Output 11 4 2 3 6" xfId="47801"/>
    <cellStyle name="Output 11 4 2 3 7" xfId="47802"/>
    <cellStyle name="Output 11 4 2 4" xfId="9850"/>
    <cellStyle name="Output 11 4 2 5" xfId="47803"/>
    <cellStyle name="Output 11 4 2 6" xfId="47804"/>
    <cellStyle name="Output 11 4 2 7" xfId="47805"/>
    <cellStyle name="Output 11 4 2 8" xfId="47806"/>
    <cellStyle name="Output 11 4 3" xfId="9851"/>
    <cellStyle name="Output 11 4 3 2" xfId="9852"/>
    <cellStyle name="Output 11 4 3 2 2" xfId="9853"/>
    <cellStyle name="Output 11 4 3 2 2 2" xfId="47807"/>
    <cellStyle name="Output 11 4 3 2 2 3" xfId="47808"/>
    <cellStyle name="Output 11 4 3 2 2 4" xfId="47809"/>
    <cellStyle name="Output 11 4 3 2 2 5" xfId="47810"/>
    <cellStyle name="Output 11 4 3 2 2 6" xfId="47811"/>
    <cellStyle name="Output 11 4 3 2 2 7" xfId="47812"/>
    <cellStyle name="Output 11 4 3 2 2 8" xfId="47813"/>
    <cellStyle name="Output 11 4 3 2 3" xfId="9854"/>
    <cellStyle name="Output 11 4 3 2 3 2" xfId="47814"/>
    <cellStyle name="Output 11 4 3 2 4" xfId="47815"/>
    <cellStyle name="Output 11 4 3 2 5" xfId="47816"/>
    <cellStyle name="Output 11 4 3 2 6" xfId="47817"/>
    <cellStyle name="Output 11 4 3 2 7" xfId="47818"/>
    <cellStyle name="Output 11 4 3 3" xfId="9855"/>
    <cellStyle name="Output 11 4 3 3 2" xfId="47819"/>
    <cellStyle name="Output 11 4 3 3 3" xfId="47820"/>
    <cellStyle name="Output 11 4 3 3 4" xfId="47821"/>
    <cellStyle name="Output 11 4 3 3 5" xfId="47822"/>
    <cellStyle name="Output 11 4 3 3 6" xfId="47823"/>
    <cellStyle name="Output 11 4 3 3 7" xfId="47824"/>
    <cellStyle name="Output 11 4 3 4" xfId="9856"/>
    <cellStyle name="Output 11 4 3 5" xfId="47825"/>
    <cellStyle name="Output 11 4 3 6" xfId="47826"/>
    <cellStyle name="Output 11 4 3 7" xfId="47827"/>
    <cellStyle name="Output 11 4 3 8" xfId="47828"/>
    <cellStyle name="Output 11 4 4" xfId="9857"/>
    <cellStyle name="Output 11 4 4 2" xfId="9858"/>
    <cellStyle name="Output 11 4 4 2 2" xfId="9859"/>
    <cellStyle name="Output 11 4 4 2 2 2" xfId="47829"/>
    <cellStyle name="Output 11 4 4 2 2 3" xfId="47830"/>
    <cellStyle name="Output 11 4 4 2 2 4" xfId="47831"/>
    <cellStyle name="Output 11 4 4 2 2 5" xfId="47832"/>
    <cellStyle name="Output 11 4 4 2 2 6" xfId="47833"/>
    <cellStyle name="Output 11 4 4 2 2 7" xfId="47834"/>
    <cellStyle name="Output 11 4 4 2 2 8" xfId="47835"/>
    <cellStyle name="Output 11 4 4 2 3" xfId="9860"/>
    <cellStyle name="Output 11 4 4 2 3 2" xfId="47836"/>
    <cellStyle name="Output 11 4 4 2 4" xfId="47837"/>
    <cellStyle name="Output 11 4 4 2 5" xfId="47838"/>
    <cellStyle name="Output 11 4 4 2 6" xfId="47839"/>
    <cellStyle name="Output 11 4 4 2 7" xfId="47840"/>
    <cellStyle name="Output 11 4 4 3" xfId="9861"/>
    <cellStyle name="Output 11 4 4 3 2" xfId="47841"/>
    <cellStyle name="Output 11 4 4 3 3" xfId="47842"/>
    <cellStyle name="Output 11 4 4 3 4" xfId="47843"/>
    <cellStyle name="Output 11 4 4 3 5" xfId="47844"/>
    <cellStyle name="Output 11 4 4 3 6" xfId="47845"/>
    <cellStyle name="Output 11 4 4 3 7" xfId="47846"/>
    <cellStyle name="Output 11 4 4 4" xfId="9862"/>
    <cellStyle name="Output 11 4 4 5" xfId="47847"/>
    <cellStyle name="Output 11 4 4 6" xfId="47848"/>
    <cellStyle name="Output 11 4 4 7" xfId="47849"/>
    <cellStyle name="Output 11 4 4 8" xfId="47850"/>
    <cellStyle name="Output 11 4 5" xfId="9863"/>
    <cellStyle name="Output 11 4 5 2" xfId="9864"/>
    <cellStyle name="Output 11 4 5 2 2" xfId="47851"/>
    <cellStyle name="Output 11 4 5 2 3" xfId="47852"/>
    <cellStyle name="Output 11 4 5 2 4" xfId="47853"/>
    <cellStyle name="Output 11 4 5 2 5" xfId="47854"/>
    <cellStyle name="Output 11 4 5 2 6" xfId="47855"/>
    <cellStyle name="Output 11 4 5 2 7" xfId="47856"/>
    <cellStyle name="Output 11 4 5 2 8" xfId="47857"/>
    <cellStyle name="Output 11 4 5 3" xfId="9865"/>
    <cellStyle name="Output 11 4 5 3 2" xfId="47858"/>
    <cellStyle name="Output 11 4 5 4" xfId="47859"/>
    <cellStyle name="Output 11 4 5 5" xfId="47860"/>
    <cellStyle name="Output 11 4 5 6" xfId="47861"/>
    <cellStyle name="Output 11 4 5 7" xfId="47862"/>
    <cellStyle name="Output 11 4 6" xfId="9866"/>
    <cellStyle name="Output 11 4 6 2" xfId="47863"/>
    <cellStyle name="Output 11 4 6 3" xfId="47864"/>
    <cellStyle name="Output 11 4 6 4" xfId="47865"/>
    <cellStyle name="Output 11 4 6 5" xfId="47866"/>
    <cellStyle name="Output 11 4 6 6" xfId="47867"/>
    <cellStyle name="Output 11 4 6 7" xfId="47868"/>
    <cellStyle name="Output 11 4 7" xfId="9867"/>
    <cellStyle name="Output 11 4 8" xfId="47869"/>
    <cellStyle name="Output 11 4 9" xfId="47870"/>
    <cellStyle name="Output 11 5" xfId="9868"/>
    <cellStyle name="Output 11 5 2" xfId="9869"/>
    <cellStyle name="Output 11 5 2 2" xfId="9870"/>
    <cellStyle name="Output 11 5 2 2 2" xfId="47871"/>
    <cellStyle name="Output 11 5 2 2 3" xfId="47872"/>
    <cellStyle name="Output 11 5 2 2 4" xfId="47873"/>
    <cellStyle name="Output 11 5 2 2 5" xfId="47874"/>
    <cellStyle name="Output 11 5 2 2 6" xfId="47875"/>
    <cellStyle name="Output 11 5 2 2 7" xfId="47876"/>
    <cellStyle name="Output 11 5 2 2 8" xfId="47877"/>
    <cellStyle name="Output 11 5 2 3" xfId="9871"/>
    <cellStyle name="Output 11 5 2 3 2" xfId="47878"/>
    <cellStyle name="Output 11 5 2 4" xfId="47879"/>
    <cellStyle name="Output 11 5 2 5" xfId="47880"/>
    <cellStyle name="Output 11 5 2 6" xfId="47881"/>
    <cellStyle name="Output 11 5 2 7" xfId="47882"/>
    <cellStyle name="Output 11 5 3" xfId="9872"/>
    <cellStyle name="Output 11 5 3 2" xfId="47883"/>
    <cellStyle name="Output 11 5 3 3" xfId="47884"/>
    <cellStyle name="Output 11 5 3 4" xfId="47885"/>
    <cellStyle name="Output 11 5 3 5" xfId="47886"/>
    <cellStyle name="Output 11 5 3 6" xfId="47887"/>
    <cellStyle name="Output 11 5 3 7" xfId="47888"/>
    <cellStyle name="Output 11 5 4" xfId="9873"/>
    <cellStyle name="Output 11 5 5" xfId="47889"/>
    <cellStyle name="Output 11 5 6" xfId="47890"/>
    <cellStyle name="Output 11 5 7" xfId="47891"/>
    <cellStyle name="Output 11 5 8" xfId="47892"/>
    <cellStyle name="Output 11 6" xfId="9874"/>
    <cellStyle name="Output 11 6 2" xfId="9875"/>
    <cellStyle name="Output 11 6 2 2" xfId="9876"/>
    <cellStyle name="Output 11 6 2 2 2" xfId="47893"/>
    <cellStyle name="Output 11 6 2 2 3" xfId="47894"/>
    <cellStyle name="Output 11 6 2 2 4" xfId="47895"/>
    <cellStyle name="Output 11 6 2 2 5" xfId="47896"/>
    <cellStyle name="Output 11 6 2 2 6" xfId="47897"/>
    <cellStyle name="Output 11 6 2 2 7" xfId="47898"/>
    <cellStyle name="Output 11 6 2 2 8" xfId="47899"/>
    <cellStyle name="Output 11 6 2 3" xfId="9877"/>
    <cellStyle name="Output 11 6 2 3 2" xfId="47900"/>
    <cellStyle name="Output 11 6 2 4" xfId="47901"/>
    <cellStyle name="Output 11 6 2 5" xfId="47902"/>
    <cellStyle name="Output 11 6 2 6" xfId="47903"/>
    <cellStyle name="Output 11 6 2 7" xfId="47904"/>
    <cellStyle name="Output 11 6 3" xfId="9878"/>
    <cellStyle name="Output 11 6 3 2" xfId="47905"/>
    <cellStyle name="Output 11 6 3 3" xfId="47906"/>
    <cellStyle name="Output 11 6 3 4" xfId="47907"/>
    <cellStyle name="Output 11 6 3 5" xfId="47908"/>
    <cellStyle name="Output 11 6 3 6" xfId="47909"/>
    <cellStyle name="Output 11 6 3 7" xfId="47910"/>
    <cellStyle name="Output 11 6 4" xfId="9879"/>
    <cellStyle name="Output 11 6 5" xfId="47911"/>
    <cellStyle name="Output 11 6 6" xfId="47912"/>
    <cellStyle name="Output 11 6 7" xfId="47913"/>
    <cellStyle name="Output 11 6 8" xfId="47914"/>
    <cellStyle name="Output 11 7" xfId="9880"/>
    <cellStyle name="Output 11 7 2" xfId="9881"/>
    <cellStyle name="Output 11 7 2 2" xfId="9882"/>
    <cellStyle name="Output 11 7 2 2 2" xfId="47915"/>
    <cellStyle name="Output 11 7 2 2 3" xfId="47916"/>
    <cellStyle name="Output 11 7 2 2 4" xfId="47917"/>
    <cellStyle name="Output 11 7 2 2 5" xfId="47918"/>
    <cellStyle name="Output 11 7 2 2 6" xfId="47919"/>
    <cellStyle name="Output 11 7 2 2 7" xfId="47920"/>
    <cellStyle name="Output 11 7 2 2 8" xfId="47921"/>
    <cellStyle name="Output 11 7 2 3" xfId="9883"/>
    <cellStyle name="Output 11 7 2 3 2" xfId="47922"/>
    <cellStyle name="Output 11 7 2 4" xfId="47923"/>
    <cellStyle name="Output 11 7 2 5" xfId="47924"/>
    <cellStyle name="Output 11 7 2 6" xfId="47925"/>
    <cellStyle name="Output 11 7 2 7" xfId="47926"/>
    <cellStyle name="Output 11 7 3" xfId="9884"/>
    <cellStyle name="Output 11 7 3 2" xfId="47927"/>
    <cellStyle name="Output 11 7 3 3" xfId="47928"/>
    <cellStyle name="Output 11 7 3 4" xfId="47929"/>
    <cellStyle name="Output 11 7 3 5" xfId="47930"/>
    <cellStyle name="Output 11 7 3 6" xfId="47931"/>
    <cellStyle name="Output 11 7 3 7" xfId="47932"/>
    <cellStyle name="Output 11 7 4" xfId="9885"/>
    <cellStyle name="Output 11 7 5" xfId="47933"/>
    <cellStyle name="Output 11 7 6" xfId="47934"/>
    <cellStyle name="Output 11 7 7" xfId="47935"/>
    <cellStyle name="Output 11 7 8" xfId="47936"/>
    <cellStyle name="Output 11 8" xfId="9886"/>
    <cellStyle name="Output 11 8 2" xfId="9887"/>
    <cellStyle name="Output 11 8 2 2" xfId="47937"/>
    <cellStyle name="Output 11 8 2 3" xfId="47938"/>
    <cellStyle name="Output 11 8 2 4" xfId="47939"/>
    <cellStyle name="Output 11 8 2 5" xfId="47940"/>
    <cellStyle name="Output 11 8 2 6" xfId="47941"/>
    <cellStyle name="Output 11 8 2 7" xfId="47942"/>
    <cellStyle name="Output 11 8 2 8" xfId="47943"/>
    <cellStyle name="Output 11 8 3" xfId="9888"/>
    <cellStyle name="Output 11 8 3 2" xfId="47944"/>
    <cellStyle name="Output 11 8 4" xfId="47945"/>
    <cellStyle name="Output 11 8 5" xfId="47946"/>
    <cellStyle name="Output 11 8 6" xfId="47947"/>
    <cellStyle name="Output 11 8 7" xfId="47948"/>
    <cellStyle name="Output 11 9" xfId="9889"/>
    <cellStyle name="Output 11 9 2" xfId="47949"/>
    <cellStyle name="Output 11 9 3" xfId="47950"/>
    <cellStyle name="Output 11 9 4" xfId="47951"/>
    <cellStyle name="Output 11 9 5" xfId="47952"/>
    <cellStyle name="Output 11 9 6" xfId="47953"/>
    <cellStyle name="Output 11 9 7" xfId="47954"/>
    <cellStyle name="Output 12" xfId="9890"/>
    <cellStyle name="Output 12 10" xfId="9891"/>
    <cellStyle name="Output 12 11" xfId="47955"/>
    <cellStyle name="Output 12 12" xfId="47956"/>
    <cellStyle name="Output 12 13" xfId="47957"/>
    <cellStyle name="Output 12 14" xfId="47958"/>
    <cellStyle name="Output 12 2" xfId="9892"/>
    <cellStyle name="Output 12 2 10" xfId="47959"/>
    <cellStyle name="Output 12 2 11" xfId="47960"/>
    <cellStyle name="Output 12 2 12" xfId="47961"/>
    <cellStyle name="Output 12 2 2" xfId="9893"/>
    <cellStyle name="Output 12 2 2 10" xfId="47962"/>
    <cellStyle name="Output 12 2 2 11" xfId="47963"/>
    <cellStyle name="Output 12 2 2 2" xfId="9894"/>
    <cellStyle name="Output 12 2 2 2 2" xfId="9895"/>
    <cellStyle name="Output 12 2 2 2 2 2" xfId="9896"/>
    <cellStyle name="Output 12 2 2 2 2 2 2" xfId="47964"/>
    <cellStyle name="Output 12 2 2 2 2 2 3" xfId="47965"/>
    <cellStyle name="Output 12 2 2 2 2 2 4" xfId="47966"/>
    <cellStyle name="Output 12 2 2 2 2 2 5" xfId="47967"/>
    <cellStyle name="Output 12 2 2 2 2 2 6" xfId="47968"/>
    <cellStyle name="Output 12 2 2 2 2 2 7" xfId="47969"/>
    <cellStyle name="Output 12 2 2 2 2 2 8" xfId="47970"/>
    <cellStyle name="Output 12 2 2 2 2 3" xfId="9897"/>
    <cellStyle name="Output 12 2 2 2 2 3 2" xfId="47971"/>
    <cellStyle name="Output 12 2 2 2 2 4" xfId="47972"/>
    <cellStyle name="Output 12 2 2 2 2 5" xfId="47973"/>
    <cellStyle name="Output 12 2 2 2 2 6" xfId="47974"/>
    <cellStyle name="Output 12 2 2 2 2 7" xfId="47975"/>
    <cellStyle name="Output 12 2 2 2 3" xfId="9898"/>
    <cellStyle name="Output 12 2 2 2 3 2" xfId="47976"/>
    <cellStyle name="Output 12 2 2 2 3 3" xfId="47977"/>
    <cellStyle name="Output 12 2 2 2 3 4" xfId="47978"/>
    <cellStyle name="Output 12 2 2 2 3 5" xfId="47979"/>
    <cellStyle name="Output 12 2 2 2 3 6" xfId="47980"/>
    <cellStyle name="Output 12 2 2 2 3 7" xfId="47981"/>
    <cellStyle name="Output 12 2 2 2 4" xfId="9899"/>
    <cellStyle name="Output 12 2 2 2 5" xfId="47982"/>
    <cellStyle name="Output 12 2 2 2 6" xfId="47983"/>
    <cellStyle name="Output 12 2 2 2 7" xfId="47984"/>
    <cellStyle name="Output 12 2 2 2 8" xfId="47985"/>
    <cellStyle name="Output 12 2 2 3" xfId="9900"/>
    <cellStyle name="Output 12 2 2 3 2" xfId="9901"/>
    <cellStyle name="Output 12 2 2 3 2 2" xfId="9902"/>
    <cellStyle name="Output 12 2 2 3 2 2 2" xfId="47986"/>
    <cellStyle name="Output 12 2 2 3 2 2 3" xfId="47987"/>
    <cellStyle name="Output 12 2 2 3 2 2 4" xfId="47988"/>
    <cellStyle name="Output 12 2 2 3 2 2 5" xfId="47989"/>
    <cellStyle name="Output 12 2 2 3 2 2 6" xfId="47990"/>
    <cellStyle name="Output 12 2 2 3 2 2 7" xfId="47991"/>
    <cellStyle name="Output 12 2 2 3 2 2 8" xfId="47992"/>
    <cellStyle name="Output 12 2 2 3 2 3" xfId="9903"/>
    <cellStyle name="Output 12 2 2 3 2 3 2" xfId="47993"/>
    <cellStyle name="Output 12 2 2 3 2 4" xfId="47994"/>
    <cellStyle name="Output 12 2 2 3 2 5" xfId="47995"/>
    <cellStyle name="Output 12 2 2 3 2 6" xfId="47996"/>
    <cellStyle name="Output 12 2 2 3 2 7" xfId="47997"/>
    <cellStyle name="Output 12 2 2 3 3" xfId="9904"/>
    <cellStyle name="Output 12 2 2 3 3 2" xfId="47998"/>
    <cellStyle name="Output 12 2 2 3 3 3" xfId="47999"/>
    <cellStyle name="Output 12 2 2 3 3 4" xfId="48000"/>
    <cellStyle name="Output 12 2 2 3 3 5" xfId="48001"/>
    <cellStyle name="Output 12 2 2 3 3 6" xfId="48002"/>
    <cellStyle name="Output 12 2 2 3 3 7" xfId="48003"/>
    <cellStyle name="Output 12 2 2 3 4" xfId="9905"/>
    <cellStyle name="Output 12 2 2 3 5" xfId="48004"/>
    <cellStyle name="Output 12 2 2 3 6" xfId="48005"/>
    <cellStyle name="Output 12 2 2 3 7" xfId="48006"/>
    <cellStyle name="Output 12 2 2 3 8" xfId="48007"/>
    <cellStyle name="Output 12 2 2 4" xfId="9906"/>
    <cellStyle name="Output 12 2 2 4 2" xfId="9907"/>
    <cellStyle name="Output 12 2 2 4 2 2" xfId="9908"/>
    <cellStyle name="Output 12 2 2 4 2 2 2" xfId="48008"/>
    <cellStyle name="Output 12 2 2 4 2 2 3" xfId="48009"/>
    <cellStyle name="Output 12 2 2 4 2 2 4" xfId="48010"/>
    <cellStyle name="Output 12 2 2 4 2 2 5" xfId="48011"/>
    <cellStyle name="Output 12 2 2 4 2 2 6" xfId="48012"/>
    <cellStyle name="Output 12 2 2 4 2 2 7" xfId="48013"/>
    <cellStyle name="Output 12 2 2 4 2 2 8" xfId="48014"/>
    <cellStyle name="Output 12 2 2 4 2 3" xfId="9909"/>
    <cellStyle name="Output 12 2 2 4 2 3 2" xfId="48015"/>
    <cellStyle name="Output 12 2 2 4 2 4" xfId="48016"/>
    <cellStyle name="Output 12 2 2 4 2 5" xfId="48017"/>
    <cellStyle name="Output 12 2 2 4 2 6" xfId="48018"/>
    <cellStyle name="Output 12 2 2 4 2 7" xfId="48019"/>
    <cellStyle name="Output 12 2 2 4 3" xfId="9910"/>
    <cellStyle name="Output 12 2 2 4 3 2" xfId="48020"/>
    <cellStyle name="Output 12 2 2 4 3 3" xfId="48021"/>
    <cellStyle name="Output 12 2 2 4 3 4" xfId="48022"/>
    <cellStyle name="Output 12 2 2 4 3 5" xfId="48023"/>
    <cellStyle name="Output 12 2 2 4 3 6" xfId="48024"/>
    <cellStyle name="Output 12 2 2 4 3 7" xfId="48025"/>
    <cellStyle name="Output 12 2 2 4 4" xfId="9911"/>
    <cellStyle name="Output 12 2 2 4 5" xfId="48026"/>
    <cellStyle name="Output 12 2 2 4 6" xfId="48027"/>
    <cellStyle name="Output 12 2 2 4 7" xfId="48028"/>
    <cellStyle name="Output 12 2 2 4 8" xfId="48029"/>
    <cellStyle name="Output 12 2 2 5" xfId="9912"/>
    <cellStyle name="Output 12 2 2 5 2" xfId="9913"/>
    <cellStyle name="Output 12 2 2 5 2 2" xfId="48030"/>
    <cellStyle name="Output 12 2 2 5 2 3" xfId="48031"/>
    <cellStyle name="Output 12 2 2 5 2 4" xfId="48032"/>
    <cellStyle name="Output 12 2 2 5 2 5" xfId="48033"/>
    <cellStyle name="Output 12 2 2 5 2 6" xfId="48034"/>
    <cellStyle name="Output 12 2 2 5 2 7" xfId="48035"/>
    <cellStyle name="Output 12 2 2 5 2 8" xfId="48036"/>
    <cellStyle name="Output 12 2 2 5 3" xfId="9914"/>
    <cellStyle name="Output 12 2 2 5 3 2" xfId="48037"/>
    <cellStyle name="Output 12 2 2 5 4" xfId="48038"/>
    <cellStyle name="Output 12 2 2 5 5" xfId="48039"/>
    <cellStyle name="Output 12 2 2 5 6" xfId="48040"/>
    <cellStyle name="Output 12 2 2 5 7" xfId="48041"/>
    <cellStyle name="Output 12 2 2 6" xfId="9915"/>
    <cellStyle name="Output 12 2 2 6 2" xfId="48042"/>
    <cellStyle name="Output 12 2 2 6 3" xfId="48043"/>
    <cellStyle name="Output 12 2 2 6 4" xfId="48044"/>
    <cellStyle name="Output 12 2 2 6 5" xfId="48045"/>
    <cellStyle name="Output 12 2 2 6 6" xfId="48046"/>
    <cellStyle name="Output 12 2 2 6 7" xfId="48047"/>
    <cellStyle name="Output 12 2 2 7" xfId="9916"/>
    <cellStyle name="Output 12 2 2 8" xfId="48048"/>
    <cellStyle name="Output 12 2 2 9" xfId="48049"/>
    <cellStyle name="Output 12 2 3" xfId="9917"/>
    <cellStyle name="Output 12 2 3 2" xfId="9918"/>
    <cellStyle name="Output 12 2 3 2 2" xfId="9919"/>
    <cellStyle name="Output 12 2 3 2 2 2" xfId="48050"/>
    <cellStyle name="Output 12 2 3 2 2 3" xfId="48051"/>
    <cellStyle name="Output 12 2 3 2 2 4" xfId="48052"/>
    <cellStyle name="Output 12 2 3 2 2 5" xfId="48053"/>
    <cellStyle name="Output 12 2 3 2 2 6" xfId="48054"/>
    <cellStyle name="Output 12 2 3 2 2 7" xfId="48055"/>
    <cellStyle name="Output 12 2 3 2 2 8" xfId="48056"/>
    <cellStyle name="Output 12 2 3 2 3" xfId="9920"/>
    <cellStyle name="Output 12 2 3 2 3 2" xfId="48057"/>
    <cellStyle name="Output 12 2 3 2 4" xfId="48058"/>
    <cellStyle name="Output 12 2 3 2 5" xfId="48059"/>
    <cellStyle name="Output 12 2 3 2 6" xfId="48060"/>
    <cellStyle name="Output 12 2 3 2 7" xfId="48061"/>
    <cellStyle name="Output 12 2 3 3" xfId="9921"/>
    <cellStyle name="Output 12 2 3 3 2" xfId="48062"/>
    <cellStyle name="Output 12 2 3 3 3" xfId="48063"/>
    <cellStyle name="Output 12 2 3 3 4" xfId="48064"/>
    <cellStyle name="Output 12 2 3 3 5" xfId="48065"/>
    <cellStyle name="Output 12 2 3 3 6" xfId="48066"/>
    <cellStyle name="Output 12 2 3 3 7" xfId="48067"/>
    <cellStyle name="Output 12 2 3 4" xfId="9922"/>
    <cellStyle name="Output 12 2 3 5" xfId="48068"/>
    <cellStyle name="Output 12 2 3 6" xfId="48069"/>
    <cellStyle name="Output 12 2 3 7" xfId="48070"/>
    <cellStyle name="Output 12 2 3 8" xfId="48071"/>
    <cellStyle name="Output 12 2 4" xfId="9923"/>
    <cellStyle name="Output 12 2 4 2" xfId="9924"/>
    <cellStyle name="Output 12 2 4 2 2" xfId="9925"/>
    <cellStyle name="Output 12 2 4 2 2 2" xfId="48072"/>
    <cellStyle name="Output 12 2 4 2 2 3" xfId="48073"/>
    <cellStyle name="Output 12 2 4 2 2 4" xfId="48074"/>
    <cellStyle name="Output 12 2 4 2 2 5" xfId="48075"/>
    <cellStyle name="Output 12 2 4 2 2 6" xfId="48076"/>
    <cellStyle name="Output 12 2 4 2 2 7" xfId="48077"/>
    <cellStyle name="Output 12 2 4 2 2 8" xfId="48078"/>
    <cellStyle name="Output 12 2 4 2 3" xfId="9926"/>
    <cellStyle name="Output 12 2 4 2 3 2" xfId="48079"/>
    <cellStyle name="Output 12 2 4 2 4" xfId="48080"/>
    <cellStyle name="Output 12 2 4 2 5" xfId="48081"/>
    <cellStyle name="Output 12 2 4 2 6" xfId="48082"/>
    <cellStyle name="Output 12 2 4 2 7" xfId="48083"/>
    <cellStyle name="Output 12 2 4 3" xfId="9927"/>
    <cellStyle name="Output 12 2 4 3 2" xfId="48084"/>
    <cellStyle name="Output 12 2 4 3 3" xfId="48085"/>
    <cellStyle name="Output 12 2 4 3 4" xfId="48086"/>
    <cellStyle name="Output 12 2 4 3 5" xfId="48087"/>
    <cellStyle name="Output 12 2 4 3 6" xfId="48088"/>
    <cellStyle name="Output 12 2 4 3 7" xfId="48089"/>
    <cellStyle name="Output 12 2 4 4" xfId="9928"/>
    <cellStyle name="Output 12 2 4 5" xfId="48090"/>
    <cellStyle name="Output 12 2 4 6" xfId="48091"/>
    <cellStyle name="Output 12 2 4 7" xfId="48092"/>
    <cellStyle name="Output 12 2 4 8" xfId="48093"/>
    <cellStyle name="Output 12 2 5" xfId="9929"/>
    <cellStyle name="Output 12 2 5 2" xfId="9930"/>
    <cellStyle name="Output 12 2 5 2 2" xfId="9931"/>
    <cellStyle name="Output 12 2 5 2 2 2" xfId="48094"/>
    <cellStyle name="Output 12 2 5 2 2 3" xfId="48095"/>
    <cellStyle name="Output 12 2 5 2 2 4" xfId="48096"/>
    <cellStyle name="Output 12 2 5 2 2 5" xfId="48097"/>
    <cellStyle name="Output 12 2 5 2 2 6" xfId="48098"/>
    <cellStyle name="Output 12 2 5 2 2 7" xfId="48099"/>
    <cellStyle name="Output 12 2 5 2 2 8" xfId="48100"/>
    <cellStyle name="Output 12 2 5 2 3" xfId="9932"/>
    <cellStyle name="Output 12 2 5 2 3 2" xfId="48101"/>
    <cellStyle name="Output 12 2 5 2 4" xfId="48102"/>
    <cellStyle name="Output 12 2 5 2 5" xfId="48103"/>
    <cellStyle name="Output 12 2 5 2 6" xfId="48104"/>
    <cellStyle name="Output 12 2 5 2 7" xfId="48105"/>
    <cellStyle name="Output 12 2 5 3" xfId="9933"/>
    <cellStyle name="Output 12 2 5 3 2" xfId="48106"/>
    <cellStyle name="Output 12 2 5 3 3" xfId="48107"/>
    <cellStyle name="Output 12 2 5 3 4" xfId="48108"/>
    <cellStyle name="Output 12 2 5 3 5" xfId="48109"/>
    <cellStyle name="Output 12 2 5 3 6" xfId="48110"/>
    <cellStyle name="Output 12 2 5 3 7" xfId="48111"/>
    <cellStyle name="Output 12 2 5 4" xfId="9934"/>
    <cellStyle name="Output 12 2 5 5" xfId="48112"/>
    <cellStyle name="Output 12 2 5 6" xfId="48113"/>
    <cellStyle name="Output 12 2 5 7" xfId="48114"/>
    <cellStyle name="Output 12 2 5 8" xfId="48115"/>
    <cellStyle name="Output 12 2 6" xfId="9935"/>
    <cellStyle name="Output 12 2 6 2" xfId="9936"/>
    <cellStyle name="Output 12 2 6 2 2" xfId="48116"/>
    <cellStyle name="Output 12 2 6 2 3" xfId="48117"/>
    <cellStyle name="Output 12 2 6 2 4" xfId="48118"/>
    <cellStyle name="Output 12 2 6 2 5" xfId="48119"/>
    <cellStyle name="Output 12 2 6 2 6" xfId="48120"/>
    <cellStyle name="Output 12 2 6 2 7" xfId="48121"/>
    <cellStyle name="Output 12 2 6 2 8" xfId="48122"/>
    <cellStyle name="Output 12 2 6 3" xfId="9937"/>
    <cellStyle name="Output 12 2 6 3 2" xfId="48123"/>
    <cellStyle name="Output 12 2 6 4" xfId="48124"/>
    <cellStyle name="Output 12 2 6 5" xfId="48125"/>
    <cellStyle name="Output 12 2 6 6" xfId="48126"/>
    <cellStyle name="Output 12 2 6 7" xfId="48127"/>
    <cellStyle name="Output 12 2 7" xfId="9938"/>
    <cellStyle name="Output 12 2 7 2" xfId="48128"/>
    <cellStyle name="Output 12 2 7 3" xfId="48129"/>
    <cellStyle name="Output 12 2 7 4" xfId="48130"/>
    <cellStyle name="Output 12 2 7 5" xfId="48131"/>
    <cellStyle name="Output 12 2 7 6" xfId="48132"/>
    <cellStyle name="Output 12 2 7 7" xfId="48133"/>
    <cellStyle name="Output 12 2 8" xfId="9939"/>
    <cellStyle name="Output 12 2 9" xfId="48134"/>
    <cellStyle name="Output 12 3" xfId="9940"/>
    <cellStyle name="Output 12 3 10" xfId="48135"/>
    <cellStyle name="Output 12 3 11" xfId="48136"/>
    <cellStyle name="Output 12 3 2" xfId="9941"/>
    <cellStyle name="Output 12 3 2 2" xfId="9942"/>
    <cellStyle name="Output 12 3 2 2 2" xfId="9943"/>
    <cellStyle name="Output 12 3 2 2 2 2" xfId="48137"/>
    <cellStyle name="Output 12 3 2 2 2 3" xfId="48138"/>
    <cellStyle name="Output 12 3 2 2 2 4" xfId="48139"/>
    <cellStyle name="Output 12 3 2 2 2 5" xfId="48140"/>
    <cellStyle name="Output 12 3 2 2 2 6" xfId="48141"/>
    <cellStyle name="Output 12 3 2 2 2 7" xfId="48142"/>
    <cellStyle name="Output 12 3 2 2 2 8" xfId="48143"/>
    <cellStyle name="Output 12 3 2 2 3" xfId="9944"/>
    <cellStyle name="Output 12 3 2 2 3 2" xfId="48144"/>
    <cellStyle name="Output 12 3 2 2 4" xfId="48145"/>
    <cellStyle name="Output 12 3 2 2 5" xfId="48146"/>
    <cellStyle name="Output 12 3 2 2 6" xfId="48147"/>
    <cellStyle name="Output 12 3 2 2 7" xfId="48148"/>
    <cellStyle name="Output 12 3 2 3" xfId="9945"/>
    <cellStyle name="Output 12 3 2 3 2" xfId="48149"/>
    <cellStyle name="Output 12 3 2 3 3" xfId="48150"/>
    <cellStyle name="Output 12 3 2 3 4" xfId="48151"/>
    <cellStyle name="Output 12 3 2 3 5" xfId="48152"/>
    <cellStyle name="Output 12 3 2 3 6" xfId="48153"/>
    <cellStyle name="Output 12 3 2 3 7" xfId="48154"/>
    <cellStyle name="Output 12 3 2 4" xfId="9946"/>
    <cellStyle name="Output 12 3 2 5" xfId="48155"/>
    <cellStyle name="Output 12 3 2 6" xfId="48156"/>
    <cellStyle name="Output 12 3 2 7" xfId="48157"/>
    <cellStyle name="Output 12 3 2 8" xfId="48158"/>
    <cellStyle name="Output 12 3 3" xfId="9947"/>
    <cellStyle name="Output 12 3 3 2" xfId="9948"/>
    <cellStyle name="Output 12 3 3 2 2" xfId="9949"/>
    <cellStyle name="Output 12 3 3 2 2 2" xfId="48159"/>
    <cellStyle name="Output 12 3 3 2 2 3" xfId="48160"/>
    <cellStyle name="Output 12 3 3 2 2 4" xfId="48161"/>
    <cellStyle name="Output 12 3 3 2 2 5" xfId="48162"/>
    <cellStyle name="Output 12 3 3 2 2 6" xfId="48163"/>
    <cellStyle name="Output 12 3 3 2 2 7" xfId="48164"/>
    <cellStyle name="Output 12 3 3 2 2 8" xfId="48165"/>
    <cellStyle name="Output 12 3 3 2 3" xfId="9950"/>
    <cellStyle name="Output 12 3 3 2 3 2" xfId="48166"/>
    <cellStyle name="Output 12 3 3 2 4" xfId="48167"/>
    <cellStyle name="Output 12 3 3 2 5" xfId="48168"/>
    <cellStyle name="Output 12 3 3 2 6" xfId="48169"/>
    <cellStyle name="Output 12 3 3 2 7" xfId="48170"/>
    <cellStyle name="Output 12 3 3 3" xfId="9951"/>
    <cellStyle name="Output 12 3 3 3 2" xfId="48171"/>
    <cellStyle name="Output 12 3 3 3 3" xfId="48172"/>
    <cellStyle name="Output 12 3 3 3 4" xfId="48173"/>
    <cellStyle name="Output 12 3 3 3 5" xfId="48174"/>
    <cellStyle name="Output 12 3 3 3 6" xfId="48175"/>
    <cellStyle name="Output 12 3 3 3 7" xfId="48176"/>
    <cellStyle name="Output 12 3 3 4" xfId="9952"/>
    <cellStyle name="Output 12 3 3 5" xfId="48177"/>
    <cellStyle name="Output 12 3 3 6" xfId="48178"/>
    <cellStyle name="Output 12 3 3 7" xfId="48179"/>
    <cellStyle name="Output 12 3 3 8" xfId="48180"/>
    <cellStyle name="Output 12 3 4" xfId="9953"/>
    <cellStyle name="Output 12 3 4 2" xfId="9954"/>
    <cellStyle name="Output 12 3 4 2 2" xfId="9955"/>
    <cellStyle name="Output 12 3 4 2 2 2" xfId="48181"/>
    <cellStyle name="Output 12 3 4 2 2 3" xfId="48182"/>
    <cellStyle name="Output 12 3 4 2 2 4" xfId="48183"/>
    <cellStyle name="Output 12 3 4 2 2 5" xfId="48184"/>
    <cellStyle name="Output 12 3 4 2 2 6" xfId="48185"/>
    <cellStyle name="Output 12 3 4 2 2 7" xfId="48186"/>
    <cellStyle name="Output 12 3 4 2 2 8" xfId="48187"/>
    <cellStyle name="Output 12 3 4 2 3" xfId="9956"/>
    <cellStyle name="Output 12 3 4 2 3 2" xfId="48188"/>
    <cellStyle name="Output 12 3 4 2 4" xfId="48189"/>
    <cellStyle name="Output 12 3 4 2 5" xfId="48190"/>
    <cellStyle name="Output 12 3 4 2 6" xfId="48191"/>
    <cellStyle name="Output 12 3 4 2 7" xfId="48192"/>
    <cellStyle name="Output 12 3 4 3" xfId="9957"/>
    <cellStyle name="Output 12 3 4 3 2" xfId="48193"/>
    <cellStyle name="Output 12 3 4 3 3" xfId="48194"/>
    <cellStyle name="Output 12 3 4 3 4" xfId="48195"/>
    <cellStyle name="Output 12 3 4 3 5" xfId="48196"/>
    <cellStyle name="Output 12 3 4 3 6" xfId="48197"/>
    <cellStyle name="Output 12 3 4 3 7" xfId="48198"/>
    <cellStyle name="Output 12 3 4 4" xfId="9958"/>
    <cellStyle name="Output 12 3 4 5" xfId="48199"/>
    <cellStyle name="Output 12 3 4 6" xfId="48200"/>
    <cellStyle name="Output 12 3 4 7" xfId="48201"/>
    <cellStyle name="Output 12 3 4 8" xfId="48202"/>
    <cellStyle name="Output 12 3 5" xfId="9959"/>
    <cellStyle name="Output 12 3 5 2" xfId="9960"/>
    <cellStyle name="Output 12 3 5 2 2" xfId="48203"/>
    <cellStyle name="Output 12 3 5 2 3" xfId="48204"/>
    <cellStyle name="Output 12 3 5 2 4" xfId="48205"/>
    <cellStyle name="Output 12 3 5 2 5" xfId="48206"/>
    <cellStyle name="Output 12 3 5 2 6" xfId="48207"/>
    <cellStyle name="Output 12 3 5 2 7" xfId="48208"/>
    <cellStyle name="Output 12 3 5 2 8" xfId="48209"/>
    <cellStyle name="Output 12 3 5 3" xfId="9961"/>
    <cellStyle name="Output 12 3 5 3 2" xfId="48210"/>
    <cellStyle name="Output 12 3 5 4" xfId="48211"/>
    <cellStyle name="Output 12 3 5 5" xfId="48212"/>
    <cellStyle name="Output 12 3 5 6" xfId="48213"/>
    <cellStyle name="Output 12 3 5 7" xfId="48214"/>
    <cellStyle name="Output 12 3 6" xfId="9962"/>
    <cellStyle name="Output 12 3 6 2" xfId="48215"/>
    <cellStyle name="Output 12 3 6 3" xfId="48216"/>
    <cellStyle name="Output 12 3 6 4" xfId="48217"/>
    <cellStyle name="Output 12 3 6 5" xfId="48218"/>
    <cellStyle name="Output 12 3 6 6" xfId="48219"/>
    <cellStyle name="Output 12 3 6 7" xfId="48220"/>
    <cellStyle name="Output 12 3 7" xfId="9963"/>
    <cellStyle name="Output 12 3 8" xfId="48221"/>
    <cellStyle name="Output 12 3 9" xfId="48222"/>
    <cellStyle name="Output 12 4" xfId="9964"/>
    <cellStyle name="Output 12 4 10" xfId="48223"/>
    <cellStyle name="Output 12 4 11" xfId="48224"/>
    <cellStyle name="Output 12 4 2" xfId="9965"/>
    <cellStyle name="Output 12 4 2 2" xfId="9966"/>
    <cellStyle name="Output 12 4 2 2 2" xfId="9967"/>
    <cellStyle name="Output 12 4 2 2 2 2" xfId="48225"/>
    <cellStyle name="Output 12 4 2 2 2 3" xfId="48226"/>
    <cellStyle name="Output 12 4 2 2 2 4" xfId="48227"/>
    <cellStyle name="Output 12 4 2 2 2 5" xfId="48228"/>
    <cellStyle name="Output 12 4 2 2 2 6" xfId="48229"/>
    <cellStyle name="Output 12 4 2 2 2 7" xfId="48230"/>
    <cellStyle name="Output 12 4 2 2 2 8" xfId="48231"/>
    <cellStyle name="Output 12 4 2 2 3" xfId="9968"/>
    <cellStyle name="Output 12 4 2 2 3 2" xfId="48232"/>
    <cellStyle name="Output 12 4 2 2 4" xfId="48233"/>
    <cellStyle name="Output 12 4 2 2 5" xfId="48234"/>
    <cellStyle name="Output 12 4 2 2 6" xfId="48235"/>
    <cellStyle name="Output 12 4 2 2 7" xfId="48236"/>
    <cellStyle name="Output 12 4 2 3" xfId="9969"/>
    <cellStyle name="Output 12 4 2 3 2" xfId="48237"/>
    <cellStyle name="Output 12 4 2 3 3" xfId="48238"/>
    <cellStyle name="Output 12 4 2 3 4" xfId="48239"/>
    <cellStyle name="Output 12 4 2 3 5" xfId="48240"/>
    <cellStyle name="Output 12 4 2 3 6" xfId="48241"/>
    <cellStyle name="Output 12 4 2 3 7" xfId="48242"/>
    <cellStyle name="Output 12 4 2 4" xfId="9970"/>
    <cellStyle name="Output 12 4 2 5" xfId="48243"/>
    <cellStyle name="Output 12 4 2 6" xfId="48244"/>
    <cellStyle name="Output 12 4 2 7" xfId="48245"/>
    <cellStyle name="Output 12 4 2 8" xfId="48246"/>
    <cellStyle name="Output 12 4 3" xfId="9971"/>
    <cellStyle name="Output 12 4 3 2" xfId="9972"/>
    <cellStyle name="Output 12 4 3 2 2" xfId="9973"/>
    <cellStyle name="Output 12 4 3 2 2 2" xfId="48247"/>
    <cellStyle name="Output 12 4 3 2 2 3" xfId="48248"/>
    <cellStyle name="Output 12 4 3 2 2 4" xfId="48249"/>
    <cellStyle name="Output 12 4 3 2 2 5" xfId="48250"/>
    <cellStyle name="Output 12 4 3 2 2 6" xfId="48251"/>
    <cellStyle name="Output 12 4 3 2 2 7" xfId="48252"/>
    <cellStyle name="Output 12 4 3 2 2 8" xfId="48253"/>
    <cellStyle name="Output 12 4 3 2 3" xfId="9974"/>
    <cellStyle name="Output 12 4 3 2 3 2" xfId="48254"/>
    <cellStyle name="Output 12 4 3 2 4" xfId="48255"/>
    <cellStyle name="Output 12 4 3 2 5" xfId="48256"/>
    <cellStyle name="Output 12 4 3 2 6" xfId="48257"/>
    <cellStyle name="Output 12 4 3 2 7" xfId="48258"/>
    <cellStyle name="Output 12 4 3 3" xfId="9975"/>
    <cellStyle name="Output 12 4 3 3 2" xfId="48259"/>
    <cellStyle name="Output 12 4 3 3 3" xfId="48260"/>
    <cellStyle name="Output 12 4 3 3 4" xfId="48261"/>
    <cellStyle name="Output 12 4 3 3 5" xfId="48262"/>
    <cellStyle name="Output 12 4 3 3 6" xfId="48263"/>
    <cellStyle name="Output 12 4 3 3 7" xfId="48264"/>
    <cellStyle name="Output 12 4 3 4" xfId="9976"/>
    <cellStyle name="Output 12 4 3 5" xfId="48265"/>
    <cellStyle name="Output 12 4 3 6" xfId="48266"/>
    <cellStyle name="Output 12 4 3 7" xfId="48267"/>
    <cellStyle name="Output 12 4 3 8" xfId="48268"/>
    <cellStyle name="Output 12 4 4" xfId="9977"/>
    <cellStyle name="Output 12 4 4 2" xfId="9978"/>
    <cellStyle name="Output 12 4 4 2 2" xfId="9979"/>
    <cellStyle name="Output 12 4 4 2 2 2" xfId="48269"/>
    <cellStyle name="Output 12 4 4 2 2 3" xfId="48270"/>
    <cellStyle name="Output 12 4 4 2 2 4" xfId="48271"/>
    <cellStyle name="Output 12 4 4 2 2 5" xfId="48272"/>
    <cellStyle name="Output 12 4 4 2 2 6" xfId="48273"/>
    <cellStyle name="Output 12 4 4 2 2 7" xfId="48274"/>
    <cellStyle name="Output 12 4 4 2 2 8" xfId="48275"/>
    <cellStyle name="Output 12 4 4 2 3" xfId="9980"/>
    <cellStyle name="Output 12 4 4 2 3 2" xfId="48276"/>
    <cellStyle name="Output 12 4 4 2 4" xfId="48277"/>
    <cellStyle name="Output 12 4 4 2 5" xfId="48278"/>
    <cellStyle name="Output 12 4 4 2 6" xfId="48279"/>
    <cellStyle name="Output 12 4 4 2 7" xfId="48280"/>
    <cellStyle name="Output 12 4 4 3" xfId="9981"/>
    <cellStyle name="Output 12 4 4 3 2" xfId="48281"/>
    <cellStyle name="Output 12 4 4 3 3" xfId="48282"/>
    <cellStyle name="Output 12 4 4 3 4" xfId="48283"/>
    <cellStyle name="Output 12 4 4 3 5" xfId="48284"/>
    <cellStyle name="Output 12 4 4 3 6" xfId="48285"/>
    <cellStyle name="Output 12 4 4 3 7" xfId="48286"/>
    <cellStyle name="Output 12 4 4 4" xfId="9982"/>
    <cellStyle name="Output 12 4 4 5" xfId="48287"/>
    <cellStyle name="Output 12 4 4 6" xfId="48288"/>
    <cellStyle name="Output 12 4 4 7" xfId="48289"/>
    <cellStyle name="Output 12 4 4 8" xfId="48290"/>
    <cellStyle name="Output 12 4 5" xfId="9983"/>
    <cellStyle name="Output 12 4 5 2" xfId="9984"/>
    <cellStyle name="Output 12 4 5 2 2" xfId="48291"/>
    <cellStyle name="Output 12 4 5 2 3" xfId="48292"/>
    <cellStyle name="Output 12 4 5 2 4" xfId="48293"/>
    <cellStyle name="Output 12 4 5 2 5" xfId="48294"/>
    <cellStyle name="Output 12 4 5 2 6" xfId="48295"/>
    <cellStyle name="Output 12 4 5 2 7" xfId="48296"/>
    <cellStyle name="Output 12 4 5 2 8" xfId="48297"/>
    <cellStyle name="Output 12 4 5 3" xfId="9985"/>
    <cellStyle name="Output 12 4 5 3 2" xfId="48298"/>
    <cellStyle name="Output 12 4 5 4" xfId="48299"/>
    <cellStyle name="Output 12 4 5 5" xfId="48300"/>
    <cellStyle name="Output 12 4 5 6" xfId="48301"/>
    <cellStyle name="Output 12 4 5 7" xfId="48302"/>
    <cellStyle name="Output 12 4 6" xfId="9986"/>
    <cellStyle name="Output 12 4 6 2" xfId="48303"/>
    <cellStyle name="Output 12 4 6 3" xfId="48304"/>
    <cellStyle name="Output 12 4 6 4" xfId="48305"/>
    <cellStyle name="Output 12 4 6 5" xfId="48306"/>
    <cellStyle name="Output 12 4 6 6" xfId="48307"/>
    <cellStyle name="Output 12 4 6 7" xfId="48308"/>
    <cellStyle name="Output 12 4 7" xfId="9987"/>
    <cellStyle name="Output 12 4 8" xfId="48309"/>
    <cellStyle name="Output 12 4 9" xfId="48310"/>
    <cellStyle name="Output 12 5" xfId="9988"/>
    <cellStyle name="Output 12 5 2" xfId="9989"/>
    <cellStyle name="Output 12 5 2 2" xfId="9990"/>
    <cellStyle name="Output 12 5 2 2 2" xfId="48311"/>
    <cellStyle name="Output 12 5 2 2 3" xfId="48312"/>
    <cellStyle name="Output 12 5 2 2 4" xfId="48313"/>
    <cellStyle name="Output 12 5 2 2 5" xfId="48314"/>
    <cellStyle name="Output 12 5 2 2 6" xfId="48315"/>
    <cellStyle name="Output 12 5 2 2 7" xfId="48316"/>
    <cellStyle name="Output 12 5 2 2 8" xfId="48317"/>
    <cellStyle name="Output 12 5 2 3" xfId="9991"/>
    <cellStyle name="Output 12 5 2 3 2" xfId="48318"/>
    <cellStyle name="Output 12 5 2 4" xfId="48319"/>
    <cellStyle name="Output 12 5 2 5" xfId="48320"/>
    <cellStyle name="Output 12 5 2 6" xfId="48321"/>
    <cellStyle name="Output 12 5 2 7" xfId="48322"/>
    <cellStyle name="Output 12 5 3" xfId="9992"/>
    <cellStyle name="Output 12 5 3 2" xfId="48323"/>
    <cellStyle name="Output 12 5 3 3" xfId="48324"/>
    <cellStyle name="Output 12 5 3 4" xfId="48325"/>
    <cellStyle name="Output 12 5 3 5" xfId="48326"/>
    <cellStyle name="Output 12 5 3 6" xfId="48327"/>
    <cellStyle name="Output 12 5 3 7" xfId="48328"/>
    <cellStyle name="Output 12 5 4" xfId="9993"/>
    <cellStyle name="Output 12 5 5" xfId="48329"/>
    <cellStyle name="Output 12 5 6" xfId="48330"/>
    <cellStyle name="Output 12 5 7" xfId="48331"/>
    <cellStyle name="Output 12 5 8" xfId="48332"/>
    <cellStyle name="Output 12 6" xfId="9994"/>
    <cellStyle name="Output 12 6 2" xfId="9995"/>
    <cellStyle name="Output 12 6 2 2" xfId="9996"/>
    <cellStyle name="Output 12 6 2 2 2" xfId="48333"/>
    <cellStyle name="Output 12 6 2 2 3" xfId="48334"/>
    <cellStyle name="Output 12 6 2 2 4" xfId="48335"/>
    <cellStyle name="Output 12 6 2 2 5" xfId="48336"/>
    <cellStyle name="Output 12 6 2 2 6" xfId="48337"/>
    <cellStyle name="Output 12 6 2 2 7" xfId="48338"/>
    <cellStyle name="Output 12 6 2 2 8" xfId="48339"/>
    <cellStyle name="Output 12 6 2 3" xfId="9997"/>
    <cellStyle name="Output 12 6 2 3 2" xfId="48340"/>
    <cellStyle name="Output 12 6 2 4" xfId="48341"/>
    <cellStyle name="Output 12 6 2 5" xfId="48342"/>
    <cellStyle name="Output 12 6 2 6" xfId="48343"/>
    <cellStyle name="Output 12 6 2 7" xfId="48344"/>
    <cellStyle name="Output 12 6 3" xfId="9998"/>
    <cellStyle name="Output 12 6 3 2" xfId="48345"/>
    <cellStyle name="Output 12 6 3 3" xfId="48346"/>
    <cellStyle name="Output 12 6 3 4" xfId="48347"/>
    <cellStyle name="Output 12 6 3 5" xfId="48348"/>
    <cellStyle name="Output 12 6 3 6" xfId="48349"/>
    <cellStyle name="Output 12 6 3 7" xfId="48350"/>
    <cellStyle name="Output 12 6 4" xfId="9999"/>
    <cellStyle name="Output 12 6 5" xfId="48351"/>
    <cellStyle name="Output 12 6 6" xfId="48352"/>
    <cellStyle name="Output 12 6 7" xfId="48353"/>
    <cellStyle name="Output 12 6 8" xfId="48354"/>
    <cellStyle name="Output 12 7" xfId="10000"/>
    <cellStyle name="Output 12 7 2" xfId="10001"/>
    <cellStyle name="Output 12 7 2 2" xfId="10002"/>
    <cellStyle name="Output 12 7 2 2 2" xfId="48355"/>
    <cellStyle name="Output 12 7 2 2 3" xfId="48356"/>
    <cellStyle name="Output 12 7 2 2 4" xfId="48357"/>
    <cellStyle name="Output 12 7 2 2 5" xfId="48358"/>
    <cellStyle name="Output 12 7 2 2 6" xfId="48359"/>
    <cellStyle name="Output 12 7 2 2 7" xfId="48360"/>
    <cellStyle name="Output 12 7 2 2 8" xfId="48361"/>
    <cellStyle name="Output 12 7 2 3" xfId="10003"/>
    <cellStyle name="Output 12 7 2 3 2" xfId="48362"/>
    <cellStyle name="Output 12 7 2 4" xfId="48363"/>
    <cellStyle name="Output 12 7 2 5" xfId="48364"/>
    <cellStyle name="Output 12 7 2 6" xfId="48365"/>
    <cellStyle name="Output 12 7 2 7" xfId="48366"/>
    <cellStyle name="Output 12 7 3" xfId="10004"/>
    <cellStyle name="Output 12 7 3 2" xfId="48367"/>
    <cellStyle name="Output 12 7 3 3" xfId="48368"/>
    <cellStyle name="Output 12 7 3 4" xfId="48369"/>
    <cellStyle name="Output 12 7 3 5" xfId="48370"/>
    <cellStyle name="Output 12 7 3 6" xfId="48371"/>
    <cellStyle name="Output 12 7 3 7" xfId="48372"/>
    <cellStyle name="Output 12 7 4" xfId="10005"/>
    <cellStyle name="Output 12 7 5" xfId="48373"/>
    <cellStyle name="Output 12 7 6" xfId="48374"/>
    <cellStyle name="Output 12 7 7" xfId="48375"/>
    <cellStyle name="Output 12 7 8" xfId="48376"/>
    <cellStyle name="Output 12 8" xfId="10006"/>
    <cellStyle name="Output 12 8 2" xfId="10007"/>
    <cellStyle name="Output 12 8 2 2" xfId="48377"/>
    <cellStyle name="Output 12 8 2 3" xfId="48378"/>
    <cellStyle name="Output 12 8 2 4" xfId="48379"/>
    <cellStyle name="Output 12 8 2 5" xfId="48380"/>
    <cellStyle name="Output 12 8 2 6" xfId="48381"/>
    <cellStyle name="Output 12 8 2 7" xfId="48382"/>
    <cellStyle name="Output 12 8 2 8" xfId="48383"/>
    <cellStyle name="Output 12 8 3" xfId="10008"/>
    <cellStyle name="Output 12 8 3 2" xfId="48384"/>
    <cellStyle name="Output 12 8 4" xfId="48385"/>
    <cellStyle name="Output 12 8 5" xfId="48386"/>
    <cellStyle name="Output 12 8 6" xfId="48387"/>
    <cellStyle name="Output 12 8 7" xfId="48388"/>
    <cellStyle name="Output 12 9" xfId="10009"/>
    <cellStyle name="Output 12 9 2" xfId="48389"/>
    <cellStyle name="Output 12 9 3" xfId="48390"/>
    <cellStyle name="Output 12 9 4" xfId="48391"/>
    <cellStyle name="Output 12 9 5" xfId="48392"/>
    <cellStyle name="Output 12 9 6" xfId="48393"/>
    <cellStyle name="Output 12 9 7" xfId="48394"/>
    <cellStyle name="Output 13" xfId="10010"/>
    <cellStyle name="Output 13 10" xfId="48395"/>
    <cellStyle name="Output 13 11" xfId="48396"/>
    <cellStyle name="Output 13 2" xfId="10011"/>
    <cellStyle name="Output 13 2 2" xfId="10012"/>
    <cellStyle name="Output 13 2 2 2" xfId="10013"/>
    <cellStyle name="Output 13 2 2 2 2" xfId="48397"/>
    <cellStyle name="Output 13 2 2 2 3" xfId="48398"/>
    <cellStyle name="Output 13 2 2 2 4" xfId="48399"/>
    <cellStyle name="Output 13 2 2 2 5" xfId="48400"/>
    <cellStyle name="Output 13 2 2 2 6" xfId="48401"/>
    <cellStyle name="Output 13 2 2 2 7" xfId="48402"/>
    <cellStyle name="Output 13 2 2 2 8" xfId="48403"/>
    <cellStyle name="Output 13 2 2 3" xfId="10014"/>
    <cellStyle name="Output 13 2 2 3 2" xfId="48404"/>
    <cellStyle name="Output 13 2 2 4" xfId="48405"/>
    <cellStyle name="Output 13 2 2 5" xfId="48406"/>
    <cellStyle name="Output 13 2 2 6" xfId="48407"/>
    <cellStyle name="Output 13 2 2 7" xfId="48408"/>
    <cellStyle name="Output 13 2 3" xfId="10015"/>
    <cellStyle name="Output 13 2 3 2" xfId="48409"/>
    <cellStyle name="Output 13 2 3 3" xfId="48410"/>
    <cellStyle name="Output 13 2 3 4" xfId="48411"/>
    <cellStyle name="Output 13 2 3 5" xfId="48412"/>
    <cellStyle name="Output 13 2 3 6" xfId="48413"/>
    <cellStyle name="Output 13 2 3 7" xfId="48414"/>
    <cellStyle name="Output 13 2 4" xfId="10016"/>
    <cellStyle name="Output 13 2 5" xfId="48415"/>
    <cellStyle name="Output 13 2 6" xfId="48416"/>
    <cellStyle name="Output 13 2 7" xfId="48417"/>
    <cellStyle name="Output 13 2 8" xfId="48418"/>
    <cellStyle name="Output 13 3" xfId="10017"/>
    <cellStyle name="Output 13 3 2" xfId="10018"/>
    <cellStyle name="Output 13 3 2 2" xfId="10019"/>
    <cellStyle name="Output 13 3 2 2 2" xfId="48419"/>
    <cellStyle name="Output 13 3 2 2 3" xfId="48420"/>
    <cellStyle name="Output 13 3 2 2 4" xfId="48421"/>
    <cellStyle name="Output 13 3 2 2 5" xfId="48422"/>
    <cellStyle name="Output 13 3 2 2 6" xfId="48423"/>
    <cellStyle name="Output 13 3 2 2 7" xfId="48424"/>
    <cellStyle name="Output 13 3 2 2 8" xfId="48425"/>
    <cellStyle name="Output 13 3 2 3" xfId="10020"/>
    <cellStyle name="Output 13 3 2 3 2" xfId="48426"/>
    <cellStyle name="Output 13 3 2 4" xfId="48427"/>
    <cellStyle name="Output 13 3 2 5" xfId="48428"/>
    <cellStyle name="Output 13 3 2 6" xfId="48429"/>
    <cellStyle name="Output 13 3 2 7" xfId="48430"/>
    <cellStyle name="Output 13 3 3" xfId="10021"/>
    <cellStyle name="Output 13 3 3 2" xfId="48431"/>
    <cellStyle name="Output 13 3 3 3" xfId="48432"/>
    <cellStyle name="Output 13 3 3 4" xfId="48433"/>
    <cellStyle name="Output 13 3 3 5" xfId="48434"/>
    <cellStyle name="Output 13 3 3 6" xfId="48435"/>
    <cellStyle name="Output 13 3 3 7" xfId="48436"/>
    <cellStyle name="Output 13 3 4" xfId="10022"/>
    <cellStyle name="Output 13 3 5" xfId="48437"/>
    <cellStyle name="Output 13 3 6" xfId="48438"/>
    <cellStyle name="Output 13 3 7" xfId="48439"/>
    <cellStyle name="Output 13 3 8" xfId="48440"/>
    <cellStyle name="Output 13 4" xfId="10023"/>
    <cellStyle name="Output 13 4 2" xfId="10024"/>
    <cellStyle name="Output 13 4 2 2" xfId="10025"/>
    <cellStyle name="Output 13 4 2 2 2" xfId="48441"/>
    <cellStyle name="Output 13 4 2 2 3" xfId="48442"/>
    <cellStyle name="Output 13 4 2 2 4" xfId="48443"/>
    <cellStyle name="Output 13 4 2 2 5" xfId="48444"/>
    <cellStyle name="Output 13 4 2 2 6" xfId="48445"/>
    <cellStyle name="Output 13 4 2 2 7" xfId="48446"/>
    <cellStyle name="Output 13 4 2 2 8" xfId="48447"/>
    <cellStyle name="Output 13 4 2 3" xfId="10026"/>
    <cellStyle name="Output 13 4 2 3 2" xfId="48448"/>
    <cellStyle name="Output 13 4 2 4" xfId="48449"/>
    <cellStyle name="Output 13 4 2 5" xfId="48450"/>
    <cellStyle name="Output 13 4 2 6" xfId="48451"/>
    <cellStyle name="Output 13 4 2 7" xfId="48452"/>
    <cellStyle name="Output 13 4 3" xfId="10027"/>
    <cellStyle name="Output 13 4 3 2" xfId="48453"/>
    <cellStyle name="Output 13 4 3 3" xfId="48454"/>
    <cellStyle name="Output 13 4 3 4" xfId="48455"/>
    <cellStyle name="Output 13 4 3 5" xfId="48456"/>
    <cellStyle name="Output 13 4 3 6" xfId="48457"/>
    <cellStyle name="Output 13 4 3 7" xfId="48458"/>
    <cellStyle name="Output 13 4 4" xfId="10028"/>
    <cellStyle name="Output 13 4 5" xfId="48459"/>
    <cellStyle name="Output 13 4 6" xfId="48460"/>
    <cellStyle name="Output 13 4 7" xfId="48461"/>
    <cellStyle name="Output 13 4 8" xfId="48462"/>
    <cellStyle name="Output 13 5" xfId="10029"/>
    <cellStyle name="Output 13 5 2" xfId="10030"/>
    <cellStyle name="Output 13 5 2 2" xfId="48463"/>
    <cellStyle name="Output 13 5 2 3" xfId="48464"/>
    <cellStyle name="Output 13 5 2 4" xfId="48465"/>
    <cellStyle name="Output 13 5 2 5" xfId="48466"/>
    <cellStyle name="Output 13 5 2 6" xfId="48467"/>
    <cellStyle name="Output 13 5 2 7" xfId="48468"/>
    <cellStyle name="Output 13 5 2 8" xfId="48469"/>
    <cellStyle name="Output 13 5 3" xfId="10031"/>
    <cellStyle name="Output 13 5 3 2" xfId="48470"/>
    <cellStyle name="Output 13 5 4" xfId="48471"/>
    <cellStyle name="Output 13 5 5" xfId="48472"/>
    <cellStyle name="Output 13 5 6" xfId="48473"/>
    <cellStyle name="Output 13 5 7" xfId="48474"/>
    <cellStyle name="Output 13 6" xfId="10032"/>
    <cellStyle name="Output 13 6 2" xfId="48475"/>
    <cellStyle name="Output 13 6 3" xfId="48476"/>
    <cellStyle name="Output 13 6 4" xfId="48477"/>
    <cellStyle name="Output 13 6 5" xfId="48478"/>
    <cellStyle name="Output 13 6 6" xfId="48479"/>
    <cellStyle name="Output 13 6 7" xfId="48480"/>
    <cellStyle name="Output 13 7" xfId="10033"/>
    <cellStyle name="Output 13 8" xfId="48481"/>
    <cellStyle name="Output 13 9" xfId="48482"/>
    <cellStyle name="Output 14" xfId="10034"/>
    <cellStyle name="Output 14 2" xfId="10035"/>
    <cellStyle name="Output 14 2 2" xfId="10036"/>
    <cellStyle name="Output 14 2 2 2" xfId="48483"/>
    <cellStyle name="Output 14 2 2 3" xfId="48484"/>
    <cellStyle name="Output 14 2 2 4" xfId="48485"/>
    <cellStyle name="Output 14 2 2 5" xfId="48486"/>
    <cellStyle name="Output 14 2 2 6" xfId="48487"/>
    <cellStyle name="Output 14 2 2 7" xfId="48488"/>
    <cellStyle name="Output 14 2 2 8" xfId="48489"/>
    <cellStyle name="Output 14 2 3" xfId="10037"/>
    <cellStyle name="Output 14 2 3 2" xfId="48490"/>
    <cellStyle name="Output 14 2 4" xfId="48491"/>
    <cellStyle name="Output 14 2 5" xfId="48492"/>
    <cellStyle name="Output 14 2 6" xfId="48493"/>
    <cellStyle name="Output 14 2 7" xfId="48494"/>
    <cellStyle name="Output 14 3" xfId="10038"/>
    <cellStyle name="Output 14 3 2" xfId="48495"/>
    <cellStyle name="Output 14 3 3" xfId="48496"/>
    <cellStyle name="Output 14 3 4" xfId="48497"/>
    <cellStyle name="Output 14 3 5" xfId="48498"/>
    <cellStyle name="Output 14 3 6" xfId="48499"/>
    <cellStyle name="Output 14 3 7" xfId="48500"/>
    <cellStyle name="Output 14 4" xfId="10039"/>
    <cellStyle name="Output 14 5" xfId="48501"/>
    <cellStyle name="Output 14 6" xfId="48502"/>
    <cellStyle name="Output 14 7" xfId="48503"/>
    <cellStyle name="Output 14 8" xfId="48504"/>
    <cellStyle name="Output 15" xfId="10040"/>
    <cellStyle name="Output 15 2" xfId="10041"/>
    <cellStyle name="Output 15 2 2" xfId="10042"/>
    <cellStyle name="Output 15 2 2 2" xfId="48505"/>
    <cellStyle name="Output 15 2 2 3" xfId="48506"/>
    <cellStyle name="Output 15 2 2 4" xfId="48507"/>
    <cellStyle name="Output 15 2 2 5" xfId="48508"/>
    <cellStyle name="Output 15 2 2 6" xfId="48509"/>
    <cellStyle name="Output 15 2 2 7" xfId="48510"/>
    <cellStyle name="Output 15 2 2 8" xfId="48511"/>
    <cellStyle name="Output 15 2 3" xfId="10043"/>
    <cellStyle name="Output 15 2 3 2" xfId="48512"/>
    <cellStyle name="Output 15 2 4" xfId="48513"/>
    <cellStyle name="Output 15 2 5" xfId="48514"/>
    <cellStyle name="Output 15 2 6" xfId="48515"/>
    <cellStyle name="Output 15 2 7" xfId="48516"/>
    <cellStyle name="Output 15 3" xfId="10044"/>
    <cellStyle name="Output 15 3 2" xfId="48517"/>
    <cellStyle name="Output 15 3 3" xfId="48518"/>
    <cellStyle name="Output 15 3 4" xfId="48519"/>
    <cellStyle name="Output 15 3 5" xfId="48520"/>
    <cellStyle name="Output 15 3 6" xfId="48521"/>
    <cellStyle name="Output 15 3 7" xfId="48522"/>
    <cellStyle name="Output 15 4" xfId="10045"/>
    <cellStyle name="Output 15 5" xfId="48523"/>
    <cellStyle name="Output 15 6" xfId="48524"/>
    <cellStyle name="Output 15 7" xfId="48525"/>
    <cellStyle name="Output 15 8" xfId="48526"/>
    <cellStyle name="Output 16" xfId="10046"/>
    <cellStyle name="Output 16 2" xfId="10047"/>
    <cellStyle name="Output 16 2 2" xfId="10048"/>
    <cellStyle name="Output 16 2 2 2" xfId="48527"/>
    <cellStyle name="Output 16 2 2 3" xfId="48528"/>
    <cellStyle name="Output 16 2 2 4" xfId="48529"/>
    <cellStyle name="Output 16 2 2 5" xfId="48530"/>
    <cellStyle name="Output 16 2 2 6" xfId="48531"/>
    <cellStyle name="Output 16 2 2 7" xfId="48532"/>
    <cellStyle name="Output 16 2 2 8" xfId="48533"/>
    <cellStyle name="Output 16 2 3" xfId="10049"/>
    <cellStyle name="Output 16 2 3 2" xfId="48534"/>
    <cellStyle name="Output 16 2 4" xfId="48535"/>
    <cellStyle name="Output 16 2 5" xfId="48536"/>
    <cellStyle name="Output 16 2 6" xfId="48537"/>
    <cellStyle name="Output 16 2 7" xfId="48538"/>
    <cellStyle name="Output 16 3" xfId="10050"/>
    <cellStyle name="Output 16 3 2" xfId="48539"/>
    <cellStyle name="Output 16 3 3" xfId="48540"/>
    <cellStyle name="Output 16 3 4" xfId="48541"/>
    <cellStyle name="Output 16 3 5" xfId="48542"/>
    <cellStyle name="Output 16 3 6" xfId="48543"/>
    <cellStyle name="Output 16 3 7" xfId="48544"/>
    <cellStyle name="Output 16 4" xfId="10051"/>
    <cellStyle name="Output 16 5" xfId="48545"/>
    <cellStyle name="Output 16 6" xfId="48546"/>
    <cellStyle name="Output 16 7" xfId="48547"/>
    <cellStyle name="Output 16 8" xfId="48548"/>
    <cellStyle name="Output 17" xfId="10052"/>
    <cellStyle name="Output 17 2" xfId="10053"/>
    <cellStyle name="Output 17 2 2" xfId="48549"/>
    <cellStyle name="Output 17 2 3" xfId="48550"/>
    <cellStyle name="Output 17 2 4" xfId="48551"/>
    <cellStyle name="Output 17 2 5" xfId="48552"/>
    <cellStyle name="Output 17 2 6" xfId="48553"/>
    <cellStyle name="Output 17 2 7" xfId="48554"/>
    <cellStyle name="Output 17 2 8" xfId="48555"/>
    <cellStyle name="Output 17 3" xfId="10054"/>
    <cellStyle name="Output 17 3 2" xfId="48556"/>
    <cellStyle name="Output 17 4" xfId="48557"/>
    <cellStyle name="Output 17 5" xfId="48558"/>
    <cellStyle name="Output 17 6" xfId="48559"/>
    <cellStyle name="Output 17 7" xfId="48560"/>
    <cellStyle name="Output 18" xfId="10055"/>
    <cellStyle name="Output 18 2" xfId="48561"/>
    <cellStyle name="Output 18 3" xfId="48562"/>
    <cellStyle name="Output 18 4" xfId="48563"/>
    <cellStyle name="Output 18 5" xfId="48564"/>
    <cellStyle name="Output 18 6" xfId="48565"/>
    <cellStyle name="Output 18 7" xfId="48566"/>
    <cellStyle name="Output 19" xfId="10056"/>
    <cellStyle name="Output 2" xfId="10057"/>
    <cellStyle name="Output 2 10" xfId="10058"/>
    <cellStyle name="Output 2 10 2" xfId="48567"/>
    <cellStyle name="Output 2 10 3" xfId="48568"/>
    <cellStyle name="Output 2 10 4" xfId="48569"/>
    <cellStyle name="Output 2 10 5" xfId="48570"/>
    <cellStyle name="Output 2 10 6" xfId="48571"/>
    <cellStyle name="Output 2 10 7" xfId="48572"/>
    <cellStyle name="Output 2 11" xfId="10059"/>
    <cellStyle name="Output 2 12" xfId="48573"/>
    <cellStyle name="Output 2 13" xfId="48574"/>
    <cellStyle name="Output 2 14" xfId="48575"/>
    <cellStyle name="Output 2 15" xfId="48576"/>
    <cellStyle name="Output 2 2" xfId="10060"/>
    <cellStyle name="Output 2 2 10" xfId="48577"/>
    <cellStyle name="Output 2 2 11" xfId="48578"/>
    <cellStyle name="Output 2 2 12" xfId="48579"/>
    <cellStyle name="Output 2 2 2" xfId="10061"/>
    <cellStyle name="Output 2 2 2 10" xfId="48580"/>
    <cellStyle name="Output 2 2 2 11" xfId="48581"/>
    <cellStyle name="Output 2 2 2 2" xfId="10062"/>
    <cellStyle name="Output 2 2 2 2 2" xfId="10063"/>
    <cellStyle name="Output 2 2 2 2 2 2" xfId="10064"/>
    <cellStyle name="Output 2 2 2 2 2 2 2" xfId="48582"/>
    <cellStyle name="Output 2 2 2 2 2 2 3" xfId="48583"/>
    <cellStyle name="Output 2 2 2 2 2 2 4" xfId="48584"/>
    <cellStyle name="Output 2 2 2 2 2 2 5" xfId="48585"/>
    <cellStyle name="Output 2 2 2 2 2 2 6" xfId="48586"/>
    <cellStyle name="Output 2 2 2 2 2 2 7" xfId="48587"/>
    <cellStyle name="Output 2 2 2 2 2 2 8" xfId="48588"/>
    <cellStyle name="Output 2 2 2 2 2 3" xfId="10065"/>
    <cellStyle name="Output 2 2 2 2 2 3 2" xfId="48589"/>
    <cellStyle name="Output 2 2 2 2 2 4" xfId="48590"/>
    <cellStyle name="Output 2 2 2 2 2 5" xfId="48591"/>
    <cellStyle name="Output 2 2 2 2 2 6" xfId="48592"/>
    <cellStyle name="Output 2 2 2 2 2 7" xfId="48593"/>
    <cellStyle name="Output 2 2 2 2 3" xfId="10066"/>
    <cellStyle name="Output 2 2 2 2 3 2" xfId="48594"/>
    <cellStyle name="Output 2 2 2 2 3 3" xfId="48595"/>
    <cellStyle name="Output 2 2 2 2 3 4" xfId="48596"/>
    <cellStyle name="Output 2 2 2 2 3 5" xfId="48597"/>
    <cellStyle name="Output 2 2 2 2 3 6" xfId="48598"/>
    <cellStyle name="Output 2 2 2 2 3 7" xfId="48599"/>
    <cellStyle name="Output 2 2 2 2 4" xfId="10067"/>
    <cellStyle name="Output 2 2 2 2 5" xfId="48600"/>
    <cellStyle name="Output 2 2 2 2 6" xfId="48601"/>
    <cellStyle name="Output 2 2 2 2 7" xfId="48602"/>
    <cellStyle name="Output 2 2 2 2 8" xfId="48603"/>
    <cellStyle name="Output 2 2 2 3" xfId="10068"/>
    <cellStyle name="Output 2 2 2 3 2" xfId="10069"/>
    <cellStyle name="Output 2 2 2 3 2 2" xfId="10070"/>
    <cellStyle name="Output 2 2 2 3 2 2 2" xfId="48604"/>
    <cellStyle name="Output 2 2 2 3 2 2 3" xfId="48605"/>
    <cellStyle name="Output 2 2 2 3 2 2 4" xfId="48606"/>
    <cellStyle name="Output 2 2 2 3 2 2 5" xfId="48607"/>
    <cellStyle name="Output 2 2 2 3 2 2 6" xfId="48608"/>
    <cellStyle name="Output 2 2 2 3 2 2 7" xfId="48609"/>
    <cellStyle name="Output 2 2 2 3 2 2 8" xfId="48610"/>
    <cellStyle name="Output 2 2 2 3 2 3" xfId="10071"/>
    <cellStyle name="Output 2 2 2 3 2 3 2" xfId="48611"/>
    <cellStyle name="Output 2 2 2 3 2 4" xfId="48612"/>
    <cellStyle name="Output 2 2 2 3 2 5" xfId="48613"/>
    <cellStyle name="Output 2 2 2 3 2 6" xfId="48614"/>
    <cellStyle name="Output 2 2 2 3 2 7" xfId="48615"/>
    <cellStyle name="Output 2 2 2 3 3" xfId="10072"/>
    <cellStyle name="Output 2 2 2 3 3 2" xfId="48616"/>
    <cellStyle name="Output 2 2 2 3 3 3" xfId="48617"/>
    <cellStyle name="Output 2 2 2 3 3 4" xfId="48618"/>
    <cellStyle name="Output 2 2 2 3 3 5" xfId="48619"/>
    <cellStyle name="Output 2 2 2 3 3 6" xfId="48620"/>
    <cellStyle name="Output 2 2 2 3 3 7" xfId="48621"/>
    <cellStyle name="Output 2 2 2 3 4" xfId="10073"/>
    <cellStyle name="Output 2 2 2 3 5" xfId="48622"/>
    <cellStyle name="Output 2 2 2 3 6" xfId="48623"/>
    <cellStyle name="Output 2 2 2 3 7" xfId="48624"/>
    <cellStyle name="Output 2 2 2 3 8" xfId="48625"/>
    <cellStyle name="Output 2 2 2 4" xfId="10074"/>
    <cellStyle name="Output 2 2 2 4 2" xfId="10075"/>
    <cellStyle name="Output 2 2 2 4 2 2" xfId="10076"/>
    <cellStyle name="Output 2 2 2 4 2 2 2" xfId="48626"/>
    <cellStyle name="Output 2 2 2 4 2 2 3" xfId="48627"/>
    <cellStyle name="Output 2 2 2 4 2 2 4" xfId="48628"/>
    <cellStyle name="Output 2 2 2 4 2 2 5" xfId="48629"/>
    <cellStyle name="Output 2 2 2 4 2 2 6" xfId="48630"/>
    <cellStyle name="Output 2 2 2 4 2 2 7" xfId="48631"/>
    <cellStyle name="Output 2 2 2 4 2 2 8" xfId="48632"/>
    <cellStyle name="Output 2 2 2 4 2 3" xfId="10077"/>
    <cellStyle name="Output 2 2 2 4 2 3 2" xfId="48633"/>
    <cellStyle name="Output 2 2 2 4 2 4" xfId="48634"/>
    <cellStyle name="Output 2 2 2 4 2 5" xfId="48635"/>
    <cellStyle name="Output 2 2 2 4 2 6" xfId="48636"/>
    <cellStyle name="Output 2 2 2 4 2 7" xfId="48637"/>
    <cellStyle name="Output 2 2 2 4 3" xfId="10078"/>
    <cellStyle name="Output 2 2 2 4 3 2" xfId="48638"/>
    <cellStyle name="Output 2 2 2 4 3 3" xfId="48639"/>
    <cellStyle name="Output 2 2 2 4 3 4" xfId="48640"/>
    <cellStyle name="Output 2 2 2 4 3 5" xfId="48641"/>
    <cellStyle name="Output 2 2 2 4 3 6" xfId="48642"/>
    <cellStyle name="Output 2 2 2 4 3 7" xfId="48643"/>
    <cellStyle name="Output 2 2 2 4 4" xfId="10079"/>
    <cellStyle name="Output 2 2 2 4 5" xfId="48644"/>
    <cellStyle name="Output 2 2 2 4 6" xfId="48645"/>
    <cellStyle name="Output 2 2 2 4 7" xfId="48646"/>
    <cellStyle name="Output 2 2 2 4 8" xfId="48647"/>
    <cellStyle name="Output 2 2 2 5" xfId="10080"/>
    <cellStyle name="Output 2 2 2 5 2" xfId="10081"/>
    <cellStyle name="Output 2 2 2 5 2 2" xfId="48648"/>
    <cellStyle name="Output 2 2 2 5 2 3" xfId="48649"/>
    <cellStyle name="Output 2 2 2 5 2 4" xfId="48650"/>
    <cellStyle name="Output 2 2 2 5 2 5" xfId="48651"/>
    <cellStyle name="Output 2 2 2 5 2 6" xfId="48652"/>
    <cellStyle name="Output 2 2 2 5 2 7" xfId="48653"/>
    <cellStyle name="Output 2 2 2 5 2 8" xfId="48654"/>
    <cellStyle name="Output 2 2 2 5 3" xfId="10082"/>
    <cellStyle name="Output 2 2 2 5 3 2" xfId="48655"/>
    <cellStyle name="Output 2 2 2 5 4" xfId="48656"/>
    <cellStyle name="Output 2 2 2 5 5" xfId="48657"/>
    <cellStyle name="Output 2 2 2 5 6" xfId="48658"/>
    <cellStyle name="Output 2 2 2 5 7" xfId="48659"/>
    <cellStyle name="Output 2 2 2 6" xfId="10083"/>
    <cellStyle name="Output 2 2 2 6 2" xfId="48660"/>
    <cellStyle name="Output 2 2 2 6 3" xfId="48661"/>
    <cellStyle name="Output 2 2 2 6 4" xfId="48662"/>
    <cellStyle name="Output 2 2 2 6 5" xfId="48663"/>
    <cellStyle name="Output 2 2 2 6 6" xfId="48664"/>
    <cellStyle name="Output 2 2 2 6 7" xfId="48665"/>
    <cellStyle name="Output 2 2 2 7" xfId="10084"/>
    <cellStyle name="Output 2 2 2 8" xfId="48666"/>
    <cellStyle name="Output 2 2 2 9" xfId="48667"/>
    <cellStyle name="Output 2 2 3" xfId="10085"/>
    <cellStyle name="Output 2 2 3 2" xfId="10086"/>
    <cellStyle name="Output 2 2 3 2 2" xfId="10087"/>
    <cellStyle name="Output 2 2 3 2 2 2" xfId="48668"/>
    <cellStyle name="Output 2 2 3 2 2 3" xfId="48669"/>
    <cellStyle name="Output 2 2 3 2 2 4" xfId="48670"/>
    <cellStyle name="Output 2 2 3 2 2 5" xfId="48671"/>
    <cellStyle name="Output 2 2 3 2 2 6" xfId="48672"/>
    <cellStyle name="Output 2 2 3 2 2 7" xfId="48673"/>
    <cellStyle name="Output 2 2 3 2 2 8" xfId="48674"/>
    <cellStyle name="Output 2 2 3 2 3" xfId="10088"/>
    <cellStyle name="Output 2 2 3 2 3 2" xfId="48675"/>
    <cellStyle name="Output 2 2 3 2 4" xfId="48676"/>
    <cellStyle name="Output 2 2 3 2 5" xfId="48677"/>
    <cellStyle name="Output 2 2 3 2 6" xfId="48678"/>
    <cellStyle name="Output 2 2 3 2 7" xfId="48679"/>
    <cellStyle name="Output 2 2 3 3" xfId="10089"/>
    <cellStyle name="Output 2 2 3 3 2" xfId="48680"/>
    <cellStyle name="Output 2 2 3 3 3" xfId="48681"/>
    <cellStyle name="Output 2 2 3 3 4" xfId="48682"/>
    <cellStyle name="Output 2 2 3 3 5" xfId="48683"/>
    <cellStyle name="Output 2 2 3 3 6" xfId="48684"/>
    <cellStyle name="Output 2 2 3 3 7" xfId="48685"/>
    <cellStyle name="Output 2 2 3 4" xfId="10090"/>
    <cellStyle name="Output 2 2 3 5" xfId="48686"/>
    <cellStyle name="Output 2 2 3 6" xfId="48687"/>
    <cellStyle name="Output 2 2 3 7" xfId="48688"/>
    <cellStyle name="Output 2 2 3 8" xfId="48689"/>
    <cellStyle name="Output 2 2 4" xfId="10091"/>
    <cellStyle name="Output 2 2 4 2" xfId="10092"/>
    <cellStyle name="Output 2 2 4 2 2" xfId="10093"/>
    <cellStyle name="Output 2 2 4 2 2 2" xfId="48690"/>
    <cellStyle name="Output 2 2 4 2 2 3" xfId="48691"/>
    <cellStyle name="Output 2 2 4 2 2 4" xfId="48692"/>
    <cellStyle name="Output 2 2 4 2 2 5" xfId="48693"/>
    <cellStyle name="Output 2 2 4 2 2 6" xfId="48694"/>
    <cellStyle name="Output 2 2 4 2 2 7" xfId="48695"/>
    <cellStyle name="Output 2 2 4 2 2 8" xfId="48696"/>
    <cellStyle name="Output 2 2 4 2 3" xfId="10094"/>
    <cellStyle name="Output 2 2 4 2 3 2" xfId="48697"/>
    <cellStyle name="Output 2 2 4 2 4" xfId="48698"/>
    <cellStyle name="Output 2 2 4 2 5" xfId="48699"/>
    <cellStyle name="Output 2 2 4 2 6" xfId="48700"/>
    <cellStyle name="Output 2 2 4 2 7" xfId="48701"/>
    <cellStyle name="Output 2 2 4 3" xfId="10095"/>
    <cellStyle name="Output 2 2 4 3 2" xfId="48702"/>
    <cellStyle name="Output 2 2 4 3 3" xfId="48703"/>
    <cellStyle name="Output 2 2 4 3 4" xfId="48704"/>
    <cellStyle name="Output 2 2 4 3 5" xfId="48705"/>
    <cellStyle name="Output 2 2 4 3 6" xfId="48706"/>
    <cellStyle name="Output 2 2 4 3 7" xfId="48707"/>
    <cellStyle name="Output 2 2 4 4" xfId="10096"/>
    <cellStyle name="Output 2 2 4 5" xfId="48708"/>
    <cellStyle name="Output 2 2 4 6" xfId="48709"/>
    <cellStyle name="Output 2 2 4 7" xfId="48710"/>
    <cellStyle name="Output 2 2 4 8" xfId="48711"/>
    <cellStyle name="Output 2 2 5" xfId="10097"/>
    <cellStyle name="Output 2 2 5 2" xfId="10098"/>
    <cellStyle name="Output 2 2 5 2 2" xfId="10099"/>
    <cellStyle name="Output 2 2 5 2 2 2" xfId="48712"/>
    <cellStyle name="Output 2 2 5 2 2 3" xfId="48713"/>
    <cellStyle name="Output 2 2 5 2 2 4" xfId="48714"/>
    <cellStyle name="Output 2 2 5 2 2 5" xfId="48715"/>
    <cellStyle name="Output 2 2 5 2 2 6" xfId="48716"/>
    <cellStyle name="Output 2 2 5 2 2 7" xfId="48717"/>
    <cellStyle name="Output 2 2 5 2 2 8" xfId="48718"/>
    <cellStyle name="Output 2 2 5 2 3" xfId="10100"/>
    <cellStyle name="Output 2 2 5 2 3 2" xfId="48719"/>
    <cellStyle name="Output 2 2 5 2 4" xfId="48720"/>
    <cellStyle name="Output 2 2 5 2 5" xfId="48721"/>
    <cellStyle name="Output 2 2 5 2 6" xfId="48722"/>
    <cellStyle name="Output 2 2 5 2 7" xfId="48723"/>
    <cellStyle name="Output 2 2 5 3" xfId="10101"/>
    <cellStyle name="Output 2 2 5 3 2" xfId="48724"/>
    <cellStyle name="Output 2 2 5 3 3" xfId="48725"/>
    <cellStyle name="Output 2 2 5 3 4" xfId="48726"/>
    <cellStyle name="Output 2 2 5 3 5" xfId="48727"/>
    <cellStyle name="Output 2 2 5 3 6" xfId="48728"/>
    <cellStyle name="Output 2 2 5 3 7" xfId="48729"/>
    <cellStyle name="Output 2 2 5 4" xfId="10102"/>
    <cellStyle name="Output 2 2 5 5" xfId="48730"/>
    <cellStyle name="Output 2 2 5 6" xfId="48731"/>
    <cellStyle name="Output 2 2 5 7" xfId="48732"/>
    <cellStyle name="Output 2 2 5 8" xfId="48733"/>
    <cellStyle name="Output 2 2 6" xfId="10103"/>
    <cellStyle name="Output 2 2 6 2" xfId="10104"/>
    <cellStyle name="Output 2 2 6 2 2" xfId="48734"/>
    <cellStyle name="Output 2 2 6 2 3" xfId="48735"/>
    <cellStyle name="Output 2 2 6 2 4" xfId="48736"/>
    <cellStyle name="Output 2 2 6 2 5" xfId="48737"/>
    <cellStyle name="Output 2 2 6 2 6" xfId="48738"/>
    <cellStyle name="Output 2 2 6 2 7" xfId="48739"/>
    <cellStyle name="Output 2 2 6 2 8" xfId="48740"/>
    <cellStyle name="Output 2 2 6 3" xfId="10105"/>
    <cellStyle name="Output 2 2 6 3 2" xfId="48741"/>
    <cellStyle name="Output 2 2 6 4" xfId="48742"/>
    <cellStyle name="Output 2 2 6 5" xfId="48743"/>
    <cellStyle name="Output 2 2 6 6" xfId="48744"/>
    <cellStyle name="Output 2 2 6 7" xfId="48745"/>
    <cellStyle name="Output 2 2 7" xfId="10106"/>
    <cellStyle name="Output 2 2 7 2" xfId="48746"/>
    <cellStyle name="Output 2 2 7 3" xfId="48747"/>
    <cellStyle name="Output 2 2 7 4" xfId="48748"/>
    <cellStyle name="Output 2 2 7 5" xfId="48749"/>
    <cellStyle name="Output 2 2 7 6" xfId="48750"/>
    <cellStyle name="Output 2 2 7 7" xfId="48751"/>
    <cellStyle name="Output 2 2 8" xfId="10107"/>
    <cellStyle name="Output 2 2 9" xfId="48752"/>
    <cellStyle name="Output 2 3" xfId="10108"/>
    <cellStyle name="Output 2 3 10" xfId="48753"/>
    <cellStyle name="Output 2 3 11" xfId="48754"/>
    <cellStyle name="Output 2 3 12" xfId="48755"/>
    <cellStyle name="Output 2 3 2" xfId="10109"/>
    <cellStyle name="Output 2 3 2 10" xfId="48756"/>
    <cellStyle name="Output 2 3 2 11" xfId="48757"/>
    <cellStyle name="Output 2 3 2 2" xfId="10110"/>
    <cellStyle name="Output 2 3 2 2 2" xfId="10111"/>
    <cellStyle name="Output 2 3 2 2 2 2" xfId="10112"/>
    <cellStyle name="Output 2 3 2 2 2 2 2" xfId="48758"/>
    <cellStyle name="Output 2 3 2 2 2 2 3" xfId="48759"/>
    <cellStyle name="Output 2 3 2 2 2 2 4" xfId="48760"/>
    <cellStyle name="Output 2 3 2 2 2 2 5" xfId="48761"/>
    <cellStyle name="Output 2 3 2 2 2 2 6" xfId="48762"/>
    <cellStyle name="Output 2 3 2 2 2 2 7" xfId="48763"/>
    <cellStyle name="Output 2 3 2 2 2 2 8" xfId="48764"/>
    <cellStyle name="Output 2 3 2 2 2 3" xfId="10113"/>
    <cellStyle name="Output 2 3 2 2 2 3 2" xfId="48765"/>
    <cellStyle name="Output 2 3 2 2 2 4" xfId="48766"/>
    <cellStyle name="Output 2 3 2 2 2 5" xfId="48767"/>
    <cellStyle name="Output 2 3 2 2 2 6" xfId="48768"/>
    <cellStyle name="Output 2 3 2 2 2 7" xfId="48769"/>
    <cellStyle name="Output 2 3 2 2 3" xfId="10114"/>
    <cellStyle name="Output 2 3 2 2 3 2" xfId="48770"/>
    <cellStyle name="Output 2 3 2 2 3 3" xfId="48771"/>
    <cellStyle name="Output 2 3 2 2 3 4" xfId="48772"/>
    <cellStyle name="Output 2 3 2 2 3 5" xfId="48773"/>
    <cellStyle name="Output 2 3 2 2 3 6" xfId="48774"/>
    <cellStyle name="Output 2 3 2 2 3 7" xfId="48775"/>
    <cellStyle name="Output 2 3 2 2 4" xfId="10115"/>
    <cellStyle name="Output 2 3 2 2 5" xfId="48776"/>
    <cellStyle name="Output 2 3 2 2 6" xfId="48777"/>
    <cellStyle name="Output 2 3 2 2 7" xfId="48778"/>
    <cellStyle name="Output 2 3 2 2 8" xfId="48779"/>
    <cellStyle name="Output 2 3 2 3" xfId="10116"/>
    <cellStyle name="Output 2 3 2 3 2" xfId="10117"/>
    <cellStyle name="Output 2 3 2 3 2 2" xfId="10118"/>
    <cellStyle name="Output 2 3 2 3 2 2 2" xfId="48780"/>
    <cellStyle name="Output 2 3 2 3 2 2 3" xfId="48781"/>
    <cellStyle name="Output 2 3 2 3 2 2 4" xfId="48782"/>
    <cellStyle name="Output 2 3 2 3 2 2 5" xfId="48783"/>
    <cellStyle name="Output 2 3 2 3 2 2 6" xfId="48784"/>
    <cellStyle name="Output 2 3 2 3 2 2 7" xfId="48785"/>
    <cellStyle name="Output 2 3 2 3 2 2 8" xfId="48786"/>
    <cellStyle name="Output 2 3 2 3 2 3" xfId="10119"/>
    <cellStyle name="Output 2 3 2 3 2 3 2" xfId="48787"/>
    <cellStyle name="Output 2 3 2 3 2 4" xfId="48788"/>
    <cellStyle name="Output 2 3 2 3 2 5" xfId="48789"/>
    <cellStyle name="Output 2 3 2 3 2 6" xfId="48790"/>
    <cellStyle name="Output 2 3 2 3 2 7" xfId="48791"/>
    <cellStyle name="Output 2 3 2 3 3" xfId="10120"/>
    <cellStyle name="Output 2 3 2 3 3 2" xfId="48792"/>
    <cellStyle name="Output 2 3 2 3 3 3" xfId="48793"/>
    <cellStyle name="Output 2 3 2 3 3 4" xfId="48794"/>
    <cellStyle name="Output 2 3 2 3 3 5" xfId="48795"/>
    <cellStyle name="Output 2 3 2 3 3 6" xfId="48796"/>
    <cellStyle name="Output 2 3 2 3 3 7" xfId="48797"/>
    <cellStyle name="Output 2 3 2 3 4" xfId="10121"/>
    <cellStyle name="Output 2 3 2 3 5" xfId="48798"/>
    <cellStyle name="Output 2 3 2 3 6" xfId="48799"/>
    <cellStyle name="Output 2 3 2 3 7" xfId="48800"/>
    <cellStyle name="Output 2 3 2 3 8" xfId="48801"/>
    <cellStyle name="Output 2 3 2 4" xfId="10122"/>
    <cellStyle name="Output 2 3 2 4 2" xfId="10123"/>
    <cellStyle name="Output 2 3 2 4 2 2" xfId="10124"/>
    <cellStyle name="Output 2 3 2 4 2 2 2" xfId="48802"/>
    <cellStyle name="Output 2 3 2 4 2 2 3" xfId="48803"/>
    <cellStyle name="Output 2 3 2 4 2 2 4" xfId="48804"/>
    <cellStyle name="Output 2 3 2 4 2 2 5" xfId="48805"/>
    <cellStyle name="Output 2 3 2 4 2 2 6" xfId="48806"/>
    <cellStyle name="Output 2 3 2 4 2 2 7" xfId="48807"/>
    <cellStyle name="Output 2 3 2 4 2 2 8" xfId="48808"/>
    <cellStyle name="Output 2 3 2 4 2 3" xfId="10125"/>
    <cellStyle name="Output 2 3 2 4 2 3 2" xfId="48809"/>
    <cellStyle name="Output 2 3 2 4 2 4" xfId="48810"/>
    <cellStyle name="Output 2 3 2 4 2 5" xfId="48811"/>
    <cellStyle name="Output 2 3 2 4 2 6" xfId="48812"/>
    <cellStyle name="Output 2 3 2 4 2 7" xfId="48813"/>
    <cellStyle name="Output 2 3 2 4 3" xfId="10126"/>
    <cellStyle name="Output 2 3 2 4 3 2" xfId="48814"/>
    <cellStyle name="Output 2 3 2 4 3 3" xfId="48815"/>
    <cellStyle name="Output 2 3 2 4 3 4" xfId="48816"/>
    <cellStyle name="Output 2 3 2 4 3 5" xfId="48817"/>
    <cellStyle name="Output 2 3 2 4 3 6" xfId="48818"/>
    <cellStyle name="Output 2 3 2 4 3 7" xfId="48819"/>
    <cellStyle name="Output 2 3 2 4 4" xfId="10127"/>
    <cellStyle name="Output 2 3 2 4 5" xfId="48820"/>
    <cellStyle name="Output 2 3 2 4 6" xfId="48821"/>
    <cellStyle name="Output 2 3 2 4 7" xfId="48822"/>
    <cellStyle name="Output 2 3 2 4 8" xfId="48823"/>
    <cellStyle name="Output 2 3 2 5" xfId="10128"/>
    <cellStyle name="Output 2 3 2 5 2" xfId="10129"/>
    <cellStyle name="Output 2 3 2 5 2 2" xfId="48824"/>
    <cellStyle name="Output 2 3 2 5 2 3" xfId="48825"/>
    <cellStyle name="Output 2 3 2 5 2 4" xfId="48826"/>
    <cellStyle name="Output 2 3 2 5 2 5" xfId="48827"/>
    <cellStyle name="Output 2 3 2 5 2 6" xfId="48828"/>
    <cellStyle name="Output 2 3 2 5 2 7" xfId="48829"/>
    <cellStyle name="Output 2 3 2 5 2 8" xfId="48830"/>
    <cellStyle name="Output 2 3 2 5 3" xfId="10130"/>
    <cellStyle name="Output 2 3 2 5 3 2" xfId="48831"/>
    <cellStyle name="Output 2 3 2 5 4" xfId="48832"/>
    <cellStyle name="Output 2 3 2 5 5" xfId="48833"/>
    <cellStyle name="Output 2 3 2 5 6" xfId="48834"/>
    <cellStyle name="Output 2 3 2 5 7" xfId="48835"/>
    <cellStyle name="Output 2 3 2 6" xfId="10131"/>
    <cellStyle name="Output 2 3 2 6 2" xfId="48836"/>
    <cellStyle name="Output 2 3 2 6 3" xfId="48837"/>
    <cellStyle name="Output 2 3 2 6 4" xfId="48838"/>
    <cellStyle name="Output 2 3 2 6 5" xfId="48839"/>
    <cellStyle name="Output 2 3 2 6 6" xfId="48840"/>
    <cellStyle name="Output 2 3 2 6 7" xfId="48841"/>
    <cellStyle name="Output 2 3 2 7" xfId="10132"/>
    <cellStyle name="Output 2 3 2 8" xfId="48842"/>
    <cellStyle name="Output 2 3 2 9" xfId="48843"/>
    <cellStyle name="Output 2 3 3" xfId="10133"/>
    <cellStyle name="Output 2 3 3 2" xfId="10134"/>
    <cellStyle name="Output 2 3 3 2 2" xfId="10135"/>
    <cellStyle name="Output 2 3 3 2 2 2" xfId="48844"/>
    <cellStyle name="Output 2 3 3 2 2 3" xfId="48845"/>
    <cellStyle name="Output 2 3 3 2 2 4" xfId="48846"/>
    <cellStyle name="Output 2 3 3 2 2 5" xfId="48847"/>
    <cellStyle name="Output 2 3 3 2 2 6" xfId="48848"/>
    <cellStyle name="Output 2 3 3 2 2 7" xfId="48849"/>
    <cellStyle name="Output 2 3 3 2 2 8" xfId="48850"/>
    <cellStyle name="Output 2 3 3 2 3" xfId="10136"/>
    <cellStyle name="Output 2 3 3 2 3 2" xfId="48851"/>
    <cellStyle name="Output 2 3 3 2 4" xfId="48852"/>
    <cellStyle name="Output 2 3 3 2 5" xfId="48853"/>
    <cellStyle name="Output 2 3 3 2 6" xfId="48854"/>
    <cellStyle name="Output 2 3 3 2 7" xfId="48855"/>
    <cellStyle name="Output 2 3 3 3" xfId="10137"/>
    <cellStyle name="Output 2 3 3 3 2" xfId="48856"/>
    <cellStyle name="Output 2 3 3 3 3" xfId="48857"/>
    <cellStyle name="Output 2 3 3 3 4" xfId="48858"/>
    <cellStyle name="Output 2 3 3 3 5" xfId="48859"/>
    <cellStyle name="Output 2 3 3 3 6" xfId="48860"/>
    <cellStyle name="Output 2 3 3 3 7" xfId="48861"/>
    <cellStyle name="Output 2 3 3 4" xfId="10138"/>
    <cellStyle name="Output 2 3 3 5" xfId="48862"/>
    <cellStyle name="Output 2 3 3 6" xfId="48863"/>
    <cellStyle name="Output 2 3 3 7" xfId="48864"/>
    <cellStyle name="Output 2 3 3 8" xfId="48865"/>
    <cellStyle name="Output 2 3 4" xfId="10139"/>
    <cellStyle name="Output 2 3 4 2" xfId="10140"/>
    <cellStyle name="Output 2 3 4 2 2" xfId="10141"/>
    <cellStyle name="Output 2 3 4 2 2 2" xfId="48866"/>
    <cellStyle name="Output 2 3 4 2 2 3" xfId="48867"/>
    <cellStyle name="Output 2 3 4 2 2 4" xfId="48868"/>
    <cellStyle name="Output 2 3 4 2 2 5" xfId="48869"/>
    <cellStyle name="Output 2 3 4 2 2 6" xfId="48870"/>
    <cellStyle name="Output 2 3 4 2 2 7" xfId="48871"/>
    <cellStyle name="Output 2 3 4 2 2 8" xfId="48872"/>
    <cellStyle name="Output 2 3 4 2 3" xfId="10142"/>
    <cellStyle name="Output 2 3 4 2 3 2" xfId="48873"/>
    <cellStyle name="Output 2 3 4 2 4" xfId="48874"/>
    <cellStyle name="Output 2 3 4 2 5" xfId="48875"/>
    <cellStyle name="Output 2 3 4 2 6" xfId="48876"/>
    <cellStyle name="Output 2 3 4 2 7" xfId="48877"/>
    <cellStyle name="Output 2 3 4 3" xfId="10143"/>
    <cellStyle name="Output 2 3 4 3 2" xfId="48878"/>
    <cellStyle name="Output 2 3 4 3 3" xfId="48879"/>
    <cellStyle name="Output 2 3 4 3 4" xfId="48880"/>
    <cellStyle name="Output 2 3 4 3 5" xfId="48881"/>
    <cellStyle name="Output 2 3 4 3 6" xfId="48882"/>
    <cellStyle name="Output 2 3 4 3 7" xfId="48883"/>
    <cellStyle name="Output 2 3 4 4" xfId="10144"/>
    <cellStyle name="Output 2 3 4 5" xfId="48884"/>
    <cellStyle name="Output 2 3 4 6" xfId="48885"/>
    <cellStyle name="Output 2 3 4 7" xfId="48886"/>
    <cellStyle name="Output 2 3 4 8" xfId="48887"/>
    <cellStyle name="Output 2 3 5" xfId="10145"/>
    <cellStyle name="Output 2 3 5 2" xfId="10146"/>
    <cellStyle name="Output 2 3 5 2 2" xfId="10147"/>
    <cellStyle name="Output 2 3 5 2 2 2" xfId="48888"/>
    <cellStyle name="Output 2 3 5 2 2 3" xfId="48889"/>
    <cellStyle name="Output 2 3 5 2 2 4" xfId="48890"/>
    <cellStyle name="Output 2 3 5 2 2 5" xfId="48891"/>
    <cellStyle name="Output 2 3 5 2 2 6" xfId="48892"/>
    <cellStyle name="Output 2 3 5 2 2 7" xfId="48893"/>
    <cellStyle name="Output 2 3 5 2 2 8" xfId="48894"/>
    <cellStyle name="Output 2 3 5 2 3" xfId="10148"/>
    <cellStyle name="Output 2 3 5 2 3 2" xfId="48895"/>
    <cellStyle name="Output 2 3 5 2 4" xfId="48896"/>
    <cellStyle name="Output 2 3 5 2 5" xfId="48897"/>
    <cellStyle name="Output 2 3 5 2 6" xfId="48898"/>
    <cellStyle name="Output 2 3 5 2 7" xfId="48899"/>
    <cellStyle name="Output 2 3 5 3" xfId="10149"/>
    <cellStyle name="Output 2 3 5 3 2" xfId="48900"/>
    <cellStyle name="Output 2 3 5 3 3" xfId="48901"/>
    <cellStyle name="Output 2 3 5 3 4" xfId="48902"/>
    <cellStyle name="Output 2 3 5 3 5" xfId="48903"/>
    <cellStyle name="Output 2 3 5 3 6" xfId="48904"/>
    <cellStyle name="Output 2 3 5 3 7" xfId="48905"/>
    <cellStyle name="Output 2 3 5 4" xfId="10150"/>
    <cellStyle name="Output 2 3 5 5" xfId="48906"/>
    <cellStyle name="Output 2 3 5 6" xfId="48907"/>
    <cellStyle name="Output 2 3 5 7" xfId="48908"/>
    <cellStyle name="Output 2 3 5 8" xfId="48909"/>
    <cellStyle name="Output 2 3 6" xfId="10151"/>
    <cellStyle name="Output 2 3 6 2" xfId="10152"/>
    <cellStyle name="Output 2 3 6 2 2" xfId="48910"/>
    <cellStyle name="Output 2 3 6 2 3" xfId="48911"/>
    <cellStyle name="Output 2 3 6 2 4" xfId="48912"/>
    <cellStyle name="Output 2 3 6 2 5" xfId="48913"/>
    <cellStyle name="Output 2 3 6 2 6" xfId="48914"/>
    <cellStyle name="Output 2 3 6 2 7" xfId="48915"/>
    <cellStyle name="Output 2 3 6 2 8" xfId="48916"/>
    <cellStyle name="Output 2 3 6 3" xfId="10153"/>
    <cellStyle name="Output 2 3 6 3 2" xfId="48917"/>
    <cellStyle name="Output 2 3 6 4" xfId="48918"/>
    <cellStyle name="Output 2 3 6 5" xfId="48919"/>
    <cellStyle name="Output 2 3 6 6" xfId="48920"/>
    <cellStyle name="Output 2 3 6 7" xfId="48921"/>
    <cellStyle name="Output 2 3 7" xfId="10154"/>
    <cellStyle name="Output 2 3 7 2" xfId="48922"/>
    <cellStyle name="Output 2 3 7 3" xfId="48923"/>
    <cellStyle name="Output 2 3 7 4" xfId="48924"/>
    <cellStyle name="Output 2 3 7 5" xfId="48925"/>
    <cellStyle name="Output 2 3 7 6" xfId="48926"/>
    <cellStyle name="Output 2 3 7 7" xfId="48927"/>
    <cellStyle name="Output 2 3 8" xfId="10155"/>
    <cellStyle name="Output 2 3 9" xfId="48928"/>
    <cellStyle name="Output 2 4" xfId="10156"/>
    <cellStyle name="Output 2 4 10" xfId="48929"/>
    <cellStyle name="Output 2 4 11" xfId="48930"/>
    <cellStyle name="Output 2 4 2" xfId="10157"/>
    <cellStyle name="Output 2 4 2 2" xfId="10158"/>
    <cellStyle name="Output 2 4 2 2 2" xfId="10159"/>
    <cellStyle name="Output 2 4 2 2 2 2" xfId="48931"/>
    <cellStyle name="Output 2 4 2 2 2 3" xfId="48932"/>
    <cellStyle name="Output 2 4 2 2 2 4" xfId="48933"/>
    <cellStyle name="Output 2 4 2 2 2 5" xfId="48934"/>
    <cellStyle name="Output 2 4 2 2 2 6" xfId="48935"/>
    <cellStyle name="Output 2 4 2 2 2 7" xfId="48936"/>
    <cellStyle name="Output 2 4 2 2 2 8" xfId="48937"/>
    <cellStyle name="Output 2 4 2 2 3" xfId="10160"/>
    <cellStyle name="Output 2 4 2 2 3 2" xfId="48938"/>
    <cellStyle name="Output 2 4 2 2 4" xfId="48939"/>
    <cellStyle name="Output 2 4 2 2 5" xfId="48940"/>
    <cellStyle name="Output 2 4 2 2 6" xfId="48941"/>
    <cellStyle name="Output 2 4 2 2 7" xfId="48942"/>
    <cellStyle name="Output 2 4 2 3" xfId="10161"/>
    <cellStyle name="Output 2 4 2 3 2" xfId="48943"/>
    <cellStyle name="Output 2 4 2 3 3" xfId="48944"/>
    <cellStyle name="Output 2 4 2 3 4" xfId="48945"/>
    <cellStyle name="Output 2 4 2 3 5" xfId="48946"/>
    <cellStyle name="Output 2 4 2 3 6" xfId="48947"/>
    <cellStyle name="Output 2 4 2 3 7" xfId="48948"/>
    <cellStyle name="Output 2 4 2 4" xfId="10162"/>
    <cellStyle name="Output 2 4 2 5" xfId="48949"/>
    <cellStyle name="Output 2 4 2 6" xfId="48950"/>
    <cellStyle name="Output 2 4 2 7" xfId="48951"/>
    <cellStyle name="Output 2 4 2 8" xfId="48952"/>
    <cellStyle name="Output 2 4 3" xfId="10163"/>
    <cellStyle name="Output 2 4 3 2" xfId="10164"/>
    <cellStyle name="Output 2 4 3 2 2" xfId="10165"/>
    <cellStyle name="Output 2 4 3 2 2 2" xfId="48953"/>
    <cellStyle name="Output 2 4 3 2 2 3" xfId="48954"/>
    <cellStyle name="Output 2 4 3 2 2 4" xfId="48955"/>
    <cellStyle name="Output 2 4 3 2 2 5" xfId="48956"/>
    <cellStyle name="Output 2 4 3 2 2 6" xfId="48957"/>
    <cellStyle name="Output 2 4 3 2 2 7" xfId="48958"/>
    <cellStyle name="Output 2 4 3 2 2 8" xfId="48959"/>
    <cellStyle name="Output 2 4 3 2 3" xfId="10166"/>
    <cellStyle name="Output 2 4 3 2 3 2" xfId="48960"/>
    <cellStyle name="Output 2 4 3 2 4" xfId="48961"/>
    <cellStyle name="Output 2 4 3 2 5" xfId="48962"/>
    <cellStyle name="Output 2 4 3 2 6" xfId="48963"/>
    <cellStyle name="Output 2 4 3 2 7" xfId="48964"/>
    <cellStyle name="Output 2 4 3 3" xfId="10167"/>
    <cellStyle name="Output 2 4 3 3 2" xfId="48965"/>
    <cellStyle name="Output 2 4 3 3 3" xfId="48966"/>
    <cellStyle name="Output 2 4 3 3 4" xfId="48967"/>
    <cellStyle name="Output 2 4 3 3 5" xfId="48968"/>
    <cellStyle name="Output 2 4 3 3 6" xfId="48969"/>
    <cellStyle name="Output 2 4 3 3 7" xfId="48970"/>
    <cellStyle name="Output 2 4 3 4" xfId="10168"/>
    <cellStyle name="Output 2 4 3 5" xfId="48971"/>
    <cellStyle name="Output 2 4 3 6" xfId="48972"/>
    <cellStyle name="Output 2 4 3 7" xfId="48973"/>
    <cellStyle name="Output 2 4 3 8" xfId="48974"/>
    <cellStyle name="Output 2 4 4" xfId="10169"/>
    <cellStyle name="Output 2 4 4 2" xfId="10170"/>
    <cellStyle name="Output 2 4 4 2 2" xfId="10171"/>
    <cellStyle name="Output 2 4 4 2 2 2" xfId="48975"/>
    <cellStyle name="Output 2 4 4 2 2 3" xfId="48976"/>
    <cellStyle name="Output 2 4 4 2 2 4" xfId="48977"/>
    <cellStyle name="Output 2 4 4 2 2 5" xfId="48978"/>
    <cellStyle name="Output 2 4 4 2 2 6" xfId="48979"/>
    <cellStyle name="Output 2 4 4 2 2 7" xfId="48980"/>
    <cellStyle name="Output 2 4 4 2 2 8" xfId="48981"/>
    <cellStyle name="Output 2 4 4 2 3" xfId="10172"/>
    <cellStyle name="Output 2 4 4 2 3 2" xfId="48982"/>
    <cellStyle name="Output 2 4 4 2 4" xfId="48983"/>
    <cellStyle name="Output 2 4 4 2 5" xfId="48984"/>
    <cellStyle name="Output 2 4 4 2 6" xfId="48985"/>
    <cellStyle name="Output 2 4 4 2 7" xfId="48986"/>
    <cellStyle name="Output 2 4 4 3" xfId="10173"/>
    <cellStyle name="Output 2 4 4 3 2" xfId="48987"/>
    <cellStyle name="Output 2 4 4 3 3" xfId="48988"/>
    <cellStyle name="Output 2 4 4 3 4" xfId="48989"/>
    <cellStyle name="Output 2 4 4 3 5" xfId="48990"/>
    <cellStyle name="Output 2 4 4 3 6" xfId="48991"/>
    <cellStyle name="Output 2 4 4 3 7" xfId="48992"/>
    <cellStyle name="Output 2 4 4 4" xfId="10174"/>
    <cellStyle name="Output 2 4 4 5" xfId="48993"/>
    <cellStyle name="Output 2 4 4 6" xfId="48994"/>
    <cellStyle name="Output 2 4 4 7" xfId="48995"/>
    <cellStyle name="Output 2 4 4 8" xfId="48996"/>
    <cellStyle name="Output 2 4 5" xfId="10175"/>
    <cellStyle name="Output 2 4 5 2" xfId="10176"/>
    <cellStyle name="Output 2 4 5 2 2" xfId="48997"/>
    <cellStyle name="Output 2 4 5 2 3" xfId="48998"/>
    <cellStyle name="Output 2 4 5 2 4" xfId="48999"/>
    <cellStyle name="Output 2 4 5 2 5" xfId="49000"/>
    <cellStyle name="Output 2 4 5 2 6" xfId="49001"/>
    <cellStyle name="Output 2 4 5 2 7" xfId="49002"/>
    <cellStyle name="Output 2 4 5 2 8" xfId="49003"/>
    <cellStyle name="Output 2 4 5 3" xfId="10177"/>
    <cellStyle name="Output 2 4 5 3 2" xfId="49004"/>
    <cellStyle name="Output 2 4 5 4" xfId="49005"/>
    <cellStyle name="Output 2 4 5 5" xfId="49006"/>
    <cellStyle name="Output 2 4 5 6" xfId="49007"/>
    <cellStyle name="Output 2 4 5 7" xfId="49008"/>
    <cellStyle name="Output 2 4 6" xfId="10178"/>
    <cellStyle name="Output 2 4 6 2" xfId="49009"/>
    <cellStyle name="Output 2 4 6 3" xfId="49010"/>
    <cellStyle name="Output 2 4 6 4" xfId="49011"/>
    <cellStyle name="Output 2 4 6 5" xfId="49012"/>
    <cellStyle name="Output 2 4 6 6" xfId="49013"/>
    <cellStyle name="Output 2 4 6 7" xfId="49014"/>
    <cellStyle name="Output 2 4 7" xfId="10179"/>
    <cellStyle name="Output 2 4 8" xfId="49015"/>
    <cellStyle name="Output 2 4 9" xfId="49016"/>
    <cellStyle name="Output 2 5" xfId="10180"/>
    <cellStyle name="Output 2 5 10" xfId="49017"/>
    <cellStyle name="Output 2 5 11" xfId="49018"/>
    <cellStyle name="Output 2 5 2" xfId="10181"/>
    <cellStyle name="Output 2 5 2 2" xfId="10182"/>
    <cellStyle name="Output 2 5 2 2 2" xfId="10183"/>
    <cellStyle name="Output 2 5 2 2 2 2" xfId="49019"/>
    <cellStyle name="Output 2 5 2 2 2 3" xfId="49020"/>
    <cellStyle name="Output 2 5 2 2 2 4" xfId="49021"/>
    <cellStyle name="Output 2 5 2 2 2 5" xfId="49022"/>
    <cellStyle name="Output 2 5 2 2 2 6" xfId="49023"/>
    <cellStyle name="Output 2 5 2 2 2 7" xfId="49024"/>
    <cellStyle name="Output 2 5 2 2 2 8" xfId="49025"/>
    <cellStyle name="Output 2 5 2 2 3" xfId="10184"/>
    <cellStyle name="Output 2 5 2 2 3 2" xfId="49026"/>
    <cellStyle name="Output 2 5 2 2 4" xfId="49027"/>
    <cellStyle name="Output 2 5 2 2 5" xfId="49028"/>
    <cellStyle name="Output 2 5 2 2 6" xfId="49029"/>
    <cellStyle name="Output 2 5 2 2 7" xfId="49030"/>
    <cellStyle name="Output 2 5 2 3" xfId="10185"/>
    <cellStyle name="Output 2 5 2 3 2" xfId="49031"/>
    <cellStyle name="Output 2 5 2 3 3" xfId="49032"/>
    <cellStyle name="Output 2 5 2 3 4" xfId="49033"/>
    <cellStyle name="Output 2 5 2 3 5" xfId="49034"/>
    <cellStyle name="Output 2 5 2 3 6" xfId="49035"/>
    <cellStyle name="Output 2 5 2 3 7" xfId="49036"/>
    <cellStyle name="Output 2 5 2 4" xfId="10186"/>
    <cellStyle name="Output 2 5 2 5" xfId="49037"/>
    <cellStyle name="Output 2 5 2 6" xfId="49038"/>
    <cellStyle name="Output 2 5 2 7" xfId="49039"/>
    <cellStyle name="Output 2 5 2 8" xfId="49040"/>
    <cellStyle name="Output 2 5 3" xfId="10187"/>
    <cellStyle name="Output 2 5 3 2" xfId="10188"/>
    <cellStyle name="Output 2 5 3 2 2" xfId="10189"/>
    <cellStyle name="Output 2 5 3 2 2 2" xfId="49041"/>
    <cellStyle name="Output 2 5 3 2 2 3" xfId="49042"/>
    <cellStyle name="Output 2 5 3 2 2 4" xfId="49043"/>
    <cellStyle name="Output 2 5 3 2 2 5" xfId="49044"/>
    <cellStyle name="Output 2 5 3 2 2 6" xfId="49045"/>
    <cellStyle name="Output 2 5 3 2 2 7" xfId="49046"/>
    <cellStyle name="Output 2 5 3 2 2 8" xfId="49047"/>
    <cellStyle name="Output 2 5 3 2 3" xfId="10190"/>
    <cellStyle name="Output 2 5 3 2 3 2" xfId="49048"/>
    <cellStyle name="Output 2 5 3 2 4" xfId="49049"/>
    <cellStyle name="Output 2 5 3 2 5" xfId="49050"/>
    <cellStyle name="Output 2 5 3 2 6" xfId="49051"/>
    <cellStyle name="Output 2 5 3 2 7" xfId="49052"/>
    <cellStyle name="Output 2 5 3 3" xfId="10191"/>
    <cellStyle name="Output 2 5 3 3 2" xfId="49053"/>
    <cellStyle name="Output 2 5 3 3 3" xfId="49054"/>
    <cellStyle name="Output 2 5 3 3 4" xfId="49055"/>
    <cellStyle name="Output 2 5 3 3 5" xfId="49056"/>
    <cellStyle name="Output 2 5 3 3 6" xfId="49057"/>
    <cellStyle name="Output 2 5 3 3 7" xfId="49058"/>
    <cellStyle name="Output 2 5 3 4" xfId="10192"/>
    <cellStyle name="Output 2 5 3 5" xfId="49059"/>
    <cellStyle name="Output 2 5 3 6" xfId="49060"/>
    <cellStyle name="Output 2 5 3 7" xfId="49061"/>
    <cellStyle name="Output 2 5 3 8" xfId="49062"/>
    <cellStyle name="Output 2 5 4" xfId="10193"/>
    <cellStyle name="Output 2 5 4 2" xfId="10194"/>
    <cellStyle name="Output 2 5 4 2 2" xfId="10195"/>
    <cellStyle name="Output 2 5 4 2 2 2" xfId="49063"/>
    <cellStyle name="Output 2 5 4 2 2 3" xfId="49064"/>
    <cellStyle name="Output 2 5 4 2 2 4" xfId="49065"/>
    <cellStyle name="Output 2 5 4 2 2 5" xfId="49066"/>
    <cellStyle name="Output 2 5 4 2 2 6" xfId="49067"/>
    <cellStyle name="Output 2 5 4 2 2 7" xfId="49068"/>
    <cellStyle name="Output 2 5 4 2 2 8" xfId="49069"/>
    <cellStyle name="Output 2 5 4 2 3" xfId="10196"/>
    <cellStyle name="Output 2 5 4 2 3 2" xfId="49070"/>
    <cellStyle name="Output 2 5 4 2 4" xfId="49071"/>
    <cellStyle name="Output 2 5 4 2 5" xfId="49072"/>
    <cellStyle name="Output 2 5 4 2 6" xfId="49073"/>
    <cellStyle name="Output 2 5 4 2 7" xfId="49074"/>
    <cellStyle name="Output 2 5 4 3" xfId="10197"/>
    <cellStyle name="Output 2 5 4 3 2" xfId="49075"/>
    <cellStyle name="Output 2 5 4 3 3" xfId="49076"/>
    <cellStyle name="Output 2 5 4 3 4" xfId="49077"/>
    <cellStyle name="Output 2 5 4 3 5" xfId="49078"/>
    <cellStyle name="Output 2 5 4 3 6" xfId="49079"/>
    <cellStyle name="Output 2 5 4 3 7" xfId="49080"/>
    <cellStyle name="Output 2 5 4 4" xfId="10198"/>
    <cellStyle name="Output 2 5 4 5" xfId="49081"/>
    <cellStyle name="Output 2 5 4 6" xfId="49082"/>
    <cellStyle name="Output 2 5 4 7" xfId="49083"/>
    <cellStyle name="Output 2 5 4 8" xfId="49084"/>
    <cellStyle name="Output 2 5 5" xfId="10199"/>
    <cellStyle name="Output 2 5 5 2" xfId="10200"/>
    <cellStyle name="Output 2 5 5 2 2" xfId="49085"/>
    <cellStyle name="Output 2 5 5 2 3" xfId="49086"/>
    <cellStyle name="Output 2 5 5 2 4" xfId="49087"/>
    <cellStyle name="Output 2 5 5 2 5" xfId="49088"/>
    <cellStyle name="Output 2 5 5 2 6" xfId="49089"/>
    <cellStyle name="Output 2 5 5 2 7" xfId="49090"/>
    <cellStyle name="Output 2 5 5 2 8" xfId="49091"/>
    <cellStyle name="Output 2 5 5 3" xfId="10201"/>
    <cellStyle name="Output 2 5 5 3 2" xfId="49092"/>
    <cellStyle name="Output 2 5 5 4" xfId="49093"/>
    <cellStyle name="Output 2 5 5 5" xfId="49094"/>
    <cellStyle name="Output 2 5 5 6" xfId="49095"/>
    <cellStyle name="Output 2 5 5 7" xfId="49096"/>
    <cellStyle name="Output 2 5 6" xfId="10202"/>
    <cellStyle name="Output 2 5 6 2" xfId="49097"/>
    <cellStyle name="Output 2 5 6 3" xfId="49098"/>
    <cellStyle name="Output 2 5 6 4" xfId="49099"/>
    <cellStyle name="Output 2 5 6 5" xfId="49100"/>
    <cellStyle name="Output 2 5 6 6" xfId="49101"/>
    <cellStyle name="Output 2 5 6 7" xfId="49102"/>
    <cellStyle name="Output 2 5 7" xfId="10203"/>
    <cellStyle name="Output 2 5 8" xfId="49103"/>
    <cellStyle name="Output 2 5 9" xfId="49104"/>
    <cellStyle name="Output 2 6" xfId="10204"/>
    <cellStyle name="Output 2 6 2" xfId="10205"/>
    <cellStyle name="Output 2 6 2 2" xfId="10206"/>
    <cellStyle name="Output 2 6 2 2 2" xfId="49105"/>
    <cellStyle name="Output 2 6 2 2 3" xfId="49106"/>
    <cellStyle name="Output 2 6 2 2 4" xfId="49107"/>
    <cellStyle name="Output 2 6 2 2 5" xfId="49108"/>
    <cellStyle name="Output 2 6 2 2 6" xfId="49109"/>
    <cellStyle name="Output 2 6 2 2 7" xfId="49110"/>
    <cellStyle name="Output 2 6 2 2 8" xfId="49111"/>
    <cellStyle name="Output 2 6 2 3" xfId="10207"/>
    <cellStyle name="Output 2 6 2 3 2" xfId="49112"/>
    <cellStyle name="Output 2 6 2 4" xfId="49113"/>
    <cellStyle name="Output 2 6 2 5" xfId="49114"/>
    <cellStyle name="Output 2 6 2 6" xfId="49115"/>
    <cellStyle name="Output 2 6 2 7" xfId="49116"/>
    <cellStyle name="Output 2 6 3" xfId="10208"/>
    <cellStyle name="Output 2 6 3 2" xfId="49117"/>
    <cellStyle name="Output 2 6 3 3" xfId="49118"/>
    <cellStyle name="Output 2 6 3 4" xfId="49119"/>
    <cellStyle name="Output 2 6 3 5" xfId="49120"/>
    <cellStyle name="Output 2 6 3 6" xfId="49121"/>
    <cellStyle name="Output 2 6 3 7" xfId="49122"/>
    <cellStyle name="Output 2 6 4" xfId="10209"/>
    <cellStyle name="Output 2 6 5" xfId="49123"/>
    <cellStyle name="Output 2 6 6" xfId="49124"/>
    <cellStyle name="Output 2 6 7" xfId="49125"/>
    <cellStyle name="Output 2 6 8" xfId="49126"/>
    <cellStyle name="Output 2 7" xfId="10210"/>
    <cellStyle name="Output 2 7 2" xfId="10211"/>
    <cellStyle name="Output 2 7 2 2" xfId="10212"/>
    <cellStyle name="Output 2 7 2 2 2" xfId="49127"/>
    <cellStyle name="Output 2 7 2 2 3" xfId="49128"/>
    <cellStyle name="Output 2 7 2 2 4" xfId="49129"/>
    <cellStyle name="Output 2 7 2 2 5" xfId="49130"/>
    <cellStyle name="Output 2 7 2 2 6" xfId="49131"/>
    <cellStyle name="Output 2 7 2 2 7" xfId="49132"/>
    <cellStyle name="Output 2 7 2 2 8" xfId="49133"/>
    <cellStyle name="Output 2 7 2 3" xfId="10213"/>
    <cellStyle name="Output 2 7 2 3 2" xfId="49134"/>
    <cellStyle name="Output 2 7 2 4" xfId="49135"/>
    <cellStyle name="Output 2 7 2 5" xfId="49136"/>
    <cellStyle name="Output 2 7 2 6" xfId="49137"/>
    <cellStyle name="Output 2 7 2 7" xfId="49138"/>
    <cellStyle name="Output 2 7 3" xfId="10214"/>
    <cellStyle name="Output 2 7 3 2" xfId="49139"/>
    <cellStyle name="Output 2 7 3 3" xfId="49140"/>
    <cellStyle name="Output 2 7 3 4" xfId="49141"/>
    <cellStyle name="Output 2 7 3 5" xfId="49142"/>
    <cellStyle name="Output 2 7 3 6" xfId="49143"/>
    <cellStyle name="Output 2 7 3 7" xfId="49144"/>
    <cellStyle name="Output 2 7 4" xfId="10215"/>
    <cellStyle name="Output 2 7 5" xfId="49145"/>
    <cellStyle name="Output 2 7 6" xfId="49146"/>
    <cellStyle name="Output 2 7 7" xfId="49147"/>
    <cellStyle name="Output 2 7 8" xfId="49148"/>
    <cellStyle name="Output 2 8" xfId="10216"/>
    <cellStyle name="Output 2 8 2" xfId="10217"/>
    <cellStyle name="Output 2 8 2 2" xfId="10218"/>
    <cellStyle name="Output 2 8 2 2 2" xfId="49149"/>
    <cellStyle name="Output 2 8 2 2 3" xfId="49150"/>
    <cellStyle name="Output 2 8 2 2 4" xfId="49151"/>
    <cellStyle name="Output 2 8 2 2 5" xfId="49152"/>
    <cellStyle name="Output 2 8 2 2 6" xfId="49153"/>
    <cellStyle name="Output 2 8 2 2 7" xfId="49154"/>
    <cellStyle name="Output 2 8 2 2 8" xfId="49155"/>
    <cellStyle name="Output 2 8 2 3" xfId="10219"/>
    <cellStyle name="Output 2 8 2 3 2" xfId="49156"/>
    <cellStyle name="Output 2 8 2 4" xfId="49157"/>
    <cellStyle name="Output 2 8 2 5" xfId="49158"/>
    <cellStyle name="Output 2 8 2 6" xfId="49159"/>
    <cellStyle name="Output 2 8 2 7" xfId="49160"/>
    <cellStyle name="Output 2 8 3" xfId="10220"/>
    <cellStyle name="Output 2 8 3 2" xfId="49161"/>
    <cellStyle name="Output 2 8 3 3" xfId="49162"/>
    <cellStyle name="Output 2 8 3 4" xfId="49163"/>
    <cellStyle name="Output 2 8 3 5" xfId="49164"/>
    <cellStyle name="Output 2 8 3 6" xfId="49165"/>
    <cellStyle name="Output 2 8 3 7" xfId="49166"/>
    <cellStyle name="Output 2 8 4" xfId="10221"/>
    <cellStyle name="Output 2 8 5" xfId="49167"/>
    <cellStyle name="Output 2 8 6" xfId="49168"/>
    <cellStyle name="Output 2 8 7" xfId="49169"/>
    <cellStyle name="Output 2 8 8" xfId="49170"/>
    <cellStyle name="Output 2 9" xfId="10222"/>
    <cellStyle name="Output 2 9 2" xfId="10223"/>
    <cellStyle name="Output 2 9 2 2" xfId="49171"/>
    <cellStyle name="Output 2 9 2 3" xfId="49172"/>
    <cellStyle name="Output 2 9 2 4" xfId="49173"/>
    <cellStyle name="Output 2 9 2 5" xfId="49174"/>
    <cellStyle name="Output 2 9 2 6" xfId="49175"/>
    <cellStyle name="Output 2 9 2 7" xfId="49176"/>
    <cellStyle name="Output 2 9 2 8" xfId="49177"/>
    <cellStyle name="Output 2 9 3" xfId="10224"/>
    <cellStyle name="Output 2 9 3 2" xfId="49178"/>
    <cellStyle name="Output 2 9 4" xfId="49179"/>
    <cellStyle name="Output 2 9 5" xfId="49180"/>
    <cellStyle name="Output 2 9 6" xfId="49181"/>
    <cellStyle name="Output 2 9 7" xfId="49182"/>
    <cellStyle name="Output 20" xfId="49183"/>
    <cellStyle name="Output 21" xfId="49184"/>
    <cellStyle name="Output 22" xfId="49185"/>
    <cellStyle name="Output 23" xfId="49186"/>
    <cellStyle name="Output 3" xfId="10225"/>
    <cellStyle name="Output 3 10" xfId="10226"/>
    <cellStyle name="Output 3 11" xfId="49187"/>
    <cellStyle name="Output 3 12" xfId="49188"/>
    <cellStyle name="Output 3 13" xfId="49189"/>
    <cellStyle name="Output 3 14" xfId="49190"/>
    <cellStyle name="Output 3 2" xfId="10227"/>
    <cellStyle name="Output 3 2 10" xfId="49191"/>
    <cellStyle name="Output 3 2 11" xfId="49192"/>
    <cellStyle name="Output 3 2 12" xfId="49193"/>
    <cellStyle name="Output 3 2 2" xfId="10228"/>
    <cellStyle name="Output 3 2 2 10" xfId="49194"/>
    <cellStyle name="Output 3 2 2 11" xfId="49195"/>
    <cellStyle name="Output 3 2 2 2" xfId="10229"/>
    <cellStyle name="Output 3 2 2 2 2" xfId="10230"/>
    <cellStyle name="Output 3 2 2 2 2 2" xfId="10231"/>
    <cellStyle name="Output 3 2 2 2 2 2 2" xfId="49196"/>
    <cellStyle name="Output 3 2 2 2 2 2 3" xfId="49197"/>
    <cellStyle name="Output 3 2 2 2 2 2 4" xfId="49198"/>
    <cellStyle name="Output 3 2 2 2 2 2 5" xfId="49199"/>
    <cellStyle name="Output 3 2 2 2 2 2 6" xfId="49200"/>
    <cellStyle name="Output 3 2 2 2 2 2 7" xfId="49201"/>
    <cellStyle name="Output 3 2 2 2 2 2 8" xfId="49202"/>
    <cellStyle name="Output 3 2 2 2 2 3" xfId="10232"/>
    <cellStyle name="Output 3 2 2 2 2 3 2" xfId="49203"/>
    <cellStyle name="Output 3 2 2 2 2 4" xfId="49204"/>
    <cellStyle name="Output 3 2 2 2 2 5" xfId="49205"/>
    <cellStyle name="Output 3 2 2 2 2 6" xfId="49206"/>
    <cellStyle name="Output 3 2 2 2 2 7" xfId="49207"/>
    <cellStyle name="Output 3 2 2 2 3" xfId="10233"/>
    <cellStyle name="Output 3 2 2 2 3 2" xfId="49208"/>
    <cellStyle name="Output 3 2 2 2 3 3" xfId="49209"/>
    <cellStyle name="Output 3 2 2 2 3 4" xfId="49210"/>
    <cellStyle name="Output 3 2 2 2 3 5" xfId="49211"/>
    <cellStyle name="Output 3 2 2 2 3 6" xfId="49212"/>
    <cellStyle name="Output 3 2 2 2 3 7" xfId="49213"/>
    <cellStyle name="Output 3 2 2 2 4" xfId="10234"/>
    <cellStyle name="Output 3 2 2 2 5" xfId="49214"/>
    <cellStyle name="Output 3 2 2 2 6" xfId="49215"/>
    <cellStyle name="Output 3 2 2 2 7" xfId="49216"/>
    <cellStyle name="Output 3 2 2 2 8" xfId="49217"/>
    <cellStyle name="Output 3 2 2 3" xfId="10235"/>
    <cellStyle name="Output 3 2 2 3 2" xfId="10236"/>
    <cellStyle name="Output 3 2 2 3 2 2" xfId="10237"/>
    <cellStyle name="Output 3 2 2 3 2 2 2" xfId="49218"/>
    <cellStyle name="Output 3 2 2 3 2 2 3" xfId="49219"/>
    <cellStyle name="Output 3 2 2 3 2 2 4" xfId="49220"/>
    <cellStyle name="Output 3 2 2 3 2 2 5" xfId="49221"/>
    <cellStyle name="Output 3 2 2 3 2 2 6" xfId="49222"/>
    <cellStyle name="Output 3 2 2 3 2 2 7" xfId="49223"/>
    <cellStyle name="Output 3 2 2 3 2 2 8" xfId="49224"/>
    <cellStyle name="Output 3 2 2 3 2 3" xfId="10238"/>
    <cellStyle name="Output 3 2 2 3 2 3 2" xfId="49225"/>
    <cellStyle name="Output 3 2 2 3 2 4" xfId="49226"/>
    <cellStyle name="Output 3 2 2 3 2 5" xfId="49227"/>
    <cellStyle name="Output 3 2 2 3 2 6" xfId="49228"/>
    <cellStyle name="Output 3 2 2 3 2 7" xfId="49229"/>
    <cellStyle name="Output 3 2 2 3 3" xfId="10239"/>
    <cellStyle name="Output 3 2 2 3 3 2" xfId="49230"/>
    <cellStyle name="Output 3 2 2 3 3 3" xfId="49231"/>
    <cellStyle name="Output 3 2 2 3 3 4" xfId="49232"/>
    <cellStyle name="Output 3 2 2 3 3 5" xfId="49233"/>
    <cellStyle name="Output 3 2 2 3 3 6" xfId="49234"/>
    <cellStyle name="Output 3 2 2 3 3 7" xfId="49235"/>
    <cellStyle name="Output 3 2 2 3 4" xfId="10240"/>
    <cellStyle name="Output 3 2 2 3 5" xfId="49236"/>
    <cellStyle name="Output 3 2 2 3 6" xfId="49237"/>
    <cellStyle name="Output 3 2 2 3 7" xfId="49238"/>
    <cellStyle name="Output 3 2 2 3 8" xfId="49239"/>
    <cellStyle name="Output 3 2 2 4" xfId="10241"/>
    <cellStyle name="Output 3 2 2 4 2" xfId="10242"/>
    <cellStyle name="Output 3 2 2 4 2 2" xfId="10243"/>
    <cellStyle name="Output 3 2 2 4 2 2 2" xfId="49240"/>
    <cellStyle name="Output 3 2 2 4 2 2 3" xfId="49241"/>
    <cellStyle name="Output 3 2 2 4 2 2 4" xfId="49242"/>
    <cellStyle name="Output 3 2 2 4 2 2 5" xfId="49243"/>
    <cellStyle name="Output 3 2 2 4 2 2 6" xfId="49244"/>
    <cellStyle name="Output 3 2 2 4 2 2 7" xfId="49245"/>
    <cellStyle name="Output 3 2 2 4 2 2 8" xfId="49246"/>
    <cellStyle name="Output 3 2 2 4 2 3" xfId="10244"/>
    <cellStyle name="Output 3 2 2 4 2 3 2" xfId="49247"/>
    <cellStyle name="Output 3 2 2 4 2 4" xfId="49248"/>
    <cellStyle name="Output 3 2 2 4 2 5" xfId="49249"/>
    <cellStyle name="Output 3 2 2 4 2 6" xfId="49250"/>
    <cellStyle name="Output 3 2 2 4 2 7" xfId="49251"/>
    <cellStyle name="Output 3 2 2 4 3" xfId="10245"/>
    <cellStyle name="Output 3 2 2 4 3 2" xfId="49252"/>
    <cellStyle name="Output 3 2 2 4 3 3" xfId="49253"/>
    <cellStyle name="Output 3 2 2 4 3 4" xfId="49254"/>
    <cellStyle name="Output 3 2 2 4 3 5" xfId="49255"/>
    <cellStyle name="Output 3 2 2 4 3 6" xfId="49256"/>
    <cellStyle name="Output 3 2 2 4 3 7" xfId="49257"/>
    <cellStyle name="Output 3 2 2 4 4" xfId="10246"/>
    <cellStyle name="Output 3 2 2 4 5" xfId="49258"/>
    <cellStyle name="Output 3 2 2 4 6" xfId="49259"/>
    <cellStyle name="Output 3 2 2 4 7" xfId="49260"/>
    <cellStyle name="Output 3 2 2 4 8" xfId="49261"/>
    <cellStyle name="Output 3 2 2 5" xfId="10247"/>
    <cellStyle name="Output 3 2 2 5 2" xfId="10248"/>
    <cellStyle name="Output 3 2 2 5 2 2" xfId="49262"/>
    <cellStyle name="Output 3 2 2 5 2 3" xfId="49263"/>
    <cellStyle name="Output 3 2 2 5 2 4" xfId="49264"/>
    <cellStyle name="Output 3 2 2 5 2 5" xfId="49265"/>
    <cellStyle name="Output 3 2 2 5 2 6" xfId="49266"/>
    <cellStyle name="Output 3 2 2 5 2 7" xfId="49267"/>
    <cellStyle name="Output 3 2 2 5 2 8" xfId="49268"/>
    <cellStyle name="Output 3 2 2 5 3" xfId="10249"/>
    <cellStyle name="Output 3 2 2 5 3 2" xfId="49269"/>
    <cellStyle name="Output 3 2 2 5 4" xfId="49270"/>
    <cellStyle name="Output 3 2 2 5 5" xfId="49271"/>
    <cellStyle name="Output 3 2 2 5 6" xfId="49272"/>
    <cellStyle name="Output 3 2 2 5 7" xfId="49273"/>
    <cellStyle name="Output 3 2 2 6" xfId="10250"/>
    <cellStyle name="Output 3 2 2 6 2" xfId="49274"/>
    <cellStyle name="Output 3 2 2 6 3" xfId="49275"/>
    <cellStyle name="Output 3 2 2 6 4" xfId="49276"/>
    <cellStyle name="Output 3 2 2 6 5" xfId="49277"/>
    <cellStyle name="Output 3 2 2 6 6" xfId="49278"/>
    <cellStyle name="Output 3 2 2 6 7" xfId="49279"/>
    <cellStyle name="Output 3 2 2 7" xfId="10251"/>
    <cellStyle name="Output 3 2 2 8" xfId="49280"/>
    <cellStyle name="Output 3 2 2 9" xfId="49281"/>
    <cellStyle name="Output 3 2 3" xfId="10252"/>
    <cellStyle name="Output 3 2 3 2" xfId="10253"/>
    <cellStyle name="Output 3 2 3 2 2" xfId="10254"/>
    <cellStyle name="Output 3 2 3 2 2 2" xfId="49282"/>
    <cellStyle name="Output 3 2 3 2 2 3" xfId="49283"/>
    <cellStyle name="Output 3 2 3 2 2 4" xfId="49284"/>
    <cellStyle name="Output 3 2 3 2 2 5" xfId="49285"/>
    <cellStyle name="Output 3 2 3 2 2 6" xfId="49286"/>
    <cellStyle name="Output 3 2 3 2 2 7" xfId="49287"/>
    <cellStyle name="Output 3 2 3 2 2 8" xfId="49288"/>
    <cellStyle name="Output 3 2 3 2 3" xfId="10255"/>
    <cellStyle name="Output 3 2 3 2 3 2" xfId="49289"/>
    <cellStyle name="Output 3 2 3 2 4" xfId="49290"/>
    <cellStyle name="Output 3 2 3 2 5" xfId="49291"/>
    <cellStyle name="Output 3 2 3 2 6" xfId="49292"/>
    <cellStyle name="Output 3 2 3 2 7" xfId="49293"/>
    <cellStyle name="Output 3 2 3 3" xfId="10256"/>
    <cellStyle name="Output 3 2 3 3 2" xfId="49294"/>
    <cellStyle name="Output 3 2 3 3 3" xfId="49295"/>
    <cellStyle name="Output 3 2 3 3 4" xfId="49296"/>
    <cellStyle name="Output 3 2 3 3 5" xfId="49297"/>
    <cellStyle name="Output 3 2 3 3 6" xfId="49298"/>
    <cellStyle name="Output 3 2 3 3 7" xfId="49299"/>
    <cellStyle name="Output 3 2 3 4" xfId="10257"/>
    <cellStyle name="Output 3 2 3 5" xfId="49300"/>
    <cellStyle name="Output 3 2 3 6" xfId="49301"/>
    <cellStyle name="Output 3 2 3 7" xfId="49302"/>
    <cellStyle name="Output 3 2 3 8" xfId="49303"/>
    <cellStyle name="Output 3 2 4" xfId="10258"/>
    <cellStyle name="Output 3 2 4 2" xfId="10259"/>
    <cellStyle name="Output 3 2 4 2 2" xfId="10260"/>
    <cellStyle name="Output 3 2 4 2 2 2" xfId="49304"/>
    <cellStyle name="Output 3 2 4 2 2 3" xfId="49305"/>
    <cellStyle name="Output 3 2 4 2 2 4" xfId="49306"/>
    <cellStyle name="Output 3 2 4 2 2 5" xfId="49307"/>
    <cellStyle name="Output 3 2 4 2 2 6" xfId="49308"/>
    <cellStyle name="Output 3 2 4 2 2 7" xfId="49309"/>
    <cellStyle name="Output 3 2 4 2 2 8" xfId="49310"/>
    <cellStyle name="Output 3 2 4 2 3" xfId="10261"/>
    <cellStyle name="Output 3 2 4 2 3 2" xfId="49311"/>
    <cellStyle name="Output 3 2 4 2 4" xfId="49312"/>
    <cellStyle name="Output 3 2 4 2 5" xfId="49313"/>
    <cellStyle name="Output 3 2 4 2 6" xfId="49314"/>
    <cellStyle name="Output 3 2 4 2 7" xfId="49315"/>
    <cellStyle name="Output 3 2 4 3" xfId="10262"/>
    <cellStyle name="Output 3 2 4 3 2" xfId="49316"/>
    <cellStyle name="Output 3 2 4 3 3" xfId="49317"/>
    <cellStyle name="Output 3 2 4 3 4" xfId="49318"/>
    <cellStyle name="Output 3 2 4 3 5" xfId="49319"/>
    <cellStyle name="Output 3 2 4 3 6" xfId="49320"/>
    <cellStyle name="Output 3 2 4 3 7" xfId="49321"/>
    <cellStyle name="Output 3 2 4 4" xfId="10263"/>
    <cellStyle name="Output 3 2 4 5" xfId="49322"/>
    <cellStyle name="Output 3 2 4 6" xfId="49323"/>
    <cellStyle name="Output 3 2 4 7" xfId="49324"/>
    <cellStyle name="Output 3 2 4 8" xfId="49325"/>
    <cellStyle name="Output 3 2 5" xfId="10264"/>
    <cellStyle name="Output 3 2 5 2" xfId="10265"/>
    <cellStyle name="Output 3 2 5 2 2" xfId="10266"/>
    <cellStyle name="Output 3 2 5 2 2 2" xfId="49326"/>
    <cellStyle name="Output 3 2 5 2 2 3" xfId="49327"/>
    <cellStyle name="Output 3 2 5 2 2 4" xfId="49328"/>
    <cellStyle name="Output 3 2 5 2 2 5" xfId="49329"/>
    <cellStyle name="Output 3 2 5 2 2 6" xfId="49330"/>
    <cellStyle name="Output 3 2 5 2 2 7" xfId="49331"/>
    <cellStyle name="Output 3 2 5 2 2 8" xfId="49332"/>
    <cellStyle name="Output 3 2 5 2 3" xfId="10267"/>
    <cellStyle name="Output 3 2 5 2 3 2" xfId="49333"/>
    <cellStyle name="Output 3 2 5 2 4" xfId="49334"/>
    <cellStyle name="Output 3 2 5 2 5" xfId="49335"/>
    <cellStyle name="Output 3 2 5 2 6" xfId="49336"/>
    <cellStyle name="Output 3 2 5 2 7" xfId="49337"/>
    <cellStyle name="Output 3 2 5 3" xfId="10268"/>
    <cellStyle name="Output 3 2 5 3 2" xfId="49338"/>
    <cellStyle name="Output 3 2 5 3 3" xfId="49339"/>
    <cellStyle name="Output 3 2 5 3 4" xfId="49340"/>
    <cellStyle name="Output 3 2 5 3 5" xfId="49341"/>
    <cellStyle name="Output 3 2 5 3 6" xfId="49342"/>
    <cellStyle name="Output 3 2 5 3 7" xfId="49343"/>
    <cellStyle name="Output 3 2 5 4" xfId="10269"/>
    <cellStyle name="Output 3 2 5 5" xfId="49344"/>
    <cellStyle name="Output 3 2 5 6" xfId="49345"/>
    <cellStyle name="Output 3 2 5 7" xfId="49346"/>
    <cellStyle name="Output 3 2 5 8" xfId="49347"/>
    <cellStyle name="Output 3 2 6" xfId="10270"/>
    <cellStyle name="Output 3 2 6 2" xfId="10271"/>
    <cellStyle name="Output 3 2 6 2 2" xfId="49348"/>
    <cellStyle name="Output 3 2 6 2 3" xfId="49349"/>
    <cellStyle name="Output 3 2 6 2 4" xfId="49350"/>
    <cellStyle name="Output 3 2 6 2 5" xfId="49351"/>
    <cellStyle name="Output 3 2 6 2 6" xfId="49352"/>
    <cellStyle name="Output 3 2 6 2 7" xfId="49353"/>
    <cellStyle name="Output 3 2 6 2 8" xfId="49354"/>
    <cellStyle name="Output 3 2 6 3" xfId="10272"/>
    <cellStyle name="Output 3 2 6 3 2" xfId="49355"/>
    <cellStyle name="Output 3 2 6 4" xfId="49356"/>
    <cellStyle name="Output 3 2 6 5" xfId="49357"/>
    <cellStyle name="Output 3 2 6 6" xfId="49358"/>
    <cellStyle name="Output 3 2 6 7" xfId="49359"/>
    <cellStyle name="Output 3 2 7" xfId="10273"/>
    <cellStyle name="Output 3 2 7 2" xfId="49360"/>
    <cellStyle name="Output 3 2 7 3" xfId="49361"/>
    <cellStyle name="Output 3 2 7 4" xfId="49362"/>
    <cellStyle name="Output 3 2 7 5" xfId="49363"/>
    <cellStyle name="Output 3 2 7 6" xfId="49364"/>
    <cellStyle name="Output 3 2 7 7" xfId="49365"/>
    <cellStyle name="Output 3 2 8" xfId="10274"/>
    <cellStyle name="Output 3 2 9" xfId="49366"/>
    <cellStyle name="Output 3 3" xfId="10275"/>
    <cellStyle name="Output 3 3 10" xfId="49367"/>
    <cellStyle name="Output 3 3 11" xfId="49368"/>
    <cellStyle name="Output 3 3 2" xfId="10276"/>
    <cellStyle name="Output 3 3 2 2" xfId="10277"/>
    <cellStyle name="Output 3 3 2 2 2" xfId="10278"/>
    <cellStyle name="Output 3 3 2 2 2 2" xfId="49369"/>
    <cellStyle name="Output 3 3 2 2 2 3" xfId="49370"/>
    <cellStyle name="Output 3 3 2 2 2 4" xfId="49371"/>
    <cellStyle name="Output 3 3 2 2 2 5" xfId="49372"/>
    <cellStyle name="Output 3 3 2 2 2 6" xfId="49373"/>
    <cellStyle name="Output 3 3 2 2 2 7" xfId="49374"/>
    <cellStyle name="Output 3 3 2 2 2 8" xfId="49375"/>
    <cellStyle name="Output 3 3 2 2 3" xfId="10279"/>
    <cellStyle name="Output 3 3 2 2 3 2" xfId="49376"/>
    <cellStyle name="Output 3 3 2 2 4" xfId="49377"/>
    <cellStyle name="Output 3 3 2 2 5" xfId="49378"/>
    <cellStyle name="Output 3 3 2 2 6" xfId="49379"/>
    <cellStyle name="Output 3 3 2 2 7" xfId="49380"/>
    <cellStyle name="Output 3 3 2 3" xfId="10280"/>
    <cellStyle name="Output 3 3 2 3 2" xfId="49381"/>
    <cellStyle name="Output 3 3 2 3 3" xfId="49382"/>
    <cellStyle name="Output 3 3 2 3 4" xfId="49383"/>
    <cellStyle name="Output 3 3 2 3 5" xfId="49384"/>
    <cellStyle name="Output 3 3 2 3 6" xfId="49385"/>
    <cellStyle name="Output 3 3 2 3 7" xfId="49386"/>
    <cellStyle name="Output 3 3 2 4" xfId="10281"/>
    <cellStyle name="Output 3 3 2 5" xfId="49387"/>
    <cellStyle name="Output 3 3 2 6" xfId="49388"/>
    <cellStyle name="Output 3 3 2 7" xfId="49389"/>
    <cellStyle name="Output 3 3 2 8" xfId="49390"/>
    <cellStyle name="Output 3 3 3" xfId="10282"/>
    <cellStyle name="Output 3 3 3 2" xfId="10283"/>
    <cellStyle name="Output 3 3 3 2 2" xfId="10284"/>
    <cellStyle name="Output 3 3 3 2 2 2" xfId="49391"/>
    <cellStyle name="Output 3 3 3 2 2 3" xfId="49392"/>
    <cellStyle name="Output 3 3 3 2 2 4" xfId="49393"/>
    <cellStyle name="Output 3 3 3 2 2 5" xfId="49394"/>
    <cellStyle name="Output 3 3 3 2 2 6" xfId="49395"/>
    <cellStyle name="Output 3 3 3 2 2 7" xfId="49396"/>
    <cellStyle name="Output 3 3 3 2 2 8" xfId="49397"/>
    <cellStyle name="Output 3 3 3 2 3" xfId="10285"/>
    <cellStyle name="Output 3 3 3 2 3 2" xfId="49398"/>
    <cellStyle name="Output 3 3 3 2 4" xfId="49399"/>
    <cellStyle name="Output 3 3 3 2 5" xfId="49400"/>
    <cellStyle name="Output 3 3 3 2 6" xfId="49401"/>
    <cellStyle name="Output 3 3 3 2 7" xfId="49402"/>
    <cellStyle name="Output 3 3 3 3" xfId="10286"/>
    <cellStyle name="Output 3 3 3 3 2" xfId="49403"/>
    <cellStyle name="Output 3 3 3 3 3" xfId="49404"/>
    <cellStyle name="Output 3 3 3 3 4" xfId="49405"/>
    <cellStyle name="Output 3 3 3 3 5" xfId="49406"/>
    <cellStyle name="Output 3 3 3 3 6" xfId="49407"/>
    <cellStyle name="Output 3 3 3 3 7" xfId="49408"/>
    <cellStyle name="Output 3 3 3 4" xfId="10287"/>
    <cellStyle name="Output 3 3 3 5" xfId="49409"/>
    <cellStyle name="Output 3 3 3 6" xfId="49410"/>
    <cellStyle name="Output 3 3 3 7" xfId="49411"/>
    <cellStyle name="Output 3 3 3 8" xfId="49412"/>
    <cellStyle name="Output 3 3 4" xfId="10288"/>
    <cellStyle name="Output 3 3 4 2" xfId="10289"/>
    <cellStyle name="Output 3 3 4 2 2" xfId="10290"/>
    <cellStyle name="Output 3 3 4 2 2 2" xfId="49413"/>
    <cellStyle name="Output 3 3 4 2 2 3" xfId="49414"/>
    <cellStyle name="Output 3 3 4 2 2 4" xfId="49415"/>
    <cellStyle name="Output 3 3 4 2 2 5" xfId="49416"/>
    <cellStyle name="Output 3 3 4 2 2 6" xfId="49417"/>
    <cellStyle name="Output 3 3 4 2 2 7" xfId="49418"/>
    <cellStyle name="Output 3 3 4 2 2 8" xfId="49419"/>
    <cellStyle name="Output 3 3 4 2 3" xfId="10291"/>
    <cellStyle name="Output 3 3 4 2 3 2" xfId="49420"/>
    <cellStyle name="Output 3 3 4 2 4" xfId="49421"/>
    <cellStyle name="Output 3 3 4 2 5" xfId="49422"/>
    <cellStyle name="Output 3 3 4 2 6" xfId="49423"/>
    <cellStyle name="Output 3 3 4 2 7" xfId="49424"/>
    <cellStyle name="Output 3 3 4 3" xfId="10292"/>
    <cellStyle name="Output 3 3 4 3 2" xfId="49425"/>
    <cellStyle name="Output 3 3 4 3 3" xfId="49426"/>
    <cellStyle name="Output 3 3 4 3 4" xfId="49427"/>
    <cellStyle name="Output 3 3 4 3 5" xfId="49428"/>
    <cellStyle name="Output 3 3 4 3 6" xfId="49429"/>
    <cellStyle name="Output 3 3 4 3 7" xfId="49430"/>
    <cellStyle name="Output 3 3 4 4" xfId="10293"/>
    <cellStyle name="Output 3 3 4 5" xfId="49431"/>
    <cellStyle name="Output 3 3 4 6" xfId="49432"/>
    <cellStyle name="Output 3 3 4 7" xfId="49433"/>
    <cellStyle name="Output 3 3 4 8" xfId="49434"/>
    <cellStyle name="Output 3 3 5" xfId="10294"/>
    <cellStyle name="Output 3 3 5 2" xfId="10295"/>
    <cellStyle name="Output 3 3 5 2 2" xfId="49435"/>
    <cellStyle name="Output 3 3 5 2 3" xfId="49436"/>
    <cellStyle name="Output 3 3 5 2 4" xfId="49437"/>
    <cellStyle name="Output 3 3 5 2 5" xfId="49438"/>
    <cellStyle name="Output 3 3 5 2 6" xfId="49439"/>
    <cellStyle name="Output 3 3 5 2 7" xfId="49440"/>
    <cellStyle name="Output 3 3 5 2 8" xfId="49441"/>
    <cellStyle name="Output 3 3 5 3" xfId="10296"/>
    <cellStyle name="Output 3 3 5 3 2" xfId="49442"/>
    <cellStyle name="Output 3 3 5 4" xfId="49443"/>
    <cellStyle name="Output 3 3 5 5" xfId="49444"/>
    <cellStyle name="Output 3 3 5 6" xfId="49445"/>
    <cellStyle name="Output 3 3 5 7" xfId="49446"/>
    <cellStyle name="Output 3 3 6" xfId="10297"/>
    <cellStyle name="Output 3 3 6 2" xfId="49447"/>
    <cellStyle name="Output 3 3 6 3" xfId="49448"/>
    <cellStyle name="Output 3 3 6 4" xfId="49449"/>
    <cellStyle name="Output 3 3 6 5" xfId="49450"/>
    <cellStyle name="Output 3 3 6 6" xfId="49451"/>
    <cellStyle name="Output 3 3 6 7" xfId="49452"/>
    <cellStyle name="Output 3 3 7" xfId="10298"/>
    <cellStyle name="Output 3 3 8" xfId="49453"/>
    <cellStyle name="Output 3 3 9" xfId="49454"/>
    <cellStyle name="Output 3 4" xfId="10299"/>
    <cellStyle name="Output 3 4 10" xfId="49455"/>
    <cellStyle name="Output 3 4 11" xfId="49456"/>
    <cellStyle name="Output 3 4 2" xfId="10300"/>
    <cellStyle name="Output 3 4 2 2" xfId="10301"/>
    <cellStyle name="Output 3 4 2 2 2" xfId="10302"/>
    <cellStyle name="Output 3 4 2 2 2 2" xfId="49457"/>
    <cellStyle name="Output 3 4 2 2 2 3" xfId="49458"/>
    <cellStyle name="Output 3 4 2 2 2 4" xfId="49459"/>
    <cellStyle name="Output 3 4 2 2 2 5" xfId="49460"/>
    <cellStyle name="Output 3 4 2 2 2 6" xfId="49461"/>
    <cellStyle name="Output 3 4 2 2 2 7" xfId="49462"/>
    <cellStyle name="Output 3 4 2 2 2 8" xfId="49463"/>
    <cellStyle name="Output 3 4 2 2 3" xfId="10303"/>
    <cellStyle name="Output 3 4 2 2 3 2" xfId="49464"/>
    <cellStyle name="Output 3 4 2 2 4" xfId="49465"/>
    <cellStyle name="Output 3 4 2 2 5" xfId="49466"/>
    <cellStyle name="Output 3 4 2 2 6" xfId="49467"/>
    <cellStyle name="Output 3 4 2 2 7" xfId="49468"/>
    <cellStyle name="Output 3 4 2 3" xfId="10304"/>
    <cellStyle name="Output 3 4 2 3 2" xfId="49469"/>
    <cellStyle name="Output 3 4 2 3 3" xfId="49470"/>
    <cellStyle name="Output 3 4 2 3 4" xfId="49471"/>
    <cellStyle name="Output 3 4 2 3 5" xfId="49472"/>
    <cellStyle name="Output 3 4 2 3 6" xfId="49473"/>
    <cellStyle name="Output 3 4 2 3 7" xfId="49474"/>
    <cellStyle name="Output 3 4 2 4" xfId="10305"/>
    <cellStyle name="Output 3 4 2 5" xfId="49475"/>
    <cellStyle name="Output 3 4 2 6" xfId="49476"/>
    <cellStyle name="Output 3 4 2 7" xfId="49477"/>
    <cellStyle name="Output 3 4 2 8" xfId="49478"/>
    <cellStyle name="Output 3 4 3" xfId="10306"/>
    <cellStyle name="Output 3 4 3 2" xfId="10307"/>
    <cellStyle name="Output 3 4 3 2 2" xfId="10308"/>
    <cellStyle name="Output 3 4 3 2 2 2" xfId="49479"/>
    <cellStyle name="Output 3 4 3 2 2 3" xfId="49480"/>
    <cellStyle name="Output 3 4 3 2 2 4" xfId="49481"/>
    <cellStyle name="Output 3 4 3 2 2 5" xfId="49482"/>
    <cellStyle name="Output 3 4 3 2 2 6" xfId="49483"/>
    <cellStyle name="Output 3 4 3 2 2 7" xfId="49484"/>
    <cellStyle name="Output 3 4 3 2 2 8" xfId="49485"/>
    <cellStyle name="Output 3 4 3 2 3" xfId="10309"/>
    <cellStyle name="Output 3 4 3 2 3 2" xfId="49486"/>
    <cellStyle name="Output 3 4 3 2 4" xfId="49487"/>
    <cellStyle name="Output 3 4 3 2 5" xfId="49488"/>
    <cellStyle name="Output 3 4 3 2 6" xfId="49489"/>
    <cellStyle name="Output 3 4 3 2 7" xfId="49490"/>
    <cellStyle name="Output 3 4 3 3" xfId="10310"/>
    <cellStyle name="Output 3 4 3 3 2" xfId="49491"/>
    <cellStyle name="Output 3 4 3 3 3" xfId="49492"/>
    <cellStyle name="Output 3 4 3 3 4" xfId="49493"/>
    <cellStyle name="Output 3 4 3 3 5" xfId="49494"/>
    <cellStyle name="Output 3 4 3 3 6" xfId="49495"/>
    <cellStyle name="Output 3 4 3 3 7" xfId="49496"/>
    <cellStyle name="Output 3 4 3 4" xfId="10311"/>
    <cellStyle name="Output 3 4 3 5" xfId="49497"/>
    <cellStyle name="Output 3 4 3 6" xfId="49498"/>
    <cellStyle name="Output 3 4 3 7" xfId="49499"/>
    <cellStyle name="Output 3 4 3 8" xfId="49500"/>
    <cellStyle name="Output 3 4 4" xfId="10312"/>
    <cellStyle name="Output 3 4 4 2" xfId="10313"/>
    <cellStyle name="Output 3 4 4 2 2" xfId="10314"/>
    <cellStyle name="Output 3 4 4 2 2 2" xfId="49501"/>
    <cellStyle name="Output 3 4 4 2 2 3" xfId="49502"/>
    <cellStyle name="Output 3 4 4 2 2 4" xfId="49503"/>
    <cellStyle name="Output 3 4 4 2 2 5" xfId="49504"/>
    <cellStyle name="Output 3 4 4 2 2 6" xfId="49505"/>
    <cellStyle name="Output 3 4 4 2 2 7" xfId="49506"/>
    <cellStyle name="Output 3 4 4 2 2 8" xfId="49507"/>
    <cellStyle name="Output 3 4 4 2 3" xfId="10315"/>
    <cellStyle name="Output 3 4 4 2 3 2" xfId="49508"/>
    <cellStyle name="Output 3 4 4 2 4" xfId="49509"/>
    <cellStyle name="Output 3 4 4 2 5" xfId="49510"/>
    <cellStyle name="Output 3 4 4 2 6" xfId="49511"/>
    <cellStyle name="Output 3 4 4 2 7" xfId="49512"/>
    <cellStyle name="Output 3 4 4 3" xfId="10316"/>
    <cellStyle name="Output 3 4 4 3 2" xfId="49513"/>
    <cellStyle name="Output 3 4 4 3 3" xfId="49514"/>
    <cellStyle name="Output 3 4 4 3 4" xfId="49515"/>
    <cellStyle name="Output 3 4 4 3 5" xfId="49516"/>
    <cellStyle name="Output 3 4 4 3 6" xfId="49517"/>
    <cellStyle name="Output 3 4 4 3 7" xfId="49518"/>
    <cellStyle name="Output 3 4 4 4" xfId="10317"/>
    <cellStyle name="Output 3 4 4 5" xfId="49519"/>
    <cellStyle name="Output 3 4 4 6" xfId="49520"/>
    <cellStyle name="Output 3 4 4 7" xfId="49521"/>
    <cellStyle name="Output 3 4 4 8" xfId="49522"/>
    <cellStyle name="Output 3 4 5" xfId="10318"/>
    <cellStyle name="Output 3 4 5 2" xfId="10319"/>
    <cellStyle name="Output 3 4 5 2 2" xfId="49523"/>
    <cellStyle name="Output 3 4 5 2 3" xfId="49524"/>
    <cellStyle name="Output 3 4 5 2 4" xfId="49525"/>
    <cellStyle name="Output 3 4 5 2 5" xfId="49526"/>
    <cellStyle name="Output 3 4 5 2 6" xfId="49527"/>
    <cellStyle name="Output 3 4 5 2 7" xfId="49528"/>
    <cellStyle name="Output 3 4 5 2 8" xfId="49529"/>
    <cellStyle name="Output 3 4 5 3" xfId="10320"/>
    <cellStyle name="Output 3 4 5 3 2" xfId="49530"/>
    <cellStyle name="Output 3 4 5 4" xfId="49531"/>
    <cellStyle name="Output 3 4 5 5" xfId="49532"/>
    <cellStyle name="Output 3 4 5 6" xfId="49533"/>
    <cellStyle name="Output 3 4 5 7" xfId="49534"/>
    <cellStyle name="Output 3 4 6" xfId="10321"/>
    <cellStyle name="Output 3 4 6 2" xfId="49535"/>
    <cellStyle name="Output 3 4 6 3" xfId="49536"/>
    <cellStyle name="Output 3 4 6 4" xfId="49537"/>
    <cellStyle name="Output 3 4 6 5" xfId="49538"/>
    <cellStyle name="Output 3 4 6 6" xfId="49539"/>
    <cellStyle name="Output 3 4 6 7" xfId="49540"/>
    <cellStyle name="Output 3 4 7" xfId="10322"/>
    <cellStyle name="Output 3 4 8" xfId="49541"/>
    <cellStyle name="Output 3 4 9" xfId="49542"/>
    <cellStyle name="Output 3 5" xfId="10323"/>
    <cellStyle name="Output 3 5 2" xfId="10324"/>
    <cellStyle name="Output 3 5 2 2" xfId="10325"/>
    <cellStyle name="Output 3 5 2 2 2" xfId="49543"/>
    <cellStyle name="Output 3 5 2 2 3" xfId="49544"/>
    <cellStyle name="Output 3 5 2 2 4" xfId="49545"/>
    <cellStyle name="Output 3 5 2 2 5" xfId="49546"/>
    <cellStyle name="Output 3 5 2 2 6" xfId="49547"/>
    <cellStyle name="Output 3 5 2 2 7" xfId="49548"/>
    <cellStyle name="Output 3 5 2 2 8" xfId="49549"/>
    <cellStyle name="Output 3 5 2 3" xfId="10326"/>
    <cellStyle name="Output 3 5 2 3 2" xfId="49550"/>
    <cellStyle name="Output 3 5 2 4" xfId="49551"/>
    <cellStyle name="Output 3 5 2 5" xfId="49552"/>
    <cellStyle name="Output 3 5 2 6" xfId="49553"/>
    <cellStyle name="Output 3 5 2 7" xfId="49554"/>
    <cellStyle name="Output 3 5 3" xfId="10327"/>
    <cellStyle name="Output 3 5 3 2" xfId="49555"/>
    <cellStyle name="Output 3 5 3 3" xfId="49556"/>
    <cellStyle name="Output 3 5 3 4" xfId="49557"/>
    <cellStyle name="Output 3 5 3 5" xfId="49558"/>
    <cellStyle name="Output 3 5 3 6" xfId="49559"/>
    <cellStyle name="Output 3 5 3 7" xfId="49560"/>
    <cellStyle name="Output 3 5 4" xfId="10328"/>
    <cellStyle name="Output 3 5 5" xfId="49561"/>
    <cellStyle name="Output 3 5 6" xfId="49562"/>
    <cellStyle name="Output 3 5 7" xfId="49563"/>
    <cellStyle name="Output 3 5 8" xfId="49564"/>
    <cellStyle name="Output 3 6" xfId="10329"/>
    <cellStyle name="Output 3 6 2" xfId="10330"/>
    <cellStyle name="Output 3 6 2 2" xfId="10331"/>
    <cellStyle name="Output 3 6 2 2 2" xfId="49565"/>
    <cellStyle name="Output 3 6 2 2 3" xfId="49566"/>
    <cellStyle name="Output 3 6 2 2 4" xfId="49567"/>
    <cellStyle name="Output 3 6 2 2 5" xfId="49568"/>
    <cellStyle name="Output 3 6 2 2 6" xfId="49569"/>
    <cellStyle name="Output 3 6 2 2 7" xfId="49570"/>
    <cellStyle name="Output 3 6 2 2 8" xfId="49571"/>
    <cellStyle name="Output 3 6 2 3" xfId="10332"/>
    <cellStyle name="Output 3 6 2 3 2" xfId="49572"/>
    <cellStyle name="Output 3 6 2 4" xfId="49573"/>
    <cellStyle name="Output 3 6 2 5" xfId="49574"/>
    <cellStyle name="Output 3 6 2 6" xfId="49575"/>
    <cellStyle name="Output 3 6 2 7" xfId="49576"/>
    <cellStyle name="Output 3 6 3" xfId="10333"/>
    <cellStyle name="Output 3 6 3 2" xfId="49577"/>
    <cellStyle name="Output 3 6 3 3" xfId="49578"/>
    <cellStyle name="Output 3 6 3 4" xfId="49579"/>
    <cellStyle name="Output 3 6 3 5" xfId="49580"/>
    <cellStyle name="Output 3 6 3 6" xfId="49581"/>
    <cellStyle name="Output 3 6 3 7" xfId="49582"/>
    <cellStyle name="Output 3 6 4" xfId="10334"/>
    <cellStyle name="Output 3 6 5" xfId="49583"/>
    <cellStyle name="Output 3 6 6" xfId="49584"/>
    <cellStyle name="Output 3 6 7" xfId="49585"/>
    <cellStyle name="Output 3 6 8" xfId="49586"/>
    <cellStyle name="Output 3 7" xfId="10335"/>
    <cellStyle name="Output 3 7 2" xfId="10336"/>
    <cellStyle name="Output 3 7 2 2" xfId="10337"/>
    <cellStyle name="Output 3 7 2 2 2" xfId="49587"/>
    <cellStyle name="Output 3 7 2 2 3" xfId="49588"/>
    <cellStyle name="Output 3 7 2 2 4" xfId="49589"/>
    <cellStyle name="Output 3 7 2 2 5" xfId="49590"/>
    <cellStyle name="Output 3 7 2 2 6" xfId="49591"/>
    <cellStyle name="Output 3 7 2 2 7" xfId="49592"/>
    <cellStyle name="Output 3 7 2 2 8" xfId="49593"/>
    <cellStyle name="Output 3 7 2 3" xfId="10338"/>
    <cellStyle name="Output 3 7 2 3 2" xfId="49594"/>
    <cellStyle name="Output 3 7 2 4" xfId="49595"/>
    <cellStyle name="Output 3 7 2 5" xfId="49596"/>
    <cellStyle name="Output 3 7 2 6" xfId="49597"/>
    <cellStyle name="Output 3 7 2 7" xfId="49598"/>
    <cellStyle name="Output 3 7 3" xfId="10339"/>
    <cellStyle name="Output 3 7 3 2" xfId="49599"/>
    <cellStyle name="Output 3 7 3 3" xfId="49600"/>
    <cellStyle name="Output 3 7 3 4" xfId="49601"/>
    <cellStyle name="Output 3 7 3 5" xfId="49602"/>
    <cellStyle name="Output 3 7 3 6" xfId="49603"/>
    <cellStyle name="Output 3 7 3 7" xfId="49604"/>
    <cellStyle name="Output 3 7 4" xfId="10340"/>
    <cellStyle name="Output 3 7 5" xfId="49605"/>
    <cellStyle name="Output 3 7 6" xfId="49606"/>
    <cellStyle name="Output 3 7 7" xfId="49607"/>
    <cellStyle name="Output 3 7 8" xfId="49608"/>
    <cellStyle name="Output 3 8" xfId="10341"/>
    <cellStyle name="Output 3 8 2" xfId="10342"/>
    <cellStyle name="Output 3 8 2 2" xfId="49609"/>
    <cellStyle name="Output 3 8 2 3" xfId="49610"/>
    <cellStyle name="Output 3 8 2 4" xfId="49611"/>
    <cellStyle name="Output 3 8 2 5" xfId="49612"/>
    <cellStyle name="Output 3 8 2 6" xfId="49613"/>
    <cellStyle name="Output 3 8 2 7" xfId="49614"/>
    <cellStyle name="Output 3 8 2 8" xfId="49615"/>
    <cellStyle name="Output 3 8 3" xfId="10343"/>
    <cellStyle name="Output 3 8 3 2" xfId="49616"/>
    <cellStyle name="Output 3 8 4" xfId="49617"/>
    <cellStyle name="Output 3 8 5" xfId="49618"/>
    <cellStyle name="Output 3 8 6" xfId="49619"/>
    <cellStyle name="Output 3 8 7" xfId="49620"/>
    <cellStyle name="Output 3 9" xfId="10344"/>
    <cellStyle name="Output 3 9 2" xfId="49621"/>
    <cellStyle name="Output 3 9 3" xfId="49622"/>
    <cellStyle name="Output 3 9 4" xfId="49623"/>
    <cellStyle name="Output 3 9 5" xfId="49624"/>
    <cellStyle name="Output 3 9 6" xfId="49625"/>
    <cellStyle name="Output 3 9 7" xfId="49626"/>
    <cellStyle name="Output 4" xfId="10345"/>
    <cellStyle name="Output 4 10" xfId="10346"/>
    <cellStyle name="Output 4 11" xfId="49627"/>
    <cellStyle name="Output 4 12" xfId="49628"/>
    <cellStyle name="Output 4 13" xfId="49629"/>
    <cellStyle name="Output 4 14" xfId="49630"/>
    <cellStyle name="Output 4 2" xfId="10347"/>
    <cellStyle name="Output 4 2 10" xfId="49631"/>
    <cellStyle name="Output 4 2 11" xfId="49632"/>
    <cellStyle name="Output 4 2 12" xfId="49633"/>
    <cellStyle name="Output 4 2 2" xfId="10348"/>
    <cellStyle name="Output 4 2 2 10" xfId="49634"/>
    <cellStyle name="Output 4 2 2 11" xfId="49635"/>
    <cellStyle name="Output 4 2 2 2" xfId="10349"/>
    <cellStyle name="Output 4 2 2 2 2" xfId="10350"/>
    <cellStyle name="Output 4 2 2 2 2 2" xfId="10351"/>
    <cellStyle name="Output 4 2 2 2 2 2 2" xfId="49636"/>
    <cellStyle name="Output 4 2 2 2 2 2 3" xfId="49637"/>
    <cellStyle name="Output 4 2 2 2 2 2 4" xfId="49638"/>
    <cellStyle name="Output 4 2 2 2 2 2 5" xfId="49639"/>
    <cellStyle name="Output 4 2 2 2 2 2 6" xfId="49640"/>
    <cellStyle name="Output 4 2 2 2 2 2 7" xfId="49641"/>
    <cellStyle name="Output 4 2 2 2 2 2 8" xfId="49642"/>
    <cellStyle name="Output 4 2 2 2 2 3" xfId="10352"/>
    <cellStyle name="Output 4 2 2 2 2 3 2" xfId="49643"/>
    <cellStyle name="Output 4 2 2 2 2 4" xfId="49644"/>
    <cellStyle name="Output 4 2 2 2 2 5" xfId="49645"/>
    <cellStyle name="Output 4 2 2 2 2 6" xfId="49646"/>
    <cellStyle name="Output 4 2 2 2 2 7" xfId="49647"/>
    <cellStyle name="Output 4 2 2 2 3" xfId="10353"/>
    <cellStyle name="Output 4 2 2 2 3 2" xfId="49648"/>
    <cellStyle name="Output 4 2 2 2 3 3" xfId="49649"/>
    <cellStyle name="Output 4 2 2 2 3 4" xfId="49650"/>
    <cellStyle name="Output 4 2 2 2 3 5" xfId="49651"/>
    <cellStyle name="Output 4 2 2 2 3 6" xfId="49652"/>
    <cellStyle name="Output 4 2 2 2 3 7" xfId="49653"/>
    <cellStyle name="Output 4 2 2 2 4" xfId="10354"/>
    <cellStyle name="Output 4 2 2 2 5" xfId="49654"/>
    <cellStyle name="Output 4 2 2 2 6" xfId="49655"/>
    <cellStyle name="Output 4 2 2 2 7" xfId="49656"/>
    <cellStyle name="Output 4 2 2 2 8" xfId="49657"/>
    <cellStyle name="Output 4 2 2 3" xfId="10355"/>
    <cellStyle name="Output 4 2 2 3 2" xfId="10356"/>
    <cellStyle name="Output 4 2 2 3 2 2" xfId="10357"/>
    <cellStyle name="Output 4 2 2 3 2 2 2" xfId="49658"/>
    <cellStyle name="Output 4 2 2 3 2 2 3" xfId="49659"/>
    <cellStyle name="Output 4 2 2 3 2 2 4" xfId="49660"/>
    <cellStyle name="Output 4 2 2 3 2 2 5" xfId="49661"/>
    <cellStyle name="Output 4 2 2 3 2 2 6" xfId="49662"/>
    <cellStyle name="Output 4 2 2 3 2 2 7" xfId="49663"/>
    <cellStyle name="Output 4 2 2 3 2 2 8" xfId="49664"/>
    <cellStyle name="Output 4 2 2 3 2 3" xfId="10358"/>
    <cellStyle name="Output 4 2 2 3 2 3 2" xfId="49665"/>
    <cellStyle name="Output 4 2 2 3 2 4" xfId="49666"/>
    <cellStyle name="Output 4 2 2 3 2 5" xfId="49667"/>
    <cellStyle name="Output 4 2 2 3 2 6" xfId="49668"/>
    <cellStyle name="Output 4 2 2 3 2 7" xfId="49669"/>
    <cellStyle name="Output 4 2 2 3 3" xfId="10359"/>
    <cellStyle name="Output 4 2 2 3 3 2" xfId="49670"/>
    <cellStyle name="Output 4 2 2 3 3 3" xfId="49671"/>
    <cellStyle name="Output 4 2 2 3 3 4" xfId="49672"/>
    <cellStyle name="Output 4 2 2 3 3 5" xfId="49673"/>
    <cellStyle name="Output 4 2 2 3 3 6" xfId="49674"/>
    <cellStyle name="Output 4 2 2 3 3 7" xfId="49675"/>
    <cellStyle name="Output 4 2 2 3 4" xfId="10360"/>
    <cellStyle name="Output 4 2 2 3 5" xfId="49676"/>
    <cellStyle name="Output 4 2 2 3 6" xfId="49677"/>
    <cellStyle name="Output 4 2 2 3 7" xfId="49678"/>
    <cellStyle name="Output 4 2 2 3 8" xfId="49679"/>
    <cellStyle name="Output 4 2 2 4" xfId="10361"/>
    <cellStyle name="Output 4 2 2 4 2" xfId="10362"/>
    <cellStyle name="Output 4 2 2 4 2 2" xfId="10363"/>
    <cellStyle name="Output 4 2 2 4 2 2 2" xfId="49680"/>
    <cellStyle name="Output 4 2 2 4 2 2 3" xfId="49681"/>
    <cellStyle name="Output 4 2 2 4 2 2 4" xfId="49682"/>
    <cellStyle name="Output 4 2 2 4 2 2 5" xfId="49683"/>
    <cellStyle name="Output 4 2 2 4 2 2 6" xfId="49684"/>
    <cellStyle name="Output 4 2 2 4 2 2 7" xfId="49685"/>
    <cellStyle name="Output 4 2 2 4 2 2 8" xfId="49686"/>
    <cellStyle name="Output 4 2 2 4 2 3" xfId="10364"/>
    <cellStyle name="Output 4 2 2 4 2 3 2" xfId="49687"/>
    <cellStyle name="Output 4 2 2 4 2 4" xfId="49688"/>
    <cellStyle name="Output 4 2 2 4 2 5" xfId="49689"/>
    <cellStyle name="Output 4 2 2 4 2 6" xfId="49690"/>
    <cellStyle name="Output 4 2 2 4 2 7" xfId="49691"/>
    <cellStyle name="Output 4 2 2 4 3" xfId="10365"/>
    <cellStyle name="Output 4 2 2 4 3 2" xfId="49692"/>
    <cellStyle name="Output 4 2 2 4 3 3" xfId="49693"/>
    <cellStyle name="Output 4 2 2 4 3 4" xfId="49694"/>
    <cellStyle name="Output 4 2 2 4 3 5" xfId="49695"/>
    <cellStyle name="Output 4 2 2 4 3 6" xfId="49696"/>
    <cellStyle name="Output 4 2 2 4 3 7" xfId="49697"/>
    <cellStyle name="Output 4 2 2 4 4" xfId="10366"/>
    <cellStyle name="Output 4 2 2 4 5" xfId="49698"/>
    <cellStyle name="Output 4 2 2 4 6" xfId="49699"/>
    <cellStyle name="Output 4 2 2 4 7" xfId="49700"/>
    <cellStyle name="Output 4 2 2 4 8" xfId="49701"/>
    <cellStyle name="Output 4 2 2 5" xfId="10367"/>
    <cellStyle name="Output 4 2 2 5 2" xfId="10368"/>
    <cellStyle name="Output 4 2 2 5 2 2" xfId="49702"/>
    <cellStyle name="Output 4 2 2 5 2 3" xfId="49703"/>
    <cellStyle name="Output 4 2 2 5 2 4" xfId="49704"/>
    <cellStyle name="Output 4 2 2 5 2 5" xfId="49705"/>
    <cellStyle name="Output 4 2 2 5 2 6" xfId="49706"/>
    <cellStyle name="Output 4 2 2 5 2 7" xfId="49707"/>
    <cellStyle name="Output 4 2 2 5 2 8" xfId="49708"/>
    <cellStyle name="Output 4 2 2 5 3" xfId="10369"/>
    <cellStyle name="Output 4 2 2 5 3 2" xfId="49709"/>
    <cellStyle name="Output 4 2 2 5 4" xfId="49710"/>
    <cellStyle name="Output 4 2 2 5 5" xfId="49711"/>
    <cellStyle name="Output 4 2 2 5 6" xfId="49712"/>
    <cellStyle name="Output 4 2 2 5 7" xfId="49713"/>
    <cellStyle name="Output 4 2 2 6" xfId="10370"/>
    <cellStyle name="Output 4 2 2 6 2" xfId="49714"/>
    <cellStyle name="Output 4 2 2 6 3" xfId="49715"/>
    <cellStyle name="Output 4 2 2 6 4" xfId="49716"/>
    <cellStyle name="Output 4 2 2 6 5" xfId="49717"/>
    <cellStyle name="Output 4 2 2 6 6" xfId="49718"/>
    <cellStyle name="Output 4 2 2 6 7" xfId="49719"/>
    <cellStyle name="Output 4 2 2 7" xfId="10371"/>
    <cellStyle name="Output 4 2 2 8" xfId="49720"/>
    <cellStyle name="Output 4 2 2 9" xfId="49721"/>
    <cellStyle name="Output 4 2 3" xfId="10372"/>
    <cellStyle name="Output 4 2 3 2" xfId="10373"/>
    <cellStyle name="Output 4 2 3 2 2" xfId="10374"/>
    <cellStyle name="Output 4 2 3 2 2 2" xfId="49722"/>
    <cellStyle name="Output 4 2 3 2 2 3" xfId="49723"/>
    <cellStyle name="Output 4 2 3 2 2 4" xfId="49724"/>
    <cellStyle name="Output 4 2 3 2 2 5" xfId="49725"/>
    <cellStyle name="Output 4 2 3 2 2 6" xfId="49726"/>
    <cellStyle name="Output 4 2 3 2 2 7" xfId="49727"/>
    <cellStyle name="Output 4 2 3 2 2 8" xfId="49728"/>
    <cellStyle name="Output 4 2 3 2 3" xfId="10375"/>
    <cellStyle name="Output 4 2 3 2 3 2" xfId="49729"/>
    <cellStyle name="Output 4 2 3 2 4" xfId="49730"/>
    <cellStyle name="Output 4 2 3 2 5" xfId="49731"/>
    <cellStyle name="Output 4 2 3 2 6" xfId="49732"/>
    <cellStyle name="Output 4 2 3 2 7" xfId="49733"/>
    <cellStyle name="Output 4 2 3 3" xfId="10376"/>
    <cellStyle name="Output 4 2 3 3 2" xfId="49734"/>
    <cellStyle name="Output 4 2 3 3 3" xfId="49735"/>
    <cellStyle name="Output 4 2 3 3 4" xfId="49736"/>
    <cellStyle name="Output 4 2 3 3 5" xfId="49737"/>
    <cellStyle name="Output 4 2 3 3 6" xfId="49738"/>
    <cellStyle name="Output 4 2 3 3 7" xfId="49739"/>
    <cellStyle name="Output 4 2 3 4" xfId="10377"/>
    <cellStyle name="Output 4 2 3 5" xfId="49740"/>
    <cellStyle name="Output 4 2 3 6" xfId="49741"/>
    <cellStyle name="Output 4 2 3 7" xfId="49742"/>
    <cellStyle name="Output 4 2 3 8" xfId="49743"/>
    <cellStyle name="Output 4 2 4" xfId="10378"/>
    <cellStyle name="Output 4 2 4 2" xfId="10379"/>
    <cellStyle name="Output 4 2 4 2 2" xfId="10380"/>
    <cellStyle name="Output 4 2 4 2 2 2" xfId="49744"/>
    <cellStyle name="Output 4 2 4 2 2 3" xfId="49745"/>
    <cellStyle name="Output 4 2 4 2 2 4" xfId="49746"/>
    <cellStyle name="Output 4 2 4 2 2 5" xfId="49747"/>
    <cellStyle name="Output 4 2 4 2 2 6" xfId="49748"/>
    <cellStyle name="Output 4 2 4 2 2 7" xfId="49749"/>
    <cellStyle name="Output 4 2 4 2 2 8" xfId="49750"/>
    <cellStyle name="Output 4 2 4 2 3" xfId="10381"/>
    <cellStyle name="Output 4 2 4 2 3 2" xfId="49751"/>
    <cellStyle name="Output 4 2 4 2 4" xfId="49752"/>
    <cellStyle name="Output 4 2 4 2 5" xfId="49753"/>
    <cellStyle name="Output 4 2 4 2 6" xfId="49754"/>
    <cellStyle name="Output 4 2 4 2 7" xfId="49755"/>
    <cellStyle name="Output 4 2 4 3" xfId="10382"/>
    <cellStyle name="Output 4 2 4 3 2" xfId="49756"/>
    <cellStyle name="Output 4 2 4 3 3" xfId="49757"/>
    <cellStyle name="Output 4 2 4 3 4" xfId="49758"/>
    <cellStyle name="Output 4 2 4 3 5" xfId="49759"/>
    <cellStyle name="Output 4 2 4 3 6" xfId="49760"/>
    <cellStyle name="Output 4 2 4 3 7" xfId="49761"/>
    <cellStyle name="Output 4 2 4 4" xfId="10383"/>
    <cellStyle name="Output 4 2 4 5" xfId="49762"/>
    <cellStyle name="Output 4 2 4 6" xfId="49763"/>
    <cellStyle name="Output 4 2 4 7" xfId="49764"/>
    <cellStyle name="Output 4 2 4 8" xfId="49765"/>
    <cellStyle name="Output 4 2 5" xfId="10384"/>
    <cellStyle name="Output 4 2 5 2" xfId="10385"/>
    <cellStyle name="Output 4 2 5 2 2" xfId="10386"/>
    <cellStyle name="Output 4 2 5 2 2 2" xfId="49766"/>
    <cellStyle name="Output 4 2 5 2 2 3" xfId="49767"/>
    <cellStyle name="Output 4 2 5 2 2 4" xfId="49768"/>
    <cellStyle name="Output 4 2 5 2 2 5" xfId="49769"/>
    <cellStyle name="Output 4 2 5 2 2 6" xfId="49770"/>
    <cellStyle name="Output 4 2 5 2 2 7" xfId="49771"/>
    <cellStyle name="Output 4 2 5 2 2 8" xfId="49772"/>
    <cellStyle name="Output 4 2 5 2 3" xfId="10387"/>
    <cellStyle name="Output 4 2 5 2 3 2" xfId="49773"/>
    <cellStyle name="Output 4 2 5 2 4" xfId="49774"/>
    <cellStyle name="Output 4 2 5 2 5" xfId="49775"/>
    <cellStyle name="Output 4 2 5 2 6" xfId="49776"/>
    <cellStyle name="Output 4 2 5 2 7" xfId="49777"/>
    <cellStyle name="Output 4 2 5 3" xfId="10388"/>
    <cellStyle name="Output 4 2 5 3 2" xfId="49778"/>
    <cellStyle name="Output 4 2 5 3 3" xfId="49779"/>
    <cellStyle name="Output 4 2 5 3 4" xfId="49780"/>
    <cellStyle name="Output 4 2 5 3 5" xfId="49781"/>
    <cellStyle name="Output 4 2 5 3 6" xfId="49782"/>
    <cellStyle name="Output 4 2 5 3 7" xfId="49783"/>
    <cellStyle name="Output 4 2 5 4" xfId="10389"/>
    <cellStyle name="Output 4 2 5 5" xfId="49784"/>
    <cellStyle name="Output 4 2 5 6" xfId="49785"/>
    <cellStyle name="Output 4 2 5 7" xfId="49786"/>
    <cellStyle name="Output 4 2 5 8" xfId="49787"/>
    <cellStyle name="Output 4 2 6" xfId="10390"/>
    <cellStyle name="Output 4 2 6 2" xfId="10391"/>
    <cellStyle name="Output 4 2 6 2 2" xfId="49788"/>
    <cellStyle name="Output 4 2 6 2 3" xfId="49789"/>
    <cellStyle name="Output 4 2 6 2 4" xfId="49790"/>
    <cellStyle name="Output 4 2 6 2 5" xfId="49791"/>
    <cellStyle name="Output 4 2 6 2 6" xfId="49792"/>
    <cellStyle name="Output 4 2 6 2 7" xfId="49793"/>
    <cellStyle name="Output 4 2 6 2 8" xfId="49794"/>
    <cellStyle name="Output 4 2 6 3" xfId="10392"/>
    <cellStyle name="Output 4 2 6 3 2" xfId="49795"/>
    <cellStyle name="Output 4 2 6 4" xfId="49796"/>
    <cellStyle name="Output 4 2 6 5" xfId="49797"/>
    <cellStyle name="Output 4 2 6 6" xfId="49798"/>
    <cellStyle name="Output 4 2 6 7" xfId="49799"/>
    <cellStyle name="Output 4 2 7" xfId="10393"/>
    <cellStyle name="Output 4 2 7 2" xfId="49800"/>
    <cellStyle name="Output 4 2 7 3" xfId="49801"/>
    <cellStyle name="Output 4 2 7 4" xfId="49802"/>
    <cellStyle name="Output 4 2 7 5" xfId="49803"/>
    <cellStyle name="Output 4 2 7 6" xfId="49804"/>
    <cellStyle name="Output 4 2 7 7" xfId="49805"/>
    <cellStyle name="Output 4 2 8" xfId="10394"/>
    <cellStyle name="Output 4 2 9" xfId="49806"/>
    <cellStyle name="Output 4 3" xfId="10395"/>
    <cellStyle name="Output 4 3 10" xfId="49807"/>
    <cellStyle name="Output 4 3 11" xfId="49808"/>
    <cellStyle name="Output 4 3 2" xfId="10396"/>
    <cellStyle name="Output 4 3 2 2" xfId="10397"/>
    <cellStyle name="Output 4 3 2 2 2" xfId="10398"/>
    <cellStyle name="Output 4 3 2 2 2 2" xfId="49809"/>
    <cellStyle name="Output 4 3 2 2 2 3" xfId="49810"/>
    <cellStyle name="Output 4 3 2 2 2 4" xfId="49811"/>
    <cellStyle name="Output 4 3 2 2 2 5" xfId="49812"/>
    <cellStyle name="Output 4 3 2 2 2 6" xfId="49813"/>
    <cellStyle name="Output 4 3 2 2 2 7" xfId="49814"/>
    <cellStyle name="Output 4 3 2 2 2 8" xfId="49815"/>
    <cellStyle name="Output 4 3 2 2 3" xfId="10399"/>
    <cellStyle name="Output 4 3 2 2 3 2" xfId="49816"/>
    <cellStyle name="Output 4 3 2 2 4" xfId="49817"/>
    <cellStyle name="Output 4 3 2 2 5" xfId="49818"/>
    <cellStyle name="Output 4 3 2 2 6" xfId="49819"/>
    <cellStyle name="Output 4 3 2 2 7" xfId="49820"/>
    <cellStyle name="Output 4 3 2 3" xfId="10400"/>
    <cellStyle name="Output 4 3 2 3 2" xfId="49821"/>
    <cellStyle name="Output 4 3 2 3 3" xfId="49822"/>
    <cellStyle name="Output 4 3 2 3 4" xfId="49823"/>
    <cellStyle name="Output 4 3 2 3 5" xfId="49824"/>
    <cellStyle name="Output 4 3 2 3 6" xfId="49825"/>
    <cellStyle name="Output 4 3 2 3 7" xfId="49826"/>
    <cellStyle name="Output 4 3 2 4" xfId="10401"/>
    <cellStyle name="Output 4 3 2 5" xfId="49827"/>
    <cellStyle name="Output 4 3 2 6" xfId="49828"/>
    <cellStyle name="Output 4 3 2 7" xfId="49829"/>
    <cellStyle name="Output 4 3 2 8" xfId="49830"/>
    <cellStyle name="Output 4 3 3" xfId="10402"/>
    <cellStyle name="Output 4 3 3 2" xfId="10403"/>
    <cellStyle name="Output 4 3 3 2 2" xfId="10404"/>
    <cellStyle name="Output 4 3 3 2 2 2" xfId="49831"/>
    <cellStyle name="Output 4 3 3 2 2 3" xfId="49832"/>
    <cellStyle name="Output 4 3 3 2 2 4" xfId="49833"/>
    <cellStyle name="Output 4 3 3 2 2 5" xfId="49834"/>
    <cellStyle name="Output 4 3 3 2 2 6" xfId="49835"/>
    <cellStyle name="Output 4 3 3 2 2 7" xfId="49836"/>
    <cellStyle name="Output 4 3 3 2 2 8" xfId="49837"/>
    <cellStyle name="Output 4 3 3 2 3" xfId="10405"/>
    <cellStyle name="Output 4 3 3 2 3 2" xfId="49838"/>
    <cellStyle name="Output 4 3 3 2 4" xfId="49839"/>
    <cellStyle name="Output 4 3 3 2 5" xfId="49840"/>
    <cellStyle name="Output 4 3 3 2 6" xfId="49841"/>
    <cellStyle name="Output 4 3 3 2 7" xfId="49842"/>
    <cellStyle name="Output 4 3 3 3" xfId="10406"/>
    <cellStyle name="Output 4 3 3 3 2" xfId="49843"/>
    <cellStyle name="Output 4 3 3 3 3" xfId="49844"/>
    <cellStyle name="Output 4 3 3 3 4" xfId="49845"/>
    <cellStyle name="Output 4 3 3 3 5" xfId="49846"/>
    <cellStyle name="Output 4 3 3 3 6" xfId="49847"/>
    <cellStyle name="Output 4 3 3 3 7" xfId="49848"/>
    <cellStyle name="Output 4 3 3 4" xfId="10407"/>
    <cellStyle name="Output 4 3 3 5" xfId="49849"/>
    <cellStyle name="Output 4 3 3 6" xfId="49850"/>
    <cellStyle name="Output 4 3 3 7" xfId="49851"/>
    <cellStyle name="Output 4 3 3 8" xfId="49852"/>
    <cellStyle name="Output 4 3 4" xfId="10408"/>
    <cellStyle name="Output 4 3 4 2" xfId="10409"/>
    <cellStyle name="Output 4 3 4 2 2" xfId="10410"/>
    <cellStyle name="Output 4 3 4 2 2 2" xfId="49853"/>
    <cellStyle name="Output 4 3 4 2 2 3" xfId="49854"/>
    <cellStyle name="Output 4 3 4 2 2 4" xfId="49855"/>
    <cellStyle name="Output 4 3 4 2 2 5" xfId="49856"/>
    <cellStyle name="Output 4 3 4 2 2 6" xfId="49857"/>
    <cellStyle name="Output 4 3 4 2 2 7" xfId="49858"/>
    <cellStyle name="Output 4 3 4 2 2 8" xfId="49859"/>
    <cellStyle name="Output 4 3 4 2 3" xfId="10411"/>
    <cellStyle name="Output 4 3 4 2 3 2" xfId="49860"/>
    <cellStyle name="Output 4 3 4 2 4" xfId="49861"/>
    <cellStyle name="Output 4 3 4 2 5" xfId="49862"/>
    <cellStyle name="Output 4 3 4 2 6" xfId="49863"/>
    <cellStyle name="Output 4 3 4 2 7" xfId="49864"/>
    <cellStyle name="Output 4 3 4 3" xfId="10412"/>
    <cellStyle name="Output 4 3 4 3 2" xfId="49865"/>
    <cellStyle name="Output 4 3 4 3 3" xfId="49866"/>
    <cellStyle name="Output 4 3 4 3 4" xfId="49867"/>
    <cellStyle name="Output 4 3 4 3 5" xfId="49868"/>
    <cellStyle name="Output 4 3 4 3 6" xfId="49869"/>
    <cellStyle name="Output 4 3 4 3 7" xfId="49870"/>
    <cellStyle name="Output 4 3 4 4" xfId="10413"/>
    <cellStyle name="Output 4 3 4 5" xfId="49871"/>
    <cellStyle name="Output 4 3 4 6" xfId="49872"/>
    <cellStyle name="Output 4 3 4 7" xfId="49873"/>
    <cellStyle name="Output 4 3 4 8" xfId="49874"/>
    <cellStyle name="Output 4 3 5" xfId="10414"/>
    <cellStyle name="Output 4 3 5 2" xfId="10415"/>
    <cellStyle name="Output 4 3 5 2 2" xfId="49875"/>
    <cellStyle name="Output 4 3 5 2 3" xfId="49876"/>
    <cellStyle name="Output 4 3 5 2 4" xfId="49877"/>
    <cellStyle name="Output 4 3 5 2 5" xfId="49878"/>
    <cellStyle name="Output 4 3 5 2 6" xfId="49879"/>
    <cellStyle name="Output 4 3 5 2 7" xfId="49880"/>
    <cellStyle name="Output 4 3 5 2 8" xfId="49881"/>
    <cellStyle name="Output 4 3 5 3" xfId="10416"/>
    <cellStyle name="Output 4 3 5 3 2" xfId="49882"/>
    <cellStyle name="Output 4 3 5 4" xfId="49883"/>
    <cellStyle name="Output 4 3 5 5" xfId="49884"/>
    <cellStyle name="Output 4 3 5 6" xfId="49885"/>
    <cellStyle name="Output 4 3 5 7" xfId="49886"/>
    <cellStyle name="Output 4 3 6" xfId="10417"/>
    <cellStyle name="Output 4 3 6 2" xfId="49887"/>
    <cellStyle name="Output 4 3 6 3" xfId="49888"/>
    <cellStyle name="Output 4 3 6 4" xfId="49889"/>
    <cellStyle name="Output 4 3 6 5" xfId="49890"/>
    <cellStyle name="Output 4 3 6 6" xfId="49891"/>
    <cellStyle name="Output 4 3 6 7" xfId="49892"/>
    <cellStyle name="Output 4 3 7" xfId="10418"/>
    <cellStyle name="Output 4 3 8" xfId="49893"/>
    <cellStyle name="Output 4 3 9" xfId="49894"/>
    <cellStyle name="Output 4 4" xfId="10419"/>
    <cellStyle name="Output 4 4 10" xfId="49895"/>
    <cellStyle name="Output 4 4 11" xfId="49896"/>
    <cellStyle name="Output 4 4 2" xfId="10420"/>
    <cellStyle name="Output 4 4 2 2" xfId="10421"/>
    <cellStyle name="Output 4 4 2 2 2" xfId="10422"/>
    <cellStyle name="Output 4 4 2 2 2 2" xfId="49897"/>
    <cellStyle name="Output 4 4 2 2 2 3" xfId="49898"/>
    <cellStyle name="Output 4 4 2 2 2 4" xfId="49899"/>
    <cellStyle name="Output 4 4 2 2 2 5" xfId="49900"/>
    <cellStyle name="Output 4 4 2 2 2 6" xfId="49901"/>
    <cellStyle name="Output 4 4 2 2 2 7" xfId="49902"/>
    <cellStyle name="Output 4 4 2 2 2 8" xfId="49903"/>
    <cellStyle name="Output 4 4 2 2 3" xfId="10423"/>
    <cellStyle name="Output 4 4 2 2 3 2" xfId="49904"/>
    <cellStyle name="Output 4 4 2 2 4" xfId="49905"/>
    <cellStyle name="Output 4 4 2 2 5" xfId="49906"/>
    <cellStyle name="Output 4 4 2 2 6" xfId="49907"/>
    <cellStyle name="Output 4 4 2 2 7" xfId="49908"/>
    <cellStyle name="Output 4 4 2 3" xfId="10424"/>
    <cellStyle name="Output 4 4 2 3 2" xfId="49909"/>
    <cellStyle name="Output 4 4 2 3 3" xfId="49910"/>
    <cellStyle name="Output 4 4 2 3 4" xfId="49911"/>
    <cellStyle name="Output 4 4 2 3 5" xfId="49912"/>
    <cellStyle name="Output 4 4 2 3 6" xfId="49913"/>
    <cellStyle name="Output 4 4 2 3 7" xfId="49914"/>
    <cellStyle name="Output 4 4 2 4" xfId="10425"/>
    <cellStyle name="Output 4 4 2 5" xfId="49915"/>
    <cellStyle name="Output 4 4 2 6" xfId="49916"/>
    <cellStyle name="Output 4 4 2 7" xfId="49917"/>
    <cellStyle name="Output 4 4 2 8" xfId="49918"/>
    <cellStyle name="Output 4 4 3" xfId="10426"/>
    <cellStyle name="Output 4 4 3 2" xfId="10427"/>
    <cellStyle name="Output 4 4 3 2 2" xfId="10428"/>
    <cellStyle name="Output 4 4 3 2 2 2" xfId="49919"/>
    <cellStyle name="Output 4 4 3 2 2 3" xfId="49920"/>
    <cellStyle name="Output 4 4 3 2 2 4" xfId="49921"/>
    <cellStyle name="Output 4 4 3 2 2 5" xfId="49922"/>
    <cellStyle name="Output 4 4 3 2 2 6" xfId="49923"/>
    <cellStyle name="Output 4 4 3 2 2 7" xfId="49924"/>
    <cellStyle name="Output 4 4 3 2 2 8" xfId="49925"/>
    <cellStyle name="Output 4 4 3 2 3" xfId="10429"/>
    <cellStyle name="Output 4 4 3 2 3 2" xfId="49926"/>
    <cellStyle name="Output 4 4 3 2 4" xfId="49927"/>
    <cellStyle name="Output 4 4 3 2 5" xfId="49928"/>
    <cellStyle name="Output 4 4 3 2 6" xfId="49929"/>
    <cellStyle name="Output 4 4 3 2 7" xfId="49930"/>
    <cellStyle name="Output 4 4 3 3" xfId="10430"/>
    <cellStyle name="Output 4 4 3 3 2" xfId="49931"/>
    <cellStyle name="Output 4 4 3 3 3" xfId="49932"/>
    <cellStyle name="Output 4 4 3 3 4" xfId="49933"/>
    <cellStyle name="Output 4 4 3 3 5" xfId="49934"/>
    <cellStyle name="Output 4 4 3 3 6" xfId="49935"/>
    <cellStyle name="Output 4 4 3 3 7" xfId="49936"/>
    <cellStyle name="Output 4 4 3 4" xfId="10431"/>
    <cellStyle name="Output 4 4 3 5" xfId="49937"/>
    <cellStyle name="Output 4 4 3 6" xfId="49938"/>
    <cellStyle name="Output 4 4 3 7" xfId="49939"/>
    <cellStyle name="Output 4 4 3 8" xfId="49940"/>
    <cellStyle name="Output 4 4 4" xfId="10432"/>
    <cellStyle name="Output 4 4 4 2" xfId="10433"/>
    <cellStyle name="Output 4 4 4 2 2" xfId="10434"/>
    <cellStyle name="Output 4 4 4 2 2 2" xfId="49941"/>
    <cellStyle name="Output 4 4 4 2 2 3" xfId="49942"/>
    <cellStyle name="Output 4 4 4 2 2 4" xfId="49943"/>
    <cellStyle name="Output 4 4 4 2 2 5" xfId="49944"/>
    <cellStyle name="Output 4 4 4 2 2 6" xfId="49945"/>
    <cellStyle name="Output 4 4 4 2 2 7" xfId="49946"/>
    <cellStyle name="Output 4 4 4 2 2 8" xfId="49947"/>
    <cellStyle name="Output 4 4 4 2 3" xfId="10435"/>
    <cellStyle name="Output 4 4 4 2 3 2" xfId="49948"/>
    <cellStyle name="Output 4 4 4 2 4" xfId="49949"/>
    <cellStyle name="Output 4 4 4 2 5" xfId="49950"/>
    <cellStyle name="Output 4 4 4 2 6" xfId="49951"/>
    <cellStyle name="Output 4 4 4 2 7" xfId="49952"/>
    <cellStyle name="Output 4 4 4 3" xfId="10436"/>
    <cellStyle name="Output 4 4 4 3 2" xfId="49953"/>
    <cellStyle name="Output 4 4 4 3 3" xfId="49954"/>
    <cellStyle name="Output 4 4 4 3 4" xfId="49955"/>
    <cellStyle name="Output 4 4 4 3 5" xfId="49956"/>
    <cellStyle name="Output 4 4 4 3 6" xfId="49957"/>
    <cellStyle name="Output 4 4 4 3 7" xfId="49958"/>
    <cellStyle name="Output 4 4 4 4" xfId="10437"/>
    <cellStyle name="Output 4 4 4 5" xfId="49959"/>
    <cellStyle name="Output 4 4 4 6" xfId="49960"/>
    <cellStyle name="Output 4 4 4 7" xfId="49961"/>
    <cellStyle name="Output 4 4 4 8" xfId="49962"/>
    <cellStyle name="Output 4 4 5" xfId="10438"/>
    <cellStyle name="Output 4 4 5 2" xfId="10439"/>
    <cellStyle name="Output 4 4 5 2 2" xfId="49963"/>
    <cellStyle name="Output 4 4 5 2 3" xfId="49964"/>
    <cellStyle name="Output 4 4 5 2 4" xfId="49965"/>
    <cellStyle name="Output 4 4 5 2 5" xfId="49966"/>
    <cellStyle name="Output 4 4 5 2 6" xfId="49967"/>
    <cellStyle name="Output 4 4 5 2 7" xfId="49968"/>
    <cellStyle name="Output 4 4 5 2 8" xfId="49969"/>
    <cellStyle name="Output 4 4 5 3" xfId="10440"/>
    <cellStyle name="Output 4 4 5 3 2" xfId="49970"/>
    <cellStyle name="Output 4 4 5 4" xfId="49971"/>
    <cellStyle name="Output 4 4 5 5" xfId="49972"/>
    <cellStyle name="Output 4 4 5 6" xfId="49973"/>
    <cellStyle name="Output 4 4 5 7" xfId="49974"/>
    <cellStyle name="Output 4 4 6" xfId="10441"/>
    <cellStyle name="Output 4 4 6 2" xfId="49975"/>
    <cellStyle name="Output 4 4 6 3" xfId="49976"/>
    <cellStyle name="Output 4 4 6 4" xfId="49977"/>
    <cellStyle name="Output 4 4 6 5" xfId="49978"/>
    <cellStyle name="Output 4 4 6 6" xfId="49979"/>
    <cellStyle name="Output 4 4 6 7" xfId="49980"/>
    <cellStyle name="Output 4 4 7" xfId="10442"/>
    <cellStyle name="Output 4 4 8" xfId="49981"/>
    <cellStyle name="Output 4 4 9" xfId="49982"/>
    <cellStyle name="Output 4 5" xfId="10443"/>
    <cellStyle name="Output 4 5 2" xfId="10444"/>
    <cellStyle name="Output 4 5 2 2" xfId="10445"/>
    <cellStyle name="Output 4 5 2 2 2" xfId="49983"/>
    <cellStyle name="Output 4 5 2 2 3" xfId="49984"/>
    <cellStyle name="Output 4 5 2 2 4" xfId="49985"/>
    <cellStyle name="Output 4 5 2 2 5" xfId="49986"/>
    <cellStyle name="Output 4 5 2 2 6" xfId="49987"/>
    <cellStyle name="Output 4 5 2 2 7" xfId="49988"/>
    <cellStyle name="Output 4 5 2 2 8" xfId="49989"/>
    <cellStyle name="Output 4 5 2 3" xfId="10446"/>
    <cellStyle name="Output 4 5 2 3 2" xfId="49990"/>
    <cellStyle name="Output 4 5 2 4" xfId="49991"/>
    <cellStyle name="Output 4 5 2 5" xfId="49992"/>
    <cellStyle name="Output 4 5 2 6" xfId="49993"/>
    <cellStyle name="Output 4 5 2 7" xfId="49994"/>
    <cellStyle name="Output 4 5 3" xfId="10447"/>
    <cellStyle name="Output 4 5 3 2" xfId="49995"/>
    <cellStyle name="Output 4 5 3 3" xfId="49996"/>
    <cellStyle name="Output 4 5 3 4" xfId="49997"/>
    <cellStyle name="Output 4 5 3 5" xfId="49998"/>
    <cellStyle name="Output 4 5 3 6" xfId="49999"/>
    <cellStyle name="Output 4 5 3 7" xfId="50000"/>
    <cellStyle name="Output 4 5 4" xfId="10448"/>
    <cellStyle name="Output 4 5 5" xfId="50001"/>
    <cellStyle name="Output 4 5 6" xfId="50002"/>
    <cellStyle name="Output 4 5 7" xfId="50003"/>
    <cellStyle name="Output 4 5 8" xfId="50004"/>
    <cellStyle name="Output 4 6" xfId="10449"/>
    <cellStyle name="Output 4 6 2" xfId="10450"/>
    <cellStyle name="Output 4 6 2 2" xfId="10451"/>
    <cellStyle name="Output 4 6 2 2 2" xfId="50005"/>
    <cellStyle name="Output 4 6 2 2 3" xfId="50006"/>
    <cellStyle name="Output 4 6 2 2 4" xfId="50007"/>
    <cellStyle name="Output 4 6 2 2 5" xfId="50008"/>
    <cellStyle name="Output 4 6 2 2 6" xfId="50009"/>
    <cellStyle name="Output 4 6 2 2 7" xfId="50010"/>
    <cellStyle name="Output 4 6 2 2 8" xfId="50011"/>
    <cellStyle name="Output 4 6 2 3" xfId="10452"/>
    <cellStyle name="Output 4 6 2 3 2" xfId="50012"/>
    <cellStyle name="Output 4 6 2 4" xfId="50013"/>
    <cellStyle name="Output 4 6 2 5" xfId="50014"/>
    <cellStyle name="Output 4 6 2 6" xfId="50015"/>
    <cellStyle name="Output 4 6 2 7" xfId="50016"/>
    <cellStyle name="Output 4 6 3" xfId="10453"/>
    <cellStyle name="Output 4 6 3 2" xfId="50017"/>
    <cellStyle name="Output 4 6 3 3" xfId="50018"/>
    <cellStyle name="Output 4 6 3 4" xfId="50019"/>
    <cellStyle name="Output 4 6 3 5" xfId="50020"/>
    <cellStyle name="Output 4 6 3 6" xfId="50021"/>
    <cellStyle name="Output 4 6 3 7" xfId="50022"/>
    <cellStyle name="Output 4 6 4" xfId="10454"/>
    <cellStyle name="Output 4 6 5" xfId="50023"/>
    <cellStyle name="Output 4 6 6" xfId="50024"/>
    <cellStyle name="Output 4 6 7" xfId="50025"/>
    <cellStyle name="Output 4 6 8" xfId="50026"/>
    <cellStyle name="Output 4 7" xfId="10455"/>
    <cellStyle name="Output 4 7 2" xfId="10456"/>
    <cellStyle name="Output 4 7 2 2" xfId="10457"/>
    <cellStyle name="Output 4 7 2 2 2" xfId="50027"/>
    <cellStyle name="Output 4 7 2 2 3" xfId="50028"/>
    <cellStyle name="Output 4 7 2 2 4" xfId="50029"/>
    <cellStyle name="Output 4 7 2 2 5" xfId="50030"/>
    <cellStyle name="Output 4 7 2 2 6" xfId="50031"/>
    <cellStyle name="Output 4 7 2 2 7" xfId="50032"/>
    <cellStyle name="Output 4 7 2 2 8" xfId="50033"/>
    <cellStyle name="Output 4 7 2 3" xfId="10458"/>
    <cellStyle name="Output 4 7 2 3 2" xfId="50034"/>
    <cellStyle name="Output 4 7 2 4" xfId="50035"/>
    <cellStyle name="Output 4 7 2 5" xfId="50036"/>
    <cellStyle name="Output 4 7 2 6" xfId="50037"/>
    <cellStyle name="Output 4 7 2 7" xfId="50038"/>
    <cellStyle name="Output 4 7 3" xfId="10459"/>
    <cellStyle name="Output 4 7 3 2" xfId="50039"/>
    <cellStyle name="Output 4 7 3 3" xfId="50040"/>
    <cellStyle name="Output 4 7 3 4" xfId="50041"/>
    <cellStyle name="Output 4 7 3 5" xfId="50042"/>
    <cellStyle name="Output 4 7 3 6" xfId="50043"/>
    <cellStyle name="Output 4 7 3 7" xfId="50044"/>
    <cellStyle name="Output 4 7 4" xfId="10460"/>
    <cellStyle name="Output 4 7 5" xfId="50045"/>
    <cellStyle name="Output 4 7 6" xfId="50046"/>
    <cellStyle name="Output 4 7 7" xfId="50047"/>
    <cellStyle name="Output 4 7 8" xfId="50048"/>
    <cellStyle name="Output 4 8" xfId="10461"/>
    <cellStyle name="Output 4 8 2" xfId="10462"/>
    <cellStyle name="Output 4 8 2 2" xfId="50049"/>
    <cellStyle name="Output 4 8 2 3" xfId="50050"/>
    <cellStyle name="Output 4 8 2 4" xfId="50051"/>
    <cellStyle name="Output 4 8 2 5" xfId="50052"/>
    <cellStyle name="Output 4 8 2 6" xfId="50053"/>
    <cellStyle name="Output 4 8 2 7" xfId="50054"/>
    <cellStyle name="Output 4 8 2 8" xfId="50055"/>
    <cellStyle name="Output 4 8 3" xfId="10463"/>
    <cellStyle name="Output 4 8 3 2" xfId="50056"/>
    <cellStyle name="Output 4 8 4" xfId="50057"/>
    <cellStyle name="Output 4 8 5" xfId="50058"/>
    <cellStyle name="Output 4 8 6" xfId="50059"/>
    <cellStyle name="Output 4 8 7" xfId="50060"/>
    <cellStyle name="Output 4 9" xfId="10464"/>
    <cellStyle name="Output 4 9 2" xfId="50061"/>
    <cellStyle name="Output 4 9 3" xfId="50062"/>
    <cellStyle name="Output 4 9 4" xfId="50063"/>
    <cellStyle name="Output 4 9 5" xfId="50064"/>
    <cellStyle name="Output 4 9 6" xfId="50065"/>
    <cellStyle name="Output 4 9 7" xfId="50066"/>
    <cellStyle name="Output 5" xfId="10465"/>
    <cellStyle name="Output 5 10" xfId="10466"/>
    <cellStyle name="Output 5 11" xfId="50067"/>
    <cellStyle name="Output 5 12" xfId="50068"/>
    <cellStyle name="Output 5 13" xfId="50069"/>
    <cellStyle name="Output 5 14" xfId="50070"/>
    <cellStyle name="Output 5 2" xfId="10467"/>
    <cellStyle name="Output 5 2 10" xfId="50071"/>
    <cellStyle name="Output 5 2 11" xfId="50072"/>
    <cellStyle name="Output 5 2 12" xfId="50073"/>
    <cellStyle name="Output 5 2 2" xfId="10468"/>
    <cellStyle name="Output 5 2 2 10" xfId="50074"/>
    <cellStyle name="Output 5 2 2 11" xfId="50075"/>
    <cellStyle name="Output 5 2 2 2" xfId="10469"/>
    <cellStyle name="Output 5 2 2 2 2" xfId="10470"/>
    <cellStyle name="Output 5 2 2 2 2 2" xfId="10471"/>
    <cellStyle name="Output 5 2 2 2 2 2 2" xfId="50076"/>
    <cellStyle name="Output 5 2 2 2 2 2 3" xfId="50077"/>
    <cellStyle name="Output 5 2 2 2 2 2 4" xfId="50078"/>
    <cellStyle name="Output 5 2 2 2 2 2 5" xfId="50079"/>
    <cellStyle name="Output 5 2 2 2 2 2 6" xfId="50080"/>
    <cellStyle name="Output 5 2 2 2 2 2 7" xfId="50081"/>
    <cellStyle name="Output 5 2 2 2 2 2 8" xfId="50082"/>
    <cellStyle name="Output 5 2 2 2 2 3" xfId="10472"/>
    <cellStyle name="Output 5 2 2 2 2 3 2" xfId="50083"/>
    <cellStyle name="Output 5 2 2 2 2 4" xfId="50084"/>
    <cellStyle name="Output 5 2 2 2 2 5" xfId="50085"/>
    <cellStyle name="Output 5 2 2 2 2 6" xfId="50086"/>
    <cellStyle name="Output 5 2 2 2 2 7" xfId="50087"/>
    <cellStyle name="Output 5 2 2 2 3" xfId="10473"/>
    <cellStyle name="Output 5 2 2 2 3 2" xfId="50088"/>
    <cellStyle name="Output 5 2 2 2 3 3" xfId="50089"/>
    <cellStyle name="Output 5 2 2 2 3 4" xfId="50090"/>
    <cellStyle name="Output 5 2 2 2 3 5" xfId="50091"/>
    <cellStyle name="Output 5 2 2 2 3 6" xfId="50092"/>
    <cellStyle name="Output 5 2 2 2 3 7" xfId="50093"/>
    <cellStyle name="Output 5 2 2 2 4" xfId="10474"/>
    <cellStyle name="Output 5 2 2 2 5" xfId="50094"/>
    <cellStyle name="Output 5 2 2 2 6" xfId="50095"/>
    <cellStyle name="Output 5 2 2 2 7" xfId="50096"/>
    <cellStyle name="Output 5 2 2 2 8" xfId="50097"/>
    <cellStyle name="Output 5 2 2 3" xfId="10475"/>
    <cellStyle name="Output 5 2 2 3 2" xfId="10476"/>
    <cellStyle name="Output 5 2 2 3 2 2" xfId="10477"/>
    <cellStyle name="Output 5 2 2 3 2 2 2" xfId="50098"/>
    <cellStyle name="Output 5 2 2 3 2 2 3" xfId="50099"/>
    <cellStyle name="Output 5 2 2 3 2 2 4" xfId="50100"/>
    <cellStyle name="Output 5 2 2 3 2 2 5" xfId="50101"/>
    <cellStyle name="Output 5 2 2 3 2 2 6" xfId="50102"/>
    <cellStyle name="Output 5 2 2 3 2 2 7" xfId="50103"/>
    <cellStyle name="Output 5 2 2 3 2 2 8" xfId="50104"/>
    <cellStyle name="Output 5 2 2 3 2 3" xfId="10478"/>
    <cellStyle name="Output 5 2 2 3 2 3 2" xfId="50105"/>
    <cellStyle name="Output 5 2 2 3 2 4" xfId="50106"/>
    <cellStyle name="Output 5 2 2 3 2 5" xfId="50107"/>
    <cellStyle name="Output 5 2 2 3 2 6" xfId="50108"/>
    <cellStyle name="Output 5 2 2 3 2 7" xfId="50109"/>
    <cellStyle name="Output 5 2 2 3 3" xfId="10479"/>
    <cellStyle name="Output 5 2 2 3 3 2" xfId="50110"/>
    <cellStyle name="Output 5 2 2 3 3 3" xfId="50111"/>
    <cellStyle name="Output 5 2 2 3 3 4" xfId="50112"/>
    <cellStyle name="Output 5 2 2 3 3 5" xfId="50113"/>
    <cellStyle name="Output 5 2 2 3 3 6" xfId="50114"/>
    <cellStyle name="Output 5 2 2 3 3 7" xfId="50115"/>
    <cellStyle name="Output 5 2 2 3 4" xfId="10480"/>
    <cellStyle name="Output 5 2 2 3 5" xfId="50116"/>
    <cellStyle name="Output 5 2 2 3 6" xfId="50117"/>
    <cellStyle name="Output 5 2 2 3 7" xfId="50118"/>
    <cellStyle name="Output 5 2 2 3 8" xfId="50119"/>
    <cellStyle name="Output 5 2 2 4" xfId="10481"/>
    <cellStyle name="Output 5 2 2 4 2" xfId="10482"/>
    <cellStyle name="Output 5 2 2 4 2 2" xfId="10483"/>
    <cellStyle name="Output 5 2 2 4 2 2 2" xfId="50120"/>
    <cellStyle name="Output 5 2 2 4 2 2 3" xfId="50121"/>
    <cellStyle name="Output 5 2 2 4 2 2 4" xfId="50122"/>
    <cellStyle name="Output 5 2 2 4 2 2 5" xfId="50123"/>
    <cellStyle name="Output 5 2 2 4 2 2 6" xfId="50124"/>
    <cellStyle name="Output 5 2 2 4 2 2 7" xfId="50125"/>
    <cellStyle name="Output 5 2 2 4 2 2 8" xfId="50126"/>
    <cellStyle name="Output 5 2 2 4 2 3" xfId="10484"/>
    <cellStyle name="Output 5 2 2 4 2 3 2" xfId="50127"/>
    <cellStyle name="Output 5 2 2 4 2 4" xfId="50128"/>
    <cellStyle name="Output 5 2 2 4 2 5" xfId="50129"/>
    <cellStyle name="Output 5 2 2 4 2 6" xfId="50130"/>
    <cellStyle name="Output 5 2 2 4 2 7" xfId="50131"/>
    <cellStyle name="Output 5 2 2 4 3" xfId="10485"/>
    <cellStyle name="Output 5 2 2 4 3 2" xfId="50132"/>
    <cellStyle name="Output 5 2 2 4 3 3" xfId="50133"/>
    <cellStyle name="Output 5 2 2 4 3 4" xfId="50134"/>
    <cellStyle name="Output 5 2 2 4 3 5" xfId="50135"/>
    <cellStyle name="Output 5 2 2 4 3 6" xfId="50136"/>
    <cellStyle name="Output 5 2 2 4 3 7" xfId="50137"/>
    <cellStyle name="Output 5 2 2 4 4" xfId="10486"/>
    <cellStyle name="Output 5 2 2 4 5" xfId="50138"/>
    <cellStyle name="Output 5 2 2 4 6" xfId="50139"/>
    <cellStyle name="Output 5 2 2 4 7" xfId="50140"/>
    <cellStyle name="Output 5 2 2 4 8" xfId="50141"/>
    <cellStyle name="Output 5 2 2 5" xfId="10487"/>
    <cellStyle name="Output 5 2 2 5 2" xfId="10488"/>
    <cellStyle name="Output 5 2 2 5 2 2" xfId="50142"/>
    <cellStyle name="Output 5 2 2 5 2 3" xfId="50143"/>
    <cellStyle name="Output 5 2 2 5 2 4" xfId="50144"/>
    <cellStyle name="Output 5 2 2 5 2 5" xfId="50145"/>
    <cellStyle name="Output 5 2 2 5 2 6" xfId="50146"/>
    <cellStyle name="Output 5 2 2 5 2 7" xfId="50147"/>
    <cellStyle name="Output 5 2 2 5 2 8" xfId="50148"/>
    <cellStyle name="Output 5 2 2 5 3" xfId="10489"/>
    <cellStyle name="Output 5 2 2 5 3 2" xfId="50149"/>
    <cellStyle name="Output 5 2 2 5 4" xfId="50150"/>
    <cellStyle name="Output 5 2 2 5 5" xfId="50151"/>
    <cellStyle name="Output 5 2 2 5 6" xfId="50152"/>
    <cellStyle name="Output 5 2 2 5 7" xfId="50153"/>
    <cellStyle name="Output 5 2 2 6" xfId="10490"/>
    <cellStyle name="Output 5 2 2 6 2" xfId="50154"/>
    <cellStyle name="Output 5 2 2 6 3" xfId="50155"/>
    <cellStyle name="Output 5 2 2 6 4" xfId="50156"/>
    <cellStyle name="Output 5 2 2 6 5" xfId="50157"/>
    <cellStyle name="Output 5 2 2 6 6" xfId="50158"/>
    <cellStyle name="Output 5 2 2 6 7" xfId="50159"/>
    <cellStyle name="Output 5 2 2 7" xfId="10491"/>
    <cellStyle name="Output 5 2 2 8" xfId="50160"/>
    <cellStyle name="Output 5 2 2 9" xfId="50161"/>
    <cellStyle name="Output 5 2 3" xfId="10492"/>
    <cellStyle name="Output 5 2 3 2" xfId="10493"/>
    <cellStyle name="Output 5 2 3 2 2" xfId="10494"/>
    <cellStyle name="Output 5 2 3 2 2 2" xfId="50162"/>
    <cellStyle name="Output 5 2 3 2 2 3" xfId="50163"/>
    <cellStyle name="Output 5 2 3 2 2 4" xfId="50164"/>
    <cellStyle name="Output 5 2 3 2 2 5" xfId="50165"/>
    <cellStyle name="Output 5 2 3 2 2 6" xfId="50166"/>
    <cellStyle name="Output 5 2 3 2 2 7" xfId="50167"/>
    <cellStyle name="Output 5 2 3 2 2 8" xfId="50168"/>
    <cellStyle name="Output 5 2 3 2 3" xfId="10495"/>
    <cellStyle name="Output 5 2 3 2 3 2" xfId="50169"/>
    <cellStyle name="Output 5 2 3 2 4" xfId="50170"/>
    <cellStyle name="Output 5 2 3 2 5" xfId="50171"/>
    <cellStyle name="Output 5 2 3 2 6" xfId="50172"/>
    <cellStyle name="Output 5 2 3 2 7" xfId="50173"/>
    <cellStyle name="Output 5 2 3 3" xfId="10496"/>
    <cellStyle name="Output 5 2 3 3 2" xfId="50174"/>
    <cellStyle name="Output 5 2 3 3 3" xfId="50175"/>
    <cellStyle name="Output 5 2 3 3 4" xfId="50176"/>
    <cellStyle name="Output 5 2 3 3 5" xfId="50177"/>
    <cellStyle name="Output 5 2 3 3 6" xfId="50178"/>
    <cellStyle name="Output 5 2 3 3 7" xfId="50179"/>
    <cellStyle name="Output 5 2 3 4" xfId="10497"/>
    <cellStyle name="Output 5 2 3 5" xfId="50180"/>
    <cellStyle name="Output 5 2 3 6" xfId="50181"/>
    <cellStyle name="Output 5 2 3 7" xfId="50182"/>
    <cellStyle name="Output 5 2 3 8" xfId="50183"/>
    <cellStyle name="Output 5 2 4" xfId="10498"/>
    <cellStyle name="Output 5 2 4 2" xfId="10499"/>
    <cellStyle name="Output 5 2 4 2 2" xfId="10500"/>
    <cellStyle name="Output 5 2 4 2 2 2" xfId="50184"/>
    <cellStyle name="Output 5 2 4 2 2 3" xfId="50185"/>
    <cellStyle name="Output 5 2 4 2 2 4" xfId="50186"/>
    <cellStyle name="Output 5 2 4 2 2 5" xfId="50187"/>
    <cellStyle name="Output 5 2 4 2 2 6" xfId="50188"/>
    <cellStyle name="Output 5 2 4 2 2 7" xfId="50189"/>
    <cellStyle name="Output 5 2 4 2 2 8" xfId="50190"/>
    <cellStyle name="Output 5 2 4 2 3" xfId="10501"/>
    <cellStyle name="Output 5 2 4 2 3 2" xfId="50191"/>
    <cellStyle name="Output 5 2 4 2 4" xfId="50192"/>
    <cellStyle name="Output 5 2 4 2 5" xfId="50193"/>
    <cellStyle name="Output 5 2 4 2 6" xfId="50194"/>
    <cellStyle name="Output 5 2 4 2 7" xfId="50195"/>
    <cellStyle name="Output 5 2 4 3" xfId="10502"/>
    <cellStyle name="Output 5 2 4 3 2" xfId="50196"/>
    <cellStyle name="Output 5 2 4 3 3" xfId="50197"/>
    <cellStyle name="Output 5 2 4 3 4" xfId="50198"/>
    <cellStyle name="Output 5 2 4 3 5" xfId="50199"/>
    <cellStyle name="Output 5 2 4 3 6" xfId="50200"/>
    <cellStyle name="Output 5 2 4 3 7" xfId="50201"/>
    <cellStyle name="Output 5 2 4 4" xfId="10503"/>
    <cellStyle name="Output 5 2 4 5" xfId="50202"/>
    <cellStyle name="Output 5 2 4 6" xfId="50203"/>
    <cellStyle name="Output 5 2 4 7" xfId="50204"/>
    <cellStyle name="Output 5 2 4 8" xfId="50205"/>
    <cellStyle name="Output 5 2 5" xfId="10504"/>
    <cellStyle name="Output 5 2 5 2" xfId="10505"/>
    <cellStyle name="Output 5 2 5 2 2" xfId="10506"/>
    <cellStyle name="Output 5 2 5 2 2 2" xfId="50206"/>
    <cellStyle name="Output 5 2 5 2 2 3" xfId="50207"/>
    <cellStyle name="Output 5 2 5 2 2 4" xfId="50208"/>
    <cellStyle name="Output 5 2 5 2 2 5" xfId="50209"/>
    <cellStyle name="Output 5 2 5 2 2 6" xfId="50210"/>
    <cellStyle name="Output 5 2 5 2 2 7" xfId="50211"/>
    <cellStyle name="Output 5 2 5 2 2 8" xfId="50212"/>
    <cellStyle name="Output 5 2 5 2 3" xfId="10507"/>
    <cellStyle name="Output 5 2 5 2 3 2" xfId="50213"/>
    <cellStyle name="Output 5 2 5 2 4" xfId="50214"/>
    <cellStyle name="Output 5 2 5 2 5" xfId="50215"/>
    <cellStyle name="Output 5 2 5 2 6" xfId="50216"/>
    <cellStyle name="Output 5 2 5 2 7" xfId="50217"/>
    <cellStyle name="Output 5 2 5 3" xfId="10508"/>
    <cellStyle name="Output 5 2 5 3 2" xfId="50218"/>
    <cellStyle name="Output 5 2 5 3 3" xfId="50219"/>
    <cellStyle name="Output 5 2 5 3 4" xfId="50220"/>
    <cellStyle name="Output 5 2 5 3 5" xfId="50221"/>
    <cellStyle name="Output 5 2 5 3 6" xfId="50222"/>
    <cellStyle name="Output 5 2 5 3 7" xfId="50223"/>
    <cellStyle name="Output 5 2 5 4" xfId="10509"/>
    <cellStyle name="Output 5 2 5 5" xfId="50224"/>
    <cellStyle name="Output 5 2 5 6" xfId="50225"/>
    <cellStyle name="Output 5 2 5 7" xfId="50226"/>
    <cellStyle name="Output 5 2 5 8" xfId="50227"/>
    <cellStyle name="Output 5 2 6" xfId="10510"/>
    <cellStyle name="Output 5 2 6 2" xfId="10511"/>
    <cellStyle name="Output 5 2 6 2 2" xfId="50228"/>
    <cellStyle name="Output 5 2 6 2 3" xfId="50229"/>
    <cellStyle name="Output 5 2 6 2 4" xfId="50230"/>
    <cellStyle name="Output 5 2 6 2 5" xfId="50231"/>
    <cellStyle name="Output 5 2 6 2 6" xfId="50232"/>
    <cellStyle name="Output 5 2 6 2 7" xfId="50233"/>
    <cellStyle name="Output 5 2 6 2 8" xfId="50234"/>
    <cellStyle name="Output 5 2 6 3" xfId="10512"/>
    <cellStyle name="Output 5 2 6 3 2" xfId="50235"/>
    <cellStyle name="Output 5 2 6 4" xfId="50236"/>
    <cellStyle name="Output 5 2 6 5" xfId="50237"/>
    <cellStyle name="Output 5 2 6 6" xfId="50238"/>
    <cellStyle name="Output 5 2 6 7" xfId="50239"/>
    <cellStyle name="Output 5 2 7" xfId="10513"/>
    <cellStyle name="Output 5 2 7 2" xfId="50240"/>
    <cellStyle name="Output 5 2 7 3" xfId="50241"/>
    <cellStyle name="Output 5 2 7 4" xfId="50242"/>
    <cellStyle name="Output 5 2 7 5" xfId="50243"/>
    <cellStyle name="Output 5 2 7 6" xfId="50244"/>
    <cellStyle name="Output 5 2 7 7" xfId="50245"/>
    <cellStyle name="Output 5 2 8" xfId="10514"/>
    <cellStyle name="Output 5 2 9" xfId="50246"/>
    <cellStyle name="Output 5 3" xfId="10515"/>
    <cellStyle name="Output 5 3 10" xfId="50247"/>
    <cellStyle name="Output 5 3 11" xfId="50248"/>
    <cellStyle name="Output 5 3 2" xfId="10516"/>
    <cellStyle name="Output 5 3 2 2" xfId="10517"/>
    <cellStyle name="Output 5 3 2 2 2" xfId="10518"/>
    <cellStyle name="Output 5 3 2 2 2 2" xfId="50249"/>
    <cellStyle name="Output 5 3 2 2 2 3" xfId="50250"/>
    <cellStyle name="Output 5 3 2 2 2 4" xfId="50251"/>
    <cellStyle name="Output 5 3 2 2 2 5" xfId="50252"/>
    <cellStyle name="Output 5 3 2 2 2 6" xfId="50253"/>
    <cellStyle name="Output 5 3 2 2 2 7" xfId="50254"/>
    <cellStyle name="Output 5 3 2 2 2 8" xfId="50255"/>
    <cellStyle name="Output 5 3 2 2 3" xfId="10519"/>
    <cellStyle name="Output 5 3 2 2 3 2" xfId="50256"/>
    <cellStyle name="Output 5 3 2 2 4" xfId="50257"/>
    <cellStyle name="Output 5 3 2 2 5" xfId="50258"/>
    <cellStyle name="Output 5 3 2 2 6" xfId="50259"/>
    <cellStyle name="Output 5 3 2 2 7" xfId="50260"/>
    <cellStyle name="Output 5 3 2 3" xfId="10520"/>
    <cellStyle name="Output 5 3 2 3 2" xfId="50261"/>
    <cellStyle name="Output 5 3 2 3 3" xfId="50262"/>
    <cellStyle name="Output 5 3 2 3 4" xfId="50263"/>
    <cellStyle name="Output 5 3 2 3 5" xfId="50264"/>
    <cellStyle name="Output 5 3 2 3 6" xfId="50265"/>
    <cellStyle name="Output 5 3 2 3 7" xfId="50266"/>
    <cellStyle name="Output 5 3 2 4" xfId="10521"/>
    <cellStyle name="Output 5 3 2 5" xfId="50267"/>
    <cellStyle name="Output 5 3 2 6" xfId="50268"/>
    <cellStyle name="Output 5 3 2 7" xfId="50269"/>
    <cellStyle name="Output 5 3 2 8" xfId="50270"/>
    <cellStyle name="Output 5 3 3" xfId="10522"/>
    <cellStyle name="Output 5 3 3 2" xfId="10523"/>
    <cellStyle name="Output 5 3 3 2 2" xfId="10524"/>
    <cellStyle name="Output 5 3 3 2 2 2" xfId="50271"/>
    <cellStyle name="Output 5 3 3 2 2 3" xfId="50272"/>
    <cellStyle name="Output 5 3 3 2 2 4" xfId="50273"/>
    <cellStyle name="Output 5 3 3 2 2 5" xfId="50274"/>
    <cellStyle name="Output 5 3 3 2 2 6" xfId="50275"/>
    <cellStyle name="Output 5 3 3 2 2 7" xfId="50276"/>
    <cellStyle name="Output 5 3 3 2 2 8" xfId="50277"/>
    <cellStyle name="Output 5 3 3 2 3" xfId="10525"/>
    <cellStyle name="Output 5 3 3 2 3 2" xfId="50278"/>
    <cellStyle name="Output 5 3 3 2 4" xfId="50279"/>
    <cellStyle name="Output 5 3 3 2 5" xfId="50280"/>
    <cellStyle name="Output 5 3 3 2 6" xfId="50281"/>
    <cellStyle name="Output 5 3 3 2 7" xfId="50282"/>
    <cellStyle name="Output 5 3 3 3" xfId="10526"/>
    <cellStyle name="Output 5 3 3 3 2" xfId="50283"/>
    <cellStyle name="Output 5 3 3 3 3" xfId="50284"/>
    <cellStyle name="Output 5 3 3 3 4" xfId="50285"/>
    <cellStyle name="Output 5 3 3 3 5" xfId="50286"/>
    <cellStyle name="Output 5 3 3 3 6" xfId="50287"/>
    <cellStyle name="Output 5 3 3 3 7" xfId="50288"/>
    <cellStyle name="Output 5 3 3 4" xfId="10527"/>
    <cellStyle name="Output 5 3 3 5" xfId="50289"/>
    <cellStyle name="Output 5 3 3 6" xfId="50290"/>
    <cellStyle name="Output 5 3 3 7" xfId="50291"/>
    <cellStyle name="Output 5 3 3 8" xfId="50292"/>
    <cellStyle name="Output 5 3 4" xfId="10528"/>
    <cellStyle name="Output 5 3 4 2" xfId="10529"/>
    <cellStyle name="Output 5 3 4 2 2" xfId="10530"/>
    <cellStyle name="Output 5 3 4 2 2 2" xfId="50293"/>
    <cellStyle name="Output 5 3 4 2 2 3" xfId="50294"/>
    <cellStyle name="Output 5 3 4 2 2 4" xfId="50295"/>
    <cellStyle name="Output 5 3 4 2 2 5" xfId="50296"/>
    <cellStyle name="Output 5 3 4 2 2 6" xfId="50297"/>
    <cellStyle name="Output 5 3 4 2 2 7" xfId="50298"/>
    <cellStyle name="Output 5 3 4 2 2 8" xfId="50299"/>
    <cellStyle name="Output 5 3 4 2 3" xfId="10531"/>
    <cellStyle name="Output 5 3 4 2 3 2" xfId="50300"/>
    <cellStyle name="Output 5 3 4 2 4" xfId="50301"/>
    <cellStyle name="Output 5 3 4 2 5" xfId="50302"/>
    <cellStyle name="Output 5 3 4 2 6" xfId="50303"/>
    <cellStyle name="Output 5 3 4 2 7" xfId="50304"/>
    <cellStyle name="Output 5 3 4 3" xfId="10532"/>
    <cellStyle name="Output 5 3 4 3 2" xfId="50305"/>
    <cellStyle name="Output 5 3 4 3 3" xfId="50306"/>
    <cellStyle name="Output 5 3 4 3 4" xfId="50307"/>
    <cellStyle name="Output 5 3 4 3 5" xfId="50308"/>
    <cellStyle name="Output 5 3 4 3 6" xfId="50309"/>
    <cellStyle name="Output 5 3 4 3 7" xfId="50310"/>
    <cellStyle name="Output 5 3 4 4" xfId="10533"/>
    <cellStyle name="Output 5 3 4 5" xfId="50311"/>
    <cellStyle name="Output 5 3 4 6" xfId="50312"/>
    <cellStyle name="Output 5 3 4 7" xfId="50313"/>
    <cellStyle name="Output 5 3 4 8" xfId="50314"/>
    <cellStyle name="Output 5 3 5" xfId="10534"/>
    <cellStyle name="Output 5 3 5 2" xfId="10535"/>
    <cellStyle name="Output 5 3 5 2 2" xfId="50315"/>
    <cellStyle name="Output 5 3 5 2 3" xfId="50316"/>
    <cellStyle name="Output 5 3 5 2 4" xfId="50317"/>
    <cellStyle name="Output 5 3 5 2 5" xfId="50318"/>
    <cellStyle name="Output 5 3 5 2 6" xfId="50319"/>
    <cellStyle name="Output 5 3 5 2 7" xfId="50320"/>
    <cellStyle name="Output 5 3 5 2 8" xfId="50321"/>
    <cellStyle name="Output 5 3 5 3" xfId="10536"/>
    <cellStyle name="Output 5 3 5 3 2" xfId="50322"/>
    <cellStyle name="Output 5 3 5 4" xfId="50323"/>
    <cellStyle name="Output 5 3 5 5" xfId="50324"/>
    <cellStyle name="Output 5 3 5 6" xfId="50325"/>
    <cellStyle name="Output 5 3 5 7" xfId="50326"/>
    <cellStyle name="Output 5 3 6" xfId="10537"/>
    <cellStyle name="Output 5 3 6 2" xfId="50327"/>
    <cellStyle name="Output 5 3 6 3" xfId="50328"/>
    <cellStyle name="Output 5 3 6 4" xfId="50329"/>
    <cellStyle name="Output 5 3 6 5" xfId="50330"/>
    <cellStyle name="Output 5 3 6 6" xfId="50331"/>
    <cellStyle name="Output 5 3 6 7" xfId="50332"/>
    <cellStyle name="Output 5 3 7" xfId="10538"/>
    <cellStyle name="Output 5 3 8" xfId="50333"/>
    <cellStyle name="Output 5 3 9" xfId="50334"/>
    <cellStyle name="Output 5 4" xfId="10539"/>
    <cellStyle name="Output 5 4 10" xfId="50335"/>
    <cellStyle name="Output 5 4 11" xfId="50336"/>
    <cellStyle name="Output 5 4 2" xfId="10540"/>
    <cellStyle name="Output 5 4 2 2" xfId="10541"/>
    <cellStyle name="Output 5 4 2 2 2" xfId="10542"/>
    <cellStyle name="Output 5 4 2 2 2 2" xfId="50337"/>
    <cellStyle name="Output 5 4 2 2 2 3" xfId="50338"/>
    <cellStyle name="Output 5 4 2 2 2 4" xfId="50339"/>
    <cellStyle name="Output 5 4 2 2 2 5" xfId="50340"/>
    <cellStyle name="Output 5 4 2 2 2 6" xfId="50341"/>
    <cellStyle name="Output 5 4 2 2 2 7" xfId="50342"/>
    <cellStyle name="Output 5 4 2 2 2 8" xfId="50343"/>
    <cellStyle name="Output 5 4 2 2 3" xfId="10543"/>
    <cellStyle name="Output 5 4 2 2 3 2" xfId="50344"/>
    <cellStyle name="Output 5 4 2 2 4" xfId="50345"/>
    <cellStyle name="Output 5 4 2 2 5" xfId="50346"/>
    <cellStyle name="Output 5 4 2 2 6" xfId="50347"/>
    <cellStyle name="Output 5 4 2 2 7" xfId="50348"/>
    <cellStyle name="Output 5 4 2 3" xfId="10544"/>
    <cellStyle name="Output 5 4 2 3 2" xfId="50349"/>
    <cellStyle name="Output 5 4 2 3 3" xfId="50350"/>
    <cellStyle name="Output 5 4 2 3 4" xfId="50351"/>
    <cellStyle name="Output 5 4 2 3 5" xfId="50352"/>
    <cellStyle name="Output 5 4 2 3 6" xfId="50353"/>
    <cellStyle name="Output 5 4 2 3 7" xfId="50354"/>
    <cellStyle name="Output 5 4 2 4" xfId="10545"/>
    <cellStyle name="Output 5 4 2 5" xfId="50355"/>
    <cellStyle name="Output 5 4 2 6" xfId="50356"/>
    <cellStyle name="Output 5 4 2 7" xfId="50357"/>
    <cellStyle name="Output 5 4 2 8" xfId="50358"/>
    <cellStyle name="Output 5 4 3" xfId="10546"/>
    <cellStyle name="Output 5 4 3 2" xfId="10547"/>
    <cellStyle name="Output 5 4 3 2 2" xfId="10548"/>
    <cellStyle name="Output 5 4 3 2 2 2" xfId="50359"/>
    <cellStyle name="Output 5 4 3 2 2 3" xfId="50360"/>
    <cellStyle name="Output 5 4 3 2 2 4" xfId="50361"/>
    <cellStyle name="Output 5 4 3 2 2 5" xfId="50362"/>
    <cellStyle name="Output 5 4 3 2 2 6" xfId="50363"/>
    <cellStyle name="Output 5 4 3 2 2 7" xfId="50364"/>
    <cellStyle name="Output 5 4 3 2 2 8" xfId="50365"/>
    <cellStyle name="Output 5 4 3 2 3" xfId="10549"/>
    <cellStyle name="Output 5 4 3 2 3 2" xfId="50366"/>
    <cellStyle name="Output 5 4 3 2 4" xfId="50367"/>
    <cellStyle name="Output 5 4 3 2 5" xfId="50368"/>
    <cellStyle name="Output 5 4 3 2 6" xfId="50369"/>
    <cellStyle name="Output 5 4 3 2 7" xfId="50370"/>
    <cellStyle name="Output 5 4 3 3" xfId="10550"/>
    <cellStyle name="Output 5 4 3 3 2" xfId="50371"/>
    <cellStyle name="Output 5 4 3 3 3" xfId="50372"/>
    <cellStyle name="Output 5 4 3 3 4" xfId="50373"/>
    <cellStyle name="Output 5 4 3 3 5" xfId="50374"/>
    <cellStyle name="Output 5 4 3 3 6" xfId="50375"/>
    <cellStyle name="Output 5 4 3 3 7" xfId="50376"/>
    <cellStyle name="Output 5 4 3 4" xfId="10551"/>
    <cellStyle name="Output 5 4 3 5" xfId="50377"/>
    <cellStyle name="Output 5 4 3 6" xfId="50378"/>
    <cellStyle name="Output 5 4 3 7" xfId="50379"/>
    <cellStyle name="Output 5 4 3 8" xfId="50380"/>
    <cellStyle name="Output 5 4 4" xfId="10552"/>
    <cellStyle name="Output 5 4 4 2" xfId="10553"/>
    <cellStyle name="Output 5 4 4 2 2" xfId="10554"/>
    <cellStyle name="Output 5 4 4 2 2 2" xfId="50381"/>
    <cellStyle name="Output 5 4 4 2 2 3" xfId="50382"/>
    <cellStyle name="Output 5 4 4 2 2 4" xfId="50383"/>
    <cellStyle name="Output 5 4 4 2 2 5" xfId="50384"/>
    <cellStyle name="Output 5 4 4 2 2 6" xfId="50385"/>
    <cellStyle name="Output 5 4 4 2 2 7" xfId="50386"/>
    <cellStyle name="Output 5 4 4 2 2 8" xfId="50387"/>
    <cellStyle name="Output 5 4 4 2 3" xfId="10555"/>
    <cellStyle name="Output 5 4 4 2 3 2" xfId="50388"/>
    <cellStyle name="Output 5 4 4 2 4" xfId="50389"/>
    <cellStyle name="Output 5 4 4 2 5" xfId="50390"/>
    <cellStyle name="Output 5 4 4 2 6" xfId="50391"/>
    <cellStyle name="Output 5 4 4 2 7" xfId="50392"/>
    <cellStyle name="Output 5 4 4 3" xfId="10556"/>
    <cellStyle name="Output 5 4 4 3 2" xfId="50393"/>
    <cellStyle name="Output 5 4 4 3 3" xfId="50394"/>
    <cellStyle name="Output 5 4 4 3 4" xfId="50395"/>
    <cellStyle name="Output 5 4 4 3 5" xfId="50396"/>
    <cellStyle name="Output 5 4 4 3 6" xfId="50397"/>
    <cellStyle name="Output 5 4 4 3 7" xfId="50398"/>
    <cellStyle name="Output 5 4 4 4" xfId="10557"/>
    <cellStyle name="Output 5 4 4 5" xfId="50399"/>
    <cellStyle name="Output 5 4 4 6" xfId="50400"/>
    <cellStyle name="Output 5 4 4 7" xfId="50401"/>
    <cellStyle name="Output 5 4 4 8" xfId="50402"/>
    <cellStyle name="Output 5 4 5" xfId="10558"/>
    <cellStyle name="Output 5 4 5 2" xfId="10559"/>
    <cellStyle name="Output 5 4 5 2 2" xfId="50403"/>
    <cellStyle name="Output 5 4 5 2 3" xfId="50404"/>
    <cellStyle name="Output 5 4 5 2 4" xfId="50405"/>
    <cellStyle name="Output 5 4 5 2 5" xfId="50406"/>
    <cellStyle name="Output 5 4 5 2 6" xfId="50407"/>
    <cellStyle name="Output 5 4 5 2 7" xfId="50408"/>
    <cellStyle name="Output 5 4 5 2 8" xfId="50409"/>
    <cellStyle name="Output 5 4 5 3" xfId="10560"/>
    <cellStyle name="Output 5 4 5 3 2" xfId="50410"/>
    <cellStyle name="Output 5 4 5 4" xfId="50411"/>
    <cellStyle name="Output 5 4 5 5" xfId="50412"/>
    <cellStyle name="Output 5 4 5 6" xfId="50413"/>
    <cellStyle name="Output 5 4 5 7" xfId="50414"/>
    <cellStyle name="Output 5 4 6" xfId="10561"/>
    <cellStyle name="Output 5 4 6 2" xfId="50415"/>
    <cellStyle name="Output 5 4 6 3" xfId="50416"/>
    <cellStyle name="Output 5 4 6 4" xfId="50417"/>
    <cellStyle name="Output 5 4 6 5" xfId="50418"/>
    <cellStyle name="Output 5 4 6 6" xfId="50419"/>
    <cellStyle name="Output 5 4 6 7" xfId="50420"/>
    <cellStyle name="Output 5 4 7" xfId="10562"/>
    <cellStyle name="Output 5 4 8" xfId="50421"/>
    <cellStyle name="Output 5 4 9" xfId="50422"/>
    <cellStyle name="Output 5 5" xfId="10563"/>
    <cellStyle name="Output 5 5 2" xfId="10564"/>
    <cellStyle name="Output 5 5 2 2" xfId="10565"/>
    <cellStyle name="Output 5 5 2 2 2" xfId="50423"/>
    <cellStyle name="Output 5 5 2 2 3" xfId="50424"/>
    <cellStyle name="Output 5 5 2 2 4" xfId="50425"/>
    <cellStyle name="Output 5 5 2 2 5" xfId="50426"/>
    <cellStyle name="Output 5 5 2 2 6" xfId="50427"/>
    <cellStyle name="Output 5 5 2 2 7" xfId="50428"/>
    <cellStyle name="Output 5 5 2 2 8" xfId="50429"/>
    <cellStyle name="Output 5 5 2 3" xfId="10566"/>
    <cellStyle name="Output 5 5 2 3 2" xfId="50430"/>
    <cellStyle name="Output 5 5 2 4" xfId="50431"/>
    <cellStyle name="Output 5 5 2 5" xfId="50432"/>
    <cellStyle name="Output 5 5 2 6" xfId="50433"/>
    <cellStyle name="Output 5 5 2 7" xfId="50434"/>
    <cellStyle name="Output 5 5 3" xfId="10567"/>
    <cellStyle name="Output 5 5 3 2" xfId="50435"/>
    <cellStyle name="Output 5 5 3 3" xfId="50436"/>
    <cellStyle name="Output 5 5 3 4" xfId="50437"/>
    <cellStyle name="Output 5 5 3 5" xfId="50438"/>
    <cellStyle name="Output 5 5 3 6" xfId="50439"/>
    <cellStyle name="Output 5 5 3 7" xfId="50440"/>
    <cellStyle name="Output 5 5 4" xfId="10568"/>
    <cellStyle name="Output 5 5 5" xfId="50441"/>
    <cellStyle name="Output 5 5 6" xfId="50442"/>
    <cellStyle name="Output 5 5 7" xfId="50443"/>
    <cellStyle name="Output 5 5 8" xfId="50444"/>
    <cellStyle name="Output 5 6" xfId="10569"/>
    <cellStyle name="Output 5 6 2" xfId="10570"/>
    <cellStyle name="Output 5 6 2 2" xfId="10571"/>
    <cellStyle name="Output 5 6 2 2 2" xfId="50445"/>
    <cellStyle name="Output 5 6 2 2 3" xfId="50446"/>
    <cellStyle name="Output 5 6 2 2 4" xfId="50447"/>
    <cellStyle name="Output 5 6 2 2 5" xfId="50448"/>
    <cellStyle name="Output 5 6 2 2 6" xfId="50449"/>
    <cellStyle name="Output 5 6 2 2 7" xfId="50450"/>
    <cellStyle name="Output 5 6 2 2 8" xfId="50451"/>
    <cellStyle name="Output 5 6 2 3" xfId="10572"/>
    <cellStyle name="Output 5 6 2 3 2" xfId="50452"/>
    <cellStyle name="Output 5 6 2 4" xfId="50453"/>
    <cellStyle name="Output 5 6 2 5" xfId="50454"/>
    <cellStyle name="Output 5 6 2 6" xfId="50455"/>
    <cellStyle name="Output 5 6 2 7" xfId="50456"/>
    <cellStyle name="Output 5 6 3" xfId="10573"/>
    <cellStyle name="Output 5 6 3 2" xfId="50457"/>
    <cellStyle name="Output 5 6 3 3" xfId="50458"/>
    <cellStyle name="Output 5 6 3 4" xfId="50459"/>
    <cellStyle name="Output 5 6 3 5" xfId="50460"/>
    <cellStyle name="Output 5 6 3 6" xfId="50461"/>
    <cellStyle name="Output 5 6 3 7" xfId="50462"/>
    <cellStyle name="Output 5 6 4" xfId="10574"/>
    <cellStyle name="Output 5 6 5" xfId="50463"/>
    <cellStyle name="Output 5 6 6" xfId="50464"/>
    <cellStyle name="Output 5 6 7" xfId="50465"/>
    <cellStyle name="Output 5 6 8" xfId="50466"/>
    <cellStyle name="Output 5 7" xfId="10575"/>
    <cellStyle name="Output 5 7 2" xfId="10576"/>
    <cellStyle name="Output 5 7 2 2" xfId="10577"/>
    <cellStyle name="Output 5 7 2 2 2" xfId="50467"/>
    <cellStyle name="Output 5 7 2 2 3" xfId="50468"/>
    <cellStyle name="Output 5 7 2 2 4" xfId="50469"/>
    <cellStyle name="Output 5 7 2 2 5" xfId="50470"/>
    <cellStyle name="Output 5 7 2 2 6" xfId="50471"/>
    <cellStyle name="Output 5 7 2 2 7" xfId="50472"/>
    <cellStyle name="Output 5 7 2 2 8" xfId="50473"/>
    <cellStyle name="Output 5 7 2 3" xfId="10578"/>
    <cellStyle name="Output 5 7 2 3 2" xfId="50474"/>
    <cellStyle name="Output 5 7 2 4" xfId="50475"/>
    <cellStyle name="Output 5 7 2 5" xfId="50476"/>
    <cellStyle name="Output 5 7 2 6" xfId="50477"/>
    <cellStyle name="Output 5 7 2 7" xfId="50478"/>
    <cellStyle name="Output 5 7 3" xfId="10579"/>
    <cellStyle name="Output 5 7 3 2" xfId="50479"/>
    <cellStyle name="Output 5 7 3 3" xfId="50480"/>
    <cellStyle name="Output 5 7 3 4" xfId="50481"/>
    <cellStyle name="Output 5 7 3 5" xfId="50482"/>
    <cellStyle name="Output 5 7 3 6" xfId="50483"/>
    <cellStyle name="Output 5 7 3 7" xfId="50484"/>
    <cellStyle name="Output 5 7 4" xfId="10580"/>
    <cellStyle name="Output 5 7 5" xfId="50485"/>
    <cellStyle name="Output 5 7 6" xfId="50486"/>
    <cellStyle name="Output 5 7 7" xfId="50487"/>
    <cellStyle name="Output 5 7 8" xfId="50488"/>
    <cellStyle name="Output 5 8" xfId="10581"/>
    <cellStyle name="Output 5 8 2" xfId="10582"/>
    <cellStyle name="Output 5 8 2 2" xfId="50489"/>
    <cellStyle name="Output 5 8 2 3" xfId="50490"/>
    <cellStyle name="Output 5 8 2 4" xfId="50491"/>
    <cellStyle name="Output 5 8 2 5" xfId="50492"/>
    <cellStyle name="Output 5 8 2 6" xfId="50493"/>
    <cellStyle name="Output 5 8 2 7" xfId="50494"/>
    <cellStyle name="Output 5 8 2 8" xfId="50495"/>
    <cellStyle name="Output 5 8 3" xfId="10583"/>
    <cellStyle name="Output 5 8 3 2" xfId="50496"/>
    <cellStyle name="Output 5 8 4" xfId="50497"/>
    <cellStyle name="Output 5 8 5" xfId="50498"/>
    <cellStyle name="Output 5 8 6" xfId="50499"/>
    <cellStyle name="Output 5 8 7" xfId="50500"/>
    <cellStyle name="Output 5 9" xfId="10584"/>
    <cellStyle name="Output 5 9 2" xfId="50501"/>
    <cellStyle name="Output 5 9 3" xfId="50502"/>
    <cellStyle name="Output 5 9 4" xfId="50503"/>
    <cellStyle name="Output 5 9 5" xfId="50504"/>
    <cellStyle name="Output 5 9 6" xfId="50505"/>
    <cellStyle name="Output 5 9 7" xfId="50506"/>
    <cellStyle name="Output 6" xfId="10585"/>
    <cellStyle name="Output 6 10" xfId="10586"/>
    <cellStyle name="Output 6 11" xfId="50507"/>
    <cellStyle name="Output 6 12" xfId="50508"/>
    <cellStyle name="Output 6 13" xfId="50509"/>
    <cellStyle name="Output 6 14" xfId="50510"/>
    <cellStyle name="Output 6 2" xfId="10587"/>
    <cellStyle name="Output 6 2 10" xfId="50511"/>
    <cellStyle name="Output 6 2 11" xfId="50512"/>
    <cellStyle name="Output 6 2 12" xfId="50513"/>
    <cellStyle name="Output 6 2 2" xfId="10588"/>
    <cellStyle name="Output 6 2 2 10" xfId="50514"/>
    <cellStyle name="Output 6 2 2 11" xfId="50515"/>
    <cellStyle name="Output 6 2 2 2" xfId="10589"/>
    <cellStyle name="Output 6 2 2 2 2" xfId="10590"/>
    <cellStyle name="Output 6 2 2 2 2 2" xfId="10591"/>
    <cellStyle name="Output 6 2 2 2 2 2 2" xfId="50516"/>
    <cellStyle name="Output 6 2 2 2 2 2 3" xfId="50517"/>
    <cellStyle name="Output 6 2 2 2 2 2 4" xfId="50518"/>
    <cellStyle name="Output 6 2 2 2 2 2 5" xfId="50519"/>
    <cellStyle name="Output 6 2 2 2 2 2 6" xfId="50520"/>
    <cellStyle name="Output 6 2 2 2 2 2 7" xfId="50521"/>
    <cellStyle name="Output 6 2 2 2 2 2 8" xfId="50522"/>
    <cellStyle name="Output 6 2 2 2 2 3" xfId="10592"/>
    <cellStyle name="Output 6 2 2 2 2 3 2" xfId="50523"/>
    <cellStyle name="Output 6 2 2 2 2 4" xfId="50524"/>
    <cellStyle name="Output 6 2 2 2 2 5" xfId="50525"/>
    <cellStyle name="Output 6 2 2 2 2 6" xfId="50526"/>
    <cellStyle name="Output 6 2 2 2 2 7" xfId="50527"/>
    <cellStyle name="Output 6 2 2 2 3" xfId="10593"/>
    <cellStyle name="Output 6 2 2 2 3 2" xfId="50528"/>
    <cellStyle name="Output 6 2 2 2 3 3" xfId="50529"/>
    <cellStyle name="Output 6 2 2 2 3 4" xfId="50530"/>
    <cellStyle name="Output 6 2 2 2 3 5" xfId="50531"/>
    <cellStyle name="Output 6 2 2 2 3 6" xfId="50532"/>
    <cellStyle name="Output 6 2 2 2 3 7" xfId="50533"/>
    <cellStyle name="Output 6 2 2 2 4" xfId="10594"/>
    <cellStyle name="Output 6 2 2 2 5" xfId="50534"/>
    <cellStyle name="Output 6 2 2 2 6" xfId="50535"/>
    <cellStyle name="Output 6 2 2 2 7" xfId="50536"/>
    <cellStyle name="Output 6 2 2 2 8" xfId="50537"/>
    <cellStyle name="Output 6 2 2 3" xfId="10595"/>
    <cellStyle name="Output 6 2 2 3 2" xfId="10596"/>
    <cellStyle name="Output 6 2 2 3 2 2" xfId="10597"/>
    <cellStyle name="Output 6 2 2 3 2 2 2" xfId="50538"/>
    <cellStyle name="Output 6 2 2 3 2 2 3" xfId="50539"/>
    <cellStyle name="Output 6 2 2 3 2 2 4" xfId="50540"/>
    <cellStyle name="Output 6 2 2 3 2 2 5" xfId="50541"/>
    <cellStyle name="Output 6 2 2 3 2 2 6" xfId="50542"/>
    <cellStyle name="Output 6 2 2 3 2 2 7" xfId="50543"/>
    <cellStyle name="Output 6 2 2 3 2 2 8" xfId="50544"/>
    <cellStyle name="Output 6 2 2 3 2 3" xfId="10598"/>
    <cellStyle name="Output 6 2 2 3 2 3 2" xfId="50545"/>
    <cellStyle name="Output 6 2 2 3 2 4" xfId="50546"/>
    <cellStyle name="Output 6 2 2 3 2 5" xfId="50547"/>
    <cellStyle name="Output 6 2 2 3 2 6" xfId="50548"/>
    <cellStyle name="Output 6 2 2 3 2 7" xfId="50549"/>
    <cellStyle name="Output 6 2 2 3 3" xfId="10599"/>
    <cellStyle name="Output 6 2 2 3 3 2" xfId="50550"/>
    <cellStyle name="Output 6 2 2 3 3 3" xfId="50551"/>
    <cellStyle name="Output 6 2 2 3 3 4" xfId="50552"/>
    <cellStyle name="Output 6 2 2 3 3 5" xfId="50553"/>
    <cellStyle name="Output 6 2 2 3 3 6" xfId="50554"/>
    <cellStyle name="Output 6 2 2 3 3 7" xfId="50555"/>
    <cellStyle name="Output 6 2 2 3 4" xfId="10600"/>
    <cellStyle name="Output 6 2 2 3 5" xfId="50556"/>
    <cellStyle name="Output 6 2 2 3 6" xfId="50557"/>
    <cellStyle name="Output 6 2 2 3 7" xfId="50558"/>
    <cellStyle name="Output 6 2 2 3 8" xfId="50559"/>
    <cellStyle name="Output 6 2 2 4" xfId="10601"/>
    <cellStyle name="Output 6 2 2 4 2" xfId="10602"/>
    <cellStyle name="Output 6 2 2 4 2 2" xfId="10603"/>
    <cellStyle name="Output 6 2 2 4 2 2 2" xfId="50560"/>
    <cellStyle name="Output 6 2 2 4 2 2 3" xfId="50561"/>
    <cellStyle name="Output 6 2 2 4 2 2 4" xfId="50562"/>
    <cellStyle name="Output 6 2 2 4 2 2 5" xfId="50563"/>
    <cellStyle name="Output 6 2 2 4 2 2 6" xfId="50564"/>
    <cellStyle name="Output 6 2 2 4 2 2 7" xfId="50565"/>
    <cellStyle name="Output 6 2 2 4 2 2 8" xfId="50566"/>
    <cellStyle name="Output 6 2 2 4 2 3" xfId="10604"/>
    <cellStyle name="Output 6 2 2 4 2 3 2" xfId="50567"/>
    <cellStyle name="Output 6 2 2 4 2 4" xfId="50568"/>
    <cellStyle name="Output 6 2 2 4 2 5" xfId="50569"/>
    <cellStyle name="Output 6 2 2 4 2 6" xfId="50570"/>
    <cellStyle name="Output 6 2 2 4 2 7" xfId="50571"/>
    <cellStyle name="Output 6 2 2 4 3" xfId="10605"/>
    <cellStyle name="Output 6 2 2 4 3 2" xfId="50572"/>
    <cellStyle name="Output 6 2 2 4 3 3" xfId="50573"/>
    <cellStyle name="Output 6 2 2 4 3 4" xfId="50574"/>
    <cellStyle name="Output 6 2 2 4 3 5" xfId="50575"/>
    <cellStyle name="Output 6 2 2 4 3 6" xfId="50576"/>
    <cellStyle name="Output 6 2 2 4 3 7" xfId="50577"/>
    <cellStyle name="Output 6 2 2 4 4" xfId="10606"/>
    <cellStyle name="Output 6 2 2 4 5" xfId="50578"/>
    <cellStyle name="Output 6 2 2 4 6" xfId="50579"/>
    <cellStyle name="Output 6 2 2 4 7" xfId="50580"/>
    <cellStyle name="Output 6 2 2 4 8" xfId="50581"/>
    <cellStyle name="Output 6 2 2 5" xfId="10607"/>
    <cellStyle name="Output 6 2 2 5 2" xfId="10608"/>
    <cellStyle name="Output 6 2 2 5 2 2" xfId="50582"/>
    <cellStyle name="Output 6 2 2 5 2 3" xfId="50583"/>
    <cellStyle name="Output 6 2 2 5 2 4" xfId="50584"/>
    <cellStyle name="Output 6 2 2 5 2 5" xfId="50585"/>
    <cellStyle name="Output 6 2 2 5 2 6" xfId="50586"/>
    <cellStyle name="Output 6 2 2 5 2 7" xfId="50587"/>
    <cellStyle name="Output 6 2 2 5 2 8" xfId="50588"/>
    <cellStyle name="Output 6 2 2 5 3" xfId="10609"/>
    <cellStyle name="Output 6 2 2 5 3 2" xfId="50589"/>
    <cellStyle name="Output 6 2 2 5 4" xfId="50590"/>
    <cellStyle name="Output 6 2 2 5 5" xfId="50591"/>
    <cellStyle name="Output 6 2 2 5 6" xfId="50592"/>
    <cellStyle name="Output 6 2 2 5 7" xfId="50593"/>
    <cellStyle name="Output 6 2 2 6" xfId="10610"/>
    <cellStyle name="Output 6 2 2 6 2" xfId="50594"/>
    <cellStyle name="Output 6 2 2 6 3" xfId="50595"/>
    <cellStyle name="Output 6 2 2 6 4" xfId="50596"/>
    <cellStyle name="Output 6 2 2 6 5" xfId="50597"/>
    <cellStyle name="Output 6 2 2 6 6" xfId="50598"/>
    <cellStyle name="Output 6 2 2 6 7" xfId="50599"/>
    <cellStyle name="Output 6 2 2 7" xfId="10611"/>
    <cellStyle name="Output 6 2 2 8" xfId="50600"/>
    <cellStyle name="Output 6 2 2 9" xfId="50601"/>
    <cellStyle name="Output 6 2 3" xfId="10612"/>
    <cellStyle name="Output 6 2 3 2" xfId="10613"/>
    <cellStyle name="Output 6 2 3 2 2" xfId="10614"/>
    <cellStyle name="Output 6 2 3 2 2 2" xfId="50602"/>
    <cellStyle name="Output 6 2 3 2 2 3" xfId="50603"/>
    <cellStyle name="Output 6 2 3 2 2 4" xfId="50604"/>
    <cellStyle name="Output 6 2 3 2 2 5" xfId="50605"/>
    <cellStyle name="Output 6 2 3 2 2 6" xfId="50606"/>
    <cellStyle name="Output 6 2 3 2 2 7" xfId="50607"/>
    <cellStyle name="Output 6 2 3 2 2 8" xfId="50608"/>
    <cellStyle name="Output 6 2 3 2 3" xfId="10615"/>
    <cellStyle name="Output 6 2 3 2 3 2" xfId="50609"/>
    <cellStyle name="Output 6 2 3 2 4" xfId="50610"/>
    <cellStyle name="Output 6 2 3 2 5" xfId="50611"/>
    <cellStyle name="Output 6 2 3 2 6" xfId="50612"/>
    <cellStyle name="Output 6 2 3 2 7" xfId="50613"/>
    <cellStyle name="Output 6 2 3 3" xfId="10616"/>
    <cellStyle name="Output 6 2 3 3 2" xfId="50614"/>
    <cellStyle name="Output 6 2 3 3 3" xfId="50615"/>
    <cellStyle name="Output 6 2 3 3 4" xfId="50616"/>
    <cellStyle name="Output 6 2 3 3 5" xfId="50617"/>
    <cellStyle name="Output 6 2 3 3 6" xfId="50618"/>
    <cellStyle name="Output 6 2 3 3 7" xfId="50619"/>
    <cellStyle name="Output 6 2 3 4" xfId="10617"/>
    <cellStyle name="Output 6 2 3 5" xfId="50620"/>
    <cellStyle name="Output 6 2 3 6" xfId="50621"/>
    <cellStyle name="Output 6 2 3 7" xfId="50622"/>
    <cellStyle name="Output 6 2 3 8" xfId="50623"/>
    <cellStyle name="Output 6 2 4" xfId="10618"/>
    <cellStyle name="Output 6 2 4 2" xfId="10619"/>
    <cellStyle name="Output 6 2 4 2 2" xfId="10620"/>
    <cellStyle name="Output 6 2 4 2 2 2" xfId="50624"/>
    <cellStyle name="Output 6 2 4 2 2 3" xfId="50625"/>
    <cellStyle name="Output 6 2 4 2 2 4" xfId="50626"/>
    <cellStyle name="Output 6 2 4 2 2 5" xfId="50627"/>
    <cellStyle name="Output 6 2 4 2 2 6" xfId="50628"/>
    <cellStyle name="Output 6 2 4 2 2 7" xfId="50629"/>
    <cellStyle name="Output 6 2 4 2 2 8" xfId="50630"/>
    <cellStyle name="Output 6 2 4 2 3" xfId="10621"/>
    <cellStyle name="Output 6 2 4 2 3 2" xfId="50631"/>
    <cellStyle name="Output 6 2 4 2 4" xfId="50632"/>
    <cellStyle name="Output 6 2 4 2 5" xfId="50633"/>
    <cellStyle name="Output 6 2 4 2 6" xfId="50634"/>
    <cellStyle name="Output 6 2 4 2 7" xfId="50635"/>
    <cellStyle name="Output 6 2 4 3" xfId="10622"/>
    <cellStyle name="Output 6 2 4 3 2" xfId="50636"/>
    <cellStyle name="Output 6 2 4 3 3" xfId="50637"/>
    <cellStyle name="Output 6 2 4 3 4" xfId="50638"/>
    <cellStyle name="Output 6 2 4 3 5" xfId="50639"/>
    <cellStyle name="Output 6 2 4 3 6" xfId="50640"/>
    <cellStyle name="Output 6 2 4 3 7" xfId="50641"/>
    <cellStyle name="Output 6 2 4 4" xfId="10623"/>
    <cellStyle name="Output 6 2 4 5" xfId="50642"/>
    <cellStyle name="Output 6 2 4 6" xfId="50643"/>
    <cellStyle name="Output 6 2 4 7" xfId="50644"/>
    <cellStyle name="Output 6 2 4 8" xfId="50645"/>
    <cellStyle name="Output 6 2 5" xfId="10624"/>
    <cellStyle name="Output 6 2 5 2" xfId="10625"/>
    <cellStyle name="Output 6 2 5 2 2" xfId="10626"/>
    <cellStyle name="Output 6 2 5 2 2 2" xfId="50646"/>
    <cellStyle name="Output 6 2 5 2 2 3" xfId="50647"/>
    <cellStyle name="Output 6 2 5 2 2 4" xfId="50648"/>
    <cellStyle name="Output 6 2 5 2 2 5" xfId="50649"/>
    <cellStyle name="Output 6 2 5 2 2 6" xfId="50650"/>
    <cellStyle name="Output 6 2 5 2 2 7" xfId="50651"/>
    <cellStyle name="Output 6 2 5 2 2 8" xfId="50652"/>
    <cellStyle name="Output 6 2 5 2 3" xfId="10627"/>
    <cellStyle name="Output 6 2 5 2 3 2" xfId="50653"/>
    <cellStyle name="Output 6 2 5 2 4" xfId="50654"/>
    <cellStyle name="Output 6 2 5 2 5" xfId="50655"/>
    <cellStyle name="Output 6 2 5 2 6" xfId="50656"/>
    <cellStyle name="Output 6 2 5 2 7" xfId="50657"/>
    <cellStyle name="Output 6 2 5 3" xfId="10628"/>
    <cellStyle name="Output 6 2 5 3 2" xfId="50658"/>
    <cellStyle name="Output 6 2 5 3 3" xfId="50659"/>
    <cellStyle name="Output 6 2 5 3 4" xfId="50660"/>
    <cellStyle name="Output 6 2 5 3 5" xfId="50661"/>
    <cellStyle name="Output 6 2 5 3 6" xfId="50662"/>
    <cellStyle name="Output 6 2 5 3 7" xfId="50663"/>
    <cellStyle name="Output 6 2 5 4" xfId="10629"/>
    <cellStyle name="Output 6 2 5 5" xfId="50664"/>
    <cellStyle name="Output 6 2 5 6" xfId="50665"/>
    <cellStyle name="Output 6 2 5 7" xfId="50666"/>
    <cellStyle name="Output 6 2 5 8" xfId="50667"/>
    <cellStyle name="Output 6 2 6" xfId="10630"/>
    <cellStyle name="Output 6 2 6 2" xfId="10631"/>
    <cellStyle name="Output 6 2 6 2 2" xfId="50668"/>
    <cellStyle name="Output 6 2 6 2 3" xfId="50669"/>
    <cellStyle name="Output 6 2 6 2 4" xfId="50670"/>
    <cellStyle name="Output 6 2 6 2 5" xfId="50671"/>
    <cellStyle name="Output 6 2 6 2 6" xfId="50672"/>
    <cellStyle name="Output 6 2 6 2 7" xfId="50673"/>
    <cellStyle name="Output 6 2 6 2 8" xfId="50674"/>
    <cellStyle name="Output 6 2 6 3" xfId="10632"/>
    <cellStyle name="Output 6 2 6 3 2" xfId="50675"/>
    <cellStyle name="Output 6 2 6 4" xfId="50676"/>
    <cellStyle name="Output 6 2 6 5" xfId="50677"/>
    <cellStyle name="Output 6 2 6 6" xfId="50678"/>
    <cellStyle name="Output 6 2 6 7" xfId="50679"/>
    <cellStyle name="Output 6 2 7" xfId="10633"/>
    <cellStyle name="Output 6 2 7 2" xfId="50680"/>
    <cellStyle name="Output 6 2 7 3" xfId="50681"/>
    <cellStyle name="Output 6 2 7 4" xfId="50682"/>
    <cellStyle name="Output 6 2 7 5" xfId="50683"/>
    <cellStyle name="Output 6 2 7 6" xfId="50684"/>
    <cellStyle name="Output 6 2 7 7" xfId="50685"/>
    <cellStyle name="Output 6 2 8" xfId="10634"/>
    <cellStyle name="Output 6 2 9" xfId="50686"/>
    <cellStyle name="Output 6 3" xfId="10635"/>
    <cellStyle name="Output 6 3 10" xfId="50687"/>
    <cellStyle name="Output 6 3 11" xfId="50688"/>
    <cellStyle name="Output 6 3 2" xfId="10636"/>
    <cellStyle name="Output 6 3 2 2" xfId="10637"/>
    <cellStyle name="Output 6 3 2 2 2" xfId="10638"/>
    <cellStyle name="Output 6 3 2 2 2 2" xfId="50689"/>
    <cellStyle name="Output 6 3 2 2 2 3" xfId="50690"/>
    <cellStyle name="Output 6 3 2 2 2 4" xfId="50691"/>
    <cellStyle name="Output 6 3 2 2 2 5" xfId="50692"/>
    <cellStyle name="Output 6 3 2 2 2 6" xfId="50693"/>
    <cellStyle name="Output 6 3 2 2 2 7" xfId="50694"/>
    <cellStyle name="Output 6 3 2 2 2 8" xfId="50695"/>
    <cellStyle name="Output 6 3 2 2 3" xfId="10639"/>
    <cellStyle name="Output 6 3 2 2 3 2" xfId="50696"/>
    <cellStyle name="Output 6 3 2 2 4" xfId="50697"/>
    <cellStyle name="Output 6 3 2 2 5" xfId="50698"/>
    <cellStyle name="Output 6 3 2 2 6" xfId="50699"/>
    <cellStyle name="Output 6 3 2 2 7" xfId="50700"/>
    <cellStyle name="Output 6 3 2 3" xfId="10640"/>
    <cellStyle name="Output 6 3 2 3 2" xfId="50701"/>
    <cellStyle name="Output 6 3 2 3 3" xfId="50702"/>
    <cellStyle name="Output 6 3 2 3 4" xfId="50703"/>
    <cellStyle name="Output 6 3 2 3 5" xfId="50704"/>
    <cellStyle name="Output 6 3 2 3 6" xfId="50705"/>
    <cellStyle name="Output 6 3 2 3 7" xfId="50706"/>
    <cellStyle name="Output 6 3 2 4" xfId="10641"/>
    <cellStyle name="Output 6 3 2 5" xfId="50707"/>
    <cellStyle name="Output 6 3 2 6" xfId="50708"/>
    <cellStyle name="Output 6 3 2 7" xfId="50709"/>
    <cellStyle name="Output 6 3 2 8" xfId="50710"/>
    <cellStyle name="Output 6 3 3" xfId="10642"/>
    <cellStyle name="Output 6 3 3 2" xfId="10643"/>
    <cellStyle name="Output 6 3 3 2 2" xfId="10644"/>
    <cellStyle name="Output 6 3 3 2 2 2" xfId="50711"/>
    <cellStyle name="Output 6 3 3 2 2 3" xfId="50712"/>
    <cellStyle name="Output 6 3 3 2 2 4" xfId="50713"/>
    <cellStyle name="Output 6 3 3 2 2 5" xfId="50714"/>
    <cellStyle name="Output 6 3 3 2 2 6" xfId="50715"/>
    <cellStyle name="Output 6 3 3 2 2 7" xfId="50716"/>
    <cellStyle name="Output 6 3 3 2 2 8" xfId="50717"/>
    <cellStyle name="Output 6 3 3 2 3" xfId="10645"/>
    <cellStyle name="Output 6 3 3 2 3 2" xfId="50718"/>
    <cellStyle name="Output 6 3 3 2 4" xfId="50719"/>
    <cellStyle name="Output 6 3 3 2 5" xfId="50720"/>
    <cellStyle name="Output 6 3 3 2 6" xfId="50721"/>
    <cellStyle name="Output 6 3 3 2 7" xfId="50722"/>
    <cellStyle name="Output 6 3 3 3" xfId="10646"/>
    <cellStyle name="Output 6 3 3 3 2" xfId="50723"/>
    <cellStyle name="Output 6 3 3 3 3" xfId="50724"/>
    <cellStyle name="Output 6 3 3 3 4" xfId="50725"/>
    <cellStyle name="Output 6 3 3 3 5" xfId="50726"/>
    <cellStyle name="Output 6 3 3 3 6" xfId="50727"/>
    <cellStyle name="Output 6 3 3 3 7" xfId="50728"/>
    <cellStyle name="Output 6 3 3 4" xfId="10647"/>
    <cellStyle name="Output 6 3 3 5" xfId="50729"/>
    <cellStyle name="Output 6 3 3 6" xfId="50730"/>
    <cellStyle name="Output 6 3 3 7" xfId="50731"/>
    <cellStyle name="Output 6 3 3 8" xfId="50732"/>
    <cellStyle name="Output 6 3 4" xfId="10648"/>
    <cellStyle name="Output 6 3 4 2" xfId="10649"/>
    <cellStyle name="Output 6 3 4 2 2" xfId="10650"/>
    <cellStyle name="Output 6 3 4 2 2 2" xfId="50733"/>
    <cellStyle name="Output 6 3 4 2 2 3" xfId="50734"/>
    <cellStyle name="Output 6 3 4 2 2 4" xfId="50735"/>
    <cellStyle name="Output 6 3 4 2 2 5" xfId="50736"/>
    <cellStyle name="Output 6 3 4 2 2 6" xfId="50737"/>
    <cellStyle name="Output 6 3 4 2 2 7" xfId="50738"/>
    <cellStyle name="Output 6 3 4 2 2 8" xfId="50739"/>
    <cellStyle name="Output 6 3 4 2 3" xfId="10651"/>
    <cellStyle name="Output 6 3 4 2 3 2" xfId="50740"/>
    <cellStyle name="Output 6 3 4 2 4" xfId="50741"/>
    <cellStyle name="Output 6 3 4 2 5" xfId="50742"/>
    <cellStyle name="Output 6 3 4 2 6" xfId="50743"/>
    <cellStyle name="Output 6 3 4 2 7" xfId="50744"/>
    <cellStyle name="Output 6 3 4 3" xfId="10652"/>
    <cellStyle name="Output 6 3 4 3 2" xfId="50745"/>
    <cellStyle name="Output 6 3 4 3 3" xfId="50746"/>
    <cellStyle name="Output 6 3 4 3 4" xfId="50747"/>
    <cellStyle name="Output 6 3 4 3 5" xfId="50748"/>
    <cellStyle name="Output 6 3 4 3 6" xfId="50749"/>
    <cellStyle name="Output 6 3 4 3 7" xfId="50750"/>
    <cellStyle name="Output 6 3 4 4" xfId="10653"/>
    <cellStyle name="Output 6 3 4 5" xfId="50751"/>
    <cellStyle name="Output 6 3 4 6" xfId="50752"/>
    <cellStyle name="Output 6 3 4 7" xfId="50753"/>
    <cellStyle name="Output 6 3 4 8" xfId="50754"/>
    <cellStyle name="Output 6 3 5" xfId="10654"/>
    <cellStyle name="Output 6 3 5 2" xfId="10655"/>
    <cellStyle name="Output 6 3 5 2 2" xfId="50755"/>
    <cellStyle name="Output 6 3 5 2 3" xfId="50756"/>
    <cellStyle name="Output 6 3 5 2 4" xfId="50757"/>
    <cellStyle name="Output 6 3 5 2 5" xfId="50758"/>
    <cellStyle name="Output 6 3 5 2 6" xfId="50759"/>
    <cellStyle name="Output 6 3 5 2 7" xfId="50760"/>
    <cellStyle name="Output 6 3 5 2 8" xfId="50761"/>
    <cellStyle name="Output 6 3 5 3" xfId="10656"/>
    <cellStyle name="Output 6 3 5 3 2" xfId="50762"/>
    <cellStyle name="Output 6 3 5 4" xfId="50763"/>
    <cellStyle name="Output 6 3 5 5" xfId="50764"/>
    <cellStyle name="Output 6 3 5 6" xfId="50765"/>
    <cellStyle name="Output 6 3 5 7" xfId="50766"/>
    <cellStyle name="Output 6 3 6" xfId="10657"/>
    <cellStyle name="Output 6 3 6 2" xfId="50767"/>
    <cellStyle name="Output 6 3 6 3" xfId="50768"/>
    <cellStyle name="Output 6 3 6 4" xfId="50769"/>
    <cellStyle name="Output 6 3 6 5" xfId="50770"/>
    <cellStyle name="Output 6 3 6 6" xfId="50771"/>
    <cellStyle name="Output 6 3 6 7" xfId="50772"/>
    <cellStyle name="Output 6 3 7" xfId="10658"/>
    <cellStyle name="Output 6 3 8" xfId="50773"/>
    <cellStyle name="Output 6 3 9" xfId="50774"/>
    <cellStyle name="Output 6 4" xfId="10659"/>
    <cellStyle name="Output 6 4 10" xfId="50775"/>
    <cellStyle name="Output 6 4 11" xfId="50776"/>
    <cellStyle name="Output 6 4 2" xfId="10660"/>
    <cellStyle name="Output 6 4 2 2" xfId="10661"/>
    <cellStyle name="Output 6 4 2 2 2" xfId="10662"/>
    <cellStyle name="Output 6 4 2 2 2 2" xfId="50777"/>
    <cellStyle name="Output 6 4 2 2 2 3" xfId="50778"/>
    <cellStyle name="Output 6 4 2 2 2 4" xfId="50779"/>
    <cellStyle name="Output 6 4 2 2 2 5" xfId="50780"/>
    <cellStyle name="Output 6 4 2 2 2 6" xfId="50781"/>
    <cellStyle name="Output 6 4 2 2 2 7" xfId="50782"/>
    <cellStyle name="Output 6 4 2 2 2 8" xfId="50783"/>
    <cellStyle name="Output 6 4 2 2 3" xfId="10663"/>
    <cellStyle name="Output 6 4 2 2 3 2" xfId="50784"/>
    <cellStyle name="Output 6 4 2 2 4" xfId="50785"/>
    <cellStyle name="Output 6 4 2 2 5" xfId="50786"/>
    <cellStyle name="Output 6 4 2 2 6" xfId="50787"/>
    <cellStyle name="Output 6 4 2 2 7" xfId="50788"/>
    <cellStyle name="Output 6 4 2 3" xfId="10664"/>
    <cellStyle name="Output 6 4 2 3 2" xfId="50789"/>
    <cellStyle name="Output 6 4 2 3 3" xfId="50790"/>
    <cellStyle name="Output 6 4 2 3 4" xfId="50791"/>
    <cellStyle name="Output 6 4 2 3 5" xfId="50792"/>
    <cellStyle name="Output 6 4 2 3 6" xfId="50793"/>
    <cellStyle name="Output 6 4 2 3 7" xfId="50794"/>
    <cellStyle name="Output 6 4 2 4" xfId="10665"/>
    <cellStyle name="Output 6 4 2 5" xfId="50795"/>
    <cellStyle name="Output 6 4 2 6" xfId="50796"/>
    <cellStyle name="Output 6 4 2 7" xfId="50797"/>
    <cellStyle name="Output 6 4 2 8" xfId="50798"/>
    <cellStyle name="Output 6 4 3" xfId="10666"/>
    <cellStyle name="Output 6 4 3 2" xfId="10667"/>
    <cellStyle name="Output 6 4 3 2 2" xfId="10668"/>
    <cellStyle name="Output 6 4 3 2 2 2" xfId="50799"/>
    <cellStyle name="Output 6 4 3 2 2 3" xfId="50800"/>
    <cellStyle name="Output 6 4 3 2 2 4" xfId="50801"/>
    <cellStyle name="Output 6 4 3 2 2 5" xfId="50802"/>
    <cellStyle name="Output 6 4 3 2 2 6" xfId="50803"/>
    <cellStyle name="Output 6 4 3 2 2 7" xfId="50804"/>
    <cellStyle name="Output 6 4 3 2 2 8" xfId="50805"/>
    <cellStyle name="Output 6 4 3 2 3" xfId="10669"/>
    <cellStyle name="Output 6 4 3 2 3 2" xfId="50806"/>
    <cellStyle name="Output 6 4 3 2 4" xfId="50807"/>
    <cellStyle name="Output 6 4 3 2 5" xfId="50808"/>
    <cellStyle name="Output 6 4 3 2 6" xfId="50809"/>
    <cellStyle name="Output 6 4 3 2 7" xfId="50810"/>
    <cellStyle name="Output 6 4 3 3" xfId="10670"/>
    <cellStyle name="Output 6 4 3 3 2" xfId="50811"/>
    <cellStyle name="Output 6 4 3 3 3" xfId="50812"/>
    <cellStyle name="Output 6 4 3 3 4" xfId="50813"/>
    <cellStyle name="Output 6 4 3 3 5" xfId="50814"/>
    <cellStyle name="Output 6 4 3 3 6" xfId="50815"/>
    <cellStyle name="Output 6 4 3 3 7" xfId="50816"/>
    <cellStyle name="Output 6 4 3 4" xfId="10671"/>
    <cellStyle name="Output 6 4 3 5" xfId="50817"/>
    <cellStyle name="Output 6 4 3 6" xfId="50818"/>
    <cellStyle name="Output 6 4 3 7" xfId="50819"/>
    <cellStyle name="Output 6 4 3 8" xfId="50820"/>
    <cellStyle name="Output 6 4 4" xfId="10672"/>
    <cellStyle name="Output 6 4 4 2" xfId="10673"/>
    <cellStyle name="Output 6 4 4 2 2" xfId="10674"/>
    <cellStyle name="Output 6 4 4 2 2 2" xfId="50821"/>
    <cellStyle name="Output 6 4 4 2 2 3" xfId="50822"/>
    <cellStyle name="Output 6 4 4 2 2 4" xfId="50823"/>
    <cellStyle name="Output 6 4 4 2 2 5" xfId="50824"/>
    <cellStyle name="Output 6 4 4 2 2 6" xfId="50825"/>
    <cellStyle name="Output 6 4 4 2 2 7" xfId="50826"/>
    <cellStyle name="Output 6 4 4 2 2 8" xfId="50827"/>
    <cellStyle name="Output 6 4 4 2 3" xfId="10675"/>
    <cellStyle name="Output 6 4 4 2 3 2" xfId="50828"/>
    <cellStyle name="Output 6 4 4 2 4" xfId="50829"/>
    <cellStyle name="Output 6 4 4 2 5" xfId="50830"/>
    <cellStyle name="Output 6 4 4 2 6" xfId="50831"/>
    <cellStyle name="Output 6 4 4 2 7" xfId="50832"/>
    <cellStyle name="Output 6 4 4 3" xfId="10676"/>
    <cellStyle name="Output 6 4 4 3 2" xfId="50833"/>
    <cellStyle name="Output 6 4 4 3 3" xfId="50834"/>
    <cellStyle name="Output 6 4 4 3 4" xfId="50835"/>
    <cellStyle name="Output 6 4 4 3 5" xfId="50836"/>
    <cellStyle name="Output 6 4 4 3 6" xfId="50837"/>
    <cellStyle name="Output 6 4 4 3 7" xfId="50838"/>
    <cellStyle name="Output 6 4 4 4" xfId="10677"/>
    <cellStyle name="Output 6 4 4 5" xfId="50839"/>
    <cellStyle name="Output 6 4 4 6" xfId="50840"/>
    <cellStyle name="Output 6 4 4 7" xfId="50841"/>
    <cellStyle name="Output 6 4 4 8" xfId="50842"/>
    <cellStyle name="Output 6 4 5" xfId="10678"/>
    <cellStyle name="Output 6 4 5 2" xfId="10679"/>
    <cellStyle name="Output 6 4 5 2 2" xfId="50843"/>
    <cellStyle name="Output 6 4 5 2 3" xfId="50844"/>
    <cellStyle name="Output 6 4 5 2 4" xfId="50845"/>
    <cellStyle name="Output 6 4 5 2 5" xfId="50846"/>
    <cellStyle name="Output 6 4 5 2 6" xfId="50847"/>
    <cellStyle name="Output 6 4 5 2 7" xfId="50848"/>
    <cellStyle name="Output 6 4 5 2 8" xfId="50849"/>
    <cellStyle name="Output 6 4 5 3" xfId="10680"/>
    <cellStyle name="Output 6 4 5 3 2" xfId="50850"/>
    <cellStyle name="Output 6 4 5 4" xfId="50851"/>
    <cellStyle name="Output 6 4 5 5" xfId="50852"/>
    <cellStyle name="Output 6 4 5 6" xfId="50853"/>
    <cellStyle name="Output 6 4 5 7" xfId="50854"/>
    <cellStyle name="Output 6 4 6" xfId="10681"/>
    <cellStyle name="Output 6 4 6 2" xfId="50855"/>
    <cellStyle name="Output 6 4 6 3" xfId="50856"/>
    <cellStyle name="Output 6 4 6 4" xfId="50857"/>
    <cellStyle name="Output 6 4 6 5" xfId="50858"/>
    <cellStyle name="Output 6 4 6 6" xfId="50859"/>
    <cellStyle name="Output 6 4 6 7" xfId="50860"/>
    <cellStyle name="Output 6 4 7" xfId="10682"/>
    <cellStyle name="Output 6 4 8" xfId="50861"/>
    <cellStyle name="Output 6 4 9" xfId="50862"/>
    <cellStyle name="Output 6 5" xfId="10683"/>
    <cellStyle name="Output 6 5 2" xfId="10684"/>
    <cellStyle name="Output 6 5 2 2" xfId="10685"/>
    <cellStyle name="Output 6 5 2 2 2" xfId="50863"/>
    <cellStyle name="Output 6 5 2 2 3" xfId="50864"/>
    <cellStyle name="Output 6 5 2 2 4" xfId="50865"/>
    <cellStyle name="Output 6 5 2 2 5" xfId="50866"/>
    <cellStyle name="Output 6 5 2 2 6" xfId="50867"/>
    <cellStyle name="Output 6 5 2 2 7" xfId="50868"/>
    <cellStyle name="Output 6 5 2 2 8" xfId="50869"/>
    <cellStyle name="Output 6 5 2 3" xfId="10686"/>
    <cellStyle name="Output 6 5 2 3 2" xfId="50870"/>
    <cellStyle name="Output 6 5 2 4" xfId="50871"/>
    <cellStyle name="Output 6 5 2 5" xfId="50872"/>
    <cellStyle name="Output 6 5 2 6" xfId="50873"/>
    <cellStyle name="Output 6 5 2 7" xfId="50874"/>
    <cellStyle name="Output 6 5 3" xfId="10687"/>
    <cellStyle name="Output 6 5 3 2" xfId="50875"/>
    <cellStyle name="Output 6 5 3 3" xfId="50876"/>
    <cellStyle name="Output 6 5 3 4" xfId="50877"/>
    <cellStyle name="Output 6 5 3 5" xfId="50878"/>
    <cellStyle name="Output 6 5 3 6" xfId="50879"/>
    <cellStyle name="Output 6 5 3 7" xfId="50880"/>
    <cellStyle name="Output 6 5 4" xfId="10688"/>
    <cellStyle name="Output 6 5 5" xfId="50881"/>
    <cellStyle name="Output 6 5 6" xfId="50882"/>
    <cellStyle name="Output 6 5 7" xfId="50883"/>
    <cellStyle name="Output 6 5 8" xfId="50884"/>
    <cellStyle name="Output 6 6" xfId="10689"/>
    <cellStyle name="Output 6 6 2" xfId="10690"/>
    <cellStyle name="Output 6 6 2 2" xfId="10691"/>
    <cellStyle name="Output 6 6 2 2 2" xfId="50885"/>
    <cellStyle name="Output 6 6 2 2 3" xfId="50886"/>
    <cellStyle name="Output 6 6 2 2 4" xfId="50887"/>
    <cellStyle name="Output 6 6 2 2 5" xfId="50888"/>
    <cellStyle name="Output 6 6 2 2 6" xfId="50889"/>
    <cellStyle name="Output 6 6 2 2 7" xfId="50890"/>
    <cellStyle name="Output 6 6 2 2 8" xfId="50891"/>
    <cellStyle name="Output 6 6 2 3" xfId="10692"/>
    <cellStyle name="Output 6 6 2 3 2" xfId="50892"/>
    <cellStyle name="Output 6 6 2 4" xfId="50893"/>
    <cellStyle name="Output 6 6 2 5" xfId="50894"/>
    <cellStyle name="Output 6 6 2 6" xfId="50895"/>
    <cellStyle name="Output 6 6 2 7" xfId="50896"/>
    <cellStyle name="Output 6 6 3" xfId="10693"/>
    <cellStyle name="Output 6 6 3 2" xfId="50897"/>
    <cellStyle name="Output 6 6 3 3" xfId="50898"/>
    <cellStyle name="Output 6 6 3 4" xfId="50899"/>
    <cellStyle name="Output 6 6 3 5" xfId="50900"/>
    <cellStyle name="Output 6 6 3 6" xfId="50901"/>
    <cellStyle name="Output 6 6 3 7" xfId="50902"/>
    <cellStyle name="Output 6 6 4" xfId="10694"/>
    <cellStyle name="Output 6 6 5" xfId="50903"/>
    <cellStyle name="Output 6 6 6" xfId="50904"/>
    <cellStyle name="Output 6 6 7" xfId="50905"/>
    <cellStyle name="Output 6 6 8" xfId="50906"/>
    <cellStyle name="Output 6 7" xfId="10695"/>
    <cellStyle name="Output 6 7 2" xfId="10696"/>
    <cellStyle name="Output 6 7 2 2" xfId="10697"/>
    <cellStyle name="Output 6 7 2 2 2" xfId="50907"/>
    <cellStyle name="Output 6 7 2 2 3" xfId="50908"/>
    <cellStyle name="Output 6 7 2 2 4" xfId="50909"/>
    <cellStyle name="Output 6 7 2 2 5" xfId="50910"/>
    <cellStyle name="Output 6 7 2 2 6" xfId="50911"/>
    <cellStyle name="Output 6 7 2 2 7" xfId="50912"/>
    <cellStyle name="Output 6 7 2 2 8" xfId="50913"/>
    <cellStyle name="Output 6 7 2 3" xfId="10698"/>
    <cellStyle name="Output 6 7 2 3 2" xfId="50914"/>
    <cellStyle name="Output 6 7 2 4" xfId="50915"/>
    <cellStyle name="Output 6 7 2 5" xfId="50916"/>
    <cellStyle name="Output 6 7 2 6" xfId="50917"/>
    <cellStyle name="Output 6 7 2 7" xfId="50918"/>
    <cellStyle name="Output 6 7 3" xfId="10699"/>
    <cellStyle name="Output 6 7 3 2" xfId="50919"/>
    <cellStyle name="Output 6 7 3 3" xfId="50920"/>
    <cellStyle name="Output 6 7 3 4" xfId="50921"/>
    <cellStyle name="Output 6 7 3 5" xfId="50922"/>
    <cellStyle name="Output 6 7 3 6" xfId="50923"/>
    <cellStyle name="Output 6 7 3 7" xfId="50924"/>
    <cellStyle name="Output 6 7 4" xfId="10700"/>
    <cellStyle name="Output 6 7 5" xfId="50925"/>
    <cellStyle name="Output 6 7 6" xfId="50926"/>
    <cellStyle name="Output 6 7 7" xfId="50927"/>
    <cellStyle name="Output 6 7 8" xfId="50928"/>
    <cellStyle name="Output 6 8" xfId="10701"/>
    <cellStyle name="Output 6 8 2" xfId="10702"/>
    <cellStyle name="Output 6 8 2 2" xfId="50929"/>
    <cellStyle name="Output 6 8 2 3" xfId="50930"/>
    <cellStyle name="Output 6 8 2 4" xfId="50931"/>
    <cellStyle name="Output 6 8 2 5" xfId="50932"/>
    <cellStyle name="Output 6 8 2 6" xfId="50933"/>
    <cellStyle name="Output 6 8 2 7" xfId="50934"/>
    <cellStyle name="Output 6 8 2 8" xfId="50935"/>
    <cellStyle name="Output 6 8 3" xfId="10703"/>
    <cellStyle name="Output 6 8 3 2" xfId="50936"/>
    <cellStyle name="Output 6 8 4" xfId="50937"/>
    <cellStyle name="Output 6 8 5" xfId="50938"/>
    <cellStyle name="Output 6 8 6" xfId="50939"/>
    <cellStyle name="Output 6 8 7" xfId="50940"/>
    <cellStyle name="Output 6 9" xfId="10704"/>
    <cellStyle name="Output 6 9 2" xfId="50941"/>
    <cellStyle name="Output 6 9 3" xfId="50942"/>
    <cellStyle name="Output 6 9 4" xfId="50943"/>
    <cellStyle name="Output 6 9 5" xfId="50944"/>
    <cellStyle name="Output 6 9 6" xfId="50945"/>
    <cellStyle name="Output 6 9 7" xfId="50946"/>
    <cellStyle name="Output 7" xfId="10705"/>
    <cellStyle name="Output 7 10" xfId="10706"/>
    <cellStyle name="Output 7 11" xfId="50947"/>
    <cellStyle name="Output 7 12" xfId="50948"/>
    <cellStyle name="Output 7 13" xfId="50949"/>
    <cellStyle name="Output 7 14" xfId="50950"/>
    <cellStyle name="Output 7 2" xfId="10707"/>
    <cellStyle name="Output 7 2 10" xfId="50951"/>
    <cellStyle name="Output 7 2 11" xfId="50952"/>
    <cellStyle name="Output 7 2 12" xfId="50953"/>
    <cellStyle name="Output 7 2 2" xfId="10708"/>
    <cellStyle name="Output 7 2 2 10" xfId="50954"/>
    <cellStyle name="Output 7 2 2 11" xfId="50955"/>
    <cellStyle name="Output 7 2 2 2" xfId="10709"/>
    <cellStyle name="Output 7 2 2 2 2" xfId="10710"/>
    <cellStyle name="Output 7 2 2 2 2 2" xfId="10711"/>
    <cellStyle name="Output 7 2 2 2 2 2 2" xfId="50956"/>
    <cellStyle name="Output 7 2 2 2 2 2 3" xfId="50957"/>
    <cellStyle name="Output 7 2 2 2 2 2 4" xfId="50958"/>
    <cellStyle name="Output 7 2 2 2 2 2 5" xfId="50959"/>
    <cellStyle name="Output 7 2 2 2 2 2 6" xfId="50960"/>
    <cellStyle name="Output 7 2 2 2 2 2 7" xfId="50961"/>
    <cellStyle name="Output 7 2 2 2 2 2 8" xfId="50962"/>
    <cellStyle name="Output 7 2 2 2 2 3" xfId="10712"/>
    <cellStyle name="Output 7 2 2 2 2 3 2" xfId="50963"/>
    <cellStyle name="Output 7 2 2 2 2 4" xfId="50964"/>
    <cellStyle name="Output 7 2 2 2 2 5" xfId="50965"/>
    <cellStyle name="Output 7 2 2 2 2 6" xfId="50966"/>
    <cellStyle name="Output 7 2 2 2 2 7" xfId="50967"/>
    <cellStyle name="Output 7 2 2 2 3" xfId="10713"/>
    <cellStyle name="Output 7 2 2 2 3 2" xfId="50968"/>
    <cellStyle name="Output 7 2 2 2 3 3" xfId="50969"/>
    <cellStyle name="Output 7 2 2 2 3 4" xfId="50970"/>
    <cellStyle name="Output 7 2 2 2 3 5" xfId="50971"/>
    <cellStyle name="Output 7 2 2 2 3 6" xfId="50972"/>
    <cellStyle name="Output 7 2 2 2 3 7" xfId="50973"/>
    <cellStyle name="Output 7 2 2 2 4" xfId="10714"/>
    <cellStyle name="Output 7 2 2 2 5" xfId="50974"/>
    <cellStyle name="Output 7 2 2 2 6" xfId="50975"/>
    <cellStyle name="Output 7 2 2 2 7" xfId="50976"/>
    <cellStyle name="Output 7 2 2 2 8" xfId="50977"/>
    <cellStyle name="Output 7 2 2 3" xfId="10715"/>
    <cellStyle name="Output 7 2 2 3 2" xfId="10716"/>
    <cellStyle name="Output 7 2 2 3 2 2" xfId="10717"/>
    <cellStyle name="Output 7 2 2 3 2 2 2" xfId="50978"/>
    <cellStyle name="Output 7 2 2 3 2 2 3" xfId="50979"/>
    <cellStyle name="Output 7 2 2 3 2 2 4" xfId="50980"/>
    <cellStyle name="Output 7 2 2 3 2 2 5" xfId="50981"/>
    <cellStyle name="Output 7 2 2 3 2 2 6" xfId="50982"/>
    <cellStyle name="Output 7 2 2 3 2 2 7" xfId="50983"/>
    <cellStyle name="Output 7 2 2 3 2 2 8" xfId="50984"/>
    <cellStyle name="Output 7 2 2 3 2 3" xfId="10718"/>
    <cellStyle name="Output 7 2 2 3 2 3 2" xfId="50985"/>
    <cellStyle name="Output 7 2 2 3 2 4" xfId="50986"/>
    <cellStyle name="Output 7 2 2 3 2 5" xfId="50987"/>
    <cellStyle name="Output 7 2 2 3 2 6" xfId="50988"/>
    <cellStyle name="Output 7 2 2 3 2 7" xfId="50989"/>
    <cellStyle name="Output 7 2 2 3 3" xfId="10719"/>
    <cellStyle name="Output 7 2 2 3 3 2" xfId="50990"/>
    <cellStyle name="Output 7 2 2 3 3 3" xfId="50991"/>
    <cellStyle name="Output 7 2 2 3 3 4" xfId="50992"/>
    <cellStyle name="Output 7 2 2 3 3 5" xfId="50993"/>
    <cellStyle name="Output 7 2 2 3 3 6" xfId="50994"/>
    <cellStyle name="Output 7 2 2 3 3 7" xfId="50995"/>
    <cellStyle name="Output 7 2 2 3 4" xfId="10720"/>
    <cellStyle name="Output 7 2 2 3 5" xfId="50996"/>
    <cellStyle name="Output 7 2 2 3 6" xfId="50997"/>
    <cellStyle name="Output 7 2 2 3 7" xfId="50998"/>
    <cellStyle name="Output 7 2 2 3 8" xfId="50999"/>
    <cellStyle name="Output 7 2 2 4" xfId="10721"/>
    <cellStyle name="Output 7 2 2 4 2" xfId="10722"/>
    <cellStyle name="Output 7 2 2 4 2 2" xfId="10723"/>
    <cellStyle name="Output 7 2 2 4 2 2 2" xfId="51000"/>
    <cellStyle name="Output 7 2 2 4 2 2 3" xfId="51001"/>
    <cellStyle name="Output 7 2 2 4 2 2 4" xfId="51002"/>
    <cellStyle name="Output 7 2 2 4 2 2 5" xfId="51003"/>
    <cellStyle name="Output 7 2 2 4 2 2 6" xfId="51004"/>
    <cellStyle name="Output 7 2 2 4 2 2 7" xfId="51005"/>
    <cellStyle name="Output 7 2 2 4 2 2 8" xfId="51006"/>
    <cellStyle name="Output 7 2 2 4 2 3" xfId="10724"/>
    <cellStyle name="Output 7 2 2 4 2 3 2" xfId="51007"/>
    <cellStyle name="Output 7 2 2 4 2 4" xfId="51008"/>
    <cellStyle name="Output 7 2 2 4 2 5" xfId="51009"/>
    <cellStyle name="Output 7 2 2 4 2 6" xfId="51010"/>
    <cellStyle name="Output 7 2 2 4 2 7" xfId="51011"/>
    <cellStyle name="Output 7 2 2 4 3" xfId="10725"/>
    <cellStyle name="Output 7 2 2 4 3 2" xfId="51012"/>
    <cellStyle name="Output 7 2 2 4 3 3" xfId="51013"/>
    <cellStyle name="Output 7 2 2 4 3 4" xfId="51014"/>
    <cellStyle name="Output 7 2 2 4 3 5" xfId="51015"/>
    <cellStyle name="Output 7 2 2 4 3 6" xfId="51016"/>
    <cellStyle name="Output 7 2 2 4 3 7" xfId="51017"/>
    <cellStyle name="Output 7 2 2 4 4" xfId="10726"/>
    <cellStyle name="Output 7 2 2 4 5" xfId="51018"/>
    <cellStyle name="Output 7 2 2 4 6" xfId="51019"/>
    <cellStyle name="Output 7 2 2 4 7" xfId="51020"/>
    <cellStyle name="Output 7 2 2 4 8" xfId="51021"/>
    <cellStyle name="Output 7 2 2 5" xfId="10727"/>
    <cellStyle name="Output 7 2 2 5 2" xfId="10728"/>
    <cellStyle name="Output 7 2 2 5 2 2" xfId="51022"/>
    <cellStyle name="Output 7 2 2 5 2 3" xfId="51023"/>
    <cellStyle name="Output 7 2 2 5 2 4" xfId="51024"/>
    <cellStyle name="Output 7 2 2 5 2 5" xfId="51025"/>
    <cellStyle name="Output 7 2 2 5 2 6" xfId="51026"/>
    <cellStyle name="Output 7 2 2 5 2 7" xfId="51027"/>
    <cellStyle name="Output 7 2 2 5 2 8" xfId="51028"/>
    <cellStyle name="Output 7 2 2 5 3" xfId="10729"/>
    <cellStyle name="Output 7 2 2 5 3 2" xfId="51029"/>
    <cellStyle name="Output 7 2 2 5 4" xfId="51030"/>
    <cellStyle name="Output 7 2 2 5 5" xfId="51031"/>
    <cellStyle name="Output 7 2 2 5 6" xfId="51032"/>
    <cellStyle name="Output 7 2 2 5 7" xfId="51033"/>
    <cellStyle name="Output 7 2 2 6" xfId="10730"/>
    <cellStyle name="Output 7 2 2 6 2" xfId="51034"/>
    <cellStyle name="Output 7 2 2 6 3" xfId="51035"/>
    <cellStyle name="Output 7 2 2 6 4" xfId="51036"/>
    <cellStyle name="Output 7 2 2 6 5" xfId="51037"/>
    <cellStyle name="Output 7 2 2 6 6" xfId="51038"/>
    <cellStyle name="Output 7 2 2 6 7" xfId="51039"/>
    <cellStyle name="Output 7 2 2 7" xfId="10731"/>
    <cellStyle name="Output 7 2 2 8" xfId="51040"/>
    <cellStyle name="Output 7 2 2 9" xfId="51041"/>
    <cellStyle name="Output 7 2 3" xfId="10732"/>
    <cellStyle name="Output 7 2 3 2" xfId="10733"/>
    <cellStyle name="Output 7 2 3 2 2" xfId="10734"/>
    <cellStyle name="Output 7 2 3 2 2 2" xfId="51042"/>
    <cellStyle name="Output 7 2 3 2 2 3" xfId="51043"/>
    <cellStyle name="Output 7 2 3 2 2 4" xfId="51044"/>
    <cellStyle name="Output 7 2 3 2 2 5" xfId="51045"/>
    <cellStyle name="Output 7 2 3 2 2 6" xfId="51046"/>
    <cellStyle name="Output 7 2 3 2 2 7" xfId="51047"/>
    <cellStyle name="Output 7 2 3 2 2 8" xfId="51048"/>
    <cellStyle name="Output 7 2 3 2 3" xfId="10735"/>
    <cellStyle name="Output 7 2 3 2 3 2" xfId="51049"/>
    <cellStyle name="Output 7 2 3 2 4" xfId="51050"/>
    <cellStyle name="Output 7 2 3 2 5" xfId="51051"/>
    <cellStyle name="Output 7 2 3 2 6" xfId="51052"/>
    <cellStyle name="Output 7 2 3 2 7" xfId="51053"/>
    <cellStyle name="Output 7 2 3 3" xfId="10736"/>
    <cellStyle name="Output 7 2 3 3 2" xfId="51054"/>
    <cellStyle name="Output 7 2 3 3 3" xfId="51055"/>
    <cellStyle name="Output 7 2 3 3 4" xfId="51056"/>
    <cellStyle name="Output 7 2 3 3 5" xfId="51057"/>
    <cellStyle name="Output 7 2 3 3 6" xfId="51058"/>
    <cellStyle name="Output 7 2 3 3 7" xfId="51059"/>
    <cellStyle name="Output 7 2 3 4" xfId="10737"/>
    <cellStyle name="Output 7 2 3 5" xfId="51060"/>
    <cellStyle name="Output 7 2 3 6" xfId="51061"/>
    <cellStyle name="Output 7 2 3 7" xfId="51062"/>
    <cellStyle name="Output 7 2 3 8" xfId="51063"/>
    <cellStyle name="Output 7 2 4" xfId="10738"/>
    <cellStyle name="Output 7 2 4 2" xfId="10739"/>
    <cellStyle name="Output 7 2 4 2 2" xfId="10740"/>
    <cellStyle name="Output 7 2 4 2 2 2" xfId="51064"/>
    <cellStyle name="Output 7 2 4 2 2 3" xfId="51065"/>
    <cellStyle name="Output 7 2 4 2 2 4" xfId="51066"/>
    <cellStyle name="Output 7 2 4 2 2 5" xfId="51067"/>
    <cellStyle name="Output 7 2 4 2 2 6" xfId="51068"/>
    <cellStyle name="Output 7 2 4 2 2 7" xfId="51069"/>
    <cellStyle name="Output 7 2 4 2 2 8" xfId="51070"/>
    <cellStyle name="Output 7 2 4 2 3" xfId="10741"/>
    <cellStyle name="Output 7 2 4 2 3 2" xfId="51071"/>
    <cellStyle name="Output 7 2 4 2 4" xfId="51072"/>
    <cellStyle name="Output 7 2 4 2 5" xfId="51073"/>
    <cellStyle name="Output 7 2 4 2 6" xfId="51074"/>
    <cellStyle name="Output 7 2 4 2 7" xfId="51075"/>
    <cellStyle name="Output 7 2 4 3" xfId="10742"/>
    <cellStyle name="Output 7 2 4 3 2" xfId="51076"/>
    <cellStyle name="Output 7 2 4 3 3" xfId="51077"/>
    <cellStyle name="Output 7 2 4 3 4" xfId="51078"/>
    <cellStyle name="Output 7 2 4 3 5" xfId="51079"/>
    <cellStyle name="Output 7 2 4 3 6" xfId="51080"/>
    <cellStyle name="Output 7 2 4 3 7" xfId="51081"/>
    <cellStyle name="Output 7 2 4 4" xfId="10743"/>
    <cellStyle name="Output 7 2 4 5" xfId="51082"/>
    <cellStyle name="Output 7 2 4 6" xfId="51083"/>
    <cellStyle name="Output 7 2 4 7" xfId="51084"/>
    <cellStyle name="Output 7 2 4 8" xfId="51085"/>
    <cellStyle name="Output 7 2 5" xfId="10744"/>
    <cellStyle name="Output 7 2 5 2" xfId="10745"/>
    <cellStyle name="Output 7 2 5 2 2" xfId="10746"/>
    <cellStyle name="Output 7 2 5 2 2 2" xfId="51086"/>
    <cellStyle name="Output 7 2 5 2 2 3" xfId="51087"/>
    <cellStyle name="Output 7 2 5 2 2 4" xfId="51088"/>
    <cellStyle name="Output 7 2 5 2 2 5" xfId="51089"/>
    <cellStyle name="Output 7 2 5 2 2 6" xfId="51090"/>
    <cellStyle name="Output 7 2 5 2 2 7" xfId="51091"/>
    <cellStyle name="Output 7 2 5 2 2 8" xfId="51092"/>
    <cellStyle name="Output 7 2 5 2 3" xfId="10747"/>
    <cellStyle name="Output 7 2 5 2 3 2" xfId="51093"/>
    <cellStyle name="Output 7 2 5 2 4" xfId="51094"/>
    <cellStyle name="Output 7 2 5 2 5" xfId="51095"/>
    <cellStyle name="Output 7 2 5 2 6" xfId="51096"/>
    <cellStyle name="Output 7 2 5 2 7" xfId="51097"/>
    <cellStyle name="Output 7 2 5 3" xfId="10748"/>
    <cellStyle name="Output 7 2 5 3 2" xfId="51098"/>
    <cellStyle name="Output 7 2 5 3 3" xfId="51099"/>
    <cellStyle name="Output 7 2 5 3 4" xfId="51100"/>
    <cellStyle name="Output 7 2 5 3 5" xfId="51101"/>
    <cellStyle name="Output 7 2 5 3 6" xfId="51102"/>
    <cellStyle name="Output 7 2 5 3 7" xfId="51103"/>
    <cellStyle name="Output 7 2 5 4" xfId="10749"/>
    <cellStyle name="Output 7 2 5 5" xfId="51104"/>
    <cellStyle name="Output 7 2 5 6" xfId="51105"/>
    <cellStyle name="Output 7 2 5 7" xfId="51106"/>
    <cellStyle name="Output 7 2 5 8" xfId="51107"/>
    <cellStyle name="Output 7 2 6" xfId="10750"/>
    <cellStyle name="Output 7 2 6 2" xfId="10751"/>
    <cellStyle name="Output 7 2 6 2 2" xfId="51108"/>
    <cellStyle name="Output 7 2 6 2 3" xfId="51109"/>
    <cellStyle name="Output 7 2 6 2 4" xfId="51110"/>
    <cellStyle name="Output 7 2 6 2 5" xfId="51111"/>
    <cellStyle name="Output 7 2 6 2 6" xfId="51112"/>
    <cellStyle name="Output 7 2 6 2 7" xfId="51113"/>
    <cellStyle name="Output 7 2 6 2 8" xfId="51114"/>
    <cellStyle name="Output 7 2 6 3" xfId="10752"/>
    <cellStyle name="Output 7 2 6 3 2" xfId="51115"/>
    <cellStyle name="Output 7 2 6 4" xfId="51116"/>
    <cellStyle name="Output 7 2 6 5" xfId="51117"/>
    <cellStyle name="Output 7 2 6 6" xfId="51118"/>
    <cellStyle name="Output 7 2 6 7" xfId="51119"/>
    <cellStyle name="Output 7 2 7" xfId="10753"/>
    <cellStyle name="Output 7 2 7 2" xfId="51120"/>
    <cellStyle name="Output 7 2 7 3" xfId="51121"/>
    <cellStyle name="Output 7 2 7 4" xfId="51122"/>
    <cellStyle name="Output 7 2 7 5" xfId="51123"/>
    <cellStyle name="Output 7 2 7 6" xfId="51124"/>
    <cellStyle name="Output 7 2 7 7" xfId="51125"/>
    <cellStyle name="Output 7 2 8" xfId="10754"/>
    <cellStyle name="Output 7 2 9" xfId="51126"/>
    <cellStyle name="Output 7 3" xfId="10755"/>
    <cellStyle name="Output 7 3 10" xfId="51127"/>
    <cellStyle name="Output 7 3 11" xfId="51128"/>
    <cellStyle name="Output 7 3 2" xfId="10756"/>
    <cellStyle name="Output 7 3 2 2" xfId="10757"/>
    <cellStyle name="Output 7 3 2 2 2" xfId="10758"/>
    <cellStyle name="Output 7 3 2 2 2 2" xfId="51129"/>
    <cellStyle name="Output 7 3 2 2 2 3" xfId="51130"/>
    <cellStyle name="Output 7 3 2 2 2 4" xfId="51131"/>
    <cellStyle name="Output 7 3 2 2 2 5" xfId="51132"/>
    <cellStyle name="Output 7 3 2 2 2 6" xfId="51133"/>
    <cellStyle name="Output 7 3 2 2 2 7" xfId="51134"/>
    <cellStyle name="Output 7 3 2 2 2 8" xfId="51135"/>
    <cellStyle name="Output 7 3 2 2 3" xfId="10759"/>
    <cellStyle name="Output 7 3 2 2 3 2" xfId="51136"/>
    <cellStyle name="Output 7 3 2 2 4" xfId="51137"/>
    <cellStyle name="Output 7 3 2 2 5" xfId="51138"/>
    <cellStyle name="Output 7 3 2 2 6" xfId="51139"/>
    <cellStyle name="Output 7 3 2 2 7" xfId="51140"/>
    <cellStyle name="Output 7 3 2 3" xfId="10760"/>
    <cellStyle name="Output 7 3 2 3 2" xfId="51141"/>
    <cellStyle name="Output 7 3 2 3 3" xfId="51142"/>
    <cellStyle name="Output 7 3 2 3 4" xfId="51143"/>
    <cellStyle name="Output 7 3 2 3 5" xfId="51144"/>
    <cellStyle name="Output 7 3 2 3 6" xfId="51145"/>
    <cellStyle name="Output 7 3 2 3 7" xfId="51146"/>
    <cellStyle name="Output 7 3 2 4" xfId="10761"/>
    <cellStyle name="Output 7 3 2 5" xfId="51147"/>
    <cellStyle name="Output 7 3 2 6" xfId="51148"/>
    <cellStyle name="Output 7 3 2 7" xfId="51149"/>
    <cellStyle name="Output 7 3 2 8" xfId="51150"/>
    <cellStyle name="Output 7 3 3" xfId="10762"/>
    <cellStyle name="Output 7 3 3 2" xfId="10763"/>
    <cellStyle name="Output 7 3 3 2 2" xfId="10764"/>
    <cellStyle name="Output 7 3 3 2 2 2" xfId="51151"/>
    <cellStyle name="Output 7 3 3 2 2 3" xfId="51152"/>
    <cellStyle name="Output 7 3 3 2 2 4" xfId="51153"/>
    <cellStyle name="Output 7 3 3 2 2 5" xfId="51154"/>
    <cellStyle name="Output 7 3 3 2 2 6" xfId="51155"/>
    <cellStyle name="Output 7 3 3 2 2 7" xfId="51156"/>
    <cellStyle name="Output 7 3 3 2 2 8" xfId="51157"/>
    <cellStyle name="Output 7 3 3 2 3" xfId="10765"/>
    <cellStyle name="Output 7 3 3 2 3 2" xfId="51158"/>
    <cellStyle name="Output 7 3 3 2 4" xfId="51159"/>
    <cellStyle name="Output 7 3 3 2 5" xfId="51160"/>
    <cellStyle name="Output 7 3 3 2 6" xfId="51161"/>
    <cellStyle name="Output 7 3 3 2 7" xfId="51162"/>
    <cellStyle name="Output 7 3 3 3" xfId="10766"/>
    <cellStyle name="Output 7 3 3 3 2" xfId="51163"/>
    <cellStyle name="Output 7 3 3 3 3" xfId="51164"/>
    <cellStyle name="Output 7 3 3 3 4" xfId="51165"/>
    <cellStyle name="Output 7 3 3 3 5" xfId="51166"/>
    <cellStyle name="Output 7 3 3 3 6" xfId="51167"/>
    <cellStyle name="Output 7 3 3 3 7" xfId="51168"/>
    <cellStyle name="Output 7 3 3 4" xfId="10767"/>
    <cellStyle name="Output 7 3 3 5" xfId="51169"/>
    <cellStyle name="Output 7 3 3 6" xfId="51170"/>
    <cellStyle name="Output 7 3 3 7" xfId="51171"/>
    <cellStyle name="Output 7 3 3 8" xfId="51172"/>
    <cellStyle name="Output 7 3 4" xfId="10768"/>
    <cellStyle name="Output 7 3 4 2" xfId="10769"/>
    <cellStyle name="Output 7 3 4 2 2" xfId="10770"/>
    <cellStyle name="Output 7 3 4 2 2 2" xfId="51173"/>
    <cellStyle name="Output 7 3 4 2 2 3" xfId="51174"/>
    <cellStyle name="Output 7 3 4 2 2 4" xfId="51175"/>
    <cellStyle name="Output 7 3 4 2 2 5" xfId="51176"/>
    <cellStyle name="Output 7 3 4 2 2 6" xfId="51177"/>
    <cellStyle name="Output 7 3 4 2 2 7" xfId="51178"/>
    <cellStyle name="Output 7 3 4 2 2 8" xfId="51179"/>
    <cellStyle name="Output 7 3 4 2 3" xfId="10771"/>
    <cellStyle name="Output 7 3 4 2 3 2" xfId="51180"/>
    <cellStyle name="Output 7 3 4 2 4" xfId="51181"/>
    <cellStyle name="Output 7 3 4 2 5" xfId="51182"/>
    <cellStyle name="Output 7 3 4 2 6" xfId="51183"/>
    <cellStyle name="Output 7 3 4 2 7" xfId="51184"/>
    <cellStyle name="Output 7 3 4 3" xfId="10772"/>
    <cellStyle name="Output 7 3 4 3 2" xfId="51185"/>
    <cellStyle name="Output 7 3 4 3 3" xfId="51186"/>
    <cellStyle name="Output 7 3 4 3 4" xfId="51187"/>
    <cellStyle name="Output 7 3 4 3 5" xfId="51188"/>
    <cellStyle name="Output 7 3 4 3 6" xfId="51189"/>
    <cellStyle name="Output 7 3 4 3 7" xfId="51190"/>
    <cellStyle name="Output 7 3 4 4" xfId="10773"/>
    <cellStyle name="Output 7 3 4 5" xfId="51191"/>
    <cellStyle name="Output 7 3 4 6" xfId="51192"/>
    <cellStyle name="Output 7 3 4 7" xfId="51193"/>
    <cellStyle name="Output 7 3 4 8" xfId="51194"/>
    <cellStyle name="Output 7 3 5" xfId="10774"/>
    <cellStyle name="Output 7 3 5 2" xfId="10775"/>
    <cellStyle name="Output 7 3 5 2 2" xfId="51195"/>
    <cellStyle name="Output 7 3 5 2 3" xfId="51196"/>
    <cellStyle name="Output 7 3 5 2 4" xfId="51197"/>
    <cellStyle name="Output 7 3 5 2 5" xfId="51198"/>
    <cellStyle name="Output 7 3 5 2 6" xfId="51199"/>
    <cellStyle name="Output 7 3 5 2 7" xfId="51200"/>
    <cellStyle name="Output 7 3 5 2 8" xfId="51201"/>
    <cellStyle name="Output 7 3 5 3" xfId="10776"/>
    <cellStyle name="Output 7 3 5 3 2" xfId="51202"/>
    <cellStyle name="Output 7 3 5 4" xfId="51203"/>
    <cellStyle name="Output 7 3 5 5" xfId="51204"/>
    <cellStyle name="Output 7 3 5 6" xfId="51205"/>
    <cellStyle name="Output 7 3 5 7" xfId="51206"/>
    <cellStyle name="Output 7 3 6" xfId="10777"/>
    <cellStyle name="Output 7 3 6 2" xfId="51207"/>
    <cellStyle name="Output 7 3 6 3" xfId="51208"/>
    <cellStyle name="Output 7 3 6 4" xfId="51209"/>
    <cellStyle name="Output 7 3 6 5" xfId="51210"/>
    <cellStyle name="Output 7 3 6 6" xfId="51211"/>
    <cellStyle name="Output 7 3 6 7" xfId="51212"/>
    <cellStyle name="Output 7 3 7" xfId="10778"/>
    <cellStyle name="Output 7 3 8" xfId="51213"/>
    <cellStyle name="Output 7 3 9" xfId="51214"/>
    <cellStyle name="Output 7 4" xfId="10779"/>
    <cellStyle name="Output 7 4 10" xfId="51215"/>
    <cellStyle name="Output 7 4 11" xfId="51216"/>
    <cellStyle name="Output 7 4 2" xfId="10780"/>
    <cellStyle name="Output 7 4 2 2" xfId="10781"/>
    <cellStyle name="Output 7 4 2 2 2" xfId="10782"/>
    <cellStyle name="Output 7 4 2 2 2 2" xfId="51217"/>
    <cellStyle name="Output 7 4 2 2 2 3" xfId="51218"/>
    <cellStyle name="Output 7 4 2 2 2 4" xfId="51219"/>
    <cellStyle name="Output 7 4 2 2 2 5" xfId="51220"/>
    <cellStyle name="Output 7 4 2 2 2 6" xfId="51221"/>
    <cellStyle name="Output 7 4 2 2 2 7" xfId="51222"/>
    <cellStyle name="Output 7 4 2 2 2 8" xfId="51223"/>
    <cellStyle name="Output 7 4 2 2 3" xfId="10783"/>
    <cellStyle name="Output 7 4 2 2 3 2" xfId="51224"/>
    <cellStyle name="Output 7 4 2 2 4" xfId="51225"/>
    <cellStyle name="Output 7 4 2 2 5" xfId="51226"/>
    <cellStyle name="Output 7 4 2 2 6" xfId="51227"/>
    <cellStyle name="Output 7 4 2 2 7" xfId="51228"/>
    <cellStyle name="Output 7 4 2 3" xfId="10784"/>
    <cellStyle name="Output 7 4 2 3 2" xfId="51229"/>
    <cellStyle name="Output 7 4 2 3 3" xfId="51230"/>
    <cellStyle name="Output 7 4 2 3 4" xfId="51231"/>
    <cellStyle name="Output 7 4 2 3 5" xfId="51232"/>
    <cellStyle name="Output 7 4 2 3 6" xfId="51233"/>
    <cellStyle name="Output 7 4 2 3 7" xfId="51234"/>
    <cellStyle name="Output 7 4 2 4" xfId="10785"/>
    <cellStyle name="Output 7 4 2 5" xfId="51235"/>
    <cellStyle name="Output 7 4 2 6" xfId="51236"/>
    <cellStyle name="Output 7 4 2 7" xfId="51237"/>
    <cellStyle name="Output 7 4 2 8" xfId="51238"/>
    <cellStyle name="Output 7 4 3" xfId="10786"/>
    <cellStyle name="Output 7 4 3 2" xfId="10787"/>
    <cellStyle name="Output 7 4 3 2 2" xfId="10788"/>
    <cellStyle name="Output 7 4 3 2 2 2" xfId="51239"/>
    <cellStyle name="Output 7 4 3 2 2 3" xfId="51240"/>
    <cellStyle name="Output 7 4 3 2 2 4" xfId="51241"/>
    <cellStyle name="Output 7 4 3 2 2 5" xfId="51242"/>
    <cellStyle name="Output 7 4 3 2 2 6" xfId="51243"/>
    <cellStyle name="Output 7 4 3 2 2 7" xfId="51244"/>
    <cellStyle name="Output 7 4 3 2 2 8" xfId="51245"/>
    <cellStyle name="Output 7 4 3 2 3" xfId="10789"/>
    <cellStyle name="Output 7 4 3 2 3 2" xfId="51246"/>
    <cellStyle name="Output 7 4 3 2 4" xfId="51247"/>
    <cellStyle name="Output 7 4 3 2 5" xfId="51248"/>
    <cellStyle name="Output 7 4 3 2 6" xfId="51249"/>
    <cellStyle name="Output 7 4 3 2 7" xfId="51250"/>
    <cellStyle name="Output 7 4 3 3" xfId="10790"/>
    <cellStyle name="Output 7 4 3 3 2" xfId="51251"/>
    <cellStyle name="Output 7 4 3 3 3" xfId="51252"/>
    <cellStyle name="Output 7 4 3 3 4" xfId="51253"/>
    <cellStyle name="Output 7 4 3 3 5" xfId="51254"/>
    <cellStyle name="Output 7 4 3 3 6" xfId="51255"/>
    <cellStyle name="Output 7 4 3 3 7" xfId="51256"/>
    <cellStyle name="Output 7 4 3 4" xfId="10791"/>
    <cellStyle name="Output 7 4 3 5" xfId="51257"/>
    <cellStyle name="Output 7 4 3 6" xfId="51258"/>
    <cellStyle name="Output 7 4 3 7" xfId="51259"/>
    <cellStyle name="Output 7 4 3 8" xfId="51260"/>
    <cellStyle name="Output 7 4 4" xfId="10792"/>
    <cellStyle name="Output 7 4 4 2" xfId="10793"/>
    <cellStyle name="Output 7 4 4 2 2" xfId="10794"/>
    <cellStyle name="Output 7 4 4 2 2 2" xfId="51261"/>
    <cellStyle name="Output 7 4 4 2 2 3" xfId="51262"/>
    <cellStyle name="Output 7 4 4 2 2 4" xfId="51263"/>
    <cellStyle name="Output 7 4 4 2 2 5" xfId="51264"/>
    <cellStyle name="Output 7 4 4 2 2 6" xfId="51265"/>
    <cellStyle name="Output 7 4 4 2 2 7" xfId="51266"/>
    <cellStyle name="Output 7 4 4 2 2 8" xfId="51267"/>
    <cellStyle name="Output 7 4 4 2 3" xfId="10795"/>
    <cellStyle name="Output 7 4 4 2 3 2" xfId="51268"/>
    <cellStyle name="Output 7 4 4 2 4" xfId="51269"/>
    <cellStyle name="Output 7 4 4 2 5" xfId="51270"/>
    <cellStyle name="Output 7 4 4 2 6" xfId="51271"/>
    <cellStyle name="Output 7 4 4 2 7" xfId="51272"/>
    <cellStyle name="Output 7 4 4 3" xfId="10796"/>
    <cellStyle name="Output 7 4 4 3 2" xfId="51273"/>
    <cellStyle name="Output 7 4 4 3 3" xfId="51274"/>
    <cellStyle name="Output 7 4 4 3 4" xfId="51275"/>
    <cellStyle name="Output 7 4 4 3 5" xfId="51276"/>
    <cellStyle name="Output 7 4 4 3 6" xfId="51277"/>
    <cellStyle name="Output 7 4 4 3 7" xfId="51278"/>
    <cellStyle name="Output 7 4 4 4" xfId="10797"/>
    <cellStyle name="Output 7 4 4 5" xfId="51279"/>
    <cellStyle name="Output 7 4 4 6" xfId="51280"/>
    <cellStyle name="Output 7 4 4 7" xfId="51281"/>
    <cellStyle name="Output 7 4 4 8" xfId="51282"/>
    <cellStyle name="Output 7 4 5" xfId="10798"/>
    <cellStyle name="Output 7 4 5 2" xfId="10799"/>
    <cellStyle name="Output 7 4 5 2 2" xfId="51283"/>
    <cellStyle name="Output 7 4 5 2 3" xfId="51284"/>
    <cellStyle name="Output 7 4 5 2 4" xfId="51285"/>
    <cellStyle name="Output 7 4 5 2 5" xfId="51286"/>
    <cellStyle name="Output 7 4 5 2 6" xfId="51287"/>
    <cellStyle name="Output 7 4 5 2 7" xfId="51288"/>
    <cellStyle name="Output 7 4 5 2 8" xfId="51289"/>
    <cellStyle name="Output 7 4 5 3" xfId="10800"/>
    <cellStyle name="Output 7 4 5 3 2" xfId="51290"/>
    <cellStyle name="Output 7 4 5 4" xfId="51291"/>
    <cellStyle name="Output 7 4 5 5" xfId="51292"/>
    <cellStyle name="Output 7 4 5 6" xfId="51293"/>
    <cellStyle name="Output 7 4 5 7" xfId="51294"/>
    <cellStyle name="Output 7 4 6" xfId="10801"/>
    <cellStyle name="Output 7 4 6 2" xfId="51295"/>
    <cellStyle name="Output 7 4 6 3" xfId="51296"/>
    <cellStyle name="Output 7 4 6 4" xfId="51297"/>
    <cellStyle name="Output 7 4 6 5" xfId="51298"/>
    <cellStyle name="Output 7 4 6 6" xfId="51299"/>
    <cellStyle name="Output 7 4 6 7" xfId="51300"/>
    <cellStyle name="Output 7 4 7" xfId="10802"/>
    <cellStyle name="Output 7 4 8" xfId="51301"/>
    <cellStyle name="Output 7 4 9" xfId="51302"/>
    <cellStyle name="Output 7 5" xfId="10803"/>
    <cellStyle name="Output 7 5 2" xfId="10804"/>
    <cellStyle name="Output 7 5 2 2" xfId="10805"/>
    <cellStyle name="Output 7 5 2 2 2" xfId="51303"/>
    <cellStyle name="Output 7 5 2 2 3" xfId="51304"/>
    <cellStyle name="Output 7 5 2 2 4" xfId="51305"/>
    <cellStyle name="Output 7 5 2 2 5" xfId="51306"/>
    <cellStyle name="Output 7 5 2 2 6" xfId="51307"/>
    <cellStyle name="Output 7 5 2 2 7" xfId="51308"/>
    <cellStyle name="Output 7 5 2 2 8" xfId="51309"/>
    <cellStyle name="Output 7 5 2 3" xfId="10806"/>
    <cellStyle name="Output 7 5 2 3 2" xfId="51310"/>
    <cellStyle name="Output 7 5 2 4" xfId="51311"/>
    <cellStyle name="Output 7 5 2 5" xfId="51312"/>
    <cellStyle name="Output 7 5 2 6" xfId="51313"/>
    <cellStyle name="Output 7 5 2 7" xfId="51314"/>
    <cellStyle name="Output 7 5 3" xfId="10807"/>
    <cellStyle name="Output 7 5 3 2" xfId="51315"/>
    <cellStyle name="Output 7 5 3 3" xfId="51316"/>
    <cellStyle name="Output 7 5 3 4" xfId="51317"/>
    <cellStyle name="Output 7 5 3 5" xfId="51318"/>
    <cellStyle name="Output 7 5 3 6" xfId="51319"/>
    <cellStyle name="Output 7 5 3 7" xfId="51320"/>
    <cellStyle name="Output 7 5 4" xfId="10808"/>
    <cellStyle name="Output 7 5 5" xfId="51321"/>
    <cellStyle name="Output 7 5 6" xfId="51322"/>
    <cellStyle name="Output 7 5 7" xfId="51323"/>
    <cellStyle name="Output 7 5 8" xfId="51324"/>
    <cellStyle name="Output 7 6" xfId="10809"/>
    <cellStyle name="Output 7 6 2" xfId="10810"/>
    <cellStyle name="Output 7 6 2 2" xfId="10811"/>
    <cellStyle name="Output 7 6 2 2 2" xfId="51325"/>
    <cellStyle name="Output 7 6 2 2 3" xfId="51326"/>
    <cellStyle name="Output 7 6 2 2 4" xfId="51327"/>
    <cellStyle name="Output 7 6 2 2 5" xfId="51328"/>
    <cellStyle name="Output 7 6 2 2 6" xfId="51329"/>
    <cellStyle name="Output 7 6 2 2 7" xfId="51330"/>
    <cellStyle name="Output 7 6 2 2 8" xfId="51331"/>
    <cellStyle name="Output 7 6 2 3" xfId="10812"/>
    <cellStyle name="Output 7 6 2 3 2" xfId="51332"/>
    <cellStyle name="Output 7 6 2 4" xfId="51333"/>
    <cellStyle name="Output 7 6 2 5" xfId="51334"/>
    <cellStyle name="Output 7 6 2 6" xfId="51335"/>
    <cellStyle name="Output 7 6 2 7" xfId="51336"/>
    <cellStyle name="Output 7 6 3" xfId="10813"/>
    <cellStyle name="Output 7 6 3 2" xfId="51337"/>
    <cellStyle name="Output 7 6 3 3" xfId="51338"/>
    <cellStyle name="Output 7 6 3 4" xfId="51339"/>
    <cellStyle name="Output 7 6 3 5" xfId="51340"/>
    <cellStyle name="Output 7 6 3 6" xfId="51341"/>
    <cellStyle name="Output 7 6 3 7" xfId="51342"/>
    <cellStyle name="Output 7 6 4" xfId="10814"/>
    <cellStyle name="Output 7 6 5" xfId="51343"/>
    <cellStyle name="Output 7 6 6" xfId="51344"/>
    <cellStyle name="Output 7 6 7" xfId="51345"/>
    <cellStyle name="Output 7 6 8" xfId="51346"/>
    <cellStyle name="Output 7 7" xfId="10815"/>
    <cellStyle name="Output 7 7 2" xfId="10816"/>
    <cellStyle name="Output 7 7 2 2" xfId="10817"/>
    <cellStyle name="Output 7 7 2 2 2" xfId="51347"/>
    <cellStyle name="Output 7 7 2 2 3" xfId="51348"/>
    <cellStyle name="Output 7 7 2 2 4" xfId="51349"/>
    <cellStyle name="Output 7 7 2 2 5" xfId="51350"/>
    <cellStyle name="Output 7 7 2 2 6" xfId="51351"/>
    <cellStyle name="Output 7 7 2 2 7" xfId="51352"/>
    <cellStyle name="Output 7 7 2 2 8" xfId="51353"/>
    <cellStyle name="Output 7 7 2 3" xfId="10818"/>
    <cellStyle name="Output 7 7 2 3 2" xfId="51354"/>
    <cellStyle name="Output 7 7 2 4" xfId="51355"/>
    <cellStyle name="Output 7 7 2 5" xfId="51356"/>
    <cellStyle name="Output 7 7 2 6" xfId="51357"/>
    <cellStyle name="Output 7 7 2 7" xfId="51358"/>
    <cellStyle name="Output 7 7 3" xfId="10819"/>
    <cellStyle name="Output 7 7 3 2" xfId="51359"/>
    <cellStyle name="Output 7 7 3 3" xfId="51360"/>
    <cellStyle name="Output 7 7 3 4" xfId="51361"/>
    <cellStyle name="Output 7 7 3 5" xfId="51362"/>
    <cellStyle name="Output 7 7 3 6" xfId="51363"/>
    <cellStyle name="Output 7 7 3 7" xfId="51364"/>
    <cellStyle name="Output 7 7 4" xfId="10820"/>
    <cellStyle name="Output 7 7 5" xfId="51365"/>
    <cellStyle name="Output 7 7 6" xfId="51366"/>
    <cellStyle name="Output 7 7 7" xfId="51367"/>
    <cellStyle name="Output 7 7 8" xfId="51368"/>
    <cellStyle name="Output 7 8" xfId="10821"/>
    <cellStyle name="Output 7 8 2" xfId="10822"/>
    <cellStyle name="Output 7 8 2 2" xfId="51369"/>
    <cellStyle name="Output 7 8 2 3" xfId="51370"/>
    <cellStyle name="Output 7 8 2 4" xfId="51371"/>
    <cellStyle name="Output 7 8 2 5" xfId="51372"/>
    <cellStyle name="Output 7 8 2 6" xfId="51373"/>
    <cellStyle name="Output 7 8 2 7" xfId="51374"/>
    <cellStyle name="Output 7 8 2 8" xfId="51375"/>
    <cellStyle name="Output 7 8 3" xfId="10823"/>
    <cellStyle name="Output 7 8 3 2" xfId="51376"/>
    <cellStyle name="Output 7 8 4" xfId="51377"/>
    <cellStyle name="Output 7 8 5" xfId="51378"/>
    <cellStyle name="Output 7 8 6" xfId="51379"/>
    <cellStyle name="Output 7 8 7" xfId="51380"/>
    <cellStyle name="Output 7 9" xfId="10824"/>
    <cellStyle name="Output 7 9 2" xfId="51381"/>
    <cellStyle name="Output 7 9 3" xfId="51382"/>
    <cellStyle name="Output 7 9 4" xfId="51383"/>
    <cellStyle name="Output 7 9 5" xfId="51384"/>
    <cellStyle name="Output 7 9 6" xfId="51385"/>
    <cellStyle name="Output 7 9 7" xfId="51386"/>
    <cellStyle name="Output 8" xfId="10825"/>
    <cellStyle name="Output 8 10" xfId="10826"/>
    <cellStyle name="Output 8 11" xfId="51387"/>
    <cellStyle name="Output 8 12" xfId="51388"/>
    <cellStyle name="Output 8 13" xfId="51389"/>
    <cellStyle name="Output 8 14" xfId="51390"/>
    <cellStyle name="Output 8 2" xfId="10827"/>
    <cellStyle name="Output 8 2 10" xfId="51391"/>
    <cellStyle name="Output 8 2 11" xfId="51392"/>
    <cellStyle name="Output 8 2 12" xfId="51393"/>
    <cellStyle name="Output 8 2 2" xfId="10828"/>
    <cellStyle name="Output 8 2 2 10" xfId="51394"/>
    <cellStyle name="Output 8 2 2 11" xfId="51395"/>
    <cellStyle name="Output 8 2 2 2" xfId="10829"/>
    <cellStyle name="Output 8 2 2 2 2" xfId="10830"/>
    <cellStyle name="Output 8 2 2 2 2 2" xfId="10831"/>
    <cellStyle name="Output 8 2 2 2 2 2 2" xfId="51396"/>
    <cellStyle name="Output 8 2 2 2 2 2 3" xfId="51397"/>
    <cellStyle name="Output 8 2 2 2 2 2 4" xfId="51398"/>
    <cellStyle name="Output 8 2 2 2 2 2 5" xfId="51399"/>
    <cellStyle name="Output 8 2 2 2 2 2 6" xfId="51400"/>
    <cellStyle name="Output 8 2 2 2 2 2 7" xfId="51401"/>
    <cellStyle name="Output 8 2 2 2 2 2 8" xfId="51402"/>
    <cellStyle name="Output 8 2 2 2 2 3" xfId="10832"/>
    <cellStyle name="Output 8 2 2 2 2 3 2" xfId="51403"/>
    <cellStyle name="Output 8 2 2 2 2 4" xfId="51404"/>
    <cellStyle name="Output 8 2 2 2 2 5" xfId="51405"/>
    <cellStyle name="Output 8 2 2 2 2 6" xfId="51406"/>
    <cellStyle name="Output 8 2 2 2 2 7" xfId="51407"/>
    <cellStyle name="Output 8 2 2 2 3" xfId="10833"/>
    <cellStyle name="Output 8 2 2 2 3 2" xfId="51408"/>
    <cellStyle name="Output 8 2 2 2 3 3" xfId="51409"/>
    <cellStyle name="Output 8 2 2 2 3 4" xfId="51410"/>
    <cellStyle name="Output 8 2 2 2 3 5" xfId="51411"/>
    <cellStyle name="Output 8 2 2 2 3 6" xfId="51412"/>
    <cellStyle name="Output 8 2 2 2 3 7" xfId="51413"/>
    <cellStyle name="Output 8 2 2 2 4" xfId="10834"/>
    <cellStyle name="Output 8 2 2 2 5" xfId="51414"/>
    <cellStyle name="Output 8 2 2 2 6" xfId="51415"/>
    <cellStyle name="Output 8 2 2 2 7" xfId="51416"/>
    <cellStyle name="Output 8 2 2 2 8" xfId="51417"/>
    <cellStyle name="Output 8 2 2 3" xfId="10835"/>
    <cellStyle name="Output 8 2 2 3 2" xfId="10836"/>
    <cellStyle name="Output 8 2 2 3 2 2" xfId="10837"/>
    <cellStyle name="Output 8 2 2 3 2 2 2" xfId="51418"/>
    <cellStyle name="Output 8 2 2 3 2 2 3" xfId="51419"/>
    <cellStyle name="Output 8 2 2 3 2 2 4" xfId="51420"/>
    <cellStyle name="Output 8 2 2 3 2 2 5" xfId="51421"/>
    <cellStyle name="Output 8 2 2 3 2 2 6" xfId="51422"/>
    <cellStyle name="Output 8 2 2 3 2 2 7" xfId="51423"/>
    <cellStyle name="Output 8 2 2 3 2 2 8" xfId="51424"/>
    <cellStyle name="Output 8 2 2 3 2 3" xfId="10838"/>
    <cellStyle name="Output 8 2 2 3 2 3 2" xfId="51425"/>
    <cellStyle name="Output 8 2 2 3 2 4" xfId="51426"/>
    <cellStyle name="Output 8 2 2 3 2 5" xfId="51427"/>
    <cellStyle name="Output 8 2 2 3 2 6" xfId="51428"/>
    <cellStyle name="Output 8 2 2 3 2 7" xfId="51429"/>
    <cellStyle name="Output 8 2 2 3 3" xfId="10839"/>
    <cellStyle name="Output 8 2 2 3 3 2" xfId="51430"/>
    <cellStyle name="Output 8 2 2 3 3 3" xfId="51431"/>
    <cellStyle name="Output 8 2 2 3 3 4" xfId="51432"/>
    <cellStyle name="Output 8 2 2 3 3 5" xfId="51433"/>
    <cellStyle name="Output 8 2 2 3 3 6" xfId="51434"/>
    <cellStyle name="Output 8 2 2 3 3 7" xfId="51435"/>
    <cellStyle name="Output 8 2 2 3 4" xfId="10840"/>
    <cellStyle name="Output 8 2 2 3 5" xfId="51436"/>
    <cellStyle name="Output 8 2 2 3 6" xfId="51437"/>
    <cellStyle name="Output 8 2 2 3 7" xfId="51438"/>
    <cellStyle name="Output 8 2 2 3 8" xfId="51439"/>
    <cellStyle name="Output 8 2 2 4" xfId="10841"/>
    <cellStyle name="Output 8 2 2 4 2" xfId="10842"/>
    <cellStyle name="Output 8 2 2 4 2 2" xfId="10843"/>
    <cellStyle name="Output 8 2 2 4 2 2 2" xfId="51440"/>
    <cellStyle name="Output 8 2 2 4 2 2 3" xfId="51441"/>
    <cellStyle name="Output 8 2 2 4 2 2 4" xfId="51442"/>
    <cellStyle name="Output 8 2 2 4 2 2 5" xfId="51443"/>
    <cellStyle name="Output 8 2 2 4 2 2 6" xfId="51444"/>
    <cellStyle name="Output 8 2 2 4 2 2 7" xfId="51445"/>
    <cellStyle name="Output 8 2 2 4 2 2 8" xfId="51446"/>
    <cellStyle name="Output 8 2 2 4 2 3" xfId="10844"/>
    <cellStyle name="Output 8 2 2 4 2 3 2" xfId="51447"/>
    <cellStyle name="Output 8 2 2 4 2 4" xfId="51448"/>
    <cellStyle name="Output 8 2 2 4 2 5" xfId="51449"/>
    <cellStyle name="Output 8 2 2 4 2 6" xfId="51450"/>
    <cellStyle name="Output 8 2 2 4 2 7" xfId="51451"/>
    <cellStyle name="Output 8 2 2 4 3" xfId="10845"/>
    <cellStyle name="Output 8 2 2 4 3 2" xfId="51452"/>
    <cellStyle name="Output 8 2 2 4 3 3" xfId="51453"/>
    <cellStyle name="Output 8 2 2 4 3 4" xfId="51454"/>
    <cellStyle name="Output 8 2 2 4 3 5" xfId="51455"/>
    <cellStyle name="Output 8 2 2 4 3 6" xfId="51456"/>
    <cellStyle name="Output 8 2 2 4 3 7" xfId="51457"/>
    <cellStyle name="Output 8 2 2 4 4" xfId="10846"/>
    <cellStyle name="Output 8 2 2 4 5" xfId="51458"/>
    <cellStyle name="Output 8 2 2 4 6" xfId="51459"/>
    <cellStyle name="Output 8 2 2 4 7" xfId="51460"/>
    <cellStyle name="Output 8 2 2 4 8" xfId="51461"/>
    <cellStyle name="Output 8 2 2 5" xfId="10847"/>
    <cellStyle name="Output 8 2 2 5 2" xfId="10848"/>
    <cellStyle name="Output 8 2 2 5 2 2" xfId="51462"/>
    <cellStyle name="Output 8 2 2 5 2 3" xfId="51463"/>
    <cellStyle name="Output 8 2 2 5 2 4" xfId="51464"/>
    <cellStyle name="Output 8 2 2 5 2 5" xfId="51465"/>
    <cellStyle name="Output 8 2 2 5 2 6" xfId="51466"/>
    <cellStyle name="Output 8 2 2 5 2 7" xfId="51467"/>
    <cellStyle name="Output 8 2 2 5 2 8" xfId="51468"/>
    <cellStyle name="Output 8 2 2 5 3" xfId="10849"/>
    <cellStyle name="Output 8 2 2 5 3 2" xfId="51469"/>
    <cellStyle name="Output 8 2 2 5 4" xfId="51470"/>
    <cellStyle name="Output 8 2 2 5 5" xfId="51471"/>
    <cellStyle name="Output 8 2 2 5 6" xfId="51472"/>
    <cellStyle name="Output 8 2 2 5 7" xfId="51473"/>
    <cellStyle name="Output 8 2 2 6" xfId="10850"/>
    <cellStyle name="Output 8 2 2 6 2" xfId="51474"/>
    <cellStyle name="Output 8 2 2 6 3" xfId="51475"/>
    <cellStyle name="Output 8 2 2 6 4" xfId="51476"/>
    <cellStyle name="Output 8 2 2 6 5" xfId="51477"/>
    <cellStyle name="Output 8 2 2 6 6" xfId="51478"/>
    <cellStyle name="Output 8 2 2 6 7" xfId="51479"/>
    <cellStyle name="Output 8 2 2 7" xfId="10851"/>
    <cellStyle name="Output 8 2 2 8" xfId="51480"/>
    <cellStyle name="Output 8 2 2 9" xfId="51481"/>
    <cellStyle name="Output 8 2 3" xfId="10852"/>
    <cellStyle name="Output 8 2 3 2" xfId="10853"/>
    <cellStyle name="Output 8 2 3 2 2" xfId="10854"/>
    <cellStyle name="Output 8 2 3 2 2 2" xfId="51482"/>
    <cellStyle name="Output 8 2 3 2 2 3" xfId="51483"/>
    <cellStyle name="Output 8 2 3 2 2 4" xfId="51484"/>
    <cellStyle name="Output 8 2 3 2 2 5" xfId="51485"/>
    <cellStyle name="Output 8 2 3 2 2 6" xfId="51486"/>
    <cellStyle name="Output 8 2 3 2 2 7" xfId="51487"/>
    <cellStyle name="Output 8 2 3 2 2 8" xfId="51488"/>
    <cellStyle name="Output 8 2 3 2 3" xfId="10855"/>
    <cellStyle name="Output 8 2 3 2 3 2" xfId="51489"/>
    <cellStyle name="Output 8 2 3 2 4" xfId="51490"/>
    <cellStyle name="Output 8 2 3 2 5" xfId="51491"/>
    <cellStyle name="Output 8 2 3 2 6" xfId="51492"/>
    <cellStyle name="Output 8 2 3 2 7" xfId="51493"/>
    <cellStyle name="Output 8 2 3 3" xfId="10856"/>
    <cellStyle name="Output 8 2 3 3 2" xfId="51494"/>
    <cellStyle name="Output 8 2 3 3 3" xfId="51495"/>
    <cellStyle name="Output 8 2 3 3 4" xfId="51496"/>
    <cellStyle name="Output 8 2 3 3 5" xfId="51497"/>
    <cellStyle name="Output 8 2 3 3 6" xfId="51498"/>
    <cellStyle name="Output 8 2 3 3 7" xfId="51499"/>
    <cellStyle name="Output 8 2 3 4" xfId="10857"/>
    <cellStyle name="Output 8 2 3 5" xfId="51500"/>
    <cellStyle name="Output 8 2 3 6" xfId="51501"/>
    <cellStyle name="Output 8 2 3 7" xfId="51502"/>
    <cellStyle name="Output 8 2 3 8" xfId="51503"/>
    <cellStyle name="Output 8 2 4" xfId="10858"/>
    <cellStyle name="Output 8 2 4 2" xfId="10859"/>
    <cellStyle name="Output 8 2 4 2 2" xfId="10860"/>
    <cellStyle name="Output 8 2 4 2 2 2" xfId="51504"/>
    <cellStyle name="Output 8 2 4 2 2 3" xfId="51505"/>
    <cellStyle name="Output 8 2 4 2 2 4" xfId="51506"/>
    <cellStyle name="Output 8 2 4 2 2 5" xfId="51507"/>
    <cellStyle name="Output 8 2 4 2 2 6" xfId="51508"/>
    <cellStyle name="Output 8 2 4 2 2 7" xfId="51509"/>
    <cellStyle name="Output 8 2 4 2 2 8" xfId="51510"/>
    <cellStyle name="Output 8 2 4 2 3" xfId="10861"/>
    <cellStyle name="Output 8 2 4 2 3 2" xfId="51511"/>
    <cellStyle name="Output 8 2 4 2 4" xfId="51512"/>
    <cellStyle name="Output 8 2 4 2 5" xfId="51513"/>
    <cellStyle name="Output 8 2 4 2 6" xfId="51514"/>
    <cellStyle name="Output 8 2 4 2 7" xfId="51515"/>
    <cellStyle name="Output 8 2 4 3" xfId="10862"/>
    <cellStyle name="Output 8 2 4 3 2" xfId="51516"/>
    <cellStyle name="Output 8 2 4 3 3" xfId="51517"/>
    <cellStyle name="Output 8 2 4 3 4" xfId="51518"/>
    <cellStyle name="Output 8 2 4 3 5" xfId="51519"/>
    <cellStyle name="Output 8 2 4 3 6" xfId="51520"/>
    <cellStyle name="Output 8 2 4 3 7" xfId="51521"/>
    <cellStyle name="Output 8 2 4 4" xfId="10863"/>
    <cellStyle name="Output 8 2 4 5" xfId="51522"/>
    <cellStyle name="Output 8 2 4 6" xfId="51523"/>
    <cellStyle name="Output 8 2 4 7" xfId="51524"/>
    <cellStyle name="Output 8 2 4 8" xfId="51525"/>
    <cellStyle name="Output 8 2 5" xfId="10864"/>
    <cellStyle name="Output 8 2 5 2" xfId="10865"/>
    <cellStyle name="Output 8 2 5 2 2" xfId="10866"/>
    <cellStyle name="Output 8 2 5 2 2 2" xfId="51526"/>
    <cellStyle name="Output 8 2 5 2 2 3" xfId="51527"/>
    <cellStyle name="Output 8 2 5 2 2 4" xfId="51528"/>
    <cellStyle name="Output 8 2 5 2 2 5" xfId="51529"/>
    <cellStyle name="Output 8 2 5 2 2 6" xfId="51530"/>
    <cellStyle name="Output 8 2 5 2 2 7" xfId="51531"/>
    <cellStyle name="Output 8 2 5 2 2 8" xfId="51532"/>
    <cellStyle name="Output 8 2 5 2 3" xfId="10867"/>
    <cellStyle name="Output 8 2 5 2 3 2" xfId="51533"/>
    <cellStyle name="Output 8 2 5 2 4" xfId="51534"/>
    <cellStyle name="Output 8 2 5 2 5" xfId="51535"/>
    <cellStyle name="Output 8 2 5 2 6" xfId="51536"/>
    <cellStyle name="Output 8 2 5 2 7" xfId="51537"/>
    <cellStyle name="Output 8 2 5 3" xfId="10868"/>
    <cellStyle name="Output 8 2 5 3 2" xfId="51538"/>
    <cellStyle name="Output 8 2 5 3 3" xfId="51539"/>
    <cellStyle name="Output 8 2 5 3 4" xfId="51540"/>
    <cellStyle name="Output 8 2 5 3 5" xfId="51541"/>
    <cellStyle name="Output 8 2 5 3 6" xfId="51542"/>
    <cellStyle name="Output 8 2 5 3 7" xfId="51543"/>
    <cellStyle name="Output 8 2 5 4" xfId="10869"/>
    <cellStyle name="Output 8 2 5 5" xfId="51544"/>
    <cellStyle name="Output 8 2 5 6" xfId="51545"/>
    <cellStyle name="Output 8 2 5 7" xfId="51546"/>
    <cellStyle name="Output 8 2 5 8" xfId="51547"/>
    <cellStyle name="Output 8 2 6" xfId="10870"/>
    <cellStyle name="Output 8 2 6 2" xfId="10871"/>
    <cellStyle name="Output 8 2 6 2 2" xfId="51548"/>
    <cellStyle name="Output 8 2 6 2 3" xfId="51549"/>
    <cellStyle name="Output 8 2 6 2 4" xfId="51550"/>
    <cellStyle name="Output 8 2 6 2 5" xfId="51551"/>
    <cellStyle name="Output 8 2 6 2 6" xfId="51552"/>
    <cellStyle name="Output 8 2 6 2 7" xfId="51553"/>
    <cellStyle name="Output 8 2 6 2 8" xfId="51554"/>
    <cellStyle name="Output 8 2 6 3" xfId="10872"/>
    <cellStyle name="Output 8 2 6 3 2" xfId="51555"/>
    <cellStyle name="Output 8 2 6 4" xfId="51556"/>
    <cellStyle name="Output 8 2 6 5" xfId="51557"/>
    <cellStyle name="Output 8 2 6 6" xfId="51558"/>
    <cellStyle name="Output 8 2 6 7" xfId="51559"/>
    <cellStyle name="Output 8 2 7" xfId="10873"/>
    <cellStyle name="Output 8 2 7 2" xfId="51560"/>
    <cellStyle name="Output 8 2 7 3" xfId="51561"/>
    <cellStyle name="Output 8 2 7 4" xfId="51562"/>
    <cellStyle name="Output 8 2 7 5" xfId="51563"/>
    <cellStyle name="Output 8 2 7 6" xfId="51564"/>
    <cellStyle name="Output 8 2 7 7" xfId="51565"/>
    <cellStyle name="Output 8 2 8" xfId="10874"/>
    <cellStyle name="Output 8 2 9" xfId="51566"/>
    <cellStyle name="Output 8 3" xfId="10875"/>
    <cellStyle name="Output 8 3 10" xfId="51567"/>
    <cellStyle name="Output 8 3 11" xfId="51568"/>
    <cellStyle name="Output 8 3 2" xfId="10876"/>
    <cellStyle name="Output 8 3 2 2" xfId="10877"/>
    <cellStyle name="Output 8 3 2 2 2" xfId="10878"/>
    <cellStyle name="Output 8 3 2 2 2 2" xfId="51569"/>
    <cellStyle name="Output 8 3 2 2 2 3" xfId="51570"/>
    <cellStyle name="Output 8 3 2 2 2 4" xfId="51571"/>
    <cellStyle name="Output 8 3 2 2 2 5" xfId="51572"/>
    <cellStyle name="Output 8 3 2 2 2 6" xfId="51573"/>
    <cellStyle name="Output 8 3 2 2 2 7" xfId="51574"/>
    <cellStyle name="Output 8 3 2 2 2 8" xfId="51575"/>
    <cellStyle name="Output 8 3 2 2 3" xfId="10879"/>
    <cellStyle name="Output 8 3 2 2 3 2" xfId="51576"/>
    <cellStyle name="Output 8 3 2 2 4" xfId="51577"/>
    <cellStyle name="Output 8 3 2 2 5" xfId="51578"/>
    <cellStyle name="Output 8 3 2 2 6" xfId="51579"/>
    <cellStyle name="Output 8 3 2 2 7" xfId="51580"/>
    <cellStyle name="Output 8 3 2 3" xfId="10880"/>
    <cellStyle name="Output 8 3 2 3 2" xfId="51581"/>
    <cellStyle name="Output 8 3 2 3 3" xfId="51582"/>
    <cellStyle name="Output 8 3 2 3 4" xfId="51583"/>
    <cellStyle name="Output 8 3 2 3 5" xfId="51584"/>
    <cellStyle name="Output 8 3 2 3 6" xfId="51585"/>
    <cellStyle name="Output 8 3 2 3 7" xfId="51586"/>
    <cellStyle name="Output 8 3 2 4" xfId="10881"/>
    <cellStyle name="Output 8 3 2 5" xfId="51587"/>
    <cellStyle name="Output 8 3 2 6" xfId="51588"/>
    <cellStyle name="Output 8 3 2 7" xfId="51589"/>
    <cellStyle name="Output 8 3 2 8" xfId="51590"/>
    <cellStyle name="Output 8 3 3" xfId="10882"/>
    <cellStyle name="Output 8 3 3 2" xfId="10883"/>
    <cellStyle name="Output 8 3 3 2 2" xfId="10884"/>
    <cellStyle name="Output 8 3 3 2 2 2" xfId="51591"/>
    <cellStyle name="Output 8 3 3 2 2 3" xfId="51592"/>
    <cellStyle name="Output 8 3 3 2 2 4" xfId="51593"/>
    <cellStyle name="Output 8 3 3 2 2 5" xfId="51594"/>
    <cellStyle name="Output 8 3 3 2 2 6" xfId="51595"/>
    <cellStyle name="Output 8 3 3 2 2 7" xfId="51596"/>
    <cellStyle name="Output 8 3 3 2 2 8" xfId="51597"/>
    <cellStyle name="Output 8 3 3 2 3" xfId="10885"/>
    <cellStyle name="Output 8 3 3 2 3 2" xfId="51598"/>
    <cellStyle name="Output 8 3 3 2 4" xfId="51599"/>
    <cellStyle name="Output 8 3 3 2 5" xfId="51600"/>
    <cellStyle name="Output 8 3 3 2 6" xfId="51601"/>
    <cellStyle name="Output 8 3 3 2 7" xfId="51602"/>
    <cellStyle name="Output 8 3 3 3" xfId="10886"/>
    <cellStyle name="Output 8 3 3 3 2" xfId="51603"/>
    <cellStyle name="Output 8 3 3 3 3" xfId="51604"/>
    <cellStyle name="Output 8 3 3 3 4" xfId="51605"/>
    <cellStyle name="Output 8 3 3 3 5" xfId="51606"/>
    <cellStyle name="Output 8 3 3 3 6" xfId="51607"/>
    <cellStyle name="Output 8 3 3 3 7" xfId="51608"/>
    <cellStyle name="Output 8 3 3 4" xfId="10887"/>
    <cellStyle name="Output 8 3 3 5" xfId="51609"/>
    <cellStyle name="Output 8 3 3 6" xfId="51610"/>
    <cellStyle name="Output 8 3 3 7" xfId="51611"/>
    <cellStyle name="Output 8 3 3 8" xfId="51612"/>
    <cellStyle name="Output 8 3 4" xfId="10888"/>
    <cellStyle name="Output 8 3 4 2" xfId="10889"/>
    <cellStyle name="Output 8 3 4 2 2" xfId="10890"/>
    <cellStyle name="Output 8 3 4 2 2 2" xfId="51613"/>
    <cellStyle name="Output 8 3 4 2 2 3" xfId="51614"/>
    <cellStyle name="Output 8 3 4 2 2 4" xfId="51615"/>
    <cellStyle name="Output 8 3 4 2 2 5" xfId="51616"/>
    <cellStyle name="Output 8 3 4 2 2 6" xfId="51617"/>
    <cellStyle name="Output 8 3 4 2 2 7" xfId="51618"/>
    <cellStyle name="Output 8 3 4 2 2 8" xfId="51619"/>
    <cellStyle name="Output 8 3 4 2 3" xfId="10891"/>
    <cellStyle name="Output 8 3 4 2 3 2" xfId="51620"/>
    <cellStyle name="Output 8 3 4 2 4" xfId="51621"/>
    <cellStyle name="Output 8 3 4 2 5" xfId="51622"/>
    <cellStyle name="Output 8 3 4 2 6" xfId="51623"/>
    <cellStyle name="Output 8 3 4 2 7" xfId="51624"/>
    <cellStyle name="Output 8 3 4 3" xfId="10892"/>
    <cellStyle name="Output 8 3 4 3 2" xfId="51625"/>
    <cellStyle name="Output 8 3 4 3 3" xfId="51626"/>
    <cellStyle name="Output 8 3 4 3 4" xfId="51627"/>
    <cellStyle name="Output 8 3 4 3 5" xfId="51628"/>
    <cellStyle name="Output 8 3 4 3 6" xfId="51629"/>
    <cellStyle name="Output 8 3 4 3 7" xfId="51630"/>
    <cellStyle name="Output 8 3 4 4" xfId="10893"/>
    <cellStyle name="Output 8 3 4 5" xfId="51631"/>
    <cellStyle name="Output 8 3 4 6" xfId="51632"/>
    <cellStyle name="Output 8 3 4 7" xfId="51633"/>
    <cellStyle name="Output 8 3 4 8" xfId="51634"/>
    <cellStyle name="Output 8 3 5" xfId="10894"/>
    <cellStyle name="Output 8 3 5 2" xfId="10895"/>
    <cellStyle name="Output 8 3 5 2 2" xfId="51635"/>
    <cellStyle name="Output 8 3 5 2 3" xfId="51636"/>
    <cellStyle name="Output 8 3 5 2 4" xfId="51637"/>
    <cellStyle name="Output 8 3 5 2 5" xfId="51638"/>
    <cellStyle name="Output 8 3 5 2 6" xfId="51639"/>
    <cellStyle name="Output 8 3 5 2 7" xfId="51640"/>
    <cellStyle name="Output 8 3 5 2 8" xfId="51641"/>
    <cellStyle name="Output 8 3 5 3" xfId="10896"/>
    <cellStyle name="Output 8 3 5 3 2" xfId="51642"/>
    <cellStyle name="Output 8 3 5 4" xfId="51643"/>
    <cellStyle name="Output 8 3 5 5" xfId="51644"/>
    <cellStyle name="Output 8 3 5 6" xfId="51645"/>
    <cellStyle name="Output 8 3 5 7" xfId="51646"/>
    <cellStyle name="Output 8 3 6" xfId="10897"/>
    <cellStyle name="Output 8 3 6 2" xfId="51647"/>
    <cellStyle name="Output 8 3 6 3" xfId="51648"/>
    <cellStyle name="Output 8 3 6 4" xfId="51649"/>
    <cellStyle name="Output 8 3 6 5" xfId="51650"/>
    <cellStyle name="Output 8 3 6 6" xfId="51651"/>
    <cellStyle name="Output 8 3 6 7" xfId="51652"/>
    <cellStyle name="Output 8 3 7" xfId="10898"/>
    <cellStyle name="Output 8 3 8" xfId="51653"/>
    <cellStyle name="Output 8 3 9" xfId="51654"/>
    <cellStyle name="Output 8 4" xfId="10899"/>
    <cellStyle name="Output 8 4 10" xfId="51655"/>
    <cellStyle name="Output 8 4 11" xfId="51656"/>
    <cellStyle name="Output 8 4 2" xfId="10900"/>
    <cellStyle name="Output 8 4 2 2" xfId="10901"/>
    <cellStyle name="Output 8 4 2 2 2" xfId="10902"/>
    <cellStyle name="Output 8 4 2 2 2 2" xfId="51657"/>
    <cellStyle name="Output 8 4 2 2 2 3" xfId="51658"/>
    <cellStyle name="Output 8 4 2 2 2 4" xfId="51659"/>
    <cellStyle name="Output 8 4 2 2 2 5" xfId="51660"/>
    <cellStyle name="Output 8 4 2 2 2 6" xfId="51661"/>
    <cellStyle name="Output 8 4 2 2 2 7" xfId="51662"/>
    <cellStyle name="Output 8 4 2 2 2 8" xfId="51663"/>
    <cellStyle name="Output 8 4 2 2 3" xfId="10903"/>
    <cellStyle name="Output 8 4 2 2 3 2" xfId="51664"/>
    <cellStyle name="Output 8 4 2 2 4" xfId="51665"/>
    <cellStyle name="Output 8 4 2 2 5" xfId="51666"/>
    <cellStyle name="Output 8 4 2 2 6" xfId="51667"/>
    <cellStyle name="Output 8 4 2 2 7" xfId="51668"/>
    <cellStyle name="Output 8 4 2 3" xfId="10904"/>
    <cellStyle name="Output 8 4 2 3 2" xfId="51669"/>
    <cellStyle name="Output 8 4 2 3 3" xfId="51670"/>
    <cellStyle name="Output 8 4 2 3 4" xfId="51671"/>
    <cellStyle name="Output 8 4 2 3 5" xfId="51672"/>
    <cellStyle name="Output 8 4 2 3 6" xfId="51673"/>
    <cellStyle name="Output 8 4 2 3 7" xfId="51674"/>
    <cellStyle name="Output 8 4 2 4" xfId="10905"/>
    <cellStyle name="Output 8 4 2 5" xfId="51675"/>
    <cellStyle name="Output 8 4 2 6" xfId="51676"/>
    <cellStyle name="Output 8 4 2 7" xfId="51677"/>
    <cellStyle name="Output 8 4 2 8" xfId="51678"/>
    <cellStyle name="Output 8 4 3" xfId="10906"/>
    <cellStyle name="Output 8 4 3 2" xfId="10907"/>
    <cellStyle name="Output 8 4 3 2 2" xfId="10908"/>
    <cellStyle name="Output 8 4 3 2 2 2" xfId="51679"/>
    <cellStyle name="Output 8 4 3 2 2 3" xfId="51680"/>
    <cellStyle name="Output 8 4 3 2 2 4" xfId="51681"/>
    <cellStyle name="Output 8 4 3 2 2 5" xfId="51682"/>
    <cellStyle name="Output 8 4 3 2 2 6" xfId="51683"/>
    <cellStyle name="Output 8 4 3 2 2 7" xfId="51684"/>
    <cellStyle name="Output 8 4 3 2 2 8" xfId="51685"/>
    <cellStyle name="Output 8 4 3 2 3" xfId="10909"/>
    <cellStyle name="Output 8 4 3 2 3 2" xfId="51686"/>
    <cellStyle name="Output 8 4 3 2 4" xfId="51687"/>
    <cellStyle name="Output 8 4 3 2 5" xfId="51688"/>
    <cellStyle name="Output 8 4 3 2 6" xfId="51689"/>
    <cellStyle name="Output 8 4 3 2 7" xfId="51690"/>
    <cellStyle name="Output 8 4 3 3" xfId="10910"/>
    <cellStyle name="Output 8 4 3 3 2" xfId="51691"/>
    <cellStyle name="Output 8 4 3 3 3" xfId="51692"/>
    <cellStyle name="Output 8 4 3 3 4" xfId="51693"/>
    <cellStyle name="Output 8 4 3 3 5" xfId="51694"/>
    <cellStyle name="Output 8 4 3 3 6" xfId="51695"/>
    <cellStyle name="Output 8 4 3 3 7" xfId="51696"/>
    <cellStyle name="Output 8 4 3 4" xfId="10911"/>
    <cellStyle name="Output 8 4 3 5" xfId="51697"/>
    <cellStyle name="Output 8 4 3 6" xfId="51698"/>
    <cellStyle name="Output 8 4 3 7" xfId="51699"/>
    <cellStyle name="Output 8 4 3 8" xfId="51700"/>
    <cellStyle name="Output 8 4 4" xfId="10912"/>
    <cellStyle name="Output 8 4 4 2" xfId="10913"/>
    <cellStyle name="Output 8 4 4 2 2" xfId="10914"/>
    <cellStyle name="Output 8 4 4 2 2 2" xfId="51701"/>
    <cellStyle name="Output 8 4 4 2 2 3" xfId="51702"/>
    <cellStyle name="Output 8 4 4 2 2 4" xfId="51703"/>
    <cellStyle name="Output 8 4 4 2 2 5" xfId="51704"/>
    <cellStyle name="Output 8 4 4 2 2 6" xfId="51705"/>
    <cellStyle name="Output 8 4 4 2 2 7" xfId="51706"/>
    <cellStyle name="Output 8 4 4 2 2 8" xfId="51707"/>
    <cellStyle name="Output 8 4 4 2 3" xfId="10915"/>
    <cellStyle name="Output 8 4 4 2 3 2" xfId="51708"/>
    <cellStyle name="Output 8 4 4 2 4" xfId="51709"/>
    <cellStyle name="Output 8 4 4 2 5" xfId="51710"/>
    <cellStyle name="Output 8 4 4 2 6" xfId="51711"/>
    <cellStyle name="Output 8 4 4 2 7" xfId="51712"/>
    <cellStyle name="Output 8 4 4 3" xfId="10916"/>
    <cellStyle name="Output 8 4 4 3 2" xfId="51713"/>
    <cellStyle name="Output 8 4 4 3 3" xfId="51714"/>
    <cellStyle name="Output 8 4 4 3 4" xfId="51715"/>
    <cellStyle name="Output 8 4 4 3 5" xfId="51716"/>
    <cellStyle name="Output 8 4 4 3 6" xfId="51717"/>
    <cellStyle name="Output 8 4 4 3 7" xfId="51718"/>
    <cellStyle name="Output 8 4 4 4" xfId="10917"/>
    <cellStyle name="Output 8 4 4 5" xfId="51719"/>
    <cellStyle name="Output 8 4 4 6" xfId="51720"/>
    <cellStyle name="Output 8 4 4 7" xfId="51721"/>
    <cellStyle name="Output 8 4 4 8" xfId="51722"/>
    <cellStyle name="Output 8 4 5" xfId="10918"/>
    <cellStyle name="Output 8 4 5 2" xfId="10919"/>
    <cellStyle name="Output 8 4 5 2 2" xfId="51723"/>
    <cellStyle name="Output 8 4 5 2 3" xfId="51724"/>
    <cellStyle name="Output 8 4 5 2 4" xfId="51725"/>
    <cellStyle name="Output 8 4 5 2 5" xfId="51726"/>
    <cellStyle name="Output 8 4 5 2 6" xfId="51727"/>
    <cellStyle name="Output 8 4 5 2 7" xfId="51728"/>
    <cellStyle name="Output 8 4 5 2 8" xfId="51729"/>
    <cellStyle name="Output 8 4 5 3" xfId="10920"/>
    <cellStyle name="Output 8 4 5 3 2" xfId="51730"/>
    <cellStyle name="Output 8 4 5 4" xfId="51731"/>
    <cellStyle name="Output 8 4 5 5" xfId="51732"/>
    <cellStyle name="Output 8 4 5 6" xfId="51733"/>
    <cellStyle name="Output 8 4 5 7" xfId="51734"/>
    <cellStyle name="Output 8 4 6" xfId="10921"/>
    <cellStyle name="Output 8 4 6 2" xfId="51735"/>
    <cellStyle name="Output 8 4 6 3" xfId="51736"/>
    <cellStyle name="Output 8 4 6 4" xfId="51737"/>
    <cellStyle name="Output 8 4 6 5" xfId="51738"/>
    <cellStyle name="Output 8 4 6 6" xfId="51739"/>
    <cellStyle name="Output 8 4 6 7" xfId="51740"/>
    <cellStyle name="Output 8 4 7" xfId="10922"/>
    <cellStyle name="Output 8 4 8" xfId="51741"/>
    <cellStyle name="Output 8 4 9" xfId="51742"/>
    <cellStyle name="Output 8 5" xfId="10923"/>
    <cellStyle name="Output 8 5 2" xfId="10924"/>
    <cellStyle name="Output 8 5 2 2" xfId="10925"/>
    <cellStyle name="Output 8 5 2 2 2" xfId="51743"/>
    <cellStyle name="Output 8 5 2 2 3" xfId="51744"/>
    <cellStyle name="Output 8 5 2 2 4" xfId="51745"/>
    <cellStyle name="Output 8 5 2 2 5" xfId="51746"/>
    <cellStyle name="Output 8 5 2 2 6" xfId="51747"/>
    <cellStyle name="Output 8 5 2 2 7" xfId="51748"/>
    <cellStyle name="Output 8 5 2 2 8" xfId="51749"/>
    <cellStyle name="Output 8 5 2 3" xfId="10926"/>
    <cellStyle name="Output 8 5 2 3 2" xfId="51750"/>
    <cellStyle name="Output 8 5 2 4" xfId="51751"/>
    <cellStyle name="Output 8 5 2 5" xfId="51752"/>
    <cellStyle name="Output 8 5 2 6" xfId="51753"/>
    <cellStyle name="Output 8 5 2 7" xfId="51754"/>
    <cellStyle name="Output 8 5 3" xfId="10927"/>
    <cellStyle name="Output 8 5 3 2" xfId="51755"/>
    <cellStyle name="Output 8 5 3 3" xfId="51756"/>
    <cellStyle name="Output 8 5 3 4" xfId="51757"/>
    <cellStyle name="Output 8 5 3 5" xfId="51758"/>
    <cellStyle name="Output 8 5 3 6" xfId="51759"/>
    <cellStyle name="Output 8 5 3 7" xfId="51760"/>
    <cellStyle name="Output 8 5 4" xfId="10928"/>
    <cellStyle name="Output 8 5 5" xfId="51761"/>
    <cellStyle name="Output 8 5 6" xfId="51762"/>
    <cellStyle name="Output 8 5 7" xfId="51763"/>
    <cellStyle name="Output 8 5 8" xfId="51764"/>
    <cellStyle name="Output 8 6" xfId="10929"/>
    <cellStyle name="Output 8 6 2" xfId="10930"/>
    <cellStyle name="Output 8 6 2 2" xfId="10931"/>
    <cellStyle name="Output 8 6 2 2 2" xfId="51765"/>
    <cellStyle name="Output 8 6 2 2 3" xfId="51766"/>
    <cellStyle name="Output 8 6 2 2 4" xfId="51767"/>
    <cellStyle name="Output 8 6 2 2 5" xfId="51768"/>
    <cellStyle name="Output 8 6 2 2 6" xfId="51769"/>
    <cellStyle name="Output 8 6 2 2 7" xfId="51770"/>
    <cellStyle name="Output 8 6 2 2 8" xfId="51771"/>
    <cellStyle name="Output 8 6 2 3" xfId="10932"/>
    <cellStyle name="Output 8 6 2 3 2" xfId="51772"/>
    <cellStyle name="Output 8 6 2 4" xfId="51773"/>
    <cellStyle name="Output 8 6 2 5" xfId="51774"/>
    <cellStyle name="Output 8 6 2 6" xfId="51775"/>
    <cellStyle name="Output 8 6 2 7" xfId="51776"/>
    <cellStyle name="Output 8 6 3" xfId="10933"/>
    <cellStyle name="Output 8 6 3 2" xfId="51777"/>
    <cellStyle name="Output 8 6 3 3" xfId="51778"/>
    <cellStyle name="Output 8 6 3 4" xfId="51779"/>
    <cellStyle name="Output 8 6 3 5" xfId="51780"/>
    <cellStyle name="Output 8 6 3 6" xfId="51781"/>
    <cellStyle name="Output 8 6 3 7" xfId="51782"/>
    <cellStyle name="Output 8 6 4" xfId="10934"/>
    <cellStyle name="Output 8 6 5" xfId="51783"/>
    <cellStyle name="Output 8 6 6" xfId="51784"/>
    <cellStyle name="Output 8 6 7" xfId="51785"/>
    <cellStyle name="Output 8 6 8" xfId="51786"/>
    <cellStyle name="Output 8 7" xfId="10935"/>
    <cellStyle name="Output 8 7 2" xfId="10936"/>
    <cellStyle name="Output 8 7 2 2" xfId="10937"/>
    <cellStyle name="Output 8 7 2 2 2" xfId="51787"/>
    <cellStyle name="Output 8 7 2 2 3" xfId="51788"/>
    <cellStyle name="Output 8 7 2 2 4" xfId="51789"/>
    <cellStyle name="Output 8 7 2 2 5" xfId="51790"/>
    <cellStyle name="Output 8 7 2 2 6" xfId="51791"/>
    <cellStyle name="Output 8 7 2 2 7" xfId="51792"/>
    <cellStyle name="Output 8 7 2 2 8" xfId="51793"/>
    <cellStyle name="Output 8 7 2 3" xfId="10938"/>
    <cellStyle name="Output 8 7 2 3 2" xfId="51794"/>
    <cellStyle name="Output 8 7 2 4" xfId="51795"/>
    <cellStyle name="Output 8 7 2 5" xfId="51796"/>
    <cellStyle name="Output 8 7 2 6" xfId="51797"/>
    <cellStyle name="Output 8 7 2 7" xfId="51798"/>
    <cellStyle name="Output 8 7 3" xfId="10939"/>
    <cellStyle name="Output 8 7 3 2" xfId="51799"/>
    <cellStyle name="Output 8 7 3 3" xfId="51800"/>
    <cellStyle name="Output 8 7 3 4" xfId="51801"/>
    <cellStyle name="Output 8 7 3 5" xfId="51802"/>
    <cellStyle name="Output 8 7 3 6" xfId="51803"/>
    <cellStyle name="Output 8 7 3 7" xfId="51804"/>
    <cellStyle name="Output 8 7 4" xfId="10940"/>
    <cellStyle name="Output 8 7 5" xfId="51805"/>
    <cellStyle name="Output 8 7 6" xfId="51806"/>
    <cellStyle name="Output 8 7 7" xfId="51807"/>
    <cellStyle name="Output 8 7 8" xfId="51808"/>
    <cellStyle name="Output 8 8" xfId="10941"/>
    <cellStyle name="Output 8 8 2" xfId="10942"/>
    <cellStyle name="Output 8 8 2 2" xfId="51809"/>
    <cellStyle name="Output 8 8 2 3" xfId="51810"/>
    <cellStyle name="Output 8 8 2 4" xfId="51811"/>
    <cellStyle name="Output 8 8 2 5" xfId="51812"/>
    <cellStyle name="Output 8 8 2 6" xfId="51813"/>
    <cellStyle name="Output 8 8 2 7" xfId="51814"/>
    <cellStyle name="Output 8 8 2 8" xfId="51815"/>
    <cellStyle name="Output 8 8 3" xfId="10943"/>
    <cellStyle name="Output 8 8 3 2" xfId="51816"/>
    <cellStyle name="Output 8 8 4" xfId="51817"/>
    <cellStyle name="Output 8 8 5" xfId="51818"/>
    <cellStyle name="Output 8 8 6" xfId="51819"/>
    <cellStyle name="Output 8 8 7" xfId="51820"/>
    <cellStyle name="Output 8 9" xfId="10944"/>
    <cellStyle name="Output 8 9 2" xfId="51821"/>
    <cellStyle name="Output 8 9 3" xfId="51822"/>
    <cellStyle name="Output 8 9 4" xfId="51823"/>
    <cellStyle name="Output 8 9 5" xfId="51824"/>
    <cellStyle name="Output 8 9 6" xfId="51825"/>
    <cellStyle name="Output 8 9 7" xfId="51826"/>
    <cellStyle name="Output 9" xfId="10945"/>
    <cellStyle name="Output 9 10" xfId="10946"/>
    <cellStyle name="Output 9 11" xfId="51827"/>
    <cellStyle name="Output 9 12" xfId="51828"/>
    <cellStyle name="Output 9 13" xfId="51829"/>
    <cellStyle name="Output 9 14" xfId="51830"/>
    <cellStyle name="Output 9 2" xfId="10947"/>
    <cellStyle name="Output 9 2 10" xfId="51831"/>
    <cellStyle name="Output 9 2 11" xfId="51832"/>
    <cellStyle name="Output 9 2 12" xfId="51833"/>
    <cellStyle name="Output 9 2 2" xfId="10948"/>
    <cellStyle name="Output 9 2 2 10" xfId="51834"/>
    <cellStyle name="Output 9 2 2 11" xfId="51835"/>
    <cellStyle name="Output 9 2 2 2" xfId="10949"/>
    <cellStyle name="Output 9 2 2 2 2" xfId="10950"/>
    <cellStyle name="Output 9 2 2 2 2 2" xfId="10951"/>
    <cellStyle name="Output 9 2 2 2 2 2 2" xfId="51836"/>
    <cellStyle name="Output 9 2 2 2 2 2 3" xfId="51837"/>
    <cellStyle name="Output 9 2 2 2 2 2 4" xfId="51838"/>
    <cellStyle name="Output 9 2 2 2 2 2 5" xfId="51839"/>
    <cellStyle name="Output 9 2 2 2 2 2 6" xfId="51840"/>
    <cellStyle name="Output 9 2 2 2 2 2 7" xfId="51841"/>
    <cellStyle name="Output 9 2 2 2 2 2 8" xfId="51842"/>
    <cellStyle name="Output 9 2 2 2 2 3" xfId="10952"/>
    <cellStyle name="Output 9 2 2 2 2 3 2" xfId="51843"/>
    <cellStyle name="Output 9 2 2 2 2 4" xfId="51844"/>
    <cellStyle name="Output 9 2 2 2 2 5" xfId="51845"/>
    <cellStyle name="Output 9 2 2 2 2 6" xfId="51846"/>
    <cellStyle name="Output 9 2 2 2 2 7" xfId="51847"/>
    <cellStyle name="Output 9 2 2 2 3" xfId="10953"/>
    <cellStyle name="Output 9 2 2 2 3 2" xfId="51848"/>
    <cellStyle name="Output 9 2 2 2 3 3" xfId="51849"/>
    <cellStyle name="Output 9 2 2 2 3 4" xfId="51850"/>
    <cellStyle name="Output 9 2 2 2 3 5" xfId="51851"/>
    <cellStyle name="Output 9 2 2 2 3 6" xfId="51852"/>
    <cellStyle name="Output 9 2 2 2 3 7" xfId="51853"/>
    <cellStyle name="Output 9 2 2 2 4" xfId="10954"/>
    <cellStyle name="Output 9 2 2 2 5" xfId="51854"/>
    <cellStyle name="Output 9 2 2 2 6" xfId="51855"/>
    <cellStyle name="Output 9 2 2 2 7" xfId="51856"/>
    <cellStyle name="Output 9 2 2 2 8" xfId="51857"/>
    <cellStyle name="Output 9 2 2 3" xfId="10955"/>
    <cellStyle name="Output 9 2 2 3 2" xfId="10956"/>
    <cellStyle name="Output 9 2 2 3 2 2" xfId="10957"/>
    <cellStyle name="Output 9 2 2 3 2 2 2" xfId="51858"/>
    <cellStyle name="Output 9 2 2 3 2 2 3" xfId="51859"/>
    <cellStyle name="Output 9 2 2 3 2 2 4" xfId="51860"/>
    <cellStyle name="Output 9 2 2 3 2 2 5" xfId="51861"/>
    <cellStyle name="Output 9 2 2 3 2 2 6" xfId="51862"/>
    <cellStyle name="Output 9 2 2 3 2 2 7" xfId="51863"/>
    <cellStyle name="Output 9 2 2 3 2 2 8" xfId="51864"/>
    <cellStyle name="Output 9 2 2 3 2 3" xfId="10958"/>
    <cellStyle name="Output 9 2 2 3 2 3 2" xfId="51865"/>
    <cellStyle name="Output 9 2 2 3 2 4" xfId="51866"/>
    <cellStyle name="Output 9 2 2 3 2 5" xfId="51867"/>
    <cellStyle name="Output 9 2 2 3 2 6" xfId="51868"/>
    <cellStyle name="Output 9 2 2 3 2 7" xfId="51869"/>
    <cellStyle name="Output 9 2 2 3 3" xfId="10959"/>
    <cellStyle name="Output 9 2 2 3 3 2" xfId="51870"/>
    <cellStyle name="Output 9 2 2 3 3 3" xfId="51871"/>
    <cellStyle name="Output 9 2 2 3 3 4" xfId="51872"/>
    <cellStyle name="Output 9 2 2 3 3 5" xfId="51873"/>
    <cellStyle name="Output 9 2 2 3 3 6" xfId="51874"/>
    <cellStyle name="Output 9 2 2 3 3 7" xfId="51875"/>
    <cellStyle name="Output 9 2 2 3 4" xfId="10960"/>
    <cellStyle name="Output 9 2 2 3 5" xfId="51876"/>
    <cellStyle name="Output 9 2 2 3 6" xfId="51877"/>
    <cellStyle name="Output 9 2 2 3 7" xfId="51878"/>
    <cellStyle name="Output 9 2 2 3 8" xfId="51879"/>
    <cellStyle name="Output 9 2 2 4" xfId="10961"/>
    <cellStyle name="Output 9 2 2 4 2" xfId="10962"/>
    <cellStyle name="Output 9 2 2 4 2 2" xfId="10963"/>
    <cellStyle name="Output 9 2 2 4 2 2 2" xfId="51880"/>
    <cellStyle name="Output 9 2 2 4 2 2 3" xfId="51881"/>
    <cellStyle name="Output 9 2 2 4 2 2 4" xfId="51882"/>
    <cellStyle name="Output 9 2 2 4 2 2 5" xfId="51883"/>
    <cellStyle name="Output 9 2 2 4 2 2 6" xfId="51884"/>
    <cellStyle name="Output 9 2 2 4 2 2 7" xfId="51885"/>
    <cellStyle name="Output 9 2 2 4 2 2 8" xfId="51886"/>
    <cellStyle name="Output 9 2 2 4 2 3" xfId="10964"/>
    <cellStyle name="Output 9 2 2 4 2 3 2" xfId="51887"/>
    <cellStyle name="Output 9 2 2 4 2 4" xfId="51888"/>
    <cellStyle name="Output 9 2 2 4 2 5" xfId="51889"/>
    <cellStyle name="Output 9 2 2 4 2 6" xfId="51890"/>
    <cellStyle name="Output 9 2 2 4 2 7" xfId="51891"/>
    <cellStyle name="Output 9 2 2 4 3" xfId="10965"/>
    <cellStyle name="Output 9 2 2 4 3 2" xfId="51892"/>
    <cellStyle name="Output 9 2 2 4 3 3" xfId="51893"/>
    <cellStyle name="Output 9 2 2 4 3 4" xfId="51894"/>
    <cellStyle name="Output 9 2 2 4 3 5" xfId="51895"/>
    <cellStyle name="Output 9 2 2 4 3 6" xfId="51896"/>
    <cellStyle name="Output 9 2 2 4 3 7" xfId="51897"/>
    <cellStyle name="Output 9 2 2 4 4" xfId="10966"/>
    <cellStyle name="Output 9 2 2 4 5" xfId="51898"/>
    <cellStyle name="Output 9 2 2 4 6" xfId="51899"/>
    <cellStyle name="Output 9 2 2 4 7" xfId="51900"/>
    <cellStyle name="Output 9 2 2 4 8" xfId="51901"/>
    <cellStyle name="Output 9 2 2 5" xfId="10967"/>
    <cellStyle name="Output 9 2 2 5 2" xfId="10968"/>
    <cellStyle name="Output 9 2 2 5 2 2" xfId="51902"/>
    <cellStyle name="Output 9 2 2 5 2 3" xfId="51903"/>
    <cellStyle name="Output 9 2 2 5 2 4" xfId="51904"/>
    <cellStyle name="Output 9 2 2 5 2 5" xfId="51905"/>
    <cellStyle name="Output 9 2 2 5 2 6" xfId="51906"/>
    <cellStyle name="Output 9 2 2 5 2 7" xfId="51907"/>
    <cellStyle name="Output 9 2 2 5 2 8" xfId="51908"/>
    <cellStyle name="Output 9 2 2 5 3" xfId="10969"/>
    <cellStyle name="Output 9 2 2 5 3 2" xfId="51909"/>
    <cellStyle name="Output 9 2 2 5 4" xfId="51910"/>
    <cellStyle name="Output 9 2 2 5 5" xfId="51911"/>
    <cellStyle name="Output 9 2 2 5 6" xfId="51912"/>
    <cellStyle name="Output 9 2 2 5 7" xfId="51913"/>
    <cellStyle name="Output 9 2 2 6" xfId="10970"/>
    <cellStyle name="Output 9 2 2 6 2" xfId="51914"/>
    <cellStyle name="Output 9 2 2 6 3" xfId="51915"/>
    <cellStyle name="Output 9 2 2 6 4" xfId="51916"/>
    <cellStyle name="Output 9 2 2 6 5" xfId="51917"/>
    <cellStyle name="Output 9 2 2 6 6" xfId="51918"/>
    <cellStyle name="Output 9 2 2 6 7" xfId="51919"/>
    <cellStyle name="Output 9 2 2 7" xfId="10971"/>
    <cellStyle name="Output 9 2 2 8" xfId="51920"/>
    <cellStyle name="Output 9 2 2 9" xfId="51921"/>
    <cellStyle name="Output 9 2 3" xfId="10972"/>
    <cellStyle name="Output 9 2 3 2" xfId="10973"/>
    <cellStyle name="Output 9 2 3 2 2" xfId="10974"/>
    <cellStyle name="Output 9 2 3 2 2 2" xfId="51922"/>
    <cellStyle name="Output 9 2 3 2 2 3" xfId="51923"/>
    <cellStyle name="Output 9 2 3 2 2 4" xfId="51924"/>
    <cellStyle name="Output 9 2 3 2 2 5" xfId="51925"/>
    <cellStyle name="Output 9 2 3 2 2 6" xfId="51926"/>
    <cellStyle name="Output 9 2 3 2 2 7" xfId="51927"/>
    <cellStyle name="Output 9 2 3 2 2 8" xfId="51928"/>
    <cellStyle name="Output 9 2 3 2 3" xfId="10975"/>
    <cellStyle name="Output 9 2 3 2 3 2" xfId="51929"/>
    <cellStyle name="Output 9 2 3 2 4" xfId="51930"/>
    <cellStyle name="Output 9 2 3 2 5" xfId="51931"/>
    <cellStyle name="Output 9 2 3 2 6" xfId="51932"/>
    <cellStyle name="Output 9 2 3 2 7" xfId="51933"/>
    <cellStyle name="Output 9 2 3 3" xfId="10976"/>
    <cellStyle name="Output 9 2 3 3 2" xfId="51934"/>
    <cellStyle name="Output 9 2 3 3 3" xfId="51935"/>
    <cellStyle name="Output 9 2 3 3 4" xfId="51936"/>
    <cellStyle name="Output 9 2 3 3 5" xfId="51937"/>
    <cellStyle name="Output 9 2 3 3 6" xfId="51938"/>
    <cellStyle name="Output 9 2 3 3 7" xfId="51939"/>
    <cellStyle name="Output 9 2 3 4" xfId="10977"/>
    <cellStyle name="Output 9 2 3 5" xfId="51940"/>
    <cellStyle name="Output 9 2 3 6" xfId="51941"/>
    <cellStyle name="Output 9 2 3 7" xfId="51942"/>
    <cellStyle name="Output 9 2 3 8" xfId="51943"/>
    <cellStyle name="Output 9 2 4" xfId="10978"/>
    <cellStyle name="Output 9 2 4 2" xfId="10979"/>
    <cellStyle name="Output 9 2 4 2 2" xfId="10980"/>
    <cellStyle name="Output 9 2 4 2 2 2" xfId="51944"/>
    <cellStyle name="Output 9 2 4 2 2 3" xfId="51945"/>
    <cellStyle name="Output 9 2 4 2 2 4" xfId="51946"/>
    <cellStyle name="Output 9 2 4 2 2 5" xfId="51947"/>
    <cellStyle name="Output 9 2 4 2 2 6" xfId="51948"/>
    <cellStyle name="Output 9 2 4 2 2 7" xfId="51949"/>
    <cellStyle name="Output 9 2 4 2 2 8" xfId="51950"/>
    <cellStyle name="Output 9 2 4 2 3" xfId="10981"/>
    <cellStyle name="Output 9 2 4 2 3 2" xfId="51951"/>
    <cellStyle name="Output 9 2 4 2 4" xfId="51952"/>
    <cellStyle name="Output 9 2 4 2 5" xfId="51953"/>
    <cellStyle name="Output 9 2 4 2 6" xfId="51954"/>
    <cellStyle name="Output 9 2 4 2 7" xfId="51955"/>
    <cellStyle name="Output 9 2 4 3" xfId="10982"/>
    <cellStyle name="Output 9 2 4 3 2" xfId="51956"/>
    <cellStyle name="Output 9 2 4 3 3" xfId="51957"/>
    <cellStyle name="Output 9 2 4 3 4" xfId="51958"/>
    <cellStyle name="Output 9 2 4 3 5" xfId="51959"/>
    <cellStyle name="Output 9 2 4 3 6" xfId="51960"/>
    <cellStyle name="Output 9 2 4 3 7" xfId="51961"/>
    <cellStyle name="Output 9 2 4 4" xfId="10983"/>
    <cellStyle name="Output 9 2 4 5" xfId="51962"/>
    <cellStyle name="Output 9 2 4 6" xfId="51963"/>
    <cellStyle name="Output 9 2 4 7" xfId="51964"/>
    <cellStyle name="Output 9 2 4 8" xfId="51965"/>
    <cellStyle name="Output 9 2 5" xfId="10984"/>
    <cellStyle name="Output 9 2 5 2" xfId="10985"/>
    <cellStyle name="Output 9 2 5 2 2" xfId="10986"/>
    <cellStyle name="Output 9 2 5 2 2 2" xfId="51966"/>
    <cellStyle name="Output 9 2 5 2 2 3" xfId="51967"/>
    <cellStyle name="Output 9 2 5 2 2 4" xfId="51968"/>
    <cellStyle name="Output 9 2 5 2 2 5" xfId="51969"/>
    <cellStyle name="Output 9 2 5 2 2 6" xfId="51970"/>
    <cellStyle name="Output 9 2 5 2 2 7" xfId="51971"/>
    <cellStyle name="Output 9 2 5 2 2 8" xfId="51972"/>
    <cellStyle name="Output 9 2 5 2 3" xfId="10987"/>
    <cellStyle name="Output 9 2 5 2 3 2" xfId="51973"/>
    <cellStyle name="Output 9 2 5 2 4" xfId="51974"/>
    <cellStyle name="Output 9 2 5 2 5" xfId="51975"/>
    <cellStyle name="Output 9 2 5 2 6" xfId="51976"/>
    <cellStyle name="Output 9 2 5 2 7" xfId="51977"/>
    <cellStyle name="Output 9 2 5 3" xfId="10988"/>
    <cellStyle name="Output 9 2 5 3 2" xfId="51978"/>
    <cellStyle name="Output 9 2 5 3 3" xfId="51979"/>
    <cellStyle name="Output 9 2 5 3 4" xfId="51980"/>
    <cellStyle name="Output 9 2 5 3 5" xfId="51981"/>
    <cellStyle name="Output 9 2 5 3 6" xfId="51982"/>
    <cellStyle name="Output 9 2 5 3 7" xfId="51983"/>
    <cellStyle name="Output 9 2 5 4" xfId="10989"/>
    <cellStyle name="Output 9 2 5 5" xfId="51984"/>
    <cellStyle name="Output 9 2 5 6" xfId="51985"/>
    <cellStyle name="Output 9 2 5 7" xfId="51986"/>
    <cellStyle name="Output 9 2 5 8" xfId="51987"/>
    <cellStyle name="Output 9 2 6" xfId="10990"/>
    <cellStyle name="Output 9 2 6 2" xfId="10991"/>
    <cellStyle name="Output 9 2 6 2 2" xfId="51988"/>
    <cellStyle name="Output 9 2 6 2 3" xfId="51989"/>
    <cellStyle name="Output 9 2 6 2 4" xfId="51990"/>
    <cellStyle name="Output 9 2 6 2 5" xfId="51991"/>
    <cellStyle name="Output 9 2 6 2 6" xfId="51992"/>
    <cellStyle name="Output 9 2 6 2 7" xfId="51993"/>
    <cellStyle name="Output 9 2 6 2 8" xfId="51994"/>
    <cellStyle name="Output 9 2 6 3" xfId="10992"/>
    <cellStyle name="Output 9 2 6 3 2" xfId="51995"/>
    <cellStyle name="Output 9 2 6 4" xfId="51996"/>
    <cellStyle name="Output 9 2 6 5" xfId="51997"/>
    <cellStyle name="Output 9 2 6 6" xfId="51998"/>
    <cellStyle name="Output 9 2 6 7" xfId="51999"/>
    <cellStyle name="Output 9 2 7" xfId="10993"/>
    <cellStyle name="Output 9 2 7 2" xfId="52000"/>
    <cellStyle name="Output 9 2 7 3" xfId="52001"/>
    <cellStyle name="Output 9 2 7 4" xfId="52002"/>
    <cellStyle name="Output 9 2 7 5" xfId="52003"/>
    <cellStyle name="Output 9 2 7 6" xfId="52004"/>
    <cellStyle name="Output 9 2 7 7" xfId="52005"/>
    <cellStyle name="Output 9 2 8" xfId="10994"/>
    <cellStyle name="Output 9 2 9" xfId="52006"/>
    <cellStyle name="Output 9 3" xfId="10995"/>
    <cellStyle name="Output 9 3 10" xfId="52007"/>
    <cellStyle name="Output 9 3 11" xfId="52008"/>
    <cellStyle name="Output 9 3 2" xfId="10996"/>
    <cellStyle name="Output 9 3 2 2" xfId="10997"/>
    <cellStyle name="Output 9 3 2 2 2" xfId="10998"/>
    <cellStyle name="Output 9 3 2 2 2 2" xfId="52009"/>
    <cellStyle name="Output 9 3 2 2 2 3" xfId="52010"/>
    <cellStyle name="Output 9 3 2 2 2 4" xfId="52011"/>
    <cellStyle name="Output 9 3 2 2 2 5" xfId="52012"/>
    <cellStyle name="Output 9 3 2 2 2 6" xfId="52013"/>
    <cellStyle name="Output 9 3 2 2 2 7" xfId="52014"/>
    <cellStyle name="Output 9 3 2 2 2 8" xfId="52015"/>
    <cellStyle name="Output 9 3 2 2 3" xfId="10999"/>
    <cellStyle name="Output 9 3 2 2 3 2" xfId="52016"/>
    <cellStyle name="Output 9 3 2 2 4" xfId="52017"/>
    <cellStyle name="Output 9 3 2 2 5" xfId="52018"/>
    <cellStyle name="Output 9 3 2 2 6" xfId="52019"/>
    <cellStyle name="Output 9 3 2 2 7" xfId="52020"/>
    <cellStyle name="Output 9 3 2 3" xfId="11000"/>
    <cellStyle name="Output 9 3 2 3 2" xfId="52021"/>
    <cellStyle name="Output 9 3 2 3 3" xfId="52022"/>
    <cellStyle name="Output 9 3 2 3 4" xfId="52023"/>
    <cellStyle name="Output 9 3 2 3 5" xfId="52024"/>
    <cellStyle name="Output 9 3 2 3 6" xfId="52025"/>
    <cellStyle name="Output 9 3 2 3 7" xfId="52026"/>
    <cellStyle name="Output 9 3 2 4" xfId="11001"/>
    <cellStyle name="Output 9 3 2 5" xfId="52027"/>
    <cellStyle name="Output 9 3 2 6" xfId="52028"/>
    <cellStyle name="Output 9 3 2 7" xfId="52029"/>
    <cellStyle name="Output 9 3 2 8" xfId="52030"/>
    <cellStyle name="Output 9 3 3" xfId="11002"/>
    <cellStyle name="Output 9 3 3 2" xfId="11003"/>
    <cellStyle name="Output 9 3 3 2 2" xfId="11004"/>
    <cellStyle name="Output 9 3 3 2 2 2" xfId="52031"/>
    <cellStyle name="Output 9 3 3 2 2 3" xfId="52032"/>
    <cellStyle name="Output 9 3 3 2 2 4" xfId="52033"/>
    <cellStyle name="Output 9 3 3 2 2 5" xfId="52034"/>
    <cellStyle name="Output 9 3 3 2 2 6" xfId="52035"/>
    <cellStyle name="Output 9 3 3 2 2 7" xfId="52036"/>
    <cellStyle name="Output 9 3 3 2 2 8" xfId="52037"/>
    <cellStyle name="Output 9 3 3 2 3" xfId="11005"/>
    <cellStyle name="Output 9 3 3 2 3 2" xfId="52038"/>
    <cellStyle name="Output 9 3 3 2 4" xfId="52039"/>
    <cellStyle name="Output 9 3 3 2 5" xfId="52040"/>
    <cellStyle name="Output 9 3 3 2 6" xfId="52041"/>
    <cellStyle name="Output 9 3 3 2 7" xfId="52042"/>
    <cellStyle name="Output 9 3 3 3" xfId="11006"/>
    <cellStyle name="Output 9 3 3 3 2" xfId="52043"/>
    <cellStyle name="Output 9 3 3 3 3" xfId="52044"/>
    <cellStyle name="Output 9 3 3 3 4" xfId="52045"/>
    <cellStyle name="Output 9 3 3 3 5" xfId="52046"/>
    <cellStyle name="Output 9 3 3 3 6" xfId="52047"/>
    <cellStyle name="Output 9 3 3 3 7" xfId="52048"/>
    <cellStyle name="Output 9 3 3 4" xfId="11007"/>
    <cellStyle name="Output 9 3 3 5" xfId="52049"/>
    <cellStyle name="Output 9 3 3 6" xfId="52050"/>
    <cellStyle name="Output 9 3 3 7" xfId="52051"/>
    <cellStyle name="Output 9 3 3 8" xfId="52052"/>
    <cellStyle name="Output 9 3 4" xfId="11008"/>
    <cellStyle name="Output 9 3 4 2" xfId="11009"/>
    <cellStyle name="Output 9 3 4 2 2" xfId="11010"/>
    <cellStyle name="Output 9 3 4 2 2 2" xfId="52053"/>
    <cellStyle name="Output 9 3 4 2 2 3" xfId="52054"/>
    <cellStyle name="Output 9 3 4 2 2 4" xfId="52055"/>
    <cellStyle name="Output 9 3 4 2 2 5" xfId="52056"/>
    <cellStyle name="Output 9 3 4 2 2 6" xfId="52057"/>
    <cellStyle name="Output 9 3 4 2 2 7" xfId="52058"/>
    <cellStyle name="Output 9 3 4 2 2 8" xfId="52059"/>
    <cellStyle name="Output 9 3 4 2 3" xfId="11011"/>
    <cellStyle name="Output 9 3 4 2 3 2" xfId="52060"/>
    <cellStyle name="Output 9 3 4 2 4" xfId="52061"/>
    <cellStyle name="Output 9 3 4 2 5" xfId="52062"/>
    <cellStyle name="Output 9 3 4 2 6" xfId="52063"/>
    <cellStyle name="Output 9 3 4 2 7" xfId="52064"/>
    <cellStyle name="Output 9 3 4 3" xfId="11012"/>
    <cellStyle name="Output 9 3 4 3 2" xfId="52065"/>
    <cellStyle name="Output 9 3 4 3 3" xfId="52066"/>
    <cellStyle name="Output 9 3 4 3 4" xfId="52067"/>
    <cellStyle name="Output 9 3 4 3 5" xfId="52068"/>
    <cellStyle name="Output 9 3 4 3 6" xfId="52069"/>
    <cellStyle name="Output 9 3 4 3 7" xfId="52070"/>
    <cellStyle name="Output 9 3 4 4" xfId="11013"/>
    <cellStyle name="Output 9 3 4 5" xfId="52071"/>
    <cellStyle name="Output 9 3 4 6" xfId="52072"/>
    <cellStyle name="Output 9 3 4 7" xfId="52073"/>
    <cellStyle name="Output 9 3 4 8" xfId="52074"/>
    <cellStyle name="Output 9 3 5" xfId="11014"/>
    <cellStyle name="Output 9 3 5 2" xfId="11015"/>
    <cellStyle name="Output 9 3 5 2 2" xfId="52075"/>
    <cellStyle name="Output 9 3 5 2 3" xfId="52076"/>
    <cellStyle name="Output 9 3 5 2 4" xfId="52077"/>
    <cellStyle name="Output 9 3 5 2 5" xfId="52078"/>
    <cellStyle name="Output 9 3 5 2 6" xfId="52079"/>
    <cellStyle name="Output 9 3 5 2 7" xfId="52080"/>
    <cellStyle name="Output 9 3 5 2 8" xfId="52081"/>
    <cellStyle name="Output 9 3 5 3" xfId="11016"/>
    <cellStyle name="Output 9 3 5 3 2" xfId="52082"/>
    <cellStyle name="Output 9 3 5 4" xfId="52083"/>
    <cellStyle name="Output 9 3 5 5" xfId="52084"/>
    <cellStyle name="Output 9 3 5 6" xfId="52085"/>
    <cellStyle name="Output 9 3 5 7" xfId="52086"/>
    <cellStyle name="Output 9 3 6" xfId="11017"/>
    <cellStyle name="Output 9 3 6 2" xfId="52087"/>
    <cellStyle name="Output 9 3 6 3" xfId="52088"/>
    <cellStyle name="Output 9 3 6 4" xfId="52089"/>
    <cellStyle name="Output 9 3 6 5" xfId="52090"/>
    <cellStyle name="Output 9 3 6 6" xfId="52091"/>
    <cellStyle name="Output 9 3 6 7" xfId="52092"/>
    <cellStyle name="Output 9 3 7" xfId="11018"/>
    <cellStyle name="Output 9 3 8" xfId="52093"/>
    <cellStyle name="Output 9 3 9" xfId="52094"/>
    <cellStyle name="Output 9 4" xfId="11019"/>
    <cellStyle name="Output 9 4 10" xfId="52095"/>
    <cellStyle name="Output 9 4 11" xfId="52096"/>
    <cellStyle name="Output 9 4 2" xfId="11020"/>
    <cellStyle name="Output 9 4 2 2" xfId="11021"/>
    <cellStyle name="Output 9 4 2 2 2" xfId="11022"/>
    <cellStyle name="Output 9 4 2 2 2 2" xfId="52097"/>
    <cellStyle name="Output 9 4 2 2 2 3" xfId="52098"/>
    <cellStyle name="Output 9 4 2 2 2 4" xfId="52099"/>
    <cellStyle name="Output 9 4 2 2 2 5" xfId="52100"/>
    <cellStyle name="Output 9 4 2 2 2 6" xfId="52101"/>
    <cellStyle name="Output 9 4 2 2 2 7" xfId="52102"/>
    <cellStyle name="Output 9 4 2 2 2 8" xfId="52103"/>
    <cellStyle name="Output 9 4 2 2 3" xfId="11023"/>
    <cellStyle name="Output 9 4 2 2 3 2" xfId="52104"/>
    <cellStyle name="Output 9 4 2 2 4" xfId="52105"/>
    <cellStyle name="Output 9 4 2 2 5" xfId="52106"/>
    <cellStyle name="Output 9 4 2 2 6" xfId="52107"/>
    <cellStyle name="Output 9 4 2 2 7" xfId="52108"/>
    <cellStyle name="Output 9 4 2 3" xfId="11024"/>
    <cellStyle name="Output 9 4 2 3 2" xfId="52109"/>
    <cellStyle name="Output 9 4 2 3 3" xfId="52110"/>
    <cellStyle name="Output 9 4 2 3 4" xfId="52111"/>
    <cellStyle name="Output 9 4 2 3 5" xfId="52112"/>
    <cellStyle name="Output 9 4 2 3 6" xfId="52113"/>
    <cellStyle name="Output 9 4 2 3 7" xfId="52114"/>
    <cellStyle name="Output 9 4 2 4" xfId="11025"/>
    <cellStyle name="Output 9 4 2 5" xfId="52115"/>
    <cellStyle name="Output 9 4 2 6" xfId="52116"/>
    <cellStyle name="Output 9 4 2 7" xfId="52117"/>
    <cellStyle name="Output 9 4 2 8" xfId="52118"/>
    <cellStyle name="Output 9 4 3" xfId="11026"/>
    <cellStyle name="Output 9 4 3 2" xfId="11027"/>
    <cellStyle name="Output 9 4 3 2 2" xfId="11028"/>
    <cellStyle name="Output 9 4 3 2 2 2" xfId="52119"/>
    <cellStyle name="Output 9 4 3 2 2 3" xfId="52120"/>
    <cellStyle name="Output 9 4 3 2 2 4" xfId="52121"/>
    <cellStyle name="Output 9 4 3 2 2 5" xfId="52122"/>
    <cellStyle name="Output 9 4 3 2 2 6" xfId="52123"/>
    <cellStyle name="Output 9 4 3 2 2 7" xfId="52124"/>
    <cellStyle name="Output 9 4 3 2 2 8" xfId="52125"/>
    <cellStyle name="Output 9 4 3 2 3" xfId="11029"/>
    <cellStyle name="Output 9 4 3 2 3 2" xfId="52126"/>
    <cellStyle name="Output 9 4 3 2 4" xfId="52127"/>
    <cellStyle name="Output 9 4 3 2 5" xfId="52128"/>
    <cellStyle name="Output 9 4 3 2 6" xfId="52129"/>
    <cellStyle name="Output 9 4 3 2 7" xfId="52130"/>
    <cellStyle name="Output 9 4 3 3" xfId="11030"/>
    <cellStyle name="Output 9 4 3 3 2" xfId="52131"/>
    <cellStyle name="Output 9 4 3 3 3" xfId="52132"/>
    <cellStyle name="Output 9 4 3 3 4" xfId="52133"/>
    <cellStyle name="Output 9 4 3 3 5" xfId="52134"/>
    <cellStyle name="Output 9 4 3 3 6" xfId="52135"/>
    <cellStyle name="Output 9 4 3 3 7" xfId="52136"/>
    <cellStyle name="Output 9 4 3 4" xfId="11031"/>
    <cellStyle name="Output 9 4 3 5" xfId="52137"/>
    <cellStyle name="Output 9 4 3 6" xfId="52138"/>
    <cellStyle name="Output 9 4 3 7" xfId="52139"/>
    <cellStyle name="Output 9 4 3 8" xfId="52140"/>
    <cellStyle name="Output 9 4 4" xfId="11032"/>
    <cellStyle name="Output 9 4 4 2" xfId="11033"/>
    <cellStyle name="Output 9 4 4 2 2" xfId="11034"/>
    <cellStyle name="Output 9 4 4 2 2 2" xfId="52141"/>
    <cellStyle name="Output 9 4 4 2 2 3" xfId="52142"/>
    <cellStyle name="Output 9 4 4 2 2 4" xfId="52143"/>
    <cellStyle name="Output 9 4 4 2 2 5" xfId="52144"/>
    <cellStyle name="Output 9 4 4 2 2 6" xfId="52145"/>
    <cellStyle name="Output 9 4 4 2 2 7" xfId="52146"/>
    <cellStyle name="Output 9 4 4 2 2 8" xfId="52147"/>
    <cellStyle name="Output 9 4 4 2 3" xfId="11035"/>
    <cellStyle name="Output 9 4 4 2 3 2" xfId="52148"/>
    <cellStyle name="Output 9 4 4 2 4" xfId="52149"/>
    <cellStyle name="Output 9 4 4 2 5" xfId="52150"/>
    <cellStyle name="Output 9 4 4 2 6" xfId="52151"/>
    <cellStyle name="Output 9 4 4 2 7" xfId="52152"/>
    <cellStyle name="Output 9 4 4 3" xfId="11036"/>
    <cellStyle name="Output 9 4 4 3 2" xfId="52153"/>
    <cellStyle name="Output 9 4 4 3 3" xfId="52154"/>
    <cellStyle name="Output 9 4 4 3 4" xfId="52155"/>
    <cellStyle name="Output 9 4 4 3 5" xfId="52156"/>
    <cellStyle name="Output 9 4 4 3 6" xfId="52157"/>
    <cellStyle name="Output 9 4 4 3 7" xfId="52158"/>
    <cellStyle name="Output 9 4 4 4" xfId="11037"/>
    <cellStyle name="Output 9 4 4 5" xfId="52159"/>
    <cellStyle name="Output 9 4 4 6" xfId="52160"/>
    <cellStyle name="Output 9 4 4 7" xfId="52161"/>
    <cellStyle name="Output 9 4 4 8" xfId="52162"/>
    <cellStyle name="Output 9 4 5" xfId="11038"/>
    <cellStyle name="Output 9 4 5 2" xfId="11039"/>
    <cellStyle name="Output 9 4 5 2 2" xfId="52163"/>
    <cellStyle name="Output 9 4 5 2 3" xfId="52164"/>
    <cellStyle name="Output 9 4 5 2 4" xfId="52165"/>
    <cellStyle name="Output 9 4 5 2 5" xfId="52166"/>
    <cellStyle name="Output 9 4 5 2 6" xfId="52167"/>
    <cellStyle name="Output 9 4 5 2 7" xfId="52168"/>
    <cellStyle name="Output 9 4 5 2 8" xfId="52169"/>
    <cellStyle name="Output 9 4 5 3" xfId="11040"/>
    <cellStyle name="Output 9 4 5 3 2" xfId="52170"/>
    <cellStyle name="Output 9 4 5 4" xfId="52171"/>
    <cellStyle name="Output 9 4 5 5" xfId="52172"/>
    <cellStyle name="Output 9 4 5 6" xfId="52173"/>
    <cellStyle name="Output 9 4 5 7" xfId="52174"/>
    <cellStyle name="Output 9 4 6" xfId="11041"/>
    <cellStyle name="Output 9 4 6 2" xfId="52175"/>
    <cellStyle name="Output 9 4 6 3" xfId="52176"/>
    <cellStyle name="Output 9 4 6 4" xfId="52177"/>
    <cellStyle name="Output 9 4 6 5" xfId="52178"/>
    <cellStyle name="Output 9 4 6 6" xfId="52179"/>
    <cellStyle name="Output 9 4 6 7" xfId="52180"/>
    <cellStyle name="Output 9 4 7" xfId="11042"/>
    <cellStyle name="Output 9 4 8" xfId="52181"/>
    <cellStyle name="Output 9 4 9" xfId="52182"/>
    <cellStyle name="Output 9 5" xfId="11043"/>
    <cellStyle name="Output 9 5 2" xfId="11044"/>
    <cellStyle name="Output 9 5 2 2" xfId="11045"/>
    <cellStyle name="Output 9 5 2 2 2" xfId="52183"/>
    <cellStyle name="Output 9 5 2 2 3" xfId="52184"/>
    <cellStyle name="Output 9 5 2 2 4" xfId="52185"/>
    <cellStyle name="Output 9 5 2 2 5" xfId="52186"/>
    <cellStyle name="Output 9 5 2 2 6" xfId="52187"/>
    <cellStyle name="Output 9 5 2 2 7" xfId="52188"/>
    <cellStyle name="Output 9 5 2 2 8" xfId="52189"/>
    <cellStyle name="Output 9 5 2 3" xfId="11046"/>
    <cellStyle name="Output 9 5 2 3 2" xfId="52190"/>
    <cellStyle name="Output 9 5 2 4" xfId="52191"/>
    <cellStyle name="Output 9 5 2 5" xfId="52192"/>
    <cellStyle name="Output 9 5 2 6" xfId="52193"/>
    <cellStyle name="Output 9 5 2 7" xfId="52194"/>
    <cellStyle name="Output 9 5 3" xfId="11047"/>
    <cellStyle name="Output 9 5 3 2" xfId="52195"/>
    <cellStyle name="Output 9 5 3 3" xfId="52196"/>
    <cellStyle name="Output 9 5 3 4" xfId="52197"/>
    <cellStyle name="Output 9 5 3 5" xfId="52198"/>
    <cellStyle name="Output 9 5 3 6" xfId="52199"/>
    <cellStyle name="Output 9 5 3 7" xfId="52200"/>
    <cellStyle name="Output 9 5 4" xfId="11048"/>
    <cellStyle name="Output 9 5 5" xfId="52201"/>
    <cellStyle name="Output 9 5 6" xfId="52202"/>
    <cellStyle name="Output 9 5 7" xfId="52203"/>
    <cellStyle name="Output 9 5 8" xfId="52204"/>
    <cellStyle name="Output 9 6" xfId="11049"/>
    <cellStyle name="Output 9 6 2" xfId="11050"/>
    <cellStyle name="Output 9 6 2 2" xfId="11051"/>
    <cellStyle name="Output 9 6 2 2 2" xfId="52205"/>
    <cellStyle name="Output 9 6 2 2 3" xfId="52206"/>
    <cellStyle name="Output 9 6 2 2 4" xfId="52207"/>
    <cellStyle name="Output 9 6 2 2 5" xfId="52208"/>
    <cellStyle name="Output 9 6 2 2 6" xfId="52209"/>
    <cellStyle name="Output 9 6 2 2 7" xfId="52210"/>
    <cellStyle name="Output 9 6 2 2 8" xfId="52211"/>
    <cellStyle name="Output 9 6 2 3" xfId="11052"/>
    <cellStyle name="Output 9 6 2 3 2" xfId="52212"/>
    <cellStyle name="Output 9 6 2 4" xfId="52213"/>
    <cellStyle name="Output 9 6 2 5" xfId="52214"/>
    <cellStyle name="Output 9 6 2 6" xfId="52215"/>
    <cellStyle name="Output 9 6 2 7" xfId="52216"/>
    <cellStyle name="Output 9 6 3" xfId="11053"/>
    <cellStyle name="Output 9 6 3 2" xfId="52217"/>
    <cellStyle name="Output 9 6 3 3" xfId="52218"/>
    <cellStyle name="Output 9 6 3 4" xfId="52219"/>
    <cellStyle name="Output 9 6 3 5" xfId="52220"/>
    <cellStyle name="Output 9 6 3 6" xfId="52221"/>
    <cellStyle name="Output 9 6 3 7" xfId="52222"/>
    <cellStyle name="Output 9 6 4" xfId="11054"/>
    <cellStyle name="Output 9 6 5" xfId="52223"/>
    <cellStyle name="Output 9 6 6" xfId="52224"/>
    <cellStyle name="Output 9 6 7" xfId="52225"/>
    <cellStyle name="Output 9 6 8" xfId="52226"/>
    <cellStyle name="Output 9 7" xfId="11055"/>
    <cellStyle name="Output 9 7 2" xfId="11056"/>
    <cellStyle name="Output 9 7 2 2" xfId="11057"/>
    <cellStyle name="Output 9 7 2 2 2" xfId="52227"/>
    <cellStyle name="Output 9 7 2 2 3" xfId="52228"/>
    <cellStyle name="Output 9 7 2 2 4" xfId="52229"/>
    <cellStyle name="Output 9 7 2 2 5" xfId="52230"/>
    <cellStyle name="Output 9 7 2 2 6" xfId="52231"/>
    <cellStyle name="Output 9 7 2 2 7" xfId="52232"/>
    <cellStyle name="Output 9 7 2 2 8" xfId="52233"/>
    <cellStyle name="Output 9 7 2 3" xfId="11058"/>
    <cellStyle name="Output 9 7 2 3 2" xfId="52234"/>
    <cellStyle name="Output 9 7 2 4" xfId="52235"/>
    <cellStyle name="Output 9 7 2 5" xfId="52236"/>
    <cellStyle name="Output 9 7 2 6" xfId="52237"/>
    <cellStyle name="Output 9 7 2 7" xfId="52238"/>
    <cellStyle name="Output 9 7 3" xfId="11059"/>
    <cellStyle name="Output 9 7 3 2" xfId="52239"/>
    <cellStyle name="Output 9 7 3 3" xfId="52240"/>
    <cellStyle name="Output 9 7 3 4" xfId="52241"/>
    <cellStyle name="Output 9 7 3 5" xfId="52242"/>
    <cellStyle name="Output 9 7 3 6" xfId="52243"/>
    <cellStyle name="Output 9 7 3 7" xfId="52244"/>
    <cellStyle name="Output 9 7 4" xfId="11060"/>
    <cellStyle name="Output 9 7 5" xfId="52245"/>
    <cellStyle name="Output 9 7 6" xfId="52246"/>
    <cellStyle name="Output 9 7 7" xfId="52247"/>
    <cellStyle name="Output 9 7 8" xfId="52248"/>
    <cellStyle name="Output 9 8" xfId="11061"/>
    <cellStyle name="Output 9 8 2" xfId="11062"/>
    <cellStyle name="Output 9 8 2 2" xfId="52249"/>
    <cellStyle name="Output 9 8 2 3" xfId="52250"/>
    <cellStyle name="Output 9 8 2 4" xfId="52251"/>
    <cellStyle name="Output 9 8 2 5" xfId="52252"/>
    <cellStyle name="Output 9 8 2 6" xfId="52253"/>
    <cellStyle name="Output 9 8 2 7" xfId="52254"/>
    <cellStyle name="Output 9 8 2 8" xfId="52255"/>
    <cellStyle name="Output 9 8 3" xfId="11063"/>
    <cellStyle name="Output 9 8 3 2" xfId="52256"/>
    <cellStyle name="Output 9 8 4" xfId="52257"/>
    <cellStyle name="Output 9 8 5" xfId="52258"/>
    <cellStyle name="Output 9 8 6" xfId="52259"/>
    <cellStyle name="Output 9 8 7" xfId="52260"/>
    <cellStyle name="Output 9 9" xfId="11064"/>
    <cellStyle name="Output 9 9 2" xfId="52261"/>
    <cellStyle name="Output 9 9 3" xfId="52262"/>
    <cellStyle name="Output 9 9 4" xfId="52263"/>
    <cellStyle name="Output 9 9 5" xfId="52264"/>
    <cellStyle name="Output 9 9 6" xfId="52265"/>
    <cellStyle name="Output 9 9 7" xfId="52266"/>
    <cellStyle name="padroes" xfId="9"/>
    <cellStyle name="padroes 10" xfId="11065"/>
    <cellStyle name="padroes 10 10" xfId="52267"/>
    <cellStyle name="padroes 10 11" xfId="52268"/>
    <cellStyle name="padroes 10 2" xfId="11066"/>
    <cellStyle name="padroes 10 2 10" xfId="52269"/>
    <cellStyle name="padroes 10 2 11" xfId="52270"/>
    <cellStyle name="padroes 10 2 2" xfId="11067"/>
    <cellStyle name="padroes 10 2 2 2" xfId="11068"/>
    <cellStyle name="padroes 10 2 2 2 2" xfId="11069"/>
    <cellStyle name="padroes 10 2 2 2 2 2" xfId="52271"/>
    <cellStyle name="padroes 10 2 2 2 2 3" xfId="52272"/>
    <cellStyle name="padroes 10 2 2 2 2 4" xfId="52273"/>
    <cellStyle name="padroes 10 2 2 2 2 5" xfId="52274"/>
    <cellStyle name="padroes 10 2 2 2 2 6" xfId="52275"/>
    <cellStyle name="padroes 10 2 2 2 2 7" xfId="52276"/>
    <cellStyle name="padroes 10 2 2 2 2 8" xfId="52277"/>
    <cellStyle name="padroes 10 2 2 2 3" xfId="52278"/>
    <cellStyle name="padroes 10 2 2 2 4" xfId="52279"/>
    <cellStyle name="padroes 10 2 2 2 5" xfId="52280"/>
    <cellStyle name="padroes 10 2 2 2 6" xfId="52281"/>
    <cellStyle name="padroes 10 2 2 2 7" xfId="52282"/>
    <cellStyle name="padroes 10 2 2 2 8" xfId="52283"/>
    <cellStyle name="padroes 10 2 2 3" xfId="11070"/>
    <cellStyle name="padroes 10 2 2 3 2" xfId="52284"/>
    <cellStyle name="padroes 10 2 2 3 3" xfId="52285"/>
    <cellStyle name="padroes 10 2 2 3 4" xfId="52286"/>
    <cellStyle name="padroes 10 2 2 3 5" xfId="52287"/>
    <cellStyle name="padroes 10 2 2 3 6" xfId="52288"/>
    <cellStyle name="padroes 10 2 2 3 7" xfId="52289"/>
    <cellStyle name="padroes 10 2 2 4" xfId="52290"/>
    <cellStyle name="padroes 10 2 2 5" xfId="52291"/>
    <cellStyle name="padroes 10 2 2 6" xfId="52292"/>
    <cellStyle name="padroes 10 2 2 7" xfId="52293"/>
    <cellStyle name="padroes 10 2 2 8" xfId="52294"/>
    <cellStyle name="padroes 10 2 3" xfId="11071"/>
    <cellStyle name="padroes 10 2 3 2" xfId="11072"/>
    <cellStyle name="padroes 10 2 3 2 2" xfId="11073"/>
    <cellStyle name="padroes 10 2 3 2 2 2" xfId="52295"/>
    <cellStyle name="padroes 10 2 3 2 2 3" xfId="52296"/>
    <cellStyle name="padroes 10 2 3 2 2 4" xfId="52297"/>
    <cellStyle name="padroes 10 2 3 2 2 5" xfId="52298"/>
    <cellStyle name="padroes 10 2 3 2 2 6" xfId="52299"/>
    <cellStyle name="padroes 10 2 3 2 2 7" xfId="52300"/>
    <cellStyle name="padroes 10 2 3 2 2 8" xfId="52301"/>
    <cellStyle name="padroes 10 2 3 2 3" xfId="52302"/>
    <cellStyle name="padroes 10 2 3 2 4" xfId="52303"/>
    <cellStyle name="padroes 10 2 3 2 5" xfId="52304"/>
    <cellStyle name="padroes 10 2 3 2 6" xfId="52305"/>
    <cellStyle name="padroes 10 2 3 2 7" xfId="52306"/>
    <cellStyle name="padroes 10 2 3 2 8" xfId="52307"/>
    <cellStyle name="padroes 10 2 3 3" xfId="11074"/>
    <cellStyle name="padroes 10 2 3 3 2" xfId="52308"/>
    <cellStyle name="padroes 10 2 3 3 3" xfId="52309"/>
    <cellStyle name="padroes 10 2 3 3 4" xfId="52310"/>
    <cellStyle name="padroes 10 2 3 3 5" xfId="52311"/>
    <cellStyle name="padroes 10 2 3 3 6" xfId="52312"/>
    <cellStyle name="padroes 10 2 3 3 7" xfId="52313"/>
    <cellStyle name="padroes 10 2 3 4" xfId="52314"/>
    <cellStyle name="padroes 10 2 3 5" xfId="52315"/>
    <cellStyle name="padroes 10 2 3 6" xfId="52316"/>
    <cellStyle name="padroes 10 2 3 7" xfId="52317"/>
    <cellStyle name="padroes 10 2 3 8" xfId="52318"/>
    <cellStyle name="padroes 10 2 4" xfId="11075"/>
    <cellStyle name="padroes 10 2 4 2" xfId="11076"/>
    <cellStyle name="padroes 10 2 4 2 2" xfId="11077"/>
    <cellStyle name="padroes 10 2 4 2 2 2" xfId="52319"/>
    <cellStyle name="padroes 10 2 4 2 2 3" xfId="52320"/>
    <cellStyle name="padroes 10 2 4 2 2 4" xfId="52321"/>
    <cellStyle name="padroes 10 2 4 2 2 5" xfId="52322"/>
    <cellStyle name="padroes 10 2 4 2 2 6" xfId="52323"/>
    <cellStyle name="padroes 10 2 4 2 2 7" xfId="52324"/>
    <cellStyle name="padroes 10 2 4 2 2 8" xfId="52325"/>
    <cellStyle name="padroes 10 2 4 2 3" xfId="52326"/>
    <cellStyle name="padroes 10 2 4 2 4" xfId="52327"/>
    <cellStyle name="padroes 10 2 4 2 5" xfId="52328"/>
    <cellStyle name="padroes 10 2 4 2 6" xfId="52329"/>
    <cellStyle name="padroes 10 2 4 2 7" xfId="52330"/>
    <cellStyle name="padroes 10 2 4 2 8" xfId="52331"/>
    <cellStyle name="padroes 10 2 4 3" xfId="11078"/>
    <cellStyle name="padroes 10 2 4 3 2" xfId="52332"/>
    <cellStyle name="padroes 10 2 4 3 3" xfId="52333"/>
    <cellStyle name="padroes 10 2 4 3 4" xfId="52334"/>
    <cellStyle name="padroes 10 2 4 3 5" xfId="52335"/>
    <cellStyle name="padroes 10 2 4 3 6" xfId="52336"/>
    <cellStyle name="padroes 10 2 4 3 7" xfId="52337"/>
    <cellStyle name="padroes 10 2 4 4" xfId="52338"/>
    <cellStyle name="padroes 10 2 4 5" xfId="52339"/>
    <cellStyle name="padroes 10 2 4 6" xfId="52340"/>
    <cellStyle name="padroes 10 2 4 7" xfId="52341"/>
    <cellStyle name="padroes 10 2 4 8" xfId="52342"/>
    <cellStyle name="padroes 10 2 5" xfId="11079"/>
    <cellStyle name="padroes 10 2 5 2" xfId="11080"/>
    <cellStyle name="padroes 10 2 5 2 2" xfId="52343"/>
    <cellStyle name="padroes 10 2 5 2 3" xfId="52344"/>
    <cellStyle name="padroes 10 2 5 2 4" xfId="52345"/>
    <cellStyle name="padroes 10 2 5 2 5" xfId="52346"/>
    <cellStyle name="padroes 10 2 5 2 6" xfId="52347"/>
    <cellStyle name="padroes 10 2 5 2 7" xfId="52348"/>
    <cellStyle name="padroes 10 2 5 2 8" xfId="52349"/>
    <cellStyle name="padroes 10 2 5 3" xfId="52350"/>
    <cellStyle name="padroes 10 2 5 4" xfId="52351"/>
    <cellStyle name="padroes 10 2 5 5" xfId="52352"/>
    <cellStyle name="padroes 10 2 5 6" xfId="52353"/>
    <cellStyle name="padroes 10 2 5 7" xfId="52354"/>
    <cellStyle name="padroes 10 2 5 8" xfId="52355"/>
    <cellStyle name="padroes 10 2 6" xfId="11081"/>
    <cellStyle name="padroes 10 2 6 2" xfId="52356"/>
    <cellStyle name="padroes 10 2 6 3" xfId="52357"/>
    <cellStyle name="padroes 10 2 6 4" xfId="52358"/>
    <cellStyle name="padroes 10 2 6 5" xfId="52359"/>
    <cellStyle name="padroes 10 2 6 6" xfId="52360"/>
    <cellStyle name="padroes 10 2 6 7" xfId="52361"/>
    <cellStyle name="padroes 10 2 7" xfId="52362"/>
    <cellStyle name="padroes 10 2 8" xfId="52363"/>
    <cellStyle name="padroes 10 2 9" xfId="52364"/>
    <cellStyle name="padroes 10 3" xfId="11082"/>
    <cellStyle name="padroes 10 3 2" xfId="11083"/>
    <cellStyle name="padroes 10 3 2 2" xfId="11084"/>
    <cellStyle name="padroes 10 3 2 2 2" xfId="52365"/>
    <cellStyle name="padroes 10 3 2 2 3" xfId="52366"/>
    <cellStyle name="padroes 10 3 2 2 4" xfId="52367"/>
    <cellStyle name="padroes 10 3 2 2 5" xfId="52368"/>
    <cellStyle name="padroes 10 3 2 2 6" xfId="52369"/>
    <cellStyle name="padroes 10 3 2 2 7" xfId="52370"/>
    <cellStyle name="padroes 10 3 2 2 8" xfId="52371"/>
    <cellStyle name="padroes 10 3 2 3" xfId="52372"/>
    <cellStyle name="padroes 10 3 2 4" xfId="52373"/>
    <cellStyle name="padroes 10 3 2 5" xfId="52374"/>
    <cellStyle name="padroes 10 3 2 6" xfId="52375"/>
    <cellStyle name="padroes 10 3 2 7" xfId="52376"/>
    <cellStyle name="padroes 10 3 2 8" xfId="52377"/>
    <cellStyle name="padroes 10 3 3" xfId="11085"/>
    <cellStyle name="padroes 10 3 3 2" xfId="52378"/>
    <cellStyle name="padroes 10 3 3 3" xfId="52379"/>
    <cellStyle name="padroes 10 3 3 4" xfId="52380"/>
    <cellStyle name="padroes 10 3 3 5" xfId="52381"/>
    <cellStyle name="padroes 10 3 3 6" xfId="52382"/>
    <cellStyle name="padroes 10 3 3 7" xfId="52383"/>
    <cellStyle name="padroes 10 3 4" xfId="52384"/>
    <cellStyle name="padroes 10 3 5" xfId="52385"/>
    <cellStyle name="padroes 10 3 6" xfId="52386"/>
    <cellStyle name="padroes 10 3 7" xfId="52387"/>
    <cellStyle name="padroes 10 3 8" xfId="52388"/>
    <cellStyle name="padroes 10 4" xfId="11086"/>
    <cellStyle name="padroes 10 4 2" xfId="11087"/>
    <cellStyle name="padroes 10 4 2 2" xfId="11088"/>
    <cellStyle name="padroes 10 4 2 2 2" xfId="52389"/>
    <cellStyle name="padroes 10 4 2 2 3" xfId="52390"/>
    <cellStyle name="padroes 10 4 2 2 4" xfId="52391"/>
    <cellStyle name="padroes 10 4 2 2 5" xfId="52392"/>
    <cellStyle name="padroes 10 4 2 2 6" xfId="52393"/>
    <cellStyle name="padroes 10 4 2 2 7" xfId="52394"/>
    <cellStyle name="padroes 10 4 2 2 8" xfId="52395"/>
    <cellStyle name="padroes 10 4 2 3" xfId="52396"/>
    <cellStyle name="padroes 10 4 2 4" xfId="52397"/>
    <cellStyle name="padroes 10 4 2 5" xfId="52398"/>
    <cellStyle name="padroes 10 4 2 6" xfId="52399"/>
    <cellStyle name="padroes 10 4 2 7" xfId="52400"/>
    <cellStyle name="padroes 10 4 2 8" xfId="52401"/>
    <cellStyle name="padroes 10 4 3" xfId="11089"/>
    <cellStyle name="padroes 10 4 3 2" xfId="52402"/>
    <cellStyle name="padroes 10 4 3 3" xfId="52403"/>
    <cellStyle name="padroes 10 4 3 4" xfId="52404"/>
    <cellStyle name="padroes 10 4 3 5" xfId="52405"/>
    <cellStyle name="padroes 10 4 3 6" xfId="52406"/>
    <cellStyle name="padroes 10 4 3 7" xfId="52407"/>
    <cellStyle name="padroes 10 4 4" xfId="52408"/>
    <cellStyle name="padroes 10 4 5" xfId="52409"/>
    <cellStyle name="padroes 10 4 6" xfId="52410"/>
    <cellStyle name="padroes 10 4 7" xfId="52411"/>
    <cellStyle name="padroes 10 4 8" xfId="52412"/>
    <cellStyle name="padroes 10 5" xfId="11090"/>
    <cellStyle name="padroes 10 5 2" xfId="11091"/>
    <cellStyle name="padroes 10 5 2 2" xfId="52413"/>
    <cellStyle name="padroes 10 5 2 3" xfId="52414"/>
    <cellStyle name="padroes 10 5 2 4" xfId="52415"/>
    <cellStyle name="padroes 10 5 2 5" xfId="52416"/>
    <cellStyle name="padroes 10 5 2 6" xfId="52417"/>
    <cellStyle name="padroes 10 5 2 7" xfId="52418"/>
    <cellStyle name="padroes 10 5 2 8" xfId="52419"/>
    <cellStyle name="padroes 10 5 3" xfId="52420"/>
    <cellStyle name="padroes 10 5 4" xfId="52421"/>
    <cellStyle name="padroes 10 5 5" xfId="52422"/>
    <cellStyle name="padroes 10 5 6" xfId="52423"/>
    <cellStyle name="padroes 10 5 7" xfId="52424"/>
    <cellStyle name="padroes 10 5 8" xfId="52425"/>
    <cellStyle name="padroes 10 6" xfId="11092"/>
    <cellStyle name="padroes 10 6 2" xfId="52426"/>
    <cellStyle name="padroes 10 6 3" xfId="52427"/>
    <cellStyle name="padroes 10 6 4" xfId="52428"/>
    <cellStyle name="padroes 10 6 5" xfId="52429"/>
    <cellStyle name="padroes 10 6 6" xfId="52430"/>
    <cellStyle name="padroes 10 6 7" xfId="52431"/>
    <cellStyle name="padroes 10 7" xfId="52432"/>
    <cellStyle name="padroes 10 8" xfId="52433"/>
    <cellStyle name="padroes 10 9" xfId="52434"/>
    <cellStyle name="padroes 11" xfId="11093"/>
    <cellStyle name="padroes 11 10" xfId="52435"/>
    <cellStyle name="padroes 11 11" xfId="52436"/>
    <cellStyle name="padroes 11 2" xfId="11094"/>
    <cellStyle name="padroes 11 2 10" xfId="52437"/>
    <cellStyle name="padroes 11 2 11" xfId="52438"/>
    <cellStyle name="padroes 11 2 2" xfId="11095"/>
    <cellStyle name="padroes 11 2 2 2" xfId="11096"/>
    <cellStyle name="padroes 11 2 2 2 2" xfId="11097"/>
    <cellStyle name="padroes 11 2 2 2 2 2" xfId="52439"/>
    <cellStyle name="padroes 11 2 2 2 2 3" xfId="52440"/>
    <cellStyle name="padroes 11 2 2 2 2 4" xfId="52441"/>
    <cellStyle name="padroes 11 2 2 2 2 5" xfId="52442"/>
    <cellStyle name="padroes 11 2 2 2 2 6" xfId="52443"/>
    <cellStyle name="padroes 11 2 2 2 2 7" xfId="52444"/>
    <cellStyle name="padroes 11 2 2 2 2 8" xfId="52445"/>
    <cellStyle name="padroes 11 2 2 2 3" xfId="52446"/>
    <cellStyle name="padroes 11 2 2 2 4" xfId="52447"/>
    <cellStyle name="padroes 11 2 2 2 5" xfId="52448"/>
    <cellStyle name="padroes 11 2 2 2 6" xfId="52449"/>
    <cellStyle name="padroes 11 2 2 2 7" xfId="52450"/>
    <cellStyle name="padroes 11 2 2 2 8" xfId="52451"/>
    <cellStyle name="padroes 11 2 2 3" xfId="11098"/>
    <cellStyle name="padroes 11 2 2 3 2" xfId="52452"/>
    <cellStyle name="padroes 11 2 2 3 3" xfId="52453"/>
    <cellStyle name="padroes 11 2 2 3 4" xfId="52454"/>
    <cellStyle name="padroes 11 2 2 3 5" xfId="52455"/>
    <cellStyle name="padroes 11 2 2 3 6" xfId="52456"/>
    <cellStyle name="padroes 11 2 2 3 7" xfId="52457"/>
    <cellStyle name="padroes 11 2 2 4" xfId="52458"/>
    <cellStyle name="padroes 11 2 2 5" xfId="52459"/>
    <cellStyle name="padroes 11 2 2 6" xfId="52460"/>
    <cellStyle name="padroes 11 2 2 7" xfId="52461"/>
    <cellStyle name="padroes 11 2 2 8" xfId="52462"/>
    <cellStyle name="padroes 11 2 3" xfId="11099"/>
    <cellStyle name="padroes 11 2 3 2" xfId="11100"/>
    <cellStyle name="padroes 11 2 3 2 2" xfId="11101"/>
    <cellStyle name="padroes 11 2 3 2 2 2" xfId="52463"/>
    <cellStyle name="padroes 11 2 3 2 2 3" xfId="52464"/>
    <cellStyle name="padroes 11 2 3 2 2 4" xfId="52465"/>
    <cellStyle name="padroes 11 2 3 2 2 5" xfId="52466"/>
    <cellStyle name="padroes 11 2 3 2 2 6" xfId="52467"/>
    <cellStyle name="padroes 11 2 3 2 2 7" xfId="52468"/>
    <cellStyle name="padroes 11 2 3 2 2 8" xfId="52469"/>
    <cellStyle name="padroes 11 2 3 2 3" xfId="52470"/>
    <cellStyle name="padroes 11 2 3 2 4" xfId="52471"/>
    <cellStyle name="padroes 11 2 3 2 5" xfId="52472"/>
    <cellStyle name="padroes 11 2 3 2 6" xfId="52473"/>
    <cellStyle name="padroes 11 2 3 2 7" xfId="52474"/>
    <cellStyle name="padroes 11 2 3 2 8" xfId="52475"/>
    <cellStyle name="padroes 11 2 3 3" xfId="11102"/>
    <cellStyle name="padroes 11 2 3 3 2" xfId="52476"/>
    <cellStyle name="padroes 11 2 3 3 3" xfId="52477"/>
    <cellStyle name="padroes 11 2 3 3 4" xfId="52478"/>
    <cellStyle name="padroes 11 2 3 3 5" xfId="52479"/>
    <cellStyle name="padroes 11 2 3 3 6" xfId="52480"/>
    <cellStyle name="padroes 11 2 3 3 7" xfId="52481"/>
    <cellStyle name="padroes 11 2 3 4" xfId="52482"/>
    <cellStyle name="padroes 11 2 3 5" xfId="52483"/>
    <cellStyle name="padroes 11 2 3 6" xfId="52484"/>
    <cellStyle name="padroes 11 2 3 7" xfId="52485"/>
    <cellStyle name="padroes 11 2 3 8" xfId="52486"/>
    <cellStyle name="padroes 11 2 4" xfId="11103"/>
    <cellStyle name="padroes 11 2 4 2" xfId="11104"/>
    <cellStyle name="padroes 11 2 4 2 2" xfId="11105"/>
    <cellStyle name="padroes 11 2 4 2 2 2" xfId="52487"/>
    <cellStyle name="padroes 11 2 4 2 2 3" xfId="52488"/>
    <cellStyle name="padroes 11 2 4 2 2 4" xfId="52489"/>
    <cellStyle name="padroes 11 2 4 2 2 5" xfId="52490"/>
    <cellStyle name="padroes 11 2 4 2 2 6" xfId="52491"/>
    <cellStyle name="padroes 11 2 4 2 2 7" xfId="52492"/>
    <cellStyle name="padroes 11 2 4 2 2 8" xfId="52493"/>
    <cellStyle name="padroes 11 2 4 2 3" xfId="52494"/>
    <cellStyle name="padroes 11 2 4 2 4" xfId="52495"/>
    <cellStyle name="padroes 11 2 4 2 5" xfId="52496"/>
    <cellStyle name="padroes 11 2 4 2 6" xfId="52497"/>
    <cellStyle name="padroes 11 2 4 2 7" xfId="52498"/>
    <cellStyle name="padroes 11 2 4 2 8" xfId="52499"/>
    <cellStyle name="padroes 11 2 4 3" xfId="11106"/>
    <cellStyle name="padroes 11 2 4 3 2" xfId="52500"/>
    <cellStyle name="padroes 11 2 4 3 3" xfId="52501"/>
    <cellStyle name="padroes 11 2 4 3 4" xfId="52502"/>
    <cellStyle name="padroes 11 2 4 3 5" xfId="52503"/>
    <cellStyle name="padroes 11 2 4 3 6" xfId="52504"/>
    <cellStyle name="padroes 11 2 4 3 7" xfId="52505"/>
    <cellStyle name="padroes 11 2 4 4" xfId="52506"/>
    <cellStyle name="padroes 11 2 4 5" xfId="52507"/>
    <cellStyle name="padroes 11 2 4 6" xfId="52508"/>
    <cellStyle name="padroes 11 2 4 7" xfId="52509"/>
    <cellStyle name="padroes 11 2 4 8" xfId="52510"/>
    <cellStyle name="padroes 11 2 5" xfId="11107"/>
    <cellStyle name="padroes 11 2 5 2" xfId="11108"/>
    <cellStyle name="padroes 11 2 5 2 2" xfId="52511"/>
    <cellStyle name="padroes 11 2 5 2 3" xfId="52512"/>
    <cellStyle name="padroes 11 2 5 2 4" xfId="52513"/>
    <cellStyle name="padroes 11 2 5 2 5" xfId="52514"/>
    <cellStyle name="padroes 11 2 5 2 6" xfId="52515"/>
    <cellStyle name="padroes 11 2 5 2 7" xfId="52516"/>
    <cellStyle name="padroes 11 2 5 2 8" xfId="52517"/>
    <cellStyle name="padroes 11 2 5 3" xfId="52518"/>
    <cellStyle name="padroes 11 2 5 4" xfId="52519"/>
    <cellStyle name="padroes 11 2 5 5" xfId="52520"/>
    <cellStyle name="padroes 11 2 5 6" xfId="52521"/>
    <cellStyle name="padroes 11 2 5 7" xfId="52522"/>
    <cellStyle name="padroes 11 2 5 8" xfId="52523"/>
    <cellStyle name="padroes 11 2 6" xfId="11109"/>
    <cellStyle name="padroes 11 2 6 2" xfId="52524"/>
    <cellStyle name="padroes 11 2 6 3" xfId="52525"/>
    <cellStyle name="padroes 11 2 6 4" xfId="52526"/>
    <cellStyle name="padroes 11 2 6 5" xfId="52527"/>
    <cellStyle name="padroes 11 2 6 6" xfId="52528"/>
    <cellStyle name="padroes 11 2 6 7" xfId="52529"/>
    <cellStyle name="padroes 11 2 7" xfId="52530"/>
    <cellStyle name="padroes 11 2 8" xfId="52531"/>
    <cellStyle name="padroes 11 2 9" xfId="52532"/>
    <cellStyle name="padroes 11 3" xfId="11110"/>
    <cellStyle name="padroes 11 3 2" xfId="11111"/>
    <cellStyle name="padroes 11 3 2 2" xfId="11112"/>
    <cellStyle name="padroes 11 3 2 2 2" xfId="52533"/>
    <cellStyle name="padroes 11 3 2 2 3" xfId="52534"/>
    <cellStyle name="padroes 11 3 2 2 4" xfId="52535"/>
    <cellStyle name="padroes 11 3 2 2 5" xfId="52536"/>
    <cellStyle name="padroes 11 3 2 2 6" xfId="52537"/>
    <cellStyle name="padroes 11 3 2 2 7" xfId="52538"/>
    <cellStyle name="padroes 11 3 2 2 8" xfId="52539"/>
    <cellStyle name="padroes 11 3 2 3" xfId="52540"/>
    <cellStyle name="padroes 11 3 2 4" xfId="52541"/>
    <cellStyle name="padroes 11 3 2 5" xfId="52542"/>
    <cellStyle name="padroes 11 3 2 6" xfId="52543"/>
    <cellStyle name="padroes 11 3 2 7" xfId="52544"/>
    <cellStyle name="padroes 11 3 2 8" xfId="52545"/>
    <cellStyle name="padroes 11 3 3" xfId="11113"/>
    <cellStyle name="padroes 11 3 3 2" xfId="52546"/>
    <cellStyle name="padroes 11 3 3 3" xfId="52547"/>
    <cellStyle name="padroes 11 3 3 4" xfId="52548"/>
    <cellStyle name="padroes 11 3 3 5" xfId="52549"/>
    <cellStyle name="padroes 11 3 3 6" xfId="52550"/>
    <cellStyle name="padroes 11 3 3 7" xfId="52551"/>
    <cellStyle name="padroes 11 3 4" xfId="52552"/>
    <cellStyle name="padroes 11 3 5" xfId="52553"/>
    <cellStyle name="padroes 11 3 6" xfId="52554"/>
    <cellStyle name="padroes 11 3 7" xfId="52555"/>
    <cellStyle name="padroes 11 3 8" xfId="52556"/>
    <cellStyle name="padroes 11 4" xfId="11114"/>
    <cellStyle name="padroes 11 4 2" xfId="11115"/>
    <cellStyle name="padroes 11 4 2 2" xfId="11116"/>
    <cellStyle name="padroes 11 4 2 2 2" xfId="52557"/>
    <cellStyle name="padroes 11 4 2 2 3" xfId="52558"/>
    <cellStyle name="padroes 11 4 2 2 4" xfId="52559"/>
    <cellStyle name="padroes 11 4 2 2 5" xfId="52560"/>
    <cellStyle name="padroes 11 4 2 2 6" xfId="52561"/>
    <cellStyle name="padroes 11 4 2 2 7" xfId="52562"/>
    <cellStyle name="padroes 11 4 2 2 8" xfId="52563"/>
    <cellStyle name="padroes 11 4 2 3" xfId="52564"/>
    <cellStyle name="padroes 11 4 2 4" xfId="52565"/>
    <cellStyle name="padroes 11 4 2 5" xfId="52566"/>
    <cellStyle name="padroes 11 4 2 6" xfId="52567"/>
    <cellStyle name="padroes 11 4 2 7" xfId="52568"/>
    <cellStyle name="padroes 11 4 2 8" xfId="52569"/>
    <cellStyle name="padroes 11 4 3" xfId="11117"/>
    <cellStyle name="padroes 11 4 3 2" xfId="52570"/>
    <cellStyle name="padroes 11 4 3 3" xfId="52571"/>
    <cellStyle name="padroes 11 4 3 4" xfId="52572"/>
    <cellStyle name="padroes 11 4 3 5" xfId="52573"/>
    <cellStyle name="padroes 11 4 3 6" xfId="52574"/>
    <cellStyle name="padroes 11 4 3 7" xfId="52575"/>
    <cellStyle name="padroes 11 4 4" xfId="52576"/>
    <cellStyle name="padroes 11 4 5" xfId="52577"/>
    <cellStyle name="padroes 11 4 6" xfId="52578"/>
    <cellStyle name="padroes 11 4 7" xfId="52579"/>
    <cellStyle name="padroes 11 4 8" xfId="52580"/>
    <cellStyle name="padroes 11 5" xfId="11118"/>
    <cellStyle name="padroes 11 5 2" xfId="11119"/>
    <cellStyle name="padroes 11 5 2 2" xfId="52581"/>
    <cellStyle name="padroes 11 5 2 3" xfId="52582"/>
    <cellStyle name="padroes 11 5 2 4" xfId="52583"/>
    <cellStyle name="padroes 11 5 2 5" xfId="52584"/>
    <cellStyle name="padroes 11 5 2 6" xfId="52585"/>
    <cellStyle name="padroes 11 5 2 7" xfId="52586"/>
    <cellStyle name="padroes 11 5 2 8" xfId="52587"/>
    <cellStyle name="padroes 11 5 3" xfId="52588"/>
    <cellStyle name="padroes 11 5 4" xfId="52589"/>
    <cellStyle name="padroes 11 5 5" xfId="52590"/>
    <cellStyle name="padroes 11 5 6" xfId="52591"/>
    <cellStyle name="padroes 11 5 7" xfId="52592"/>
    <cellStyle name="padroes 11 5 8" xfId="52593"/>
    <cellStyle name="padroes 11 6" xfId="11120"/>
    <cellStyle name="padroes 11 6 2" xfId="52594"/>
    <cellStyle name="padroes 11 6 3" xfId="52595"/>
    <cellStyle name="padroes 11 6 4" xfId="52596"/>
    <cellStyle name="padroes 11 6 5" xfId="52597"/>
    <cellStyle name="padroes 11 6 6" xfId="52598"/>
    <cellStyle name="padroes 11 6 7" xfId="52599"/>
    <cellStyle name="padroes 11 7" xfId="52600"/>
    <cellStyle name="padroes 11 8" xfId="52601"/>
    <cellStyle name="padroes 11 9" xfId="52602"/>
    <cellStyle name="padroes 12" xfId="11121"/>
    <cellStyle name="padroes 12 10" xfId="52603"/>
    <cellStyle name="padroes 12 11" xfId="52604"/>
    <cellStyle name="padroes 12 2" xfId="11122"/>
    <cellStyle name="padroes 12 2 10" xfId="52605"/>
    <cellStyle name="padroes 12 2 11" xfId="52606"/>
    <cellStyle name="padroes 12 2 2" xfId="11123"/>
    <cellStyle name="padroes 12 2 2 2" xfId="11124"/>
    <cellStyle name="padroes 12 2 2 2 2" xfId="11125"/>
    <cellStyle name="padroes 12 2 2 2 2 2" xfId="52607"/>
    <cellStyle name="padroes 12 2 2 2 2 3" xfId="52608"/>
    <cellStyle name="padroes 12 2 2 2 2 4" xfId="52609"/>
    <cellStyle name="padroes 12 2 2 2 2 5" xfId="52610"/>
    <cellStyle name="padroes 12 2 2 2 2 6" xfId="52611"/>
    <cellStyle name="padroes 12 2 2 2 2 7" xfId="52612"/>
    <cellStyle name="padroes 12 2 2 2 2 8" xfId="52613"/>
    <cellStyle name="padroes 12 2 2 2 3" xfId="52614"/>
    <cellStyle name="padroes 12 2 2 2 4" xfId="52615"/>
    <cellStyle name="padroes 12 2 2 2 5" xfId="52616"/>
    <cellStyle name="padroes 12 2 2 2 6" xfId="52617"/>
    <cellStyle name="padroes 12 2 2 2 7" xfId="52618"/>
    <cellStyle name="padroes 12 2 2 2 8" xfId="52619"/>
    <cellStyle name="padroes 12 2 2 3" xfId="11126"/>
    <cellStyle name="padroes 12 2 2 3 2" xfId="52620"/>
    <cellStyle name="padroes 12 2 2 3 3" xfId="52621"/>
    <cellStyle name="padroes 12 2 2 3 4" xfId="52622"/>
    <cellStyle name="padroes 12 2 2 3 5" xfId="52623"/>
    <cellStyle name="padroes 12 2 2 3 6" xfId="52624"/>
    <cellStyle name="padroes 12 2 2 3 7" xfId="52625"/>
    <cellStyle name="padroes 12 2 2 4" xfId="52626"/>
    <cellStyle name="padroes 12 2 2 5" xfId="52627"/>
    <cellStyle name="padroes 12 2 2 6" xfId="52628"/>
    <cellStyle name="padroes 12 2 2 7" xfId="52629"/>
    <cellStyle name="padroes 12 2 2 8" xfId="52630"/>
    <cellStyle name="padroes 12 2 3" xfId="11127"/>
    <cellStyle name="padroes 12 2 3 2" xfId="11128"/>
    <cellStyle name="padroes 12 2 3 2 2" xfId="11129"/>
    <cellStyle name="padroes 12 2 3 2 2 2" xfId="52631"/>
    <cellStyle name="padroes 12 2 3 2 2 3" xfId="52632"/>
    <cellStyle name="padroes 12 2 3 2 2 4" xfId="52633"/>
    <cellStyle name="padroes 12 2 3 2 2 5" xfId="52634"/>
    <cellStyle name="padroes 12 2 3 2 2 6" xfId="52635"/>
    <cellStyle name="padroes 12 2 3 2 2 7" xfId="52636"/>
    <cellStyle name="padroes 12 2 3 2 2 8" xfId="52637"/>
    <cellStyle name="padroes 12 2 3 2 3" xfId="52638"/>
    <cellStyle name="padroes 12 2 3 2 4" xfId="52639"/>
    <cellStyle name="padroes 12 2 3 2 5" xfId="52640"/>
    <cellStyle name="padroes 12 2 3 2 6" xfId="52641"/>
    <cellStyle name="padroes 12 2 3 2 7" xfId="52642"/>
    <cellStyle name="padroes 12 2 3 2 8" xfId="52643"/>
    <cellStyle name="padroes 12 2 3 3" xfId="11130"/>
    <cellStyle name="padroes 12 2 3 3 2" xfId="52644"/>
    <cellStyle name="padroes 12 2 3 3 3" xfId="52645"/>
    <cellStyle name="padroes 12 2 3 3 4" xfId="52646"/>
    <cellStyle name="padroes 12 2 3 3 5" xfId="52647"/>
    <cellStyle name="padroes 12 2 3 3 6" xfId="52648"/>
    <cellStyle name="padroes 12 2 3 3 7" xfId="52649"/>
    <cellStyle name="padroes 12 2 3 4" xfId="52650"/>
    <cellStyle name="padroes 12 2 3 5" xfId="52651"/>
    <cellStyle name="padroes 12 2 3 6" xfId="52652"/>
    <cellStyle name="padroes 12 2 3 7" xfId="52653"/>
    <cellStyle name="padroes 12 2 3 8" xfId="52654"/>
    <cellStyle name="padroes 12 2 4" xfId="11131"/>
    <cellStyle name="padroes 12 2 4 2" xfId="11132"/>
    <cellStyle name="padroes 12 2 4 2 2" xfId="11133"/>
    <cellStyle name="padroes 12 2 4 2 2 2" xfId="52655"/>
    <cellStyle name="padroes 12 2 4 2 2 3" xfId="52656"/>
    <cellStyle name="padroes 12 2 4 2 2 4" xfId="52657"/>
    <cellStyle name="padroes 12 2 4 2 2 5" xfId="52658"/>
    <cellStyle name="padroes 12 2 4 2 2 6" xfId="52659"/>
    <cellStyle name="padroes 12 2 4 2 2 7" xfId="52660"/>
    <cellStyle name="padroes 12 2 4 2 2 8" xfId="52661"/>
    <cellStyle name="padroes 12 2 4 2 3" xfId="52662"/>
    <cellStyle name="padroes 12 2 4 2 4" xfId="52663"/>
    <cellStyle name="padroes 12 2 4 2 5" xfId="52664"/>
    <cellStyle name="padroes 12 2 4 2 6" xfId="52665"/>
    <cellStyle name="padroes 12 2 4 2 7" xfId="52666"/>
    <cellStyle name="padroes 12 2 4 2 8" xfId="52667"/>
    <cellStyle name="padroes 12 2 4 3" xfId="11134"/>
    <cellStyle name="padroes 12 2 4 3 2" xfId="52668"/>
    <cellStyle name="padroes 12 2 4 3 3" xfId="52669"/>
    <cellStyle name="padroes 12 2 4 3 4" xfId="52670"/>
    <cellStyle name="padroes 12 2 4 3 5" xfId="52671"/>
    <cellStyle name="padroes 12 2 4 3 6" xfId="52672"/>
    <cellStyle name="padroes 12 2 4 3 7" xfId="52673"/>
    <cellStyle name="padroes 12 2 4 4" xfId="52674"/>
    <cellStyle name="padroes 12 2 4 5" xfId="52675"/>
    <cellStyle name="padroes 12 2 4 6" xfId="52676"/>
    <cellStyle name="padroes 12 2 4 7" xfId="52677"/>
    <cellStyle name="padroes 12 2 4 8" xfId="52678"/>
    <cellStyle name="padroes 12 2 5" xfId="11135"/>
    <cellStyle name="padroes 12 2 5 2" xfId="11136"/>
    <cellStyle name="padroes 12 2 5 2 2" xfId="52679"/>
    <cellStyle name="padroes 12 2 5 2 3" xfId="52680"/>
    <cellStyle name="padroes 12 2 5 2 4" xfId="52681"/>
    <cellStyle name="padroes 12 2 5 2 5" xfId="52682"/>
    <cellStyle name="padroes 12 2 5 2 6" xfId="52683"/>
    <cellStyle name="padroes 12 2 5 2 7" xfId="52684"/>
    <cellStyle name="padroes 12 2 5 2 8" xfId="52685"/>
    <cellStyle name="padroes 12 2 5 3" xfId="52686"/>
    <cellStyle name="padroes 12 2 5 4" xfId="52687"/>
    <cellStyle name="padroes 12 2 5 5" xfId="52688"/>
    <cellStyle name="padroes 12 2 5 6" xfId="52689"/>
    <cellStyle name="padroes 12 2 5 7" xfId="52690"/>
    <cellStyle name="padroes 12 2 5 8" xfId="52691"/>
    <cellStyle name="padroes 12 2 6" xfId="11137"/>
    <cellStyle name="padroes 12 2 6 2" xfId="52692"/>
    <cellStyle name="padroes 12 2 6 3" xfId="52693"/>
    <cellStyle name="padroes 12 2 6 4" xfId="52694"/>
    <cellStyle name="padroes 12 2 6 5" xfId="52695"/>
    <cellStyle name="padroes 12 2 6 6" xfId="52696"/>
    <cellStyle name="padroes 12 2 6 7" xfId="52697"/>
    <cellStyle name="padroes 12 2 7" xfId="52698"/>
    <cellStyle name="padroes 12 2 8" xfId="52699"/>
    <cellStyle name="padroes 12 2 9" xfId="52700"/>
    <cellStyle name="padroes 12 3" xfId="11138"/>
    <cellStyle name="padroes 12 3 2" xfId="11139"/>
    <cellStyle name="padroes 12 3 2 2" xfId="11140"/>
    <cellStyle name="padroes 12 3 2 2 2" xfId="52701"/>
    <cellStyle name="padroes 12 3 2 2 3" xfId="52702"/>
    <cellStyle name="padroes 12 3 2 2 4" xfId="52703"/>
    <cellStyle name="padroes 12 3 2 2 5" xfId="52704"/>
    <cellStyle name="padroes 12 3 2 2 6" xfId="52705"/>
    <cellStyle name="padroes 12 3 2 2 7" xfId="52706"/>
    <cellStyle name="padroes 12 3 2 2 8" xfId="52707"/>
    <cellStyle name="padroes 12 3 2 3" xfId="52708"/>
    <cellStyle name="padroes 12 3 2 4" xfId="52709"/>
    <cellStyle name="padroes 12 3 2 5" xfId="52710"/>
    <cellStyle name="padroes 12 3 2 6" xfId="52711"/>
    <cellStyle name="padroes 12 3 2 7" xfId="52712"/>
    <cellStyle name="padroes 12 3 2 8" xfId="52713"/>
    <cellStyle name="padroes 12 3 3" xfId="11141"/>
    <cellStyle name="padroes 12 3 3 2" xfId="52714"/>
    <cellStyle name="padroes 12 3 3 3" xfId="52715"/>
    <cellStyle name="padroes 12 3 3 4" xfId="52716"/>
    <cellStyle name="padroes 12 3 3 5" xfId="52717"/>
    <cellStyle name="padroes 12 3 3 6" xfId="52718"/>
    <cellStyle name="padroes 12 3 3 7" xfId="52719"/>
    <cellStyle name="padroes 12 3 4" xfId="52720"/>
    <cellStyle name="padroes 12 3 5" xfId="52721"/>
    <cellStyle name="padroes 12 3 6" xfId="52722"/>
    <cellStyle name="padroes 12 3 7" xfId="52723"/>
    <cellStyle name="padroes 12 3 8" xfId="52724"/>
    <cellStyle name="padroes 12 4" xfId="11142"/>
    <cellStyle name="padroes 12 4 2" xfId="11143"/>
    <cellStyle name="padroes 12 4 2 2" xfId="11144"/>
    <cellStyle name="padroes 12 4 2 2 2" xfId="52725"/>
    <cellStyle name="padroes 12 4 2 2 3" xfId="52726"/>
    <cellStyle name="padroes 12 4 2 2 4" xfId="52727"/>
    <cellStyle name="padroes 12 4 2 2 5" xfId="52728"/>
    <cellStyle name="padroes 12 4 2 2 6" xfId="52729"/>
    <cellStyle name="padroes 12 4 2 2 7" xfId="52730"/>
    <cellStyle name="padroes 12 4 2 2 8" xfId="52731"/>
    <cellStyle name="padroes 12 4 2 3" xfId="52732"/>
    <cellStyle name="padroes 12 4 2 4" xfId="52733"/>
    <cellStyle name="padroes 12 4 2 5" xfId="52734"/>
    <cellStyle name="padroes 12 4 2 6" xfId="52735"/>
    <cellStyle name="padroes 12 4 2 7" xfId="52736"/>
    <cellStyle name="padroes 12 4 2 8" xfId="52737"/>
    <cellStyle name="padroes 12 4 3" xfId="11145"/>
    <cellStyle name="padroes 12 4 3 2" xfId="52738"/>
    <cellStyle name="padroes 12 4 3 3" xfId="52739"/>
    <cellStyle name="padroes 12 4 3 4" xfId="52740"/>
    <cellStyle name="padroes 12 4 3 5" xfId="52741"/>
    <cellStyle name="padroes 12 4 3 6" xfId="52742"/>
    <cellStyle name="padroes 12 4 3 7" xfId="52743"/>
    <cellStyle name="padroes 12 4 4" xfId="52744"/>
    <cellStyle name="padroes 12 4 5" xfId="52745"/>
    <cellStyle name="padroes 12 4 6" xfId="52746"/>
    <cellStyle name="padroes 12 4 7" xfId="52747"/>
    <cellStyle name="padroes 12 4 8" xfId="52748"/>
    <cellStyle name="padroes 12 5" xfId="11146"/>
    <cellStyle name="padroes 12 5 2" xfId="11147"/>
    <cellStyle name="padroes 12 5 2 2" xfId="52749"/>
    <cellStyle name="padroes 12 5 2 3" xfId="52750"/>
    <cellStyle name="padroes 12 5 2 4" xfId="52751"/>
    <cellStyle name="padroes 12 5 2 5" xfId="52752"/>
    <cellStyle name="padroes 12 5 2 6" xfId="52753"/>
    <cellStyle name="padroes 12 5 2 7" xfId="52754"/>
    <cellStyle name="padroes 12 5 2 8" xfId="52755"/>
    <cellStyle name="padroes 12 5 3" xfId="52756"/>
    <cellStyle name="padroes 12 5 4" xfId="52757"/>
    <cellStyle name="padroes 12 5 5" xfId="52758"/>
    <cellStyle name="padroes 12 5 6" xfId="52759"/>
    <cellStyle name="padroes 12 5 7" xfId="52760"/>
    <cellStyle name="padroes 12 5 8" xfId="52761"/>
    <cellStyle name="padroes 12 6" xfId="11148"/>
    <cellStyle name="padroes 12 6 2" xfId="52762"/>
    <cellStyle name="padroes 12 6 3" xfId="52763"/>
    <cellStyle name="padroes 12 6 4" xfId="52764"/>
    <cellStyle name="padroes 12 6 5" xfId="52765"/>
    <cellStyle name="padroes 12 6 6" xfId="52766"/>
    <cellStyle name="padroes 12 6 7" xfId="52767"/>
    <cellStyle name="padroes 12 7" xfId="52768"/>
    <cellStyle name="padroes 12 8" xfId="52769"/>
    <cellStyle name="padroes 12 9" xfId="52770"/>
    <cellStyle name="padroes 13" xfId="11149"/>
    <cellStyle name="padroes 13 10" xfId="52771"/>
    <cellStyle name="padroes 13 11" xfId="52772"/>
    <cellStyle name="padroes 13 2" xfId="11150"/>
    <cellStyle name="padroes 13 2 10" xfId="52773"/>
    <cellStyle name="padroes 13 2 11" xfId="52774"/>
    <cellStyle name="padroes 13 2 2" xfId="11151"/>
    <cellStyle name="padroes 13 2 2 2" xfId="11152"/>
    <cellStyle name="padroes 13 2 2 2 2" xfId="11153"/>
    <cellStyle name="padroes 13 2 2 2 2 2" xfId="52775"/>
    <cellStyle name="padroes 13 2 2 2 2 3" xfId="52776"/>
    <cellStyle name="padroes 13 2 2 2 2 4" xfId="52777"/>
    <cellStyle name="padroes 13 2 2 2 2 5" xfId="52778"/>
    <cellStyle name="padroes 13 2 2 2 2 6" xfId="52779"/>
    <cellStyle name="padroes 13 2 2 2 2 7" xfId="52780"/>
    <cellStyle name="padroes 13 2 2 2 2 8" xfId="52781"/>
    <cellStyle name="padroes 13 2 2 2 3" xfId="52782"/>
    <cellStyle name="padroes 13 2 2 2 4" xfId="52783"/>
    <cellStyle name="padroes 13 2 2 2 5" xfId="52784"/>
    <cellStyle name="padroes 13 2 2 2 6" xfId="52785"/>
    <cellStyle name="padroes 13 2 2 2 7" xfId="52786"/>
    <cellStyle name="padroes 13 2 2 2 8" xfId="52787"/>
    <cellStyle name="padroes 13 2 2 3" xfId="11154"/>
    <cellStyle name="padroes 13 2 2 3 2" xfId="52788"/>
    <cellStyle name="padroes 13 2 2 3 3" xfId="52789"/>
    <cellStyle name="padroes 13 2 2 3 4" xfId="52790"/>
    <cellStyle name="padroes 13 2 2 3 5" xfId="52791"/>
    <cellStyle name="padroes 13 2 2 3 6" xfId="52792"/>
    <cellStyle name="padroes 13 2 2 3 7" xfId="52793"/>
    <cellStyle name="padroes 13 2 2 4" xfId="52794"/>
    <cellStyle name="padroes 13 2 2 5" xfId="52795"/>
    <cellStyle name="padroes 13 2 2 6" xfId="52796"/>
    <cellStyle name="padroes 13 2 2 7" xfId="52797"/>
    <cellStyle name="padroes 13 2 2 8" xfId="52798"/>
    <cellStyle name="padroes 13 2 3" xfId="11155"/>
    <cellStyle name="padroes 13 2 3 2" xfId="11156"/>
    <cellStyle name="padroes 13 2 3 2 2" xfId="11157"/>
    <cellStyle name="padroes 13 2 3 2 2 2" xfId="52799"/>
    <cellStyle name="padroes 13 2 3 2 2 3" xfId="52800"/>
    <cellStyle name="padroes 13 2 3 2 2 4" xfId="52801"/>
    <cellStyle name="padroes 13 2 3 2 2 5" xfId="52802"/>
    <cellStyle name="padroes 13 2 3 2 2 6" xfId="52803"/>
    <cellStyle name="padroes 13 2 3 2 2 7" xfId="52804"/>
    <cellStyle name="padroes 13 2 3 2 2 8" xfId="52805"/>
    <cellStyle name="padroes 13 2 3 2 3" xfId="52806"/>
    <cellStyle name="padroes 13 2 3 2 4" xfId="52807"/>
    <cellStyle name="padroes 13 2 3 2 5" xfId="52808"/>
    <cellStyle name="padroes 13 2 3 2 6" xfId="52809"/>
    <cellStyle name="padroes 13 2 3 2 7" xfId="52810"/>
    <cellStyle name="padroes 13 2 3 2 8" xfId="52811"/>
    <cellStyle name="padroes 13 2 3 3" xfId="11158"/>
    <cellStyle name="padroes 13 2 3 3 2" xfId="52812"/>
    <cellStyle name="padroes 13 2 3 3 3" xfId="52813"/>
    <cellStyle name="padroes 13 2 3 3 4" xfId="52814"/>
    <cellStyle name="padroes 13 2 3 3 5" xfId="52815"/>
    <cellStyle name="padroes 13 2 3 3 6" xfId="52816"/>
    <cellStyle name="padroes 13 2 3 3 7" xfId="52817"/>
    <cellStyle name="padroes 13 2 3 4" xfId="52818"/>
    <cellStyle name="padroes 13 2 3 5" xfId="52819"/>
    <cellStyle name="padroes 13 2 3 6" xfId="52820"/>
    <cellStyle name="padroes 13 2 3 7" xfId="52821"/>
    <cellStyle name="padroes 13 2 3 8" xfId="52822"/>
    <cellStyle name="padroes 13 2 4" xfId="11159"/>
    <cellStyle name="padroes 13 2 4 2" xfId="11160"/>
    <cellStyle name="padroes 13 2 4 2 2" xfId="11161"/>
    <cellStyle name="padroes 13 2 4 2 2 2" xfId="52823"/>
    <cellStyle name="padroes 13 2 4 2 2 3" xfId="52824"/>
    <cellStyle name="padroes 13 2 4 2 2 4" xfId="52825"/>
    <cellStyle name="padroes 13 2 4 2 2 5" xfId="52826"/>
    <cellStyle name="padroes 13 2 4 2 2 6" xfId="52827"/>
    <cellStyle name="padroes 13 2 4 2 2 7" xfId="52828"/>
    <cellStyle name="padroes 13 2 4 2 2 8" xfId="52829"/>
    <cellStyle name="padroes 13 2 4 2 3" xfId="52830"/>
    <cellStyle name="padroes 13 2 4 2 4" xfId="52831"/>
    <cellStyle name="padroes 13 2 4 2 5" xfId="52832"/>
    <cellStyle name="padroes 13 2 4 2 6" xfId="52833"/>
    <cellStyle name="padroes 13 2 4 2 7" xfId="52834"/>
    <cellStyle name="padroes 13 2 4 2 8" xfId="52835"/>
    <cellStyle name="padroes 13 2 4 3" xfId="11162"/>
    <cellStyle name="padroes 13 2 4 3 2" xfId="52836"/>
    <cellStyle name="padroes 13 2 4 3 3" xfId="52837"/>
    <cellStyle name="padroes 13 2 4 3 4" xfId="52838"/>
    <cellStyle name="padroes 13 2 4 3 5" xfId="52839"/>
    <cellStyle name="padroes 13 2 4 3 6" xfId="52840"/>
    <cellStyle name="padroes 13 2 4 3 7" xfId="52841"/>
    <cellStyle name="padroes 13 2 4 4" xfId="52842"/>
    <cellStyle name="padroes 13 2 4 5" xfId="52843"/>
    <cellStyle name="padroes 13 2 4 6" xfId="52844"/>
    <cellStyle name="padroes 13 2 4 7" xfId="52845"/>
    <cellStyle name="padroes 13 2 4 8" xfId="52846"/>
    <cellStyle name="padroes 13 2 5" xfId="11163"/>
    <cellStyle name="padroes 13 2 5 2" xfId="11164"/>
    <cellStyle name="padroes 13 2 5 2 2" xfId="52847"/>
    <cellStyle name="padroes 13 2 5 2 3" xfId="52848"/>
    <cellStyle name="padroes 13 2 5 2 4" xfId="52849"/>
    <cellStyle name="padroes 13 2 5 2 5" xfId="52850"/>
    <cellStyle name="padroes 13 2 5 2 6" xfId="52851"/>
    <cellStyle name="padroes 13 2 5 2 7" xfId="52852"/>
    <cellStyle name="padroes 13 2 5 2 8" xfId="52853"/>
    <cellStyle name="padroes 13 2 5 3" xfId="52854"/>
    <cellStyle name="padroes 13 2 5 4" xfId="52855"/>
    <cellStyle name="padroes 13 2 5 5" xfId="52856"/>
    <cellStyle name="padroes 13 2 5 6" xfId="52857"/>
    <cellStyle name="padroes 13 2 5 7" xfId="52858"/>
    <cellStyle name="padroes 13 2 5 8" xfId="52859"/>
    <cellStyle name="padroes 13 2 6" xfId="11165"/>
    <cellStyle name="padroes 13 2 6 2" xfId="52860"/>
    <cellStyle name="padroes 13 2 6 3" xfId="52861"/>
    <cellStyle name="padroes 13 2 6 4" xfId="52862"/>
    <cellStyle name="padroes 13 2 6 5" xfId="52863"/>
    <cellStyle name="padroes 13 2 6 6" xfId="52864"/>
    <cellStyle name="padroes 13 2 6 7" xfId="52865"/>
    <cellStyle name="padroes 13 2 7" xfId="52866"/>
    <cellStyle name="padroes 13 2 8" xfId="52867"/>
    <cellStyle name="padroes 13 2 9" xfId="52868"/>
    <cellStyle name="padroes 13 3" xfId="11166"/>
    <cellStyle name="padroes 13 3 2" xfId="11167"/>
    <cellStyle name="padroes 13 3 2 2" xfId="11168"/>
    <cellStyle name="padroes 13 3 2 2 2" xfId="52869"/>
    <cellStyle name="padroes 13 3 2 2 3" xfId="52870"/>
    <cellStyle name="padroes 13 3 2 2 4" xfId="52871"/>
    <cellStyle name="padroes 13 3 2 2 5" xfId="52872"/>
    <cellStyle name="padroes 13 3 2 2 6" xfId="52873"/>
    <cellStyle name="padroes 13 3 2 2 7" xfId="52874"/>
    <cellStyle name="padroes 13 3 2 2 8" xfId="52875"/>
    <cellStyle name="padroes 13 3 2 3" xfId="52876"/>
    <cellStyle name="padroes 13 3 2 4" xfId="52877"/>
    <cellStyle name="padroes 13 3 2 5" xfId="52878"/>
    <cellStyle name="padroes 13 3 2 6" xfId="52879"/>
    <cellStyle name="padroes 13 3 2 7" xfId="52880"/>
    <cellStyle name="padroes 13 3 2 8" xfId="52881"/>
    <cellStyle name="padroes 13 3 3" xfId="11169"/>
    <cellStyle name="padroes 13 3 3 2" xfId="52882"/>
    <cellStyle name="padroes 13 3 3 3" xfId="52883"/>
    <cellStyle name="padroes 13 3 3 4" xfId="52884"/>
    <cellStyle name="padroes 13 3 3 5" xfId="52885"/>
    <cellStyle name="padroes 13 3 3 6" xfId="52886"/>
    <cellStyle name="padroes 13 3 3 7" xfId="52887"/>
    <cellStyle name="padroes 13 3 4" xfId="52888"/>
    <cellStyle name="padroes 13 3 5" xfId="52889"/>
    <cellStyle name="padroes 13 3 6" xfId="52890"/>
    <cellStyle name="padroes 13 3 7" xfId="52891"/>
    <cellStyle name="padroes 13 3 8" xfId="52892"/>
    <cellStyle name="padroes 13 4" xfId="11170"/>
    <cellStyle name="padroes 13 4 2" xfId="11171"/>
    <cellStyle name="padroes 13 4 2 2" xfId="11172"/>
    <cellStyle name="padroes 13 4 2 2 2" xfId="52893"/>
    <cellStyle name="padroes 13 4 2 2 3" xfId="52894"/>
    <cellStyle name="padroes 13 4 2 2 4" xfId="52895"/>
    <cellStyle name="padroes 13 4 2 2 5" xfId="52896"/>
    <cellStyle name="padroes 13 4 2 2 6" xfId="52897"/>
    <cellStyle name="padroes 13 4 2 2 7" xfId="52898"/>
    <cellStyle name="padroes 13 4 2 2 8" xfId="52899"/>
    <cellStyle name="padroes 13 4 2 3" xfId="52900"/>
    <cellStyle name="padroes 13 4 2 4" xfId="52901"/>
    <cellStyle name="padroes 13 4 2 5" xfId="52902"/>
    <cellStyle name="padroes 13 4 2 6" xfId="52903"/>
    <cellStyle name="padroes 13 4 2 7" xfId="52904"/>
    <cellStyle name="padroes 13 4 2 8" xfId="52905"/>
    <cellStyle name="padroes 13 4 3" xfId="11173"/>
    <cellStyle name="padroes 13 4 3 2" xfId="52906"/>
    <cellStyle name="padroes 13 4 3 3" xfId="52907"/>
    <cellStyle name="padroes 13 4 3 4" xfId="52908"/>
    <cellStyle name="padroes 13 4 3 5" xfId="52909"/>
    <cellStyle name="padroes 13 4 3 6" xfId="52910"/>
    <cellStyle name="padroes 13 4 3 7" xfId="52911"/>
    <cellStyle name="padroes 13 4 4" xfId="52912"/>
    <cellStyle name="padroes 13 4 5" xfId="52913"/>
    <cellStyle name="padroes 13 4 6" xfId="52914"/>
    <cellStyle name="padroes 13 4 7" xfId="52915"/>
    <cellStyle name="padroes 13 4 8" xfId="52916"/>
    <cellStyle name="padroes 13 5" xfId="11174"/>
    <cellStyle name="padroes 13 5 2" xfId="11175"/>
    <cellStyle name="padroes 13 5 2 2" xfId="52917"/>
    <cellStyle name="padroes 13 5 2 3" xfId="52918"/>
    <cellStyle name="padroes 13 5 2 4" xfId="52919"/>
    <cellStyle name="padroes 13 5 2 5" xfId="52920"/>
    <cellStyle name="padroes 13 5 2 6" xfId="52921"/>
    <cellStyle name="padroes 13 5 2 7" xfId="52922"/>
    <cellStyle name="padroes 13 5 2 8" xfId="52923"/>
    <cellStyle name="padroes 13 5 3" xfId="52924"/>
    <cellStyle name="padroes 13 5 4" xfId="52925"/>
    <cellStyle name="padroes 13 5 5" xfId="52926"/>
    <cellStyle name="padroes 13 5 6" xfId="52927"/>
    <cellStyle name="padroes 13 5 7" xfId="52928"/>
    <cellStyle name="padroes 13 5 8" xfId="52929"/>
    <cellStyle name="padroes 13 6" xfId="11176"/>
    <cellStyle name="padroes 13 6 2" xfId="52930"/>
    <cellStyle name="padroes 13 6 3" xfId="52931"/>
    <cellStyle name="padroes 13 6 4" xfId="52932"/>
    <cellStyle name="padroes 13 6 5" xfId="52933"/>
    <cellStyle name="padroes 13 6 6" xfId="52934"/>
    <cellStyle name="padroes 13 6 7" xfId="52935"/>
    <cellStyle name="padroes 13 7" xfId="52936"/>
    <cellStyle name="padroes 13 8" xfId="52937"/>
    <cellStyle name="padroes 13 9" xfId="52938"/>
    <cellStyle name="padroes 14" xfId="11177"/>
    <cellStyle name="padroes 14 10" xfId="52939"/>
    <cellStyle name="padroes 14 11" xfId="52940"/>
    <cellStyle name="padroes 14 2" xfId="11178"/>
    <cellStyle name="padroes 14 2 2" xfId="11179"/>
    <cellStyle name="padroes 14 2 2 2" xfId="11180"/>
    <cellStyle name="padroes 14 2 2 2 2" xfId="52941"/>
    <cellStyle name="padroes 14 2 2 2 3" xfId="52942"/>
    <cellStyle name="padroes 14 2 2 2 4" xfId="52943"/>
    <cellStyle name="padroes 14 2 2 2 5" xfId="52944"/>
    <cellStyle name="padroes 14 2 2 2 6" xfId="52945"/>
    <cellStyle name="padroes 14 2 2 2 7" xfId="52946"/>
    <cellStyle name="padroes 14 2 2 2 8" xfId="52947"/>
    <cellStyle name="padroes 14 2 2 3" xfId="52948"/>
    <cellStyle name="padroes 14 2 2 4" xfId="52949"/>
    <cellStyle name="padroes 14 2 2 5" xfId="52950"/>
    <cellStyle name="padroes 14 2 2 6" xfId="52951"/>
    <cellStyle name="padroes 14 2 2 7" xfId="52952"/>
    <cellStyle name="padroes 14 2 2 8" xfId="52953"/>
    <cellStyle name="padroes 14 2 3" xfId="11181"/>
    <cellStyle name="padroes 14 2 3 2" xfId="52954"/>
    <cellStyle name="padroes 14 2 3 3" xfId="52955"/>
    <cellStyle name="padroes 14 2 3 4" xfId="52956"/>
    <cellStyle name="padroes 14 2 3 5" xfId="52957"/>
    <cellStyle name="padroes 14 2 3 6" xfId="52958"/>
    <cellStyle name="padroes 14 2 3 7" xfId="52959"/>
    <cellStyle name="padroes 14 2 4" xfId="52960"/>
    <cellStyle name="padroes 14 2 5" xfId="52961"/>
    <cellStyle name="padroes 14 2 6" xfId="52962"/>
    <cellStyle name="padroes 14 2 7" xfId="52963"/>
    <cellStyle name="padroes 14 2 8" xfId="52964"/>
    <cellStyle name="padroes 14 3" xfId="11182"/>
    <cellStyle name="padroes 14 3 2" xfId="11183"/>
    <cellStyle name="padroes 14 3 2 2" xfId="11184"/>
    <cellStyle name="padroes 14 3 2 2 2" xfId="52965"/>
    <cellStyle name="padroes 14 3 2 2 3" xfId="52966"/>
    <cellStyle name="padroes 14 3 2 2 4" xfId="52967"/>
    <cellStyle name="padroes 14 3 2 2 5" xfId="52968"/>
    <cellStyle name="padroes 14 3 2 2 6" xfId="52969"/>
    <cellStyle name="padroes 14 3 2 2 7" xfId="52970"/>
    <cellStyle name="padroes 14 3 2 2 8" xfId="52971"/>
    <cellStyle name="padroes 14 3 2 3" xfId="52972"/>
    <cellStyle name="padroes 14 3 2 4" xfId="52973"/>
    <cellStyle name="padroes 14 3 2 5" xfId="52974"/>
    <cellStyle name="padroes 14 3 2 6" xfId="52975"/>
    <cellStyle name="padroes 14 3 2 7" xfId="52976"/>
    <cellStyle name="padroes 14 3 2 8" xfId="52977"/>
    <cellStyle name="padroes 14 3 3" xfId="11185"/>
    <cellStyle name="padroes 14 3 3 2" xfId="52978"/>
    <cellStyle name="padroes 14 3 3 3" xfId="52979"/>
    <cellStyle name="padroes 14 3 3 4" xfId="52980"/>
    <cellStyle name="padroes 14 3 3 5" xfId="52981"/>
    <cellStyle name="padroes 14 3 3 6" xfId="52982"/>
    <cellStyle name="padroes 14 3 3 7" xfId="52983"/>
    <cellStyle name="padroes 14 3 4" xfId="52984"/>
    <cellStyle name="padroes 14 3 5" xfId="52985"/>
    <cellStyle name="padroes 14 3 6" xfId="52986"/>
    <cellStyle name="padroes 14 3 7" xfId="52987"/>
    <cellStyle name="padroes 14 3 8" xfId="52988"/>
    <cellStyle name="padroes 14 4" xfId="11186"/>
    <cellStyle name="padroes 14 4 2" xfId="11187"/>
    <cellStyle name="padroes 14 4 2 2" xfId="11188"/>
    <cellStyle name="padroes 14 4 2 2 2" xfId="52989"/>
    <cellStyle name="padroes 14 4 2 2 3" xfId="52990"/>
    <cellStyle name="padroes 14 4 2 2 4" xfId="52991"/>
    <cellStyle name="padroes 14 4 2 2 5" xfId="52992"/>
    <cellStyle name="padroes 14 4 2 2 6" xfId="52993"/>
    <cellStyle name="padroes 14 4 2 2 7" xfId="52994"/>
    <cellStyle name="padroes 14 4 2 2 8" xfId="52995"/>
    <cellStyle name="padroes 14 4 2 3" xfId="52996"/>
    <cellStyle name="padroes 14 4 2 4" xfId="52997"/>
    <cellStyle name="padroes 14 4 2 5" xfId="52998"/>
    <cellStyle name="padroes 14 4 2 6" xfId="52999"/>
    <cellStyle name="padroes 14 4 2 7" xfId="53000"/>
    <cellStyle name="padroes 14 4 2 8" xfId="53001"/>
    <cellStyle name="padroes 14 4 3" xfId="11189"/>
    <cellStyle name="padroes 14 4 3 2" xfId="53002"/>
    <cellStyle name="padroes 14 4 3 3" xfId="53003"/>
    <cellStyle name="padroes 14 4 3 4" xfId="53004"/>
    <cellStyle name="padroes 14 4 3 5" xfId="53005"/>
    <cellStyle name="padroes 14 4 3 6" xfId="53006"/>
    <cellStyle name="padroes 14 4 3 7" xfId="53007"/>
    <cellStyle name="padroes 14 4 4" xfId="53008"/>
    <cellStyle name="padroes 14 4 5" xfId="53009"/>
    <cellStyle name="padroes 14 4 6" xfId="53010"/>
    <cellStyle name="padroes 14 4 7" xfId="53011"/>
    <cellStyle name="padroes 14 4 8" xfId="53012"/>
    <cellStyle name="padroes 14 5" xfId="11190"/>
    <cellStyle name="padroes 14 5 2" xfId="11191"/>
    <cellStyle name="padroes 14 5 2 2" xfId="53013"/>
    <cellStyle name="padroes 14 5 2 3" xfId="53014"/>
    <cellStyle name="padroes 14 5 2 4" xfId="53015"/>
    <cellStyle name="padroes 14 5 2 5" xfId="53016"/>
    <cellStyle name="padroes 14 5 2 6" xfId="53017"/>
    <cellStyle name="padroes 14 5 2 7" xfId="53018"/>
    <cellStyle name="padroes 14 5 2 8" xfId="53019"/>
    <cellStyle name="padroes 14 5 3" xfId="53020"/>
    <cellStyle name="padroes 14 5 4" xfId="53021"/>
    <cellStyle name="padroes 14 5 5" xfId="53022"/>
    <cellStyle name="padroes 14 5 6" xfId="53023"/>
    <cellStyle name="padroes 14 5 7" xfId="53024"/>
    <cellStyle name="padroes 14 5 8" xfId="53025"/>
    <cellStyle name="padroes 14 6" xfId="11192"/>
    <cellStyle name="padroes 14 6 2" xfId="53026"/>
    <cellStyle name="padroes 14 6 3" xfId="53027"/>
    <cellStyle name="padroes 14 6 4" xfId="53028"/>
    <cellStyle name="padroes 14 6 5" xfId="53029"/>
    <cellStyle name="padroes 14 6 6" xfId="53030"/>
    <cellStyle name="padroes 14 6 7" xfId="53031"/>
    <cellStyle name="padroes 14 7" xfId="53032"/>
    <cellStyle name="padroes 14 8" xfId="53033"/>
    <cellStyle name="padroes 14 9" xfId="53034"/>
    <cellStyle name="padroes 15" xfId="11193"/>
    <cellStyle name="padroes 15 2" xfId="11194"/>
    <cellStyle name="padroes 15 2 2" xfId="11195"/>
    <cellStyle name="padroes 15 2 2 2" xfId="53035"/>
    <cellStyle name="padroes 15 2 2 3" xfId="53036"/>
    <cellStyle name="padroes 15 2 2 4" xfId="53037"/>
    <cellStyle name="padroes 15 2 2 5" xfId="53038"/>
    <cellStyle name="padroes 15 2 2 6" xfId="53039"/>
    <cellStyle name="padroes 15 2 2 7" xfId="53040"/>
    <cellStyle name="padroes 15 2 2 8" xfId="53041"/>
    <cellStyle name="padroes 15 2 3" xfId="53042"/>
    <cellStyle name="padroes 15 2 4" xfId="53043"/>
    <cellStyle name="padroes 15 2 5" xfId="53044"/>
    <cellStyle name="padroes 15 2 6" xfId="53045"/>
    <cellStyle name="padroes 15 2 7" xfId="53046"/>
    <cellStyle name="padroes 15 2 8" xfId="53047"/>
    <cellStyle name="padroes 15 3" xfId="11196"/>
    <cellStyle name="padroes 15 3 2" xfId="53048"/>
    <cellStyle name="padroes 15 3 3" xfId="53049"/>
    <cellStyle name="padroes 15 3 4" xfId="53050"/>
    <cellStyle name="padroes 15 3 5" xfId="53051"/>
    <cellStyle name="padroes 15 3 6" xfId="53052"/>
    <cellStyle name="padroes 15 3 7" xfId="53053"/>
    <cellStyle name="padroes 15 4" xfId="53054"/>
    <cellStyle name="padroes 15 5" xfId="53055"/>
    <cellStyle name="padroes 15 6" xfId="53056"/>
    <cellStyle name="padroes 15 7" xfId="53057"/>
    <cellStyle name="padroes 15 8" xfId="53058"/>
    <cellStyle name="padroes 16" xfId="11197"/>
    <cellStyle name="padroes 16 2" xfId="11198"/>
    <cellStyle name="padroes 16 2 2" xfId="11199"/>
    <cellStyle name="padroes 16 2 2 2" xfId="53059"/>
    <cellStyle name="padroes 16 2 2 3" xfId="53060"/>
    <cellStyle name="padroes 16 2 2 4" xfId="53061"/>
    <cellStyle name="padroes 16 2 2 5" xfId="53062"/>
    <cellStyle name="padroes 16 2 2 6" xfId="53063"/>
    <cellStyle name="padroes 16 2 2 7" xfId="53064"/>
    <cellStyle name="padroes 16 2 2 8" xfId="53065"/>
    <cellStyle name="padroes 16 2 3" xfId="53066"/>
    <cellStyle name="padroes 16 2 4" xfId="53067"/>
    <cellStyle name="padroes 16 2 5" xfId="53068"/>
    <cellStyle name="padroes 16 2 6" xfId="53069"/>
    <cellStyle name="padroes 16 2 7" xfId="53070"/>
    <cellStyle name="padroes 16 2 8" xfId="53071"/>
    <cellStyle name="padroes 16 3" xfId="11200"/>
    <cellStyle name="padroes 16 3 2" xfId="53072"/>
    <cellStyle name="padroes 16 3 3" xfId="53073"/>
    <cellStyle name="padroes 16 3 4" xfId="53074"/>
    <cellStyle name="padroes 16 3 5" xfId="53075"/>
    <cellStyle name="padroes 16 3 6" xfId="53076"/>
    <cellStyle name="padroes 16 3 7" xfId="53077"/>
    <cellStyle name="padroes 16 4" xfId="53078"/>
    <cellStyle name="padroes 16 5" xfId="53079"/>
    <cellStyle name="padroes 16 6" xfId="53080"/>
    <cellStyle name="padroes 16 7" xfId="53081"/>
    <cellStyle name="padroes 16 8" xfId="53082"/>
    <cellStyle name="padroes 17" xfId="11201"/>
    <cellStyle name="padroes 17 2" xfId="11202"/>
    <cellStyle name="padroes 17 2 2" xfId="53083"/>
    <cellStyle name="padroes 17 2 3" xfId="53084"/>
    <cellStyle name="padroes 17 2 4" xfId="53085"/>
    <cellStyle name="padroes 17 2 5" xfId="53086"/>
    <cellStyle name="padroes 17 2 6" xfId="53087"/>
    <cellStyle name="padroes 17 2 7" xfId="53088"/>
    <cellStyle name="padroes 17 2 8" xfId="53089"/>
    <cellStyle name="padroes 17 3" xfId="53090"/>
    <cellStyle name="padroes 17 4" xfId="53091"/>
    <cellStyle name="padroes 17 5" xfId="53092"/>
    <cellStyle name="padroes 17 6" xfId="53093"/>
    <cellStyle name="padroes 17 7" xfId="53094"/>
    <cellStyle name="padroes 17 8" xfId="53095"/>
    <cellStyle name="padroes 18" xfId="11203"/>
    <cellStyle name="padroes 18 2" xfId="53096"/>
    <cellStyle name="padroes 18 3" xfId="53097"/>
    <cellStyle name="padroes 18 4" xfId="53098"/>
    <cellStyle name="padroes 18 5" xfId="53099"/>
    <cellStyle name="padroes 18 6" xfId="53100"/>
    <cellStyle name="padroes 18 7" xfId="53101"/>
    <cellStyle name="padroes 19" xfId="53102"/>
    <cellStyle name="padroes 2" xfId="11204"/>
    <cellStyle name="padroes 2 10" xfId="53103"/>
    <cellStyle name="padroes 2 11" xfId="53104"/>
    <cellStyle name="padroes 2 12" xfId="53105"/>
    <cellStyle name="padroes 2 13" xfId="53106"/>
    <cellStyle name="padroes 2 14" xfId="53107"/>
    <cellStyle name="padroes 2 2" xfId="11205"/>
    <cellStyle name="padroes 2 2 10" xfId="53108"/>
    <cellStyle name="padroes 2 2 11" xfId="53109"/>
    <cellStyle name="padroes 2 2 12" xfId="53110"/>
    <cellStyle name="padroes 2 2 13" xfId="53111"/>
    <cellStyle name="padroes 2 2 2" xfId="11206"/>
    <cellStyle name="padroes 2 2 2 10" xfId="53112"/>
    <cellStyle name="padroes 2 2 2 11" xfId="53113"/>
    <cellStyle name="padroes 2 2 2 2" xfId="11207"/>
    <cellStyle name="padroes 2 2 2 2 10" xfId="53114"/>
    <cellStyle name="padroes 2 2 2 2 11" xfId="53115"/>
    <cellStyle name="padroes 2 2 2 2 2" xfId="11208"/>
    <cellStyle name="padroes 2 2 2 2 2 2" xfId="11209"/>
    <cellStyle name="padroes 2 2 2 2 2 2 2" xfId="11210"/>
    <cellStyle name="padroes 2 2 2 2 2 2 2 2" xfId="53116"/>
    <cellStyle name="padroes 2 2 2 2 2 2 2 3" xfId="53117"/>
    <cellStyle name="padroes 2 2 2 2 2 2 2 4" xfId="53118"/>
    <cellStyle name="padroes 2 2 2 2 2 2 2 5" xfId="53119"/>
    <cellStyle name="padroes 2 2 2 2 2 2 2 6" xfId="53120"/>
    <cellStyle name="padroes 2 2 2 2 2 2 2 7" xfId="53121"/>
    <cellStyle name="padroes 2 2 2 2 2 2 2 8" xfId="53122"/>
    <cellStyle name="padroes 2 2 2 2 2 2 3" xfId="53123"/>
    <cellStyle name="padroes 2 2 2 2 2 2 4" xfId="53124"/>
    <cellStyle name="padroes 2 2 2 2 2 2 5" xfId="53125"/>
    <cellStyle name="padroes 2 2 2 2 2 2 6" xfId="53126"/>
    <cellStyle name="padroes 2 2 2 2 2 2 7" xfId="53127"/>
    <cellStyle name="padroes 2 2 2 2 2 2 8" xfId="53128"/>
    <cellStyle name="padroes 2 2 2 2 2 3" xfId="11211"/>
    <cellStyle name="padroes 2 2 2 2 2 3 2" xfId="53129"/>
    <cellStyle name="padroes 2 2 2 2 2 3 3" xfId="53130"/>
    <cellStyle name="padroes 2 2 2 2 2 3 4" xfId="53131"/>
    <cellStyle name="padroes 2 2 2 2 2 3 5" xfId="53132"/>
    <cellStyle name="padroes 2 2 2 2 2 3 6" xfId="53133"/>
    <cellStyle name="padroes 2 2 2 2 2 3 7" xfId="53134"/>
    <cellStyle name="padroes 2 2 2 2 2 4" xfId="53135"/>
    <cellStyle name="padroes 2 2 2 2 2 5" xfId="53136"/>
    <cellStyle name="padroes 2 2 2 2 2 6" xfId="53137"/>
    <cellStyle name="padroes 2 2 2 2 2 7" xfId="53138"/>
    <cellStyle name="padroes 2 2 2 2 2 8" xfId="53139"/>
    <cellStyle name="padroes 2 2 2 2 3" xfId="11212"/>
    <cellStyle name="padroes 2 2 2 2 3 2" xfId="11213"/>
    <cellStyle name="padroes 2 2 2 2 3 2 2" xfId="11214"/>
    <cellStyle name="padroes 2 2 2 2 3 2 2 2" xfId="53140"/>
    <cellStyle name="padroes 2 2 2 2 3 2 2 3" xfId="53141"/>
    <cellStyle name="padroes 2 2 2 2 3 2 2 4" xfId="53142"/>
    <cellStyle name="padroes 2 2 2 2 3 2 2 5" xfId="53143"/>
    <cellStyle name="padroes 2 2 2 2 3 2 2 6" xfId="53144"/>
    <cellStyle name="padroes 2 2 2 2 3 2 2 7" xfId="53145"/>
    <cellStyle name="padroes 2 2 2 2 3 2 2 8" xfId="53146"/>
    <cellStyle name="padroes 2 2 2 2 3 2 3" xfId="53147"/>
    <cellStyle name="padroes 2 2 2 2 3 2 4" xfId="53148"/>
    <cellStyle name="padroes 2 2 2 2 3 2 5" xfId="53149"/>
    <cellStyle name="padroes 2 2 2 2 3 2 6" xfId="53150"/>
    <cellStyle name="padroes 2 2 2 2 3 2 7" xfId="53151"/>
    <cellStyle name="padroes 2 2 2 2 3 2 8" xfId="53152"/>
    <cellStyle name="padroes 2 2 2 2 3 3" xfId="11215"/>
    <cellStyle name="padroes 2 2 2 2 3 3 2" xfId="53153"/>
    <cellStyle name="padroes 2 2 2 2 3 3 3" xfId="53154"/>
    <cellStyle name="padroes 2 2 2 2 3 3 4" xfId="53155"/>
    <cellStyle name="padroes 2 2 2 2 3 3 5" xfId="53156"/>
    <cellStyle name="padroes 2 2 2 2 3 3 6" xfId="53157"/>
    <cellStyle name="padroes 2 2 2 2 3 3 7" xfId="53158"/>
    <cellStyle name="padroes 2 2 2 2 3 4" xfId="53159"/>
    <cellStyle name="padroes 2 2 2 2 3 5" xfId="53160"/>
    <cellStyle name="padroes 2 2 2 2 3 6" xfId="53161"/>
    <cellStyle name="padroes 2 2 2 2 3 7" xfId="53162"/>
    <cellStyle name="padroes 2 2 2 2 3 8" xfId="53163"/>
    <cellStyle name="padroes 2 2 2 2 4" xfId="11216"/>
    <cellStyle name="padroes 2 2 2 2 4 2" xfId="11217"/>
    <cellStyle name="padroes 2 2 2 2 4 2 2" xfId="11218"/>
    <cellStyle name="padroes 2 2 2 2 4 2 2 2" xfId="53164"/>
    <cellStyle name="padroes 2 2 2 2 4 2 2 3" xfId="53165"/>
    <cellStyle name="padroes 2 2 2 2 4 2 2 4" xfId="53166"/>
    <cellStyle name="padroes 2 2 2 2 4 2 2 5" xfId="53167"/>
    <cellStyle name="padroes 2 2 2 2 4 2 2 6" xfId="53168"/>
    <cellStyle name="padroes 2 2 2 2 4 2 2 7" xfId="53169"/>
    <cellStyle name="padroes 2 2 2 2 4 2 2 8" xfId="53170"/>
    <cellStyle name="padroes 2 2 2 2 4 2 3" xfId="53171"/>
    <cellStyle name="padroes 2 2 2 2 4 2 4" xfId="53172"/>
    <cellStyle name="padroes 2 2 2 2 4 2 5" xfId="53173"/>
    <cellStyle name="padroes 2 2 2 2 4 2 6" xfId="53174"/>
    <cellStyle name="padroes 2 2 2 2 4 2 7" xfId="53175"/>
    <cellStyle name="padroes 2 2 2 2 4 2 8" xfId="53176"/>
    <cellStyle name="padroes 2 2 2 2 4 3" xfId="11219"/>
    <cellStyle name="padroes 2 2 2 2 4 3 2" xfId="53177"/>
    <cellStyle name="padroes 2 2 2 2 4 3 3" xfId="53178"/>
    <cellStyle name="padroes 2 2 2 2 4 3 4" xfId="53179"/>
    <cellStyle name="padroes 2 2 2 2 4 3 5" xfId="53180"/>
    <cellStyle name="padroes 2 2 2 2 4 3 6" xfId="53181"/>
    <cellStyle name="padroes 2 2 2 2 4 3 7" xfId="53182"/>
    <cellStyle name="padroes 2 2 2 2 4 4" xfId="53183"/>
    <cellStyle name="padroes 2 2 2 2 4 5" xfId="53184"/>
    <cellStyle name="padroes 2 2 2 2 4 6" xfId="53185"/>
    <cellStyle name="padroes 2 2 2 2 4 7" xfId="53186"/>
    <cellStyle name="padroes 2 2 2 2 4 8" xfId="53187"/>
    <cellStyle name="padroes 2 2 2 2 5" xfId="11220"/>
    <cellStyle name="padroes 2 2 2 2 5 2" xfId="11221"/>
    <cellStyle name="padroes 2 2 2 2 5 2 2" xfId="53188"/>
    <cellStyle name="padroes 2 2 2 2 5 2 3" xfId="53189"/>
    <cellStyle name="padroes 2 2 2 2 5 2 4" xfId="53190"/>
    <cellStyle name="padroes 2 2 2 2 5 2 5" xfId="53191"/>
    <cellStyle name="padroes 2 2 2 2 5 2 6" xfId="53192"/>
    <cellStyle name="padroes 2 2 2 2 5 2 7" xfId="53193"/>
    <cellStyle name="padroes 2 2 2 2 5 2 8" xfId="53194"/>
    <cellStyle name="padroes 2 2 2 2 5 3" xfId="53195"/>
    <cellStyle name="padroes 2 2 2 2 5 4" xfId="53196"/>
    <cellStyle name="padroes 2 2 2 2 5 5" xfId="53197"/>
    <cellStyle name="padroes 2 2 2 2 5 6" xfId="53198"/>
    <cellStyle name="padroes 2 2 2 2 5 7" xfId="53199"/>
    <cellStyle name="padroes 2 2 2 2 5 8" xfId="53200"/>
    <cellStyle name="padroes 2 2 2 2 6" xfId="11222"/>
    <cellStyle name="padroes 2 2 2 2 6 2" xfId="53201"/>
    <cellStyle name="padroes 2 2 2 2 6 3" xfId="53202"/>
    <cellStyle name="padroes 2 2 2 2 6 4" xfId="53203"/>
    <cellStyle name="padroes 2 2 2 2 6 5" xfId="53204"/>
    <cellStyle name="padroes 2 2 2 2 6 6" xfId="53205"/>
    <cellStyle name="padroes 2 2 2 2 6 7" xfId="53206"/>
    <cellStyle name="padroes 2 2 2 2 7" xfId="53207"/>
    <cellStyle name="padroes 2 2 2 2 8" xfId="53208"/>
    <cellStyle name="padroes 2 2 2 2 9" xfId="53209"/>
    <cellStyle name="padroes 2 2 2 3" xfId="11223"/>
    <cellStyle name="padroes 2 2 2 3 2" xfId="11224"/>
    <cellStyle name="padroes 2 2 2 3 2 2" xfId="11225"/>
    <cellStyle name="padroes 2 2 2 3 2 2 2" xfId="53210"/>
    <cellStyle name="padroes 2 2 2 3 2 2 3" xfId="53211"/>
    <cellStyle name="padroes 2 2 2 3 2 2 4" xfId="53212"/>
    <cellStyle name="padroes 2 2 2 3 2 2 5" xfId="53213"/>
    <cellStyle name="padroes 2 2 2 3 2 2 6" xfId="53214"/>
    <cellStyle name="padroes 2 2 2 3 2 2 7" xfId="53215"/>
    <cellStyle name="padroes 2 2 2 3 2 2 8" xfId="53216"/>
    <cellStyle name="padroes 2 2 2 3 2 3" xfId="53217"/>
    <cellStyle name="padroes 2 2 2 3 2 4" xfId="53218"/>
    <cellStyle name="padroes 2 2 2 3 2 5" xfId="53219"/>
    <cellStyle name="padroes 2 2 2 3 2 6" xfId="53220"/>
    <cellStyle name="padroes 2 2 2 3 2 7" xfId="53221"/>
    <cellStyle name="padroes 2 2 2 3 2 8" xfId="53222"/>
    <cellStyle name="padroes 2 2 2 3 3" xfId="11226"/>
    <cellStyle name="padroes 2 2 2 3 3 2" xfId="53223"/>
    <cellStyle name="padroes 2 2 2 3 3 3" xfId="53224"/>
    <cellStyle name="padroes 2 2 2 3 3 4" xfId="53225"/>
    <cellStyle name="padroes 2 2 2 3 3 5" xfId="53226"/>
    <cellStyle name="padroes 2 2 2 3 3 6" xfId="53227"/>
    <cellStyle name="padroes 2 2 2 3 3 7" xfId="53228"/>
    <cellStyle name="padroes 2 2 2 3 4" xfId="53229"/>
    <cellStyle name="padroes 2 2 2 3 5" xfId="53230"/>
    <cellStyle name="padroes 2 2 2 3 6" xfId="53231"/>
    <cellStyle name="padroes 2 2 2 3 7" xfId="53232"/>
    <cellStyle name="padroes 2 2 2 3 8" xfId="53233"/>
    <cellStyle name="padroes 2 2 2 4" xfId="11227"/>
    <cellStyle name="padroes 2 2 2 4 2" xfId="11228"/>
    <cellStyle name="padroes 2 2 2 4 2 2" xfId="11229"/>
    <cellStyle name="padroes 2 2 2 4 2 2 2" xfId="53234"/>
    <cellStyle name="padroes 2 2 2 4 2 2 3" xfId="53235"/>
    <cellStyle name="padroes 2 2 2 4 2 2 4" xfId="53236"/>
    <cellStyle name="padroes 2 2 2 4 2 2 5" xfId="53237"/>
    <cellStyle name="padroes 2 2 2 4 2 2 6" xfId="53238"/>
    <cellStyle name="padroes 2 2 2 4 2 2 7" xfId="53239"/>
    <cellStyle name="padroes 2 2 2 4 2 2 8" xfId="53240"/>
    <cellStyle name="padroes 2 2 2 4 2 3" xfId="53241"/>
    <cellStyle name="padroes 2 2 2 4 2 4" xfId="53242"/>
    <cellStyle name="padroes 2 2 2 4 2 5" xfId="53243"/>
    <cellStyle name="padroes 2 2 2 4 2 6" xfId="53244"/>
    <cellStyle name="padroes 2 2 2 4 2 7" xfId="53245"/>
    <cellStyle name="padroes 2 2 2 4 2 8" xfId="53246"/>
    <cellStyle name="padroes 2 2 2 4 3" xfId="11230"/>
    <cellStyle name="padroes 2 2 2 4 3 2" xfId="53247"/>
    <cellStyle name="padroes 2 2 2 4 3 3" xfId="53248"/>
    <cellStyle name="padroes 2 2 2 4 3 4" xfId="53249"/>
    <cellStyle name="padroes 2 2 2 4 3 5" xfId="53250"/>
    <cellStyle name="padroes 2 2 2 4 3 6" xfId="53251"/>
    <cellStyle name="padroes 2 2 2 4 3 7" xfId="53252"/>
    <cellStyle name="padroes 2 2 2 4 4" xfId="53253"/>
    <cellStyle name="padroes 2 2 2 4 5" xfId="53254"/>
    <cellStyle name="padroes 2 2 2 4 6" xfId="53255"/>
    <cellStyle name="padroes 2 2 2 4 7" xfId="53256"/>
    <cellStyle name="padroes 2 2 2 4 8" xfId="53257"/>
    <cellStyle name="padroes 2 2 2 5" xfId="11231"/>
    <cellStyle name="padroes 2 2 2 5 2" xfId="11232"/>
    <cellStyle name="padroes 2 2 2 5 2 2" xfId="53258"/>
    <cellStyle name="padroes 2 2 2 5 2 3" xfId="53259"/>
    <cellStyle name="padroes 2 2 2 5 2 4" xfId="53260"/>
    <cellStyle name="padroes 2 2 2 5 2 5" xfId="53261"/>
    <cellStyle name="padroes 2 2 2 5 2 6" xfId="53262"/>
    <cellStyle name="padroes 2 2 2 5 2 7" xfId="53263"/>
    <cellStyle name="padroes 2 2 2 5 2 8" xfId="53264"/>
    <cellStyle name="padroes 2 2 2 5 3" xfId="53265"/>
    <cellStyle name="padroes 2 2 2 5 4" xfId="53266"/>
    <cellStyle name="padroes 2 2 2 5 5" xfId="53267"/>
    <cellStyle name="padroes 2 2 2 5 6" xfId="53268"/>
    <cellStyle name="padroes 2 2 2 5 7" xfId="53269"/>
    <cellStyle name="padroes 2 2 2 5 8" xfId="53270"/>
    <cellStyle name="padroes 2 2 2 6" xfId="11233"/>
    <cellStyle name="padroes 2 2 2 6 2" xfId="53271"/>
    <cellStyle name="padroes 2 2 2 6 3" xfId="53272"/>
    <cellStyle name="padroes 2 2 2 6 4" xfId="53273"/>
    <cellStyle name="padroes 2 2 2 6 5" xfId="53274"/>
    <cellStyle name="padroes 2 2 2 6 6" xfId="53275"/>
    <cellStyle name="padroes 2 2 2 6 7" xfId="53276"/>
    <cellStyle name="padroes 2 2 2 7" xfId="53277"/>
    <cellStyle name="padroes 2 2 2 8" xfId="53278"/>
    <cellStyle name="padroes 2 2 2 9" xfId="53279"/>
    <cellStyle name="padroes 2 2 3" xfId="11234"/>
    <cellStyle name="padroes 2 2 3 10" xfId="53280"/>
    <cellStyle name="padroes 2 2 3 11" xfId="53281"/>
    <cellStyle name="padroes 2 2 3 2" xfId="11235"/>
    <cellStyle name="padroes 2 2 3 2 2" xfId="11236"/>
    <cellStyle name="padroes 2 2 3 2 2 2" xfId="11237"/>
    <cellStyle name="padroes 2 2 3 2 2 2 2" xfId="53282"/>
    <cellStyle name="padroes 2 2 3 2 2 2 3" xfId="53283"/>
    <cellStyle name="padroes 2 2 3 2 2 2 4" xfId="53284"/>
    <cellStyle name="padroes 2 2 3 2 2 2 5" xfId="53285"/>
    <cellStyle name="padroes 2 2 3 2 2 2 6" xfId="53286"/>
    <cellStyle name="padroes 2 2 3 2 2 2 7" xfId="53287"/>
    <cellStyle name="padroes 2 2 3 2 2 2 8" xfId="53288"/>
    <cellStyle name="padroes 2 2 3 2 2 3" xfId="53289"/>
    <cellStyle name="padroes 2 2 3 2 2 4" xfId="53290"/>
    <cellStyle name="padroes 2 2 3 2 2 5" xfId="53291"/>
    <cellStyle name="padroes 2 2 3 2 2 6" xfId="53292"/>
    <cellStyle name="padroes 2 2 3 2 2 7" xfId="53293"/>
    <cellStyle name="padroes 2 2 3 2 2 8" xfId="53294"/>
    <cellStyle name="padroes 2 2 3 2 3" xfId="11238"/>
    <cellStyle name="padroes 2 2 3 2 3 2" xfId="53295"/>
    <cellStyle name="padroes 2 2 3 2 3 3" xfId="53296"/>
    <cellStyle name="padroes 2 2 3 2 3 4" xfId="53297"/>
    <cellStyle name="padroes 2 2 3 2 3 5" xfId="53298"/>
    <cellStyle name="padroes 2 2 3 2 3 6" xfId="53299"/>
    <cellStyle name="padroes 2 2 3 2 3 7" xfId="53300"/>
    <cellStyle name="padroes 2 2 3 2 4" xfId="53301"/>
    <cellStyle name="padroes 2 2 3 2 5" xfId="53302"/>
    <cellStyle name="padroes 2 2 3 2 6" xfId="53303"/>
    <cellStyle name="padroes 2 2 3 2 7" xfId="53304"/>
    <cellStyle name="padroes 2 2 3 2 8" xfId="53305"/>
    <cellStyle name="padroes 2 2 3 3" xfId="11239"/>
    <cellStyle name="padroes 2 2 3 3 2" xfId="11240"/>
    <cellStyle name="padroes 2 2 3 3 2 2" xfId="11241"/>
    <cellStyle name="padroes 2 2 3 3 2 2 2" xfId="53306"/>
    <cellStyle name="padroes 2 2 3 3 2 2 3" xfId="53307"/>
    <cellStyle name="padroes 2 2 3 3 2 2 4" xfId="53308"/>
    <cellStyle name="padroes 2 2 3 3 2 2 5" xfId="53309"/>
    <cellStyle name="padroes 2 2 3 3 2 2 6" xfId="53310"/>
    <cellStyle name="padroes 2 2 3 3 2 2 7" xfId="53311"/>
    <cellStyle name="padroes 2 2 3 3 2 2 8" xfId="53312"/>
    <cellStyle name="padroes 2 2 3 3 2 3" xfId="53313"/>
    <cellStyle name="padroes 2 2 3 3 2 4" xfId="53314"/>
    <cellStyle name="padroes 2 2 3 3 2 5" xfId="53315"/>
    <cellStyle name="padroes 2 2 3 3 2 6" xfId="53316"/>
    <cellStyle name="padroes 2 2 3 3 2 7" xfId="53317"/>
    <cellStyle name="padroes 2 2 3 3 2 8" xfId="53318"/>
    <cellStyle name="padroes 2 2 3 3 3" xfId="11242"/>
    <cellStyle name="padroes 2 2 3 3 3 2" xfId="53319"/>
    <cellStyle name="padroes 2 2 3 3 3 3" xfId="53320"/>
    <cellStyle name="padroes 2 2 3 3 3 4" xfId="53321"/>
    <cellStyle name="padroes 2 2 3 3 3 5" xfId="53322"/>
    <cellStyle name="padroes 2 2 3 3 3 6" xfId="53323"/>
    <cellStyle name="padroes 2 2 3 3 3 7" xfId="53324"/>
    <cellStyle name="padroes 2 2 3 3 4" xfId="53325"/>
    <cellStyle name="padroes 2 2 3 3 5" xfId="53326"/>
    <cellStyle name="padroes 2 2 3 3 6" xfId="53327"/>
    <cellStyle name="padroes 2 2 3 3 7" xfId="53328"/>
    <cellStyle name="padroes 2 2 3 3 8" xfId="53329"/>
    <cellStyle name="padroes 2 2 3 4" xfId="11243"/>
    <cellStyle name="padroes 2 2 3 4 2" xfId="11244"/>
    <cellStyle name="padroes 2 2 3 4 2 2" xfId="11245"/>
    <cellStyle name="padroes 2 2 3 4 2 2 2" xfId="53330"/>
    <cellStyle name="padroes 2 2 3 4 2 2 3" xfId="53331"/>
    <cellStyle name="padroes 2 2 3 4 2 2 4" xfId="53332"/>
    <cellStyle name="padroes 2 2 3 4 2 2 5" xfId="53333"/>
    <cellStyle name="padroes 2 2 3 4 2 2 6" xfId="53334"/>
    <cellStyle name="padroes 2 2 3 4 2 2 7" xfId="53335"/>
    <cellStyle name="padroes 2 2 3 4 2 2 8" xfId="53336"/>
    <cellStyle name="padroes 2 2 3 4 2 3" xfId="53337"/>
    <cellStyle name="padroes 2 2 3 4 2 4" xfId="53338"/>
    <cellStyle name="padroes 2 2 3 4 2 5" xfId="53339"/>
    <cellStyle name="padroes 2 2 3 4 2 6" xfId="53340"/>
    <cellStyle name="padroes 2 2 3 4 2 7" xfId="53341"/>
    <cellStyle name="padroes 2 2 3 4 2 8" xfId="53342"/>
    <cellStyle name="padroes 2 2 3 4 3" xfId="11246"/>
    <cellStyle name="padroes 2 2 3 4 3 2" xfId="53343"/>
    <cellStyle name="padroes 2 2 3 4 3 3" xfId="53344"/>
    <cellStyle name="padroes 2 2 3 4 3 4" xfId="53345"/>
    <cellStyle name="padroes 2 2 3 4 3 5" xfId="53346"/>
    <cellStyle name="padroes 2 2 3 4 3 6" xfId="53347"/>
    <cellStyle name="padroes 2 2 3 4 3 7" xfId="53348"/>
    <cellStyle name="padroes 2 2 3 4 4" xfId="53349"/>
    <cellStyle name="padroes 2 2 3 4 5" xfId="53350"/>
    <cellStyle name="padroes 2 2 3 4 6" xfId="53351"/>
    <cellStyle name="padroes 2 2 3 4 7" xfId="53352"/>
    <cellStyle name="padroes 2 2 3 4 8" xfId="53353"/>
    <cellStyle name="padroes 2 2 3 5" xfId="11247"/>
    <cellStyle name="padroes 2 2 3 5 2" xfId="11248"/>
    <cellStyle name="padroes 2 2 3 5 2 2" xfId="53354"/>
    <cellStyle name="padroes 2 2 3 5 2 3" xfId="53355"/>
    <cellStyle name="padroes 2 2 3 5 2 4" xfId="53356"/>
    <cellStyle name="padroes 2 2 3 5 2 5" xfId="53357"/>
    <cellStyle name="padroes 2 2 3 5 2 6" xfId="53358"/>
    <cellStyle name="padroes 2 2 3 5 2 7" xfId="53359"/>
    <cellStyle name="padroes 2 2 3 5 2 8" xfId="53360"/>
    <cellStyle name="padroes 2 2 3 5 3" xfId="53361"/>
    <cellStyle name="padroes 2 2 3 5 4" xfId="53362"/>
    <cellStyle name="padroes 2 2 3 5 5" xfId="53363"/>
    <cellStyle name="padroes 2 2 3 5 6" xfId="53364"/>
    <cellStyle name="padroes 2 2 3 5 7" xfId="53365"/>
    <cellStyle name="padroes 2 2 3 5 8" xfId="53366"/>
    <cellStyle name="padroes 2 2 3 6" xfId="11249"/>
    <cellStyle name="padroes 2 2 3 6 2" xfId="53367"/>
    <cellStyle name="padroes 2 2 3 6 3" xfId="53368"/>
    <cellStyle name="padroes 2 2 3 6 4" xfId="53369"/>
    <cellStyle name="padroes 2 2 3 6 5" xfId="53370"/>
    <cellStyle name="padroes 2 2 3 6 6" xfId="53371"/>
    <cellStyle name="padroes 2 2 3 6 7" xfId="53372"/>
    <cellStyle name="padroes 2 2 3 7" xfId="53373"/>
    <cellStyle name="padroes 2 2 3 8" xfId="53374"/>
    <cellStyle name="padroes 2 2 3 9" xfId="53375"/>
    <cellStyle name="padroes 2 2 4" xfId="11250"/>
    <cellStyle name="padroes 2 2 4 2" xfId="11251"/>
    <cellStyle name="padroes 2 2 4 2 2" xfId="11252"/>
    <cellStyle name="padroes 2 2 4 2 2 2" xfId="53376"/>
    <cellStyle name="padroes 2 2 4 2 2 3" xfId="53377"/>
    <cellStyle name="padroes 2 2 4 2 2 4" xfId="53378"/>
    <cellStyle name="padroes 2 2 4 2 2 5" xfId="53379"/>
    <cellStyle name="padroes 2 2 4 2 2 6" xfId="53380"/>
    <cellStyle name="padroes 2 2 4 2 2 7" xfId="53381"/>
    <cellStyle name="padroes 2 2 4 2 2 8" xfId="53382"/>
    <cellStyle name="padroes 2 2 4 2 3" xfId="53383"/>
    <cellStyle name="padroes 2 2 4 2 4" xfId="53384"/>
    <cellStyle name="padroes 2 2 4 2 5" xfId="53385"/>
    <cellStyle name="padroes 2 2 4 2 6" xfId="53386"/>
    <cellStyle name="padroes 2 2 4 2 7" xfId="53387"/>
    <cellStyle name="padroes 2 2 4 2 8" xfId="53388"/>
    <cellStyle name="padroes 2 2 4 3" xfId="11253"/>
    <cellStyle name="padroes 2 2 4 3 2" xfId="53389"/>
    <cellStyle name="padroes 2 2 4 3 3" xfId="53390"/>
    <cellStyle name="padroes 2 2 4 3 4" xfId="53391"/>
    <cellStyle name="padroes 2 2 4 3 5" xfId="53392"/>
    <cellStyle name="padroes 2 2 4 3 6" xfId="53393"/>
    <cellStyle name="padroes 2 2 4 3 7" xfId="53394"/>
    <cellStyle name="padroes 2 2 4 4" xfId="53395"/>
    <cellStyle name="padroes 2 2 4 5" xfId="53396"/>
    <cellStyle name="padroes 2 2 4 6" xfId="53397"/>
    <cellStyle name="padroes 2 2 4 7" xfId="53398"/>
    <cellStyle name="padroes 2 2 4 8" xfId="53399"/>
    <cellStyle name="padroes 2 2 5" xfId="11254"/>
    <cellStyle name="padroes 2 2 5 2" xfId="11255"/>
    <cellStyle name="padroes 2 2 5 2 2" xfId="11256"/>
    <cellStyle name="padroes 2 2 5 2 2 2" xfId="53400"/>
    <cellStyle name="padroes 2 2 5 2 2 3" xfId="53401"/>
    <cellStyle name="padroes 2 2 5 2 2 4" xfId="53402"/>
    <cellStyle name="padroes 2 2 5 2 2 5" xfId="53403"/>
    <cellStyle name="padroes 2 2 5 2 2 6" xfId="53404"/>
    <cellStyle name="padroes 2 2 5 2 2 7" xfId="53405"/>
    <cellStyle name="padroes 2 2 5 2 2 8" xfId="53406"/>
    <cellStyle name="padroes 2 2 5 2 3" xfId="53407"/>
    <cellStyle name="padroes 2 2 5 2 4" xfId="53408"/>
    <cellStyle name="padroes 2 2 5 2 5" xfId="53409"/>
    <cellStyle name="padroes 2 2 5 2 6" xfId="53410"/>
    <cellStyle name="padroes 2 2 5 2 7" xfId="53411"/>
    <cellStyle name="padroes 2 2 5 2 8" xfId="53412"/>
    <cellStyle name="padroes 2 2 5 3" xfId="11257"/>
    <cellStyle name="padroes 2 2 5 3 2" xfId="53413"/>
    <cellStyle name="padroes 2 2 5 3 3" xfId="53414"/>
    <cellStyle name="padroes 2 2 5 3 4" xfId="53415"/>
    <cellStyle name="padroes 2 2 5 3 5" xfId="53416"/>
    <cellStyle name="padroes 2 2 5 3 6" xfId="53417"/>
    <cellStyle name="padroes 2 2 5 3 7" xfId="53418"/>
    <cellStyle name="padroes 2 2 5 4" xfId="53419"/>
    <cellStyle name="padroes 2 2 5 5" xfId="53420"/>
    <cellStyle name="padroes 2 2 5 6" xfId="53421"/>
    <cellStyle name="padroes 2 2 5 7" xfId="53422"/>
    <cellStyle name="padroes 2 2 5 8" xfId="53423"/>
    <cellStyle name="padroes 2 2 6" xfId="11258"/>
    <cellStyle name="padroes 2 2 6 2" xfId="11259"/>
    <cellStyle name="padroes 2 2 6 2 2" xfId="11260"/>
    <cellStyle name="padroes 2 2 6 2 2 2" xfId="53424"/>
    <cellStyle name="padroes 2 2 6 2 2 3" xfId="53425"/>
    <cellStyle name="padroes 2 2 6 2 2 4" xfId="53426"/>
    <cellStyle name="padroes 2 2 6 2 2 5" xfId="53427"/>
    <cellStyle name="padroes 2 2 6 2 2 6" xfId="53428"/>
    <cellStyle name="padroes 2 2 6 2 2 7" xfId="53429"/>
    <cellStyle name="padroes 2 2 6 2 2 8" xfId="53430"/>
    <cellStyle name="padroes 2 2 6 2 3" xfId="53431"/>
    <cellStyle name="padroes 2 2 6 2 4" xfId="53432"/>
    <cellStyle name="padroes 2 2 6 2 5" xfId="53433"/>
    <cellStyle name="padroes 2 2 6 2 6" xfId="53434"/>
    <cellStyle name="padroes 2 2 6 2 7" xfId="53435"/>
    <cellStyle name="padroes 2 2 6 2 8" xfId="53436"/>
    <cellStyle name="padroes 2 2 6 3" xfId="11261"/>
    <cellStyle name="padroes 2 2 6 3 2" xfId="53437"/>
    <cellStyle name="padroes 2 2 6 3 3" xfId="53438"/>
    <cellStyle name="padroes 2 2 6 3 4" xfId="53439"/>
    <cellStyle name="padroes 2 2 6 3 5" xfId="53440"/>
    <cellStyle name="padroes 2 2 6 3 6" xfId="53441"/>
    <cellStyle name="padroes 2 2 6 3 7" xfId="53442"/>
    <cellStyle name="padroes 2 2 6 4" xfId="53443"/>
    <cellStyle name="padroes 2 2 6 5" xfId="53444"/>
    <cellStyle name="padroes 2 2 6 6" xfId="53445"/>
    <cellStyle name="padroes 2 2 6 7" xfId="53446"/>
    <cellStyle name="padroes 2 2 6 8" xfId="53447"/>
    <cellStyle name="padroes 2 2 7" xfId="11262"/>
    <cellStyle name="padroes 2 2 7 2" xfId="11263"/>
    <cellStyle name="padroes 2 2 7 2 2" xfId="53448"/>
    <cellStyle name="padroes 2 2 7 2 3" xfId="53449"/>
    <cellStyle name="padroes 2 2 7 2 4" xfId="53450"/>
    <cellStyle name="padroes 2 2 7 2 5" xfId="53451"/>
    <cellStyle name="padroes 2 2 7 2 6" xfId="53452"/>
    <cellStyle name="padroes 2 2 7 2 7" xfId="53453"/>
    <cellStyle name="padroes 2 2 7 2 8" xfId="53454"/>
    <cellStyle name="padroes 2 2 7 3" xfId="53455"/>
    <cellStyle name="padroes 2 2 7 4" xfId="53456"/>
    <cellStyle name="padroes 2 2 7 5" xfId="53457"/>
    <cellStyle name="padroes 2 2 7 6" xfId="53458"/>
    <cellStyle name="padroes 2 2 7 7" xfId="53459"/>
    <cellStyle name="padroes 2 2 7 8" xfId="53460"/>
    <cellStyle name="padroes 2 2 8" xfId="11264"/>
    <cellStyle name="padroes 2 2 8 2" xfId="53461"/>
    <cellStyle name="padroes 2 2 8 3" xfId="53462"/>
    <cellStyle name="padroes 2 2 8 4" xfId="53463"/>
    <cellStyle name="padroes 2 2 8 5" xfId="53464"/>
    <cellStyle name="padroes 2 2 8 6" xfId="53465"/>
    <cellStyle name="padroes 2 2 8 7" xfId="53466"/>
    <cellStyle name="padroes 2 2 9" xfId="53467"/>
    <cellStyle name="padroes 2 3" xfId="11265"/>
    <cellStyle name="padroes 2 3 10" xfId="53468"/>
    <cellStyle name="padroes 2 3 11" xfId="53469"/>
    <cellStyle name="padroes 2 3 2" xfId="11266"/>
    <cellStyle name="padroes 2 3 2 2" xfId="11267"/>
    <cellStyle name="padroes 2 3 2 2 2" xfId="11268"/>
    <cellStyle name="padroes 2 3 2 2 2 2" xfId="53470"/>
    <cellStyle name="padroes 2 3 2 2 2 3" xfId="53471"/>
    <cellStyle name="padroes 2 3 2 2 2 4" xfId="53472"/>
    <cellStyle name="padroes 2 3 2 2 2 5" xfId="53473"/>
    <cellStyle name="padroes 2 3 2 2 2 6" xfId="53474"/>
    <cellStyle name="padroes 2 3 2 2 2 7" xfId="53475"/>
    <cellStyle name="padroes 2 3 2 2 2 8" xfId="53476"/>
    <cellStyle name="padroes 2 3 2 2 3" xfId="53477"/>
    <cellStyle name="padroes 2 3 2 2 4" xfId="53478"/>
    <cellStyle name="padroes 2 3 2 2 5" xfId="53479"/>
    <cellStyle name="padroes 2 3 2 2 6" xfId="53480"/>
    <cellStyle name="padroes 2 3 2 2 7" xfId="53481"/>
    <cellStyle name="padroes 2 3 2 2 8" xfId="53482"/>
    <cellStyle name="padroes 2 3 2 3" xfId="11269"/>
    <cellStyle name="padroes 2 3 2 3 2" xfId="53483"/>
    <cellStyle name="padroes 2 3 2 3 3" xfId="53484"/>
    <cellStyle name="padroes 2 3 2 3 4" xfId="53485"/>
    <cellStyle name="padroes 2 3 2 3 5" xfId="53486"/>
    <cellStyle name="padroes 2 3 2 3 6" xfId="53487"/>
    <cellStyle name="padroes 2 3 2 3 7" xfId="53488"/>
    <cellStyle name="padroes 2 3 2 4" xfId="53489"/>
    <cellStyle name="padroes 2 3 2 5" xfId="53490"/>
    <cellStyle name="padroes 2 3 2 6" xfId="53491"/>
    <cellStyle name="padroes 2 3 2 7" xfId="53492"/>
    <cellStyle name="padroes 2 3 2 8" xfId="53493"/>
    <cellStyle name="padroes 2 3 3" xfId="11270"/>
    <cellStyle name="padroes 2 3 3 2" xfId="11271"/>
    <cellStyle name="padroes 2 3 3 2 2" xfId="11272"/>
    <cellStyle name="padroes 2 3 3 2 2 2" xfId="53494"/>
    <cellStyle name="padroes 2 3 3 2 2 3" xfId="53495"/>
    <cellStyle name="padroes 2 3 3 2 2 4" xfId="53496"/>
    <cellStyle name="padroes 2 3 3 2 2 5" xfId="53497"/>
    <cellStyle name="padroes 2 3 3 2 2 6" xfId="53498"/>
    <cellStyle name="padroes 2 3 3 2 2 7" xfId="53499"/>
    <cellStyle name="padroes 2 3 3 2 2 8" xfId="53500"/>
    <cellStyle name="padroes 2 3 3 2 3" xfId="53501"/>
    <cellStyle name="padroes 2 3 3 2 4" xfId="53502"/>
    <cellStyle name="padroes 2 3 3 2 5" xfId="53503"/>
    <cellStyle name="padroes 2 3 3 2 6" xfId="53504"/>
    <cellStyle name="padroes 2 3 3 2 7" xfId="53505"/>
    <cellStyle name="padroes 2 3 3 2 8" xfId="53506"/>
    <cellStyle name="padroes 2 3 3 3" xfId="11273"/>
    <cellStyle name="padroes 2 3 3 3 2" xfId="53507"/>
    <cellStyle name="padroes 2 3 3 3 3" xfId="53508"/>
    <cellStyle name="padroes 2 3 3 3 4" xfId="53509"/>
    <cellStyle name="padroes 2 3 3 3 5" xfId="53510"/>
    <cellStyle name="padroes 2 3 3 3 6" xfId="53511"/>
    <cellStyle name="padroes 2 3 3 3 7" xfId="53512"/>
    <cellStyle name="padroes 2 3 3 4" xfId="53513"/>
    <cellStyle name="padroes 2 3 3 5" xfId="53514"/>
    <cellStyle name="padroes 2 3 3 6" xfId="53515"/>
    <cellStyle name="padroes 2 3 3 7" xfId="53516"/>
    <cellStyle name="padroes 2 3 3 8" xfId="53517"/>
    <cellStyle name="padroes 2 3 4" xfId="11274"/>
    <cellStyle name="padroes 2 3 4 2" xfId="11275"/>
    <cellStyle name="padroes 2 3 4 2 2" xfId="11276"/>
    <cellStyle name="padroes 2 3 4 2 2 2" xfId="53518"/>
    <cellStyle name="padroes 2 3 4 2 2 3" xfId="53519"/>
    <cellStyle name="padroes 2 3 4 2 2 4" xfId="53520"/>
    <cellStyle name="padroes 2 3 4 2 2 5" xfId="53521"/>
    <cellStyle name="padroes 2 3 4 2 2 6" xfId="53522"/>
    <cellStyle name="padroes 2 3 4 2 2 7" xfId="53523"/>
    <cellStyle name="padroes 2 3 4 2 2 8" xfId="53524"/>
    <cellStyle name="padroes 2 3 4 2 3" xfId="53525"/>
    <cellStyle name="padroes 2 3 4 2 4" xfId="53526"/>
    <cellStyle name="padroes 2 3 4 2 5" xfId="53527"/>
    <cellStyle name="padroes 2 3 4 2 6" xfId="53528"/>
    <cellStyle name="padroes 2 3 4 2 7" xfId="53529"/>
    <cellStyle name="padroes 2 3 4 2 8" xfId="53530"/>
    <cellStyle name="padroes 2 3 4 3" xfId="11277"/>
    <cellStyle name="padroes 2 3 4 3 2" xfId="53531"/>
    <cellStyle name="padroes 2 3 4 3 3" xfId="53532"/>
    <cellStyle name="padroes 2 3 4 3 4" xfId="53533"/>
    <cellStyle name="padroes 2 3 4 3 5" xfId="53534"/>
    <cellStyle name="padroes 2 3 4 3 6" xfId="53535"/>
    <cellStyle name="padroes 2 3 4 3 7" xfId="53536"/>
    <cellStyle name="padroes 2 3 4 4" xfId="53537"/>
    <cellStyle name="padroes 2 3 4 5" xfId="53538"/>
    <cellStyle name="padroes 2 3 4 6" xfId="53539"/>
    <cellStyle name="padroes 2 3 4 7" xfId="53540"/>
    <cellStyle name="padroes 2 3 4 8" xfId="53541"/>
    <cellStyle name="padroes 2 3 5" xfId="11278"/>
    <cellStyle name="padroes 2 3 5 2" xfId="11279"/>
    <cellStyle name="padroes 2 3 5 2 2" xfId="53542"/>
    <cellStyle name="padroes 2 3 5 2 3" xfId="53543"/>
    <cellStyle name="padroes 2 3 5 2 4" xfId="53544"/>
    <cellStyle name="padroes 2 3 5 2 5" xfId="53545"/>
    <cellStyle name="padroes 2 3 5 2 6" xfId="53546"/>
    <cellStyle name="padroes 2 3 5 2 7" xfId="53547"/>
    <cellStyle name="padroes 2 3 5 2 8" xfId="53548"/>
    <cellStyle name="padroes 2 3 5 3" xfId="53549"/>
    <cellStyle name="padroes 2 3 5 4" xfId="53550"/>
    <cellStyle name="padroes 2 3 5 5" xfId="53551"/>
    <cellStyle name="padroes 2 3 5 6" xfId="53552"/>
    <cellStyle name="padroes 2 3 5 7" xfId="53553"/>
    <cellStyle name="padroes 2 3 5 8" xfId="53554"/>
    <cellStyle name="padroes 2 3 6" xfId="11280"/>
    <cellStyle name="padroes 2 3 6 2" xfId="53555"/>
    <cellStyle name="padroes 2 3 6 3" xfId="53556"/>
    <cellStyle name="padroes 2 3 6 4" xfId="53557"/>
    <cellStyle name="padroes 2 3 6 5" xfId="53558"/>
    <cellStyle name="padroes 2 3 6 6" xfId="53559"/>
    <cellStyle name="padroes 2 3 6 7" xfId="53560"/>
    <cellStyle name="padroes 2 3 7" xfId="53561"/>
    <cellStyle name="padroes 2 3 8" xfId="53562"/>
    <cellStyle name="padroes 2 3 9" xfId="53563"/>
    <cellStyle name="padroes 2 4" xfId="11281"/>
    <cellStyle name="padroes 2 4 10" xfId="53564"/>
    <cellStyle name="padroes 2 4 11" xfId="53565"/>
    <cellStyle name="padroes 2 4 2" xfId="11282"/>
    <cellStyle name="padroes 2 4 2 2" xfId="11283"/>
    <cellStyle name="padroes 2 4 2 2 2" xfId="11284"/>
    <cellStyle name="padroes 2 4 2 2 2 2" xfId="53566"/>
    <cellStyle name="padroes 2 4 2 2 2 3" xfId="53567"/>
    <cellStyle name="padroes 2 4 2 2 2 4" xfId="53568"/>
    <cellStyle name="padroes 2 4 2 2 2 5" xfId="53569"/>
    <cellStyle name="padroes 2 4 2 2 2 6" xfId="53570"/>
    <cellStyle name="padroes 2 4 2 2 2 7" xfId="53571"/>
    <cellStyle name="padroes 2 4 2 2 2 8" xfId="53572"/>
    <cellStyle name="padroes 2 4 2 2 3" xfId="53573"/>
    <cellStyle name="padroes 2 4 2 2 4" xfId="53574"/>
    <cellStyle name="padroes 2 4 2 2 5" xfId="53575"/>
    <cellStyle name="padroes 2 4 2 2 6" xfId="53576"/>
    <cellStyle name="padroes 2 4 2 2 7" xfId="53577"/>
    <cellStyle name="padroes 2 4 2 2 8" xfId="53578"/>
    <cellStyle name="padroes 2 4 2 3" xfId="11285"/>
    <cellStyle name="padroes 2 4 2 3 2" xfId="53579"/>
    <cellStyle name="padroes 2 4 2 3 3" xfId="53580"/>
    <cellStyle name="padroes 2 4 2 3 4" xfId="53581"/>
    <cellStyle name="padroes 2 4 2 3 5" xfId="53582"/>
    <cellStyle name="padroes 2 4 2 3 6" xfId="53583"/>
    <cellStyle name="padroes 2 4 2 3 7" xfId="53584"/>
    <cellStyle name="padroes 2 4 2 4" xfId="53585"/>
    <cellStyle name="padroes 2 4 2 5" xfId="53586"/>
    <cellStyle name="padroes 2 4 2 6" xfId="53587"/>
    <cellStyle name="padroes 2 4 2 7" xfId="53588"/>
    <cellStyle name="padroes 2 4 2 8" xfId="53589"/>
    <cellStyle name="padroes 2 4 3" xfId="11286"/>
    <cellStyle name="padroes 2 4 3 2" xfId="11287"/>
    <cellStyle name="padroes 2 4 3 2 2" xfId="11288"/>
    <cellStyle name="padroes 2 4 3 2 2 2" xfId="53590"/>
    <cellStyle name="padroes 2 4 3 2 2 3" xfId="53591"/>
    <cellStyle name="padroes 2 4 3 2 2 4" xfId="53592"/>
    <cellStyle name="padroes 2 4 3 2 2 5" xfId="53593"/>
    <cellStyle name="padroes 2 4 3 2 2 6" xfId="53594"/>
    <cellStyle name="padroes 2 4 3 2 2 7" xfId="53595"/>
    <cellStyle name="padroes 2 4 3 2 2 8" xfId="53596"/>
    <cellStyle name="padroes 2 4 3 2 3" xfId="53597"/>
    <cellStyle name="padroes 2 4 3 2 4" xfId="53598"/>
    <cellStyle name="padroes 2 4 3 2 5" xfId="53599"/>
    <cellStyle name="padroes 2 4 3 2 6" xfId="53600"/>
    <cellStyle name="padroes 2 4 3 2 7" xfId="53601"/>
    <cellStyle name="padroes 2 4 3 2 8" xfId="53602"/>
    <cellStyle name="padroes 2 4 3 3" xfId="11289"/>
    <cellStyle name="padroes 2 4 3 3 2" xfId="53603"/>
    <cellStyle name="padroes 2 4 3 3 3" xfId="53604"/>
    <cellStyle name="padroes 2 4 3 3 4" xfId="53605"/>
    <cellStyle name="padroes 2 4 3 3 5" xfId="53606"/>
    <cellStyle name="padroes 2 4 3 3 6" xfId="53607"/>
    <cellStyle name="padroes 2 4 3 3 7" xfId="53608"/>
    <cellStyle name="padroes 2 4 3 4" xfId="53609"/>
    <cellStyle name="padroes 2 4 3 5" xfId="53610"/>
    <cellStyle name="padroes 2 4 3 6" xfId="53611"/>
    <cellStyle name="padroes 2 4 3 7" xfId="53612"/>
    <cellStyle name="padroes 2 4 3 8" xfId="53613"/>
    <cellStyle name="padroes 2 4 4" xfId="11290"/>
    <cellStyle name="padroes 2 4 4 2" xfId="11291"/>
    <cellStyle name="padroes 2 4 4 2 2" xfId="11292"/>
    <cellStyle name="padroes 2 4 4 2 2 2" xfId="53614"/>
    <cellStyle name="padroes 2 4 4 2 2 3" xfId="53615"/>
    <cellStyle name="padroes 2 4 4 2 2 4" xfId="53616"/>
    <cellStyle name="padroes 2 4 4 2 2 5" xfId="53617"/>
    <cellStyle name="padroes 2 4 4 2 2 6" xfId="53618"/>
    <cellStyle name="padroes 2 4 4 2 2 7" xfId="53619"/>
    <cellStyle name="padroes 2 4 4 2 2 8" xfId="53620"/>
    <cellStyle name="padroes 2 4 4 2 3" xfId="53621"/>
    <cellStyle name="padroes 2 4 4 2 4" xfId="53622"/>
    <cellStyle name="padroes 2 4 4 2 5" xfId="53623"/>
    <cellStyle name="padroes 2 4 4 2 6" xfId="53624"/>
    <cellStyle name="padroes 2 4 4 2 7" xfId="53625"/>
    <cellStyle name="padroes 2 4 4 2 8" xfId="53626"/>
    <cellStyle name="padroes 2 4 4 3" xfId="11293"/>
    <cellStyle name="padroes 2 4 4 3 2" xfId="53627"/>
    <cellStyle name="padroes 2 4 4 3 3" xfId="53628"/>
    <cellStyle name="padroes 2 4 4 3 4" xfId="53629"/>
    <cellStyle name="padroes 2 4 4 3 5" xfId="53630"/>
    <cellStyle name="padroes 2 4 4 3 6" xfId="53631"/>
    <cellStyle name="padroes 2 4 4 3 7" xfId="53632"/>
    <cellStyle name="padroes 2 4 4 4" xfId="53633"/>
    <cellStyle name="padroes 2 4 4 5" xfId="53634"/>
    <cellStyle name="padroes 2 4 4 6" xfId="53635"/>
    <cellStyle name="padroes 2 4 4 7" xfId="53636"/>
    <cellStyle name="padroes 2 4 4 8" xfId="53637"/>
    <cellStyle name="padroes 2 4 5" xfId="11294"/>
    <cellStyle name="padroes 2 4 5 2" xfId="11295"/>
    <cellStyle name="padroes 2 4 5 2 2" xfId="53638"/>
    <cellStyle name="padroes 2 4 5 2 3" xfId="53639"/>
    <cellStyle name="padroes 2 4 5 2 4" xfId="53640"/>
    <cellStyle name="padroes 2 4 5 2 5" xfId="53641"/>
    <cellStyle name="padroes 2 4 5 2 6" xfId="53642"/>
    <cellStyle name="padroes 2 4 5 2 7" xfId="53643"/>
    <cellStyle name="padroes 2 4 5 2 8" xfId="53644"/>
    <cellStyle name="padroes 2 4 5 3" xfId="53645"/>
    <cellStyle name="padroes 2 4 5 4" xfId="53646"/>
    <cellStyle name="padroes 2 4 5 5" xfId="53647"/>
    <cellStyle name="padroes 2 4 5 6" xfId="53648"/>
    <cellStyle name="padroes 2 4 5 7" xfId="53649"/>
    <cellStyle name="padroes 2 4 5 8" xfId="53650"/>
    <cellStyle name="padroes 2 4 6" xfId="11296"/>
    <cellStyle name="padroes 2 4 6 2" xfId="53651"/>
    <cellStyle name="padroes 2 4 6 3" xfId="53652"/>
    <cellStyle name="padroes 2 4 6 4" xfId="53653"/>
    <cellStyle name="padroes 2 4 6 5" xfId="53654"/>
    <cellStyle name="padroes 2 4 6 6" xfId="53655"/>
    <cellStyle name="padroes 2 4 6 7" xfId="53656"/>
    <cellStyle name="padroes 2 4 7" xfId="53657"/>
    <cellStyle name="padroes 2 4 8" xfId="53658"/>
    <cellStyle name="padroes 2 4 9" xfId="53659"/>
    <cellStyle name="padroes 2 5" xfId="11297"/>
    <cellStyle name="padroes 2 5 2" xfId="11298"/>
    <cellStyle name="padroes 2 5 2 2" xfId="11299"/>
    <cellStyle name="padroes 2 5 2 2 2" xfId="53660"/>
    <cellStyle name="padroes 2 5 2 2 3" xfId="53661"/>
    <cellStyle name="padroes 2 5 2 2 4" xfId="53662"/>
    <cellStyle name="padroes 2 5 2 2 5" xfId="53663"/>
    <cellStyle name="padroes 2 5 2 2 6" xfId="53664"/>
    <cellStyle name="padroes 2 5 2 2 7" xfId="53665"/>
    <cellStyle name="padroes 2 5 2 2 8" xfId="53666"/>
    <cellStyle name="padroes 2 5 2 3" xfId="53667"/>
    <cellStyle name="padroes 2 5 2 4" xfId="53668"/>
    <cellStyle name="padroes 2 5 2 5" xfId="53669"/>
    <cellStyle name="padroes 2 5 2 6" xfId="53670"/>
    <cellStyle name="padroes 2 5 2 7" xfId="53671"/>
    <cellStyle name="padroes 2 5 2 8" xfId="53672"/>
    <cellStyle name="padroes 2 5 3" xfId="11300"/>
    <cellStyle name="padroes 2 5 3 2" xfId="53673"/>
    <cellStyle name="padroes 2 5 3 3" xfId="53674"/>
    <cellStyle name="padroes 2 5 3 4" xfId="53675"/>
    <cellStyle name="padroes 2 5 3 5" xfId="53676"/>
    <cellStyle name="padroes 2 5 3 6" xfId="53677"/>
    <cellStyle name="padroes 2 5 3 7" xfId="53678"/>
    <cellStyle name="padroes 2 5 4" xfId="53679"/>
    <cellStyle name="padroes 2 5 5" xfId="53680"/>
    <cellStyle name="padroes 2 5 6" xfId="53681"/>
    <cellStyle name="padroes 2 5 7" xfId="53682"/>
    <cellStyle name="padroes 2 5 8" xfId="53683"/>
    <cellStyle name="padroes 2 6" xfId="11301"/>
    <cellStyle name="padroes 2 6 2" xfId="11302"/>
    <cellStyle name="padroes 2 6 2 2" xfId="11303"/>
    <cellStyle name="padroes 2 6 2 2 2" xfId="53684"/>
    <cellStyle name="padroes 2 6 2 2 3" xfId="53685"/>
    <cellStyle name="padroes 2 6 2 2 4" xfId="53686"/>
    <cellStyle name="padroes 2 6 2 2 5" xfId="53687"/>
    <cellStyle name="padroes 2 6 2 2 6" xfId="53688"/>
    <cellStyle name="padroes 2 6 2 2 7" xfId="53689"/>
    <cellStyle name="padroes 2 6 2 2 8" xfId="53690"/>
    <cellStyle name="padroes 2 6 2 3" xfId="53691"/>
    <cellStyle name="padroes 2 6 2 4" xfId="53692"/>
    <cellStyle name="padroes 2 6 2 5" xfId="53693"/>
    <cellStyle name="padroes 2 6 2 6" xfId="53694"/>
    <cellStyle name="padroes 2 6 2 7" xfId="53695"/>
    <cellStyle name="padroes 2 6 2 8" xfId="53696"/>
    <cellStyle name="padroes 2 6 3" xfId="11304"/>
    <cellStyle name="padroes 2 6 3 2" xfId="53697"/>
    <cellStyle name="padroes 2 6 3 3" xfId="53698"/>
    <cellStyle name="padroes 2 6 3 4" xfId="53699"/>
    <cellStyle name="padroes 2 6 3 5" xfId="53700"/>
    <cellStyle name="padroes 2 6 3 6" xfId="53701"/>
    <cellStyle name="padroes 2 6 3 7" xfId="53702"/>
    <cellStyle name="padroes 2 6 4" xfId="53703"/>
    <cellStyle name="padroes 2 6 5" xfId="53704"/>
    <cellStyle name="padroes 2 6 6" xfId="53705"/>
    <cellStyle name="padroes 2 6 7" xfId="53706"/>
    <cellStyle name="padroes 2 6 8" xfId="53707"/>
    <cellStyle name="padroes 2 7" xfId="11305"/>
    <cellStyle name="padroes 2 7 2" xfId="11306"/>
    <cellStyle name="padroes 2 7 2 2" xfId="11307"/>
    <cellStyle name="padroes 2 7 2 2 2" xfId="53708"/>
    <cellStyle name="padroes 2 7 2 2 3" xfId="53709"/>
    <cellStyle name="padroes 2 7 2 2 4" xfId="53710"/>
    <cellStyle name="padroes 2 7 2 2 5" xfId="53711"/>
    <cellStyle name="padroes 2 7 2 2 6" xfId="53712"/>
    <cellStyle name="padroes 2 7 2 2 7" xfId="53713"/>
    <cellStyle name="padroes 2 7 2 2 8" xfId="53714"/>
    <cellStyle name="padroes 2 7 2 3" xfId="53715"/>
    <cellStyle name="padroes 2 7 2 4" xfId="53716"/>
    <cellStyle name="padroes 2 7 2 5" xfId="53717"/>
    <cellStyle name="padroes 2 7 2 6" xfId="53718"/>
    <cellStyle name="padroes 2 7 2 7" xfId="53719"/>
    <cellStyle name="padroes 2 7 2 8" xfId="53720"/>
    <cellStyle name="padroes 2 7 3" xfId="11308"/>
    <cellStyle name="padroes 2 7 3 2" xfId="53721"/>
    <cellStyle name="padroes 2 7 3 3" xfId="53722"/>
    <cellStyle name="padroes 2 7 3 4" xfId="53723"/>
    <cellStyle name="padroes 2 7 3 5" xfId="53724"/>
    <cellStyle name="padroes 2 7 3 6" xfId="53725"/>
    <cellStyle name="padroes 2 7 3 7" xfId="53726"/>
    <cellStyle name="padroes 2 7 4" xfId="53727"/>
    <cellStyle name="padroes 2 7 5" xfId="53728"/>
    <cellStyle name="padroes 2 7 6" xfId="53729"/>
    <cellStyle name="padroes 2 7 7" xfId="53730"/>
    <cellStyle name="padroes 2 7 8" xfId="53731"/>
    <cellStyle name="padroes 2 8" xfId="11309"/>
    <cellStyle name="padroes 2 8 2" xfId="11310"/>
    <cellStyle name="padroes 2 8 2 2" xfId="53732"/>
    <cellStyle name="padroes 2 8 2 3" xfId="53733"/>
    <cellStyle name="padroes 2 8 2 4" xfId="53734"/>
    <cellStyle name="padroes 2 8 2 5" xfId="53735"/>
    <cellStyle name="padroes 2 8 2 6" xfId="53736"/>
    <cellStyle name="padroes 2 8 2 7" xfId="53737"/>
    <cellStyle name="padroes 2 8 2 8" xfId="53738"/>
    <cellStyle name="padroes 2 8 3" xfId="53739"/>
    <cellStyle name="padroes 2 8 4" xfId="53740"/>
    <cellStyle name="padroes 2 8 5" xfId="53741"/>
    <cellStyle name="padroes 2 8 6" xfId="53742"/>
    <cellStyle name="padroes 2 8 7" xfId="53743"/>
    <cellStyle name="padroes 2 8 8" xfId="53744"/>
    <cellStyle name="padroes 2 9" xfId="11311"/>
    <cellStyle name="padroes 2 9 2" xfId="53745"/>
    <cellStyle name="padroes 2 9 3" xfId="53746"/>
    <cellStyle name="padroes 2 9 4" xfId="53747"/>
    <cellStyle name="padroes 2 9 5" xfId="53748"/>
    <cellStyle name="padroes 2 9 6" xfId="53749"/>
    <cellStyle name="padroes 2 9 7" xfId="53750"/>
    <cellStyle name="padroes 20" xfId="53751"/>
    <cellStyle name="padroes 21" xfId="53752"/>
    <cellStyle name="padroes 22" xfId="53753"/>
    <cellStyle name="padroes 23" xfId="53754"/>
    <cellStyle name="padroes 3" xfId="11312"/>
    <cellStyle name="padroes 3 10" xfId="53755"/>
    <cellStyle name="padroes 3 11" xfId="53756"/>
    <cellStyle name="padroes 3 12" xfId="53757"/>
    <cellStyle name="padroes 3 13" xfId="53758"/>
    <cellStyle name="padroes 3 14" xfId="53759"/>
    <cellStyle name="padroes 3 2" xfId="11313"/>
    <cellStyle name="padroes 3 2 10" xfId="53760"/>
    <cellStyle name="padroes 3 2 11" xfId="53761"/>
    <cellStyle name="padroes 3 2 12" xfId="53762"/>
    <cellStyle name="padroes 3 2 13" xfId="53763"/>
    <cellStyle name="padroes 3 2 2" xfId="11314"/>
    <cellStyle name="padroes 3 2 2 10" xfId="53764"/>
    <cellStyle name="padroes 3 2 2 11" xfId="53765"/>
    <cellStyle name="padroes 3 2 2 2" xfId="11315"/>
    <cellStyle name="padroes 3 2 2 2 10" xfId="53766"/>
    <cellStyle name="padroes 3 2 2 2 11" xfId="53767"/>
    <cellStyle name="padroes 3 2 2 2 2" xfId="11316"/>
    <cellStyle name="padroes 3 2 2 2 2 2" xfId="11317"/>
    <cellStyle name="padroes 3 2 2 2 2 2 2" xfId="11318"/>
    <cellStyle name="padroes 3 2 2 2 2 2 2 2" xfId="53768"/>
    <cellStyle name="padroes 3 2 2 2 2 2 2 3" xfId="53769"/>
    <cellStyle name="padroes 3 2 2 2 2 2 2 4" xfId="53770"/>
    <cellStyle name="padroes 3 2 2 2 2 2 2 5" xfId="53771"/>
    <cellStyle name="padroes 3 2 2 2 2 2 2 6" xfId="53772"/>
    <cellStyle name="padroes 3 2 2 2 2 2 2 7" xfId="53773"/>
    <cellStyle name="padroes 3 2 2 2 2 2 2 8" xfId="53774"/>
    <cellStyle name="padroes 3 2 2 2 2 2 3" xfId="53775"/>
    <cellStyle name="padroes 3 2 2 2 2 2 4" xfId="53776"/>
    <cellStyle name="padroes 3 2 2 2 2 2 5" xfId="53777"/>
    <cellStyle name="padroes 3 2 2 2 2 2 6" xfId="53778"/>
    <cellStyle name="padroes 3 2 2 2 2 2 7" xfId="53779"/>
    <cellStyle name="padroes 3 2 2 2 2 2 8" xfId="53780"/>
    <cellStyle name="padroes 3 2 2 2 2 3" xfId="11319"/>
    <cellStyle name="padroes 3 2 2 2 2 3 2" xfId="53781"/>
    <cellStyle name="padroes 3 2 2 2 2 3 3" xfId="53782"/>
    <cellStyle name="padroes 3 2 2 2 2 3 4" xfId="53783"/>
    <cellStyle name="padroes 3 2 2 2 2 3 5" xfId="53784"/>
    <cellStyle name="padroes 3 2 2 2 2 3 6" xfId="53785"/>
    <cellStyle name="padroes 3 2 2 2 2 3 7" xfId="53786"/>
    <cellStyle name="padroes 3 2 2 2 2 4" xfId="53787"/>
    <cellStyle name="padroes 3 2 2 2 2 5" xfId="53788"/>
    <cellStyle name="padroes 3 2 2 2 2 6" xfId="53789"/>
    <cellStyle name="padroes 3 2 2 2 2 7" xfId="53790"/>
    <cellStyle name="padroes 3 2 2 2 2 8" xfId="53791"/>
    <cellStyle name="padroes 3 2 2 2 3" xfId="11320"/>
    <cellStyle name="padroes 3 2 2 2 3 2" xfId="11321"/>
    <cellStyle name="padroes 3 2 2 2 3 2 2" xfId="11322"/>
    <cellStyle name="padroes 3 2 2 2 3 2 2 2" xfId="53792"/>
    <cellStyle name="padroes 3 2 2 2 3 2 2 3" xfId="53793"/>
    <cellStyle name="padroes 3 2 2 2 3 2 2 4" xfId="53794"/>
    <cellStyle name="padroes 3 2 2 2 3 2 2 5" xfId="53795"/>
    <cellStyle name="padroes 3 2 2 2 3 2 2 6" xfId="53796"/>
    <cellStyle name="padroes 3 2 2 2 3 2 2 7" xfId="53797"/>
    <cellStyle name="padroes 3 2 2 2 3 2 2 8" xfId="53798"/>
    <cellStyle name="padroes 3 2 2 2 3 2 3" xfId="53799"/>
    <cellStyle name="padroes 3 2 2 2 3 2 4" xfId="53800"/>
    <cellStyle name="padroes 3 2 2 2 3 2 5" xfId="53801"/>
    <cellStyle name="padroes 3 2 2 2 3 2 6" xfId="53802"/>
    <cellStyle name="padroes 3 2 2 2 3 2 7" xfId="53803"/>
    <cellStyle name="padroes 3 2 2 2 3 2 8" xfId="53804"/>
    <cellStyle name="padroes 3 2 2 2 3 3" xfId="11323"/>
    <cellStyle name="padroes 3 2 2 2 3 3 2" xfId="53805"/>
    <cellStyle name="padroes 3 2 2 2 3 3 3" xfId="53806"/>
    <cellStyle name="padroes 3 2 2 2 3 3 4" xfId="53807"/>
    <cellStyle name="padroes 3 2 2 2 3 3 5" xfId="53808"/>
    <cellStyle name="padroes 3 2 2 2 3 3 6" xfId="53809"/>
    <cellStyle name="padroes 3 2 2 2 3 3 7" xfId="53810"/>
    <cellStyle name="padroes 3 2 2 2 3 4" xfId="53811"/>
    <cellStyle name="padroes 3 2 2 2 3 5" xfId="53812"/>
    <cellStyle name="padroes 3 2 2 2 3 6" xfId="53813"/>
    <cellStyle name="padroes 3 2 2 2 3 7" xfId="53814"/>
    <cellStyle name="padroes 3 2 2 2 3 8" xfId="53815"/>
    <cellStyle name="padroes 3 2 2 2 4" xfId="11324"/>
    <cellStyle name="padroes 3 2 2 2 4 2" xfId="11325"/>
    <cellStyle name="padroes 3 2 2 2 4 2 2" xfId="11326"/>
    <cellStyle name="padroes 3 2 2 2 4 2 2 2" xfId="53816"/>
    <cellStyle name="padroes 3 2 2 2 4 2 2 3" xfId="53817"/>
    <cellStyle name="padroes 3 2 2 2 4 2 2 4" xfId="53818"/>
    <cellStyle name="padroes 3 2 2 2 4 2 2 5" xfId="53819"/>
    <cellStyle name="padroes 3 2 2 2 4 2 2 6" xfId="53820"/>
    <cellStyle name="padroes 3 2 2 2 4 2 2 7" xfId="53821"/>
    <cellStyle name="padroes 3 2 2 2 4 2 2 8" xfId="53822"/>
    <cellStyle name="padroes 3 2 2 2 4 2 3" xfId="53823"/>
    <cellStyle name="padroes 3 2 2 2 4 2 4" xfId="53824"/>
    <cellStyle name="padroes 3 2 2 2 4 2 5" xfId="53825"/>
    <cellStyle name="padroes 3 2 2 2 4 2 6" xfId="53826"/>
    <cellStyle name="padroes 3 2 2 2 4 2 7" xfId="53827"/>
    <cellStyle name="padroes 3 2 2 2 4 2 8" xfId="53828"/>
    <cellStyle name="padroes 3 2 2 2 4 3" xfId="11327"/>
    <cellStyle name="padroes 3 2 2 2 4 3 2" xfId="53829"/>
    <cellStyle name="padroes 3 2 2 2 4 3 3" xfId="53830"/>
    <cellStyle name="padroes 3 2 2 2 4 3 4" xfId="53831"/>
    <cellStyle name="padroes 3 2 2 2 4 3 5" xfId="53832"/>
    <cellStyle name="padroes 3 2 2 2 4 3 6" xfId="53833"/>
    <cellStyle name="padroes 3 2 2 2 4 3 7" xfId="53834"/>
    <cellStyle name="padroes 3 2 2 2 4 4" xfId="53835"/>
    <cellStyle name="padroes 3 2 2 2 4 5" xfId="53836"/>
    <cellStyle name="padroes 3 2 2 2 4 6" xfId="53837"/>
    <cellStyle name="padroes 3 2 2 2 4 7" xfId="53838"/>
    <cellStyle name="padroes 3 2 2 2 4 8" xfId="53839"/>
    <cellStyle name="padroes 3 2 2 2 5" xfId="11328"/>
    <cellStyle name="padroes 3 2 2 2 5 2" xfId="11329"/>
    <cellStyle name="padroes 3 2 2 2 5 2 2" xfId="53840"/>
    <cellStyle name="padroes 3 2 2 2 5 2 3" xfId="53841"/>
    <cellStyle name="padroes 3 2 2 2 5 2 4" xfId="53842"/>
    <cellStyle name="padroes 3 2 2 2 5 2 5" xfId="53843"/>
    <cellStyle name="padroes 3 2 2 2 5 2 6" xfId="53844"/>
    <cellStyle name="padroes 3 2 2 2 5 2 7" xfId="53845"/>
    <cellStyle name="padroes 3 2 2 2 5 2 8" xfId="53846"/>
    <cellStyle name="padroes 3 2 2 2 5 3" xfId="53847"/>
    <cellStyle name="padroes 3 2 2 2 5 4" xfId="53848"/>
    <cellStyle name="padroes 3 2 2 2 5 5" xfId="53849"/>
    <cellStyle name="padroes 3 2 2 2 5 6" xfId="53850"/>
    <cellStyle name="padroes 3 2 2 2 5 7" xfId="53851"/>
    <cellStyle name="padroes 3 2 2 2 5 8" xfId="53852"/>
    <cellStyle name="padroes 3 2 2 2 6" xfId="11330"/>
    <cellStyle name="padroes 3 2 2 2 6 2" xfId="53853"/>
    <cellStyle name="padroes 3 2 2 2 6 3" xfId="53854"/>
    <cellStyle name="padroes 3 2 2 2 6 4" xfId="53855"/>
    <cellStyle name="padroes 3 2 2 2 6 5" xfId="53856"/>
    <cellStyle name="padroes 3 2 2 2 6 6" xfId="53857"/>
    <cellStyle name="padroes 3 2 2 2 6 7" xfId="53858"/>
    <cellStyle name="padroes 3 2 2 2 7" xfId="53859"/>
    <cellStyle name="padroes 3 2 2 2 8" xfId="53860"/>
    <cellStyle name="padroes 3 2 2 2 9" xfId="53861"/>
    <cellStyle name="padroes 3 2 2 3" xfId="11331"/>
    <cellStyle name="padroes 3 2 2 3 2" xfId="11332"/>
    <cellStyle name="padroes 3 2 2 3 2 2" xfId="11333"/>
    <cellStyle name="padroes 3 2 2 3 2 2 2" xfId="53862"/>
    <cellStyle name="padroes 3 2 2 3 2 2 3" xfId="53863"/>
    <cellStyle name="padroes 3 2 2 3 2 2 4" xfId="53864"/>
    <cellStyle name="padroes 3 2 2 3 2 2 5" xfId="53865"/>
    <cellStyle name="padroes 3 2 2 3 2 2 6" xfId="53866"/>
    <cellStyle name="padroes 3 2 2 3 2 2 7" xfId="53867"/>
    <cellStyle name="padroes 3 2 2 3 2 2 8" xfId="53868"/>
    <cellStyle name="padroes 3 2 2 3 2 3" xfId="53869"/>
    <cellStyle name="padroes 3 2 2 3 2 4" xfId="53870"/>
    <cellStyle name="padroes 3 2 2 3 2 5" xfId="53871"/>
    <cellStyle name="padroes 3 2 2 3 2 6" xfId="53872"/>
    <cellStyle name="padroes 3 2 2 3 2 7" xfId="53873"/>
    <cellStyle name="padroes 3 2 2 3 2 8" xfId="53874"/>
    <cellStyle name="padroes 3 2 2 3 3" xfId="11334"/>
    <cellStyle name="padroes 3 2 2 3 3 2" xfId="53875"/>
    <cellStyle name="padroes 3 2 2 3 3 3" xfId="53876"/>
    <cellStyle name="padroes 3 2 2 3 3 4" xfId="53877"/>
    <cellStyle name="padroes 3 2 2 3 3 5" xfId="53878"/>
    <cellStyle name="padroes 3 2 2 3 3 6" xfId="53879"/>
    <cellStyle name="padroes 3 2 2 3 3 7" xfId="53880"/>
    <cellStyle name="padroes 3 2 2 3 4" xfId="53881"/>
    <cellStyle name="padroes 3 2 2 3 5" xfId="53882"/>
    <cellStyle name="padroes 3 2 2 3 6" xfId="53883"/>
    <cellStyle name="padroes 3 2 2 3 7" xfId="53884"/>
    <cellStyle name="padroes 3 2 2 3 8" xfId="53885"/>
    <cellStyle name="padroes 3 2 2 4" xfId="11335"/>
    <cellStyle name="padroes 3 2 2 4 2" xfId="11336"/>
    <cellStyle name="padroes 3 2 2 4 2 2" xfId="11337"/>
    <cellStyle name="padroes 3 2 2 4 2 2 2" xfId="53886"/>
    <cellStyle name="padroes 3 2 2 4 2 2 3" xfId="53887"/>
    <cellStyle name="padroes 3 2 2 4 2 2 4" xfId="53888"/>
    <cellStyle name="padroes 3 2 2 4 2 2 5" xfId="53889"/>
    <cellStyle name="padroes 3 2 2 4 2 2 6" xfId="53890"/>
    <cellStyle name="padroes 3 2 2 4 2 2 7" xfId="53891"/>
    <cellStyle name="padroes 3 2 2 4 2 2 8" xfId="53892"/>
    <cellStyle name="padroes 3 2 2 4 2 3" xfId="53893"/>
    <cellStyle name="padroes 3 2 2 4 2 4" xfId="53894"/>
    <cellStyle name="padroes 3 2 2 4 2 5" xfId="53895"/>
    <cellStyle name="padroes 3 2 2 4 2 6" xfId="53896"/>
    <cellStyle name="padroes 3 2 2 4 2 7" xfId="53897"/>
    <cellStyle name="padroes 3 2 2 4 2 8" xfId="53898"/>
    <cellStyle name="padroes 3 2 2 4 3" xfId="11338"/>
    <cellStyle name="padroes 3 2 2 4 3 2" xfId="53899"/>
    <cellStyle name="padroes 3 2 2 4 3 3" xfId="53900"/>
    <cellStyle name="padroes 3 2 2 4 3 4" xfId="53901"/>
    <cellStyle name="padroes 3 2 2 4 3 5" xfId="53902"/>
    <cellStyle name="padroes 3 2 2 4 3 6" xfId="53903"/>
    <cellStyle name="padroes 3 2 2 4 3 7" xfId="53904"/>
    <cellStyle name="padroes 3 2 2 4 4" xfId="53905"/>
    <cellStyle name="padroes 3 2 2 4 5" xfId="53906"/>
    <cellStyle name="padroes 3 2 2 4 6" xfId="53907"/>
    <cellStyle name="padroes 3 2 2 4 7" xfId="53908"/>
    <cellStyle name="padroes 3 2 2 4 8" xfId="53909"/>
    <cellStyle name="padroes 3 2 2 5" xfId="11339"/>
    <cellStyle name="padroes 3 2 2 5 2" xfId="11340"/>
    <cellStyle name="padroes 3 2 2 5 2 2" xfId="53910"/>
    <cellStyle name="padroes 3 2 2 5 2 3" xfId="53911"/>
    <cellStyle name="padroes 3 2 2 5 2 4" xfId="53912"/>
    <cellStyle name="padroes 3 2 2 5 2 5" xfId="53913"/>
    <cellStyle name="padroes 3 2 2 5 2 6" xfId="53914"/>
    <cellStyle name="padroes 3 2 2 5 2 7" xfId="53915"/>
    <cellStyle name="padroes 3 2 2 5 2 8" xfId="53916"/>
    <cellStyle name="padroes 3 2 2 5 3" xfId="53917"/>
    <cellStyle name="padroes 3 2 2 5 4" xfId="53918"/>
    <cellStyle name="padroes 3 2 2 5 5" xfId="53919"/>
    <cellStyle name="padroes 3 2 2 5 6" xfId="53920"/>
    <cellStyle name="padroes 3 2 2 5 7" xfId="53921"/>
    <cellStyle name="padroes 3 2 2 5 8" xfId="53922"/>
    <cellStyle name="padroes 3 2 2 6" xfId="11341"/>
    <cellStyle name="padroes 3 2 2 6 2" xfId="53923"/>
    <cellStyle name="padroes 3 2 2 6 3" xfId="53924"/>
    <cellStyle name="padroes 3 2 2 6 4" xfId="53925"/>
    <cellStyle name="padroes 3 2 2 6 5" xfId="53926"/>
    <cellStyle name="padroes 3 2 2 6 6" xfId="53927"/>
    <cellStyle name="padroes 3 2 2 6 7" xfId="53928"/>
    <cellStyle name="padroes 3 2 2 7" xfId="53929"/>
    <cellStyle name="padroes 3 2 2 8" xfId="53930"/>
    <cellStyle name="padroes 3 2 2 9" xfId="53931"/>
    <cellStyle name="padroes 3 2 3" xfId="11342"/>
    <cellStyle name="padroes 3 2 3 10" xfId="53932"/>
    <cellStyle name="padroes 3 2 3 11" xfId="53933"/>
    <cellStyle name="padroes 3 2 3 2" xfId="11343"/>
    <cellStyle name="padroes 3 2 3 2 2" xfId="11344"/>
    <cellStyle name="padroes 3 2 3 2 2 2" xfId="11345"/>
    <cellStyle name="padroes 3 2 3 2 2 2 2" xfId="53934"/>
    <cellStyle name="padroes 3 2 3 2 2 2 3" xfId="53935"/>
    <cellStyle name="padroes 3 2 3 2 2 2 4" xfId="53936"/>
    <cellStyle name="padroes 3 2 3 2 2 2 5" xfId="53937"/>
    <cellStyle name="padroes 3 2 3 2 2 2 6" xfId="53938"/>
    <cellStyle name="padroes 3 2 3 2 2 2 7" xfId="53939"/>
    <cellStyle name="padroes 3 2 3 2 2 2 8" xfId="53940"/>
    <cellStyle name="padroes 3 2 3 2 2 3" xfId="53941"/>
    <cellStyle name="padroes 3 2 3 2 2 4" xfId="53942"/>
    <cellStyle name="padroes 3 2 3 2 2 5" xfId="53943"/>
    <cellStyle name="padroes 3 2 3 2 2 6" xfId="53944"/>
    <cellStyle name="padroes 3 2 3 2 2 7" xfId="53945"/>
    <cellStyle name="padroes 3 2 3 2 2 8" xfId="53946"/>
    <cellStyle name="padroes 3 2 3 2 3" xfId="11346"/>
    <cellStyle name="padroes 3 2 3 2 3 2" xfId="53947"/>
    <cellStyle name="padroes 3 2 3 2 3 3" xfId="53948"/>
    <cellStyle name="padroes 3 2 3 2 3 4" xfId="53949"/>
    <cellStyle name="padroes 3 2 3 2 3 5" xfId="53950"/>
    <cellStyle name="padroes 3 2 3 2 3 6" xfId="53951"/>
    <cellStyle name="padroes 3 2 3 2 3 7" xfId="53952"/>
    <cellStyle name="padroes 3 2 3 2 4" xfId="53953"/>
    <cellStyle name="padroes 3 2 3 2 5" xfId="53954"/>
    <cellStyle name="padroes 3 2 3 2 6" xfId="53955"/>
    <cellStyle name="padroes 3 2 3 2 7" xfId="53956"/>
    <cellStyle name="padroes 3 2 3 2 8" xfId="53957"/>
    <cellStyle name="padroes 3 2 3 3" xfId="11347"/>
    <cellStyle name="padroes 3 2 3 3 2" xfId="11348"/>
    <cellStyle name="padroes 3 2 3 3 2 2" xfId="11349"/>
    <cellStyle name="padroes 3 2 3 3 2 2 2" xfId="53958"/>
    <cellStyle name="padroes 3 2 3 3 2 2 3" xfId="53959"/>
    <cellStyle name="padroes 3 2 3 3 2 2 4" xfId="53960"/>
    <cellStyle name="padroes 3 2 3 3 2 2 5" xfId="53961"/>
    <cellStyle name="padroes 3 2 3 3 2 2 6" xfId="53962"/>
    <cellStyle name="padroes 3 2 3 3 2 2 7" xfId="53963"/>
    <cellStyle name="padroes 3 2 3 3 2 2 8" xfId="53964"/>
    <cellStyle name="padroes 3 2 3 3 2 3" xfId="53965"/>
    <cellStyle name="padroes 3 2 3 3 2 4" xfId="53966"/>
    <cellStyle name="padroes 3 2 3 3 2 5" xfId="53967"/>
    <cellStyle name="padroes 3 2 3 3 2 6" xfId="53968"/>
    <cellStyle name="padroes 3 2 3 3 2 7" xfId="53969"/>
    <cellStyle name="padroes 3 2 3 3 2 8" xfId="53970"/>
    <cellStyle name="padroes 3 2 3 3 3" xfId="11350"/>
    <cellStyle name="padroes 3 2 3 3 3 2" xfId="53971"/>
    <cellStyle name="padroes 3 2 3 3 3 3" xfId="53972"/>
    <cellStyle name="padroes 3 2 3 3 3 4" xfId="53973"/>
    <cellStyle name="padroes 3 2 3 3 3 5" xfId="53974"/>
    <cellStyle name="padroes 3 2 3 3 3 6" xfId="53975"/>
    <cellStyle name="padroes 3 2 3 3 3 7" xfId="53976"/>
    <cellStyle name="padroes 3 2 3 3 4" xfId="53977"/>
    <cellStyle name="padroes 3 2 3 3 5" xfId="53978"/>
    <cellStyle name="padroes 3 2 3 3 6" xfId="53979"/>
    <cellStyle name="padroes 3 2 3 3 7" xfId="53980"/>
    <cellStyle name="padroes 3 2 3 3 8" xfId="53981"/>
    <cellStyle name="padroes 3 2 3 4" xfId="11351"/>
    <cellStyle name="padroes 3 2 3 4 2" xfId="11352"/>
    <cellStyle name="padroes 3 2 3 4 2 2" xfId="11353"/>
    <cellStyle name="padroes 3 2 3 4 2 2 2" xfId="53982"/>
    <cellStyle name="padroes 3 2 3 4 2 2 3" xfId="53983"/>
    <cellStyle name="padroes 3 2 3 4 2 2 4" xfId="53984"/>
    <cellStyle name="padroes 3 2 3 4 2 2 5" xfId="53985"/>
    <cellStyle name="padroes 3 2 3 4 2 2 6" xfId="53986"/>
    <cellStyle name="padroes 3 2 3 4 2 2 7" xfId="53987"/>
    <cellStyle name="padroes 3 2 3 4 2 2 8" xfId="53988"/>
    <cellStyle name="padroes 3 2 3 4 2 3" xfId="53989"/>
    <cellStyle name="padroes 3 2 3 4 2 4" xfId="53990"/>
    <cellStyle name="padroes 3 2 3 4 2 5" xfId="53991"/>
    <cellStyle name="padroes 3 2 3 4 2 6" xfId="53992"/>
    <cellStyle name="padroes 3 2 3 4 2 7" xfId="53993"/>
    <cellStyle name="padroes 3 2 3 4 2 8" xfId="53994"/>
    <cellStyle name="padroes 3 2 3 4 3" xfId="11354"/>
    <cellStyle name="padroes 3 2 3 4 3 2" xfId="53995"/>
    <cellStyle name="padroes 3 2 3 4 3 3" xfId="53996"/>
    <cellStyle name="padroes 3 2 3 4 3 4" xfId="53997"/>
    <cellStyle name="padroes 3 2 3 4 3 5" xfId="53998"/>
    <cellStyle name="padroes 3 2 3 4 3 6" xfId="53999"/>
    <cellStyle name="padroes 3 2 3 4 3 7" xfId="54000"/>
    <cellStyle name="padroes 3 2 3 4 4" xfId="54001"/>
    <cellStyle name="padroes 3 2 3 4 5" xfId="54002"/>
    <cellStyle name="padroes 3 2 3 4 6" xfId="54003"/>
    <cellStyle name="padroes 3 2 3 4 7" xfId="54004"/>
    <cellStyle name="padroes 3 2 3 4 8" xfId="54005"/>
    <cellStyle name="padroes 3 2 3 5" xfId="11355"/>
    <cellStyle name="padroes 3 2 3 5 2" xfId="11356"/>
    <cellStyle name="padroes 3 2 3 5 2 2" xfId="54006"/>
    <cellStyle name="padroes 3 2 3 5 2 3" xfId="54007"/>
    <cellStyle name="padroes 3 2 3 5 2 4" xfId="54008"/>
    <cellStyle name="padroes 3 2 3 5 2 5" xfId="54009"/>
    <cellStyle name="padroes 3 2 3 5 2 6" xfId="54010"/>
    <cellStyle name="padroes 3 2 3 5 2 7" xfId="54011"/>
    <cellStyle name="padroes 3 2 3 5 2 8" xfId="54012"/>
    <cellStyle name="padroes 3 2 3 5 3" xfId="54013"/>
    <cellStyle name="padroes 3 2 3 5 4" xfId="54014"/>
    <cellStyle name="padroes 3 2 3 5 5" xfId="54015"/>
    <cellStyle name="padroes 3 2 3 5 6" xfId="54016"/>
    <cellStyle name="padroes 3 2 3 5 7" xfId="54017"/>
    <cellStyle name="padroes 3 2 3 5 8" xfId="54018"/>
    <cellStyle name="padroes 3 2 3 6" xfId="11357"/>
    <cellStyle name="padroes 3 2 3 6 2" xfId="54019"/>
    <cellStyle name="padroes 3 2 3 6 3" xfId="54020"/>
    <cellStyle name="padroes 3 2 3 6 4" xfId="54021"/>
    <cellStyle name="padroes 3 2 3 6 5" xfId="54022"/>
    <cellStyle name="padroes 3 2 3 6 6" xfId="54023"/>
    <cellStyle name="padroes 3 2 3 6 7" xfId="54024"/>
    <cellStyle name="padroes 3 2 3 7" xfId="54025"/>
    <cellStyle name="padroes 3 2 3 8" xfId="54026"/>
    <cellStyle name="padroes 3 2 3 9" xfId="54027"/>
    <cellStyle name="padroes 3 2 4" xfId="11358"/>
    <cellStyle name="padroes 3 2 4 2" xfId="11359"/>
    <cellStyle name="padroes 3 2 4 2 2" xfId="11360"/>
    <cellStyle name="padroes 3 2 4 2 2 2" xfId="54028"/>
    <cellStyle name="padroes 3 2 4 2 2 3" xfId="54029"/>
    <cellStyle name="padroes 3 2 4 2 2 4" xfId="54030"/>
    <cellStyle name="padroes 3 2 4 2 2 5" xfId="54031"/>
    <cellStyle name="padroes 3 2 4 2 2 6" xfId="54032"/>
    <cellStyle name="padroes 3 2 4 2 2 7" xfId="54033"/>
    <cellStyle name="padroes 3 2 4 2 2 8" xfId="54034"/>
    <cellStyle name="padroes 3 2 4 2 3" xfId="54035"/>
    <cellStyle name="padroes 3 2 4 2 4" xfId="54036"/>
    <cellStyle name="padroes 3 2 4 2 5" xfId="54037"/>
    <cellStyle name="padroes 3 2 4 2 6" xfId="54038"/>
    <cellStyle name="padroes 3 2 4 2 7" xfId="54039"/>
    <cellStyle name="padroes 3 2 4 2 8" xfId="54040"/>
    <cellStyle name="padroes 3 2 4 3" xfId="11361"/>
    <cellStyle name="padroes 3 2 4 3 2" xfId="54041"/>
    <cellStyle name="padroes 3 2 4 3 3" xfId="54042"/>
    <cellStyle name="padroes 3 2 4 3 4" xfId="54043"/>
    <cellStyle name="padroes 3 2 4 3 5" xfId="54044"/>
    <cellStyle name="padroes 3 2 4 3 6" xfId="54045"/>
    <cellStyle name="padroes 3 2 4 3 7" xfId="54046"/>
    <cellStyle name="padroes 3 2 4 4" xfId="54047"/>
    <cellStyle name="padroes 3 2 4 5" xfId="54048"/>
    <cellStyle name="padroes 3 2 4 6" xfId="54049"/>
    <cellStyle name="padroes 3 2 4 7" xfId="54050"/>
    <cellStyle name="padroes 3 2 4 8" xfId="54051"/>
    <cellStyle name="padroes 3 2 5" xfId="11362"/>
    <cellStyle name="padroes 3 2 5 2" xfId="11363"/>
    <cellStyle name="padroes 3 2 5 2 2" xfId="11364"/>
    <cellStyle name="padroes 3 2 5 2 2 2" xfId="54052"/>
    <cellStyle name="padroes 3 2 5 2 2 3" xfId="54053"/>
    <cellStyle name="padroes 3 2 5 2 2 4" xfId="54054"/>
    <cellStyle name="padroes 3 2 5 2 2 5" xfId="54055"/>
    <cellStyle name="padroes 3 2 5 2 2 6" xfId="54056"/>
    <cellStyle name="padroes 3 2 5 2 2 7" xfId="54057"/>
    <cellStyle name="padroes 3 2 5 2 2 8" xfId="54058"/>
    <cellStyle name="padroes 3 2 5 2 3" xfId="54059"/>
    <cellStyle name="padroes 3 2 5 2 4" xfId="54060"/>
    <cellStyle name="padroes 3 2 5 2 5" xfId="54061"/>
    <cellStyle name="padroes 3 2 5 2 6" xfId="54062"/>
    <cellStyle name="padroes 3 2 5 2 7" xfId="54063"/>
    <cellStyle name="padroes 3 2 5 2 8" xfId="54064"/>
    <cellStyle name="padroes 3 2 5 3" xfId="11365"/>
    <cellStyle name="padroes 3 2 5 3 2" xfId="54065"/>
    <cellStyle name="padroes 3 2 5 3 3" xfId="54066"/>
    <cellStyle name="padroes 3 2 5 3 4" xfId="54067"/>
    <cellStyle name="padroes 3 2 5 3 5" xfId="54068"/>
    <cellStyle name="padroes 3 2 5 3 6" xfId="54069"/>
    <cellStyle name="padroes 3 2 5 3 7" xfId="54070"/>
    <cellStyle name="padroes 3 2 5 4" xfId="54071"/>
    <cellStyle name="padroes 3 2 5 5" xfId="54072"/>
    <cellStyle name="padroes 3 2 5 6" xfId="54073"/>
    <cellStyle name="padroes 3 2 5 7" xfId="54074"/>
    <cellStyle name="padroes 3 2 5 8" xfId="54075"/>
    <cellStyle name="padroes 3 2 6" xfId="11366"/>
    <cellStyle name="padroes 3 2 6 2" xfId="11367"/>
    <cellStyle name="padroes 3 2 6 2 2" xfId="11368"/>
    <cellStyle name="padroes 3 2 6 2 2 2" xfId="54076"/>
    <cellStyle name="padroes 3 2 6 2 2 3" xfId="54077"/>
    <cellStyle name="padroes 3 2 6 2 2 4" xfId="54078"/>
    <cellStyle name="padroes 3 2 6 2 2 5" xfId="54079"/>
    <cellStyle name="padroes 3 2 6 2 2 6" xfId="54080"/>
    <cellStyle name="padroes 3 2 6 2 2 7" xfId="54081"/>
    <cellStyle name="padroes 3 2 6 2 2 8" xfId="54082"/>
    <cellStyle name="padroes 3 2 6 2 3" xfId="54083"/>
    <cellStyle name="padroes 3 2 6 2 4" xfId="54084"/>
    <cellStyle name="padroes 3 2 6 2 5" xfId="54085"/>
    <cellStyle name="padroes 3 2 6 2 6" xfId="54086"/>
    <cellStyle name="padroes 3 2 6 2 7" xfId="54087"/>
    <cellStyle name="padroes 3 2 6 2 8" xfId="54088"/>
    <cellStyle name="padroes 3 2 6 3" xfId="11369"/>
    <cellStyle name="padroes 3 2 6 3 2" xfId="54089"/>
    <cellStyle name="padroes 3 2 6 3 3" xfId="54090"/>
    <cellStyle name="padroes 3 2 6 3 4" xfId="54091"/>
    <cellStyle name="padroes 3 2 6 3 5" xfId="54092"/>
    <cellStyle name="padroes 3 2 6 3 6" xfId="54093"/>
    <cellStyle name="padroes 3 2 6 3 7" xfId="54094"/>
    <cellStyle name="padroes 3 2 6 4" xfId="54095"/>
    <cellStyle name="padroes 3 2 6 5" xfId="54096"/>
    <cellStyle name="padroes 3 2 6 6" xfId="54097"/>
    <cellStyle name="padroes 3 2 6 7" xfId="54098"/>
    <cellStyle name="padroes 3 2 6 8" xfId="54099"/>
    <cellStyle name="padroes 3 2 7" xfId="11370"/>
    <cellStyle name="padroes 3 2 7 2" xfId="11371"/>
    <cellStyle name="padroes 3 2 7 2 2" xfId="54100"/>
    <cellStyle name="padroes 3 2 7 2 3" xfId="54101"/>
    <cellStyle name="padroes 3 2 7 2 4" xfId="54102"/>
    <cellStyle name="padroes 3 2 7 2 5" xfId="54103"/>
    <cellStyle name="padroes 3 2 7 2 6" xfId="54104"/>
    <cellStyle name="padroes 3 2 7 2 7" xfId="54105"/>
    <cellStyle name="padroes 3 2 7 2 8" xfId="54106"/>
    <cellStyle name="padroes 3 2 7 3" xfId="54107"/>
    <cellStyle name="padroes 3 2 7 4" xfId="54108"/>
    <cellStyle name="padroes 3 2 7 5" xfId="54109"/>
    <cellStyle name="padroes 3 2 7 6" xfId="54110"/>
    <cellStyle name="padroes 3 2 7 7" xfId="54111"/>
    <cellStyle name="padroes 3 2 7 8" xfId="54112"/>
    <cellStyle name="padroes 3 2 8" xfId="11372"/>
    <cellStyle name="padroes 3 2 8 2" xfId="54113"/>
    <cellStyle name="padroes 3 2 8 3" xfId="54114"/>
    <cellStyle name="padroes 3 2 8 4" xfId="54115"/>
    <cellStyle name="padroes 3 2 8 5" xfId="54116"/>
    <cellStyle name="padroes 3 2 8 6" xfId="54117"/>
    <cellStyle name="padroes 3 2 8 7" xfId="54118"/>
    <cellStyle name="padroes 3 2 9" xfId="54119"/>
    <cellStyle name="padroes 3 3" xfId="11373"/>
    <cellStyle name="padroes 3 3 10" xfId="54120"/>
    <cellStyle name="padroes 3 3 11" xfId="54121"/>
    <cellStyle name="padroes 3 3 2" xfId="11374"/>
    <cellStyle name="padroes 3 3 2 2" xfId="11375"/>
    <cellStyle name="padroes 3 3 2 2 2" xfId="11376"/>
    <cellStyle name="padroes 3 3 2 2 2 2" xfId="54122"/>
    <cellStyle name="padroes 3 3 2 2 2 3" xfId="54123"/>
    <cellStyle name="padroes 3 3 2 2 2 4" xfId="54124"/>
    <cellStyle name="padroes 3 3 2 2 2 5" xfId="54125"/>
    <cellStyle name="padroes 3 3 2 2 2 6" xfId="54126"/>
    <cellStyle name="padroes 3 3 2 2 2 7" xfId="54127"/>
    <cellStyle name="padroes 3 3 2 2 2 8" xfId="54128"/>
    <cellStyle name="padroes 3 3 2 2 3" xfId="54129"/>
    <cellStyle name="padroes 3 3 2 2 4" xfId="54130"/>
    <cellStyle name="padroes 3 3 2 2 5" xfId="54131"/>
    <cellStyle name="padroes 3 3 2 2 6" xfId="54132"/>
    <cellStyle name="padroes 3 3 2 2 7" xfId="54133"/>
    <cellStyle name="padroes 3 3 2 2 8" xfId="54134"/>
    <cellStyle name="padroes 3 3 2 3" xfId="11377"/>
    <cellStyle name="padroes 3 3 2 3 2" xfId="54135"/>
    <cellStyle name="padroes 3 3 2 3 3" xfId="54136"/>
    <cellStyle name="padroes 3 3 2 3 4" xfId="54137"/>
    <cellStyle name="padroes 3 3 2 3 5" xfId="54138"/>
    <cellStyle name="padroes 3 3 2 3 6" xfId="54139"/>
    <cellStyle name="padroes 3 3 2 3 7" xfId="54140"/>
    <cellStyle name="padroes 3 3 2 4" xfId="54141"/>
    <cellStyle name="padroes 3 3 2 5" xfId="54142"/>
    <cellStyle name="padroes 3 3 2 6" xfId="54143"/>
    <cellStyle name="padroes 3 3 2 7" xfId="54144"/>
    <cellStyle name="padroes 3 3 2 8" xfId="54145"/>
    <cellStyle name="padroes 3 3 3" xfId="11378"/>
    <cellStyle name="padroes 3 3 3 2" xfId="11379"/>
    <cellStyle name="padroes 3 3 3 2 2" xfId="11380"/>
    <cellStyle name="padroes 3 3 3 2 2 2" xfId="54146"/>
    <cellStyle name="padroes 3 3 3 2 2 3" xfId="54147"/>
    <cellStyle name="padroes 3 3 3 2 2 4" xfId="54148"/>
    <cellStyle name="padroes 3 3 3 2 2 5" xfId="54149"/>
    <cellStyle name="padroes 3 3 3 2 2 6" xfId="54150"/>
    <cellStyle name="padroes 3 3 3 2 2 7" xfId="54151"/>
    <cellStyle name="padroes 3 3 3 2 2 8" xfId="54152"/>
    <cellStyle name="padroes 3 3 3 2 3" xfId="54153"/>
    <cellStyle name="padroes 3 3 3 2 4" xfId="54154"/>
    <cellStyle name="padroes 3 3 3 2 5" xfId="54155"/>
    <cellStyle name="padroes 3 3 3 2 6" xfId="54156"/>
    <cellStyle name="padroes 3 3 3 2 7" xfId="54157"/>
    <cellStyle name="padroes 3 3 3 2 8" xfId="54158"/>
    <cellStyle name="padroes 3 3 3 3" xfId="11381"/>
    <cellStyle name="padroes 3 3 3 3 2" xfId="54159"/>
    <cellStyle name="padroes 3 3 3 3 3" xfId="54160"/>
    <cellStyle name="padroes 3 3 3 3 4" xfId="54161"/>
    <cellStyle name="padroes 3 3 3 3 5" xfId="54162"/>
    <cellStyle name="padroes 3 3 3 3 6" xfId="54163"/>
    <cellStyle name="padroes 3 3 3 3 7" xfId="54164"/>
    <cellStyle name="padroes 3 3 3 4" xfId="54165"/>
    <cellStyle name="padroes 3 3 3 5" xfId="54166"/>
    <cellStyle name="padroes 3 3 3 6" xfId="54167"/>
    <cellStyle name="padroes 3 3 3 7" xfId="54168"/>
    <cellStyle name="padroes 3 3 3 8" xfId="54169"/>
    <cellStyle name="padroes 3 3 4" xfId="11382"/>
    <cellStyle name="padroes 3 3 4 2" xfId="11383"/>
    <cellStyle name="padroes 3 3 4 2 2" xfId="11384"/>
    <cellStyle name="padroes 3 3 4 2 2 2" xfId="54170"/>
    <cellStyle name="padroes 3 3 4 2 2 3" xfId="54171"/>
    <cellStyle name="padroes 3 3 4 2 2 4" xfId="54172"/>
    <cellStyle name="padroes 3 3 4 2 2 5" xfId="54173"/>
    <cellStyle name="padroes 3 3 4 2 2 6" xfId="54174"/>
    <cellStyle name="padroes 3 3 4 2 2 7" xfId="54175"/>
    <cellStyle name="padroes 3 3 4 2 2 8" xfId="54176"/>
    <cellStyle name="padroes 3 3 4 2 3" xfId="54177"/>
    <cellStyle name="padroes 3 3 4 2 4" xfId="54178"/>
    <cellStyle name="padroes 3 3 4 2 5" xfId="54179"/>
    <cellStyle name="padroes 3 3 4 2 6" xfId="54180"/>
    <cellStyle name="padroes 3 3 4 2 7" xfId="54181"/>
    <cellStyle name="padroes 3 3 4 2 8" xfId="54182"/>
    <cellStyle name="padroes 3 3 4 3" xfId="11385"/>
    <cellStyle name="padroes 3 3 4 3 2" xfId="54183"/>
    <cellStyle name="padroes 3 3 4 3 3" xfId="54184"/>
    <cellStyle name="padroes 3 3 4 3 4" xfId="54185"/>
    <cellStyle name="padroes 3 3 4 3 5" xfId="54186"/>
    <cellStyle name="padroes 3 3 4 3 6" xfId="54187"/>
    <cellStyle name="padroes 3 3 4 3 7" xfId="54188"/>
    <cellStyle name="padroes 3 3 4 4" xfId="54189"/>
    <cellStyle name="padroes 3 3 4 5" xfId="54190"/>
    <cellStyle name="padroes 3 3 4 6" xfId="54191"/>
    <cellStyle name="padroes 3 3 4 7" xfId="54192"/>
    <cellStyle name="padroes 3 3 4 8" xfId="54193"/>
    <cellStyle name="padroes 3 3 5" xfId="11386"/>
    <cellStyle name="padroes 3 3 5 2" xfId="11387"/>
    <cellStyle name="padroes 3 3 5 2 2" xfId="54194"/>
    <cellStyle name="padroes 3 3 5 2 3" xfId="54195"/>
    <cellStyle name="padroes 3 3 5 2 4" xfId="54196"/>
    <cellStyle name="padroes 3 3 5 2 5" xfId="54197"/>
    <cellStyle name="padroes 3 3 5 2 6" xfId="54198"/>
    <cellStyle name="padroes 3 3 5 2 7" xfId="54199"/>
    <cellStyle name="padroes 3 3 5 2 8" xfId="54200"/>
    <cellStyle name="padroes 3 3 5 3" xfId="54201"/>
    <cellStyle name="padroes 3 3 5 4" xfId="54202"/>
    <cellStyle name="padroes 3 3 5 5" xfId="54203"/>
    <cellStyle name="padroes 3 3 5 6" xfId="54204"/>
    <cellStyle name="padroes 3 3 5 7" xfId="54205"/>
    <cellStyle name="padroes 3 3 5 8" xfId="54206"/>
    <cellStyle name="padroes 3 3 6" xfId="11388"/>
    <cellStyle name="padroes 3 3 6 2" xfId="54207"/>
    <cellStyle name="padroes 3 3 6 3" xfId="54208"/>
    <cellStyle name="padroes 3 3 6 4" xfId="54209"/>
    <cellStyle name="padroes 3 3 6 5" xfId="54210"/>
    <cellStyle name="padroes 3 3 6 6" xfId="54211"/>
    <cellStyle name="padroes 3 3 6 7" xfId="54212"/>
    <cellStyle name="padroes 3 3 7" xfId="54213"/>
    <cellStyle name="padroes 3 3 8" xfId="54214"/>
    <cellStyle name="padroes 3 3 9" xfId="54215"/>
    <cellStyle name="padroes 3 4" xfId="11389"/>
    <cellStyle name="padroes 3 4 10" xfId="54216"/>
    <cellStyle name="padroes 3 4 11" xfId="54217"/>
    <cellStyle name="padroes 3 4 2" xfId="11390"/>
    <cellStyle name="padroes 3 4 2 2" xfId="11391"/>
    <cellStyle name="padroes 3 4 2 2 2" xfId="11392"/>
    <cellStyle name="padroes 3 4 2 2 2 2" xfId="54218"/>
    <cellStyle name="padroes 3 4 2 2 2 3" xfId="54219"/>
    <cellStyle name="padroes 3 4 2 2 2 4" xfId="54220"/>
    <cellStyle name="padroes 3 4 2 2 2 5" xfId="54221"/>
    <cellStyle name="padroes 3 4 2 2 2 6" xfId="54222"/>
    <cellStyle name="padroes 3 4 2 2 2 7" xfId="54223"/>
    <cellStyle name="padroes 3 4 2 2 2 8" xfId="54224"/>
    <cellStyle name="padroes 3 4 2 2 3" xfId="54225"/>
    <cellStyle name="padroes 3 4 2 2 4" xfId="54226"/>
    <cellStyle name="padroes 3 4 2 2 5" xfId="54227"/>
    <cellStyle name="padroes 3 4 2 2 6" xfId="54228"/>
    <cellStyle name="padroes 3 4 2 2 7" xfId="54229"/>
    <cellStyle name="padroes 3 4 2 2 8" xfId="54230"/>
    <cellStyle name="padroes 3 4 2 3" xfId="11393"/>
    <cellStyle name="padroes 3 4 2 3 2" xfId="54231"/>
    <cellStyle name="padroes 3 4 2 3 3" xfId="54232"/>
    <cellStyle name="padroes 3 4 2 3 4" xfId="54233"/>
    <cellStyle name="padroes 3 4 2 3 5" xfId="54234"/>
    <cellStyle name="padroes 3 4 2 3 6" xfId="54235"/>
    <cellStyle name="padroes 3 4 2 3 7" xfId="54236"/>
    <cellStyle name="padroes 3 4 2 4" xfId="54237"/>
    <cellStyle name="padroes 3 4 2 5" xfId="54238"/>
    <cellStyle name="padroes 3 4 2 6" xfId="54239"/>
    <cellStyle name="padroes 3 4 2 7" xfId="54240"/>
    <cellStyle name="padroes 3 4 2 8" xfId="54241"/>
    <cellStyle name="padroes 3 4 3" xfId="11394"/>
    <cellStyle name="padroes 3 4 3 2" xfId="11395"/>
    <cellStyle name="padroes 3 4 3 2 2" xfId="11396"/>
    <cellStyle name="padroes 3 4 3 2 2 2" xfId="54242"/>
    <cellStyle name="padroes 3 4 3 2 2 3" xfId="54243"/>
    <cellStyle name="padroes 3 4 3 2 2 4" xfId="54244"/>
    <cellStyle name="padroes 3 4 3 2 2 5" xfId="54245"/>
    <cellStyle name="padroes 3 4 3 2 2 6" xfId="54246"/>
    <cellStyle name="padroes 3 4 3 2 2 7" xfId="54247"/>
    <cellStyle name="padroes 3 4 3 2 2 8" xfId="54248"/>
    <cellStyle name="padroes 3 4 3 2 3" xfId="54249"/>
    <cellStyle name="padroes 3 4 3 2 4" xfId="54250"/>
    <cellStyle name="padroes 3 4 3 2 5" xfId="54251"/>
    <cellStyle name="padroes 3 4 3 2 6" xfId="54252"/>
    <cellStyle name="padroes 3 4 3 2 7" xfId="54253"/>
    <cellStyle name="padroes 3 4 3 2 8" xfId="54254"/>
    <cellStyle name="padroes 3 4 3 3" xfId="11397"/>
    <cellStyle name="padroes 3 4 3 3 2" xfId="54255"/>
    <cellStyle name="padroes 3 4 3 3 3" xfId="54256"/>
    <cellStyle name="padroes 3 4 3 3 4" xfId="54257"/>
    <cellStyle name="padroes 3 4 3 3 5" xfId="54258"/>
    <cellStyle name="padroes 3 4 3 3 6" xfId="54259"/>
    <cellStyle name="padroes 3 4 3 3 7" xfId="54260"/>
    <cellStyle name="padroes 3 4 3 4" xfId="54261"/>
    <cellStyle name="padroes 3 4 3 5" xfId="54262"/>
    <cellStyle name="padroes 3 4 3 6" xfId="54263"/>
    <cellStyle name="padroes 3 4 3 7" xfId="54264"/>
    <cellStyle name="padroes 3 4 3 8" xfId="54265"/>
    <cellStyle name="padroes 3 4 4" xfId="11398"/>
    <cellStyle name="padroes 3 4 4 2" xfId="11399"/>
    <cellStyle name="padroes 3 4 4 2 2" xfId="11400"/>
    <cellStyle name="padroes 3 4 4 2 2 2" xfId="54266"/>
    <cellStyle name="padroes 3 4 4 2 2 3" xfId="54267"/>
    <cellStyle name="padroes 3 4 4 2 2 4" xfId="54268"/>
    <cellStyle name="padroes 3 4 4 2 2 5" xfId="54269"/>
    <cellStyle name="padroes 3 4 4 2 2 6" xfId="54270"/>
    <cellStyle name="padroes 3 4 4 2 2 7" xfId="54271"/>
    <cellStyle name="padroes 3 4 4 2 2 8" xfId="54272"/>
    <cellStyle name="padroes 3 4 4 2 3" xfId="54273"/>
    <cellStyle name="padroes 3 4 4 2 4" xfId="54274"/>
    <cellStyle name="padroes 3 4 4 2 5" xfId="54275"/>
    <cellStyle name="padroes 3 4 4 2 6" xfId="54276"/>
    <cellStyle name="padroes 3 4 4 2 7" xfId="54277"/>
    <cellStyle name="padroes 3 4 4 2 8" xfId="54278"/>
    <cellStyle name="padroes 3 4 4 3" xfId="11401"/>
    <cellStyle name="padroes 3 4 4 3 2" xfId="54279"/>
    <cellStyle name="padroes 3 4 4 3 3" xfId="54280"/>
    <cellStyle name="padroes 3 4 4 3 4" xfId="54281"/>
    <cellStyle name="padroes 3 4 4 3 5" xfId="54282"/>
    <cellStyle name="padroes 3 4 4 3 6" xfId="54283"/>
    <cellStyle name="padroes 3 4 4 3 7" xfId="54284"/>
    <cellStyle name="padroes 3 4 4 4" xfId="54285"/>
    <cellStyle name="padroes 3 4 4 5" xfId="54286"/>
    <cellStyle name="padroes 3 4 4 6" xfId="54287"/>
    <cellStyle name="padroes 3 4 4 7" xfId="54288"/>
    <cellStyle name="padroes 3 4 4 8" xfId="54289"/>
    <cellStyle name="padroes 3 4 5" xfId="11402"/>
    <cellStyle name="padroes 3 4 5 2" xfId="11403"/>
    <cellStyle name="padroes 3 4 5 2 2" xfId="54290"/>
    <cellStyle name="padroes 3 4 5 2 3" xfId="54291"/>
    <cellStyle name="padroes 3 4 5 2 4" xfId="54292"/>
    <cellStyle name="padroes 3 4 5 2 5" xfId="54293"/>
    <cellStyle name="padroes 3 4 5 2 6" xfId="54294"/>
    <cellStyle name="padroes 3 4 5 2 7" xfId="54295"/>
    <cellStyle name="padroes 3 4 5 2 8" xfId="54296"/>
    <cellStyle name="padroes 3 4 5 3" xfId="54297"/>
    <cellStyle name="padroes 3 4 5 4" xfId="54298"/>
    <cellStyle name="padroes 3 4 5 5" xfId="54299"/>
    <cellStyle name="padroes 3 4 5 6" xfId="54300"/>
    <cellStyle name="padroes 3 4 5 7" xfId="54301"/>
    <cellStyle name="padroes 3 4 5 8" xfId="54302"/>
    <cellStyle name="padroes 3 4 6" xfId="11404"/>
    <cellStyle name="padroes 3 4 6 2" xfId="54303"/>
    <cellStyle name="padroes 3 4 6 3" xfId="54304"/>
    <cellStyle name="padroes 3 4 6 4" xfId="54305"/>
    <cellStyle name="padroes 3 4 6 5" xfId="54306"/>
    <cellStyle name="padroes 3 4 6 6" xfId="54307"/>
    <cellStyle name="padroes 3 4 6 7" xfId="54308"/>
    <cellStyle name="padroes 3 4 7" xfId="54309"/>
    <cellStyle name="padroes 3 4 8" xfId="54310"/>
    <cellStyle name="padroes 3 4 9" xfId="54311"/>
    <cellStyle name="padroes 3 5" xfId="11405"/>
    <cellStyle name="padroes 3 5 2" xfId="11406"/>
    <cellStyle name="padroes 3 5 2 2" xfId="11407"/>
    <cellStyle name="padroes 3 5 2 2 2" xfId="54312"/>
    <cellStyle name="padroes 3 5 2 2 3" xfId="54313"/>
    <cellStyle name="padroes 3 5 2 2 4" xfId="54314"/>
    <cellStyle name="padroes 3 5 2 2 5" xfId="54315"/>
    <cellStyle name="padroes 3 5 2 2 6" xfId="54316"/>
    <cellStyle name="padroes 3 5 2 2 7" xfId="54317"/>
    <cellStyle name="padroes 3 5 2 2 8" xfId="54318"/>
    <cellStyle name="padroes 3 5 2 3" xfId="54319"/>
    <cellStyle name="padroes 3 5 2 4" xfId="54320"/>
    <cellStyle name="padroes 3 5 2 5" xfId="54321"/>
    <cellStyle name="padroes 3 5 2 6" xfId="54322"/>
    <cellStyle name="padroes 3 5 2 7" xfId="54323"/>
    <cellStyle name="padroes 3 5 2 8" xfId="54324"/>
    <cellStyle name="padroes 3 5 3" xfId="11408"/>
    <cellStyle name="padroes 3 5 3 2" xfId="54325"/>
    <cellStyle name="padroes 3 5 3 3" xfId="54326"/>
    <cellStyle name="padroes 3 5 3 4" xfId="54327"/>
    <cellStyle name="padroes 3 5 3 5" xfId="54328"/>
    <cellStyle name="padroes 3 5 3 6" xfId="54329"/>
    <cellStyle name="padroes 3 5 3 7" xfId="54330"/>
    <cellStyle name="padroes 3 5 4" xfId="54331"/>
    <cellStyle name="padroes 3 5 5" xfId="54332"/>
    <cellStyle name="padroes 3 5 6" xfId="54333"/>
    <cellStyle name="padroes 3 5 7" xfId="54334"/>
    <cellStyle name="padroes 3 5 8" xfId="54335"/>
    <cellStyle name="padroes 3 6" xfId="11409"/>
    <cellStyle name="padroes 3 6 2" xfId="11410"/>
    <cellStyle name="padroes 3 6 2 2" xfId="11411"/>
    <cellStyle name="padroes 3 6 2 2 2" xfId="54336"/>
    <cellStyle name="padroes 3 6 2 2 3" xfId="54337"/>
    <cellStyle name="padroes 3 6 2 2 4" xfId="54338"/>
    <cellStyle name="padroes 3 6 2 2 5" xfId="54339"/>
    <cellStyle name="padroes 3 6 2 2 6" xfId="54340"/>
    <cellStyle name="padroes 3 6 2 2 7" xfId="54341"/>
    <cellStyle name="padroes 3 6 2 2 8" xfId="54342"/>
    <cellStyle name="padroes 3 6 2 3" xfId="54343"/>
    <cellStyle name="padroes 3 6 2 4" xfId="54344"/>
    <cellStyle name="padroes 3 6 2 5" xfId="54345"/>
    <cellStyle name="padroes 3 6 2 6" xfId="54346"/>
    <cellStyle name="padroes 3 6 2 7" xfId="54347"/>
    <cellStyle name="padroes 3 6 2 8" xfId="54348"/>
    <cellStyle name="padroes 3 6 3" xfId="11412"/>
    <cellStyle name="padroes 3 6 3 2" xfId="54349"/>
    <cellStyle name="padroes 3 6 3 3" xfId="54350"/>
    <cellStyle name="padroes 3 6 3 4" xfId="54351"/>
    <cellStyle name="padroes 3 6 3 5" xfId="54352"/>
    <cellStyle name="padroes 3 6 3 6" xfId="54353"/>
    <cellStyle name="padroes 3 6 3 7" xfId="54354"/>
    <cellStyle name="padroes 3 6 4" xfId="54355"/>
    <cellStyle name="padroes 3 6 5" xfId="54356"/>
    <cellStyle name="padroes 3 6 6" xfId="54357"/>
    <cellStyle name="padroes 3 6 7" xfId="54358"/>
    <cellStyle name="padroes 3 6 8" xfId="54359"/>
    <cellStyle name="padroes 3 7" xfId="11413"/>
    <cellStyle name="padroes 3 7 2" xfId="11414"/>
    <cellStyle name="padroes 3 7 2 2" xfId="11415"/>
    <cellStyle name="padroes 3 7 2 2 2" xfId="54360"/>
    <cellStyle name="padroes 3 7 2 2 3" xfId="54361"/>
    <cellStyle name="padroes 3 7 2 2 4" xfId="54362"/>
    <cellStyle name="padroes 3 7 2 2 5" xfId="54363"/>
    <cellStyle name="padroes 3 7 2 2 6" xfId="54364"/>
    <cellStyle name="padroes 3 7 2 2 7" xfId="54365"/>
    <cellStyle name="padroes 3 7 2 2 8" xfId="54366"/>
    <cellStyle name="padroes 3 7 2 3" xfId="54367"/>
    <cellStyle name="padroes 3 7 2 4" xfId="54368"/>
    <cellStyle name="padroes 3 7 2 5" xfId="54369"/>
    <cellStyle name="padroes 3 7 2 6" xfId="54370"/>
    <cellStyle name="padroes 3 7 2 7" xfId="54371"/>
    <cellStyle name="padroes 3 7 2 8" xfId="54372"/>
    <cellStyle name="padroes 3 7 3" xfId="11416"/>
    <cellStyle name="padroes 3 7 3 2" xfId="54373"/>
    <cellStyle name="padroes 3 7 3 3" xfId="54374"/>
    <cellStyle name="padroes 3 7 3 4" xfId="54375"/>
    <cellStyle name="padroes 3 7 3 5" xfId="54376"/>
    <cellStyle name="padroes 3 7 3 6" xfId="54377"/>
    <cellStyle name="padroes 3 7 3 7" xfId="54378"/>
    <cellStyle name="padroes 3 7 4" xfId="54379"/>
    <cellStyle name="padroes 3 7 5" xfId="54380"/>
    <cellStyle name="padroes 3 7 6" xfId="54381"/>
    <cellStyle name="padroes 3 7 7" xfId="54382"/>
    <cellStyle name="padroes 3 7 8" xfId="54383"/>
    <cellStyle name="padroes 3 8" xfId="11417"/>
    <cellStyle name="padroes 3 8 2" xfId="11418"/>
    <cellStyle name="padroes 3 8 2 2" xfId="54384"/>
    <cellStyle name="padroes 3 8 2 3" xfId="54385"/>
    <cellStyle name="padroes 3 8 2 4" xfId="54386"/>
    <cellStyle name="padroes 3 8 2 5" xfId="54387"/>
    <cellStyle name="padroes 3 8 2 6" xfId="54388"/>
    <cellStyle name="padroes 3 8 2 7" xfId="54389"/>
    <cellStyle name="padroes 3 8 2 8" xfId="54390"/>
    <cellStyle name="padroes 3 8 3" xfId="54391"/>
    <cellStyle name="padroes 3 8 4" xfId="54392"/>
    <cellStyle name="padroes 3 8 5" xfId="54393"/>
    <cellStyle name="padroes 3 8 6" xfId="54394"/>
    <cellStyle name="padroes 3 8 7" xfId="54395"/>
    <cellStyle name="padroes 3 8 8" xfId="54396"/>
    <cellStyle name="padroes 3 9" xfId="11419"/>
    <cellStyle name="padroes 3 9 2" xfId="54397"/>
    <cellStyle name="padroes 3 9 3" xfId="54398"/>
    <cellStyle name="padroes 3 9 4" xfId="54399"/>
    <cellStyle name="padroes 3 9 5" xfId="54400"/>
    <cellStyle name="padroes 3 9 6" xfId="54401"/>
    <cellStyle name="padroes 3 9 7" xfId="54402"/>
    <cellStyle name="padroes 4" xfId="11420"/>
    <cellStyle name="padroes 4 10" xfId="54403"/>
    <cellStyle name="padroes 4 11" xfId="54404"/>
    <cellStyle name="padroes 4 12" xfId="54405"/>
    <cellStyle name="padroes 4 2" xfId="11421"/>
    <cellStyle name="padroes 4 2 10" xfId="54406"/>
    <cellStyle name="padroes 4 2 11" xfId="54407"/>
    <cellStyle name="padroes 4 2 2" xfId="11422"/>
    <cellStyle name="padroes 4 2 2 2" xfId="11423"/>
    <cellStyle name="padroes 4 2 2 2 2" xfId="11424"/>
    <cellStyle name="padroes 4 2 2 2 2 2" xfId="54408"/>
    <cellStyle name="padroes 4 2 2 2 2 3" xfId="54409"/>
    <cellStyle name="padroes 4 2 2 2 2 4" xfId="54410"/>
    <cellStyle name="padroes 4 2 2 2 2 5" xfId="54411"/>
    <cellStyle name="padroes 4 2 2 2 2 6" xfId="54412"/>
    <cellStyle name="padroes 4 2 2 2 2 7" xfId="54413"/>
    <cellStyle name="padroes 4 2 2 2 2 8" xfId="54414"/>
    <cellStyle name="padroes 4 2 2 2 3" xfId="54415"/>
    <cellStyle name="padroes 4 2 2 2 4" xfId="54416"/>
    <cellStyle name="padroes 4 2 2 2 5" xfId="54417"/>
    <cellStyle name="padroes 4 2 2 2 6" xfId="54418"/>
    <cellStyle name="padroes 4 2 2 2 7" xfId="54419"/>
    <cellStyle name="padroes 4 2 2 2 8" xfId="54420"/>
    <cellStyle name="padroes 4 2 2 3" xfId="11425"/>
    <cellStyle name="padroes 4 2 2 3 2" xfId="54421"/>
    <cellStyle name="padroes 4 2 2 3 3" xfId="54422"/>
    <cellStyle name="padroes 4 2 2 3 4" xfId="54423"/>
    <cellStyle name="padroes 4 2 2 3 5" xfId="54424"/>
    <cellStyle name="padroes 4 2 2 3 6" xfId="54425"/>
    <cellStyle name="padroes 4 2 2 3 7" xfId="54426"/>
    <cellStyle name="padroes 4 2 2 4" xfId="54427"/>
    <cellStyle name="padroes 4 2 2 5" xfId="54428"/>
    <cellStyle name="padroes 4 2 2 6" xfId="54429"/>
    <cellStyle name="padroes 4 2 2 7" xfId="54430"/>
    <cellStyle name="padroes 4 2 2 8" xfId="54431"/>
    <cellStyle name="padroes 4 2 3" xfId="11426"/>
    <cellStyle name="padroes 4 2 3 2" xfId="11427"/>
    <cellStyle name="padroes 4 2 3 2 2" xfId="11428"/>
    <cellStyle name="padroes 4 2 3 2 2 2" xfId="54432"/>
    <cellStyle name="padroes 4 2 3 2 2 3" xfId="54433"/>
    <cellStyle name="padroes 4 2 3 2 2 4" xfId="54434"/>
    <cellStyle name="padroes 4 2 3 2 2 5" xfId="54435"/>
    <cellStyle name="padroes 4 2 3 2 2 6" xfId="54436"/>
    <cellStyle name="padroes 4 2 3 2 2 7" xfId="54437"/>
    <cellStyle name="padroes 4 2 3 2 2 8" xfId="54438"/>
    <cellStyle name="padroes 4 2 3 2 3" xfId="54439"/>
    <cellStyle name="padroes 4 2 3 2 4" xfId="54440"/>
    <cellStyle name="padroes 4 2 3 2 5" xfId="54441"/>
    <cellStyle name="padroes 4 2 3 2 6" xfId="54442"/>
    <cellStyle name="padroes 4 2 3 2 7" xfId="54443"/>
    <cellStyle name="padroes 4 2 3 2 8" xfId="54444"/>
    <cellStyle name="padroes 4 2 3 3" xfId="11429"/>
    <cellStyle name="padroes 4 2 3 3 2" xfId="54445"/>
    <cellStyle name="padroes 4 2 3 3 3" xfId="54446"/>
    <cellStyle name="padroes 4 2 3 3 4" xfId="54447"/>
    <cellStyle name="padroes 4 2 3 3 5" xfId="54448"/>
    <cellStyle name="padroes 4 2 3 3 6" xfId="54449"/>
    <cellStyle name="padroes 4 2 3 3 7" xfId="54450"/>
    <cellStyle name="padroes 4 2 3 4" xfId="54451"/>
    <cellStyle name="padroes 4 2 3 5" xfId="54452"/>
    <cellStyle name="padroes 4 2 3 6" xfId="54453"/>
    <cellStyle name="padroes 4 2 3 7" xfId="54454"/>
    <cellStyle name="padroes 4 2 3 8" xfId="54455"/>
    <cellStyle name="padroes 4 2 4" xfId="11430"/>
    <cellStyle name="padroes 4 2 4 2" xfId="11431"/>
    <cellStyle name="padroes 4 2 4 2 2" xfId="11432"/>
    <cellStyle name="padroes 4 2 4 2 2 2" xfId="54456"/>
    <cellStyle name="padroes 4 2 4 2 2 3" xfId="54457"/>
    <cellStyle name="padroes 4 2 4 2 2 4" xfId="54458"/>
    <cellStyle name="padroes 4 2 4 2 2 5" xfId="54459"/>
    <cellStyle name="padroes 4 2 4 2 2 6" xfId="54460"/>
    <cellStyle name="padroes 4 2 4 2 2 7" xfId="54461"/>
    <cellStyle name="padroes 4 2 4 2 2 8" xfId="54462"/>
    <cellStyle name="padroes 4 2 4 2 3" xfId="54463"/>
    <cellStyle name="padroes 4 2 4 2 4" xfId="54464"/>
    <cellStyle name="padroes 4 2 4 2 5" xfId="54465"/>
    <cellStyle name="padroes 4 2 4 2 6" xfId="54466"/>
    <cellStyle name="padroes 4 2 4 2 7" xfId="54467"/>
    <cellStyle name="padroes 4 2 4 2 8" xfId="54468"/>
    <cellStyle name="padroes 4 2 4 3" xfId="11433"/>
    <cellStyle name="padroes 4 2 4 3 2" xfId="54469"/>
    <cellStyle name="padroes 4 2 4 3 3" xfId="54470"/>
    <cellStyle name="padroes 4 2 4 3 4" xfId="54471"/>
    <cellStyle name="padroes 4 2 4 3 5" xfId="54472"/>
    <cellStyle name="padroes 4 2 4 3 6" xfId="54473"/>
    <cellStyle name="padroes 4 2 4 3 7" xfId="54474"/>
    <cellStyle name="padroes 4 2 4 4" xfId="54475"/>
    <cellStyle name="padroes 4 2 4 5" xfId="54476"/>
    <cellStyle name="padroes 4 2 4 6" xfId="54477"/>
    <cellStyle name="padroes 4 2 4 7" xfId="54478"/>
    <cellStyle name="padroes 4 2 4 8" xfId="54479"/>
    <cellStyle name="padroes 4 2 5" xfId="11434"/>
    <cellStyle name="padroes 4 2 5 2" xfId="11435"/>
    <cellStyle name="padroes 4 2 5 2 2" xfId="54480"/>
    <cellStyle name="padroes 4 2 5 2 3" xfId="54481"/>
    <cellStyle name="padroes 4 2 5 2 4" xfId="54482"/>
    <cellStyle name="padroes 4 2 5 2 5" xfId="54483"/>
    <cellStyle name="padroes 4 2 5 2 6" xfId="54484"/>
    <cellStyle name="padroes 4 2 5 2 7" xfId="54485"/>
    <cellStyle name="padroes 4 2 5 2 8" xfId="54486"/>
    <cellStyle name="padroes 4 2 5 3" xfId="54487"/>
    <cellStyle name="padroes 4 2 5 4" xfId="54488"/>
    <cellStyle name="padroes 4 2 5 5" xfId="54489"/>
    <cellStyle name="padroes 4 2 5 6" xfId="54490"/>
    <cellStyle name="padroes 4 2 5 7" xfId="54491"/>
    <cellStyle name="padroes 4 2 5 8" xfId="54492"/>
    <cellStyle name="padroes 4 2 6" xfId="11436"/>
    <cellStyle name="padroes 4 2 6 2" xfId="54493"/>
    <cellStyle name="padroes 4 2 6 3" xfId="54494"/>
    <cellStyle name="padroes 4 2 6 4" xfId="54495"/>
    <cellStyle name="padroes 4 2 6 5" xfId="54496"/>
    <cellStyle name="padroes 4 2 6 6" xfId="54497"/>
    <cellStyle name="padroes 4 2 6 7" xfId="54498"/>
    <cellStyle name="padroes 4 2 7" xfId="54499"/>
    <cellStyle name="padroes 4 2 8" xfId="54500"/>
    <cellStyle name="padroes 4 2 9" xfId="54501"/>
    <cellStyle name="padroes 4 3" xfId="11437"/>
    <cellStyle name="padroes 4 3 2" xfId="11438"/>
    <cellStyle name="padroes 4 3 2 2" xfId="11439"/>
    <cellStyle name="padroes 4 3 2 2 2" xfId="54502"/>
    <cellStyle name="padroes 4 3 2 2 3" xfId="54503"/>
    <cellStyle name="padroes 4 3 2 2 4" xfId="54504"/>
    <cellStyle name="padroes 4 3 2 2 5" xfId="54505"/>
    <cellStyle name="padroes 4 3 2 2 6" xfId="54506"/>
    <cellStyle name="padroes 4 3 2 2 7" xfId="54507"/>
    <cellStyle name="padroes 4 3 2 2 8" xfId="54508"/>
    <cellStyle name="padroes 4 3 2 3" xfId="54509"/>
    <cellStyle name="padroes 4 3 2 4" xfId="54510"/>
    <cellStyle name="padroes 4 3 2 5" xfId="54511"/>
    <cellStyle name="padroes 4 3 2 6" xfId="54512"/>
    <cellStyle name="padroes 4 3 2 7" xfId="54513"/>
    <cellStyle name="padroes 4 3 2 8" xfId="54514"/>
    <cellStyle name="padroes 4 3 3" xfId="11440"/>
    <cellStyle name="padroes 4 3 3 2" xfId="54515"/>
    <cellStyle name="padroes 4 3 3 3" xfId="54516"/>
    <cellStyle name="padroes 4 3 3 4" xfId="54517"/>
    <cellStyle name="padroes 4 3 3 5" xfId="54518"/>
    <cellStyle name="padroes 4 3 3 6" xfId="54519"/>
    <cellStyle name="padroes 4 3 3 7" xfId="54520"/>
    <cellStyle name="padroes 4 3 4" xfId="54521"/>
    <cellStyle name="padroes 4 3 5" xfId="54522"/>
    <cellStyle name="padroes 4 3 6" xfId="54523"/>
    <cellStyle name="padroes 4 3 7" xfId="54524"/>
    <cellStyle name="padroes 4 3 8" xfId="54525"/>
    <cellStyle name="padroes 4 4" xfId="11441"/>
    <cellStyle name="padroes 4 4 2" xfId="11442"/>
    <cellStyle name="padroes 4 4 2 2" xfId="11443"/>
    <cellStyle name="padroes 4 4 2 2 2" xfId="54526"/>
    <cellStyle name="padroes 4 4 2 2 3" xfId="54527"/>
    <cellStyle name="padroes 4 4 2 2 4" xfId="54528"/>
    <cellStyle name="padroes 4 4 2 2 5" xfId="54529"/>
    <cellStyle name="padroes 4 4 2 2 6" xfId="54530"/>
    <cellStyle name="padroes 4 4 2 2 7" xfId="54531"/>
    <cellStyle name="padroes 4 4 2 2 8" xfId="54532"/>
    <cellStyle name="padroes 4 4 2 3" xfId="54533"/>
    <cellStyle name="padroes 4 4 2 4" xfId="54534"/>
    <cellStyle name="padroes 4 4 2 5" xfId="54535"/>
    <cellStyle name="padroes 4 4 2 6" xfId="54536"/>
    <cellStyle name="padroes 4 4 2 7" xfId="54537"/>
    <cellStyle name="padroes 4 4 2 8" xfId="54538"/>
    <cellStyle name="padroes 4 4 3" xfId="11444"/>
    <cellStyle name="padroes 4 4 3 2" xfId="54539"/>
    <cellStyle name="padroes 4 4 3 3" xfId="54540"/>
    <cellStyle name="padroes 4 4 3 4" xfId="54541"/>
    <cellStyle name="padroes 4 4 3 5" xfId="54542"/>
    <cellStyle name="padroes 4 4 3 6" xfId="54543"/>
    <cellStyle name="padroes 4 4 3 7" xfId="54544"/>
    <cellStyle name="padroes 4 4 4" xfId="54545"/>
    <cellStyle name="padroes 4 4 5" xfId="54546"/>
    <cellStyle name="padroes 4 4 6" xfId="54547"/>
    <cellStyle name="padroes 4 4 7" xfId="54548"/>
    <cellStyle name="padroes 4 4 8" xfId="54549"/>
    <cellStyle name="padroes 4 5" xfId="11445"/>
    <cellStyle name="padroes 4 5 2" xfId="11446"/>
    <cellStyle name="padroes 4 5 2 2" xfId="54550"/>
    <cellStyle name="padroes 4 5 2 3" xfId="54551"/>
    <cellStyle name="padroes 4 5 2 4" xfId="54552"/>
    <cellStyle name="padroes 4 5 2 5" xfId="54553"/>
    <cellStyle name="padroes 4 5 2 6" xfId="54554"/>
    <cellStyle name="padroes 4 5 2 7" xfId="54555"/>
    <cellStyle name="padroes 4 5 2 8" xfId="54556"/>
    <cellStyle name="padroes 4 5 3" xfId="54557"/>
    <cellStyle name="padroes 4 5 4" xfId="54558"/>
    <cellStyle name="padroes 4 5 5" xfId="54559"/>
    <cellStyle name="padroes 4 5 6" xfId="54560"/>
    <cellStyle name="padroes 4 5 7" xfId="54561"/>
    <cellStyle name="padroes 4 5 8" xfId="54562"/>
    <cellStyle name="padroes 4 6" xfId="11447"/>
    <cellStyle name="padroes 4 6 2" xfId="54563"/>
    <cellStyle name="padroes 4 6 3" xfId="54564"/>
    <cellStyle name="padroes 4 6 4" xfId="54565"/>
    <cellStyle name="padroes 4 6 5" xfId="54566"/>
    <cellStyle name="padroes 4 6 6" xfId="54567"/>
    <cellStyle name="padroes 4 6 7" xfId="54568"/>
    <cellStyle name="padroes 4 7" xfId="54569"/>
    <cellStyle name="padroes 4 8" xfId="54570"/>
    <cellStyle name="padroes 4 9" xfId="54571"/>
    <cellStyle name="padroes 5" xfId="11448"/>
    <cellStyle name="padroes 5 10" xfId="54572"/>
    <cellStyle name="padroes 5 11" xfId="54573"/>
    <cellStyle name="padroes 5 12" xfId="54574"/>
    <cellStyle name="padroes 5 2" xfId="11449"/>
    <cellStyle name="padroes 5 2 10" xfId="54575"/>
    <cellStyle name="padroes 5 2 11" xfId="54576"/>
    <cellStyle name="padroes 5 2 2" xfId="11450"/>
    <cellStyle name="padroes 5 2 2 2" xfId="11451"/>
    <cellStyle name="padroes 5 2 2 2 2" xfId="11452"/>
    <cellStyle name="padroes 5 2 2 2 2 2" xfId="54577"/>
    <cellStyle name="padroes 5 2 2 2 2 3" xfId="54578"/>
    <cellStyle name="padroes 5 2 2 2 2 4" xfId="54579"/>
    <cellStyle name="padroes 5 2 2 2 2 5" xfId="54580"/>
    <cellStyle name="padroes 5 2 2 2 2 6" xfId="54581"/>
    <cellStyle name="padroes 5 2 2 2 2 7" xfId="54582"/>
    <cellStyle name="padroes 5 2 2 2 2 8" xfId="54583"/>
    <cellStyle name="padroes 5 2 2 2 3" xfId="54584"/>
    <cellStyle name="padroes 5 2 2 2 4" xfId="54585"/>
    <cellStyle name="padroes 5 2 2 2 5" xfId="54586"/>
    <cellStyle name="padroes 5 2 2 2 6" xfId="54587"/>
    <cellStyle name="padroes 5 2 2 2 7" xfId="54588"/>
    <cellStyle name="padroes 5 2 2 2 8" xfId="54589"/>
    <cellStyle name="padroes 5 2 2 3" xfId="11453"/>
    <cellStyle name="padroes 5 2 2 3 2" xfId="54590"/>
    <cellStyle name="padroes 5 2 2 3 3" xfId="54591"/>
    <cellStyle name="padroes 5 2 2 3 4" xfId="54592"/>
    <cellStyle name="padroes 5 2 2 3 5" xfId="54593"/>
    <cellStyle name="padroes 5 2 2 3 6" xfId="54594"/>
    <cellStyle name="padroes 5 2 2 3 7" xfId="54595"/>
    <cellStyle name="padroes 5 2 2 4" xfId="54596"/>
    <cellStyle name="padroes 5 2 2 5" xfId="54597"/>
    <cellStyle name="padroes 5 2 2 6" xfId="54598"/>
    <cellStyle name="padroes 5 2 2 7" xfId="54599"/>
    <cellStyle name="padroes 5 2 2 8" xfId="54600"/>
    <cellStyle name="padroes 5 2 3" xfId="11454"/>
    <cellStyle name="padroes 5 2 3 2" xfId="11455"/>
    <cellStyle name="padroes 5 2 3 2 2" xfId="11456"/>
    <cellStyle name="padroes 5 2 3 2 2 2" xfId="54601"/>
    <cellStyle name="padroes 5 2 3 2 2 3" xfId="54602"/>
    <cellStyle name="padroes 5 2 3 2 2 4" xfId="54603"/>
    <cellStyle name="padroes 5 2 3 2 2 5" xfId="54604"/>
    <cellStyle name="padroes 5 2 3 2 2 6" xfId="54605"/>
    <cellStyle name="padroes 5 2 3 2 2 7" xfId="54606"/>
    <cellStyle name="padroes 5 2 3 2 2 8" xfId="54607"/>
    <cellStyle name="padroes 5 2 3 2 3" xfId="54608"/>
    <cellStyle name="padroes 5 2 3 2 4" xfId="54609"/>
    <cellStyle name="padroes 5 2 3 2 5" xfId="54610"/>
    <cellStyle name="padroes 5 2 3 2 6" xfId="54611"/>
    <cellStyle name="padroes 5 2 3 2 7" xfId="54612"/>
    <cellStyle name="padroes 5 2 3 2 8" xfId="54613"/>
    <cellStyle name="padroes 5 2 3 3" xfId="11457"/>
    <cellStyle name="padroes 5 2 3 3 2" xfId="54614"/>
    <cellStyle name="padroes 5 2 3 3 3" xfId="54615"/>
    <cellStyle name="padroes 5 2 3 3 4" xfId="54616"/>
    <cellStyle name="padroes 5 2 3 3 5" xfId="54617"/>
    <cellStyle name="padroes 5 2 3 3 6" xfId="54618"/>
    <cellStyle name="padroes 5 2 3 3 7" xfId="54619"/>
    <cellStyle name="padroes 5 2 3 4" xfId="54620"/>
    <cellStyle name="padroes 5 2 3 5" xfId="54621"/>
    <cellStyle name="padroes 5 2 3 6" xfId="54622"/>
    <cellStyle name="padroes 5 2 3 7" xfId="54623"/>
    <cellStyle name="padroes 5 2 3 8" xfId="54624"/>
    <cellStyle name="padroes 5 2 4" xfId="11458"/>
    <cellStyle name="padroes 5 2 4 2" xfId="11459"/>
    <cellStyle name="padroes 5 2 4 2 2" xfId="11460"/>
    <cellStyle name="padroes 5 2 4 2 2 2" xfId="54625"/>
    <cellStyle name="padroes 5 2 4 2 2 3" xfId="54626"/>
    <cellStyle name="padroes 5 2 4 2 2 4" xfId="54627"/>
    <cellStyle name="padroes 5 2 4 2 2 5" xfId="54628"/>
    <cellStyle name="padroes 5 2 4 2 2 6" xfId="54629"/>
    <cellStyle name="padroes 5 2 4 2 2 7" xfId="54630"/>
    <cellStyle name="padroes 5 2 4 2 2 8" xfId="54631"/>
    <cellStyle name="padroes 5 2 4 2 3" xfId="54632"/>
    <cellStyle name="padroes 5 2 4 2 4" xfId="54633"/>
    <cellStyle name="padroes 5 2 4 2 5" xfId="54634"/>
    <cellStyle name="padroes 5 2 4 2 6" xfId="54635"/>
    <cellStyle name="padroes 5 2 4 2 7" xfId="54636"/>
    <cellStyle name="padroes 5 2 4 2 8" xfId="54637"/>
    <cellStyle name="padroes 5 2 4 3" xfId="11461"/>
    <cellStyle name="padroes 5 2 4 3 2" xfId="54638"/>
    <cellStyle name="padroes 5 2 4 3 3" xfId="54639"/>
    <cellStyle name="padroes 5 2 4 3 4" xfId="54640"/>
    <cellStyle name="padroes 5 2 4 3 5" xfId="54641"/>
    <cellStyle name="padroes 5 2 4 3 6" xfId="54642"/>
    <cellStyle name="padroes 5 2 4 3 7" xfId="54643"/>
    <cellStyle name="padroes 5 2 4 4" xfId="54644"/>
    <cellStyle name="padroes 5 2 4 5" xfId="54645"/>
    <cellStyle name="padroes 5 2 4 6" xfId="54646"/>
    <cellStyle name="padroes 5 2 4 7" xfId="54647"/>
    <cellStyle name="padroes 5 2 4 8" xfId="54648"/>
    <cellStyle name="padroes 5 2 5" xfId="11462"/>
    <cellStyle name="padroes 5 2 5 2" xfId="11463"/>
    <cellStyle name="padroes 5 2 5 2 2" xfId="54649"/>
    <cellStyle name="padroes 5 2 5 2 3" xfId="54650"/>
    <cellStyle name="padroes 5 2 5 2 4" xfId="54651"/>
    <cellStyle name="padroes 5 2 5 2 5" xfId="54652"/>
    <cellStyle name="padroes 5 2 5 2 6" xfId="54653"/>
    <cellStyle name="padroes 5 2 5 2 7" xfId="54654"/>
    <cellStyle name="padroes 5 2 5 2 8" xfId="54655"/>
    <cellStyle name="padroes 5 2 5 3" xfId="54656"/>
    <cellStyle name="padroes 5 2 5 4" xfId="54657"/>
    <cellStyle name="padroes 5 2 5 5" xfId="54658"/>
    <cellStyle name="padroes 5 2 5 6" xfId="54659"/>
    <cellStyle name="padroes 5 2 5 7" xfId="54660"/>
    <cellStyle name="padroes 5 2 5 8" xfId="54661"/>
    <cellStyle name="padroes 5 2 6" xfId="11464"/>
    <cellStyle name="padroes 5 2 6 2" xfId="54662"/>
    <cellStyle name="padroes 5 2 6 3" xfId="54663"/>
    <cellStyle name="padroes 5 2 6 4" xfId="54664"/>
    <cellStyle name="padroes 5 2 6 5" xfId="54665"/>
    <cellStyle name="padroes 5 2 6 6" xfId="54666"/>
    <cellStyle name="padroes 5 2 6 7" xfId="54667"/>
    <cellStyle name="padroes 5 2 7" xfId="54668"/>
    <cellStyle name="padroes 5 2 8" xfId="54669"/>
    <cellStyle name="padroes 5 2 9" xfId="54670"/>
    <cellStyle name="padroes 5 3" xfId="11465"/>
    <cellStyle name="padroes 5 3 2" xfId="11466"/>
    <cellStyle name="padroes 5 3 2 2" xfId="11467"/>
    <cellStyle name="padroes 5 3 2 2 2" xfId="54671"/>
    <cellStyle name="padroes 5 3 2 2 3" xfId="54672"/>
    <cellStyle name="padroes 5 3 2 2 4" xfId="54673"/>
    <cellStyle name="padroes 5 3 2 2 5" xfId="54674"/>
    <cellStyle name="padroes 5 3 2 2 6" xfId="54675"/>
    <cellStyle name="padroes 5 3 2 2 7" xfId="54676"/>
    <cellStyle name="padroes 5 3 2 2 8" xfId="54677"/>
    <cellStyle name="padroes 5 3 2 3" xfId="54678"/>
    <cellStyle name="padroes 5 3 2 4" xfId="54679"/>
    <cellStyle name="padroes 5 3 2 5" xfId="54680"/>
    <cellStyle name="padroes 5 3 2 6" xfId="54681"/>
    <cellStyle name="padroes 5 3 2 7" xfId="54682"/>
    <cellStyle name="padroes 5 3 2 8" xfId="54683"/>
    <cellStyle name="padroes 5 3 3" xfId="11468"/>
    <cellStyle name="padroes 5 3 3 2" xfId="54684"/>
    <cellStyle name="padroes 5 3 3 3" xfId="54685"/>
    <cellStyle name="padroes 5 3 3 4" xfId="54686"/>
    <cellStyle name="padroes 5 3 3 5" xfId="54687"/>
    <cellStyle name="padroes 5 3 3 6" xfId="54688"/>
    <cellStyle name="padroes 5 3 3 7" xfId="54689"/>
    <cellStyle name="padroes 5 3 4" xfId="54690"/>
    <cellStyle name="padroes 5 3 5" xfId="54691"/>
    <cellStyle name="padroes 5 3 6" xfId="54692"/>
    <cellStyle name="padroes 5 3 7" xfId="54693"/>
    <cellStyle name="padroes 5 3 8" xfId="54694"/>
    <cellStyle name="padroes 5 4" xfId="11469"/>
    <cellStyle name="padroes 5 4 2" xfId="11470"/>
    <cellStyle name="padroes 5 4 2 2" xfId="11471"/>
    <cellStyle name="padroes 5 4 2 2 2" xfId="54695"/>
    <cellStyle name="padroes 5 4 2 2 3" xfId="54696"/>
    <cellStyle name="padroes 5 4 2 2 4" xfId="54697"/>
    <cellStyle name="padroes 5 4 2 2 5" xfId="54698"/>
    <cellStyle name="padroes 5 4 2 2 6" xfId="54699"/>
    <cellStyle name="padroes 5 4 2 2 7" xfId="54700"/>
    <cellStyle name="padroes 5 4 2 2 8" xfId="54701"/>
    <cellStyle name="padroes 5 4 2 3" xfId="54702"/>
    <cellStyle name="padroes 5 4 2 4" xfId="54703"/>
    <cellStyle name="padroes 5 4 2 5" xfId="54704"/>
    <cellStyle name="padroes 5 4 2 6" xfId="54705"/>
    <cellStyle name="padroes 5 4 2 7" xfId="54706"/>
    <cellStyle name="padroes 5 4 2 8" xfId="54707"/>
    <cellStyle name="padroes 5 4 3" xfId="11472"/>
    <cellStyle name="padroes 5 4 3 2" xfId="54708"/>
    <cellStyle name="padroes 5 4 3 3" xfId="54709"/>
    <cellStyle name="padroes 5 4 3 4" xfId="54710"/>
    <cellStyle name="padroes 5 4 3 5" xfId="54711"/>
    <cellStyle name="padroes 5 4 3 6" xfId="54712"/>
    <cellStyle name="padroes 5 4 3 7" xfId="54713"/>
    <cellStyle name="padroes 5 4 4" xfId="54714"/>
    <cellStyle name="padroes 5 4 5" xfId="54715"/>
    <cellStyle name="padroes 5 4 6" xfId="54716"/>
    <cellStyle name="padroes 5 4 7" xfId="54717"/>
    <cellStyle name="padroes 5 4 8" xfId="54718"/>
    <cellStyle name="padroes 5 5" xfId="11473"/>
    <cellStyle name="padroes 5 5 2" xfId="11474"/>
    <cellStyle name="padroes 5 5 2 2" xfId="54719"/>
    <cellStyle name="padroes 5 5 2 3" xfId="54720"/>
    <cellStyle name="padroes 5 5 2 4" xfId="54721"/>
    <cellStyle name="padroes 5 5 2 5" xfId="54722"/>
    <cellStyle name="padroes 5 5 2 6" xfId="54723"/>
    <cellStyle name="padroes 5 5 2 7" xfId="54724"/>
    <cellStyle name="padroes 5 5 2 8" xfId="54725"/>
    <cellStyle name="padroes 5 5 3" xfId="54726"/>
    <cellStyle name="padroes 5 5 4" xfId="54727"/>
    <cellStyle name="padroes 5 5 5" xfId="54728"/>
    <cellStyle name="padroes 5 5 6" xfId="54729"/>
    <cellStyle name="padroes 5 5 7" xfId="54730"/>
    <cellStyle name="padroes 5 5 8" xfId="54731"/>
    <cellStyle name="padroes 5 6" xfId="11475"/>
    <cellStyle name="padroes 5 6 2" xfId="54732"/>
    <cellStyle name="padroes 5 6 3" xfId="54733"/>
    <cellStyle name="padroes 5 6 4" xfId="54734"/>
    <cellStyle name="padroes 5 6 5" xfId="54735"/>
    <cellStyle name="padroes 5 6 6" xfId="54736"/>
    <cellStyle name="padroes 5 6 7" xfId="54737"/>
    <cellStyle name="padroes 5 7" xfId="54738"/>
    <cellStyle name="padroes 5 8" xfId="54739"/>
    <cellStyle name="padroes 5 9" xfId="54740"/>
    <cellStyle name="padroes 6" xfId="11476"/>
    <cellStyle name="padroes 6 10" xfId="54741"/>
    <cellStyle name="padroes 6 11" xfId="54742"/>
    <cellStyle name="padroes 6 2" xfId="11477"/>
    <cellStyle name="padroes 6 2 10" xfId="54743"/>
    <cellStyle name="padroes 6 2 11" xfId="54744"/>
    <cellStyle name="padroes 6 2 2" xfId="11478"/>
    <cellStyle name="padroes 6 2 2 2" xfId="11479"/>
    <cellStyle name="padroes 6 2 2 2 2" xfId="11480"/>
    <cellStyle name="padroes 6 2 2 2 2 2" xfId="54745"/>
    <cellStyle name="padroes 6 2 2 2 2 3" xfId="54746"/>
    <cellStyle name="padroes 6 2 2 2 2 4" xfId="54747"/>
    <cellStyle name="padroes 6 2 2 2 2 5" xfId="54748"/>
    <cellStyle name="padroes 6 2 2 2 2 6" xfId="54749"/>
    <cellStyle name="padroes 6 2 2 2 2 7" xfId="54750"/>
    <cellStyle name="padroes 6 2 2 2 2 8" xfId="54751"/>
    <cellStyle name="padroes 6 2 2 2 3" xfId="54752"/>
    <cellStyle name="padroes 6 2 2 2 4" xfId="54753"/>
    <cellStyle name="padroes 6 2 2 2 5" xfId="54754"/>
    <cellStyle name="padroes 6 2 2 2 6" xfId="54755"/>
    <cellStyle name="padroes 6 2 2 2 7" xfId="54756"/>
    <cellStyle name="padroes 6 2 2 2 8" xfId="54757"/>
    <cellStyle name="padroes 6 2 2 3" xfId="11481"/>
    <cellStyle name="padroes 6 2 2 3 2" xfId="54758"/>
    <cellStyle name="padroes 6 2 2 3 3" xfId="54759"/>
    <cellStyle name="padroes 6 2 2 3 4" xfId="54760"/>
    <cellStyle name="padroes 6 2 2 3 5" xfId="54761"/>
    <cellStyle name="padroes 6 2 2 3 6" xfId="54762"/>
    <cellStyle name="padroes 6 2 2 3 7" xfId="54763"/>
    <cellStyle name="padroes 6 2 2 4" xfId="54764"/>
    <cellStyle name="padroes 6 2 2 5" xfId="54765"/>
    <cellStyle name="padroes 6 2 2 6" xfId="54766"/>
    <cellStyle name="padroes 6 2 2 7" xfId="54767"/>
    <cellStyle name="padroes 6 2 2 8" xfId="54768"/>
    <cellStyle name="padroes 6 2 3" xfId="11482"/>
    <cellStyle name="padroes 6 2 3 2" xfId="11483"/>
    <cellStyle name="padroes 6 2 3 2 2" xfId="11484"/>
    <cellStyle name="padroes 6 2 3 2 2 2" xfId="54769"/>
    <cellStyle name="padroes 6 2 3 2 2 3" xfId="54770"/>
    <cellStyle name="padroes 6 2 3 2 2 4" xfId="54771"/>
    <cellStyle name="padroes 6 2 3 2 2 5" xfId="54772"/>
    <cellStyle name="padroes 6 2 3 2 2 6" xfId="54773"/>
    <cellStyle name="padroes 6 2 3 2 2 7" xfId="54774"/>
    <cellStyle name="padroes 6 2 3 2 2 8" xfId="54775"/>
    <cellStyle name="padroes 6 2 3 2 3" xfId="54776"/>
    <cellStyle name="padroes 6 2 3 2 4" xfId="54777"/>
    <cellStyle name="padroes 6 2 3 2 5" xfId="54778"/>
    <cellStyle name="padroes 6 2 3 2 6" xfId="54779"/>
    <cellStyle name="padroes 6 2 3 2 7" xfId="54780"/>
    <cellStyle name="padroes 6 2 3 2 8" xfId="54781"/>
    <cellStyle name="padroes 6 2 3 3" xfId="11485"/>
    <cellStyle name="padroes 6 2 3 3 2" xfId="54782"/>
    <cellStyle name="padroes 6 2 3 3 3" xfId="54783"/>
    <cellStyle name="padroes 6 2 3 3 4" xfId="54784"/>
    <cellStyle name="padroes 6 2 3 3 5" xfId="54785"/>
    <cellStyle name="padroes 6 2 3 3 6" xfId="54786"/>
    <cellStyle name="padroes 6 2 3 3 7" xfId="54787"/>
    <cellStyle name="padroes 6 2 3 4" xfId="54788"/>
    <cellStyle name="padroes 6 2 3 5" xfId="54789"/>
    <cellStyle name="padroes 6 2 3 6" xfId="54790"/>
    <cellStyle name="padroes 6 2 3 7" xfId="54791"/>
    <cellStyle name="padroes 6 2 3 8" xfId="54792"/>
    <cellStyle name="padroes 6 2 4" xfId="11486"/>
    <cellStyle name="padroes 6 2 4 2" xfId="11487"/>
    <cellStyle name="padroes 6 2 4 2 2" xfId="11488"/>
    <cellStyle name="padroes 6 2 4 2 2 2" xfId="54793"/>
    <cellStyle name="padroes 6 2 4 2 2 3" xfId="54794"/>
    <cellStyle name="padroes 6 2 4 2 2 4" xfId="54795"/>
    <cellStyle name="padroes 6 2 4 2 2 5" xfId="54796"/>
    <cellStyle name="padroes 6 2 4 2 2 6" xfId="54797"/>
    <cellStyle name="padroes 6 2 4 2 2 7" xfId="54798"/>
    <cellStyle name="padroes 6 2 4 2 2 8" xfId="54799"/>
    <cellStyle name="padroes 6 2 4 2 3" xfId="54800"/>
    <cellStyle name="padroes 6 2 4 2 4" xfId="54801"/>
    <cellStyle name="padroes 6 2 4 2 5" xfId="54802"/>
    <cellStyle name="padroes 6 2 4 2 6" xfId="54803"/>
    <cellStyle name="padroes 6 2 4 2 7" xfId="54804"/>
    <cellStyle name="padroes 6 2 4 2 8" xfId="54805"/>
    <cellStyle name="padroes 6 2 4 3" xfId="11489"/>
    <cellStyle name="padroes 6 2 4 3 2" xfId="54806"/>
    <cellStyle name="padroes 6 2 4 3 3" xfId="54807"/>
    <cellStyle name="padroes 6 2 4 3 4" xfId="54808"/>
    <cellStyle name="padroes 6 2 4 3 5" xfId="54809"/>
    <cellStyle name="padroes 6 2 4 3 6" xfId="54810"/>
    <cellStyle name="padroes 6 2 4 3 7" xfId="54811"/>
    <cellStyle name="padroes 6 2 4 4" xfId="54812"/>
    <cellStyle name="padroes 6 2 4 5" xfId="54813"/>
    <cellStyle name="padroes 6 2 4 6" xfId="54814"/>
    <cellStyle name="padroes 6 2 4 7" xfId="54815"/>
    <cellStyle name="padroes 6 2 4 8" xfId="54816"/>
    <cellStyle name="padroes 6 2 5" xfId="11490"/>
    <cellStyle name="padroes 6 2 5 2" xfId="11491"/>
    <cellStyle name="padroes 6 2 5 2 2" xfId="54817"/>
    <cellStyle name="padroes 6 2 5 2 3" xfId="54818"/>
    <cellStyle name="padroes 6 2 5 2 4" xfId="54819"/>
    <cellStyle name="padroes 6 2 5 2 5" xfId="54820"/>
    <cellStyle name="padroes 6 2 5 2 6" xfId="54821"/>
    <cellStyle name="padroes 6 2 5 2 7" xfId="54822"/>
    <cellStyle name="padroes 6 2 5 2 8" xfId="54823"/>
    <cellStyle name="padroes 6 2 5 3" xfId="54824"/>
    <cellStyle name="padroes 6 2 5 4" xfId="54825"/>
    <cellStyle name="padroes 6 2 5 5" xfId="54826"/>
    <cellStyle name="padroes 6 2 5 6" xfId="54827"/>
    <cellStyle name="padroes 6 2 5 7" xfId="54828"/>
    <cellStyle name="padroes 6 2 5 8" xfId="54829"/>
    <cellStyle name="padroes 6 2 6" xfId="11492"/>
    <cellStyle name="padroes 6 2 6 2" xfId="54830"/>
    <cellStyle name="padroes 6 2 6 3" xfId="54831"/>
    <cellStyle name="padroes 6 2 6 4" xfId="54832"/>
    <cellStyle name="padroes 6 2 6 5" xfId="54833"/>
    <cellStyle name="padroes 6 2 6 6" xfId="54834"/>
    <cellStyle name="padroes 6 2 6 7" xfId="54835"/>
    <cellStyle name="padroes 6 2 7" xfId="54836"/>
    <cellStyle name="padroes 6 2 8" xfId="54837"/>
    <cellStyle name="padroes 6 2 9" xfId="54838"/>
    <cellStyle name="padroes 6 3" xfId="11493"/>
    <cellStyle name="padroes 6 3 2" xfId="11494"/>
    <cellStyle name="padroes 6 3 2 2" xfId="11495"/>
    <cellStyle name="padroes 6 3 2 2 2" xfId="54839"/>
    <cellStyle name="padroes 6 3 2 2 3" xfId="54840"/>
    <cellStyle name="padroes 6 3 2 2 4" xfId="54841"/>
    <cellStyle name="padroes 6 3 2 2 5" xfId="54842"/>
    <cellStyle name="padroes 6 3 2 2 6" xfId="54843"/>
    <cellStyle name="padroes 6 3 2 2 7" xfId="54844"/>
    <cellStyle name="padroes 6 3 2 2 8" xfId="54845"/>
    <cellStyle name="padroes 6 3 2 3" xfId="54846"/>
    <cellStyle name="padroes 6 3 2 4" xfId="54847"/>
    <cellStyle name="padroes 6 3 2 5" xfId="54848"/>
    <cellStyle name="padroes 6 3 2 6" xfId="54849"/>
    <cellStyle name="padroes 6 3 2 7" xfId="54850"/>
    <cellStyle name="padroes 6 3 2 8" xfId="54851"/>
    <cellStyle name="padroes 6 3 3" xfId="11496"/>
    <cellStyle name="padroes 6 3 3 2" xfId="54852"/>
    <cellStyle name="padroes 6 3 3 3" xfId="54853"/>
    <cellStyle name="padroes 6 3 3 4" xfId="54854"/>
    <cellStyle name="padroes 6 3 3 5" xfId="54855"/>
    <cellStyle name="padroes 6 3 3 6" xfId="54856"/>
    <cellStyle name="padroes 6 3 3 7" xfId="54857"/>
    <cellStyle name="padroes 6 3 4" xfId="54858"/>
    <cellStyle name="padroes 6 3 5" xfId="54859"/>
    <cellStyle name="padroes 6 3 6" xfId="54860"/>
    <cellStyle name="padroes 6 3 7" xfId="54861"/>
    <cellStyle name="padroes 6 3 8" xfId="54862"/>
    <cellStyle name="padroes 6 4" xfId="11497"/>
    <cellStyle name="padroes 6 4 2" xfId="11498"/>
    <cellStyle name="padroes 6 4 2 2" xfId="11499"/>
    <cellStyle name="padroes 6 4 2 2 2" xfId="54863"/>
    <cellStyle name="padroes 6 4 2 2 3" xfId="54864"/>
    <cellStyle name="padroes 6 4 2 2 4" xfId="54865"/>
    <cellStyle name="padroes 6 4 2 2 5" xfId="54866"/>
    <cellStyle name="padroes 6 4 2 2 6" xfId="54867"/>
    <cellStyle name="padroes 6 4 2 2 7" xfId="54868"/>
    <cellStyle name="padroes 6 4 2 2 8" xfId="54869"/>
    <cellStyle name="padroes 6 4 2 3" xfId="54870"/>
    <cellStyle name="padroes 6 4 2 4" xfId="54871"/>
    <cellStyle name="padroes 6 4 2 5" xfId="54872"/>
    <cellStyle name="padroes 6 4 2 6" xfId="54873"/>
    <cellStyle name="padroes 6 4 2 7" xfId="54874"/>
    <cellStyle name="padroes 6 4 2 8" xfId="54875"/>
    <cellStyle name="padroes 6 4 3" xfId="11500"/>
    <cellStyle name="padroes 6 4 3 2" xfId="54876"/>
    <cellStyle name="padroes 6 4 3 3" xfId="54877"/>
    <cellStyle name="padroes 6 4 3 4" xfId="54878"/>
    <cellStyle name="padroes 6 4 3 5" xfId="54879"/>
    <cellStyle name="padroes 6 4 3 6" xfId="54880"/>
    <cellStyle name="padroes 6 4 3 7" xfId="54881"/>
    <cellStyle name="padroes 6 4 4" xfId="54882"/>
    <cellStyle name="padroes 6 4 5" xfId="54883"/>
    <cellStyle name="padroes 6 4 6" xfId="54884"/>
    <cellStyle name="padroes 6 4 7" xfId="54885"/>
    <cellStyle name="padroes 6 4 8" xfId="54886"/>
    <cellStyle name="padroes 6 5" xfId="11501"/>
    <cellStyle name="padroes 6 5 2" xfId="11502"/>
    <cellStyle name="padroes 6 5 2 2" xfId="54887"/>
    <cellStyle name="padroes 6 5 2 3" xfId="54888"/>
    <cellStyle name="padroes 6 5 2 4" xfId="54889"/>
    <cellStyle name="padroes 6 5 2 5" xfId="54890"/>
    <cellStyle name="padroes 6 5 2 6" xfId="54891"/>
    <cellStyle name="padroes 6 5 2 7" xfId="54892"/>
    <cellStyle name="padroes 6 5 2 8" xfId="54893"/>
    <cellStyle name="padroes 6 5 3" xfId="54894"/>
    <cellStyle name="padroes 6 5 4" xfId="54895"/>
    <cellStyle name="padroes 6 5 5" xfId="54896"/>
    <cellStyle name="padroes 6 5 6" xfId="54897"/>
    <cellStyle name="padroes 6 5 7" xfId="54898"/>
    <cellStyle name="padroes 6 5 8" xfId="54899"/>
    <cellStyle name="padroes 6 6" xfId="11503"/>
    <cellStyle name="padroes 6 6 2" xfId="54900"/>
    <cellStyle name="padroes 6 6 3" xfId="54901"/>
    <cellStyle name="padroes 6 6 4" xfId="54902"/>
    <cellStyle name="padroes 6 6 5" xfId="54903"/>
    <cellStyle name="padroes 6 6 6" xfId="54904"/>
    <cellStyle name="padroes 6 6 7" xfId="54905"/>
    <cellStyle name="padroes 6 7" xfId="54906"/>
    <cellStyle name="padroes 6 8" xfId="54907"/>
    <cellStyle name="padroes 6 9" xfId="54908"/>
    <cellStyle name="padroes 7" xfId="11504"/>
    <cellStyle name="padroes 7 10" xfId="54909"/>
    <cellStyle name="padroes 7 11" xfId="54910"/>
    <cellStyle name="padroes 7 2" xfId="11505"/>
    <cellStyle name="padroes 7 2 10" xfId="54911"/>
    <cellStyle name="padroes 7 2 11" xfId="54912"/>
    <cellStyle name="padroes 7 2 2" xfId="11506"/>
    <cellStyle name="padroes 7 2 2 2" xfId="11507"/>
    <cellStyle name="padroes 7 2 2 2 2" xfId="11508"/>
    <cellStyle name="padroes 7 2 2 2 2 2" xfId="54913"/>
    <cellStyle name="padroes 7 2 2 2 2 3" xfId="54914"/>
    <cellStyle name="padroes 7 2 2 2 2 4" xfId="54915"/>
    <cellStyle name="padroes 7 2 2 2 2 5" xfId="54916"/>
    <cellStyle name="padroes 7 2 2 2 2 6" xfId="54917"/>
    <cellStyle name="padroes 7 2 2 2 2 7" xfId="54918"/>
    <cellStyle name="padroes 7 2 2 2 2 8" xfId="54919"/>
    <cellStyle name="padroes 7 2 2 2 3" xfId="54920"/>
    <cellStyle name="padroes 7 2 2 2 4" xfId="54921"/>
    <cellStyle name="padroes 7 2 2 2 5" xfId="54922"/>
    <cellStyle name="padroes 7 2 2 2 6" xfId="54923"/>
    <cellStyle name="padroes 7 2 2 2 7" xfId="54924"/>
    <cellStyle name="padroes 7 2 2 2 8" xfId="54925"/>
    <cellStyle name="padroes 7 2 2 3" xfId="11509"/>
    <cellStyle name="padroes 7 2 2 3 2" xfId="54926"/>
    <cellStyle name="padroes 7 2 2 3 3" xfId="54927"/>
    <cellStyle name="padroes 7 2 2 3 4" xfId="54928"/>
    <cellStyle name="padroes 7 2 2 3 5" xfId="54929"/>
    <cellStyle name="padroes 7 2 2 3 6" xfId="54930"/>
    <cellStyle name="padroes 7 2 2 3 7" xfId="54931"/>
    <cellStyle name="padroes 7 2 2 4" xfId="54932"/>
    <cellStyle name="padroes 7 2 2 5" xfId="54933"/>
    <cellStyle name="padroes 7 2 2 6" xfId="54934"/>
    <cellStyle name="padroes 7 2 2 7" xfId="54935"/>
    <cellStyle name="padroes 7 2 2 8" xfId="54936"/>
    <cellStyle name="padroes 7 2 3" xfId="11510"/>
    <cellStyle name="padroes 7 2 3 2" xfId="11511"/>
    <cellStyle name="padroes 7 2 3 2 2" xfId="11512"/>
    <cellStyle name="padroes 7 2 3 2 2 2" xfId="54937"/>
    <cellStyle name="padroes 7 2 3 2 2 3" xfId="54938"/>
    <cellStyle name="padroes 7 2 3 2 2 4" xfId="54939"/>
    <cellStyle name="padroes 7 2 3 2 2 5" xfId="54940"/>
    <cellStyle name="padroes 7 2 3 2 2 6" xfId="54941"/>
    <cellStyle name="padroes 7 2 3 2 2 7" xfId="54942"/>
    <cellStyle name="padroes 7 2 3 2 2 8" xfId="54943"/>
    <cellStyle name="padroes 7 2 3 2 3" xfId="54944"/>
    <cellStyle name="padroes 7 2 3 2 4" xfId="54945"/>
    <cellStyle name="padroes 7 2 3 2 5" xfId="54946"/>
    <cellStyle name="padroes 7 2 3 2 6" xfId="54947"/>
    <cellStyle name="padroes 7 2 3 2 7" xfId="54948"/>
    <cellStyle name="padroes 7 2 3 2 8" xfId="54949"/>
    <cellStyle name="padroes 7 2 3 3" xfId="11513"/>
    <cellStyle name="padroes 7 2 3 3 2" xfId="54950"/>
    <cellStyle name="padroes 7 2 3 3 3" xfId="54951"/>
    <cellStyle name="padroes 7 2 3 3 4" xfId="54952"/>
    <cellStyle name="padroes 7 2 3 3 5" xfId="54953"/>
    <cellStyle name="padroes 7 2 3 3 6" xfId="54954"/>
    <cellStyle name="padroes 7 2 3 3 7" xfId="54955"/>
    <cellStyle name="padroes 7 2 3 4" xfId="54956"/>
    <cellStyle name="padroes 7 2 3 5" xfId="54957"/>
    <cellStyle name="padroes 7 2 3 6" xfId="54958"/>
    <cellStyle name="padroes 7 2 3 7" xfId="54959"/>
    <cellStyle name="padroes 7 2 3 8" xfId="54960"/>
    <cellStyle name="padroes 7 2 4" xfId="11514"/>
    <cellStyle name="padroes 7 2 4 2" xfId="11515"/>
    <cellStyle name="padroes 7 2 4 2 2" xfId="11516"/>
    <cellStyle name="padroes 7 2 4 2 2 2" xfId="54961"/>
    <cellStyle name="padroes 7 2 4 2 2 3" xfId="54962"/>
    <cellStyle name="padroes 7 2 4 2 2 4" xfId="54963"/>
    <cellStyle name="padroes 7 2 4 2 2 5" xfId="54964"/>
    <cellStyle name="padroes 7 2 4 2 2 6" xfId="54965"/>
    <cellStyle name="padroes 7 2 4 2 2 7" xfId="54966"/>
    <cellStyle name="padroes 7 2 4 2 2 8" xfId="54967"/>
    <cellStyle name="padroes 7 2 4 2 3" xfId="54968"/>
    <cellStyle name="padroes 7 2 4 2 4" xfId="54969"/>
    <cellStyle name="padroes 7 2 4 2 5" xfId="54970"/>
    <cellStyle name="padroes 7 2 4 2 6" xfId="54971"/>
    <cellStyle name="padroes 7 2 4 2 7" xfId="54972"/>
    <cellStyle name="padroes 7 2 4 2 8" xfId="54973"/>
    <cellStyle name="padroes 7 2 4 3" xfId="11517"/>
    <cellStyle name="padroes 7 2 4 3 2" xfId="54974"/>
    <cellStyle name="padroes 7 2 4 3 3" xfId="54975"/>
    <cellStyle name="padroes 7 2 4 3 4" xfId="54976"/>
    <cellStyle name="padroes 7 2 4 3 5" xfId="54977"/>
    <cellStyle name="padroes 7 2 4 3 6" xfId="54978"/>
    <cellStyle name="padroes 7 2 4 3 7" xfId="54979"/>
    <cellStyle name="padroes 7 2 4 4" xfId="54980"/>
    <cellStyle name="padroes 7 2 4 5" xfId="54981"/>
    <cellStyle name="padroes 7 2 4 6" xfId="54982"/>
    <cellStyle name="padroes 7 2 4 7" xfId="54983"/>
    <cellStyle name="padroes 7 2 4 8" xfId="54984"/>
    <cellStyle name="padroes 7 2 5" xfId="11518"/>
    <cellStyle name="padroes 7 2 5 2" xfId="11519"/>
    <cellStyle name="padroes 7 2 5 2 2" xfId="54985"/>
    <cellStyle name="padroes 7 2 5 2 3" xfId="54986"/>
    <cellStyle name="padroes 7 2 5 2 4" xfId="54987"/>
    <cellStyle name="padroes 7 2 5 2 5" xfId="54988"/>
    <cellStyle name="padroes 7 2 5 2 6" xfId="54989"/>
    <cellStyle name="padroes 7 2 5 2 7" xfId="54990"/>
    <cellStyle name="padroes 7 2 5 2 8" xfId="54991"/>
    <cellStyle name="padroes 7 2 5 3" xfId="54992"/>
    <cellStyle name="padroes 7 2 5 4" xfId="54993"/>
    <cellStyle name="padroes 7 2 5 5" xfId="54994"/>
    <cellStyle name="padroes 7 2 5 6" xfId="54995"/>
    <cellStyle name="padroes 7 2 5 7" xfId="54996"/>
    <cellStyle name="padroes 7 2 5 8" xfId="54997"/>
    <cellStyle name="padroes 7 2 6" xfId="11520"/>
    <cellStyle name="padroes 7 2 6 2" xfId="54998"/>
    <cellStyle name="padroes 7 2 6 3" xfId="54999"/>
    <cellStyle name="padroes 7 2 6 4" xfId="55000"/>
    <cellStyle name="padroes 7 2 6 5" xfId="55001"/>
    <cellStyle name="padroes 7 2 6 6" xfId="55002"/>
    <cellStyle name="padroes 7 2 6 7" xfId="55003"/>
    <cellStyle name="padroes 7 2 7" xfId="55004"/>
    <cellStyle name="padroes 7 2 8" xfId="55005"/>
    <cellStyle name="padroes 7 2 9" xfId="55006"/>
    <cellStyle name="padroes 7 3" xfId="11521"/>
    <cellStyle name="padroes 7 3 2" xfId="11522"/>
    <cellStyle name="padroes 7 3 2 2" xfId="11523"/>
    <cellStyle name="padroes 7 3 2 2 2" xfId="55007"/>
    <cellStyle name="padroes 7 3 2 2 3" xfId="55008"/>
    <cellStyle name="padroes 7 3 2 2 4" xfId="55009"/>
    <cellStyle name="padroes 7 3 2 2 5" xfId="55010"/>
    <cellStyle name="padroes 7 3 2 2 6" xfId="55011"/>
    <cellStyle name="padroes 7 3 2 2 7" xfId="55012"/>
    <cellStyle name="padroes 7 3 2 2 8" xfId="55013"/>
    <cellStyle name="padroes 7 3 2 3" xfId="55014"/>
    <cellStyle name="padroes 7 3 2 4" xfId="55015"/>
    <cellStyle name="padroes 7 3 2 5" xfId="55016"/>
    <cellStyle name="padroes 7 3 2 6" xfId="55017"/>
    <cellStyle name="padroes 7 3 2 7" xfId="55018"/>
    <cellStyle name="padroes 7 3 2 8" xfId="55019"/>
    <cellStyle name="padroes 7 3 3" xfId="11524"/>
    <cellStyle name="padroes 7 3 3 2" xfId="55020"/>
    <cellStyle name="padroes 7 3 3 3" xfId="55021"/>
    <cellStyle name="padroes 7 3 3 4" xfId="55022"/>
    <cellStyle name="padroes 7 3 3 5" xfId="55023"/>
    <cellStyle name="padroes 7 3 3 6" xfId="55024"/>
    <cellStyle name="padroes 7 3 3 7" xfId="55025"/>
    <cellStyle name="padroes 7 3 4" xfId="55026"/>
    <cellStyle name="padroes 7 3 5" xfId="55027"/>
    <cellStyle name="padroes 7 3 6" xfId="55028"/>
    <cellStyle name="padroes 7 3 7" xfId="55029"/>
    <cellStyle name="padroes 7 3 8" xfId="55030"/>
    <cellStyle name="padroes 7 4" xfId="11525"/>
    <cellStyle name="padroes 7 4 2" xfId="11526"/>
    <cellStyle name="padroes 7 4 2 2" xfId="11527"/>
    <cellStyle name="padroes 7 4 2 2 2" xfId="55031"/>
    <cellStyle name="padroes 7 4 2 2 3" xfId="55032"/>
    <cellStyle name="padroes 7 4 2 2 4" xfId="55033"/>
    <cellStyle name="padroes 7 4 2 2 5" xfId="55034"/>
    <cellStyle name="padroes 7 4 2 2 6" xfId="55035"/>
    <cellStyle name="padroes 7 4 2 2 7" xfId="55036"/>
    <cellStyle name="padroes 7 4 2 2 8" xfId="55037"/>
    <cellStyle name="padroes 7 4 2 3" xfId="55038"/>
    <cellStyle name="padroes 7 4 2 4" xfId="55039"/>
    <cellStyle name="padroes 7 4 2 5" xfId="55040"/>
    <cellStyle name="padroes 7 4 2 6" xfId="55041"/>
    <cellStyle name="padroes 7 4 2 7" xfId="55042"/>
    <cellStyle name="padroes 7 4 2 8" xfId="55043"/>
    <cellStyle name="padroes 7 4 3" xfId="11528"/>
    <cellStyle name="padroes 7 4 3 2" xfId="55044"/>
    <cellStyle name="padroes 7 4 3 3" xfId="55045"/>
    <cellStyle name="padroes 7 4 3 4" xfId="55046"/>
    <cellStyle name="padroes 7 4 3 5" xfId="55047"/>
    <cellStyle name="padroes 7 4 3 6" xfId="55048"/>
    <cellStyle name="padroes 7 4 3 7" xfId="55049"/>
    <cellStyle name="padroes 7 4 4" xfId="55050"/>
    <cellStyle name="padroes 7 4 5" xfId="55051"/>
    <cellStyle name="padroes 7 4 6" xfId="55052"/>
    <cellStyle name="padroes 7 4 7" xfId="55053"/>
    <cellStyle name="padroes 7 4 8" xfId="55054"/>
    <cellStyle name="padroes 7 5" xfId="11529"/>
    <cellStyle name="padroes 7 5 2" xfId="11530"/>
    <cellStyle name="padroes 7 5 2 2" xfId="55055"/>
    <cellStyle name="padroes 7 5 2 3" xfId="55056"/>
    <cellStyle name="padroes 7 5 2 4" xfId="55057"/>
    <cellStyle name="padroes 7 5 2 5" xfId="55058"/>
    <cellStyle name="padroes 7 5 2 6" xfId="55059"/>
    <cellStyle name="padroes 7 5 2 7" xfId="55060"/>
    <cellStyle name="padroes 7 5 2 8" xfId="55061"/>
    <cellStyle name="padroes 7 5 3" xfId="55062"/>
    <cellStyle name="padroes 7 5 4" xfId="55063"/>
    <cellStyle name="padroes 7 5 5" xfId="55064"/>
    <cellStyle name="padroes 7 5 6" xfId="55065"/>
    <cellStyle name="padroes 7 5 7" xfId="55066"/>
    <cellStyle name="padroes 7 5 8" xfId="55067"/>
    <cellStyle name="padroes 7 6" xfId="11531"/>
    <cellStyle name="padroes 7 6 2" xfId="55068"/>
    <cellStyle name="padroes 7 6 3" xfId="55069"/>
    <cellStyle name="padroes 7 6 4" xfId="55070"/>
    <cellStyle name="padroes 7 6 5" xfId="55071"/>
    <cellStyle name="padroes 7 6 6" xfId="55072"/>
    <cellStyle name="padroes 7 6 7" xfId="55073"/>
    <cellStyle name="padroes 7 7" xfId="55074"/>
    <cellStyle name="padroes 7 8" xfId="55075"/>
    <cellStyle name="padroes 7 9" xfId="55076"/>
    <cellStyle name="padroes 8" xfId="11532"/>
    <cellStyle name="padroes 8 10" xfId="55077"/>
    <cellStyle name="padroes 8 11" xfId="55078"/>
    <cellStyle name="padroes 8 2" xfId="11533"/>
    <cellStyle name="padroes 8 2 10" xfId="55079"/>
    <cellStyle name="padroes 8 2 11" xfId="55080"/>
    <cellStyle name="padroes 8 2 2" xfId="11534"/>
    <cellStyle name="padroes 8 2 2 2" xfId="11535"/>
    <cellStyle name="padroes 8 2 2 2 2" xfId="11536"/>
    <cellStyle name="padroes 8 2 2 2 2 2" xfId="55081"/>
    <cellStyle name="padroes 8 2 2 2 2 3" xfId="55082"/>
    <cellStyle name="padroes 8 2 2 2 2 4" xfId="55083"/>
    <cellStyle name="padroes 8 2 2 2 2 5" xfId="55084"/>
    <cellStyle name="padroes 8 2 2 2 2 6" xfId="55085"/>
    <cellStyle name="padroes 8 2 2 2 2 7" xfId="55086"/>
    <cellStyle name="padroes 8 2 2 2 2 8" xfId="55087"/>
    <cellStyle name="padroes 8 2 2 2 3" xfId="55088"/>
    <cellStyle name="padroes 8 2 2 2 4" xfId="55089"/>
    <cellStyle name="padroes 8 2 2 2 5" xfId="55090"/>
    <cellStyle name="padroes 8 2 2 2 6" xfId="55091"/>
    <cellStyle name="padroes 8 2 2 2 7" xfId="55092"/>
    <cellStyle name="padroes 8 2 2 2 8" xfId="55093"/>
    <cellStyle name="padroes 8 2 2 3" xfId="11537"/>
    <cellStyle name="padroes 8 2 2 3 2" xfId="55094"/>
    <cellStyle name="padroes 8 2 2 3 3" xfId="55095"/>
    <cellStyle name="padroes 8 2 2 3 4" xfId="55096"/>
    <cellStyle name="padroes 8 2 2 3 5" xfId="55097"/>
    <cellStyle name="padroes 8 2 2 3 6" xfId="55098"/>
    <cellStyle name="padroes 8 2 2 3 7" xfId="55099"/>
    <cellStyle name="padroes 8 2 2 4" xfId="55100"/>
    <cellStyle name="padroes 8 2 2 5" xfId="55101"/>
    <cellStyle name="padroes 8 2 2 6" xfId="55102"/>
    <cellStyle name="padroes 8 2 2 7" xfId="55103"/>
    <cellStyle name="padroes 8 2 2 8" xfId="55104"/>
    <cellStyle name="padroes 8 2 3" xfId="11538"/>
    <cellStyle name="padroes 8 2 3 2" xfId="11539"/>
    <cellStyle name="padroes 8 2 3 2 2" xfId="11540"/>
    <cellStyle name="padroes 8 2 3 2 2 2" xfId="55105"/>
    <cellStyle name="padroes 8 2 3 2 2 3" xfId="55106"/>
    <cellStyle name="padroes 8 2 3 2 2 4" xfId="55107"/>
    <cellStyle name="padroes 8 2 3 2 2 5" xfId="55108"/>
    <cellStyle name="padroes 8 2 3 2 2 6" xfId="55109"/>
    <cellStyle name="padroes 8 2 3 2 2 7" xfId="55110"/>
    <cellStyle name="padroes 8 2 3 2 2 8" xfId="55111"/>
    <cellStyle name="padroes 8 2 3 2 3" xfId="55112"/>
    <cellStyle name="padroes 8 2 3 2 4" xfId="55113"/>
    <cellStyle name="padroes 8 2 3 2 5" xfId="55114"/>
    <cellStyle name="padroes 8 2 3 2 6" xfId="55115"/>
    <cellStyle name="padroes 8 2 3 2 7" xfId="55116"/>
    <cellStyle name="padroes 8 2 3 2 8" xfId="55117"/>
    <cellStyle name="padroes 8 2 3 3" xfId="11541"/>
    <cellStyle name="padroes 8 2 3 3 2" xfId="55118"/>
    <cellStyle name="padroes 8 2 3 3 3" xfId="55119"/>
    <cellStyle name="padroes 8 2 3 3 4" xfId="55120"/>
    <cellStyle name="padroes 8 2 3 3 5" xfId="55121"/>
    <cellStyle name="padroes 8 2 3 3 6" xfId="55122"/>
    <cellStyle name="padroes 8 2 3 3 7" xfId="55123"/>
    <cellStyle name="padroes 8 2 3 4" xfId="55124"/>
    <cellStyle name="padroes 8 2 3 5" xfId="55125"/>
    <cellStyle name="padroes 8 2 3 6" xfId="55126"/>
    <cellStyle name="padroes 8 2 3 7" xfId="55127"/>
    <cellStyle name="padroes 8 2 3 8" xfId="55128"/>
    <cellStyle name="padroes 8 2 4" xfId="11542"/>
    <cellStyle name="padroes 8 2 4 2" xfId="11543"/>
    <cellStyle name="padroes 8 2 4 2 2" xfId="11544"/>
    <cellStyle name="padroes 8 2 4 2 2 2" xfId="55129"/>
    <cellStyle name="padroes 8 2 4 2 2 3" xfId="55130"/>
    <cellStyle name="padroes 8 2 4 2 2 4" xfId="55131"/>
    <cellStyle name="padroes 8 2 4 2 2 5" xfId="55132"/>
    <cellStyle name="padroes 8 2 4 2 2 6" xfId="55133"/>
    <cellStyle name="padroes 8 2 4 2 2 7" xfId="55134"/>
    <cellStyle name="padroes 8 2 4 2 2 8" xfId="55135"/>
    <cellStyle name="padroes 8 2 4 2 3" xfId="55136"/>
    <cellStyle name="padroes 8 2 4 2 4" xfId="55137"/>
    <cellStyle name="padroes 8 2 4 2 5" xfId="55138"/>
    <cellStyle name="padroes 8 2 4 2 6" xfId="55139"/>
    <cellStyle name="padroes 8 2 4 2 7" xfId="55140"/>
    <cellStyle name="padroes 8 2 4 2 8" xfId="55141"/>
    <cellStyle name="padroes 8 2 4 3" xfId="11545"/>
    <cellStyle name="padroes 8 2 4 3 2" xfId="55142"/>
    <cellStyle name="padroes 8 2 4 3 3" xfId="55143"/>
    <cellStyle name="padroes 8 2 4 3 4" xfId="55144"/>
    <cellStyle name="padroes 8 2 4 3 5" xfId="55145"/>
    <cellStyle name="padroes 8 2 4 3 6" xfId="55146"/>
    <cellStyle name="padroes 8 2 4 3 7" xfId="55147"/>
    <cellStyle name="padroes 8 2 4 4" xfId="55148"/>
    <cellStyle name="padroes 8 2 4 5" xfId="55149"/>
    <cellStyle name="padroes 8 2 4 6" xfId="55150"/>
    <cellStyle name="padroes 8 2 4 7" xfId="55151"/>
    <cellStyle name="padroes 8 2 4 8" xfId="55152"/>
    <cellStyle name="padroes 8 2 5" xfId="11546"/>
    <cellStyle name="padroes 8 2 5 2" xfId="11547"/>
    <cellStyle name="padroes 8 2 5 2 2" xfId="55153"/>
    <cellStyle name="padroes 8 2 5 2 3" xfId="55154"/>
    <cellStyle name="padroes 8 2 5 2 4" xfId="55155"/>
    <cellStyle name="padroes 8 2 5 2 5" xfId="55156"/>
    <cellStyle name="padroes 8 2 5 2 6" xfId="55157"/>
    <cellStyle name="padroes 8 2 5 2 7" xfId="55158"/>
    <cellStyle name="padroes 8 2 5 2 8" xfId="55159"/>
    <cellStyle name="padroes 8 2 5 3" xfId="55160"/>
    <cellStyle name="padroes 8 2 5 4" xfId="55161"/>
    <cellStyle name="padroes 8 2 5 5" xfId="55162"/>
    <cellStyle name="padroes 8 2 5 6" xfId="55163"/>
    <cellStyle name="padroes 8 2 5 7" xfId="55164"/>
    <cellStyle name="padroes 8 2 5 8" xfId="55165"/>
    <cellStyle name="padroes 8 2 6" xfId="11548"/>
    <cellStyle name="padroes 8 2 6 2" xfId="55166"/>
    <cellStyle name="padroes 8 2 6 3" xfId="55167"/>
    <cellStyle name="padroes 8 2 6 4" xfId="55168"/>
    <cellStyle name="padroes 8 2 6 5" xfId="55169"/>
    <cellStyle name="padroes 8 2 6 6" xfId="55170"/>
    <cellStyle name="padroes 8 2 6 7" xfId="55171"/>
    <cellStyle name="padroes 8 2 7" xfId="55172"/>
    <cellStyle name="padroes 8 2 8" xfId="55173"/>
    <cellStyle name="padroes 8 2 9" xfId="55174"/>
    <cellStyle name="padroes 8 3" xfId="11549"/>
    <cellStyle name="padroes 8 3 2" xfId="11550"/>
    <cellStyle name="padroes 8 3 2 2" xfId="11551"/>
    <cellStyle name="padroes 8 3 2 2 2" xfId="55175"/>
    <cellStyle name="padroes 8 3 2 2 3" xfId="55176"/>
    <cellStyle name="padroes 8 3 2 2 4" xfId="55177"/>
    <cellStyle name="padroes 8 3 2 2 5" xfId="55178"/>
    <cellStyle name="padroes 8 3 2 2 6" xfId="55179"/>
    <cellStyle name="padroes 8 3 2 2 7" xfId="55180"/>
    <cellStyle name="padroes 8 3 2 2 8" xfId="55181"/>
    <cellStyle name="padroes 8 3 2 3" xfId="55182"/>
    <cellStyle name="padroes 8 3 2 4" xfId="55183"/>
    <cellStyle name="padroes 8 3 2 5" xfId="55184"/>
    <cellStyle name="padroes 8 3 2 6" xfId="55185"/>
    <cellStyle name="padroes 8 3 2 7" xfId="55186"/>
    <cellStyle name="padroes 8 3 2 8" xfId="55187"/>
    <cellStyle name="padroes 8 3 3" xfId="11552"/>
    <cellStyle name="padroes 8 3 3 2" xfId="55188"/>
    <cellStyle name="padroes 8 3 3 3" xfId="55189"/>
    <cellStyle name="padroes 8 3 3 4" xfId="55190"/>
    <cellStyle name="padroes 8 3 3 5" xfId="55191"/>
    <cellStyle name="padroes 8 3 3 6" xfId="55192"/>
    <cellStyle name="padroes 8 3 3 7" xfId="55193"/>
    <cellStyle name="padroes 8 3 4" xfId="55194"/>
    <cellStyle name="padroes 8 3 5" xfId="55195"/>
    <cellStyle name="padroes 8 3 6" xfId="55196"/>
    <cellStyle name="padroes 8 3 7" xfId="55197"/>
    <cellStyle name="padroes 8 3 8" xfId="55198"/>
    <cellStyle name="padroes 8 4" xfId="11553"/>
    <cellStyle name="padroes 8 4 2" xfId="11554"/>
    <cellStyle name="padroes 8 4 2 2" xfId="11555"/>
    <cellStyle name="padroes 8 4 2 2 2" xfId="55199"/>
    <cellStyle name="padroes 8 4 2 2 3" xfId="55200"/>
    <cellStyle name="padroes 8 4 2 2 4" xfId="55201"/>
    <cellStyle name="padroes 8 4 2 2 5" xfId="55202"/>
    <cellStyle name="padroes 8 4 2 2 6" xfId="55203"/>
    <cellStyle name="padroes 8 4 2 2 7" xfId="55204"/>
    <cellStyle name="padroes 8 4 2 2 8" xfId="55205"/>
    <cellStyle name="padroes 8 4 2 3" xfId="55206"/>
    <cellStyle name="padroes 8 4 2 4" xfId="55207"/>
    <cellStyle name="padroes 8 4 2 5" xfId="55208"/>
    <cellStyle name="padroes 8 4 2 6" xfId="55209"/>
    <cellStyle name="padroes 8 4 2 7" xfId="55210"/>
    <cellStyle name="padroes 8 4 2 8" xfId="55211"/>
    <cellStyle name="padroes 8 4 3" xfId="11556"/>
    <cellStyle name="padroes 8 4 3 2" xfId="55212"/>
    <cellStyle name="padroes 8 4 3 3" xfId="55213"/>
    <cellStyle name="padroes 8 4 3 4" xfId="55214"/>
    <cellStyle name="padroes 8 4 3 5" xfId="55215"/>
    <cellStyle name="padroes 8 4 3 6" xfId="55216"/>
    <cellStyle name="padroes 8 4 3 7" xfId="55217"/>
    <cellStyle name="padroes 8 4 4" xfId="55218"/>
    <cellStyle name="padroes 8 4 5" xfId="55219"/>
    <cellStyle name="padroes 8 4 6" xfId="55220"/>
    <cellStyle name="padroes 8 4 7" xfId="55221"/>
    <cellStyle name="padroes 8 4 8" xfId="55222"/>
    <cellStyle name="padroes 8 5" xfId="11557"/>
    <cellStyle name="padroes 8 5 2" xfId="11558"/>
    <cellStyle name="padroes 8 5 2 2" xfId="55223"/>
    <cellStyle name="padroes 8 5 2 3" xfId="55224"/>
    <cellStyle name="padroes 8 5 2 4" xfId="55225"/>
    <cellStyle name="padroes 8 5 2 5" xfId="55226"/>
    <cellStyle name="padroes 8 5 2 6" xfId="55227"/>
    <cellStyle name="padroes 8 5 2 7" xfId="55228"/>
    <cellStyle name="padroes 8 5 2 8" xfId="55229"/>
    <cellStyle name="padroes 8 5 3" xfId="55230"/>
    <cellStyle name="padroes 8 5 4" xfId="55231"/>
    <cellStyle name="padroes 8 5 5" xfId="55232"/>
    <cellStyle name="padroes 8 5 6" xfId="55233"/>
    <cellStyle name="padroes 8 5 7" xfId="55234"/>
    <cellStyle name="padroes 8 5 8" xfId="55235"/>
    <cellStyle name="padroes 8 6" xfId="11559"/>
    <cellStyle name="padroes 8 6 2" xfId="55236"/>
    <cellStyle name="padroes 8 6 3" xfId="55237"/>
    <cellStyle name="padroes 8 6 4" xfId="55238"/>
    <cellStyle name="padroes 8 6 5" xfId="55239"/>
    <cellStyle name="padroes 8 6 6" xfId="55240"/>
    <cellStyle name="padroes 8 6 7" xfId="55241"/>
    <cellStyle name="padroes 8 7" xfId="55242"/>
    <cellStyle name="padroes 8 8" xfId="55243"/>
    <cellStyle name="padroes 8 9" xfId="55244"/>
    <cellStyle name="padroes 9" xfId="11560"/>
    <cellStyle name="padroes 9 10" xfId="55245"/>
    <cellStyle name="padroes 9 11" xfId="55246"/>
    <cellStyle name="padroes 9 2" xfId="11561"/>
    <cellStyle name="padroes 9 2 10" xfId="55247"/>
    <cellStyle name="padroes 9 2 11" xfId="55248"/>
    <cellStyle name="padroes 9 2 2" xfId="11562"/>
    <cellStyle name="padroes 9 2 2 2" xfId="11563"/>
    <cellStyle name="padroes 9 2 2 2 2" xfId="11564"/>
    <cellStyle name="padroes 9 2 2 2 2 2" xfId="55249"/>
    <cellStyle name="padroes 9 2 2 2 2 3" xfId="55250"/>
    <cellStyle name="padroes 9 2 2 2 2 4" xfId="55251"/>
    <cellStyle name="padroes 9 2 2 2 2 5" xfId="55252"/>
    <cellStyle name="padroes 9 2 2 2 2 6" xfId="55253"/>
    <cellStyle name="padroes 9 2 2 2 2 7" xfId="55254"/>
    <cellStyle name="padroes 9 2 2 2 2 8" xfId="55255"/>
    <cellStyle name="padroes 9 2 2 2 3" xfId="55256"/>
    <cellStyle name="padroes 9 2 2 2 4" xfId="55257"/>
    <cellStyle name="padroes 9 2 2 2 5" xfId="55258"/>
    <cellStyle name="padroes 9 2 2 2 6" xfId="55259"/>
    <cellStyle name="padroes 9 2 2 2 7" xfId="55260"/>
    <cellStyle name="padroes 9 2 2 2 8" xfId="55261"/>
    <cellStyle name="padroes 9 2 2 3" xfId="11565"/>
    <cellStyle name="padroes 9 2 2 3 2" xfId="55262"/>
    <cellStyle name="padroes 9 2 2 3 3" xfId="55263"/>
    <cellStyle name="padroes 9 2 2 3 4" xfId="55264"/>
    <cellStyle name="padroes 9 2 2 3 5" xfId="55265"/>
    <cellStyle name="padroes 9 2 2 3 6" xfId="55266"/>
    <cellStyle name="padroes 9 2 2 3 7" xfId="55267"/>
    <cellStyle name="padroes 9 2 2 4" xfId="55268"/>
    <cellStyle name="padroes 9 2 2 5" xfId="55269"/>
    <cellStyle name="padroes 9 2 2 6" xfId="55270"/>
    <cellStyle name="padroes 9 2 2 7" xfId="55271"/>
    <cellStyle name="padroes 9 2 2 8" xfId="55272"/>
    <cellStyle name="padroes 9 2 3" xfId="11566"/>
    <cellStyle name="padroes 9 2 3 2" xfId="11567"/>
    <cellStyle name="padroes 9 2 3 2 2" xfId="11568"/>
    <cellStyle name="padroes 9 2 3 2 2 2" xfId="55273"/>
    <cellStyle name="padroes 9 2 3 2 2 3" xfId="55274"/>
    <cellStyle name="padroes 9 2 3 2 2 4" xfId="55275"/>
    <cellStyle name="padroes 9 2 3 2 2 5" xfId="55276"/>
    <cellStyle name="padroes 9 2 3 2 2 6" xfId="55277"/>
    <cellStyle name="padroes 9 2 3 2 2 7" xfId="55278"/>
    <cellStyle name="padroes 9 2 3 2 2 8" xfId="55279"/>
    <cellStyle name="padroes 9 2 3 2 3" xfId="55280"/>
    <cellStyle name="padroes 9 2 3 2 4" xfId="55281"/>
    <cellStyle name="padroes 9 2 3 2 5" xfId="55282"/>
    <cellStyle name="padroes 9 2 3 2 6" xfId="55283"/>
    <cellStyle name="padroes 9 2 3 2 7" xfId="55284"/>
    <cellStyle name="padroes 9 2 3 2 8" xfId="55285"/>
    <cellStyle name="padroes 9 2 3 3" xfId="11569"/>
    <cellStyle name="padroes 9 2 3 3 2" xfId="55286"/>
    <cellStyle name="padroes 9 2 3 3 3" xfId="55287"/>
    <cellStyle name="padroes 9 2 3 3 4" xfId="55288"/>
    <cellStyle name="padroes 9 2 3 3 5" xfId="55289"/>
    <cellStyle name="padroes 9 2 3 3 6" xfId="55290"/>
    <cellStyle name="padroes 9 2 3 3 7" xfId="55291"/>
    <cellStyle name="padroes 9 2 3 4" xfId="55292"/>
    <cellStyle name="padroes 9 2 3 5" xfId="55293"/>
    <cellStyle name="padroes 9 2 3 6" xfId="55294"/>
    <cellStyle name="padroes 9 2 3 7" xfId="55295"/>
    <cellStyle name="padroes 9 2 3 8" xfId="55296"/>
    <cellStyle name="padroes 9 2 4" xfId="11570"/>
    <cellStyle name="padroes 9 2 4 2" xfId="11571"/>
    <cellStyle name="padroes 9 2 4 2 2" xfId="11572"/>
    <cellStyle name="padroes 9 2 4 2 2 2" xfId="55297"/>
    <cellStyle name="padroes 9 2 4 2 2 3" xfId="55298"/>
    <cellStyle name="padroes 9 2 4 2 2 4" xfId="55299"/>
    <cellStyle name="padroes 9 2 4 2 2 5" xfId="55300"/>
    <cellStyle name="padroes 9 2 4 2 2 6" xfId="55301"/>
    <cellStyle name="padroes 9 2 4 2 2 7" xfId="55302"/>
    <cellStyle name="padroes 9 2 4 2 2 8" xfId="55303"/>
    <cellStyle name="padroes 9 2 4 2 3" xfId="55304"/>
    <cellStyle name="padroes 9 2 4 2 4" xfId="55305"/>
    <cellStyle name="padroes 9 2 4 2 5" xfId="55306"/>
    <cellStyle name="padroes 9 2 4 2 6" xfId="55307"/>
    <cellStyle name="padroes 9 2 4 2 7" xfId="55308"/>
    <cellStyle name="padroes 9 2 4 2 8" xfId="55309"/>
    <cellStyle name="padroes 9 2 4 3" xfId="11573"/>
    <cellStyle name="padroes 9 2 4 3 2" xfId="55310"/>
    <cellStyle name="padroes 9 2 4 3 3" xfId="55311"/>
    <cellStyle name="padroes 9 2 4 3 4" xfId="55312"/>
    <cellStyle name="padroes 9 2 4 3 5" xfId="55313"/>
    <cellStyle name="padroes 9 2 4 3 6" xfId="55314"/>
    <cellStyle name="padroes 9 2 4 3 7" xfId="55315"/>
    <cellStyle name="padroes 9 2 4 4" xfId="55316"/>
    <cellStyle name="padroes 9 2 4 5" xfId="55317"/>
    <cellStyle name="padroes 9 2 4 6" xfId="55318"/>
    <cellStyle name="padroes 9 2 4 7" xfId="55319"/>
    <cellStyle name="padroes 9 2 4 8" xfId="55320"/>
    <cellStyle name="padroes 9 2 5" xfId="11574"/>
    <cellStyle name="padroes 9 2 5 2" xfId="11575"/>
    <cellStyle name="padroes 9 2 5 2 2" xfId="55321"/>
    <cellStyle name="padroes 9 2 5 2 3" xfId="55322"/>
    <cellStyle name="padroes 9 2 5 2 4" xfId="55323"/>
    <cellStyle name="padroes 9 2 5 2 5" xfId="55324"/>
    <cellStyle name="padroes 9 2 5 2 6" xfId="55325"/>
    <cellStyle name="padroes 9 2 5 2 7" xfId="55326"/>
    <cellStyle name="padroes 9 2 5 2 8" xfId="55327"/>
    <cellStyle name="padroes 9 2 5 3" xfId="55328"/>
    <cellStyle name="padroes 9 2 5 4" xfId="55329"/>
    <cellStyle name="padroes 9 2 5 5" xfId="55330"/>
    <cellStyle name="padroes 9 2 5 6" xfId="55331"/>
    <cellStyle name="padroes 9 2 5 7" xfId="55332"/>
    <cellStyle name="padroes 9 2 5 8" xfId="55333"/>
    <cellStyle name="padroes 9 2 6" xfId="11576"/>
    <cellStyle name="padroes 9 2 6 2" xfId="55334"/>
    <cellStyle name="padroes 9 2 6 3" xfId="55335"/>
    <cellStyle name="padroes 9 2 6 4" xfId="55336"/>
    <cellStyle name="padroes 9 2 6 5" xfId="55337"/>
    <cellStyle name="padroes 9 2 6 6" xfId="55338"/>
    <cellStyle name="padroes 9 2 6 7" xfId="55339"/>
    <cellStyle name="padroes 9 2 7" xfId="55340"/>
    <cellStyle name="padroes 9 2 8" xfId="55341"/>
    <cellStyle name="padroes 9 2 9" xfId="55342"/>
    <cellStyle name="padroes 9 3" xfId="11577"/>
    <cellStyle name="padroes 9 3 2" xfId="11578"/>
    <cellStyle name="padroes 9 3 2 2" xfId="11579"/>
    <cellStyle name="padroes 9 3 2 2 2" xfId="55343"/>
    <cellStyle name="padroes 9 3 2 2 3" xfId="55344"/>
    <cellStyle name="padroes 9 3 2 2 4" xfId="55345"/>
    <cellStyle name="padroes 9 3 2 2 5" xfId="55346"/>
    <cellStyle name="padroes 9 3 2 2 6" xfId="55347"/>
    <cellStyle name="padroes 9 3 2 2 7" xfId="55348"/>
    <cellStyle name="padroes 9 3 2 2 8" xfId="55349"/>
    <cellStyle name="padroes 9 3 2 3" xfId="55350"/>
    <cellStyle name="padroes 9 3 2 4" xfId="55351"/>
    <cellStyle name="padroes 9 3 2 5" xfId="55352"/>
    <cellStyle name="padroes 9 3 2 6" xfId="55353"/>
    <cellStyle name="padroes 9 3 2 7" xfId="55354"/>
    <cellStyle name="padroes 9 3 2 8" xfId="55355"/>
    <cellStyle name="padroes 9 3 3" xfId="11580"/>
    <cellStyle name="padroes 9 3 3 2" xfId="55356"/>
    <cellStyle name="padroes 9 3 3 3" xfId="55357"/>
    <cellStyle name="padroes 9 3 3 4" xfId="55358"/>
    <cellStyle name="padroes 9 3 3 5" xfId="55359"/>
    <cellStyle name="padroes 9 3 3 6" xfId="55360"/>
    <cellStyle name="padroes 9 3 3 7" xfId="55361"/>
    <cellStyle name="padroes 9 3 4" xfId="55362"/>
    <cellStyle name="padroes 9 3 5" xfId="55363"/>
    <cellStyle name="padroes 9 3 6" xfId="55364"/>
    <cellStyle name="padroes 9 3 7" xfId="55365"/>
    <cellStyle name="padroes 9 3 8" xfId="55366"/>
    <cellStyle name="padroes 9 4" xfId="11581"/>
    <cellStyle name="padroes 9 4 2" xfId="11582"/>
    <cellStyle name="padroes 9 4 2 2" xfId="11583"/>
    <cellStyle name="padroes 9 4 2 2 2" xfId="55367"/>
    <cellStyle name="padroes 9 4 2 2 3" xfId="55368"/>
    <cellStyle name="padroes 9 4 2 2 4" xfId="55369"/>
    <cellStyle name="padroes 9 4 2 2 5" xfId="55370"/>
    <cellStyle name="padroes 9 4 2 2 6" xfId="55371"/>
    <cellStyle name="padroes 9 4 2 2 7" xfId="55372"/>
    <cellStyle name="padroes 9 4 2 2 8" xfId="55373"/>
    <cellStyle name="padroes 9 4 2 3" xfId="55374"/>
    <cellStyle name="padroes 9 4 2 4" xfId="55375"/>
    <cellStyle name="padroes 9 4 2 5" xfId="55376"/>
    <cellStyle name="padroes 9 4 2 6" xfId="55377"/>
    <cellStyle name="padroes 9 4 2 7" xfId="55378"/>
    <cellStyle name="padroes 9 4 2 8" xfId="55379"/>
    <cellStyle name="padroes 9 4 3" xfId="11584"/>
    <cellStyle name="padroes 9 4 3 2" xfId="55380"/>
    <cellStyle name="padroes 9 4 3 3" xfId="55381"/>
    <cellStyle name="padroes 9 4 3 4" xfId="55382"/>
    <cellStyle name="padroes 9 4 3 5" xfId="55383"/>
    <cellStyle name="padroes 9 4 3 6" xfId="55384"/>
    <cellStyle name="padroes 9 4 3 7" xfId="55385"/>
    <cellStyle name="padroes 9 4 4" xfId="55386"/>
    <cellStyle name="padroes 9 4 5" xfId="55387"/>
    <cellStyle name="padroes 9 4 6" xfId="55388"/>
    <cellStyle name="padroes 9 4 7" xfId="55389"/>
    <cellStyle name="padroes 9 4 8" xfId="55390"/>
    <cellStyle name="padroes 9 5" xfId="11585"/>
    <cellStyle name="padroes 9 5 2" xfId="11586"/>
    <cellStyle name="padroes 9 5 2 2" xfId="55391"/>
    <cellStyle name="padroes 9 5 2 3" xfId="55392"/>
    <cellStyle name="padroes 9 5 2 4" xfId="55393"/>
    <cellStyle name="padroes 9 5 2 5" xfId="55394"/>
    <cellStyle name="padroes 9 5 2 6" xfId="55395"/>
    <cellStyle name="padroes 9 5 2 7" xfId="55396"/>
    <cellStyle name="padroes 9 5 2 8" xfId="55397"/>
    <cellStyle name="padroes 9 5 3" xfId="55398"/>
    <cellStyle name="padroes 9 5 4" xfId="55399"/>
    <cellStyle name="padroes 9 5 5" xfId="55400"/>
    <cellStyle name="padroes 9 5 6" xfId="55401"/>
    <cellStyle name="padroes 9 5 7" xfId="55402"/>
    <cellStyle name="padroes 9 5 8" xfId="55403"/>
    <cellStyle name="padroes 9 6" xfId="11587"/>
    <cellStyle name="padroes 9 6 2" xfId="55404"/>
    <cellStyle name="padroes 9 6 3" xfId="55405"/>
    <cellStyle name="padroes 9 6 4" xfId="55406"/>
    <cellStyle name="padroes 9 6 5" xfId="55407"/>
    <cellStyle name="padroes 9 6 6" xfId="55408"/>
    <cellStyle name="padroes 9 6 7" xfId="55409"/>
    <cellStyle name="padroes 9 7" xfId="55410"/>
    <cellStyle name="padroes 9 8" xfId="55411"/>
    <cellStyle name="padroes 9 9" xfId="55412"/>
    <cellStyle name="Percentual" xfId="142"/>
    <cellStyle name="planilhas" xfId="10"/>
    <cellStyle name="planilhas 10" xfId="56397"/>
    <cellStyle name="planilhas 2" xfId="143"/>
    <cellStyle name="planilhas 2 2" xfId="11588"/>
    <cellStyle name="planilhas 2 2 2" xfId="55413"/>
    <cellStyle name="planilhas 2 2 3" xfId="55414"/>
    <cellStyle name="planilhas 2 2 4" xfId="55415"/>
    <cellStyle name="planilhas 2 2 5" xfId="55416"/>
    <cellStyle name="planilhas 2 2 6" xfId="55417"/>
    <cellStyle name="planilhas 2 2 7" xfId="55418"/>
    <cellStyle name="planilhas 2 2 8" xfId="55419"/>
    <cellStyle name="planilhas 2 3" xfId="55420"/>
    <cellStyle name="planilhas 2 4" xfId="55421"/>
    <cellStyle name="planilhas 2 5" xfId="55422"/>
    <cellStyle name="planilhas 2 6" xfId="55423"/>
    <cellStyle name="planilhas 2 7" xfId="55424"/>
    <cellStyle name="planilhas 3" xfId="144"/>
    <cellStyle name="planilhas 4" xfId="55425"/>
    <cellStyle name="planilhas 5" xfId="55426"/>
    <cellStyle name="planilhas 6" xfId="55427"/>
    <cellStyle name="planilhas 7" xfId="55428"/>
    <cellStyle name="planilhas 8" xfId="55429"/>
    <cellStyle name="planilhas 9" xfId="56398"/>
    <cellStyle name="Ponto" xfId="145"/>
    <cellStyle name="Porcentagem" xfId="55938" builtinId="5"/>
    <cellStyle name="Porcentagem 2" xfId="11"/>
    <cellStyle name="Porcentagem 2 10" xfId="55960"/>
    <cellStyle name="Porcentagem 2 11" xfId="56399"/>
    <cellStyle name="Porcentagem 2 12" xfId="56400"/>
    <cellStyle name="Porcentagem 2 13" xfId="56401"/>
    <cellStyle name="Porcentagem 2 14" xfId="56402"/>
    <cellStyle name="Porcentagem 2 15" xfId="56403"/>
    <cellStyle name="Porcentagem 2 16" xfId="56404"/>
    <cellStyle name="Porcentagem 2 17" xfId="56405"/>
    <cellStyle name="Porcentagem 2 18" xfId="56406"/>
    <cellStyle name="Porcentagem 2 19" xfId="56407"/>
    <cellStyle name="Porcentagem 2 2" xfId="146"/>
    <cellStyle name="Porcentagem 2 20" xfId="56408"/>
    <cellStyle name="Porcentagem 2 21" xfId="56409"/>
    <cellStyle name="Porcentagem 2 22" xfId="56410"/>
    <cellStyle name="Porcentagem 2 23" xfId="56411"/>
    <cellStyle name="Porcentagem 2 24" xfId="56412"/>
    <cellStyle name="Porcentagem 2 25" xfId="56413"/>
    <cellStyle name="Porcentagem 2 26" xfId="56414"/>
    <cellStyle name="Porcentagem 2 27" xfId="56415"/>
    <cellStyle name="Porcentagem 2 28" xfId="56416"/>
    <cellStyle name="Porcentagem 2 29" xfId="56417"/>
    <cellStyle name="Porcentagem 2 3" xfId="147"/>
    <cellStyle name="Porcentagem 2 30" xfId="56418"/>
    <cellStyle name="Porcentagem 2 31" xfId="56419"/>
    <cellStyle name="Porcentagem 2 32" xfId="56420"/>
    <cellStyle name="Porcentagem 2 33" xfId="56421"/>
    <cellStyle name="Porcentagem 2 34" xfId="56422"/>
    <cellStyle name="Porcentagem 2 35" xfId="56423"/>
    <cellStyle name="Porcentagem 2 36" xfId="56424"/>
    <cellStyle name="Porcentagem 2 37" xfId="56425"/>
    <cellStyle name="Porcentagem 2 38" xfId="56426"/>
    <cellStyle name="Porcentagem 2 39" xfId="56427"/>
    <cellStyle name="Porcentagem 2 4" xfId="56428"/>
    <cellStyle name="Porcentagem 2 40" xfId="56429"/>
    <cellStyle name="Porcentagem 2 41" xfId="56430"/>
    <cellStyle name="Porcentagem 2 42" xfId="56431"/>
    <cellStyle name="Porcentagem 2 43" xfId="56432"/>
    <cellStyle name="Porcentagem 2 44" xfId="56433"/>
    <cellStyle name="Porcentagem 2 45" xfId="56434"/>
    <cellStyle name="Porcentagem 2 46" xfId="56435"/>
    <cellStyle name="Porcentagem 2 47" xfId="56436"/>
    <cellStyle name="Porcentagem 2 48" xfId="56437"/>
    <cellStyle name="Porcentagem 2 49" xfId="56438"/>
    <cellStyle name="Porcentagem 2 5" xfId="56439"/>
    <cellStyle name="Porcentagem 2 50" xfId="56440"/>
    <cellStyle name="Porcentagem 2 51" xfId="56441"/>
    <cellStyle name="Porcentagem 2 52" xfId="56442"/>
    <cellStyle name="Porcentagem 2 53" xfId="56443"/>
    <cellStyle name="Porcentagem 2 54" xfId="56444"/>
    <cellStyle name="Porcentagem 2 55" xfId="56445"/>
    <cellStyle name="Porcentagem 2 56" xfId="56446"/>
    <cellStyle name="Porcentagem 2 57" xfId="56447"/>
    <cellStyle name="Porcentagem 2 6" xfId="56448"/>
    <cellStyle name="Porcentagem 2 7" xfId="56449"/>
    <cellStyle name="Porcentagem 2 8" xfId="56450"/>
    <cellStyle name="Porcentagem 2 9" xfId="56451"/>
    <cellStyle name="Porcentagem 3" xfId="12"/>
    <cellStyle name="Porcentagem 3 10" xfId="11589"/>
    <cellStyle name="Porcentagem 3 11" xfId="11590"/>
    <cellStyle name="Porcentagem 3 12" xfId="11591"/>
    <cellStyle name="Porcentagem 3 13" xfId="56452"/>
    <cellStyle name="Porcentagem 3 14" xfId="56453"/>
    <cellStyle name="Porcentagem 3 15" xfId="56454"/>
    <cellStyle name="Porcentagem 3 16" xfId="56455"/>
    <cellStyle name="Porcentagem 3 17" xfId="56456"/>
    <cellStyle name="Porcentagem 3 18" xfId="56457"/>
    <cellStyle name="Porcentagem 3 19" xfId="56458"/>
    <cellStyle name="Porcentagem 3 2" xfId="148"/>
    <cellStyle name="Porcentagem 3 20" xfId="56459"/>
    <cellStyle name="Porcentagem 3 21" xfId="56460"/>
    <cellStyle name="Porcentagem 3 22" xfId="56461"/>
    <cellStyle name="Porcentagem 3 3" xfId="149"/>
    <cellStyle name="Porcentagem 3 4" xfId="150"/>
    <cellStyle name="Porcentagem 3 5" xfId="11592"/>
    <cellStyle name="Porcentagem 3 6" xfId="11593"/>
    <cellStyle name="Porcentagem 3 7" xfId="11594"/>
    <cellStyle name="Porcentagem 3 8" xfId="11595"/>
    <cellStyle name="Porcentagem 3 9" xfId="11596"/>
    <cellStyle name="Porcentagem 4" xfId="151"/>
    <cellStyle name="Porcentagem 4 2" xfId="152"/>
    <cellStyle name="Porcentagem 5" xfId="11732"/>
    <cellStyle name="Porcentagem 5 2" xfId="55908"/>
    <cellStyle name="Porcentagem 6" xfId="55909"/>
    <cellStyle name="Porcentagem 7" xfId="55910"/>
    <cellStyle name="Porcentagem 8" xfId="55947"/>
    <cellStyle name="Porcentagem 8 2" xfId="56627"/>
    <cellStyle name="Porcentagem 9" xfId="56628"/>
    <cellStyle name="Porcentual [0]" xfId="153"/>
    <cellStyle name="Porcentual_ADELBCO" xfId="154"/>
    <cellStyle name="Premissas" xfId="155"/>
    <cellStyle name="Projeções" xfId="156"/>
    <cellStyle name="PSDec" xfId="55911"/>
    <cellStyle name="Punto0" xfId="157"/>
    <cellStyle name="Ricardo" xfId="158"/>
    <cellStyle name="Saída 2" xfId="55912"/>
    <cellStyle name="Salida" xfId="159"/>
    <cellStyle name="Separador de milhares" xfId="1" builtinId="3"/>
    <cellStyle name="Separador de milhares 10" xfId="11597"/>
    <cellStyle name="Separador de milhares 11" xfId="55956"/>
    <cellStyle name="Separador de milhares 11 2" xfId="55959"/>
    <cellStyle name="Separador de milhares 11 2 2" xfId="56533"/>
    <cellStyle name="Separador de milhares 11 2 3" xfId="56535"/>
    <cellStyle name="Separador de milhares 11 2 4" xfId="56538"/>
    <cellStyle name="Separador de milhares 11 2 4 2" xfId="56638"/>
    <cellStyle name="Separador de milhares 11 2 4 3" xfId="56646"/>
    <cellStyle name="Separador de milhares 11 2 5" xfId="56545"/>
    <cellStyle name="Separador de milhares 11 2 5 2" xfId="56629"/>
    <cellStyle name="Separador de milhares 11 2 5 3" xfId="56554"/>
    <cellStyle name="Separador de milhares 11 2 5 3 2" xfId="56649"/>
    <cellStyle name="Separador de milhares 11 3" xfId="56546"/>
    <cellStyle name="Separador de milhares 2" xfId="13"/>
    <cellStyle name="Separador de milhares 2 10" xfId="11598"/>
    <cellStyle name="Separador de milhares 2 11" xfId="56462"/>
    <cellStyle name="Separador de milhares 2 12" xfId="56463"/>
    <cellStyle name="Separador de milhares 2 13" xfId="56464"/>
    <cellStyle name="Separador de milhares 2 14" xfId="56465"/>
    <cellStyle name="Separador de milhares 2 15" xfId="56466"/>
    <cellStyle name="Separador de milhares 2 16" xfId="56467"/>
    <cellStyle name="Separador de milhares 2 17" xfId="56468"/>
    <cellStyle name="Separador de milhares 2 18" xfId="56469"/>
    <cellStyle name="Separador de milhares 2 19" xfId="56470"/>
    <cellStyle name="Separador de milhares 2 2" xfId="14"/>
    <cellStyle name="Separador de milhares 2 2 10" xfId="11599"/>
    <cellStyle name="Separador de milhares 2 2 10 2" xfId="11600"/>
    <cellStyle name="Separador de milhares 2 2 10 2 2" xfId="11601"/>
    <cellStyle name="Separador de milhares 2 2 10 2 2 2" xfId="55430"/>
    <cellStyle name="Separador de milhares 2 2 10 2 2 3" xfId="55431"/>
    <cellStyle name="Separador de milhares 2 2 10 2 2 4" xfId="55432"/>
    <cellStyle name="Separador de milhares 2 2 10 2 2 5" xfId="55433"/>
    <cellStyle name="Separador de milhares 2 2 10 2 2 6" xfId="55434"/>
    <cellStyle name="Separador de milhares 2 2 10 2 2 7" xfId="55435"/>
    <cellStyle name="Separador de milhares 2 2 10 2 2 8" xfId="55436"/>
    <cellStyle name="Separador de milhares 2 2 10 2 3" xfId="55437"/>
    <cellStyle name="Separador de milhares 2 2 10 2 4" xfId="55438"/>
    <cellStyle name="Separador de milhares 2 2 10 2 5" xfId="55439"/>
    <cellStyle name="Separador de milhares 2 2 10 2 6" xfId="55440"/>
    <cellStyle name="Separador de milhares 2 2 10 2 7" xfId="55441"/>
    <cellStyle name="Separador de milhares 2 2 10 2 8" xfId="55442"/>
    <cellStyle name="Separador de milhares 2 2 10 3" xfId="11602"/>
    <cellStyle name="Separador de milhares 2 2 10 3 2" xfId="55443"/>
    <cellStyle name="Separador de milhares 2 2 10 4" xfId="55444"/>
    <cellStyle name="Separador de milhares 2 2 10 5" xfId="55445"/>
    <cellStyle name="Separador de milhares 2 2 10 6" xfId="55446"/>
    <cellStyle name="Separador de milhares 2 2 10 7" xfId="55447"/>
    <cellStyle name="Separador de milhares 2 2 10 8" xfId="55448"/>
    <cellStyle name="Separador de milhares 2 2 11" xfId="11603"/>
    <cellStyle name="Separador de milhares 2 2 11 2" xfId="11604"/>
    <cellStyle name="Separador de milhares 2 2 11 2 2" xfId="11605"/>
    <cellStyle name="Separador de milhares 2 2 11 2 2 2" xfId="55449"/>
    <cellStyle name="Separador de milhares 2 2 11 2 2 3" xfId="55450"/>
    <cellStyle name="Separador de milhares 2 2 11 2 2 4" xfId="55451"/>
    <cellStyle name="Separador de milhares 2 2 11 2 2 5" xfId="55452"/>
    <cellStyle name="Separador de milhares 2 2 11 2 2 6" xfId="55453"/>
    <cellStyle name="Separador de milhares 2 2 11 2 2 7" xfId="55454"/>
    <cellStyle name="Separador de milhares 2 2 11 2 2 8" xfId="55455"/>
    <cellStyle name="Separador de milhares 2 2 11 2 3" xfId="55456"/>
    <cellStyle name="Separador de milhares 2 2 11 2 4" xfId="55457"/>
    <cellStyle name="Separador de milhares 2 2 11 2 5" xfId="55458"/>
    <cellStyle name="Separador de milhares 2 2 11 2 6" xfId="55459"/>
    <cellStyle name="Separador de milhares 2 2 11 2 7" xfId="55460"/>
    <cellStyle name="Separador de milhares 2 2 11 2 8" xfId="55461"/>
    <cellStyle name="Separador de milhares 2 2 11 3" xfId="11606"/>
    <cellStyle name="Separador de milhares 2 2 11 3 2" xfId="55462"/>
    <cellStyle name="Separador de milhares 2 2 11 4" xfId="55463"/>
    <cellStyle name="Separador de milhares 2 2 11 5" xfId="55464"/>
    <cellStyle name="Separador de milhares 2 2 11 6" xfId="55465"/>
    <cellStyle name="Separador de milhares 2 2 11 7" xfId="55466"/>
    <cellStyle name="Separador de milhares 2 2 11 8" xfId="55467"/>
    <cellStyle name="Separador de milhares 2 2 12" xfId="11607"/>
    <cellStyle name="Separador de milhares 2 2 12 2" xfId="11608"/>
    <cellStyle name="Separador de milhares 2 2 12 2 2" xfId="11609"/>
    <cellStyle name="Separador de milhares 2 2 12 2 2 2" xfId="55468"/>
    <cellStyle name="Separador de milhares 2 2 12 2 2 3" xfId="55469"/>
    <cellStyle name="Separador de milhares 2 2 12 2 2 4" xfId="55470"/>
    <cellStyle name="Separador de milhares 2 2 12 2 2 5" xfId="55471"/>
    <cellStyle name="Separador de milhares 2 2 12 2 2 6" xfId="55472"/>
    <cellStyle name="Separador de milhares 2 2 12 2 2 7" xfId="55473"/>
    <cellStyle name="Separador de milhares 2 2 12 2 2 8" xfId="55474"/>
    <cellStyle name="Separador de milhares 2 2 12 2 3" xfId="55475"/>
    <cellStyle name="Separador de milhares 2 2 12 2 4" xfId="55476"/>
    <cellStyle name="Separador de milhares 2 2 12 2 5" xfId="55477"/>
    <cellStyle name="Separador de milhares 2 2 12 2 6" xfId="55478"/>
    <cellStyle name="Separador de milhares 2 2 12 2 7" xfId="55479"/>
    <cellStyle name="Separador de milhares 2 2 12 2 8" xfId="55480"/>
    <cellStyle name="Separador de milhares 2 2 12 3" xfId="11610"/>
    <cellStyle name="Separador de milhares 2 2 12 3 2" xfId="55481"/>
    <cellStyle name="Separador de milhares 2 2 12 4" xfId="55482"/>
    <cellStyle name="Separador de milhares 2 2 12 5" xfId="55483"/>
    <cellStyle name="Separador de milhares 2 2 12 6" xfId="55484"/>
    <cellStyle name="Separador de milhares 2 2 12 7" xfId="55485"/>
    <cellStyle name="Separador de milhares 2 2 12 8" xfId="55486"/>
    <cellStyle name="Separador de milhares 2 2 13" xfId="11611"/>
    <cellStyle name="Separador de milhares 2 2 13 2" xfId="11612"/>
    <cellStyle name="Separador de milhares 2 2 13 2 2" xfId="11613"/>
    <cellStyle name="Separador de milhares 2 2 13 2 2 2" xfId="55487"/>
    <cellStyle name="Separador de milhares 2 2 13 2 2 3" xfId="55488"/>
    <cellStyle name="Separador de milhares 2 2 13 2 2 4" xfId="55489"/>
    <cellStyle name="Separador de milhares 2 2 13 2 2 5" xfId="55490"/>
    <cellStyle name="Separador de milhares 2 2 13 2 2 6" xfId="55491"/>
    <cellStyle name="Separador de milhares 2 2 13 2 2 7" xfId="55492"/>
    <cellStyle name="Separador de milhares 2 2 13 2 2 8" xfId="55493"/>
    <cellStyle name="Separador de milhares 2 2 13 2 3" xfId="55494"/>
    <cellStyle name="Separador de milhares 2 2 13 2 4" xfId="55495"/>
    <cellStyle name="Separador de milhares 2 2 13 2 5" xfId="55496"/>
    <cellStyle name="Separador de milhares 2 2 13 2 6" xfId="55497"/>
    <cellStyle name="Separador de milhares 2 2 13 2 7" xfId="55498"/>
    <cellStyle name="Separador de milhares 2 2 13 2 8" xfId="55499"/>
    <cellStyle name="Separador de milhares 2 2 13 3" xfId="11614"/>
    <cellStyle name="Separador de milhares 2 2 13 3 2" xfId="55500"/>
    <cellStyle name="Separador de milhares 2 2 13 4" xfId="55501"/>
    <cellStyle name="Separador de milhares 2 2 13 5" xfId="55502"/>
    <cellStyle name="Separador de milhares 2 2 13 6" xfId="55503"/>
    <cellStyle name="Separador de milhares 2 2 13 7" xfId="55504"/>
    <cellStyle name="Separador de milhares 2 2 13 8" xfId="55505"/>
    <cellStyle name="Separador de milhares 2 2 14" xfId="11615"/>
    <cellStyle name="Separador de milhares 2 2 14 2" xfId="11616"/>
    <cellStyle name="Separador de milhares 2 2 14 2 2" xfId="11617"/>
    <cellStyle name="Separador de milhares 2 2 14 2 2 2" xfId="55506"/>
    <cellStyle name="Separador de milhares 2 2 14 2 2 3" xfId="55507"/>
    <cellStyle name="Separador de milhares 2 2 14 2 2 4" xfId="55508"/>
    <cellStyle name="Separador de milhares 2 2 14 2 2 5" xfId="55509"/>
    <cellStyle name="Separador de milhares 2 2 14 2 2 6" xfId="55510"/>
    <cellStyle name="Separador de milhares 2 2 14 2 2 7" xfId="55511"/>
    <cellStyle name="Separador de milhares 2 2 14 2 2 8" xfId="55512"/>
    <cellStyle name="Separador de milhares 2 2 14 2 3" xfId="55513"/>
    <cellStyle name="Separador de milhares 2 2 14 2 4" xfId="55514"/>
    <cellStyle name="Separador de milhares 2 2 14 2 5" xfId="55515"/>
    <cellStyle name="Separador de milhares 2 2 14 2 6" xfId="55516"/>
    <cellStyle name="Separador de milhares 2 2 14 2 7" xfId="55517"/>
    <cellStyle name="Separador de milhares 2 2 14 2 8" xfId="55518"/>
    <cellStyle name="Separador de milhares 2 2 14 3" xfId="11618"/>
    <cellStyle name="Separador de milhares 2 2 14 3 2" xfId="55519"/>
    <cellStyle name="Separador de milhares 2 2 14 4" xfId="55520"/>
    <cellStyle name="Separador de milhares 2 2 14 5" xfId="55521"/>
    <cellStyle name="Separador de milhares 2 2 14 6" xfId="55522"/>
    <cellStyle name="Separador de milhares 2 2 14 7" xfId="55523"/>
    <cellStyle name="Separador de milhares 2 2 14 8" xfId="55524"/>
    <cellStyle name="Separador de milhares 2 2 15" xfId="11619"/>
    <cellStyle name="Separador de milhares 2 2 15 2" xfId="11620"/>
    <cellStyle name="Separador de milhares 2 2 15 2 2" xfId="11621"/>
    <cellStyle name="Separador de milhares 2 2 15 2 2 2" xfId="55525"/>
    <cellStyle name="Separador de milhares 2 2 15 2 2 3" xfId="55526"/>
    <cellStyle name="Separador de milhares 2 2 15 2 2 4" xfId="55527"/>
    <cellStyle name="Separador de milhares 2 2 15 2 2 5" xfId="55528"/>
    <cellStyle name="Separador de milhares 2 2 15 2 2 6" xfId="55529"/>
    <cellStyle name="Separador de milhares 2 2 15 2 2 7" xfId="55530"/>
    <cellStyle name="Separador de milhares 2 2 15 2 2 8" xfId="55531"/>
    <cellStyle name="Separador de milhares 2 2 15 2 3" xfId="55532"/>
    <cellStyle name="Separador de milhares 2 2 15 2 4" xfId="55533"/>
    <cellStyle name="Separador de milhares 2 2 15 2 5" xfId="55534"/>
    <cellStyle name="Separador de milhares 2 2 15 2 6" xfId="55535"/>
    <cellStyle name="Separador de milhares 2 2 15 2 7" xfId="55536"/>
    <cellStyle name="Separador de milhares 2 2 15 2 8" xfId="55537"/>
    <cellStyle name="Separador de milhares 2 2 15 3" xfId="11622"/>
    <cellStyle name="Separador de milhares 2 2 15 3 2" xfId="55538"/>
    <cellStyle name="Separador de milhares 2 2 15 4" xfId="55539"/>
    <cellStyle name="Separador de milhares 2 2 15 5" xfId="55540"/>
    <cellStyle name="Separador de milhares 2 2 15 6" xfId="55541"/>
    <cellStyle name="Separador de milhares 2 2 15 7" xfId="55542"/>
    <cellStyle name="Separador de milhares 2 2 15 8" xfId="55543"/>
    <cellStyle name="Separador de milhares 2 2 16" xfId="11623"/>
    <cellStyle name="Separador de milhares 2 2 17" xfId="11624"/>
    <cellStyle name="Separador de milhares 2 2 18" xfId="11625"/>
    <cellStyle name="Separador de milhares 2 2 19" xfId="11626"/>
    <cellStyle name="Separador de milhares 2 2 2" xfId="160"/>
    <cellStyle name="Separador de milhares 2 2 2 2" xfId="11627"/>
    <cellStyle name="Separador de milhares 2 2 2 2 2" xfId="11628"/>
    <cellStyle name="Separador de milhares 2 2 2 2 2 2" xfId="55544"/>
    <cellStyle name="Separador de milhares 2 2 2 2 2 3" xfId="55545"/>
    <cellStyle name="Separador de milhares 2 2 2 2 2 4" xfId="55546"/>
    <cellStyle name="Separador de milhares 2 2 2 2 2 5" xfId="55547"/>
    <cellStyle name="Separador de milhares 2 2 2 2 2 6" xfId="55548"/>
    <cellStyle name="Separador de milhares 2 2 2 2 2 7" xfId="55549"/>
    <cellStyle name="Separador de milhares 2 2 2 2 2 8" xfId="55550"/>
    <cellStyle name="Separador de milhares 2 2 2 2 3" xfId="55551"/>
    <cellStyle name="Separador de milhares 2 2 2 2 4" xfId="55552"/>
    <cellStyle name="Separador de milhares 2 2 2 2 5" xfId="55553"/>
    <cellStyle name="Separador de milhares 2 2 2 2 6" xfId="55554"/>
    <cellStyle name="Separador de milhares 2 2 2 2 7" xfId="55555"/>
    <cellStyle name="Separador de milhares 2 2 2 2 8" xfId="55556"/>
    <cellStyle name="Separador de milhares 2 2 2 3" xfId="11629"/>
    <cellStyle name="Separador de milhares 2 2 2 3 2" xfId="55557"/>
    <cellStyle name="Separador de milhares 2 2 2 4" xfId="55558"/>
    <cellStyle name="Separador de milhares 2 2 2 5" xfId="55559"/>
    <cellStyle name="Separador de milhares 2 2 2 6" xfId="55560"/>
    <cellStyle name="Separador de milhares 2 2 2 7" xfId="55561"/>
    <cellStyle name="Separador de milhares 2 2 2 8" xfId="55562"/>
    <cellStyle name="Separador de milhares 2 2 20" xfId="11630"/>
    <cellStyle name="Separador de milhares 2 2 20 2" xfId="11631"/>
    <cellStyle name="Separador de milhares 2 2 20 2 2" xfId="55563"/>
    <cellStyle name="Separador de milhares 2 2 20 2 3" xfId="55564"/>
    <cellStyle name="Separador de milhares 2 2 20 2 4" xfId="55565"/>
    <cellStyle name="Separador de milhares 2 2 20 2 5" xfId="55566"/>
    <cellStyle name="Separador de milhares 2 2 20 2 6" xfId="55567"/>
    <cellStyle name="Separador de milhares 2 2 20 2 7" xfId="55568"/>
    <cellStyle name="Separador de milhares 2 2 20 2 8" xfId="55569"/>
    <cellStyle name="Separador de milhares 2 2 20 3" xfId="55570"/>
    <cellStyle name="Separador de milhares 2 2 20 4" xfId="55571"/>
    <cellStyle name="Separador de milhares 2 2 20 5" xfId="55572"/>
    <cellStyle name="Separador de milhares 2 2 20 6" xfId="55573"/>
    <cellStyle name="Separador de milhares 2 2 20 7" xfId="55574"/>
    <cellStyle name="Separador de milhares 2 2 21" xfId="11632"/>
    <cellStyle name="Separador de milhares 2 2 21 2" xfId="55575"/>
    <cellStyle name="Separador de milhares 2 2 22" xfId="55576"/>
    <cellStyle name="Separador de milhares 2 2 23" xfId="55577"/>
    <cellStyle name="Separador de milhares 2 2 24" xfId="55578"/>
    <cellStyle name="Separador de milhares 2 2 25" xfId="55579"/>
    <cellStyle name="Separador de milhares 2 2 26" xfId="55580"/>
    <cellStyle name="Separador de milhares 2 2 3" xfId="11633"/>
    <cellStyle name="Separador de milhares 2 2 3 2" xfId="11634"/>
    <cellStyle name="Separador de milhares 2 2 3 2 2" xfId="11635"/>
    <cellStyle name="Separador de milhares 2 2 3 2 2 2" xfId="55581"/>
    <cellStyle name="Separador de milhares 2 2 3 2 2 3" xfId="55582"/>
    <cellStyle name="Separador de milhares 2 2 3 2 2 4" xfId="55583"/>
    <cellStyle name="Separador de milhares 2 2 3 2 2 5" xfId="55584"/>
    <cellStyle name="Separador de milhares 2 2 3 2 2 6" xfId="55585"/>
    <cellStyle name="Separador de milhares 2 2 3 2 2 7" xfId="55586"/>
    <cellStyle name="Separador de milhares 2 2 3 2 2 8" xfId="55587"/>
    <cellStyle name="Separador de milhares 2 2 3 2 3" xfId="55588"/>
    <cellStyle name="Separador de milhares 2 2 3 2 4" xfId="55589"/>
    <cellStyle name="Separador de milhares 2 2 3 2 5" xfId="55590"/>
    <cellStyle name="Separador de milhares 2 2 3 2 6" xfId="55591"/>
    <cellStyle name="Separador de milhares 2 2 3 2 7" xfId="55592"/>
    <cellStyle name="Separador de milhares 2 2 3 2 8" xfId="55593"/>
    <cellStyle name="Separador de milhares 2 2 3 3" xfId="11636"/>
    <cellStyle name="Separador de milhares 2 2 3 3 2" xfId="55594"/>
    <cellStyle name="Separador de milhares 2 2 3 4" xfId="55595"/>
    <cellStyle name="Separador de milhares 2 2 3 5" xfId="55596"/>
    <cellStyle name="Separador de milhares 2 2 3 6" xfId="55597"/>
    <cellStyle name="Separador de milhares 2 2 3 7" xfId="55598"/>
    <cellStyle name="Separador de milhares 2 2 3 8" xfId="55599"/>
    <cellStyle name="Separador de milhares 2 2 4" xfId="11637"/>
    <cellStyle name="Separador de milhares 2 2 4 2" xfId="11638"/>
    <cellStyle name="Separador de milhares 2 2 4 2 2" xfId="11639"/>
    <cellStyle name="Separador de milhares 2 2 4 2 2 2" xfId="55600"/>
    <cellStyle name="Separador de milhares 2 2 4 2 2 3" xfId="55601"/>
    <cellStyle name="Separador de milhares 2 2 4 2 2 4" xfId="55602"/>
    <cellStyle name="Separador de milhares 2 2 4 2 2 5" xfId="55603"/>
    <cellStyle name="Separador de milhares 2 2 4 2 2 6" xfId="55604"/>
    <cellStyle name="Separador de milhares 2 2 4 2 2 7" xfId="55605"/>
    <cellStyle name="Separador de milhares 2 2 4 2 2 8" xfId="55606"/>
    <cellStyle name="Separador de milhares 2 2 4 2 3" xfId="55607"/>
    <cellStyle name="Separador de milhares 2 2 4 2 4" xfId="55608"/>
    <cellStyle name="Separador de milhares 2 2 4 2 5" xfId="55609"/>
    <cellStyle name="Separador de milhares 2 2 4 2 6" xfId="55610"/>
    <cellStyle name="Separador de milhares 2 2 4 2 7" xfId="55611"/>
    <cellStyle name="Separador de milhares 2 2 4 2 8" xfId="55612"/>
    <cellStyle name="Separador de milhares 2 2 4 3" xfId="11640"/>
    <cellStyle name="Separador de milhares 2 2 4 3 2" xfId="55613"/>
    <cellStyle name="Separador de milhares 2 2 4 4" xfId="55614"/>
    <cellStyle name="Separador de milhares 2 2 4 5" xfId="55615"/>
    <cellStyle name="Separador de milhares 2 2 4 6" xfId="55616"/>
    <cellStyle name="Separador de milhares 2 2 4 7" xfId="55617"/>
    <cellStyle name="Separador de milhares 2 2 4 8" xfId="55618"/>
    <cellStyle name="Separador de milhares 2 2 5" xfId="11641"/>
    <cellStyle name="Separador de milhares 2 2 5 2" xfId="11642"/>
    <cellStyle name="Separador de milhares 2 2 5 2 2" xfId="11643"/>
    <cellStyle name="Separador de milhares 2 2 5 2 2 2" xfId="55619"/>
    <cellStyle name="Separador de milhares 2 2 5 2 2 3" xfId="55620"/>
    <cellStyle name="Separador de milhares 2 2 5 2 2 4" xfId="55621"/>
    <cellStyle name="Separador de milhares 2 2 5 2 2 5" xfId="55622"/>
    <cellStyle name="Separador de milhares 2 2 5 2 2 6" xfId="55623"/>
    <cellStyle name="Separador de milhares 2 2 5 2 2 7" xfId="55624"/>
    <cellStyle name="Separador de milhares 2 2 5 2 2 8" xfId="55625"/>
    <cellStyle name="Separador de milhares 2 2 5 2 3" xfId="55626"/>
    <cellStyle name="Separador de milhares 2 2 5 2 4" xfId="55627"/>
    <cellStyle name="Separador de milhares 2 2 5 2 5" xfId="55628"/>
    <cellStyle name="Separador de milhares 2 2 5 2 6" xfId="55629"/>
    <cellStyle name="Separador de milhares 2 2 5 2 7" xfId="55630"/>
    <cellStyle name="Separador de milhares 2 2 5 2 8" xfId="55631"/>
    <cellStyle name="Separador de milhares 2 2 5 3" xfId="11644"/>
    <cellStyle name="Separador de milhares 2 2 5 3 2" xfId="55632"/>
    <cellStyle name="Separador de milhares 2 2 5 4" xfId="55633"/>
    <cellStyle name="Separador de milhares 2 2 5 5" xfId="55634"/>
    <cellStyle name="Separador de milhares 2 2 5 6" xfId="55635"/>
    <cellStyle name="Separador de milhares 2 2 5 7" xfId="55636"/>
    <cellStyle name="Separador de milhares 2 2 5 8" xfId="55637"/>
    <cellStyle name="Separador de milhares 2 2 6" xfId="11645"/>
    <cellStyle name="Separador de milhares 2 2 6 2" xfId="11646"/>
    <cellStyle name="Separador de milhares 2 2 6 2 2" xfId="11647"/>
    <cellStyle name="Separador de milhares 2 2 6 2 2 2" xfId="55638"/>
    <cellStyle name="Separador de milhares 2 2 6 2 2 3" xfId="55639"/>
    <cellStyle name="Separador de milhares 2 2 6 2 2 4" xfId="55640"/>
    <cellStyle name="Separador de milhares 2 2 6 2 2 5" xfId="55641"/>
    <cellStyle name="Separador de milhares 2 2 6 2 2 6" xfId="55642"/>
    <cellStyle name="Separador de milhares 2 2 6 2 2 7" xfId="55643"/>
    <cellStyle name="Separador de milhares 2 2 6 2 2 8" xfId="55644"/>
    <cellStyle name="Separador de milhares 2 2 6 2 3" xfId="55645"/>
    <cellStyle name="Separador de milhares 2 2 6 2 4" xfId="55646"/>
    <cellStyle name="Separador de milhares 2 2 6 2 5" xfId="55647"/>
    <cellStyle name="Separador de milhares 2 2 6 2 6" xfId="55648"/>
    <cellStyle name="Separador de milhares 2 2 6 2 7" xfId="55649"/>
    <cellStyle name="Separador de milhares 2 2 6 2 8" xfId="55650"/>
    <cellStyle name="Separador de milhares 2 2 6 3" xfId="11648"/>
    <cellStyle name="Separador de milhares 2 2 6 3 2" xfId="55651"/>
    <cellStyle name="Separador de milhares 2 2 6 4" xfId="55652"/>
    <cellStyle name="Separador de milhares 2 2 6 5" xfId="55653"/>
    <cellStyle name="Separador de milhares 2 2 6 6" xfId="55654"/>
    <cellStyle name="Separador de milhares 2 2 6 7" xfId="55655"/>
    <cellStyle name="Separador de milhares 2 2 6 8" xfId="55656"/>
    <cellStyle name="Separador de milhares 2 2 7" xfId="11649"/>
    <cellStyle name="Separador de milhares 2 2 7 2" xfId="11650"/>
    <cellStyle name="Separador de milhares 2 2 7 2 2" xfId="11651"/>
    <cellStyle name="Separador de milhares 2 2 7 2 2 2" xfId="55657"/>
    <cellStyle name="Separador de milhares 2 2 7 2 2 3" xfId="55658"/>
    <cellStyle name="Separador de milhares 2 2 7 2 2 4" xfId="55659"/>
    <cellStyle name="Separador de milhares 2 2 7 2 2 5" xfId="55660"/>
    <cellStyle name="Separador de milhares 2 2 7 2 2 6" xfId="55661"/>
    <cellStyle name="Separador de milhares 2 2 7 2 2 7" xfId="55662"/>
    <cellStyle name="Separador de milhares 2 2 7 2 2 8" xfId="55663"/>
    <cellStyle name="Separador de milhares 2 2 7 2 3" xfId="55664"/>
    <cellStyle name="Separador de milhares 2 2 7 2 4" xfId="55665"/>
    <cellStyle name="Separador de milhares 2 2 7 2 5" xfId="55666"/>
    <cellStyle name="Separador de milhares 2 2 7 2 6" xfId="55667"/>
    <cellStyle name="Separador de milhares 2 2 7 2 7" xfId="55668"/>
    <cellStyle name="Separador de milhares 2 2 7 2 8" xfId="55669"/>
    <cellStyle name="Separador de milhares 2 2 7 3" xfId="11652"/>
    <cellStyle name="Separador de milhares 2 2 7 3 2" xfId="55670"/>
    <cellStyle name="Separador de milhares 2 2 7 4" xfId="55671"/>
    <cellStyle name="Separador de milhares 2 2 7 5" xfId="55672"/>
    <cellStyle name="Separador de milhares 2 2 7 6" xfId="55673"/>
    <cellStyle name="Separador de milhares 2 2 7 7" xfId="55674"/>
    <cellStyle name="Separador de milhares 2 2 7 8" xfId="55675"/>
    <cellStyle name="Separador de milhares 2 2 8" xfId="11653"/>
    <cellStyle name="Separador de milhares 2 2 8 2" xfId="11654"/>
    <cellStyle name="Separador de milhares 2 2 8 2 2" xfId="11655"/>
    <cellStyle name="Separador de milhares 2 2 8 2 2 2" xfId="55676"/>
    <cellStyle name="Separador de milhares 2 2 8 2 2 3" xfId="55677"/>
    <cellStyle name="Separador de milhares 2 2 8 2 2 4" xfId="55678"/>
    <cellStyle name="Separador de milhares 2 2 8 2 2 5" xfId="55679"/>
    <cellStyle name="Separador de milhares 2 2 8 2 2 6" xfId="55680"/>
    <cellStyle name="Separador de milhares 2 2 8 2 2 7" xfId="55681"/>
    <cellStyle name="Separador de milhares 2 2 8 2 2 8" xfId="55682"/>
    <cellStyle name="Separador de milhares 2 2 8 2 3" xfId="55683"/>
    <cellStyle name="Separador de milhares 2 2 8 2 4" xfId="55684"/>
    <cellStyle name="Separador de milhares 2 2 8 2 5" xfId="55685"/>
    <cellStyle name="Separador de milhares 2 2 8 2 6" xfId="55686"/>
    <cellStyle name="Separador de milhares 2 2 8 2 7" xfId="55687"/>
    <cellStyle name="Separador de milhares 2 2 8 2 8" xfId="55688"/>
    <cellStyle name="Separador de milhares 2 2 8 3" xfId="11656"/>
    <cellStyle name="Separador de milhares 2 2 8 3 2" xfId="55689"/>
    <cellStyle name="Separador de milhares 2 2 8 4" xfId="55690"/>
    <cellStyle name="Separador de milhares 2 2 8 5" xfId="55691"/>
    <cellStyle name="Separador de milhares 2 2 8 6" xfId="55692"/>
    <cellStyle name="Separador de milhares 2 2 8 7" xfId="55693"/>
    <cellStyle name="Separador de milhares 2 2 8 8" xfId="55694"/>
    <cellStyle name="Separador de milhares 2 2 9" xfId="11657"/>
    <cellStyle name="Separador de milhares 2 2 9 2" xfId="11658"/>
    <cellStyle name="Separador de milhares 2 2 9 2 2" xfId="11659"/>
    <cellStyle name="Separador de milhares 2 2 9 2 2 2" xfId="55695"/>
    <cellStyle name="Separador de milhares 2 2 9 2 2 3" xfId="55696"/>
    <cellStyle name="Separador de milhares 2 2 9 2 2 4" xfId="55697"/>
    <cellStyle name="Separador de milhares 2 2 9 2 2 5" xfId="55698"/>
    <cellStyle name="Separador de milhares 2 2 9 2 2 6" xfId="55699"/>
    <cellStyle name="Separador de milhares 2 2 9 2 2 7" xfId="55700"/>
    <cellStyle name="Separador de milhares 2 2 9 2 2 8" xfId="55701"/>
    <cellStyle name="Separador de milhares 2 2 9 2 3" xfId="55702"/>
    <cellStyle name="Separador de milhares 2 2 9 2 4" xfId="55703"/>
    <cellStyle name="Separador de milhares 2 2 9 2 5" xfId="55704"/>
    <cellStyle name="Separador de milhares 2 2 9 2 6" xfId="55705"/>
    <cellStyle name="Separador de milhares 2 2 9 2 7" xfId="55706"/>
    <cellStyle name="Separador de milhares 2 2 9 2 8" xfId="55707"/>
    <cellStyle name="Separador de milhares 2 2 9 3" xfId="11660"/>
    <cellStyle name="Separador de milhares 2 2 9 3 2" xfId="55708"/>
    <cellStyle name="Separador de milhares 2 2 9 4" xfId="55709"/>
    <cellStyle name="Separador de milhares 2 2 9 5" xfId="55710"/>
    <cellStyle name="Separador de milhares 2 2 9 6" xfId="55711"/>
    <cellStyle name="Separador de milhares 2 2 9 7" xfId="55712"/>
    <cellStyle name="Separador de milhares 2 2 9 8" xfId="55713"/>
    <cellStyle name="Separador de milhares 2 20" xfId="56471"/>
    <cellStyle name="Separador de milhares 2 21" xfId="56472"/>
    <cellStyle name="Separador de milhares 2 22" xfId="56473"/>
    <cellStyle name="Separador de milhares 2 23" xfId="56474"/>
    <cellStyle name="Separador de milhares 2 24" xfId="56475"/>
    <cellStyle name="Separador de milhares 2 25" xfId="56476"/>
    <cellStyle name="Separador de milhares 2 26" xfId="56477"/>
    <cellStyle name="Separador de milhares 2 27" xfId="56478"/>
    <cellStyle name="Separador de milhares 2 28" xfId="56479"/>
    <cellStyle name="Separador de milhares 2 29" xfId="56480"/>
    <cellStyle name="Separador de milhares 2 3" xfId="161"/>
    <cellStyle name="Separador de milhares 2 3 2" xfId="11661"/>
    <cellStyle name="Separador de milhares 2 3 3" xfId="55714"/>
    <cellStyle name="Separador de milhares 2 30" xfId="56481"/>
    <cellStyle name="Separador de milhares 2 31" xfId="56482"/>
    <cellStyle name="Separador de milhares 2 32" xfId="56483"/>
    <cellStyle name="Separador de milhares 2 33" xfId="56484"/>
    <cellStyle name="Separador de milhares 2 34" xfId="56485"/>
    <cellStyle name="Separador de milhares 2 35" xfId="56486"/>
    <cellStyle name="Separador de milhares 2 36" xfId="56487"/>
    <cellStyle name="Separador de milhares 2 37" xfId="56488"/>
    <cellStyle name="Separador de milhares 2 38" xfId="56489"/>
    <cellStyle name="Separador de milhares 2 39" xfId="56490"/>
    <cellStyle name="Separador de milhares 2 4" xfId="162"/>
    <cellStyle name="Separador de milhares 2 4 2" xfId="55715"/>
    <cellStyle name="Separador de milhares 2 40" xfId="56491"/>
    <cellStyle name="Separador de milhares 2 41" xfId="56492"/>
    <cellStyle name="Separador de milhares 2 42" xfId="56493"/>
    <cellStyle name="Separador de milhares 2 43" xfId="56494"/>
    <cellStyle name="Separador de milhares 2 44" xfId="56495"/>
    <cellStyle name="Separador de milhares 2 45" xfId="56496"/>
    <cellStyle name="Separador de milhares 2 46" xfId="56497"/>
    <cellStyle name="Separador de milhares 2 47" xfId="56498"/>
    <cellStyle name="Separador de milhares 2 48" xfId="56499"/>
    <cellStyle name="Separador de milhares 2 49" xfId="56500"/>
    <cellStyle name="Separador de milhares 2 5" xfId="11662"/>
    <cellStyle name="Separador de milhares 2 50" xfId="56501"/>
    <cellStyle name="Separador de milhares 2 51" xfId="56502"/>
    <cellStyle name="Separador de milhares 2 52" xfId="56503"/>
    <cellStyle name="Separador de milhares 2 53" xfId="56504"/>
    <cellStyle name="Separador de milhares 2 54" xfId="56505"/>
    <cellStyle name="Separador de milhares 2 55" xfId="56506"/>
    <cellStyle name="Separador de milhares 2 56" xfId="56507"/>
    <cellStyle name="Separador de milhares 2 57" xfId="56508"/>
    <cellStyle name="Separador de milhares 2 6" xfId="55913"/>
    <cellStyle name="Separador de milhares 2 6 2" xfId="56630"/>
    <cellStyle name="Separador de milhares 2 7" xfId="56509"/>
    <cellStyle name="Separador de milhares 2 8" xfId="56510"/>
    <cellStyle name="Separador de milhares 2 9" xfId="56511"/>
    <cellStyle name="Separador de milhares 22" xfId="11663"/>
    <cellStyle name="Separador de milhares 22 2" xfId="55948"/>
    <cellStyle name="Separador de milhares 22 2 2" xfId="56631"/>
    <cellStyle name="Separador de milhares 24" xfId="11664"/>
    <cellStyle name="Separador de milhares 25" xfId="11665"/>
    <cellStyle name="Separador de milhares 3" xfId="15"/>
    <cellStyle name="Separador de milhares 3 10" xfId="11666"/>
    <cellStyle name="Separador de milhares 3 11" xfId="11667"/>
    <cellStyle name="Separador de milhares 3 12" xfId="11668"/>
    <cellStyle name="Separador de milhares 3 13" xfId="11669"/>
    <cellStyle name="Separador de milhares 3 14" xfId="11670"/>
    <cellStyle name="Separador de milhares 3 15" xfId="11671"/>
    <cellStyle name="Separador de milhares 3 16" xfId="11672"/>
    <cellStyle name="Separador de milhares 3 17" xfId="11673"/>
    <cellStyle name="Separador de milhares 3 17 2" xfId="56512"/>
    <cellStyle name="Separador de milhares 3 17 3" xfId="56513"/>
    <cellStyle name="Separador de milhares 3 17 4" xfId="56514"/>
    <cellStyle name="Separador de milhares 3 17 5" xfId="56515"/>
    <cellStyle name="Separador de milhares 3 18" xfId="11674"/>
    <cellStyle name="Separador de milhares 3 18 2" xfId="56516"/>
    <cellStyle name="Separador de milhares 3 18 3" xfId="56517"/>
    <cellStyle name="Separador de milhares 3 18 4" xfId="56518"/>
    <cellStyle name="Separador de milhares 3 18 5" xfId="56519"/>
    <cellStyle name="Separador de milhares 3 19" xfId="11675"/>
    <cellStyle name="Separador de milhares 3 19 2" xfId="56520"/>
    <cellStyle name="Separador de milhares 3 19 3" xfId="56521"/>
    <cellStyle name="Separador de milhares 3 19 4" xfId="56522"/>
    <cellStyle name="Separador de milhares 3 19 5" xfId="56523"/>
    <cellStyle name="Separador de milhares 3 2" xfId="163"/>
    <cellStyle name="Separador de milhares 3 2 2" xfId="11676"/>
    <cellStyle name="Separador de milhares 3 2 2 2" xfId="55914"/>
    <cellStyle name="Separador de milhares 3 20" xfId="11677"/>
    <cellStyle name="Separador de milhares 3 20 2" xfId="56524"/>
    <cellStyle name="Separador de milhares 3 20 3" xfId="56525"/>
    <cellStyle name="Separador de milhares 3 20 4" xfId="56526"/>
    <cellStyle name="Separador de milhares 3 20 5" xfId="56527"/>
    <cellStyle name="Separador de milhares 3 21" xfId="56528"/>
    <cellStyle name="Separador de milhares 3 22" xfId="56529"/>
    <cellStyle name="Separador de milhares 3 3" xfId="164"/>
    <cellStyle name="Separador de milhares 3 3 2" xfId="11678"/>
    <cellStyle name="Separador de milhares 3 4" xfId="11679"/>
    <cellStyle name="Separador de milhares 3 5" xfId="11680"/>
    <cellStyle name="Separador de milhares 3 6" xfId="11681"/>
    <cellStyle name="Separador de milhares 3 7" xfId="11682"/>
    <cellStyle name="Separador de milhares 3 8" xfId="11683"/>
    <cellStyle name="Separador de milhares 3 9" xfId="11684"/>
    <cellStyle name="Separador de milhares 4" xfId="165"/>
    <cellStyle name="Separador de milhares 4 2" xfId="166"/>
    <cellStyle name="Separador de milhares 4 2 2" xfId="55955"/>
    <cellStyle name="Separador de milhares 4 2 3" xfId="56530"/>
    <cellStyle name="Separador de milhares 4 2 4" xfId="55958"/>
    <cellStyle name="Separador de milhares 4 2 5" xfId="55965"/>
    <cellStyle name="Separador de milhares 4 2 6" xfId="55963"/>
    <cellStyle name="Separador de milhares 4 3" xfId="167"/>
    <cellStyle name="Separador de milhares 4 4" xfId="55915"/>
    <cellStyle name="Separador de milhares 40" xfId="168"/>
    <cellStyle name="Separador de milhares 40 2" xfId="169"/>
    <cellStyle name="Separador de milhares 40 3" xfId="170"/>
    <cellStyle name="Separador de milhares 5" xfId="171"/>
    <cellStyle name="Separador de milhares 5 2" xfId="11685"/>
    <cellStyle name="Separador de milhares 6" xfId="172"/>
    <cellStyle name="Separador de milhares 7" xfId="173"/>
    <cellStyle name="Separador de milhares 8" xfId="174"/>
    <cellStyle name="Separador de milhares 9" xfId="175"/>
    <cellStyle name="Standard_RP100_01 (metr.)" xfId="176"/>
    <cellStyle name="SUBTOTAIS" xfId="177"/>
    <cellStyle name="SUBTOTAIS 2" xfId="11686"/>
    <cellStyle name="SUBTOTAIS 2 2" xfId="11687"/>
    <cellStyle name="SUBTOTAIS 2 2 2" xfId="55716"/>
    <cellStyle name="SUBTOTAIS 2 2 3" xfId="55717"/>
    <cellStyle name="SUBTOTAIS 2 2 4" xfId="55718"/>
    <cellStyle name="SUBTOTAIS 2 2 5" xfId="55719"/>
    <cellStyle name="SUBTOTAIS 2 2 6" xfId="55720"/>
    <cellStyle name="SUBTOTAIS 2 2 7" xfId="55721"/>
    <cellStyle name="SUBTOTAIS 2 2 8" xfId="55722"/>
    <cellStyle name="SUBTOTAIS 2 3" xfId="55723"/>
    <cellStyle name="SUBTOTAIS 2 4" xfId="55724"/>
    <cellStyle name="SUBTOTAIS 2 5" xfId="55725"/>
    <cellStyle name="SUBTOTAIS 2 6" xfId="55726"/>
    <cellStyle name="SUBTOTAIS 2 7" xfId="55727"/>
    <cellStyle name="SUBTOTAIS 2 8" xfId="55728"/>
    <cellStyle name="SUBTOTAIS 3" xfId="11688"/>
    <cellStyle name="SUBTOTAIS 3 2" xfId="55729"/>
    <cellStyle name="SUBTOTAIS 4" xfId="55730"/>
    <cellStyle name="SUBTOTAIS 5" xfId="55731"/>
    <cellStyle name="SUBTOTAIS 6" xfId="55732"/>
    <cellStyle name="SUBTOTAIS 7" xfId="55733"/>
    <cellStyle name="SUBTOTAIS 8" xfId="55734"/>
    <cellStyle name="SUMA PARCIAL" xfId="178"/>
    <cellStyle name="SUMA PARCIAL 2" xfId="11689"/>
    <cellStyle name="SUMA PARCIAL 2 2" xfId="11690"/>
    <cellStyle name="SUMA PARCIAL 2 2 2" xfId="55735"/>
    <cellStyle name="SUMA PARCIAL 2 2 3" xfId="55736"/>
    <cellStyle name="SUMA PARCIAL 2 2 4" xfId="55737"/>
    <cellStyle name="SUMA PARCIAL 2 2 5" xfId="55738"/>
    <cellStyle name="SUMA PARCIAL 2 2 6" xfId="55739"/>
    <cellStyle name="SUMA PARCIAL 2 2 7" xfId="55740"/>
    <cellStyle name="SUMA PARCIAL 2 2 8" xfId="55741"/>
    <cellStyle name="SUMA PARCIAL 2 3" xfId="55742"/>
    <cellStyle name="SUMA PARCIAL 2 4" xfId="55743"/>
    <cellStyle name="SUMA PARCIAL 2 5" xfId="55744"/>
    <cellStyle name="SUMA PARCIAL 2 6" xfId="55745"/>
    <cellStyle name="SUMA PARCIAL 2 7" xfId="55746"/>
    <cellStyle name="SUMA PARCIAL 2 8" xfId="55747"/>
    <cellStyle name="SUMA PARCIAL 3" xfId="11691"/>
    <cellStyle name="SUMA PARCIAL 3 2" xfId="55748"/>
    <cellStyle name="SUMA PARCIAL 4" xfId="55749"/>
    <cellStyle name="SUMA PARCIAL 5" xfId="55750"/>
    <cellStyle name="SUMA PARCIAL 6" xfId="55751"/>
    <cellStyle name="SUMA PARCIAL 7" xfId="55752"/>
    <cellStyle name="SUMA PARCIAL 8" xfId="55753"/>
    <cellStyle name="Texto de advertencia" xfId="179"/>
    <cellStyle name="Texto de Aviso 2" xfId="55916"/>
    <cellStyle name="Texto Explicativo 2" xfId="55917"/>
    <cellStyle name="þ_x001d_ð'_x000c_ïþ÷_x000c_âþU_x0001_o_x0014_x_x001c__x0007__x0001__x0001_" xfId="180"/>
    <cellStyle name="Title" xfId="11692"/>
    <cellStyle name="Title 2" xfId="11693"/>
    <cellStyle name="Title 2 2" xfId="11694"/>
    <cellStyle name="Title 2 2 2" xfId="55754"/>
    <cellStyle name="Title 2 2 3" xfId="55755"/>
    <cellStyle name="Title 2 2 4" xfId="55756"/>
    <cellStyle name="Title 2 2 5" xfId="55757"/>
    <cellStyle name="Title 2 2 6" xfId="55758"/>
    <cellStyle name="Title 2 2 7" xfId="55759"/>
    <cellStyle name="Title 2 2 8" xfId="55760"/>
    <cellStyle name="Title 2 3" xfId="55761"/>
    <cellStyle name="Title 2 4" xfId="55762"/>
    <cellStyle name="Title 2 5" xfId="55763"/>
    <cellStyle name="Title 2 6" xfId="55764"/>
    <cellStyle name="Title 2 7" xfId="55765"/>
    <cellStyle name="Title 2 8" xfId="55766"/>
    <cellStyle name="Title 3" xfId="11695"/>
    <cellStyle name="Title 3 2" xfId="55767"/>
    <cellStyle name="Title 4" xfId="55768"/>
    <cellStyle name="Title 5" xfId="55769"/>
    <cellStyle name="Title 6" xfId="55770"/>
    <cellStyle name="Title 7" xfId="55771"/>
    <cellStyle name="Title 8" xfId="55772"/>
    <cellStyle name="Título 1 1" xfId="55918"/>
    <cellStyle name="Título 1 2" xfId="55919"/>
    <cellStyle name="Título 2 2" xfId="55920"/>
    <cellStyle name="Título 3 2" xfId="55921"/>
    <cellStyle name="Título 4 2" xfId="55922"/>
    <cellStyle name="Título 5" xfId="55923"/>
    <cellStyle name="Titulo1" xfId="181"/>
    <cellStyle name="Titulo2" xfId="182"/>
    <cellStyle name="TITULOS" xfId="183"/>
    <cellStyle name="TITULOS 2" xfId="11696"/>
    <cellStyle name="TITULOS 2 2" xfId="11697"/>
    <cellStyle name="TITULOS 2 2 2" xfId="55773"/>
    <cellStyle name="TITULOS 2 2 3" xfId="55774"/>
    <cellStyle name="TITULOS 2 2 4" xfId="55775"/>
    <cellStyle name="TITULOS 2 2 5" xfId="55776"/>
    <cellStyle name="TITULOS 2 2 6" xfId="55777"/>
    <cellStyle name="TITULOS 2 2 7" xfId="55778"/>
    <cellStyle name="TITULOS 2 2 8" xfId="55779"/>
    <cellStyle name="TITULOS 2 3" xfId="55780"/>
    <cellStyle name="TITULOS 2 4" xfId="55781"/>
    <cellStyle name="TITULOS 2 5" xfId="55782"/>
    <cellStyle name="TITULOS 2 6" xfId="55783"/>
    <cellStyle name="TITULOS 2 7" xfId="55784"/>
    <cellStyle name="TITULOS 2 8" xfId="55785"/>
    <cellStyle name="TITULOS 3" xfId="11698"/>
    <cellStyle name="TITULOS 3 2" xfId="55786"/>
    <cellStyle name="TITULOS 4" xfId="55787"/>
    <cellStyle name="TITULOS 5" xfId="55788"/>
    <cellStyle name="TITULOS 6" xfId="55789"/>
    <cellStyle name="TITULOS 7" xfId="55790"/>
    <cellStyle name="TITULOS 8" xfId="55791"/>
    <cellStyle name="Total 2" xfId="55924"/>
    <cellStyle name="V¡rgula" xfId="184"/>
    <cellStyle name="V¡rgula0" xfId="185"/>
    <cellStyle name="Vírgula 10" xfId="55949"/>
    <cellStyle name="Vírgula 11" xfId="56531"/>
    <cellStyle name="Vírgula 2" xfId="186"/>
    <cellStyle name="Vírgula 2 2" xfId="187"/>
    <cellStyle name="Vírgula 2 3" xfId="11699"/>
    <cellStyle name="Vírgula 3" xfId="188"/>
    <cellStyle name="Vírgula 3 2" xfId="11700"/>
    <cellStyle name="Vírgula 3 3" xfId="11701"/>
    <cellStyle name="Vírgula 4" xfId="19"/>
    <cellStyle name="Vírgula 4 2" xfId="11702"/>
    <cellStyle name="Vírgula 4 3" xfId="55925"/>
    <cellStyle name="Vírgula 5" xfId="11707"/>
    <cellStyle name="Vírgula 5 2" xfId="55950"/>
    <cellStyle name="Vírgula 6" xfId="11735"/>
    <cellStyle name="Vírgula 7" xfId="55926"/>
    <cellStyle name="Vírgula 7 2" xfId="56632"/>
    <cellStyle name="Vírgula 7 2 2" xfId="56659"/>
    <cellStyle name="Vírgula 7 3" xfId="56633"/>
    <cellStyle name="Vírgula 7 4" xfId="56634"/>
    <cellStyle name="Vírgula 8" xfId="55934"/>
    <cellStyle name="Vírgula 8 2" xfId="56635"/>
    <cellStyle name="Vírgula 9" xfId="55951"/>
    <cellStyle name="Vírgula0" xfId="189"/>
    <cellStyle name="Vírgula0 2" xfId="190"/>
    <cellStyle name="Warning Text" xfId="11703"/>
    <cellStyle name="Warning Text 2" xfId="11704"/>
    <cellStyle name="Warning Text 2 2" xfId="11705"/>
    <cellStyle name="Warning Text 2 2 2" xfId="55792"/>
    <cellStyle name="Warning Text 2 2 3" xfId="55793"/>
    <cellStyle name="Warning Text 2 2 4" xfId="55794"/>
    <cellStyle name="Warning Text 2 2 5" xfId="55795"/>
    <cellStyle name="Warning Text 2 2 6" xfId="55796"/>
    <cellStyle name="Warning Text 2 2 7" xfId="55797"/>
    <cellStyle name="Warning Text 2 2 8" xfId="55798"/>
    <cellStyle name="Warning Text 2 3" xfId="55799"/>
    <cellStyle name="Warning Text 2 4" xfId="55800"/>
    <cellStyle name="Warning Text 2 5" xfId="55801"/>
    <cellStyle name="Warning Text 2 6" xfId="55802"/>
    <cellStyle name="Warning Text 2 7" xfId="55803"/>
    <cellStyle name="Warning Text 2 8" xfId="55804"/>
    <cellStyle name="Warning Text 3" xfId="11706"/>
    <cellStyle name="Warning Text 3 2" xfId="55805"/>
    <cellStyle name="Warning Text 4" xfId="55806"/>
    <cellStyle name="Warning Text 5" xfId="55807"/>
    <cellStyle name="Warning Text 6" xfId="55808"/>
    <cellStyle name="Warning Text 7" xfId="55809"/>
    <cellStyle name="Warning Text 8" xfId="55810"/>
  </cellStyles>
  <dxfs count="0"/>
  <tableStyles count="0" defaultTableStyle="TableStyleMedium9" defaultPivotStyle="PivotStyleLight16"/>
  <colors>
    <mruColors>
      <color rgb="FF6699FF"/>
      <color rgb="FF0066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201707</xdr:colOff>
      <xdr:row>0</xdr:row>
      <xdr:rowOff>116208</xdr:rowOff>
    </xdr:from>
    <xdr:to>
      <xdr:col>0</xdr:col>
      <xdr:colOff>858403</xdr:colOff>
      <xdr:row>3</xdr:row>
      <xdr:rowOff>138182</xdr:rowOff>
    </xdr:to>
    <xdr:pic>
      <xdr:nvPicPr>
        <xdr:cNvPr id="2" name="Imagem 80" descr="Logo_Metro"/>
        <xdr:cNvPicPr>
          <a:picLocks noChangeAspect="1" noChangeArrowheads="1"/>
        </xdr:cNvPicPr>
      </xdr:nvPicPr>
      <xdr:blipFill>
        <a:blip xmlns:r="http://schemas.openxmlformats.org/officeDocument/2006/relationships" r:embed="rId1" cstate="print"/>
        <a:srcRect/>
        <a:stretch>
          <a:fillRect/>
        </a:stretch>
      </xdr:blipFill>
      <xdr:spPr bwMode="auto">
        <a:xfrm>
          <a:off x="201707" y="116208"/>
          <a:ext cx="656696" cy="70777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201707</xdr:colOff>
      <xdr:row>0</xdr:row>
      <xdr:rowOff>116208</xdr:rowOff>
    </xdr:from>
    <xdr:to>
      <xdr:col>0</xdr:col>
      <xdr:colOff>858403</xdr:colOff>
      <xdr:row>3</xdr:row>
      <xdr:rowOff>138182</xdr:rowOff>
    </xdr:to>
    <xdr:pic>
      <xdr:nvPicPr>
        <xdr:cNvPr id="2" name="Imagem 80" descr="Logo_Metro"/>
        <xdr:cNvPicPr>
          <a:picLocks noChangeAspect="1" noChangeArrowheads="1"/>
        </xdr:cNvPicPr>
      </xdr:nvPicPr>
      <xdr:blipFill>
        <a:blip xmlns:r="http://schemas.openxmlformats.org/officeDocument/2006/relationships" r:embed="rId1" cstate="print"/>
        <a:srcRect/>
        <a:stretch>
          <a:fillRect/>
        </a:stretch>
      </xdr:blipFill>
      <xdr:spPr bwMode="auto">
        <a:xfrm>
          <a:off x="201707" y="116208"/>
          <a:ext cx="656696" cy="707774"/>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201707</xdr:colOff>
      <xdr:row>0</xdr:row>
      <xdr:rowOff>116208</xdr:rowOff>
    </xdr:from>
    <xdr:to>
      <xdr:col>0</xdr:col>
      <xdr:colOff>858403</xdr:colOff>
      <xdr:row>3</xdr:row>
      <xdr:rowOff>138182</xdr:rowOff>
    </xdr:to>
    <xdr:pic>
      <xdr:nvPicPr>
        <xdr:cNvPr id="2" name="Imagem 80" descr="Logo_Metro"/>
        <xdr:cNvPicPr>
          <a:picLocks noChangeAspect="1" noChangeArrowheads="1"/>
        </xdr:cNvPicPr>
      </xdr:nvPicPr>
      <xdr:blipFill>
        <a:blip xmlns:r="http://schemas.openxmlformats.org/officeDocument/2006/relationships" r:embed="rId1" cstate="print"/>
        <a:srcRect/>
        <a:stretch>
          <a:fillRect/>
        </a:stretch>
      </xdr:blipFill>
      <xdr:spPr bwMode="auto">
        <a:xfrm>
          <a:off x="201707" y="116208"/>
          <a:ext cx="656696" cy="707774"/>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373157</xdr:colOff>
      <xdr:row>0</xdr:row>
      <xdr:rowOff>87633</xdr:rowOff>
    </xdr:from>
    <xdr:to>
      <xdr:col>0</xdr:col>
      <xdr:colOff>1029853</xdr:colOff>
      <xdr:row>3</xdr:row>
      <xdr:rowOff>109607</xdr:rowOff>
    </xdr:to>
    <xdr:pic>
      <xdr:nvPicPr>
        <xdr:cNvPr id="2" name="Imagem 80" descr="Logo_Metro"/>
        <xdr:cNvPicPr>
          <a:picLocks noChangeAspect="1" noChangeArrowheads="1"/>
        </xdr:cNvPicPr>
      </xdr:nvPicPr>
      <xdr:blipFill>
        <a:blip xmlns:r="http://schemas.openxmlformats.org/officeDocument/2006/relationships" r:embed="rId1" cstate="print"/>
        <a:srcRect/>
        <a:stretch>
          <a:fillRect/>
        </a:stretch>
      </xdr:blipFill>
      <xdr:spPr bwMode="auto">
        <a:xfrm>
          <a:off x="373157" y="87633"/>
          <a:ext cx="656696" cy="707774"/>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212913</xdr:colOff>
      <xdr:row>0</xdr:row>
      <xdr:rowOff>149826</xdr:rowOff>
    </xdr:from>
    <xdr:to>
      <xdr:col>0</xdr:col>
      <xdr:colOff>869609</xdr:colOff>
      <xdr:row>3</xdr:row>
      <xdr:rowOff>171800</xdr:rowOff>
    </xdr:to>
    <xdr:pic>
      <xdr:nvPicPr>
        <xdr:cNvPr id="2" name="Imagem 80" descr="Logo_Metro"/>
        <xdr:cNvPicPr>
          <a:picLocks noChangeAspect="1" noChangeArrowheads="1"/>
        </xdr:cNvPicPr>
      </xdr:nvPicPr>
      <xdr:blipFill>
        <a:blip xmlns:r="http://schemas.openxmlformats.org/officeDocument/2006/relationships" r:embed="rId1" cstate="print"/>
        <a:srcRect/>
        <a:stretch>
          <a:fillRect/>
        </a:stretch>
      </xdr:blipFill>
      <xdr:spPr bwMode="auto">
        <a:xfrm>
          <a:off x="212913" y="149826"/>
          <a:ext cx="656696" cy="851209"/>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Files\04%20-%20Projetos\01.%20Clientes%20-%20Propostas%20e%20Or&#231;amentos\ENGEVIX\FLORIANOPOLIS\02%20-%20OR&#199;AMENTO\05%20-%20Or&#231;amento%20Projeto%20Executivo\OR&#199;AMENTO%20FINAL\FL-01-000-91-05693-00%20-%20LOTE%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IFS02\INTERNA\Enge%201\2_VOR_VST\Transportadora%20de%20Calc&#225;rio%20Limitada\Or&#231;amento%20Estimado.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apa"/>
      <sheetName val="RESUMO"/>
      <sheetName val="PLANILHA"/>
      <sheetName val="CPU"/>
      <sheetName val="CURVA ABC"/>
      <sheetName val="SERVIÇOS"/>
      <sheetName val="PREMISSAS"/>
      <sheetName val="BDI"/>
      <sheetName val="Encargos Sociais"/>
      <sheetName val="Administração Local"/>
      <sheetName val="Manutenção do Canteiro"/>
      <sheetName val="Mobilização e Desmobilização"/>
      <sheetName val="EPI's"/>
      <sheetName val="Dimensionamento SESMT"/>
    </sheetNames>
    <sheetDataSet>
      <sheetData sheetId="0"/>
      <sheetData sheetId="1"/>
      <sheetData sheetId="2"/>
      <sheetData sheetId="3"/>
      <sheetData sheetId="4"/>
      <sheetData sheetId="5"/>
      <sheetData sheetId="6">
        <row r="3">
          <cell r="C3">
            <v>41061</v>
          </cell>
        </row>
        <row r="4">
          <cell r="C4">
            <v>1.1066</v>
          </cell>
        </row>
        <row r="5">
          <cell r="C5">
            <v>0.20290873058382419</v>
          </cell>
        </row>
      </sheetData>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ORC. BB"/>
      <sheetName val="Lev. de quantitativo"/>
      <sheetName val="COMPOSIÇÃO DE PREÇOS"/>
      <sheetName val="ORC. CLIENTE"/>
      <sheetName val="Curva ABC"/>
      <sheetName val="Adm. Local"/>
      <sheetName val="BDI"/>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11" Type="http://schemas.openxmlformats.org/officeDocument/2006/relationships/drawing" Target="../drawings/drawing2.xml"/><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11" Type="http://schemas.openxmlformats.org/officeDocument/2006/relationships/drawing" Target="../drawings/drawing3.xml"/><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8.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drawing" Target="../drawings/drawing4.xml"/><Relationship Id="rId5" Type="http://schemas.openxmlformats.org/officeDocument/2006/relationships/printerSettings" Target="../printerSettings/printerSettings35.bin"/><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8.bin"/><Relationship Id="rId3" Type="http://schemas.openxmlformats.org/officeDocument/2006/relationships/printerSettings" Target="../printerSettings/printerSettings43.bin"/><Relationship Id="rId7" Type="http://schemas.openxmlformats.org/officeDocument/2006/relationships/printerSettings" Target="../printerSettings/printerSettings47.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printerSettings" Target="../printerSettings/printerSettings46.bin"/><Relationship Id="rId11" Type="http://schemas.openxmlformats.org/officeDocument/2006/relationships/drawing" Target="../drawings/drawing5.xml"/><Relationship Id="rId5" Type="http://schemas.openxmlformats.org/officeDocument/2006/relationships/printerSettings" Target="../printerSettings/printerSettings45.bin"/><Relationship Id="rId10" Type="http://schemas.openxmlformats.org/officeDocument/2006/relationships/printerSettings" Target="../printerSettings/printerSettings50.bin"/><Relationship Id="rId4" Type="http://schemas.openxmlformats.org/officeDocument/2006/relationships/printerSettings" Target="../printerSettings/printerSettings44.bin"/><Relationship Id="rId9"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dimension ref="A1:AX511"/>
  <sheetViews>
    <sheetView showGridLines="0" view="pageBreakPreview" zoomScale="85" zoomScaleNormal="70" zoomScaleSheetLayoutView="85" workbookViewId="0">
      <selection activeCell="B424" sqref="B424"/>
    </sheetView>
  </sheetViews>
  <sheetFormatPr defaultRowHeight="12.75"/>
  <cols>
    <col min="1" max="1" width="21.42578125" style="33" customWidth="1"/>
    <col min="2" max="2" width="14.28515625" style="33" customWidth="1"/>
    <col min="3" max="3" width="18.42578125" style="33" customWidth="1"/>
    <col min="4" max="4" width="66.5703125" customWidth="1"/>
    <col min="5" max="5" width="10.5703125" style="35" customWidth="1"/>
    <col min="6" max="6" width="15.140625" style="36" customWidth="1"/>
    <col min="7" max="7" width="16.5703125" style="122" customWidth="1"/>
    <col min="8" max="8" width="11.42578125" style="114" customWidth="1"/>
    <col min="9" max="9" width="12.7109375" style="37" bestFit="1" customWidth="1"/>
    <col min="10" max="10" width="17.28515625" style="37" customWidth="1"/>
    <col min="11" max="11" width="15.140625" style="52" hidden="1" customWidth="1"/>
    <col min="12" max="12" width="15.42578125" style="23" hidden="1" customWidth="1"/>
    <col min="13" max="13" width="12.140625" style="23" customWidth="1"/>
    <col min="14" max="14" width="9.140625" style="23"/>
    <col min="15" max="15" width="19.28515625" style="23" customWidth="1"/>
    <col min="16" max="17" width="9.140625" style="23"/>
    <col min="18" max="18" width="9" style="23" customWidth="1"/>
    <col min="19" max="16384" width="9.140625" style="23"/>
  </cols>
  <sheetData>
    <row r="1" spans="1:13" s="13" customFormat="1" ht="15.75">
      <c r="A1" s="11"/>
      <c r="C1" s="94"/>
      <c r="D1" s="91" t="s">
        <v>338</v>
      </c>
      <c r="E1" s="96"/>
      <c r="F1" s="97"/>
      <c r="G1" s="115"/>
      <c r="H1" s="108"/>
      <c r="I1" s="38"/>
      <c r="J1" s="12"/>
      <c r="K1" s="39"/>
    </row>
    <row r="2" spans="1:13" s="15" customFormat="1" ht="15.75">
      <c r="A2" s="14"/>
      <c r="B2" s="99"/>
      <c r="C2" s="98"/>
      <c r="D2" s="87" t="s">
        <v>337</v>
      </c>
      <c r="E2" s="100"/>
      <c r="F2" s="101"/>
      <c r="G2" s="116"/>
      <c r="H2" s="109"/>
      <c r="I2" s="102"/>
      <c r="J2" s="103"/>
      <c r="K2" s="40"/>
    </row>
    <row r="3" spans="1:13" s="15" customFormat="1" ht="15.75">
      <c r="A3" s="14"/>
      <c r="B3" s="99"/>
      <c r="C3" s="98"/>
      <c r="D3" s="100"/>
      <c r="E3" s="100"/>
      <c r="F3" s="101"/>
      <c r="G3" s="116" t="s">
        <v>3</v>
      </c>
      <c r="H3" s="109"/>
      <c r="I3" s="102" t="s">
        <v>334</v>
      </c>
      <c r="J3" s="103" t="e">
        <v>#REF!</v>
      </c>
      <c r="K3" s="40"/>
    </row>
    <row r="4" spans="1:13" s="15" customFormat="1" ht="15.75">
      <c r="A4" s="16"/>
      <c r="B4" s="105"/>
      <c r="C4" s="104"/>
      <c r="D4" s="106"/>
      <c r="E4" s="106"/>
      <c r="F4" s="107"/>
      <c r="G4" s="117" t="s">
        <v>13</v>
      </c>
      <c r="H4" s="110">
        <v>41760</v>
      </c>
      <c r="I4" s="41" t="s">
        <v>4</v>
      </c>
      <c r="J4" s="88">
        <v>0</v>
      </c>
      <c r="K4" s="40"/>
    </row>
    <row r="5" spans="1:13" s="17" customFormat="1" ht="12">
      <c r="A5" s="42" t="s">
        <v>0</v>
      </c>
      <c r="B5" s="43" t="s">
        <v>8</v>
      </c>
      <c r="C5" s="43" t="s">
        <v>105</v>
      </c>
      <c r="D5" s="42" t="s">
        <v>1</v>
      </c>
      <c r="E5" s="43" t="s">
        <v>5</v>
      </c>
      <c r="F5" s="44" t="s">
        <v>6</v>
      </c>
      <c r="G5" s="119" t="s">
        <v>9</v>
      </c>
      <c r="H5" s="86" t="s">
        <v>355</v>
      </c>
      <c r="I5" s="86" t="s">
        <v>354</v>
      </c>
      <c r="J5" s="45" t="s">
        <v>10</v>
      </c>
      <c r="K5" s="46"/>
    </row>
    <row r="6" spans="1:13" s="17" customFormat="1">
      <c r="A6" s="130">
        <v>1</v>
      </c>
      <c r="B6" s="131"/>
      <c r="C6" s="131"/>
      <c r="D6" s="132" t="s">
        <v>342</v>
      </c>
      <c r="E6" s="131"/>
      <c r="F6" s="133"/>
      <c r="G6" s="134"/>
      <c r="H6" s="135"/>
      <c r="I6" s="136"/>
      <c r="J6" s="137" t="e">
        <f>SUM(J7,J21,J174,J332,J492,J494,J508,J509,J510,J483)</f>
        <v>#REF!</v>
      </c>
      <c r="K6" s="193" t="e">
        <f>SUMIF(K7:K510,"T",J7:J510)</f>
        <v>#REF!</v>
      </c>
      <c r="L6" s="193">
        <v>84203038.359761283</v>
      </c>
      <c r="M6" s="17" t="e">
        <f>IF(L6=J6," ", "ERRO")</f>
        <v>#REF!</v>
      </c>
    </row>
    <row r="7" spans="1:13" s="17" customFormat="1">
      <c r="A7" s="123" t="s">
        <v>157</v>
      </c>
      <c r="B7" s="124"/>
      <c r="C7" s="124"/>
      <c r="D7" s="124" t="s">
        <v>1246</v>
      </c>
      <c r="E7" s="124"/>
      <c r="F7" s="124"/>
      <c r="G7" s="125"/>
      <c r="H7" s="126"/>
      <c r="I7" s="124"/>
      <c r="J7" s="127">
        <f>SUM(J8,J18,J20)</f>
        <v>1801237.93</v>
      </c>
      <c r="K7" s="193"/>
      <c r="L7" s="193">
        <v>1801237.93</v>
      </c>
      <c r="M7" s="17" t="str">
        <f t="shared" ref="M7:M70" si="0">IF(L7=J7," ", "ERRO")</f>
        <v xml:space="preserve"> </v>
      </c>
    </row>
    <row r="8" spans="1:13" s="17" customFormat="1">
      <c r="A8" s="138" t="s">
        <v>356</v>
      </c>
      <c r="B8" s="139"/>
      <c r="C8" s="139"/>
      <c r="D8" s="139" t="s">
        <v>1251</v>
      </c>
      <c r="E8" s="139"/>
      <c r="F8" s="139"/>
      <c r="G8" s="229"/>
      <c r="H8" s="229"/>
      <c r="I8" s="139"/>
      <c r="J8" s="244">
        <f>SUM(J9:J17)</f>
        <v>1779739.48</v>
      </c>
      <c r="K8" s="193"/>
      <c r="L8" s="193">
        <v>1779739.48</v>
      </c>
      <c r="M8" s="17" t="str">
        <f t="shared" si="0"/>
        <v xml:space="preserve"> </v>
      </c>
    </row>
    <row r="9" spans="1:13" s="17" customFormat="1">
      <c r="A9" s="26" t="s">
        <v>357</v>
      </c>
      <c r="B9" s="269"/>
      <c r="C9" s="269"/>
      <c r="D9" s="4" t="s">
        <v>1240</v>
      </c>
      <c r="E9" s="5" t="s">
        <v>7</v>
      </c>
      <c r="F9" s="19">
        <v>1</v>
      </c>
      <c r="G9" s="120">
        <v>334512.34397116472</v>
      </c>
      <c r="H9" s="24">
        <v>0.32929999999999998</v>
      </c>
      <c r="I9" s="21">
        <f>G9*H9</f>
        <v>110154.91486970453</v>
      </c>
      <c r="J9" s="22">
        <f>ROUND(F9*(G9+I9),2)</f>
        <v>444667.26</v>
      </c>
      <c r="K9" s="193" t="s">
        <v>159</v>
      </c>
      <c r="L9" s="193">
        <v>444667.26</v>
      </c>
      <c r="M9" s="17" t="str">
        <f t="shared" si="0"/>
        <v xml:space="preserve"> </v>
      </c>
    </row>
    <row r="10" spans="1:13" s="17" customFormat="1">
      <c r="A10" s="239" t="s">
        <v>358</v>
      </c>
      <c r="B10" s="269"/>
      <c r="C10" s="269"/>
      <c r="D10" s="4" t="s">
        <v>1241</v>
      </c>
      <c r="E10" s="5" t="s">
        <v>7</v>
      </c>
      <c r="F10" s="19">
        <v>1</v>
      </c>
      <c r="G10" s="120">
        <v>105471.11709582387</v>
      </c>
      <c r="H10" s="24">
        <v>0.32929999999999998</v>
      </c>
      <c r="I10" s="21">
        <f>G10*H10</f>
        <v>34731.638859654799</v>
      </c>
      <c r="J10" s="22">
        <f t="shared" ref="J10:J17" si="1">ROUND(F10*(G10+I10),2)</f>
        <v>140202.76</v>
      </c>
      <c r="K10" s="193" t="s">
        <v>159</v>
      </c>
      <c r="L10" s="193">
        <v>140202.76</v>
      </c>
      <c r="M10" s="17" t="str">
        <f t="shared" si="0"/>
        <v xml:space="preserve"> </v>
      </c>
    </row>
    <row r="11" spans="1:13" s="17" customFormat="1">
      <c r="A11" s="239" t="s">
        <v>1254</v>
      </c>
      <c r="B11" s="269"/>
      <c r="C11" s="269"/>
      <c r="D11" s="4" t="s">
        <v>1242</v>
      </c>
      <c r="E11" s="5" t="s">
        <v>7</v>
      </c>
      <c r="F11" s="19">
        <v>1</v>
      </c>
      <c r="G11" s="120">
        <v>162112.67240207383</v>
      </c>
      <c r="H11" s="24">
        <v>0.32929999999999998</v>
      </c>
      <c r="I11" s="21">
        <f t="shared" ref="I11:I17" si="2">G11*H11</f>
        <v>53383.703022002912</v>
      </c>
      <c r="J11" s="22">
        <f t="shared" si="1"/>
        <v>215496.38</v>
      </c>
      <c r="K11" s="193" t="s">
        <v>159</v>
      </c>
      <c r="L11" s="193">
        <v>215496.38</v>
      </c>
      <c r="M11" s="17" t="str">
        <f t="shared" si="0"/>
        <v xml:space="preserve"> </v>
      </c>
    </row>
    <row r="12" spans="1:13" s="17" customFormat="1">
      <c r="A12" s="239" t="s">
        <v>1255</v>
      </c>
      <c r="B12" s="269"/>
      <c r="C12" s="269"/>
      <c r="D12" s="4" t="s">
        <v>1243</v>
      </c>
      <c r="E12" s="5" t="s">
        <v>7</v>
      </c>
      <c r="F12" s="19">
        <v>1</v>
      </c>
      <c r="G12" s="120">
        <v>110008.34121161929</v>
      </c>
      <c r="H12" s="24">
        <v>0.32929999999999998</v>
      </c>
      <c r="I12" s="21">
        <f t="shared" si="2"/>
        <v>36225.746760986229</v>
      </c>
      <c r="J12" s="22">
        <f t="shared" si="1"/>
        <v>146234.09</v>
      </c>
      <c r="K12" s="193" t="s">
        <v>159</v>
      </c>
      <c r="L12" s="193">
        <v>146234.09</v>
      </c>
      <c r="M12" s="17" t="str">
        <f t="shared" si="0"/>
        <v xml:space="preserve"> </v>
      </c>
    </row>
    <row r="13" spans="1:13" s="17" customFormat="1">
      <c r="A13" s="239" t="s">
        <v>1256</v>
      </c>
      <c r="B13" s="269"/>
      <c r="C13" s="269"/>
      <c r="D13" s="4" t="s">
        <v>1244</v>
      </c>
      <c r="E13" s="5" t="s">
        <v>7</v>
      </c>
      <c r="F13" s="19">
        <v>1</v>
      </c>
      <c r="G13" s="120">
        <v>54476.985795142042</v>
      </c>
      <c r="H13" s="24">
        <v>0.32929999999999998</v>
      </c>
      <c r="I13" s="21">
        <f t="shared" si="2"/>
        <v>17939.271422340273</v>
      </c>
      <c r="J13" s="22">
        <f t="shared" si="1"/>
        <v>72416.259999999995</v>
      </c>
      <c r="K13" s="193" t="s">
        <v>159</v>
      </c>
      <c r="L13" s="193">
        <v>72416.259999999995</v>
      </c>
      <c r="M13" s="17" t="str">
        <f t="shared" si="0"/>
        <v xml:space="preserve"> </v>
      </c>
    </row>
    <row r="14" spans="1:13" s="17" customFormat="1">
      <c r="A14" s="239" t="s">
        <v>1257</v>
      </c>
      <c r="B14" s="269"/>
      <c r="C14" s="269"/>
      <c r="D14" s="4" t="s">
        <v>1245</v>
      </c>
      <c r="E14" s="5" t="s">
        <v>7</v>
      </c>
      <c r="F14" s="19">
        <v>1</v>
      </c>
      <c r="G14" s="120">
        <v>54476.985795142042</v>
      </c>
      <c r="H14" s="24">
        <v>0.32929999999999998</v>
      </c>
      <c r="I14" s="21">
        <f t="shared" si="2"/>
        <v>17939.271422340273</v>
      </c>
      <c r="J14" s="22">
        <f t="shared" si="1"/>
        <v>72416.259999999995</v>
      </c>
      <c r="K14" s="193" t="s">
        <v>159</v>
      </c>
      <c r="L14" s="193">
        <v>72416.259999999995</v>
      </c>
      <c r="M14" s="17" t="str">
        <f t="shared" si="0"/>
        <v xml:space="preserve"> </v>
      </c>
    </row>
    <row r="15" spans="1:13" s="17" customFormat="1">
      <c r="A15" s="239" t="s">
        <v>1258</v>
      </c>
      <c r="B15" s="269"/>
      <c r="C15" s="269"/>
      <c r="D15" s="4" t="s">
        <v>1130</v>
      </c>
      <c r="E15" s="5" t="s">
        <v>7</v>
      </c>
      <c r="F15" s="19">
        <v>1</v>
      </c>
      <c r="G15" s="120">
        <v>156807.53234647727</v>
      </c>
      <c r="H15" s="24">
        <v>0.32929999999999998</v>
      </c>
      <c r="I15" s="21">
        <f t="shared" si="2"/>
        <v>51636.720401694962</v>
      </c>
      <c r="J15" s="22">
        <f t="shared" si="1"/>
        <v>208444.25</v>
      </c>
      <c r="K15" s="193" t="s">
        <v>159</v>
      </c>
      <c r="L15" s="193">
        <v>208444.25</v>
      </c>
      <c r="M15" s="17" t="str">
        <f t="shared" si="0"/>
        <v xml:space="preserve"> </v>
      </c>
    </row>
    <row r="16" spans="1:13" s="17" customFormat="1">
      <c r="A16" s="239" t="s">
        <v>1259</v>
      </c>
      <c r="B16" s="269"/>
      <c r="C16" s="269"/>
      <c r="D16" s="4" t="s">
        <v>1131</v>
      </c>
      <c r="E16" s="5" t="s">
        <v>7</v>
      </c>
      <c r="F16" s="19">
        <v>1</v>
      </c>
      <c r="G16" s="120">
        <v>121185.82534105115</v>
      </c>
      <c r="H16" s="24">
        <v>0.32929999999999998</v>
      </c>
      <c r="I16" s="21">
        <f t="shared" si="2"/>
        <v>39906.492284808141</v>
      </c>
      <c r="J16" s="22">
        <f t="shared" si="1"/>
        <v>161092.32</v>
      </c>
      <c r="K16" s="193" t="s">
        <v>159</v>
      </c>
      <c r="L16" s="193">
        <v>161092.32</v>
      </c>
      <c r="M16" s="17" t="str">
        <f t="shared" si="0"/>
        <v xml:space="preserve"> </v>
      </c>
    </row>
    <row r="17" spans="1:13" s="17" customFormat="1">
      <c r="A17" s="239" t="s">
        <v>1260</v>
      </c>
      <c r="B17" s="269"/>
      <c r="C17" s="269"/>
      <c r="D17" s="4" t="s">
        <v>1132</v>
      </c>
      <c r="E17" s="5" t="s">
        <v>7</v>
      </c>
      <c r="F17" s="19">
        <v>1</v>
      </c>
      <c r="G17" s="120">
        <v>239802.8272445738</v>
      </c>
      <c r="H17" s="24">
        <v>0.32929999999999998</v>
      </c>
      <c r="I17" s="21">
        <f t="shared" si="2"/>
        <v>78967.071011638152</v>
      </c>
      <c r="J17" s="22">
        <f t="shared" si="1"/>
        <v>318769.90000000002</v>
      </c>
      <c r="K17" s="193" t="s">
        <v>159</v>
      </c>
      <c r="L17" s="193">
        <v>318769.90000000002</v>
      </c>
      <c r="M17" s="17" t="str">
        <f t="shared" si="0"/>
        <v xml:space="preserve"> </v>
      </c>
    </row>
    <row r="18" spans="1:13" s="17" customFormat="1">
      <c r="A18" s="230" t="s">
        <v>359</v>
      </c>
      <c r="B18" s="140"/>
      <c r="C18" s="140"/>
      <c r="D18" s="231" t="s">
        <v>1252</v>
      </c>
      <c r="E18" s="232"/>
      <c r="F18" s="233"/>
      <c r="G18" s="234"/>
      <c r="H18" s="234"/>
      <c r="I18" s="234"/>
      <c r="J18" s="245">
        <f>SUM(J19)</f>
        <v>8291.31</v>
      </c>
      <c r="K18" s="193"/>
      <c r="L18" s="193">
        <v>8291.31</v>
      </c>
      <c r="M18" s="17" t="str">
        <f t="shared" si="0"/>
        <v xml:space="preserve"> </v>
      </c>
    </row>
    <row r="19" spans="1:13" s="17" customFormat="1">
      <c r="A19" s="239" t="s">
        <v>360</v>
      </c>
      <c r="B19" s="455"/>
      <c r="C19" s="455"/>
      <c r="D19" s="238" t="s">
        <v>1437</v>
      </c>
      <c r="E19" s="455" t="s">
        <v>7</v>
      </c>
      <c r="F19" s="456">
        <v>1</v>
      </c>
      <c r="G19" s="120">
        <v>6237.35</v>
      </c>
      <c r="H19" s="24">
        <v>0.32929999999999998</v>
      </c>
      <c r="I19" s="21">
        <f>G19*H19</f>
        <v>2053.959355</v>
      </c>
      <c r="J19" s="22">
        <f>ROUND(F19*(G19+I19),2)</f>
        <v>8291.31</v>
      </c>
      <c r="K19" s="193" t="s">
        <v>159</v>
      </c>
      <c r="L19" s="193">
        <v>8291.31</v>
      </c>
      <c r="M19" s="17" t="str">
        <f t="shared" si="0"/>
        <v xml:space="preserve"> </v>
      </c>
    </row>
    <row r="20" spans="1:13" s="17" customFormat="1">
      <c r="A20" s="230" t="s">
        <v>361</v>
      </c>
      <c r="B20" s="140"/>
      <c r="C20" s="140"/>
      <c r="D20" s="140" t="s">
        <v>1147</v>
      </c>
      <c r="E20" s="240" t="s">
        <v>7</v>
      </c>
      <c r="F20" s="241">
        <v>1</v>
      </c>
      <c r="G20" s="243">
        <v>9935.41</v>
      </c>
      <c r="H20" s="242">
        <v>0.32929999999999998</v>
      </c>
      <c r="I20" s="243">
        <f>G20*H20</f>
        <v>3271.730513</v>
      </c>
      <c r="J20" s="457">
        <f>ROUND(F20*(G20+I20),2)</f>
        <v>13207.14</v>
      </c>
      <c r="K20" s="193" t="s">
        <v>159</v>
      </c>
      <c r="L20" s="193">
        <v>13207.14</v>
      </c>
      <c r="M20" s="17" t="str">
        <f t="shared" si="0"/>
        <v xml:space="preserve"> </v>
      </c>
    </row>
    <row r="21" spans="1:13" s="51" customFormat="1">
      <c r="A21" s="123" t="s">
        <v>205</v>
      </c>
      <c r="B21" s="124"/>
      <c r="C21" s="124"/>
      <c r="D21" s="124" t="s">
        <v>339</v>
      </c>
      <c r="E21" s="124"/>
      <c r="F21" s="124"/>
      <c r="G21" s="125"/>
      <c r="H21" s="126"/>
      <c r="I21" s="124"/>
      <c r="J21" s="127" t="e">
        <f>SUM(J22,J66,J91,J102,J123,J138,J143)</f>
        <v>#REF!</v>
      </c>
      <c r="L21" s="51">
        <v>26251289.91</v>
      </c>
      <c r="M21" s="17" t="e">
        <f t="shared" si="0"/>
        <v>#REF!</v>
      </c>
    </row>
    <row r="22" spans="1:13" s="51" customFormat="1">
      <c r="A22" s="138" t="s">
        <v>362</v>
      </c>
      <c r="B22" s="139"/>
      <c r="C22" s="139"/>
      <c r="D22" s="140" t="s">
        <v>167</v>
      </c>
      <c r="E22" s="140"/>
      <c r="F22" s="140"/>
      <c r="G22" s="141"/>
      <c r="H22" s="142"/>
      <c r="I22" s="140"/>
      <c r="J22" s="143" t="e">
        <f>SUM(J23,J48)</f>
        <v>#REF!</v>
      </c>
      <c r="L22" s="51">
        <v>12217711.390000001</v>
      </c>
      <c r="M22" s="17" t="e">
        <f t="shared" si="0"/>
        <v>#REF!</v>
      </c>
    </row>
    <row r="23" spans="1:13" s="51" customFormat="1">
      <c r="A23" s="47" t="s">
        <v>363</v>
      </c>
      <c r="B23" s="48"/>
      <c r="C23" s="48"/>
      <c r="D23" s="53" t="s">
        <v>15</v>
      </c>
      <c r="E23" s="53"/>
      <c r="F23" s="53"/>
      <c r="G23" s="78"/>
      <c r="H23" s="112"/>
      <c r="I23" s="53"/>
      <c r="J23" s="55" t="e">
        <f>SUM(J24:J47)</f>
        <v>#REF!</v>
      </c>
      <c r="L23" s="51">
        <v>10791612.640000001</v>
      </c>
      <c r="M23" s="17" t="e">
        <f t="shared" si="0"/>
        <v>#REF!</v>
      </c>
    </row>
    <row r="24" spans="1:13" s="51" customFormat="1">
      <c r="A24" s="26" t="s">
        <v>364</v>
      </c>
      <c r="B24" s="5" t="s">
        <v>25</v>
      </c>
      <c r="C24" s="5" t="e">
        <f>VLOOKUP($B24,#REF!,2,FALSE)</f>
        <v>#REF!</v>
      </c>
      <c r="D24" s="4" t="e">
        <f>VLOOKUP($B24,#REF!,3,FALSE)</f>
        <v>#REF!</v>
      </c>
      <c r="E24" s="5" t="e">
        <f>VLOOKUP($B24,#REF!,4,FALSE)</f>
        <v>#REF!</v>
      </c>
      <c r="F24" s="19">
        <v>1</v>
      </c>
      <c r="G24" s="120" t="e">
        <f>VLOOKUP($B24,#REF!,13,FALSE)</f>
        <v>#REF!</v>
      </c>
      <c r="H24" s="24" t="e">
        <f>VLOOKUP($B24,#REF!,14,FALSE)</f>
        <v>#REF!</v>
      </c>
      <c r="I24" s="21" t="e">
        <f>G24*H24</f>
        <v>#REF!</v>
      </c>
      <c r="J24" s="22" t="e">
        <f>ROUND(F24*(G24+I24),2)</f>
        <v>#REF!</v>
      </c>
      <c r="K24" s="56" t="s">
        <v>159</v>
      </c>
      <c r="L24" s="51">
        <v>1026252.42</v>
      </c>
      <c r="M24" s="17" t="e">
        <f t="shared" si="0"/>
        <v>#REF!</v>
      </c>
    </row>
    <row r="25" spans="1:13" s="51" customFormat="1">
      <c r="A25" s="26" t="s">
        <v>365</v>
      </c>
      <c r="B25" s="5" t="s">
        <v>132</v>
      </c>
      <c r="C25" s="5" t="e">
        <f>VLOOKUP($B25,#REF!,2,FALSE)</f>
        <v>#REF!</v>
      </c>
      <c r="D25" s="4" t="e">
        <f>VLOOKUP($B25,#REF!,3,FALSE)</f>
        <v>#REF!</v>
      </c>
      <c r="E25" s="5" t="e">
        <f>VLOOKUP($B25,#REF!,4,FALSE)</f>
        <v>#REF!</v>
      </c>
      <c r="F25" s="19">
        <v>1</v>
      </c>
      <c r="G25" s="120" t="e">
        <f>VLOOKUP($B25,#REF!,13,FALSE)</f>
        <v>#REF!</v>
      </c>
      <c r="H25" s="24" t="e">
        <f>VLOOKUP($B25,#REF!,14,FALSE)</f>
        <v>#REF!</v>
      </c>
      <c r="I25" s="21" t="e">
        <f t="shared" ref="I25:I47" si="3">G25*H25</f>
        <v>#REF!</v>
      </c>
      <c r="J25" s="22" t="e">
        <f t="shared" ref="J25:J47" si="4">ROUND(F25*(G25+I25),2)</f>
        <v>#REF!</v>
      </c>
      <c r="K25" s="56" t="s">
        <v>159</v>
      </c>
      <c r="L25" s="51">
        <v>1140280.48</v>
      </c>
      <c r="M25" s="17" t="e">
        <f t="shared" si="0"/>
        <v>#REF!</v>
      </c>
    </row>
    <row r="26" spans="1:13" s="51" customFormat="1">
      <c r="A26" s="26" t="s">
        <v>366</v>
      </c>
      <c r="B26" s="5" t="s">
        <v>26</v>
      </c>
      <c r="C26" s="5" t="e">
        <f>VLOOKUP($B26,#REF!,2,FALSE)</f>
        <v>#REF!</v>
      </c>
      <c r="D26" s="4" t="e">
        <f>VLOOKUP($B26,#REF!,3,FALSE)</f>
        <v>#REF!</v>
      </c>
      <c r="E26" s="5" t="e">
        <f>VLOOKUP($B26,#REF!,4,FALSE)</f>
        <v>#REF!</v>
      </c>
      <c r="F26" s="19">
        <v>4</v>
      </c>
      <c r="G26" s="120" t="e">
        <f>VLOOKUP($B26,#REF!,13,FALSE)</f>
        <v>#REF!</v>
      </c>
      <c r="H26" s="24" t="e">
        <f>VLOOKUP($B26,#REF!,14,FALSE)</f>
        <v>#REF!</v>
      </c>
      <c r="I26" s="21" t="e">
        <f t="shared" si="3"/>
        <v>#REF!</v>
      </c>
      <c r="J26" s="22" t="e">
        <f t="shared" si="4"/>
        <v>#REF!</v>
      </c>
      <c r="K26" s="56" t="s">
        <v>159</v>
      </c>
      <c r="L26" s="51">
        <v>1667338.99</v>
      </c>
      <c r="M26" s="17" t="e">
        <f t="shared" si="0"/>
        <v>#REF!</v>
      </c>
    </row>
    <row r="27" spans="1:13" s="51" customFormat="1">
      <c r="A27" s="26" t="s">
        <v>367</v>
      </c>
      <c r="B27" s="5" t="s">
        <v>27</v>
      </c>
      <c r="C27" s="5" t="e">
        <f>VLOOKUP($B27,#REF!,2,FALSE)</f>
        <v>#REF!</v>
      </c>
      <c r="D27" s="4" t="e">
        <f>VLOOKUP($B27,#REF!,3,FALSE)</f>
        <v>#REF!</v>
      </c>
      <c r="E27" s="5" t="e">
        <f>VLOOKUP($B27,#REF!,4,FALSE)</f>
        <v>#REF!</v>
      </c>
      <c r="F27" s="19">
        <v>4</v>
      </c>
      <c r="G27" s="120" t="e">
        <f>VLOOKUP($B27,#REF!,13,FALSE)</f>
        <v>#REF!</v>
      </c>
      <c r="H27" s="24" t="e">
        <f>VLOOKUP($B27,#REF!,14,FALSE)</f>
        <v>#REF!</v>
      </c>
      <c r="I27" s="21" t="e">
        <f t="shared" si="3"/>
        <v>#REF!</v>
      </c>
      <c r="J27" s="22" t="e">
        <f t="shared" si="4"/>
        <v>#REF!</v>
      </c>
      <c r="K27" s="56" t="s">
        <v>159</v>
      </c>
      <c r="L27" s="51">
        <v>1500647.47</v>
      </c>
      <c r="M27" s="17" t="e">
        <f t="shared" si="0"/>
        <v>#REF!</v>
      </c>
    </row>
    <row r="28" spans="1:13" s="51" customFormat="1">
      <c r="A28" s="26" t="s">
        <v>368</v>
      </c>
      <c r="B28" s="5" t="s">
        <v>212</v>
      </c>
      <c r="C28" s="5" t="e">
        <f>VLOOKUP($B28,#REF!,2,FALSE)</f>
        <v>#REF!</v>
      </c>
      <c r="D28" s="4" t="e">
        <f>VLOOKUP($B28,#REF!,3,FALSE)</f>
        <v>#REF!</v>
      </c>
      <c r="E28" s="5" t="e">
        <f>VLOOKUP($B28,#REF!,4,FALSE)</f>
        <v>#REF!</v>
      </c>
      <c r="F28" s="19">
        <v>2</v>
      </c>
      <c r="G28" s="120" t="e">
        <f>VLOOKUP($B28,#REF!,13,FALSE)</f>
        <v>#REF!</v>
      </c>
      <c r="H28" s="24" t="e">
        <f>VLOOKUP($B28,#REF!,14,FALSE)</f>
        <v>#REF!</v>
      </c>
      <c r="I28" s="21" t="e">
        <f t="shared" si="3"/>
        <v>#REF!</v>
      </c>
      <c r="J28" s="22" t="e">
        <f t="shared" si="4"/>
        <v>#REF!</v>
      </c>
      <c r="K28" s="56" t="s">
        <v>159</v>
      </c>
      <c r="L28" s="51">
        <v>3277551.53</v>
      </c>
      <c r="M28" s="17" t="e">
        <f t="shared" si="0"/>
        <v>#REF!</v>
      </c>
    </row>
    <row r="29" spans="1:13" s="51" customFormat="1">
      <c r="A29" s="26" t="s">
        <v>369</v>
      </c>
      <c r="B29" s="5" t="s">
        <v>28</v>
      </c>
      <c r="C29" s="5" t="e">
        <f>VLOOKUP($B29,#REF!,2,FALSE)</f>
        <v>#REF!</v>
      </c>
      <c r="D29" s="4" t="e">
        <f>VLOOKUP($B29,#REF!,3,FALSE)</f>
        <v>#REF!</v>
      </c>
      <c r="E29" s="5" t="e">
        <f>VLOOKUP($B29,#REF!,4,FALSE)</f>
        <v>#REF!</v>
      </c>
      <c r="F29" s="19">
        <v>1</v>
      </c>
      <c r="G29" s="120" t="e">
        <f>VLOOKUP($B29,#REF!,13,FALSE)</f>
        <v>#REF!</v>
      </c>
      <c r="H29" s="24" t="e">
        <f>VLOOKUP($B29,#REF!,14,FALSE)</f>
        <v>#REF!</v>
      </c>
      <c r="I29" s="21" t="e">
        <f t="shared" si="3"/>
        <v>#REF!</v>
      </c>
      <c r="J29" s="22" t="e">
        <f t="shared" si="4"/>
        <v>#REF!</v>
      </c>
      <c r="K29" s="56" t="s">
        <v>159</v>
      </c>
      <c r="L29" s="51">
        <v>57988.74</v>
      </c>
      <c r="M29" s="17" t="e">
        <f t="shared" si="0"/>
        <v>#REF!</v>
      </c>
    </row>
    <row r="30" spans="1:13" s="51" customFormat="1">
      <c r="A30" s="26" t="s">
        <v>370</v>
      </c>
      <c r="B30" s="5" t="s">
        <v>29</v>
      </c>
      <c r="C30" s="5" t="e">
        <f>VLOOKUP($B30,#REF!,2,FALSE)</f>
        <v>#REF!</v>
      </c>
      <c r="D30" s="4" t="e">
        <f>VLOOKUP($B30,#REF!,3,FALSE)</f>
        <v>#REF!</v>
      </c>
      <c r="E30" s="5" t="e">
        <f>VLOOKUP($B30,#REF!,4,FALSE)</f>
        <v>#REF!</v>
      </c>
      <c r="F30" s="19">
        <v>1</v>
      </c>
      <c r="G30" s="120" t="e">
        <f>VLOOKUP($B30,#REF!,13,FALSE)</f>
        <v>#REF!</v>
      </c>
      <c r="H30" s="24" t="e">
        <f>VLOOKUP($B30,#REF!,14,FALSE)</f>
        <v>#REF!</v>
      </c>
      <c r="I30" s="21" t="e">
        <f t="shared" si="3"/>
        <v>#REF!</v>
      </c>
      <c r="J30" s="22" t="e">
        <f t="shared" si="4"/>
        <v>#REF!</v>
      </c>
      <c r="K30" s="56" t="s">
        <v>159</v>
      </c>
      <c r="L30" s="51">
        <v>42580.92</v>
      </c>
      <c r="M30" s="17" t="e">
        <f t="shared" si="0"/>
        <v>#REF!</v>
      </c>
    </row>
    <row r="31" spans="1:13" s="51" customFormat="1">
      <c r="A31" s="26" t="s">
        <v>371</v>
      </c>
      <c r="B31" s="5" t="s">
        <v>133</v>
      </c>
      <c r="C31" s="5" t="e">
        <f>VLOOKUP($B31,#REF!,2,FALSE)</f>
        <v>#REF!</v>
      </c>
      <c r="D31" s="4" t="e">
        <f>VLOOKUP($B31,#REF!,3,FALSE)</f>
        <v>#REF!</v>
      </c>
      <c r="E31" s="5" t="e">
        <f>VLOOKUP($B31,#REF!,4,FALSE)</f>
        <v>#REF!</v>
      </c>
      <c r="F31" s="19">
        <v>2</v>
      </c>
      <c r="G31" s="120" t="e">
        <f>VLOOKUP($B31,#REF!,13,FALSE)</f>
        <v>#REF!</v>
      </c>
      <c r="H31" s="24" t="e">
        <f>VLOOKUP($B31,#REF!,14,FALSE)</f>
        <v>#REF!</v>
      </c>
      <c r="I31" s="21" t="e">
        <f t="shared" si="3"/>
        <v>#REF!</v>
      </c>
      <c r="J31" s="22" t="e">
        <f t="shared" si="4"/>
        <v>#REF!</v>
      </c>
      <c r="K31" s="56" t="s">
        <v>159</v>
      </c>
      <c r="L31" s="51">
        <v>83680.23</v>
      </c>
      <c r="M31" s="17" t="e">
        <f t="shared" si="0"/>
        <v>#REF!</v>
      </c>
    </row>
    <row r="32" spans="1:13" s="51" customFormat="1">
      <c r="A32" s="26" t="s">
        <v>372</v>
      </c>
      <c r="B32" s="5" t="s">
        <v>30</v>
      </c>
      <c r="C32" s="5" t="e">
        <f>VLOOKUP($B32,#REF!,2,FALSE)</f>
        <v>#REF!</v>
      </c>
      <c r="D32" s="4" t="e">
        <f>VLOOKUP($B32,#REF!,3,FALSE)</f>
        <v>#REF!</v>
      </c>
      <c r="E32" s="5" t="e">
        <f>VLOOKUP($B32,#REF!,4,FALSE)</f>
        <v>#REF!</v>
      </c>
      <c r="F32" s="19">
        <v>2</v>
      </c>
      <c r="G32" s="120" t="e">
        <f>VLOOKUP($B32,#REF!,13,FALSE)</f>
        <v>#REF!</v>
      </c>
      <c r="H32" s="24" t="e">
        <f>VLOOKUP($B32,#REF!,14,FALSE)</f>
        <v>#REF!</v>
      </c>
      <c r="I32" s="21" t="e">
        <f t="shared" si="3"/>
        <v>#REF!</v>
      </c>
      <c r="J32" s="22" t="e">
        <f t="shared" si="4"/>
        <v>#REF!</v>
      </c>
      <c r="K32" s="56" t="s">
        <v>159</v>
      </c>
      <c r="L32" s="51">
        <v>75941.38</v>
      </c>
      <c r="M32" s="17" t="e">
        <f t="shared" si="0"/>
        <v>#REF!</v>
      </c>
    </row>
    <row r="33" spans="1:13" s="51" customFormat="1">
      <c r="A33" s="26" t="s">
        <v>373</v>
      </c>
      <c r="B33" s="5" t="s">
        <v>31</v>
      </c>
      <c r="C33" s="5" t="e">
        <f>VLOOKUP($B33,#REF!,2,FALSE)</f>
        <v>#REF!</v>
      </c>
      <c r="D33" s="4" t="e">
        <f>VLOOKUP($B33,#REF!,3,FALSE)</f>
        <v>#REF!</v>
      </c>
      <c r="E33" s="5" t="e">
        <f>VLOOKUP($B33,#REF!,4,FALSE)</f>
        <v>#REF!</v>
      </c>
      <c r="F33" s="19">
        <v>2</v>
      </c>
      <c r="G33" s="120" t="e">
        <f>VLOOKUP($B33,#REF!,13,FALSE)</f>
        <v>#REF!</v>
      </c>
      <c r="H33" s="24" t="e">
        <f>VLOOKUP($B33,#REF!,14,FALSE)</f>
        <v>#REF!</v>
      </c>
      <c r="I33" s="21" t="e">
        <f t="shared" si="3"/>
        <v>#REF!</v>
      </c>
      <c r="J33" s="22" t="e">
        <f t="shared" si="4"/>
        <v>#REF!</v>
      </c>
      <c r="K33" s="56" t="s">
        <v>159</v>
      </c>
      <c r="L33" s="51">
        <v>77895.320000000007</v>
      </c>
      <c r="M33" s="17" t="e">
        <f t="shared" si="0"/>
        <v>#REF!</v>
      </c>
    </row>
    <row r="34" spans="1:13" s="51" customFormat="1">
      <c r="A34" s="26" t="s">
        <v>374</v>
      </c>
      <c r="B34" s="5" t="s">
        <v>143</v>
      </c>
      <c r="C34" s="5" t="e">
        <f>VLOOKUP($B34,#REF!,2,FALSE)</f>
        <v>#REF!</v>
      </c>
      <c r="D34" s="4" t="e">
        <f>VLOOKUP($B34,#REF!,3,FALSE)</f>
        <v>#REF!</v>
      </c>
      <c r="E34" s="5" t="e">
        <f>VLOOKUP($B34,#REF!,4,FALSE)</f>
        <v>#REF!</v>
      </c>
      <c r="F34" s="19">
        <v>75</v>
      </c>
      <c r="G34" s="120" t="e">
        <f>VLOOKUP($B34,#REF!,13,FALSE)</f>
        <v>#REF!</v>
      </c>
      <c r="H34" s="24" t="e">
        <f>VLOOKUP($B34,#REF!,14,FALSE)</f>
        <v>#REF!</v>
      </c>
      <c r="I34" s="21" t="e">
        <f t="shared" si="3"/>
        <v>#REF!</v>
      </c>
      <c r="J34" s="22" t="e">
        <f t="shared" si="4"/>
        <v>#REF!</v>
      </c>
      <c r="K34" s="56" t="s">
        <v>159</v>
      </c>
      <c r="L34" s="51">
        <v>40032.449999999997</v>
      </c>
      <c r="M34" s="17" t="e">
        <f t="shared" si="0"/>
        <v>#REF!</v>
      </c>
    </row>
    <row r="35" spans="1:13" s="51" customFormat="1" ht="73.5" customHeight="1">
      <c r="A35" s="26" t="s">
        <v>375</v>
      </c>
      <c r="B35" s="5" t="s">
        <v>230</v>
      </c>
      <c r="C35" s="5" t="e">
        <f>VLOOKUP($B35,#REF!,2,FALSE)</f>
        <v>#REF!</v>
      </c>
      <c r="D35" s="4" t="e">
        <f>VLOOKUP($B35,#REF!,3,FALSE)</f>
        <v>#REF!</v>
      </c>
      <c r="E35" s="5" t="e">
        <f>VLOOKUP($B35,#REF!,4,FALSE)</f>
        <v>#REF!</v>
      </c>
      <c r="F35" s="19">
        <v>1156</v>
      </c>
      <c r="G35" s="120" t="e">
        <f>VLOOKUP($B35,#REF!,13,FALSE)</f>
        <v>#REF!</v>
      </c>
      <c r="H35" s="24" t="e">
        <f>VLOOKUP($B35,#REF!,14,FALSE)</f>
        <v>#REF!</v>
      </c>
      <c r="I35" s="21" t="e">
        <f t="shared" si="3"/>
        <v>#REF!</v>
      </c>
      <c r="J35" s="22" t="e">
        <f t="shared" si="4"/>
        <v>#REF!</v>
      </c>
      <c r="K35" s="56" t="s">
        <v>159</v>
      </c>
      <c r="L35" s="51">
        <v>154374.04999999999</v>
      </c>
      <c r="M35" s="17" t="e">
        <f t="shared" si="0"/>
        <v>#REF!</v>
      </c>
    </row>
    <row r="36" spans="1:13" s="51" customFormat="1">
      <c r="A36" s="26" t="s">
        <v>376</v>
      </c>
      <c r="B36" s="5" t="s">
        <v>100</v>
      </c>
      <c r="C36" s="5" t="e">
        <f>VLOOKUP($B36,#REF!,2,FALSE)</f>
        <v>#REF!</v>
      </c>
      <c r="D36" s="4" t="e">
        <f>VLOOKUP($B36,#REF!,3,FALSE)</f>
        <v>#REF!</v>
      </c>
      <c r="E36" s="5" t="e">
        <f>VLOOKUP($B36,#REF!,4,FALSE)</f>
        <v>#REF!</v>
      </c>
      <c r="F36" s="19">
        <v>6578</v>
      </c>
      <c r="G36" s="120" t="e">
        <f>VLOOKUP($B36,#REF!,13,FALSE)</f>
        <v>#REF!</v>
      </c>
      <c r="H36" s="24" t="e">
        <f>VLOOKUP($B36,#REF!,14,FALSE)</f>
        <v>#REF!</v>
      </c>
      <c r="I36" s="21" t="e">
        <f t="shared" si="3"/>
        <v>#REF!</v>
      </c>
      <c r="J36" s="22" t="e">
        <f t="shared" si="4"/>
        <v>#REF!</v>
      </c>
      <c r="K36" s="56" t="s">
        <v>159</v>
      </c>
      <c r="L36" s="51">
        <v>1260042.1100000001</v>
      </c>
      <c r="M36" s="17" t="e">
        <f t="shared" si="0"/>
        <v>#REF!</v>
      </c>
    </row>
    <row r="37" spans="1:13" s="51" customFormat="1">
      <c r="A37" s="26" t="s">
        <v>377</v>
      </c>
      <c r="B37" s="5" t="s">
        <v>32</v>
      </c>
      <c r="C37" s="5" t="e">
        <f>VLOOKUP($B37,#REF!,2,FALSE)</f>
        <v>#REF!</v>
      </c>
      <c r="D37" s="4" t="e">
        <f>VLOOKUP($B37,#REF!,3,FALSE)</f>
        <v>#REF!</v>
      </c>
      <c r="E37" s="5" t="e">
        <f>VLOOKUP($B37,#REF!,4,FALSE)</f>
        <v>#REF!</v>
      </c>
      <c r="F37" s="19">
        <v>1980</v>
      </c>
      <c r="G37" s="120" t="e">
        <f>VLOOKUP($B37,#REF!,13,FALSE)</f>
        <v>#REF!</v>
      </c>
      <c r="H37" s="24" t="e">
        <f>VLOOKUP($B37,#REF!,14,FALSE)</f>
        <v>#REF!</v>
      </c>
      <c r="I37" s="21" t="e">
        <f t="shared" si="3"/>
        <v>#REF!</v>
      </c>
      <c r="J37" s="22" t="e">
        <f t="shared" si="4"/>
        <v>#REF!</v>
      </c>
      <c r="K37" s="56" t="s">
        <v>159</v>
      </c>
      <c r="L37" s="51">
        <v>297487.15000000002</v>
      </c>
      <c r="M37" s="17" t="e">
        <f t="shared" si="0"/>
        <v>#REF!</v>
      </c>
    </row>
    <row r="38" spans="1:13" s="51" customFormat="1">
      <c r="A38" s="26" t="s">
        <v>378</v>
      </c>
      <c r="B38" s="5" t="s">
        <v>33</v>
      </c>
      <c r="C38" s="5" t="e">
        <f>VLOOKUP($B38,#REF!,2,FALSE)</f>
        <v>#REF!</v>
      </c>
      <c r="D38" s="4" t="e">
        <f>VLOOKUP($B38,#REF!,3,FALSE)</f>
        <v>#REF!</v>
      </c>
      <c r="E38" s="5" t="e">
        <f>VLOOKUP($B38,#REF!,4,FALSE)</f>
        <v>#REF!</v>
      </c>
      <c r="F38" s="19">
        <v>132</v>
      </c>
      <c r="G38" s="120" t="e">
        <f>VLOOKUP($B38,#REF!,13,FALSE)</f>
        <v>#REF!</v>
      </c>
      <c r="H38" s="24" t="e">
        <f>VLOOKUP($B38,#REF!,14,FALSE)</f>
        <v>#REF!</v>
      </c>
      <c r="I38" s="21" t="e">
        <f t="shared" si="3"/>
        <v>#REF!</v>
      </c>
      <c r="J38" s="22" t="e">
        <f t="shared" si="4"/>
        <v>#REF!</v>
      </c>
      <c r="K38" s="56" t="s">
        <v>159</v>
      </c>
      <c r="L38" s="51">
        <v>2590.36</v>
      </c>
      <c r="M38" s="17" t="e">
        <f t="shared" si="0"/>
        <v>#REF!</v>
      </c>
    </row>
    <row r="39" spans="1:13" s="51" customFormat="1">
      <c r="A39" s="26" t="s">
        <v>379</v>
      </c>
      <c r="B39" s="5" t="s">
        <v>34</v>
      </c>
      <c r="C39" s="5" t="e">
        <f>VLOOKUP($B39,#REF!,2,FALSE)</f>
        <v>#REF!</v>
      </c>
      <c r="D39" s="4" t="e">
        <f>VLOOKUP($B39,#REF!,3,FALSE)</f>
        <v>#REF!</v>
      </c>
      <c r="E39" s="5" t="e">
        <f>VLOOKUP($B39,#REF!,4,FALSE)</f>
        <v>#REF!</v>
      </c>
      <c r="F39" s="19">
        <v>550</v>
      </c>
      <c r="G39" s="120" t="e">
        <f>VLOOKUP($B39,#REF!,13,FALSE)</f>
        <v>#REF!</v>
      </c>
      <c r="H39" s="24" t="e">
        <f>VLOOKUP($B39,#REF!,14,FALSE)</f>
        <v>#REF!</v>
      </c>
      <c r="I39" s="21" t="e">
        <f t="shared" si="3"/>
        <v>#REF!</v>
      </c>
      <c r="J39" s="22" t="e">
        <f t="shared" si="4"/>
        <v>#REF!</v>
      </c>
      <c r="K39" s="56" t="s">
        <v>159</v>
      </c>
      <c r="L39" s="51">
        <v>3327.94</v>
      </c>
      <c r="M39" s="17" t="e">
        <f t="shared" si="0"/>
        <v>#REF!</v>
      </c>
    </row>
    <row r="40" spans="1:13" s="51" customFormat="1">
      <c r="A40" s="26" t="s">
        <v>380</v>
      </c>
      <c r="B40" s="5" t="s">
        <v>35</v>
      </c>
      <c r="C40" s="5" t="e">
        <f>VLOOKUP($B40,#REF!,2,FALSE)</f>
        <v>#REF!</v>
      </c>
      <c r="D40" s="4" t="e">
        <f>VLOOKUP($B40,#REF!,3,FALSE)</f>
        <v>#REF!</v>
      </c>
      <c r="E40" s="5" t="e">
        <f>VLOOKUP($B40,#REF!,4,FALSE)</f>
        <v>#REF!</v>
      </c>
      <c r="F40" s="19">
        <v>826</v>
      </c>
      <c r="G40" s="120" t="e">
        <f>VLOOKUP($B40,#REF!,13,FALSE)</f>
        <v>#REF!</v>
      </c>
      <c r="H40" s="24" t="e">
        <f>VLOOKUP($B40,#REF!,14,FALSE)</f>
        <v>#REF!</v>
      </c>
      <c r="I40" s="21" t="e">
        <f t="shared" si="3"/>
        <v>#REF!</v>
      </c>
      <c r="J40" s="22" t="e">
        <f t="shared" si="4"/>
        <v>#REF!</v>
      </c>
      <c r="K40" s="56" t="s">
        <v>159</v>
      </c>
      <c r="L40" s="51">
        <v>3860.3</v>
      </c>
      <c r="M40" s="17" t="e">
        <f t="shared" si="0"/>
        <v>#REF!</v>
      </c>
    </row>
    <row r="41" spans="1:13" s="51" customFormat="1">
      <c r="A41" s="146" t="s">
        <v>381</v>
      </c>
      <c r="B41" s="145" t="s">
        <v>36</v>
      </c>
      <c r="C41" s="145" t="e">
        <f>VLOOKUP($B41,#REF!,2,FALSE)</f>
        <v>#REF!</v>
      </c>
      <c r="D41" s="162" t="e">
        <f>VLOOKUP($B41,#REF!,3,FALSE)</f>
        <v>#REF!</v>
      </c>
      <c r="E41" s="145" t="e">
        <f>VLOOKUP($B41,#REF!,4,FALSE)</f>
        <v>#REF!</v>
      </c>
      <c r="F41" s="148">
        <v>1684</v>
      </c>
      <c r="G41" s="163" t="e">
        <f>VLOOKUP($B41,#REF!,13,FALSE)</f>
        <v>#REF!</v>
      </c>
      <c r="H41" s="164" t="e">
        <f>VLOOKUP($B41,#REF!,14,FALSE)</f>
        <v>#REF!</v>
      </c>
      <c r="I41" s="165" t="e">
        <f t="shared" si="3"/>
        <v>#REF!</v>
      </c>
      <c r="J41" s="22" t="e">
        <f t="shared" si="4"/>
        <v>#REF!</v>
      </c>
      <c r="K41" s="56" t="s">
        <v>159</v>
      </c>
      <c r="L41" s="51">
        <v>4757.7700000000004</v>
      </c>
      <c r="M41" s="17" t="e">
        <f t="shared" si="0"/>
        <v>#REF!</v>
      </c>
    </row>
    <row r="42" spans="1:13" s="51" customFormat="1">
      <c r="A42" s="146" t="s">
        <v>382</v>
      </c>
      <c r="B42" s="145" t="s">
        <v>37</v>
      </c>
      <c r="C42" s="145" t="e">
        <f>VLOOKUP($B42,#REF!,2,FALSE)</f>
        <v>#REF!</v>
      </c>
      <c r="D42" s="162" t="e">
        <f>VLOOKUP($B42,#REF!,3,FALSE)</f>
        <v>#REF!</v>
      </c>
      <c r="E42" s="145" t="e">
        <f>VLOOKUP($B42,#REF!,4,FALSE)</f>
        <v>#REF!</v>
      </c>
      <c r="F42" s="148">
        <v>5364</v>
      </c>
      <c r="G42" s="163" t="e">
        <f>VLOOKUP($B42,#REF!,13,FALSE)</f>
        <v>#REF!</v>
      </c>
      <c r="H42" s="164" t="e">
        <f>VLOOKUP($B42,#REF!,14,FALSE)</f>
        <v>#REF!</v>
      </c>
      <c r="I42" s="165" t="e">
        <f t="shared" si="3"/>
        <v>#REF!</v>
      </c>
      <c r="J42" s="22" t="e">
        <f t="shared" si="4"/>
        <v>#REF!</v>
      </c>
      <c r="K42" s="56" t="s">
        <v>159</v>
      </c>
      <c r="L42" s="51">
        <v>11618.68</v>
      </c>
      <c r="M42" s="17" t="e">
        <f t="shared" si="0"/>
        <v>#REF!</v>
      </c>
    </row>
    <row r="43" spans="1:13" s="51" customFormat="1">
      <c r="A43" s="146" t="s">
        <v>383</v>
      </c>
      <c r="B43" s="145" t="s">
        <v>38</v>
      </c>
      <c r="C43" s="145" t="e">
        <f>VLOOKUP($B43,#REF!,2,FALSE)</f>
        <v>#REF!</v>
      </c>
      <c r="D43" s="162" t="e">
        <f>VLOOKUP($B43,#REF!,3,FALSE)</f>
        <v>#REF!</v>
      </c>
      <c r="E43" s="145" t="e">
        <f>VLOOKUP($B43,#REF!,4,FALSE)</f>
        <v>#REF!</v>
      </c>
      <c r="F43" s="148">
        <v>200</v>
      </c>
      <c r="G43" s="163" t="e">
        <f>VLOOKUP($B43,#REF!,13,FALSE)</f>
        <v>#REF!</v>
      </c>
      <c r="H43" s="164" t="e">
        <f>VLOOKUP($B43,#REF!,14,FALSE)</f>
        <v>#REF!</v>
      </c>
      <c r="I43" s="165" t="e">
        <f t="shared" si="3"/>
        <v>#REF!</v>
      </c>
      <c r="J43" s="22" t="e">
        <f t="shared" si="4"/>
        <v>#REF!</v>
      </c>
      <c r="K43" s="56" t="s">
        <v>159</v>
      </c>
      <c r="L43" s="51">
        <v>233.09</v>
      </c>
      <c r="M43" s="17" t="e">
        <f t="shared" si="0"/>
        <v>#REF!</v>
      </c>
    </row>
    <row r="44" spans="1:13" s="51" customFormat="1">
      <c r="A44" s="146" t="s">
        <v>384</v>
      </c>
      <c r="B44" s="145" t="s">
        <v>134</v>
      </c>
      <c r="C44" s="145" t="e">
        <f>VLOOKUP($B44,#REF!,2,FALSE)</f>
        <v>#REF!</v>
      </c>
      <c r="D44" s="162" t="e">
        <f>VLOOKUP($B44,#REF!,3,FALSE)</f>
        <v>#REF!</v>
      </c>
      <c r="E44" s="145" t="e">
        <f>VLOOKUP($B44,#REF!,4,FALSE)</f>
        <v>#REF!</v>
      </c>
      <c r="F44" s="148">
        <v>2</v>
      </c>
      <c r="G44" s="163" t="e">
        <f>VLOOKUP($B44,#REF!,13,FALSE)</f>
        <v>#REF!</v>
      </c>
      <c r="H44" s="164" t="e">
        <f>VLOOKUP($B44,#REF!,14,FALSE)</f>
        <v>#REF!</v>
      </c>
      <c r="I44" s="165" t="e">
        <f t="shared" si="3"/>
        <v>#REF!</v>
      </c>
      <c r="J44" s="22" t="e">
        <f t="shared" si="4"/>
        <v>#REF!</v>
      </c>
      <c r="K44" s="56" t="s">
        <v>159</v>
      </c>
      <c r="L44" s="51">
        <v>2707.56</v>
      </c>
      <c r="M44" s="17" t="e">
        <f t="shared" si="0"/>
        <v>#REF!</v>
      </c>
    </row>
    <row r="45" spans="1:13" s="51" customFormat="1">
      <c r="A45" s="146" t="s">
        <v>385</v>
      </c>
      <c r="B45" s="145" t="s">
        <v>148</v>
      </c>
      <c r="C45" s="145" t="e">
        <f>VLOOKUP($B45,#REF!,2,FALSE)</f>
        <v>#REF!</v>
      </c>
      <c r="D45" s="162" t="e">
        <f>VLOOKUP($B45,#REF!,3,FALSE)</f>
        <v>#REF!</v>
      </c>
      <c r="E45" s="145" t="e">
        <f>VLOOKUP($B45,#REF!,4,FALSE)</f>
        <v>#REF!</v>
      </c>
      <c r="F45" s="148">
        <v>42</v>
      </c>
      <c r="G45" s="163" t="e">
        <f>VLOOKUP($B45,#REF!,13,FALSE)</f>
        <v>#REF!</v>
      </c>
      <c r="H45" s="164" t="e">
        <f>VLOOKUP($B45,#REF!,14,FALSE)</f>
        <v>#REF!</v>
      </c>
      <c r="I45" s="165" t="e">
        <f t="shared" si="3"/>
        <v>#REF!</v>
      </c>
      <c r="J45" s="22" t="e">
        <f t="shared" si="4"/>
        <v>#REF!</v>
      </c>
      <c r="K45" s="56" t="s">
        <v>159</v>
      </c>
      <c r="L45" s="51">
        <v>5108.88</v>
      </c>
      <c r="M45" s="17" t="e">
        <f t="shared" si="0"/>
        <v>#REF!</v>
      </c>
    </row>
    <row r="46" spans="1:13" s="51" customFormat="1">
      <c r="A46" s="146" t="s">
        <v>386</v>
      </c>
      <c r="B46" s="145" t="s">
        <v>149</v>
      </c>
      <c r="C46" s="145" t="e">
        <f>VLOOKUP($B46,#REF!,2,FALSE)</f>
        <v>#REF!</v>
      </c>
      <c r="D46" s="162" t="e">
        <f>VLOOKUP($B46,#REF!,3,FALSE)</f>
        <v>#REF!</v>
      </c>
      <c r="E46" s="145" t="e">
        <f>VLOOKUP($B46,#REF!,4,FALSE)</f>
        <v>#REF!</v>
      </c>
      <c r="F46" s="148">
        <v>486</v>
      </c>
      <c r="G46" s="163" t="e">
        <f>VLOOKUP($B46,#REF!,13,FALSE)</f>
        <v>#REF!</v>
      </c>
      <c r="H46" s="164" t="e">
        <f>VLOOKUP($B46,#REF!,14,FALSE)</f>
        <v>#REF!</v>
      </c>
      <c r="I46" s="165" t="e">
        <f t="shared" si="3"/>
        <v>#REF!</v>
      </c>
      <c r="J46" s="22" t="e">
        <f t="shared" si="4"/>
        <v>#REF!</v>
      </c>
      <c r="K46" s="56" t="s">
        <v>159</v>
      </c>
      <c r="L46" s="51">
        <v>49963.17</v>
      </c>
      <c r="M46" s="17" t="e">
        <f t="shared" si="0"/>
        <v>#REF!</v>
      </c>
    </row>
    <row r="47" spans="1:13" s="51" customFormat="1">
      <c r="A47" s="146" t="s">
        <v>387</v>
      </c>
      <c r="B47" s="145" t="s">
        <v>155</v>
      </c>
      <c r="C47" s="145" t="e">
        <f>VLOOKUP($B47,#REF!,2,FALSE)</f>
        <v>#REF!</v>
      </c>
      <c r="D47" s="162" t="e">
        <f>VLOOKUP($B47,#REF!,3,FALSE)</f>
        <v>#REF!</v>
      </c>
      <c r="E47" s="145" t="e">
        <f>VLOOKUP($B47,#REF!,4,FALSE)</f>
        <v>#REF!</v>
      </c>
      <c r="F47" s="148">
        <v>504</v>
      </c>
      <c r="G47" s="163" t="e">
        <f>VLOOKUP($B47,#REF!,13,FALSE)</f>
        <v>#REF!</v>
      </c>
      <c r="H47" s="164" t="e">
        <f>VLOOKUP($B47,#REF!,14,FALSE)</f>
        <v>#REF!</v>
      </c>
      <c r="I47" s="165" t="e">
        <f t="shared" si="3"/>
        <v>#REF!</v>
      </c>
      <c r="J47" s="22" t="e">
        <f t="shared" si="4"/>
        <v>#REF!</v>
      </c>
      <c r="K47" s="56" t="s">
        <v>159</v>
      </c>
      <c r="L47" s="51">
        <v>5351.65</v>
      </c>
      <c r="M47" s="17" t="e">
        <f t="shared" si="0"/>
        <v>#REF!</v>
      </c>
    </row>
    <row r="48" spans="1:13" s="51" customFormat="1" ht="36">
      <c r="A48" s="157" t="s">
        <v>388</v>
      </c>
      <c r="B48" s="287"/>
      <c r="C48" s="158"/>
      <c r="D48" s="159" t="s">
        <v>211</v>
      </c>
      <c r="E48" s="159"/>
      <c r="F48" s="159"/>
      <c r="G48" s="160"/>
      <c r="H48" s="164"/>
      <c r="I48" s="159"/>
      <c r="J48" s="55" t="e">
        <f>SUM(J49:J65)</f>
        <v>#REF!</v>
      </c>
      <c r="L48" s="51">
        <v>1426098.75</v>
      </c>
      <c r="M48" s="17" t="e">
        <f t="shared" si="0"/>
        <v>#REF!</v>
      </c>
    </row>
    <row r="49" spans="1:13" s="51" customFormat="1">
      <c r="A49" s="146" t="s">
        <v>389</v>
      </c>
      <c r="B49" s="145" t="s">
        <v>39</v>
      </c>
      <c r="C49" s="145" t="e">
        <f>VLOOKUP($B49,#REF!,2,FALSE)</f>
        <v>#REF!</v>
      </c>
      <c r="D49" s="162" t="e">
        <f>VLOOKUP($B49,#REF!,3,FALSE)</f>
        <v>#REF!</v>
      </c>
      <c r="E49" s="145" t="e">
        <f>VLOOKUP($B49,#REF!,4,FALSE)</f>
        <v>#REF!</v>
      </c>
      <c r="F49" s="148">
        <v>1</v>
      </c>
      <c r="G49" s="163" t="e">
        <f>VLOOKUP($B49,#REF!,13,FALSE)</f>
        <v>#REF!</v>
      </c>
      <c r="H49" s="164" t="e">
        <f>VLOOKUP($B49,#REF!,14,FALSE)</f>
        <v>#REF!</v>
      </c>
      <c r="I49" s="165" t="e">
        <f t="shared" ref="I49:I65" si="5">G49*H49</f>
        <v>#REF!</v>
      </c>
      <c r="J49" s="22" t="e">
        <f t="shared" ref="J49:J65" si="6">ROUND(F49*(G49+I49),2)</f>
        <v>#REF!</v>
      </c>
      <c r="K49" s="56" t="s">
        <v>159</v>
      </c>
      <c r="L49" s="58">
        <v>23246.6</v>
      </c>
      <c r="M49" s="17" t="e">
        <f t="shared" si="0"/>
        <v>#REF!</v>
      </c>
    </row>
    <row r="50" spans="1:13" s="51" customFormat="1">
      <c r="A50" s="146" t="s">
        <v>390</v>
      </c>
      <c r="B50" s="145" t="s">
        <v>135</v>
      </c>
      <c r="C50" s="145" t="e">
        <f>VLOOKUP($B50,#REF!,2,FALSE)</f>
        <v>#REF!</v>
      </c>
      <c r="D50" s="162" t="e">
        <f>VLOOKUP($B50,#REF!,3,FALSE)</f>
        <v>#REF!</v>
      </c>
      <c r="E50" s="145" t="e">
        <f>VLOOKUP($B50,#REF!,4,FALSE)</f>
        <v>#REF!</v>
      </c>
      <c r="F50" s="148">
        <v>1</v>
      </c>
      <c r="G50" s="163" t="e">
        <f>VLOOKUP($B50,#REF!,13,FALSE)</f>
        <v>#REF!</v>
      </c>
      <c r="H50" s="164" t="e">
        <f>VLOOKUP($B50,#REF!,14,FALSE)</f>
        <v>#REF!</v>
      </c>
      <c r="I50" s="165" t="e">
        <f t="shared" si="5"/>
        <v>#REF!</v>
      </c>
      <c r="J50" s="22" t="e">
        <f t="shared" si="6"/>
        <v>#REF!</v>
      </c>
      <c r="K50" s="56" t="s">
        <v>159</v>
      </c>
      <c r="L50" s="51">
        <v>25829.57</v>
      </c>
      <c r="M50" s="17" t="e">
        <f t="shared" si="0"/>
        <v>#REF!</v>
      </c>
    </row>
    <row r="51" spans="1:13" s="51" customFormat="1">
      <c r="A51" s="146" t="s">
        <v>391</v>
      </c>
      <c r="B51" s="145" t="s">
        <v>101</v>
      </c>
      <c r="C51" s="145" t="e">
        <f>VLOOKUP($B51,#REF!,2,FALSE)</f>
        <v>#REF!</v>
      </c>
      <c r="D51" s="162" t="e">
        <f>VLOOKUP($B51,#REF!,3,FALSE)</f>
        <v>#REF!</v>
      </c>
      <c r="E51" s="145" t="e">
        <f>VLOOKUP($B51,#REF!,4,FALSE)</f>
        <v>#REF!</v>
      </c>
      <c r="F51" s="148">
        <v>4</v>
      </c>
      <c r="G51" s="163" t="e">
        <f>VLOOKUP($B51,#REF!,13,FALSE)</f>
        <v>#REF!</v>
      </c>
      <c r="H51" s="164" t="e">
        <f>VLOOKUP($B51,#REF!,14,FALSE)</f>
        <v>#REF!</v>
      </c>
      <c r="I51" s="165" t="e">
        <f t="shared" si="5"/>
        <v>#REF!</v>
      </c>
      <c r="J51" s="22" t="e">
        <f t="shared" si="6"/>
        <v>#REF!</v>
      </c>
      <c r="K51" s="56" t="s">
        <v>159</v>
      </c>
      <c r="L51" s="51">
        <v>80134.62</v>
      </c>
      <c r="M51" s="17" t="e">
        <f t="shared" si="0"/>
        <v>#REF!</v>
      </c>
    </row>
    <row r="52" spans="1:13" s="51" customFormat="1">
      <c r="A52" s="26" t="s">
        <v>392</v>
      </c>
      <c r="B52" s="5" t="s">
        <v>102</v>
      </c>
      <c r="C52" s="5" t="e">
        <f>VLOOKUP($B52,#REF!,2,FALSE)</f>
        <v>#REF!</v>
      </c>
      <c r="D52" s="4" t="e">
        <f>VLOOKUP($B52,#REF!,3,FALSE)</f>
        <v>#REF!</v>
      </c>
      <c r="E52" s="5" t="e">
        <f>VLOOKUP($B52,#REF!,4,FALSE)</f>
        <v>#REF!</v>
      </c>
      <c r="F52" s="19">
        <v>4</v>
      </c>
      <c r="G52" s="120" t="e">
        <f>VLOOKUP($B52,#REF!,13,FALSE)</f>
        <v>#REF!</v>
      </c>
      <c r="H52" s="24" t="e">
        <f>VLOOKUP($B52,#REF!,14,FALSE)</f>
        <v>#REF!</v>
      </c>
      <c r="I52" s="21" t="e">
        <f t="shared" si="5"/>
        <v>#REF!</v>
      </c>
      <c r="J52" s="22" t="e">
        <f t="shared" si="6"/>
        <v>#REF!</v>
      </c>
      <c r="K52" s="56" t="s">
        <v>159</v>
      </c>
      <c r="L52" s="51">
        <v>96553.64</v>
      </c>
      <c r="M52" s="17" t="e">
        <f t="shared" si="0"/>
        <v>#REF!</v>
      </c>
    </row>
    <row r="53" spans="1:13" s="51" customFormat="1">
      <c r="A53" s="26" t="s">
        <v>393</v>
      </c>
      <c r="B53" s="5" t="s">
        <v>40</v>
      </c>
      <c r="C53" s="5" t="e">
        <f>VLOOKUP($B53,#REF!,2,FALSE)</f>
        <v>#REF!</v>
      </c>
      <c r="D53" s="4" t="e">
        <f>VLOOKUP($B53,#REF!,3,FALSE)</f>
        <v>#REF!</v>
      </c>
      <c r="E53" s="5" t="e">
        <f>VLOOKUP($B53,#REF!,4,FALSE)</f>
        <v>#REF!</v>
      </c>
      <c r="F53" s="19">
        <v>2</v>
      </c>
      <c r="G53" s="120" t="e">
        <f>VLOOKUP($B53,#REF!,13,FALSE)</f>
        <v>#REF!</v>
      </c>
      <c r="H53" s="24" t="e">
        <f>VLOOKUP($B53,#REF!,14,FALSE)</f>
        <v>#REF!</v>
      </c>
      <c r="I53" s="21" t="e">
        <f t="shared" si="5"/>
        <v>#REF!</v>
      </c>
      <c r="J53" s="22" t="e">
        <f t="shared" si="6"/>
        <v>#REF!</v>
      </c>
      <c r="K53" s="56" t="s">
        <v>159</v>
      </c>
      <c r="L53" s="51">
        <v>173319.84</v>
      </c>
      <c r="M53" s="17" t="e">
        <f t="shared" si="0"/>
        <v>#REF!</v>
      </c>
    </row>
    <row r="54" spans="1:13" s="51" customFormat="1">
      <c r="A54" s="26" t="s">
        <v>394</v>
      </c>
      <c r="B54" s="5" t="s">
        <v>41</v>
      </c>
      <c r="C54" s="5" t="e">
        <f>VLOOKUP($B54,#REF!,2,FALSE)</f>
        <v>#REF!</v>
      </c>
      <c r="D54" s="4" t="e">
        <f>VLOOKUP($B54,#REF!,3,FALSE)</f>
        <v>#REF!</v>
      </c>
      <c r="E54" s="5" t="e">
        <f>VLOOKUP($B54,#REF!,4,FALSE)</f>
        <v>#REF!</v>
      </c>
      <c r="F54" s="19">
        <v>2</v>
      </c>
      <c r="G54" s="120" t="e">
        <f>VLOOKUP($B54,#REF!,13,FALSE)</f>
        <v>#REF!</v>
      </c>
      <c r="H54" s="24" t="e">
        <f>VLOOKUP($B54,#REF!,14,FALSE)</f>
        <v>#REF!</v>
      </c>
      <c r="I54" s="21" t="e">
        <f t="shared" si="5"/>
        <v>#REF!</v>
      </c>
      <c r="J54" s="22" t="e">
        <f t="shared" si="6"/>
        <v>#REF!</v>
      </c>
      <c r="K54" s="56" t="s">
        <v>159</v>
      </c>
      <c r="L54" s="51">
        <v>4621.8599999999997</v>
      </c>
      <c r="M54" s="17" t="e">
        <f t="shared" si="0"/>
        <v>#REF!</v>
      </c>
    </row>
    <row r="55" spans="1:13" s="51" customFormat="1">
      <c r="A55" s="26" t="s">
        <v>395</v>
      </c>
      <c r="B55" s="5" t="s">
        <v>42</v>
      </c>
      <c r="C55" s="5" t="e">
        <f>VLOOKUP($B55,#REF!,2,FALSE)</f>
        <v>#REF!</v>
      </c>
      <c r="D55" s="4" t="e">
        <f>VLOOKUP($B55,#REF!,3,FALSE)</f>
        <v>#REF!</v>
      </c>
      <c r="E55" s="5" t="e">
        <f>VLOOKUP($B55,#REF!,4,FALSE)</f>
        <v>#REF!</v>
      </c>
      <c r="F55" s="19">
        <v>2</v>
      </c>
      <c r="G55" s="120" t="e">
        <f>VLOOKUP($B55,#REF!,13,FALSE)</f>
        <v>#REF!</v>
      </c>
      <c r="H55" s="24" t="e">
        <f>VLOOKUP($B55,#REF!,14,FALSE)</f>
        <v>#REF!</v>
      </c>
      <c r="I55" s="21" t="e">
        <f t="shared" si="5"/>
        <v>#REF!</v>
      </c>
      <c r="J55" s="22" t="e">
        <f t="shared" si="6"/>
        <v>#REF!</v>
      </c>
      <c r="K55" s="56" t="s">
        <v>159</v>
      </c>
      <c r="L55" s="51">
        <v>4274.8500000000004</v>
      </c>
      <c r="M55" s="17" t="e">
        <f t="shared" si="0"/>
        <v>#REF!</v>
      </c>
    </row>
    <row r="56" spans="1:13" s="51" customFormat="1">
      <c r="A56" s="26" t="s">
        <v>396</v>
      </c>
      <c r="B56" s="5" t="s">
        <v>43</v>
      </c>
      <c r="C56" s="5" t="e">
        <f>VLOOKUP($B56,#REF!,2,FALSE)</f>
        <v>#REF!</v>
      </c>
      <c r="D56" s="4" t="e">
        <f>VLOOKUP($B56,#REF!,3,FALSE)</f>
        <v>#REF!</v>
      </c>
      <c r="E56" s="5" t="e">
        <f>VLOOKUP($B56,#REF!,4,FALSE)</f>
        <v>#REF!</v>
      </c>
      <c r="F56" s="19">
        <v>2</v>
      </c>
      <c r="G56" s="120" t="e">
        <f>VLOOKUP($B56,#REF!,13,FALSE)</f>
        <v>#REF!</v>
      </c>
      <c r="H56" s="24" t="e">
        <f>VLOOKUP($B56,#REF!,14,FALSE)</f>
        <v>#REF!</v>
      </c>
      <c r="I56" s="21" t="e">
        <f t="shared" si="5"/>
        <v>#REF!</v>
      </c>
      <c r="J56" s="22" t="e">
        <f t="shared" si="6"/>
        <v>#REF!</v>
      </c>
      <c r="K56" s="56" t="s">
        <v>159</v>
      </c>
      <c r="L56" s="51">
        <v>8699.8799999999992</v>
      </c>
      <c r="M56" s="17" t="e">
        <f t="shared" si="0"/>
        <v>#REF!</v>
      </c>
    </row>
    <row r="57" spans="1:13" s="51" customFormat="1">
      <c r="A57" s="26" t="s">
        <v>397</v>
      </c>
      <c r="B57" s="5" t="s">
        <v>44</v>
      </c>
      <c r="C57" s="5" t="e">
        <f>VLOOKUP($B57,#REF!,2,FALSE)</f>
        <v>#REF!</v>
      </c>
      <c r="D57" s="4" t="e">
        <f>VLOOKUP($B57,#REF!,3,FALSE)</f>
        <v>#REF!</v>
      </c>
      <c r="E57" s="5" t="e">
        <f>VLOOKUP($B57,#REF!,4,FALSE)</f>
        <v>#REF!</v>
      </c>
      <c r="F57" s="19">
        <v>2</v>
      </c>
      <c r="G57" s="120" t="e">
        <f>VLOOKUP($B57,#REF!,13,FALSE)</f>
        <v>#REF!</v>
      </c>
      <c r="H57" s="24" t="e">
        <f>VLOOKUP($B57,#REF!,14,FALSE)</f>
        <v>#REF!</v>
      </c>
      <c r="I57" s="21" t="e">
        <f t="shared" si="5"/>
        <v>#REF!</v>
      </c>
      <c r="J57" s="22" t="e">
        <f t="shared" si="6"/>
        <v>#REF!</v>
      </c>
      <c r="K57" s="56" t="s">
        <v>159</v>
      </c>
      <c r="L57" s="51">
        <v>8699.85</v>
      </c>
      <c r="M57" s="17" t="e">
        <f t="shared" si="0"/>
        <v>#REF!</v>
      </c>
    </row>
    <row r="58" spans="1:13" s="51" customFormat="1">
      <c r="A58" s="26" t="s">
        <v>398</v>
      </c>
      <c r="B58" s="5" t="s">
        <v>45</v>
      </c>
      <c r="C58" s="5" t="e">
        <f>VLOOKUP($B58,#REF!,2,FALSE)</f>
        <v>#REF!</v>
      </c>
      <c r="D58" s="4" t="e">
        <f>VLOOKUP($B58,#REF!,3,FALSE)</f>
        <v>#REF!</v>
      </c>
      <c r="E58" s="5" t="e">
        <f>VLOOKUP($B58,#REF!,4,FALSE)</f>
        <v>#REF!</v>
      </c>
      <c r="F58" s="19">
        <v>1156</v>
      </c>
      <c r="G58" s="120" t="e">
        <f>VLOOKUP($B58,#REF!,13,FALSE)</f>
        <v>#REF!</v>
      </c>
      <c r="H58" s="24" t="e">
        <f>VLOOKUP($B58,#REF!,14,FALSE)</f>
        <v>#REF!</v>
      </c>
      <c r="I58" s="21" t="e">
        <f t="shared" si="5"/>
        <v>#REF!</v>
      </c>
      <c r="J58" s="22" t="e">
        <f t="shared" si="6"/>
        <v>#REF!</v>
      </c>
      <c r="K58" s="56" t="s">
        <v>159</v>
      </c>
      <c r="L58" s="51">
        <v>70482.39</v>
      </c>
      <c r="M58" s="17" t="e">
        <f t="shared" si="0"/>
        <v>#REF!</v>
      </c>
    </row>
    <row r="59" spans="1:13" s="51" customFormat="1">
      <c r="A59" s="146" t="s">
        <v>399</v>
      </c>
      <c r="B59" s="145" t="s">
        <v>46</v>
      </c>
      <c r="C59" s="145" t="e">
        <f>VLOOKUP($B59,#REF!,2,FALSE)</f>
        <v>#REF!</v>
      </c>
      <c r="D59" s="162" t="e">
        <f>VLOOKUP($B59,#REF!,3,FALSE)</f>
        <v>#REF!</v>
      </c>
      <c r="E59" s="145" t="e">
        <f>VLOOKUP($B59,#REF!,4,FALSE)</f>
        <v>#REF!</v>
      </c>
      <c r="F59" s="148">
        <v>6578</v>
      </c>
      <c r="G59" s="163" t="e">
        <f>VLOOKUP($B59,#REF!,13,FALSE)</f>
        <v>#REF!</v>
      </c>
      <c r="H59" s="164" t="e">
        <f>VLOOKUP($B59,#REF!,14,FALSE)</f>
        <v>#REF!</v>
      </c>
      <c r="I59" s="165" t="e">
        <f t="shared" si="5"/>
        <v>#REF!</v>
      </c>
      <c r="J59" s="22" t="e">
        <f t="shared" si="6"/>
        <v>#REF!</v>
      </c>
      <c r="K59" s="56" t="s">
        <v>159</v>
      </c>
      <c r="L59" s="51">
        <v>738136.94</v>
      </c>
      <c r="M59" s="17" t="e">
        <f t="shared" si="0"/>
        <v>#REF!</v>
      </c>
    </row>
    <row r="60" spans="1:13" s="51" customFormat="1">
      <c r="A60" s="146" t="s">
        <v>400</v>
      </c>
      <c r="B60" s="145" t="s">
        <v>213</v>
      </c>
      <c r="C60" s="145" t="e">
        <f>VLOOKUP($B60,#REF!,2,FALSE)</f>
        <v>#REF!</v>
      </c>
      <c r="D60" s="162" t="e">
        <f>VLOOKUP($B60,#REF!,3,FALSE)</f>
        <v>#REF!</v>
      </c>
      <c r="E60" s="145" t="e">
        <f>VLOOKUP($B60,#REF!,4,FALSE)</f>
        <v>#REF!</v>
      </c>
      <c r="F60" s="148">
        <v>1980</v>
      </c>
      <c r="G60" s="163" t="e">
        <f>VLOOKUP($B60,#REF!,13,FALSE)</f>
        <v>#REF!</v>
      </c>
      <c r="H60" s="164" t="e">
        <f>VLOOKUP($B60,#REF!,14,FALSE)</f>
        <v>#REF!</v>
      </c>
      <c r="I60" s="165" t="e">
        <f t="shared" si="5"/>
        <v>#REF!</v>
      </c>
      <c r="J60" s="22" t="e">
        <f t="shared" si="6"/>
        <v>#REF!</v>
      </c>
      <c r="K60" s="56" t="s">
        <v>159</v>
      </c>
      <c r="L60" s="51">
        <v>146705.9</v>
      </c>
      <c r="M60" s="17" t="e">
        <f t="shared" si="0"/>
        <v>#REF!</v>
      </c>
    </row>
    <row r="61" spans="1:13" s="51" customFormat="1">
      <c r="A61" s="146" t="s">
        <v>401</v>
      </c>
      <c r="B61" s="145" t="s">
        <v>47</v>
      </c>
      <c r="C61" s="145" t="e">
        <f>VLOOKUP($B61,#REF!,2,FALSE)</f>
        <v>#REF!</v>
      </c>
      <c r="D61" s="162" t="e">
        <f>VLOOKUP($B61,#REF!,3,FALSE)</f>
        <v>#REF!</v>
      </c>
      <c r="E61" s="145" t="e">
        <f>VLOOKUP($B61,#REF!,4,FALSE)</f>
        <v>#REF!</v>
      </c>
      <c r="F61" s="148">
        <v>8756</v>
      </c>
      <c r="G61" s="163" t="e">
        <f>VLOOKUP($B61,#REF!,13,FALSE)</f>
        <v>#REF!</v>
      </c>
      <c r="H61" s="164" t="e">
        <f>VLOOKUP($B61,#REF!,14,FALSE)</f>
        <v>#REF!</v>
      </c>
      <c r="I61" s="165" t="e">
        <f t="shared" si="5"/>
        <v>#REF!</v>
      </c>
      <c r="J61" s="22" t="e">
        <f t="shared" si="6"/>
        <v>#REF!</v>
      </c>
      <c r="K61" s="56" t="s">
        <v>159</v>
      </c>
      <c r="L61" s="51">
        <v>22315.75</v>
      </c>
      <c r="M61" s="17" t="e">
        <f t="shared" si="0"/>
        <v>#REF!</v>
      </c>
    </row>
    <row r="62" spans="1:13" s="51" customFormat="1">
      <c r="A62" s="146" t="s">
        <v>402</v>
      </c>
      <c r="B62" s="145" t="s">
        <v>136</v>
      </c>
      <c r="C62" s="145" t="e">
        <f>VLOOKUP($B62,#REF!,2,FALSE)</f>
        <v>#REF!</v>
      </c>
      <c r="D62" s="162" t="e">
        <f>VLOOKUP($B62,#REF!,3,FALSE)</f>
        <v>#REF!</v>
      </c>
      <c r="E62" s="145" t="e">
        <f>VLOOKUP($B62,#REF!,4,FALSE)</f>
        <v>#REF!</v>
      </c>
      <c r="F62" s="148">
        <v>2</v>
      </c>
      <c r="G62" s="163" t="e">
        <f>VLOOKUP($B62,#REF!,13,FALSE)</f>
        <v>#REF!</v>
      </c>
      <c r="H62" s="164" t="e">
        <f>VLOOKUP($B62,#REF!,14,FALSE)</f>
        <v>#REF!</v>
      </c>
      <c r="I62" s="165" t="e">
        <f t="shared" si="5"/>
        <v>#REF!</v>
      </c>
      <c r="J62" s="22" t="e">
        <f t="shared" si="6"/>
        <v>#REF!</v>
      </c>
      <c r="K62" s="56" t="s">
        <v>159</v>
      </c>
      <c r="L62" s="51">
        <v>5772.39</v>
      </c>
      <c r="M62" s="17" t="e">
        <f t="shared" si="0"/>
        <v>#REF!</v>
      </c>
    </row>
    <row r="63" spans="1:13" s="51" customFormat="1">
      <c r="A63" s="146" t="s">
        <v>403</v>
      </c>
      <c r="B63" s="145" t="s">
        <v>150</v>
      </c>
      <c r="C63" s="145" t="e">
        <f>VLOOKUP($B63,#REF!,2,FALSE)</f>
        <v>#REF!</v>
      </c>
      <c r="D63" s="162" t="e">
        <f>VLOOKUP($B63,#REF!,3,FALSE)</f>
        <v>#REF!</v>
      </c>
      <c r="E63" s="145" t="e">
        <f>VLOOKUP($B63,#REF!,4,FALSE)</f>
        <v>#REF!</v>
      </c>
      <c r="F63" s="288">
        <v>42</v>
      </c>
      <c r="G63" s="163" t="e">
        <f>VLOOKUP($B63,#REF!,13,FALSE)</f>
        <v>#REF!</v>
      </c>
      <c r="H63" s="164" t="e">
        <f>VLOOKUP($B63,#REF!,14,FALSE)</f>
        <v>#REF!</v>
      </c>
      <c r="I63" s="165" t="e">
        <f t="shared" si="5"/>
        <v>#REF!</v>
      </c>
      <c r="J63" s="22" t="e">
        <f t="shared" si="6"/>
        <v>#REF!</v>
      </c>
      <c r="K63" s="56" t="s">
        <v>159</v>
      </c>
      <c r="L63" s="51">
        <v>747.24</v>
      </c>
      <c r="M63" s="17" t="e">
        <f t="shared" si="0"/>
        <v>#REF!</v>
      </c>
    </row>
    <row r="64" spans="1:13" s="51" customFormat="1">
      <c r="A64" s="146" t="s">
        <v>404</v>
      </c>
      <c r="B64" s="145" t="s">
        <v>151</v>
      </c>
      <c r="C64" s="145" t="e">
        <f>VLOOKUP($B64,#REF!,2,FALSE)</f>
        <v>#REF!</v>
      </c>
      <c r="D64" s="162" t="e">
        <f>VLOOKUP($B64,#REF!,3,FALSE)</f>
        <v>#REF!</v>
      </c>
      <c r="E64" s="145" t="e">
        <f>VLOOKUP($B64,#REF!,4,FALSE)</f>
        <v>#REF!</v>
      </c>
      <c r="F64" s="288">
        <v>486</v>
      </c>
      <c r="G64" s="163" t="e">
        <f>VLOOKUP($B64,#REF!,13,FALSE)</f>
        <v>#REF!</v>
      </c>
      <c r="H64" s="164" t="e">
        <f>VLOOKUP($B64,#REF!,14,FALSE)</f>
        <v>#REF!</v>
      </c>
      <c r="I64" s="165" t="e">
        <f t="shared" si="5"/>
        <v>#REF!</v>
      </c>
      <c r="J64" s="22" t="e">
        <f t="shared" si="6"/>
        <v>#REF!</v>
      </c>
      <c r="K64" s="56" t="s">
        <v>159</v>
      </c>
      <c r="L64" s="51">
        <v>8646.6</v>
      </c>
      <c r="M64" s="17" t="e">
        <f t="shared" si="0"/>
        <v>#REF!</v>
      </c>
    </row>
    <row r="65" spans="1:13" s="51" customFormat="1">
      <c r="A65" s="146" t="s">
        <v>405</v>
      </c>
      <c r="B65" s="145" t="s">
        <v>152</v>
      </c>
      <c r="C65" s="145" t="e">
        <f>VLOOKUP($B65,#REF!,2,FALSE)</f>
        <v>#REF!</v>
      </c>
      <c r="D65" s="162" t="e">
        <f>VLOOKUP($B65,#REF!,3,FALSE)</f>
        <v>#REF!</v>
      </c>
      <c r="E65" s="145" t="e">
        <f>VLOOKUP($B65,#REF!,4,FALSE)</f>
        <v>#REF!</v>
      </c>
      <c r="F65" s="288">
        <v>504</v>
      </c>
      <c r="G65" s="163" t="e">
        <f>VLOOKUP($B65,#REF!,13,FALSE)</f>
        <v>#REF!</v>
      </c>
      <c r="H65" s="164" t="e">
        <f>VLOOKUP($B65,#REF!,14,FALSE)</f>
        <v>#REF!</v>
      </c>
      <c r="I65" s="165" t="e">
        <f t="shared" si="5"/>
        <v>#REF!</v>
      </c>
      <c r="J65" s="22" t="e">
        <f t="shared" si="6"/>
        <v>#REF!</v>
      </c>
      <c r="K65" s="56" t="s">
        <v>159</v>
      </c>
      <c r="L65" s="51">
        <v>7910.83</v>
      </c>
      <c r="M65" s="17" t="e">
        <f t="shared" si="0"/>
        <v>#REF!</v>
      </c>
    </row>
    <row r="66" spans="1:13" s="51" customFormat="1">
      <c r="A66" s="138" t="s">
        <v>406</v>
      </c>
      <c r="B66" s="139"/>
      <c r="C66" s="139"/>
      <c r="D66" s="140" t="s">
        <v>16</v>
      </c>
      <c r="E66" s="140"/>
      <c r="F66" s="140"/>
      <c r="G66" s="141"/>
      <c r="H66" s="141"/>
      <c r="I66" s="140"/>
      <c r="J66" s="143" t="e">
        <f>SUM(J67,J82)</f>
        <v>#REF!</v>
      </c>
      <c r="L66" s="51">
        <v>687479.33000000007</v>
      </c>
      <c r="M66" s="17" t="e">
        <f t="shared" si="0"/>
        <v>#REF!</v>
      </c>
    </row>
    <row r="67" spans="1:13" s="51" customFormat="1">
      <c r="A67" s="47" t="s">
        <v>407</v>
      </c>
      <c r="B67" s="48"/>
      <c r="C67" s="48"/>
      <c r="D67" s="53" t="s">
        <v>161</v>
      </c>
      <c r="E67" s="53"/>
      <c r="F67" s="53"/>
      <c r="G67" s="78"/>
      <c r="H67" s="24"/>
      <c r="I67" s="53"/>
      <c r="J67" s="55" t="e">
        <f>SUM(J68:J81)</f>
        <v>#REF!</v>
      </c>
      <c r="L67" s="51">
        <v>598986.4</v>
      </c>
      <c r="M67" s="17" t="e">
        <f t="shared" si="0"/>
        <v>#REF!</v>
      </c>
    </row>
    <row r="68" spans="1:13" s="51" customFormat="1">
      <c r="A68" s="26" t="s">
        <v>408</v>
      </c>
      <c r="B68" s="5" t="s">
        <v>103</v>
      </c>
      <c r="C68" s="5" t="e">
        <f>VLOOKUP($B68,#REF!,2,FALSE)</f>
        <v>#REF!</v>
      </c>
      <c r="D68" s="4" t="e">
        <f>VLOOKUP($B68,#REF!,3,FALSE)</f>
        <v>#REF!</v>
      </c>
      <c r="E68" s="5" t="e">
        <f>VLOOKUP($B68,#REF!,4,FALSE)</f>
        <v>#REF!</v>
      </c>
      <c r="F68" s="19">
        <v>4</v>
      </c>
      <c r="G68" s="120" t="e">
        <f>VLOOKUP($B68,#REF!,13,FALSE)</f>
        <v>#REF!</v>
      </c>
      <c r="H68" s="24" t="e">
        <f>VLOOKUP($B68,#REF!,14,FALSE)</f>
        <v>#REF!</v>
      </c>
      <c r="I68" s="21" t="e">
        <f t="shared" ref="I68:I81" si="7">G68*H68</f>
        <v>#REF!</v>
      </c>
      <c r="J68" s="22" t="e">
        <f t="shared" ref="J68:J81" si="8">ROUND(F68*(G68+I68),2)</f>
        <v>#REF!</v>
      </c>
      <c r="K68" s="56" t="s">
        <v>159</v>
      </c>
      <c r="L68" s="51">
        <v>171265.84</v>
      </c>
      <c r="M68" s="17" t="e">
        <f t="shared" si="0"/>
        <v>#REF!</v>
      </c>
    </row>
    <row r="69" spans="1:13" s="51" customFormat="1">
      <c r="A69" s="26" t="s">
        <v>409</v>
      </c>
      <c r="B69" s="5" t="s">
        <v>48</v>
      </c>
      <c r="C69" s="5" t="e">
        <f>VLOOKUP($B69,#REF!,2,FALSE)</f>
        <v>#REF!</v>
      </c>
      <c r="D69" s="4" t="e">
        <f>VLOOKUP($B69,#REF!,3,FALSE)</f>
        <v>#REF!</v>
      </c>
      <c r="E69" s="5" t="e">
        <f>VLOOKUP($B69,#REF!,4,FALSE)</f>
        <v>#REF!</v>
      </c>
      <c r="F69" s="19">
        <v>2</v>
      </c>
      <c r="G69" s="120" t="e">
        <f>VLOOKUP($B69,#REF!,13,FALSE)</f>
        <v>#REF!</v>
      </c>
      <c r="H69" s="24" t="e">
        <f>VLOOKUP($B69,#REF!,14,FALSE)</f>
        <v>#REF!</v>
      </c>
      <c r="I69" s="21" t="e">
        <f t="shared" si="7"/>
        <v>#REF!</v>
      </c>
      <c r="J69" s="22" t="e">
        <f t="shared" si="8"/>
        <v>#REF!</v>
      </c>
      <c r="K69" s="56" t="s">
        <v>159</v>
      </c>
      <c r="L69" s="51">
        <v>74883.69</v>
      </c>
      <c r="M69" s="17" t="e">
        <f t="shared" si="0"/>
        <v>#REF!</v>
      </c>
    </row>
    <row r="70" spans="1:13" s="51" customFormat="1">
      <c r="A70" s="26" t="s">
        <v>410</v>
      </c>
      <c r="B70" s="5" t="s">
        <v>49</v>
      </c>
      <c r="C70" s="5" t="e">
        <f>VLOOKUP($B70,#REF!,2,FALSE)</f>
        <v>#REF!</v>
      </c>
      <c r="D70" s="4" t="e">
        <f>VLOOKUP($B70,#REF!,3,FALSE)</f>
        <v>#REF!</v>
      </c>
      <c r="E70" s="5" t="e">
        <f>VLOOKUP($B70,#REF!,4,FALSE)</f>
        <v>#REF!</v>
      </c>
      <c r="F70" s="19">
        <v>2</v>
      </c>
      <c r="G70" s="120" t="e">
        <f>VLOOKUP($B70,#REF!,13,FALSE)</f>
        <v>#REF!</v>
      </c>
      <c r="H70" s="24" t="e">
        <f>VLOOKUP($B70,#REF!,14,FALSE)</f>
        <v>#REF!</v>
      </c>
      <c r="I70" s="21" t="e">
        <f t="shared" si="7"/>
        <v>#REF!</v>
      </c>
      <c r="J70" s="22" t="e">
        <f t="shared" si="8"/>
        <v>#REF!</v>
      </c>
      <c r="K70" s="56" t="s">
        <v>159</v>
      </c>
      <c r="L70" s="51">
        <v>83680.2</v>
      </c>
      <c r="M70" s="17" t="e">
        <f t="shared" si="0"/>
        <v>#REF!</v>
      </c>
    </row>
    <row r="71" spans="1:13" s="51" customFormat="1">
      <c r="A71" s="26" t="s">
        <v>411</v>
      </c>
      <c r="B71" s="5" t="s">
        <v>50</v>
      </c>
      <c r="C71" s="5" t="e">
        <f>VLOOKUP($B71,#REF!,2,FALSE)</f>
        <v>#REF!</v>
      </c>
      <c r="D71" s="4" t="e">
        <f>VLOOKUP($B71,#REF!,3,FALSE)</f>
        <v>#REF!</v>
      </c>
      <c r="E71" s="5" t="e">
        <f>VLOOKUP($B71,#REF!,4,FALSE)</f>
        <v>#REF!</v>
      </c>
      <c r="F71" s="19">
        <v>2</v>
      </c>
      <c r="G71" s="120" t="e">
        <f>VLOOKUP($B71,#REF!,13,FALSE)</f>
        <v>#REF!</v>
      </c>
      <c r="H71" s="24" t="e">
        <f>VLOOKUP($B71,#REF!,14,FALSE)</f>
        <v>#REF!</v>
      </c>
      <c r="I71" s="21" t="e">
        <f t="shared" si="7"/>
        <v>#REF!</v>
      </c>
      <c r="J71" s="22" t="e">
        <f t="shared" si="8"/>
        <v>#REF!</v>
      </c>
      <c r="K71" s="56" t="s">
        <v>159</v>
      </c>
      <c r="L71" s="51">
        <v>129825.52</v>
      </c>
      <c r="M71" s="17" t="e">
        <f t="shared" ref="M71:M134" si="9">IF(L71=J71," ", "ERRO")</f>
        <v>#REF!</v>
      </c>
    </row>
    <row r="72" spans="1:13" s="51" customFormat="1">
      <c r="A72" s="26" t="s">
        <v>412</v>
      </c>
      <c r="B72" s="5" t="s">
        <v>51</v>
      </c>
      <c r="C72" s="5" t="e">
        <f>VLOOKUP($B72,#REF!,2,FALSE)</f>
        <v>#REF!</v>
      </c>
      <c r="D72" s="4" t="e">
        <f>VLOOKUP($B72,#REF!,3,FALSE)</f>
        <v>#REF!</v>
      </c>
      <c r="E72" s="5" t="e">
        <f>VLOOKUP($B72,#REF!,4,FALSE)</f>
        <v>#REF!</v>
      </c>
      <c r="F72" s="19">
        <v>2</v>
      </c>
      <c r="G72" s="120" t="e">
        <f>VLOOKUP($B72,#REF!,13,FALSE)</f>
        <v>#REF!</v>
      </c>
      <c r="H72" s="24" t="e">
        <f>VLOOKUP($B72,#REF!,14,FALSE)</f>
        <v>#REF!</v>
      </c>
      <c r="I72" s="21" t="e">
        <f t="shared" si="7"/>
        <v>#REF!</v>
      </c>
      <c r="J72" s="22" t="e">
        <f t="shared" si="8"/>
        <v>#REF!</v>
      </c>
      <c r="K72" s="56" t="s">
        <v>159</v>
      </c>
      <c r="L72" s="51">
        <v>64912.76</v>
      </c>
      <c r="M72" s="17" t="e">
        <f t="shared" si="9"/>
        <v>#REF!</v>
      </c>
    </row>
    <row r="73" spans="1:13" s="51" customFormat="1">
      <c r="A73" s="26" t="s">
        <v>413</v>
      </c>
      <c r="B73" s="5" t="s">
        <v>52</v>
      </c>
      <c r="C73" s="5" t="e">
        <f>VLOOKUP($B73,#REF!,2,FALSE)</f>
        <v>#REF!</v>
      </c>
      <c r="D73" s="4" t="e">
        <f>VLOOKUP($B73,#REF!,3,FALSE)</f>
        <v>#REF!</v>
      </c>
      <c r="E73" s="5" t="e">
        <f>VLOOKUP($B73,#REF!,4,FALSE)</f>
        <v>#REF!</v>
      </c>
      <c r="F73" s="19">
        <v>2</v>
      </c>
      <c r="G73" s="120" t="e">
        <f>VLOOKUP($B73,#REF!,13,FALSE)</f>
        <v>#REF!</v>
      </c>
      <c r="H73" s="24" t="e">
        <f>VLOOKUP($B73,#REF!,14,FALSE)</f>
        <v>#REF!</v>
      </c>
      <c r="I73" s="21" t="e">
        <f t="shared" si="7"/>
        <v>#REF!</v>
      </c>
      <c r="J73" s="22" t="e">
        <f t="shared" si="8"/>
        <v>#REF!</v>
      </c>
      <c r="K73" s="56" t="s">
        <v>159</v>
      </c>
      <c r="L73" s="51">
        <v>32456.39</v>
      </c>
      <c r="M73" s="17" t="e">
        <f t="shared" si="9"/>
        <v>#REF!</v>
      </c>
    </row>
    <row r="74" spans="1:13" s="51" customFormat="1">
      <c r="A74" s="26" t="s">
        <v>414</v>
      </c>
      <c r="B74" s="5" t="s">
        <v>53</v>
      </c>
      <c r="C74" s="5" t="e">
        <f>VLOOKUP($B74,#REF!,2,FALSE)</f>
        <v>#REF!</v>
      </c>
      <c r="D74" s="4" t="e">
        <f>VLOOKUP($B74,#REF!,3,FALSE)</f>
        <v>#REF!</v>
      </c>
      <c r="E74" s="5" t="e">
        <f>VLOOKUP($B74,#REF!,4,FALSE)</f>
        <v>#REF!</v>
      </c>
      <c r="F74" s="19">
        <v>180</v>
      </c>
      <c r="G74" s="120" t="e">
        <f>VLOOKUP($B74,#REF!,13,FALSE)</f>
        <v>#REF!</v>
      </c>
      <c r="H74" s="24" t="e">
        <f>VLOOKUP($B74,#REF!,14,FALSE)</f>
        <v>#REF!</v>
      </c>
      <c r="I74" s="21" t="e">
        <f t="shared" si="7"/>
        <v>#REF!</v>
      </c>
      <c r="J74" s="22" t="e">
        <f t="shared" si="8"/>
        <v>#REF!</v>
      </c>
      <c r="K74" s="56" t="s">
        <v>159</v>
      </c>
      <c r="L74" s="51">
        <v>22895.360000000001</v>
      </c>
      <c r="M74" s="17" t="e">
        <f t="shared" si="9"/>
        <v>#REF!</v>
      </c>
    </row>
    <row r="75" spans="1:13" s="51" customFormat="1">
      <c r="A75" s="26" t="s">
        <v>415</v>
      </c>
      <c r="B75" s="5" t="s">
        <v>54</v>
      </c>
      <c r="C75" s="5" t="e">
        <f>VLOOKUP($B75,#REF!,2,FALSE)</f>
        <v>#REF!</v>
      </c>
      <c r="D75" s="4" t="e">
        <f>VLOOKUP($B75,#REF!,3,FALSE)</f>
        <v>#REF!</v>
      </c>
      <c r="E75" s="5" t="e">
        <f>VLOOKUP($B75,#REF!,4,FALSE)</f>
        <v>#REF!</v>
      </c>
      <c r="F75" s="19">
        <v>60</v>
      </c>
      <c r="G75" s="120" t="e">
        <f>VLOOKUP($B75,#REF!,13,FALSE)</f>
        <v>#REF!</v>
      </c>
      <c r="H75" s="24" t="e">
        <f>VLOOKUP($B75,#REF!,14,FALSE)</f>
        <v>#REF!</v>
      </c>
      <c r="I75" s="21" t="e">
        <f t="shared" si="7"/>
        <v>#REF!</v>
      </c>
      <c r="J75" s="22" t="e">
        <f t="shared" si="8"/>
        <v>#REF!</v>
      </c>
      <c r="K75" s="56" t="s">
        <v>159</v>
      </c>
      <c r="L75" s="51">
        <v>3770.34</v>
      </c>
      <c r="M75" s="17" t="e">
        <f t="shared" si="9"/>
        <v>#REF!</v>
      </c>
    </row>
    <row r="76" spans="1:13" s="51" customFormat="1">
      <c r="A76" s="26" t="s">
        <v>416</v>
      </c>
      <c r="B76" s="5" t="s">
        <v>137</v>
      </c>
      <c r="C76" s="5" t="e">
        <f>VLOOKUP($B76,#REF!,2,FALSE)</f>
        <v>#REF!</v>
      </c>
      <c r="D76" s="4" t="e">
        <f>VLOOKUP($B76,#REF!,3,FALSE)</f>
        <v>#REF!</v>
      </c>
      <c r="E76" s="5" t="e">
        <f>VLOOKUP($B76,#REF!,4,FALSE)</f>
        <v>#REF!</v>
      </c>
      <c r="F76" s="19">
        <v>300</v>
      </c>
      <c r="G76" s="120" t="e">
        <f>VLOOKUP($B76,#REF!,13,FALSE)</f>
        <v>#REF!</v>
      </c>
      <c r="H76" s="24" t="e">
        <f>VLOOKUP($B76,#REF!,14,FALSE)</f>
        <v>#REF!</v>
      </c>
      <c r="I76" s="21" t="e">
        <f t="shared" si="7"/>
        <v>#REF!</v>
      </c>
      <c r="J76" s="22" t="e">
        <f t="shared" si="8"/>
        <v>#REF!</v>
      </c>
      <c r="K76" s="56" t="s">
        <v>159</v>
      </c>
      <c r="L76" s="51">
        <v>7649.45</v>
      </c>
      <c r="M76" s="17" t="e">
        <f t="shared" si="9"/>
        <v>#REF!</v>
      </c>
    </row>
    <row r="77" spans="1:13" s="51" customFormat="1">
      <c r="A77" s="26" t="s">
        <v>417</v>
      </c>
      <c r="B77" s="5" t="s">
        <v>33</v>
      </c>
      <c r="C77" s="5" t="e">
        <f>VLOOKUP($B77,#REF!,2,FALSE)</f>
        <v>#REF!</v>
      </c>
      <c r="D77" s="4" t="e">
        <f>VLOOKUP($B77,#REF!,3,FALSE)</f>
        <v>#REF!</v>
      </c>
      <c r="E77" s="5" t="e">
        <f>VLOOKUP($B77,#REF!,4,FALSE)</f>
        <v>#REF!</v>
      </c>
      <c r="F77" s="19">
        <v>80</v>
      </c>
      <c r="G77" s="120" t="e">
        <f>VLOOKUP($B77,#REF!,13,FALSE)</f>
        <v>#REF!</v>
      </c>
      <c r="H77" s="24" t="e">
        <f>VLOOKUP($B77,#REF!,14,FALSE)</f>
        <v>#REF!</v>
      </c>
      <c r="I77" s="21" t="e">
        <f t="shared" si="7"/>
        <v>#REF!</v>
      </c>
      <c r="J77" s="22" t="e">
        <f t="shared" si="8"/>
        <v>#REF!</v>
      </c>
      <c r="K77" s="56" t="s">
        <v>159</v>
      </c>
      <c r="L77" s="51">
        <v>1569.91</v>
      </c>
      <c r="M77" s="17" t="e">
        <f t="shared" si="9"/>
        <v>#REF!</v>
      </c>
    </row>
    <row r="78" spans="1:13" s="51" customFormat="1">
      <c r="A78" s="26" t="s">
        <v>418</v>
      </c>
      <c r="B78" s="5" t="s">
        <v>138</v>
      </c>
      <c r="C78" s="5" t="e">
        <f>VLOOKUP($B78,#REF!,2,FALSE)</f>
        <v>#REF!</v>
      </c>
      <c r="D78" s="4" t="e">
        <f>VLOOKUP($B78,#REF!,3,FALSE)</f>
        <v>#REF!</v>
      </c>
      <c r="E78" s="5" t="e">
        <f>VLOOKUP($B78,#REF!,4,FALSE)</f>
        <v>#REF!</v>
      </c>
      <c r="F78" s="19">
        <v>100</v>
      </c>
      <c r="G78" s="120" t="e">
        <f>VLOOKUP($B78,#REF!,13,FALSE)</f>
        <v>#REF!</v>
      </c>
      <c r="H78" s="24" t="e">
        <f>VLOOKUP($B78,#REF!,14,FALSE)</f>
        <v>#REF!</v>
      </c>
      <c r="I78" s="21" t="e">
        <f t="shared" si="7"/>
        <v>#REF!</v>
      </c>
      <c r="J78" s="22" t="e">
        <f t="shared" si="8"/>
        <v>#REF!</v>
      </c>
      <c r="K78" s="56" t="s">
        <v>159</v>
      </c>
      <c r="L78" s="51">
        <v>1373.79</v>
      </c>
      <c r="M78" s="17" t="e">
        <f t="shared" si="9"/>
        <v>#REF!</v>
      </c>
    </row>
    <row r="79" spans="1:13" s="51" customFormat="1">
      <c r="A79" s="26" t="s">
        <v>419</v>
      </c>
      <c r="B79" s="5" t="s">
        <v>55</v>
      </c>
      <c r="C79" s="5" t="e">
        <f>VLOOKUP($B79,#REF!,2,FALSE)</f>
        <v>#REF!</v>
      </c>
      <c r="D79" s="4" t="e">
        <f>VLOOKUP($B79,#REF!,3,FALSE)</f>
        <v>#REF!</v>
      </c>
      <c r="E79" s="5" t="e">
        <f>VLOOKUP($B79,#REF!,4,FALSE)</f>
        <v>#REF!</v>
      </c>
      <c r="F79" s="19">
        <v>80</v>
      </c>
      <c r="G79" s="120" t="e">
        <f>VLOOKUP($B79,#REF!,13,FALSE)</f>
        <v>#REF!</v>
      </c>
      <c r="H79" s="24" t="e">
        <f>VLOOKUP($B79,#REF!,14,FALSE)</f>
        <v>#REF!</v>
      </c>
      <c r="I79" s="21" t="e">
        <f t="shared" si="7"/>
        <v>#REF!</v>
      </c>
      <c r="J79" s="22" t="e">
        <f t="shared" si="8"/>
        <v>#REF!</v>
      </c>
      <c r="K79" s="56" t="s">
        <v>159</v>
      </c>
      <c r="L79" s="51">
        <v>700.67</v>
      </c>
      <c r="M79" s="17" t="e">
        <f t="shared" si="9"/>
        <v>#REF!</v>
      </c>
    </row>
    <row r="80" spans="1:13" s="51" customFormat="1">
      <c r="A80" s="26" t="s">
        <v>420</v>
      </c>
      <c r="B80" s="5" t="s">
        <v>36</v>
      </c>
      <c r="C80" s="5" t="e">
        <f>VLOOKUP($B80,#REF!,2,FALSE)</f>
        <v>#REF!</v>
      </c>
      <c r="D80" s="4" t="e">
        <f>VLOOKUP($B80,#REF!,3,FALSE)</f>
        <v>#REF!</v>
      </c>
      <c r="E80" s="5" t="e">
        <f>VLOOKUP($B80,#REF!,4,FALSE)</f>
        <v>#REF!</v>
      </c>
      <c r="F80" s="19">
        <v>100</v>
      </c>
      <c r="G80" s="120" t="e">
        <f>VLOOKUP($B80,#REF!,13,FALSE)</f>
        <v>#REF!</v>
      </c>
      <c r="H80" s="24" t="e">
        <f>VLOOKUP($B80,#REF!,14,FALSE)</f>
        <v>#REF!</v>
      </c>
      <c r="I80" s="21" t="e">
        <f t="shared" si="7"/>
        <v>#REF!</v>
      </c>
      <c r="J80" s="22" t="e">
        <f t="shared" si="8"/>
        <v>#REF!</v>
      </c>
      <c r="K80" s="56" t="s">
        <v>159</v>
      </c>
      <c r="L80" s="51">
        <v>282.52999999999997</v>
      </c>
      <c r="M80" s="17" t="e">
        <f t="shared" si="9"/>
        <v>#REF!</v>
      </c>
    </row>
    <row r="81" spans="1:13" s="51" customFormat="1">
      <c r="A81" s="26" t="s">
        <v>421</v>
      </c>
      <c r="B81" s="5" t="s">
        <v>139</v>
      </c>
      <c r="C81" s="5" t="e">
        <f>VLOOKUP($B81,#REF!,2,FALSE)</f>
        <v>#REF!</v>
      </c>
      <c r="D81" s="4" t="e">
        <f>VLOOKUP($B81,#REF!,3,FALSE)</f>
        <v>#REF!</v>
      </c>
      <c r="E81" s="5" t="e">
        <f>VLOOKUP($B81,#REF!,4,FALSE)</f>
        <v>#REF!</v>
      </c>
      <c r="F81" s="19">
        <v>2</v>
      </c>
      <c r="G81" s="120" t="e">
        <f>VLOOKUP($B81,#REF!,13,FALSE)</f>
        <v>#REF!</v>
      </c>
      <c r="H81" s="24" t="e">
        <f>VLOOKUP($B81,#REF!,14,FALSE)</f>
        <v>#REF!</v>
      </c>
      <c r="I81" s="21" t="e">
        <f t="shared" si="7"/>
        <v>#REF!</v>
      </c>
      <c r="J81" s="22" t="e">
        <f t="shared" si="8"/>
        <v>#REF!</v>
      </c>
      <c r="K81" s="56" t="s">
        <v>159</v>
      </c>
      <c r="L81" s="51">
        <v>3719.95</v>
      </c>
      <c r="M81" s="17" t="e">
        <f t="shared" si="9"/>
        <v>#REF!</v>
      </c>
    </row>
    <row r="82" spans="1:13" s="51" customFormat="1" ht="36">
      <c r="A82" s="47" t="s">
        <v>422</v>
      </c>
      <c r="B82" s="48"/>
      <c r="C82" s="48"/>
      <c r="D82" s="53" t="s">
        <v>129</v>
      </c>
      <c r="E82" s="53"/>
      <c r="F82" s="53"/>
      <c r="G82" s="78"/>
      <c r="H82" s="24"/>
      <c r="I82" s="53"/>
      <c r="J82" s="55" t="e">
        <f>SUM(J83:J90)</f>
        <v>#REF!</v>
      </c>
      <c r="L82" s="51">
        <v>88492.93</v>
      </c>
      <c r="M82" s="17" t="e">
        <f t="shared" si="9"/>
        <v>#REF!</v>
      </c>
    </row>
    <row r="83" spans="1:13" s="51" customFormat="1">
      <c r="A83" s="26" t="s">
        <v>423</v>
      </c>
      <c r="B83" s="5" t="s">
        <v>56</v>
      </c>
      <c r="C83" s="5" t="e">
        <f>VLOOKUP($B83,#REF!,2,FALSE)</f>
        <v>#REF!</v>
      </c>
      <c r="D83" s="4" t="e">
        <f>VLOOKUP($B83,#REF!,3,FALSE)</f>
        <v>#REF!</v>
      </c>
      <c r="E83" s="5" t="e">
        <f>VLOOKUP($B83,#REF!,4,FALSE)</f>
        <v>#REF!</v>
      </c>
      <c r="F83" s="19">
        <v>4</v>
      </c>
      <c r="G83" s="120" t="e">
        <f>VLOOKUP($B83,#REF!,13,FALSE)</f>
        <v>#REF!</v>
      </c>
      <c r="H83" s="24" t="e">
        <f>VLOOKUP($B83,#REF!,14,FALSE)</f>
        <v>#REF!</v>
      </c>
      <c r="I83" s="21" t="e">
        <f t="shared" ref="I83:I90" si="10">G83*H83</f>
        <v>#REF!</v>
      </c>
      <c r="J83" s="22" t="e">
        <f t="shared" ref="J83:J90" si="11">ROUND(F83*(G83+I83),2)</f>
        <v>#REF!</v>
      </c>
      <c r="K83" s="56" t="s">
        <v>159</v>
      </c>
      <c r="L83" s="51">
        <v>42971.27</v>
      </c>
      <c r="M83" s="17" t="e">
        <f t="shared" si="9"/>
        <v>#REF!</v>
      </c>
    </row>
    <row r="84" spans="1:13" s="51" customFormat="1">
      <c r="A84" s="26" t="s">
        <v>424</v>
      </c>
      <c r="B84" s="5" t="s">
        <v>57</v>
      </c>
      <c r="C84" s="5" t="e">
        <f>VLOOKUP($B84,#REF!,2,FALSE)</f>
        <v>#REF!</v>
      </c>
      <c r="D84" s="4" t="e">
        <f>VLOOKUP($B84,#REF!,3,FALSE)</f>
        <v>#REF!</v>
      </c>
      <c r="E84" s="5" t="e">
        <f>VLOOKUP($B84,#REF!,4,FALSE)</f>
        <v>#REF!</v>
      </c>
      <c r="F84" s="19">
        <v>2</v>
      </c>
      <c r="G84" s="120" t="e">
        <f>VLOOKUP($B84,#REF!,13,FALSE)</f>
        <v>#REF!</v>
      </c>
      <c r="H84" s="24" t="e">
        <f>VLOOKUP($B84,#REF!,14,FALSE)</f>
        <v>#REF!</v>
      </c>
      <c r="I84" s="21" t="e">
        <f t="shared" si="10"/>
        <v>#REF!</v>
      </c>
      <c r="J84" s="22" t="e">
        <f t="shared" si="11"/>
        <v>#REF!</v>
      </c>
      <c r="K84" s="56" t="s">
        <v>159</v>
      </c>
      <c r="L84" s="51">
        <v>7637.39</v>
      </c>
      <c r="M84" s="17" t="e">
        <f t="shared" si="9"/>
        <v>#REF!</v>
      </c>
    </row>
    <row r="85" spans="1:13" s="51" customFormat="1">
      <c r="A85" s="26" t="s">
        <v>425</v>
      </c>
      <c r="B85" s="5" t="s">
        <v>58</v>
      </c>
      <c r="C85" s="5" t="e">
        <f>VLOOKUP($B85,#REF!,2,FALSE)</f>
        <v>#REF!</v>
      </c>
      <c r="D85" s="4" t="e">
        <f>VLOOKUP($B85,#REF!,3,FALSE)</f>
        <v>#REF!</v>
      </c>
      <c r="E85" s="5" t="e">
        <f>VLOOKUP($B85,#REF!,4,FALSE)</f>
        <v>#REF!</v>
      </c>
      <c r="F85" s="19">
        <v>2</v>
      </c>
      <c r="G85" s="120" t="e">
        <f>VLOOKUP($B85,#REF!,13,FALSE)</f>
        <v>#REF!</v>
      </c>
      <c r="H85" s="24" t="e">
        <f>VLOOKUP($B85,#REF!,14,FALSE)</f>
        <v>#REF!</v>
      </c>
      <c r="I85" s="21" t="e">
        <f t="shared" si="10"/>
        <v>#REF!</v>
      </c>
      <c r="J85" s="22" t="e">
        <f t="shared" si="11"/>
        <v>#REF!</v>
      </c>
      <c r="K85" s="56" t="s">
        <v>159</v>
      </c>
      <c r="L85" s="51">
        <v>4274.83</v>
      </c>
      <c r="M85" s="17" t="e">
        <f t="shared" si="9"/>
        <v>#REF!</v>
      </c>
    </row>
    <row r="86" spans="1:13" s="51" customFormat="1">
      <c r="A86" s="26" t="s">
        <v>426</v>
      </c>
      <c r="B86" s="5" t="s">
        <v>59</v>
      </c>
      <c r="C86" s="5" t="e">
        <f>VLOOKUP($B86,#REF!,2,FALSE)</f>
        <v>#REF!</v>
      </c>
      <c r="D86" s="4" t="e">
        <f>VLOOKUP($B86,#REF!,3,FALSE)</f>
        <v>#REF!</v>
      </c>
      <c r="E86" s="5" t="e">
        <f>VLOOKUP($B86,#REF!,4,FALSE)</f>
        <v>#REF!</v>
      </c>
      <c r="F86" s="19">
        <v>2</v>
      </c>
      <c r="G86" s="120" t="e">
        <f>VLOOKUP($B86,#REF!,13,FALSE)</f>
        <v>#REF!</v>
      </c>
      <c r="H86" s="24" t="e">
        <f>VLOOKUP($B86,#REF!,14,FALSE)</f>
        <v>#REF!</v>
      </c>
      <c r="I86" s="21" t="e">
        <f t="shared" si="10"/>
        <v>#REF!</v>
      </c>
      <c r="J86" s="22" t="e">
        <f t="shared" si="11"/>
        <v>#REF!</v>
      </c>
      <c r="K86" s="56" t="s">
        <v>159</v>
      </c>
      <c r="L86" s="51">
        <v>8699.9</v>
      </c>
      <c r="M86" s="17" t="e">
        <f t="shared" si="9"/>
        <v>#REF!</v>
      </c>
    </row>
    <row r="87" spans="1:13" s="51" customFormat="1">
      <c r="A87" s="26" t="s">
        <v>427</v>
      </c>
      <c r="B87" s="5" t="s">
        <v>60</v>
      </c>
      <c r="C87" s="5" t="e">
        <f>VLOOKUP($B87,#REF!,2,FALSE)</f>
        <v>#REF!</v>
      </c>
      <c r="D87" s="4" t="e">
        <f>VLOOKUP($B87,#REF!,3,FALSE)</f>
        <v>#REF!</v>
      </c>
      <c r="E87" s="5" t="e">
        <f>VLOOKUP($B87,#REF!,4,FALSE)</f>
        <v>#REF!</v>
      </c>
      <c r="F87" s="19">
        <v>2</v>
      </c>
      <c r="G87" s="120" t="e">
        <f>VLOOKUP($B87,#REF!,13,FALSE)</f>
        <v>#REF!</v>
      </c>
      <c r="H87" s="24" t="e">
        <f>VLOOKUP($B87,#REF!,14,FALSE)</f>
        <v>#REF!</v>
      </c>
      <c r="I87" s="21" t="e">
        <f t="shared" si="10"/>
        <v>#REF!</v>
      </c>
      <c r="J87" s="22" t="e">
        <f t="shared" si="11"/>
        <v>#REF!</v>
      </c>
      <c r="K87" s="56" t="s">
        <v>159</v>
      </c>
      <c r="L87" s="51">
        <v>8699.9500000000007</v>
      </c>
      <c r="M87" s="17" t="e">
        <f t="shared" si="9"/>
        <v>#REF!</v>
      </c>
    </row>
    <row r="88" spans="1:13" s="51" customFormat="1">
      <c r="A88" s="26" t="s">
        <v>428</v>
      </c>
      <c r="B88" s="5" t="s">
        <v>61</v>
      </c>
      <c r="C88" s="5" t="e">
        <f>VLOOKUP($B88,#REF!,2,FALSE)</f>
        <v>#REF!</v>
      </c>
      <c r="D88" s="4" t="e">
        <f>VLOOKUP($B88,#REF!,3,FALSE)</f>
        <v>#REF!</v>
      </c>
      <c r="E88" s="5" t="e">
        <f>VLOOKUP($B88,#REF!,4,FALSE)</f>
        <v>#REF!</v>
      </c>
      <c r="F88" s="19">
        <v>2</v>
      </c>
      <c r="G88" s="120" t="e">
        <f>VLOOKUP($B88,#REF!,13,FALSE)</f>
        <v>#REF!</v>
      </c>
      <c r="H88" s="24" t="e">
        <f>VLOOKUP($B88,#REF!,14,FALSE)</f>
        <v>#REF!</v>
      </c>
      <c r="I88" s="21" t="e">
        <f t="shared" si="10"/>
        <v>#REF!</v>
      </c>
      <c r="J88" s="22" t="e">
        <f t="shared" si="11"/>
        <v>#REF!</v>
      </c>
      <c r="K88" s="56" t="s">
        <v>159</v>
      </c>
      <c r="L88" s="51">
        <v>8143.44</v>
      </c>
      <c r="M88" s="17" t="e">
        <f t="shared" si="9"/>
        <v>#REF!</v>
      </c>
    </row>
    <row r="89" spans="1:13" s="51" customFormat="1">
      <c r="A89" s="26" t="s">
        <v>429</v>
      </c>
      <c r="B89" s="5" t="s">
        <v>47</v>
      </c>
      <c r="C89" s="5" t="e">
        <f>VLOOKUP($B89,#REF!,2,FALSE)</f>
        <v>#REF!</v>
      </c>
      <c r="D89" s="4" t="e">
        <f>VLOOKUP($B89,#REF!,3,FALSE)</f>
        <v>#REF!</v>
      </c>
      <c r="E89" s="5" t="e">
        <f>VLOOKUP($B89,#REF!,4,FALSE)</f>
        <v>#REF!</v>
      </c>
      <c r="F89" s="19">
        <v>900</v>
      </c>
      <c r="G89" s="120" t="e">
        <f>VLOOKUP($B89,#REF!,13,FALSE)</f>
        <v>#REF!</v>
      </c>
      <c r="H89" s="24" t="e">
        <f>VLOOKUP($B89,#REF!,14,FALSE)</f>
        <v>#REF!</v>
      </c>
      <c r="I89" s="21" t="e">
        <f t="shared" si="10"/>
        <v>#REF!</v>
      </c>
      <c r="J89" s="22" t="e">
        <f t="shared" si="11"/>
        <v>#REF!</v>
      </c>
      <c r="K89" s="56" t="s">
        <v>159</v>
      </c>
      <c r="L89" s="51">
        <v>2293.7600000000002</v>
      </c>
      <c r="M89" s="17" t="e">
        <f t="shared" si="9"/>
        <v>#REF!</v>
      </c>
    </row>
    <row r="90" spans="1:13" s="51" customFormat="1">
      <c r="A90" s="26" t="s">
        <v>430</v>
      </c>
      <c r="B90" s="5" t="s">
        <v>163</v>
      </c>
      <c r="C90" s="5" t="e">
        <f>VLOOKUP($B90,#REF!,2,FALSE)</f>
        <v>#REF!</v>
      </c>
      <c r="D90" s="4" t="e">
        <f>VLOOKUP($B90,#REF!,3,FALSE)</f>
        <v>#REF!</v>
      </c>
      <c r="E90" s="5" t="e">
        <f>VLOOKUP($B90,#REF!,4,FALSE)</f>
        <v>#REF!</v>
      </c>
      <c r="F90" s="19">
        <v>2</v>
      </c>
      <c r="G90" s="120" t="e">
        <f>VLOOKUP($B90,#REF!,13,FALSE)</f>
        <v>#REF!</v>
      </c>
      <c r="H90" s="24" t="e">
        <f>VLOOKUP($B90,#REF!,14,FALSE)</f>
        <v>#REF!</v>
      </c>
      <c r="I90" s="21" t="e">
        <f t="shared" si="10"/>
        <v>#REF!</v>
      </c>
      <c r="J90" s="22" t="e">
        <f t="shared" si="11"/>
        <v>#REF!</v>
      </c>
      <c r="K90" s="56" t="s">
        <v>159</v>
      </c>
      <c r="L90" s="51">
        <v>5772.39</v>
      </c>
      <c r="M90" s="17" t="e">
        <f t="shared" si="9"/>
        <v>#REF!</v>
      </c>
    </row>
    <row r="91" spans="1:13" s="51" customFormat="1">
      <c r="A91" s="138" t="s">
        <v>431</v>
      </c>
      <c r="B91" s="139"/>
      <c r="C91" s="139"/>
      <c r="D91" s="140" t="s">
        <v>17</v>
      </c>
      <c r="E91" s="140"/>
      <c r="F91" s="140"/>
      <c r="G91" s="141"/>
      <c r="H91" s="141"/>
      <c r="I91" s="140"/>
      <c r="J91" s="143" t="e">
        <f>SUM(J92,J96)</f>
        <v>#REF!</v>
      </c>
      <c r="L91" s="51">
        <v>5857132.29</v>
      </c>
      <c r="M91" s="17" t="e">
        <f t="shared" si="9"/>
        <v>#REF!</v>
      </c>
    </row>
    <row r="92" spans="1:13" s="51" customFormat="1" ht="24">
      <c r="A92" s="47" t="s">
        <v>432</v>
      </c>
      <c r="B92" s="48"/>
      <c r="C92" s="48"/>
      <c r="D92" s="53" t="s">
        <v>19</v>
      </c>
      <c r="E92" s="53"/>
      <c r="F92" s="53"/>
      <c r="G92" s="78"/>
      <c r="H92" s="24"/>
      <c r="I92" s="53"/>
      <c r="J92" s="55" t="e">
        <f>SUM(J93:J95)</f>
        <v>#REF!</v>
      </c>
      <c r="L92" s="51">
        <v>3924836.22</v>
      </c>
      <c r="M92" s="17" t="e">
        <f t="shared" si="9"/>
        <v>#REF!</v>
      </c>
    </row>
    <row r="93" spans="1:13" s="51" customFormat="1">
      <c r="A93" s="26" t="s">
        <v>433</v>
      </c>
      <c r="B93" s="5" t="s">
        <v>62</v>
      </c>
      <c r="C93" s="5" t="e">
        <f>VLOOKUP($B93,#REF!,2,FALSE)</f>
        <v>#REF!</v>
      </c>
      <c r="D93" s="4" t="e">
        <f>VLOOKUP($B93,#REF!,3,FALSE)</f>
        <v>#REF!</v>
      </c>
      <c r="E93" s="5" t="e">
        <f>VLOOKUP($B93,#REF!,4,FALSE)</f>
        <v>#REF!</v>
      </c>
      <c r="F93" s="19">
        <v>5420</v>
      </c>
      <c r="G93" s="120" t="e">
        <f>VLOOKUP($B93,#REF!,13,FALSE)</f>
        <v>#REF!</v>
      </c>
      <c r="H93" s="24" t="e">
        <f>VLOOKUP($B93,#REF!,14,FALSE)</f>
        <v>#REF!</v>
      </c>
      <c r="I93" s="21" t="e">
        <f>G93*H93</f>
        <v>#REF!</v>
      </c>
      <c r="J93" s="22" t="e">
        <f>ROUND(F93*(G93+I93),2)</f>
        <v>#REF!</v>
      </c>
      <c r="K93" s="56" t="s">
        <v>159</v>
      </c>
      <c r="L93" s="51">
        <v>3428712.25</v>
      </c>
      <c r="M93" s="17" t="e">
        <f t="shared" si="9"/>
        <v>#REF!</v>
      </c>
    </row>
    <row r="94" spans="1:13" s="51" customFormat="1">
      <c r="A94" s="26" t="s">
        <v>434</v>
      </c>
      <c r="B94" s="5" t="s">
        <v>63</v>
      </c>
      <c r="C94" s="5" t="e">
        <f>VLOOKUP($B94,#REF!,2,FALSE)</f>
        <v>#REF!</v>
      </c>
      <c r="D94" s="4" t="e">
        <f>VLOOKUP($B94,#REF!,3,FALSE)</f>
        <v>#REF!</v>
      </c>
      <c r="E94" s="5" t="e">
        <f>VLOOKUP($B94,#REF!,4,FALSE)</f>
        <v>#REF!</v>
      </c>
      <c r="F94" s="19">
        <v>2</v>
      </c>
      <c r="G94" s="120" t="e">
        <f>VLOOKUP($B94,#REF!,13,FALSE)</f>
        <v>#REF!</v>
      </c>
      <c r="H94" s="24" t="e">
        <f>VLOOKUP($B94,#REF!,14,FALSE)</f>
        <v>#REF!</v>
      </c>
      <c r="I94" s="21" t="e">
        <f>G94*H94</f>
        <v>#REF!</v>
      </c>
      <c r="J94" s="22" t="e">
        <f>ROUND(F94*(G94+I94),2)</f>
        <v>#REF!</v>
      </c>
      <c r="K94" s="56" t="s">
        <v>159</v>
      </c>
      <c r="L94" s="51">
        <v>32563.33</v>
      </c>
      <c r="M94" s="17" t="e">
        <f t="shared" si="9"/>
        <v>#REF!</v>
      </c>
    </row>
    <row r="95" spans="1:13" s="51" customFormat="1">
      <c r="A95" s="26" t="s">
        <v>435</v>
      </c>
      <c r="B95" s="5" t="s">
        <v>100</v>
      </c>
      <c r="C95" s="5" t="e">
        <f>VLOOKUP($B95,#REF!,2,FALSE)</f>
        <v>#REF!</v>
      </c>
      <c r="D95" s="4" t="e">
        <f>VLOOKUP($B95,#REF!,3,FALSE)</f>
        <v>#REF!</v>
      </c>
      <c r="E95" s="5" t="e">
        <f>VLOOKUP($B95,#REF!,4,FALSE)</f>
        <v>#REF!</v>
      </c>
      <c r="F95" s="19">
        <v>2420</v>
      </c>
      <c r="G95" s="120" t="e">
        <f>VLOOKUP($B95,#REF!,13,FALSE)</f>
        <v>#REF!</v>
      </c>
      <c r="H95" s="24" t="e">
        <f>VLOOKUP($B95,#REF!,14,FALSE)</f>
        <v>#REF!</v>
      </c>
      <c r="I95" s="21" t="e">
        <f>G95*H95</f>
        <v>#REF!</v>
      </c>
      <c r="J95" s="22" t="e">
        <f>ROUND(F95*(G95+I95),2)</f>
        <v>#REF!</v>
      </c>
      <c r="K95" s="56" t="s">
        <v>159</v>
      </c>
      <c r="L95" s="51">
        <v>463560.64</v>
      </c>
      <c r="M95" s="17" t="e">
        <f t="shared" si="9"/>
        <v>#REF!</v>
      </c>
    </row>
    <row r="96" spans="1:13" s="51" customFormat="1" ht="51">
      <c r="A96" s="59" t="s">
        <v>436</v>
      </c>
      <c r="B96" s="48"/>
      <c r="C96" s="48"/>
      <c r="D96" s="60" t="s">
        <v>162</v>
      </c>
      <c r="E96" s="53"/>
      <c r="F96" s="53"/>
      <c r="G96" s="78"/>
      <c r="H96" s="24"/>
      <c r="I96" s="53"/>
      <c r="J96" s="55" t="e">
        <f>SUM(J97:J101)</f>
        <v>#REF!</v>
      </c>
      <c r="L96" s="51">
        <v>1932296.0699999998</v>
      </c>
      <c r="M96" s="17" t="e">
        <f t="shared" si="9"/>
        <v>#REF!</v>
      </c>
    </row>
    <row r="97" spans="1:13" s="51" customFormat="1">
      <c r="A97" s="26" t="s">
        <v>437</v>
      </c>
      <c r="B97" s="5" t="s">
        <v>64</v>
      </c>
      <c r="C97" s="5" t="e">
        <f>VLOOKUP($B97,#REF!,2,FALSE)</f>
        <v>#REF!</v>
      </c>
      <c r="D97" s="4" t="e">
        <f>VLOOKUP($B97,#REF!,3,FALSE)</f>
        <v>#REF!</v>
      </c>
      <c r="E97" s="5" t="e">
        <f>VLOOKUP($B97,#REF!,4,FALSE)</f>
        <v>#REF!</v>
      </c>
      <c r="F97" s="19">
        <v>5420</v>
      </c>
      <c r="G97" s="120" t="e">
        <f>VLOOKUP($B97,#REF!,13,FALSE)</f>
        <v>#REF!</v>
      </c>
      <c r="H97" s="24" t="e">
        <f>VLOOKUP($B97,#REF!,14,FALSE)</f>
        <v>#REF!</v>
      </c>
      <c r="I97" s="21" t="e">
        <f>G97*H97</f>
        <v>#REF!</v>
      </c>
      <c r="J97" s="22" t="e">
        <f>ROUND(F97*(G97+I97),2)</f>
        <v>#REF!</v>
      </c>
      <c r="K97" s="56" t="s">
        <v>159</v>
      </c>
      <c r="L97" s="51">
        <v>1610539.47</v>
      </c>
      <c r="M97" s="17" t="e">
        <f t="shared" si="9"/>
        <v>#REF!</v>
      </c>
    </row>
    <row r="98" spans="1:13" s="51" customFormat="1">
      <c r="A98" s="26" t="s">
        <v>438</v>
      </c>
      <c r="B98" s="5" t="s">
        <v>65</v>
      </c>
      <c r="C98" s="5" t="e">
        <f>VLOOKUP($B98,#REF!,2,FALSE)</f>
        <v>#REF!</v>
      </c>
      <c r="D98" s="4" t="e">
        <f>VLOOKUP($B98,#REF!,3,FALSE)</f>
        <v>#REF!</v>
      </c>
      <c r="E98" s="5" t="e">
        <f>VLOOKUP($B98,#REF!,4,FALSE)</f>
        <v>#REF!</v>
      </c>
      <c r="F98" s="19">
        <v>2</v>
      </c>
      <c r="G98" s="120" t="e">
        <f>VLOOKUP($B98,#REF!,13,FALSE)</f>
        <v>#REF!</v>
      </c>
      <c r="H98" s="24" t="e">
        <f>VLOOKUP($B98,#REF!,14,FALSE)</f>
        <v>#REF!</v>
      </c>
      <c r="I98" s="21" t="e">
        <f>G98*H98</f>
        <v>#REF!</v>
      </c>
      <c r="J98" s="22" t="e">
        <f>ROUND(F98*(G98+I98),2)</f>
        <v>#REF!</v>
      </c>
      <c r="K98" s="56" t="s">
        <v>159</v>
      </c>
      <c r="L98" s="51">
        <v>26526.69</v>
      </c>
      <c r="M98" s="17" t="e">
        <f t="shared" si="9"/>
        <v>#REF!</v>
      </c>
    </row>
    <row r="99" spans="1:13" s="51" customFormat="1">
      <c r="A99" s="26" t="s">
        <v>439</v>
      </c>
      <c r="B99" s="5" t="s">
        <v>66</v>
      </c>
      <c r="C99" s="5" t="e">
        <f>VLOOKUP($B99,#REF!,2,FALSE)</f>
        <v>#REF!</v>
      </c>
      <c r="D99" s="4" t="e">
        <f>VLOOKUP($B99,#REF!,3,FALSE)</f>
        <v>#REF!</v>
      </c>
      <c r="E99" s="5" t="e">
        <f>VLOOKUP($B99,#REF!,4,FALSE)</f>
        <v>#REF!</v>
      </c>
      <c r="F99" s="19">
        <v>1</v>
      </c>
      <c r="G99" s="120" t="e">
        <f>VLOOKUP($B99,#REF!,13,FALSE)</f>
        <v>#REF!</v>
      </c>
      <c r="H99" s="24" t="e">
        <f>VLOOKUP($B99,#REF!,14,FALSE)</f>
        <v>#REF!</v>
      </c>
      <c r="I99" s="21" t="e">
        <f>G99*H99</f>
        <v>#REF!</v>
      </c>
      <c r="J99" s="22" t="e">
        <f>ROUND(F99*(G99+I99),2)</f>
        <v>#REF!</v>
      </c>
      <c r="K99" s="56" t="s">
        <v>159</v>
      </c>
      <c r="L99" s="51">
        <v>9336.7900000000009</v>
      </c>
      <c r="M99" s="17" t="e">
        <f t="shared" si="9"/>
        <v>#REF!</v>
      </c>
    </row>
    <row r="100" spans="1:13" s="51" customFormat="1">
      <c r="A100" s="26" t="s">
        <v>440</v>
      </c>
      <c r="B100" s="5" t="s">
        <v>67</v>
      </c>
      <c r="C100" s="5" t="e">
        <f>VLOOKUP($B100,#REF!,2,FALSE)</f>
        <v>#REF!</v>
      </c>
      <c r="D100" s="4" t="e">
        <f>VLOOKUP($B100,#REF!,3,FALSE)</f>
        <v>#REF!</v>
      </c>
      <c r="E100" s="5" t="e">
        <f>VLOOKUP($B100,#REF!,4,FALSE)</f>
        <v>#REF!</v>
      </c>
      <c r="F100" s="19">
        <v>2530</v>
      </c>
      <c r="G100" s="120" t="e">
        <f>VLOOKUP($B100,#REF!,13,FALSE)</f>
        <v>#REF!</v>
      </c>
      <c r="H100" s="24" t="e">
        <f>VLOOKUP($B100,#REF!,14,FALSE)</f>
        <v>#REF!</v>
      </c>
      <c r="I100" s="21" t="e">
        <f>G100*H100</f>
        <v>#REF!</v>
      </c>
      <c r="J100" s="22" t="e">
        <f>ROUND(F100*(G100+I100),2)</f>
        <v>#REF!</v>
      </c>
      <c r="K100" s="56" t="s">
        <v>159</v>
      </c>
      <c r="L100" s="51">
        <v>255750.74</v>
      </c>
      <c r="M100" s="17" t="e">
        <f t="shared" si="9"/>
        <v>#REF!</v>
      </c>
    </row>
    <row r="101" spans="1:13" s="51" customFormat="1">
      <c r="A101" s="26" t="s">
        <v>441</v>
      </c>
      <c r="B101" s="5" t="s">
        <v>168</v>
      </c>
      <c r="C101" s="5" t="e">
        <f>VLOOKUP($B101,#REF!,2,FALSE)</f>
        <v>#REF!</v>
      </c>
      <c r="D101" s="4" t="e">
        <f>VLOOKUP($B101,#REF!,3,FALSE)</f>
        <v>#REF!</v>
      </c>
      <c r="E101" s="5" t="e">
        <f>VLOOKUP($B101,#REF!,4,FALSE)</f>
        <v>#REF!</v>
      </c>
      <c r="F101" s="19">
        <v>2</v>
      </c>
      <c r="G101" s="120" t="e">
        <f>VLOOKUP($B101,#REF!,13,FALSE)</f>
        <v>#REF!</v>
      </c>
      <c r="H101" s="24" t="e">
        <f>VLOOKUP($B101,#REF!,14,FALSE)</f>
        <v>#REF!</v>
      </c>
      <c r="I101" s="21" t="e">
        <f>G101*H101</f>
        <v>#REF!</v>
      </c>
      <c r="J101" s="22" t="e">
        <f>ROUND(F101*(G101+I101),2)</f>
        <v>#REF!</v>
      </c>
      <c r="K101" s="56" t="s">
        <v>159</v>
      </c>
      <c r="L101" s="51">
        <v>30142.38</v>
      </c>
      <c r="M101" s="17" t="e">
        <f t="shared" si="9"/>
        <v>#REF!</v>
      </c>
    </row>
    <row r="102" spans="1:13" s="51" customFormat="1">
      <c r="A102" s="138" t="s">
        <v>442</v>
      </c>
      <c r="B102" s="139"/>
      <c r="C102" s="139"/>
      <c r="D102" s="140" t="s">
        <v>128</v>
      </c>
      <c r="E102" s="140"/>
      <c r="F102" s="140"/>
      <c r="G102" s="141"/>
      <c r="H102" s="141"/>
      <c r="I102" s="140"/>
      <c r="J102" s="143" t="e">
        <f>SUM(J103,J112,J121)</f>
        <v>#REF!</v>
      </c>
      <c r="L102" s="51">
        <v>1135057.5499999998</v>
      </c>
      <c r="M102" s="17" t="e">
        <f t="shared" si="9"/>
        <v>#REF!</v>
      </c>
    </row>
    <row r="103" spans="1:13">
      <c r="A103" s="61" t="s">
        <v>443</v>
      </c>
      <c r="B103" s="62"/>
      <c r="C103" s="62"/>
      <c r="D103" s="63" t="s">
        <v>21</v>
      </c>
      <c r="E103" s="64"/>
      <c r="F103" s="63"/>
      <c r="G103" s="65"/>
      <c r="H103" s="24"/>
      <c r="I103" s="66"/>
      <c r="J103" s="67" t="e">
        <f>SUM(J104:J111)</f>
        <v>#REF!</v>
      </c>
      <c r="L103" s="54">
        <v>712987.15999999992</v>
      </c>
      <c r="M103" s="17" t="e">
        <f t="shared" si="9"/>
        <v>#REF!</v>
      </c>
    </row>
    <row r="104" spans="1:13">
      <c r="A104" s="3" t="s">
        <v>444</v>
      </c>
      <c r="B104" s="5" t="s">
        <v>226</v>
      </c>
      <c r="C104" s="5" t="e">
        <f>VLOOKUP($B104,#REF!,2,FALSE)</f>
        <v>#REF!</v>
      </c>
      <c r="D104" s="4" t="e">
        <f>VLOOKUP($B104,#REF!,3,FALSE)</f>
        <v>#REF!</v>
      </c>
      <c r="E104" s="5" t="e">
        <f>VLOOKUP($B104,#REF!,4,FALSE)</f>
        <v>#REF!</v>
      </c>
      <c r="F104" s="68">
        <v>2</v>
      </c>
      <c r="G104" s="120" t="e">
        <f>VLOOKUP($B104,#REF!,13,FALSE)</f>
        <v>#REF!</v>
      </c>
      <c r="H104" s="24" t="e">
        <f>VLOOKUP($B104,#REF!,14,FALSE)</f>
        <v>#REF!</v>
      </c>
      <c r="I104" s="21" t="e">
        <f t="shared" ref="I104:I120" si="12">G104*H104</f>
        <v>#REF!</v>
      </c>
      <c r="J104" s="22" t="e">
        <f t="shared" ref="J104:J120" si="13">ROUND(F104*(G104+I104),2)</f>
        <v>#REF!</v>
      </c>
      <c r="K104" s="56" t="s">
        <v>159</v>
      </c>
      <c r="L104" s="54">
        <v>541512</v>
      </c>
      <c r="M104" s="17" t="e">
        <f t="shared" si="9"/>
        <v>#REF!</v>
      </c>
    </row>
    <row r="105" spans="1:13">
      <c r="A105" s="3" t="s">
        <v>445</v>
      </c>
      <c r="B105" s="5" t="s">
        <v>171</v>
      </c>
      <c r="C105" s="5" t="e">
        <f>VLOOKUP($B105,#REF!,2,FALSE)</f>
        <v>#REF!</v>
      </c>
      <c r="D105" s="4" t="e">
        <f>VLOOKUP($B105,#REF!,3,FALSE)</f>
        <v>#REF!</v>
      </c>
      <c r="E105" s="5" t="e">
        <f>VLOOKUP($B105,#REF!,4,FALSE)</f>
        <v>#REF!</v>
      </c>
      <c r="F105" s="68">
        <v>60</v>
      </c>
      <c r="G105" s="120" t="e">
        <f>VLOOKUP($B105,#REF!,13,FALSE)</f>
        <v>#REF!</v>
      </c>
      <c r="H105" s="24" t="e">
        <f>VLOOKUP($B105,#REF!,14,FALSE)</f>
        <v>#REF!</v>
      </c>
      <c r="I105" s="21" t="e">
        <f t="shared" si="12"/>
        <v>#REF!</v>
      </c>
      <c r="J105" s="22" t="e">
        <f t="shared" si="13"/>
        <v>#REF!</v>
      </c>
      <c r="K105" s="56" t="s">
        <v>159</v>
      </c>
      <c r="L105" s="54">
        <v>1164.02</v>
      </c>
      <c r="M105" s="17" t="e">
        <f t="shared" si="9"/>
        <v>#REF!</v>
      </c>
    </row>
    <row r="106" spans="1:13">
      <c r="A106" s="3" t="s">
        <v>446</v>
      </c>
      <c r="B106" s="5" t="s">
        <v>300</v>
      </c>
      <c r="C106" s="5" t="e">
        <f>VLOOKUP($B106,#REF!,2,FALSE)</f>
        <v>#REF!</v>
      </c>
      <c r="D106" s="4" t="e">
        <f>VLOOKUP($B106,#REF!,3,FALSE)</f>
        <v>#REF!</v>
      </c>
      <c r="E106" s="5" t="e">
        <f>VLOOKUP($B106,#REF!,4,FALSE)</f>
        <v>#REF!</v>
      </c>
      <c r="F106" s="68">
        <v>90</v>
      </c>
      <c r="G106" s="120" t="e">
        <f>VLOOKUP($B106,#REF!,13,FALSE)</f>
        <v>#REF!</v>
      </c>
      <c r="H106" s="24" t="e">
        <f>VLOOKUP($B106,#REF!,14,FALSE)</f>
        <v>#REF!</v>
      </c>
      <c r="I106" s="21" t="e">
        <f t="shared" si="12"/>
        <v>#REF!</v>
      </c>
      <c r="J106" s="22" t="e">
        <f t="shared" si="13"/>
        <v>#REF!</v>
      </c>
      <c r="K106" s="56" t="s">
        <v>159</v>
      </c>
      <c r="L106" s="54">
        <v>983.2</v>
      </c>
      <c r="M106" s="17" t="e">
        <f t="shared" si="9"/>
        <v>#REF!</v>
      </c>
    </row>
    <row r="107" spans="1:13">
      <c r="A107" s="3" t="s">
        <v>447</v>
      </c>
      <c r="B107" s="5" t="s">
        <v>169</v>
      </c>
      <c r="C107" s="5" t="e">
        <f>VLOOKUP($B107,#REF!,2,FALSE)</f>
        <v>#REF!</v>
      </c>
      <c r="D107" s="4" t="e">
        <f>VLOOKUP($B107,#REF!,3,FALSE)</f>
        <v>#REF!</v>
      </c>
      <c r="E107" s="5" t="e">
        <f>VLOOKUP($B107,#REF!,4,FALSE)</f>
        <v>#REF!</v>
      </c>
      <c r="F107" s="68">
        <v>90</v>
      </c>
      <c r="G107" s="120" t="e">
        <f>VLOOKUP($B107,#REF!,13,FALSE)</f>
        <v>#REF!</v>
      </c>
      <c r="H107" s="24" t="e">
        <f>VLOOKUP($B107,#REF!,14,FALSE)</f>
        <v>#REF!</v>
      </c>
      <c r="I107" s="21" t="e">
        <f t="shared" si="12"/>
        <v>#REF!</v>
      </c>
      <c r="J107" s="22" t="e">
        <f t="shared" si="13"/>
        <v>#REF!</v>
      </c>
      <c r="K107" s="56" t="s">
        <v>159</v>
      </c>
      <c r="L107" s="54">
        <v>598.61</v>
      </c>
      <c r="M107" s="17" t="e">
        <f t="shared" si="9"/>
        <v>#REF!</v>
      </c>
    </row>
    <row r="108" spans="1:13">
      <c r="A108" s="3" t="s">
        <v>448</v>
      </c>
      <c r="B108" s="5" t="s">
        <v>96</v>
      </c>
      <c r="C108" s="5" t="e">
        <f>VLOOKUP($B108,#REF!,2,FALSE)</f>
        <v>#REF!</v>
      </c>
      <c r="D108" s="4" t="e">
        <f>VLOOKUP($B108,#REF!,3,FALSE)</f>
        <v>#REF!</v>
      </c>
      <c r="E108" s="5" t="e">
        <f>VLOOKUP($B108,#REF!,4,FALSE)</f>
        <v>#REF!</v>
      </c>
      <c r="F108" s="68">
        <v>3602</v>
      </c>
      <c r="G108" s="120" t="e">
        <f>VLOOKUP($B108,#REF!,13,FALSE)</f>
        <v>#REF!</v>
      </c>
      <c r="H108" s="24" t="e">
        <f>VLOOKUP($B108,#REF!,14,FALSE)</f>
        <v>#REF!</v>
      </c>
      <c r="I108" s="21" t="e">
        <f t="shared" si="12"/>
        <v>#REF!</v>
      </c>
      <c r="J108" s="22" t="e">
        <f t="shared" si="13"/>
        <v>#REF!</v>
      </c>
      <c r="K108" s="56" t="s">
        <v>159</v>
      </c>
      <c r="L108" s="54">
        <v>24848.01</v>
      </c>
      <c r="M108" s="17" t="e">
        <f t="shared" si="9"/>
        <v>#REF!</v>
      </c>
    </row>
    <row r="109" spans="1:13">
      <c r="A109" s="3" t="s">
        <v>449</v>
      </c>
      <c r="B109" s="5" t="s">
        <v>140</v>
      </c>
      <c r="C109" s="5" t="e">
        <f>VLOOKUP($B109,#REF!,2,FALSE)</f>
        <v>#REF!</v>
      </c>
      <c r="D109" s="4" t="e">
        <f>VLOOKUP($B109,#REF!,3,FALSE)</f>
        <v>#REF!</v>
      </c>
      <c r="E109" s="5" t="e">
        <f>VLOOKUP($B109,#REF!,4,FALSE)</f>
        <v>#REF!</v>
      </c>
      <c r="F109" s="68">
        <v>588</v>
      </c>
      <c r="G109" s="120" t="e">
        <f>VLOOKUP($B109,#REF!,13,FALSE)</f>
        <v>#REF!</v>
      </c>
      <c r="H109" s="24" t="e">
        <f>VLOOKUP($B109,#REF!,14,FALSE)</f>
        <v>#REF!</v>
      </c>
      <c r="I109" s="21" t="e">
        <f t="shared" si="12"/>
        <v>#REF!</v>
      </c>
      <c r="J109" s="22" t="e">
        <f t="shared" si="13"/>
        <v>#REF!</v>
      </c>
      <c r="K109" s="56" t="s">
        <v>159</v>
      </c>
      <c r="L109" s="54">
        <v>3391.75</v>
      </c>
      <c r="M109" s="17" t="e">
        <f t="shared" si="9"/>
        <v>#REF!</v>
      </c>
    </row>
    <row r="110" spans="1:13">
      <c r="A110" s="3" t="s">
        <v>450</v>
      </c>
      <c r="B110" s="5" t="s">
        <v>98</v>
      </c>
      <c r="C110" s="5" t="e">
        <f>VLOOKUP($B110,#REF!,2,FALSE)</f>
        <v>#REF!</v>
      </c>
      <c r="D110" s="4" t="e">
        <f>VLOOKUP($B110,#REF!,3,FALSE)</f>
        <v>#REF!</v>
      </c>
      <c r="E110" s="5" t="e">
        <f>VLOOKUP($B110,#REF!,4,FALSE)</f>
        <v>#REF!</v>
      </c>
      <c r="F110" s="68">
        <v>2</v>
      </c>
      <c r="G110" s="120" t="e">
        <f>VLOOKUP($B110,#REF!,13,FALSE)</f>
        <v>#REF!</v>
      </c>
      <c r="H110" s="24" t="e">
        <f>VLOOKUP($B110,#REF!,14,FALSE)</f>
        <v>#REF!</v>
      </c>
      <c r="I110" s="21" t="e">
        <f t="shared" si="12"/>
        <v>#REF!</v>
      </c>
      <c r="J110" s="22" t="e">
        <f t="shared" si="13"/>
        <v>#REF!</v>
      </c>
      <c r="K110" s="56" t="s">
        <v>159</v>
      </c>
      <c r="L110" s="54">
        <v>134479.73000000001</v>
      </c>
      <c r="M110" s="17" t="e">
        <f t="shared" si="9"/>
        <v>#REF!</v>
      </c>
    </row>
    <row r="111" spans="1:13">
      <c r="A111" s="3" t="s">
        <v>451</v>
      </c>
      <c r="B111" s="5" t="s">
        <v>32</v>
      </c>
      <c r="C111" s="5" t="e">
        <f>VLOOKUP($B111,#REF!,2,FALSE)</f>
        <v>#REF!</v>
      </c>
      <c r="D111" s="4" t="e">
        <f>VLOOKUP($B111,#REF!,3,FALSE)</f>
        <v>#REF!</v>
      </c>
      <c r="E111" s="5" t="e">
        <f>VLOOKUP($B111,#REF!,4,FALSE)</f>
        <v>#REF!</v>
      </c>
      <c r="F111" s="68">
        <v>40</v>
      </c>
      <c r="G111" s="120" t="e">
        <f>VLOOKUP($B111,#REF!,13,FALSE)</f>
        <v>#REF!</v>
      </c>
      <c r="H111" s="24" t="e">
        <f>VLOOKUP($B111,#REF!,14,FALSE)</f>
        <v>#REF!</v>
      </c>
      <c r="I111" s="21" t="e">
        <f t="shared" si="12"/>
        <v>#REF!</v>
      </c>
      <c r="J111" s="22" t="e">
        <f t="shared" si="13"/>
        <v>#REF!</v>
      </c>
      <c r="K111" s="56" t="s">
        <v>159</v>
      </c>
      <c r="L111" s="54">
        <v>6009.84</v>
      </c>
      <c r="M111" s="17" t="e">
        <f t="shared" si="9"/>
        <v>#REF!</v>
      </c>
    </row>
    <row r="112" spans="1:13" ht="36">
      <c r="A112" s="61" t="s">
        <v>452</v>
      </c>
      <c r="B112" s="62"/>
      <c r="C112" s="62"/>
      <c r="D112" s="63" t="s">
        <v>129</v>
      </c>
      <c r="E112" s="62"/>
      <c r="F112" s="63"/>
      <c r="G112" s="120"/>
      <c r="H112" s="24"/>
      <c r="I112" s="21"/>
      <c r="J112" s="67" t="e">
        <f>SUM(J113:J120)</f>
        <v>#REF!</v>
      </c>
      <c r="L112" s="54">
        <v>255674.64999999997</v>
      </c>
      <c r="M112" s="17" t="e">
        <f t="shared" si="9"/>
        <v>#REF!</v>
      </c>
    </row>
    <row r="113" spans="1:13">
      <c r="A113" s="3" t="s">
        <v>453</v>
      </c>
      <c r="B113" s="5" t="s">
        <v>231</v>
      </c>
      <c r="C113" s="5" t="e">
        <f>VLOOKUP($B113,#REF!,2,FALSE)</f>
        <v>#REF!</v>
      </c>
      <c r="D113" s="4" t="e">
        <f>VLOOKUP($B113,#REF!,3,FALSE)</f>
        <v>#REF!</v>
      </c>
      <c r="E113" s="5" t="e">
        <f>VLOOKUP($B113,#REF!,4,FALSE)</f>
        <v>#REF!</v>
      </c>
      <c r="F113" s="68">
        <v>2</v>
      </c>
      <c r="G113" s="120" t="e">
        <f>VLOOKUP($B113,#REF!,13,FALSE)</f>
        <v>#REF!</v>
      </c>
      <c r="H113" s="24" t="e">
        <f>VLOOKUP($B113,#REF!,14,FALSE)</f>
        <v>#REF!</v>
      </c>
      <c r="I113" s="21" t="e">
        <f t="shared" si="12"/>
        <v>#REF!</v>
      </c>
      <c r="J113" s="22" t="e">
        <f t="shared" si="13"/>
        <v>#REF!</v>
      </c>
      <c r="K113" s="56" t="s">
        <v>159</v>
      </c>
      <c r="L113" s="54">
        <v>183206.88</v>
      </c>
      <c r="M113" s="17" t="e">
        <f t="shared" si="9"/>
        <v>#REF!</v>
      </c>
    </row>
    <row r="114" spans="1:13">
      <c r="A114" s="3" t="s">
        <v>454</v>
      </c>
      <c r="B114" s="5" t="s">
        <v>141</v>
      </c>
      <c r="C114" s="5" t="e">
        <f>VLOOKUP($B114,#REF!,2,FALSE)</f>
        <v>#REF!</v>
      </c>
      <c r="D114" s="4" t="e">
        <f>VLOOKUP($B114,#REF!,3,FALSE)</f>
        <v>#REF!</v>
      </c>
      <c r="E114" s="5" t="e">
        <f>VLOOKUP($B114,#REF!,4,FALSE)</f>
        <v>#REF!</v>
      </c>
      <c r="F114" s="68">
        <v>60</v>
      </c>
      <c r="G114" s="120" t="e">
        <f>VLOOKUP($B114,#REF!,13,FALSE)</f>
        <v>#REF!</v>
      </c>
      <c r="H114" s="24" t="e">
        <f>VLOOKUP($B114,#REF!,14,FALSE)</f>
        <v>#REF!</v>
      </c>
      <c r="I114" s="21" t="e">
        <f t="shared" si="12"/>
        <v>#REF!</v>
      </c>
      <c r="J114" s="22" t="e">
        <f t="shared" si="13"/>
        <v>#REF!</v>
      </c>
      <c r="K114" s="56" t="s">
        <v>159</v>
      </c>
      <c r="L114" s="54">
        <v>992.49</v>
      </c>
      <c r="M114" s="17" t="e">
        <f t="shared" si="9"/>
        <v>#REF!</v>
      </c>
    </row>
    <row r="115" spans="1:13">
      <c r="A115" s="3" t="s">
        <v>455</v>
      </c>
      <c r="B115" s="5" t="s">
        <v>215</v>
      </c>
      <c r="C115" s="5" t="e">
        <f>VLOOKUP($B115,#REF!,2,FALSE)</f>
        <v>#REF!</v>
      </c>
      <c r="D115" s="4" t="e">
        <f>VLOOKUP($B115,#REF!,3,FALSE)</f>
        <v>#REF!</v>
      </c>
      <c r="E115" s="5" t="e">
        <f>VLOOKUP($B115,#REF!,4,FALSE)</f>
        <v>#REF!</v>
      </c>
      <c r="F115" s="68">
        <v>90</v>
      </c>
      <c r="G115" s="120" t="e">
        <f>VLOOKUP($B115,#REF!,13,FALSE)</f>
        <v>#REF!</v>
      </c>
      <c r="H115" s="24" t="e">
        <f>VLOOKUP($B115,#REF!,14,FALSE)</f>
        <v>#REF!</v>
      </c>
      <c r="I115" s="21" t="e">
        <f t="shared" si="12"/>
        <v>#REF!</v>
      </c>
      <c r="J115" s="22" t="e">
        <f t="shared" si="13"/>
        <v>#REF!</v>
      </c>
      <c r="K115" s="56" t="s">
        <v>159</v>
      </c>
      <c r="L115" s="54">
        <v>999.11</v>
      </c>
      <c r="M115" s="17" t="e">
        <f t="shared" si="9"/>
        <v>#REF!</v>
      </c>
    </row>
    <row r="116" spans="1:13">
      <c r="A116" s="3" t="s">
        <v>456</v>
      </c>
      <c r="B116" s="5" t="s">
        <v>170</v>
      </c>
      <c r="C116" s="5" t="e">
        <f>VLOOKUP($B116,#REF!,2,FALSE)</f>
        <v>#REF!</v>
      </c>
      <c r="D116" s="4" t="e">
        <f>VLOOKUP($B116,#REF!,3,FALSE)</f>
        <v>#REF!</v>
      </c>
      <c r="E116" s="5" t="e">
        <f>VLOOKUP($B116,#REF!,4,FALSE)</f>
        <v>#REF!</v>
      </c>
      <c r="F116" s="68">
        <v>90</v>
      </c>
      <c r="G116" s="120" t="e">
        <f>VLOOKUP($B116,#REF!,13,FALSE)</f>
        <v>#REF!</v>
      </c>
      <c r="H116" s="24" t="e">
        <f>VLOOKUP($B116,#REF!,14,FALSE)</f>
        <v>#REF!</v>
      </c>
      <c r="I116" s="21" t="e">
        <f t="shared" si="12"/>
        <v>#REF!</v>
      </c>
      <c r="J116" s="22" t="e">
        <f t="shared" si="13"/>
        <v>#REF!</v>
      </c>
      <c r="K116" s="56" t="s">
        <v>159</v>
      </c>
      <c r="L116" s="54">
        <v>661.66</v>
      </c>
      <c r="M116" s="17" t="e">
        <f t="shared" si="9"/>
        <v>#REF!</v>
      </c>
    </row>
    <row r="117" spans="1:13">
      <c r="A117" s="3" t="s">
        <v>457</v>
      </c>
      <c r="B117" s="5" t="s">
        <v>97</v>
      </c>
      <c r="C117" s="5" t="e">
        <f>VLOOKUP($B117,#REF!,2,FALSE)</f>
        <v>#REF!</v>
      </c>
      <c r="D117" s="4" t="e">
        <f>VLOOKUP($B117,#REF!,3,FALSE)</f>
        <v>#REF!</v>
      </c>
      <c r="E117" s="5" t="e">
        <f>VLOOKUP($B117,#REF!,4,FALSE)</f>
        <v>#REF!</v>
      </c>
      <c r="F117" s="68">
        <v>3602</v>
      </c>
      <c r="G117" s="120" t="e">
        <f>VLOOKUP($B117,#REF!,13,FALSE)</f>
        <v>#REF!</v>
      </c>
      <c r="H117" s="24" t="e">
        <f>VLOOKUP($B117,#REF!,14,FALSE)</f>
        <v>#REF!</v>
      </c>
      <c r="I117" s="21" t="e">
        <f t="shared" si="12"/>
        <v>#REF!</v>
      </c>
      <c r="J117" s="22" t="e">
        <f t="shared" si="13"/>
        <v>#REF!</v>
      </c>
      <c r="K117" s="56" t="s">
        <v>159</v>
      </c>
      <c r="L117" s="54">
        <v>38794.93</v>
      </c>
      <c r="M117" s="17" t="e">
        <f t="shared" si="9"/>
        <v>#REF!</v>
      </c>
    </row>
    <row r="118" spans="1:13">
      <c r="A118" s="3" t="s">
        <v>458</v>
      </c>
      <c r="B118" s="5" t="s">
        <v>142</v>
      </c>
      <c r="C118" s="5" t="e">
        <f>VLOOKUP($B118,#REF!,2,FALSE)</f>
        <v>#REF!</v>
      </c>
      <c r="D118" s="4" t="e">
        <f>VLOOKUP($B118,#REF!,3,FALSE)</f>
        <v>#REF!</v>
      </c>
      <c r="E118" s="5" t="e">
        <f>VLOOKUP($B118,#REF!,4,FALSE)</f>
        <v>#REF!</v>
      </c>
      <c r="F118" s="68">
        <v>588</v>
      </c>
      <c r="G118" s="120" t="e">
        <f>VLOOKUP($B118,#REF!,13,FALSE)</f>
        <v>#REF!</v>
      </c>
      <c r="H118" s="24" t="e">
        <f>VLOOKUP($B118,#REF!,14,FALSE)</f>
        <v>#REF!</v>
      </c>
      <c r="I118" s="21" t="e">
        <f t="shared" si="12"/>
        <v>#REF!</v>
      </c>
      <c r="J118" s="22" t="e">
        <f t="shared" si="13"/>
        <v>#REF!</v>
      </c>
      <c r="K118" s="56" t="s">
        <v>159</v>
      </c>
      <c r="L118" s="54">
        <v>3854.55</v>
      </c>
      <c r="M118" s="17" t="e">
        <f t="shared" si="9"/>
        <v>#REF!</v>
      </c>
    </row>
    <row r="119" spans="1:13">
      <c r="A119" s="3" t="s">
        <v>459</v>
      </c>
      <c r="B119" s="5" t="s">
        <v>99</v>
      </c>
      <c r="C119" s="5" t="e">
        <f>VLOOKUP($B119,#REF!,2,FALSE)</f>
        <v>#REF!</v>
      </c>
      <c r="D119" s="4" t="e">
        <f>VLOOKUP($B119,#REF!,3,FALSE)</f>
        <v>#REF!</v>
      </c>
      <c r="E119" s="5" t="e">
        <f>VLOOKUP($B119,#REF!,4,FALSE)</f>
        <v>#REF!</v>
      </c>
      <c r="F119" s="68">
        <v>2</v>
      </c>
      <c r="G119" s="120" t="e">
        <f>VLOOKUP($B119,#REF!,13,FALSE)</f>
        <v>#REF!</v>
      </c>
      <c r="H119" s="24" t="e">
        <f>VLOOKUP($B119,#REF!,14,FALSE)</f>
        <v>#REF!</v>
      </c>
      <c r="I119" s="21" t="e">
        <f t="shared" si="12"/>
        <v>#REF!</v>
      </c>
      <c r="J119" s="22" t="e">
        <f t="shared" si="13"/>
        <v>#REF!</v>
      </c>
      <c r="K119" s="56" t="s">
        <v>159</v>
      </c>
      <c r="L119" s="54">
        <v>24201.27</v>
      </c>
      <c r="M119" s="17" t="e">
        <f t="shared" si="9"/>
        <v>#REF!</v>
      </c>
    </row>
    <row r="120" spans="1:13">
      <c r="A120" s="3" t="s">
        <v>460</v>
      </c>
      <c r="B120" s="5" t="s">
        <v>160</v>
      </c>
      <c r="C120" s="5" t="e">
        <f>VLOOKUP($B120,#REF!,2,FALSE)</f>
        <v>#REF!</v>
      </c>
      <c r="D120" s="4" t="e">
        <f>VLOOKUP($B120,#REF!,3,FALSE)</f>
        <v>#REF!</v>
      </c>
      <c r="E120" s="5" t="e">
        <f>VLOOKUP($B120,#REF!,4,FALSE)</f>
        <v>#REF!</v>
      </c>
      <c r="F120" s="68">
        <v>40</v>
      </c>
      <c r="G120" s="120" t="e">
        <f>VLOOKUP($B120,#REF!,13,FALSE)</f>
        <v>#REF!</v>
      </c>
      <c r="H120" s="24" t="e">
        <f>VLOOKUP($B120,#REF!,14,FALSE)</f>
        <v>#REF!</v>
      </c>
      <c r="I120" s="21" t="e">
        <f t="shared" si="12"/>
        <v>#REF!</v>
      </c>
      <c r="J120" s="22" t="e">
        <f t="shared" si="13"/>
        <v>#REF!</v>
      </c>
      <c r="K120" s="56" t="s">
        <v>159</v>
      </c>
      <c r="L120" s="54">
        <v>2963.76</v>
      </c>
      <c r="M120" s="17" t="e">
        <f t="shared" si="9"/>
        <v>#REF!</v>
      </c>
    </row>
    <row r="121" spans="1:13">
      <c r="A121" s="61" t="s">
        <v>461</v>
      </c>
      <c r="B121" s="62"/>
      <c r="C121" s="62"/>
      <c r="D121" s="63" t="s">
        <v>130</v>
      </c>
      <c r="E121" s="62"/>
      <c r="F121" s="63"/>
      <c r="G121" s="120"/>
      <c r="H121" s="24"/>
      <c r="I121" s="66"/>
      <c r="J121" s="67" t="e">
        <f>SUM(J122)</f>
        <v>#REF!</v>
      </c>
      <c r="L121" s="54">
        <v>166395.74</v>
      </c>
      <c r="M121" s="17" t="e">
        <f t="shared" si="9"/>
        <v>#REF!</v>
      </c>
    </row>
    <row r="122" spans="1:13">
      <c r="A122" s="3" t="s">
        <v>462</v>
      </c>
      <c r="B122" s="5" t="s">
        <v>214</v>
      </c>
      <c r="C122" s="5" t="e">
        <f>VLOOKUP($B122,#REF!,2,FALSE)</f>
        <v>#REF!</v>
      </c>
      <c r="D122" s="4" t="e">
        <f>VLOOKUP($B122,#REF!,3,FALSE)</f>
        <v>#REF!</v>
      </c>
      <c r="E122" s="5" t="e">
        <f>VLOOKUP($B122,#REF!,4,FALSE)</f>
        <v>#REF!</v>
      </c>
      <c r="F122" s="68">
        <v>1</v>
      </c>
      <c r="G122" s="120" t="e">
        <f>VLOOKUP($B122,#REF!,13,FALSE)</f>
        <v>#REF!</v>
      </c>
      <c r="H122" s="24" t="e">
        <f>VLOOKUP($B122,#REF!,14,FALSE)</f>
        <v>#REF!</v>
      </c>
      <c r="I122" s="21" t="e">
        <f>G122*H122</f>
        <v>#REF!</v>
      </c>
      <c r="J122" s="22" t="e">
        <f>ROUND(F122*(G122+I122),2)</f>
        <v>#REF!</v>
      </c>
      <c r="K122" s="56" t="s">
        <v>159</v>
      </c>
      <c r="L122" s="54">
        <v>166395.74</v>
      </c>
      <c r="M122" s="17" t="e">
        <f t="shared" si="9"/>
        <v>#REF!</v>
      </c>
    </row>
    <row r="123" spans="1:13" s="51" customFormat="1">
      <c r="A123" s="138" t="s">
        <v>463</v>
      </c>
      <c r="B123" s="139"/>
      <c r="C123" s="139"/>
      <c r="D123" s="140" t="s">
        <v>24</v>
      </c>
      <c r="E123" s="140"/>
      <c r="F123" s="140"/>
      <c r="G123" s="141"/>
      <c r="H123" s="141"/>
      <c r="I123" s="140"/>
      <c r="J123" s="143" t="e">
        <f>SUM(J124,J132)</f>
        <v>#REF!</v>
      </c>
      <c r="L123" s="51">
        <v>5544763.3799999999</v>
      </c>
      <c r="M123" s="17" t="e">
        <f t="shared" si="9"/>
        <v>#REF!</v>
      </c>
    </row>
    <row r="124" spans="1:13">
      <c r="A124" s="61" t="s">
        <v>464</v>
      </c>
      <c r="B124" s="62"/>
      <c r="C124" s="62"/>
      <c r="D124" s="63" t="s">
        <v>21</v>
      </c>
      <c r="E124" s="64"/>
      <c r="F124" s="63"/>
      <c r="G124" s="65"/>
      <c r="H124" s="24"/>
      <c r="I124" s="66"/>
      <c r="J124" s="67" t="e">
        <f>SUM(J125:J131)</f>
        <v>#REF!</v>
      </c>
      <c r="L124" s="25">
        <v>4035264.06</v>
      </c>
      <c r="M124" s="17" t="e">
        <f t="shared" si="9"/>
        <v>#REF!</v>
      </c>
    </row>
    <row r="125" spans="1:13">
      <c r="A125" s="28" t="s">
        <v>465</v>
      </c>
      <c r="B125" s="5" t="s">
        <v>228</v>
      </c>
      <c r="C125" s="5" t="e">
        <f>VLOOKUP($B125,#REF!,2,FALSE)</f>
        <v>#REF!</v>
      </c>
      <c r="D125" s="4" t="e">
        <f>VLOOKUP($B125,#REF!,3,FALSE)</f>
        <v>#REF!</v>
      </c>
      <c r="E125" s="5" t="e">
        <f>VLOOKUP($B125,#REF!,4,FALSE)</f>
        <v>#REF!</v>
      </c>
      <c r="F125" s="68">
        <v>1</v>
      </c>
      <c r="G125" s="120" t="e">
        <f>VLOOKUP($B125,#REF!,13,FALSE)</f>
        <v>#REF!</v>
      </c>
      <c r="H125" s="24" t="e">
        <f>VLOOKUP($B125,#REF!,14,FALSE)</f>
        <v>#REF!</v>
      </c>
      <c r="I125" s="21" t="e">
        <f t="shared" ref="I125:I131" si="14">G125*H125</f>
        <v>#REF!</v>
      </c>
      <c r="J125" s="22" t="e">
        <f t="shared" ref="J125:J131" si="15">ROUND(F125*(G125+I125),2)</f>
        <v>#REF!</v>
      </c>
      <c r="K125" s="56" t="s">
        <v>159</v>
      </c>
      <c r="L125" s="25">
        <v>771224.42</v>
      </c>
      <c r="M125" s="17" t="e">
        <f t="shared" si="9"/>
        <v>#REF!</v>
      </c>
    </row>
    <row r="126" spans="1:13">
      <c r="A126" s="28" t="s">
        <v>466</v>
      </c>
      <c r="B126" s="5" t="s">
        <v>227</v>
      </c>
      <c r="C126" s="5" t="e">
        <f>VLOOKUP($B126,#REF!,2,FALSE)</f>
        <v>#REF!</v>
      </c>
      <c r="D126" s="4" t="e">
        <f>VLOOKUP($B126,#REF!,3,FALSE)</f>
        <v>#REF!</v>
      </c>
      <c r="E126" s="5" t="e">
        <f>VLOOKUP($B126,#REF!,4,FALSE)</f>
        <v>#REF!</v>
      </c>
      <c r="F126" s="68">
        <v>1</v>
      </c>
      <c r="G126" s="120" t="e">
        <f>VLOOKUP($B126,#REF!,13,FALSE)</f>
        <v>#REF!</v>
      </c>
      <c r="H126" s="24" t="e">
        <f>VLOOKUP($B126,#REF!,14,FALSE)</f>
        <v>#REF!</v>
      </c>
      <c r="I126" s="21" t="e">
        <f t="shared" si="14"/>
        <v>#REF!</v>
      </c>
      <c r="J126" s="22" t="e">
        <f t="shared" si="15"/>
        <v>#REF!</v>
      </c>
      <c r="K126" s="56" t="s">
        <v>159</v>
      </c>
      <c r="L126" s="25">
        <v>114028.04</v>
      </c>
      <c r="M126" s="17" t="e">
        <f t="shared" si="9"/>
        <v>#REF!</v>
      </c>
    </row>
    <row r="127" spans="1:13">
      <c r="A127" s="28" t="s">
        <v>467</v>
      </c>
      <c r="B127" s="5" t="s">
        <v>230</v>
      </c>
      <c r="C127" s="5" t="e">
        <f>VLOOKUP($B127,#REF!,2,FALSE)</f>
        <v>#REF!</v>
      </c>
      <c r="D127" s="4" t="e">
        <f>VLOOKUP($B127,#REF!,3,FALSE)</f>
        <v>#REF!</v>
      </c>
      <c r="E127" s="5" t="e">
        <f>VLOOKUP($B127,#REF!,4,FALSE)</f>
        <v>#REF!</v>
      </c>
      <c r="F127" s="68">
        <v>23184</v>
      </c>
      <c r="G127" s="120" t="e">
        <f>VLOOKUP($B127,#REF!,13,FALSE)</f>
        <v>#REF!</v>
      </c>
      <c r="H127" s="24" t="e">
        <f>VLOOKUP($B127,#REF!,14,FALSE)</f>
        <v>#REF!</v>
      </c>
      <c r="I127" s="21" t="e">
        <f t="shared" si="14"/>
        <v>#REF!</v>
      </c>
      <c r="J127" s="22" t="e">
        <f t="shared" si="15"/>
        <v>#REF!</v>
      </c>
      <c r="K127" s="56" t="s">
        <v>159</v>
      </c>
      <c r="L127" s="25">
        <v>3096027.71</v>
      </c>
      <c r="M127" s="17" t="e">
        <f t="shared" si="9"/>
        <v>#REF!</v>
      </c>
    </row>
    <row r="128" spans="1:13">
      <c r="A128" s="28" t="s">
        <v>468</v>
      </c>
      <c r="B128" s="5" t="s">
        <v>143</v>
      </c>
      <c r="C128" s="5" t="e">
        <f>VLOOKUP($B128,#REF!,2,FALSE)</f>
        <v>#REF!</v>
      </c>
      <c r="D128" s="4" t="e">
        <f>VLOOKUP($B128,#REF!,3,FALSE)</f>
        <v>#REF!</v>
      </c>
      <c r="E128" s="5" t="e">
        <f>VLOOKUP($B128,#REF!,4,FALSE)</f>
        <v>#REF!</v>
      </c>
      <c r="F128" s="68">
        <v>12</v>
      </c>
      <c r="G128" s="120" t="e">
        <f>VLOOKUP($B128,#REF!,13,FALSE)</f>
        <v>#REF!</v>
      </c>
      <c r="H128" s="24" t="e">
        <f>VLOOKUP($B128,#REF!,14,FALSE)</f>
        <v>#REF!</v>
      </c>
      <c r="I128" s="21" t="e">
        <f t="shared" si="14"/>
        <v>#REF!</v>
      </c>
      <c r="J128" s="22" t="e">
        <f t="shared" si="15"/>
        <v>#REF!</v>
      </c>
      <c r="K128" s="56" t="s">
        <v>159</v>
      </c>
      <c r="L128" s="25">
        <v>6405.19</v>
      </c>
      <c r="M128" s="17" t="e">
        <f t="shared" si="9"/>
        <v>#REF!</v>
      </c>
    </row>
    <row r="129" spans="1:50">
      <c r="A129" s="28" t="s">
        <v>469</v>
      </c>
      <c r="B129" s="5" t="s">
        <v>216</v>
      </c>
      <c r="C129" s="5" t="e">
        <f>VLOOKUP($B129,#REF!,2,FALSE)</f>
        <v>#REF!</v>
      </c>
      <c r="D129" s="4" t="e">
        <f>VLOOKUP($B129,#REF!,3,FALSE)</f>
        <v>#REF!</v>
      </c>
      <c r="E129" s="5" t="e">
        <f>VLOOKUP($B129,#REF!,4,FALSE)</f>
        <v>#REF!</v>
      </c>
      <c r="F129" s="68">
        <v>3</v>
      </c>
      <c r="G129" s="120" t="e">
        <f>VLOOKUP($B129,#REF!,13,FALSE)</f>
        <v>#REF!</v>
      </c>
      <c r="H129" s="24" t="e">
        <f>VLOOKUP($B129,#REF!,14,FALSE)</f>
        <v>#REF!</v>
      </c>
      <c r="I129" s="21" t="e">
        <f t="shared" si="14"/>
        <v>#REF!</v>
      </c>
      <c r="J129" s="22" t="e">
        <f t="shared" si="15"/>
        <v>#REF!</v>
      </c>
      <c r="K129" s="56" t="s">
        <v>159</v>
      </c>
      <c r="L129" s="25">
        <v>1647.95</v>
      </c>
      <c r="M129" s="17" t="e">
        <f t="shared" si="9"/>
        <v>#REF!</v>
      </c>
    </row>
    <row r="130" spans="1:50">
      <c r="A130" s="172" t="s">
        <v>470</v>
      </c>
      <c r="B130" s="145" t="s">
        <v>144</v>
      </c>
      <c r="C130" s="145" t="e">
        <f>VLOOKUP($B130,#REF!,2,FALSE)</f>
        <v>#REF!</v>
      </c>
      <c r="D130" s="162" t="e">
        <f>VLOOKUP($B130,#REF!,3,FALSE)</f>
        <v>#REF!</v>
      </c>
      <c r="E130" s="145" t="e">
        <f>VLOOKUP($B130,#REF!,4,FALSE)</f>
        <v>#REF!</v>
      </c>
      <c r="F130" s="289">
        <v>3</v>
      </c>
      <c r="G130" s="120" t="e">
        <f>VLOOKUP($B130,#REF!,13,FALSE)</f>
        <v>#REF!</v>
      </c>
      <c r="H130" s="24" t="e">
        <f>VLOOKUP($B130,#REF!,14,FALSE)</f>
        <v>#REF!</v>
      </c>
      <c r="I130" s="21" t="e">
        <f t="shared" si="14"/>
        <v>#REF!</v>
      </c>
      <c r="J130" s="22" t="e">
        <f t="shared" si="15"/>
        <v>#REF!</v>
      </c>
      <c r="K130" s="56" t="s">
        <v>159</v>
      </c>
      <c r="L130" s="25">
        <v>1652.26</v>
      </c>
      <c r="M130" s="17" t="e">
        <f t="shared" si="9"/>
        <v>#REF!</v>
      </c>
    </row>
    <row r="131" spans="1:50">
      <c r="A131" s="172" t="s">
        <v>471</v>
      </c>
      <c r="B131" s="145" t="s">
        <v>155</v>
      </c>
      <c r="C131" s="145" t="e">
        <f>VLOOKUP($B131,#REF!,2,FALSE)</f>
        <v>#REF!</v>
      </c>
      <c r="D131" s="162" t="e">
        <f>VLOOKUP($B131,#REF!,3,FALSE)</f>
        <v>#REF!</v>
      </c>
      <c r="E131" s="145" t="e">
        <f>VLOOKUP($B131,#REF!,4,FALSE)</f>
        <v>#REF!</v>
      </c>
      <c r="F131" s="289">
        <v>4170</v>
      </c>
      <c r="G131" s="120" t="e">
        <f>VLOOKUP($B131,#REF!,13,FALSE)</f>
        <v>#REF!</v>
      </c>
      <c r="H131" s="24" t="e">
        <f>VLOOKUP($B131,#REF!,14,FALSE)</f>
        <v>#REF!</v>
      </c>
      <c r="I131" s="21" t="e">
        <f t="shared" si="14"/>
        <v>#REF!</v>
      </c>
      <c r="J131" s="22" t="e">
        <f t="shared" si="15"/>
        <v>#REF!</v>
      </c>
      <c r="K131" s="56" t="s">
        <v>159</v>
      </c>
      <c r="L131" s="25">
        <v>44278.49</v>
      </c>
      <c r="M131" s="17" t="e">
        <f t="shared" si="9"/>
        <v>#REF!</v>
      </c>
    </row>
    <row r="132" spans="1:50" ht="36">
      <c r="A132" s="61" t="s">
        <v>472</v>
      </c>
      <c r="B132" s="62"/>
      <c r="C132" s="62"/>
      <c r="D132" s="63" t="s">
        <v>129</v>
      </c>
      <c r="E132" s="64"/>
      <c r="F132" s="63"/>
      <c r="G132" s="120"/>
      <c r="H132" s="24"/>
      <c r="I132" s="66"/>
      <c r="J132" s="67" t="e">
        <f>SUM(J133:J137)</f>
        <v>#REF!</v>
      </c>
      <c r="L132" s="25">
        <v>1509499.32</v>
      </c>
      <c r="M132" s="17" t="e">
        <f t="shared" si="9"/>
        <v>#REF!</v>
      </c>
    </row>
    <row r="133" spans="1:50">
      <c r="A133" s="28" t="s">
        <v>473</v>
      </c>
      <c r="B133" s="5" t="s">
        <v>301</v>
      </c>
      <c r="C133" s="5" t="e">
        <f>VLOOKUP($B133,#REF!,2,FALSE)</f>
        <v>#REF!</v>
      </c>
      <c r="D133" s="4" t="e">
        <f>VLOOKUP($B133,#REF!,3,FALSE)</f>
        <v>#REF!</v>
      </c>
      <c r="E133" s="5" t="e">
        <f>VLOOKUP($B133,#REF!,4,FALSE)</f>
        <v>#REF!</v>
      </c>
      <c r="F133" s="68">
        <v>1</v>
      </c>
      <c r="G133" s="120" t="e">
        <f>VLOOKUP($B133,#REF!,13,FALSE)</f>
        <v>#REF!</v>
      </c>
      <c r="H133" s="24" t="e">
        <f>VLOOKUP($B133,#REF!,14,FALSE)</f>
        <v>#REF!</v>
      </c>
      <c r="I133" s="21" t="e">
        <f>G133*H133</f>
        <v>#REF!</v>
      </c>
      <c r="J133" s="22" t="e">
        <f>ROUND(F133*(G133+I133),2)</f>
        <v>#REF!</v>
      </c>
      <c r="K133" s="56" t="s">
        <v>159</v>
      </c>
      <c r="L133" s="25">
        <v>14529.12</v>
      </c>
      <c r="M133" s="17" t="e">
        <f t="shared" si="9"/>
        <v>#REF!</v>
      </c>
    </row>
    <row r="134" spans="1:50">
      <c r="A134" s="28" t="s">
        <v>474</v>
      </c>
      <c r="B134" s="5" t="s">
        <v>145</v>
      </c>
      <c r="C134" s="5" t="e">
        <f>VLOOKUP($B134,#REF!,2,FALSE)</f>
        <v>#REF!</v>
      </c>
      <c r="D134" s="4" t="e">
        <f>VLOOKUP($B134,#REF!,3,FALSE)</f>
        <v>#REF!</v>
      </c>
      <c r="E134" s="5" t="e">
        <f>VLOOKUP($B134,#REF!,4,FALSE)</f>
        <v>#REF!</v>
      </c>
      <c r="F134" s="68">
        <v>1</v>
      </c>
      <c r="G134" s="120" t="e">
        <f>VLOOKUP($B134,#REF!,13,FALSE)</f>
        <v>#REF!</v>
      </c>
      <c r="H134" s="24" t="e">
        <f>VLOOKUP($B134,#REF!,14,FALSE)</f>
        <v>#REF!</v>
      </c>
      <c r="I134" s="21" t="e">
        <f>G134*H134</f>
        <v>#REF!</v>
      </c>
      <c r="J134" s="22" t="e">
        <f>ROUND(F134*(G134+I134),2)</f>
        <v>#REF!</v>
      </c>
      <c r="K134" s="56" t="s">
        <v>159</v>
      </c>
      <c r="L134" s="25">
        <v>2905.19</v>
      </c>
      <c r="M134" s="17" t="e">
        <f t="shared" si="9"/>
        <v>#REF!</v>
      </c>
    </row>
    <row r="135" spans="1:50">
      <c r="A135" s="28" t="s">
        <v>475</v>
      </c>
      <c r="B135" s="5" t="s">
        <v>45</v>
      </c>
      <c r="C135" s="5" t="e">
        <f>VLOOKUP($B135,#REF!,2,FALSE)</f>
        <v>#REF!</v>
      </c>
      <c r="D135" s="4" t="e">
        <f>VLOOKUP($B135,#REF!,3,FALSE)</f>
        <v>#REF!</v>
      </c>
      <c r="E135" s="5" t="e">
        <f>VLOOKUP($B135,#REF!,4,FALSE)</f>
        <v>#REF!</v>
      </c>
      <c r="F135" s="68">
        <v>23184</v>
      </c>
      <c r="G135" s="120" t="e">
        <f>VLOOKUP($B135,#REF!,13,FALSE)</f>
        <v>#REF!</v>
      </c>
      <c r="H135" s="24" t="e">
        <f>VLOOKUP($B135,#REF!,14,FALSE)</f>
        <v>#REF!</v>
      </c>
      <c r="I135" s="21" t="e">
        <f>G135*H135</f>
        <v>#REF!</v>
      </c>
      <c r="J135" s="22" t="e">
        <f>ROUND(F135*(G135+I135),2)</f>
        <v>#REF!</v>
      </c>
      <c r="K135" s="56" t="s">
        <v>159</v>
      </c>
      <c r="L135" s="25">
        <v>1413549.99</v>
      </c>
      <c r="M135" s="17" t="e">
        <f t="shared" ref="M135:M198" si="16">IF(L135=J135," ", "ERRO")</f>
        <v>#REF!</v>
      </c>
    </row>
    <row r="136" spans="1:50">
      <c r="A136" s="28" t="s">
        <v>476</v>
      </c>
      <c r="B136" s="5" t="s">
        <v>166</v>
      </c>
      <c r="C136" s="5" t="e">
        <f>VLOOKUP($B136,#REF!,2,FALSE)</f>
        <v>#REF!</v>
      </c>
      <c r="D136" s="4" t="e">
        <f>VLOOKUP($B136,#REF!,3,FALSE)</f>
        <v>#REF!</v>
      </c>
      <c r="E136" s="5" t="e">
        <f>VLOOKUP($B136,#REF!,4,FALSE)</f>
        <v>#REF!</v>
      </c>
      <c r="F136" s="68">
        <v>1030</v>
      </c>
      <c r="G136" s="120" t="e">
        <f>VLOOKUP($B136,#REF!,13,FALSE)</f>
        <v>#REF!</v>
      </c>
      <c r="H136" s="24" t="e">
        <f>VLOOKUP($B136,#REF!,14,FALSE)</f>
        <v>#REF!</v>
      </c>
      <c r="I136" s="21" t="e">
        <f>G136*H136</f>
        <v>#REF!</v>
      </c>
      <c r="J136" s="22" t="e">
        <f>ROUND(F136*(G136+I136),2)</f>
        <v>#REF!</v>
      </c>
      <c r="K136" s="56" t="s">
        <v>159</v>
      </c>
      <c r="L136" s="25">
        <v>13062.31</v>
      </c>
      <c r="M136" s="17" t="e">
        <f t="shared" si="16"/>
        <v>#REF!</v>
      </c>
    </row>
    <row r="137" spans="1:50">
      <c r="A137" s="28" t="s">
        <v>1276</v>
      </c>
      <c r="B137" s="5" t="s">
        <v>156</v>
      </c>
      <c r="C137" s="5" t="e">
        <f>VLOOKUP($B137,#REF!,2,FALSE)</f>
        <v>#REF!</v>
      </c>
      <c r="D137" s="4" t="e">
        <f>VLOOKUP($B137,#REF!,3,FALSE)</f>
        <v>#REF!</v>
      </c>
      <c r="E137" s="5" t="e">
        <f>VLOOKUP($B137,#REF!,4,FALSE)</f>
        <v>#REF!</v>
      </c>
      <c r="F137" s="68">
        <v>4170</v>
      </c>
      <c r="G137" s="120" t="e">
        <f>VLOOKUP($B137,#REF!,13,FALSE)</f>
        <v>#REF!</v>
      </c>
      <c r="H137" s="24" t="e">
        <f>VLOOKUP($B137,#REF!,14,FALSE)</f>
        <v>#REF!</v>
      </c>
      <c r="I137" s="21" t="e">
        <f>G137*H137</f>
        <v>#REF!</v>
      </c>
      <c r="J137" s="22" t="e">
        <f>ROUND(F137*(G137+I137),2)</f>
        <v>#REF!</v>
      </c>
      <c r="K137" s="56" t="s">
        <v>159</v>
      </c>
      <c r="L137" s="25">
        <v>65452.71</v>
      </c>
      <c r="M137" s="17" t="e">
        <f t="shared" si="16"/>
        <v>#REF!</v>
      </c>
    </row>
    <row r="138" spans="1:50" s="51" customFormat="1">
      <c r="A138" s="138" t="s">
        <v>477</v>
      </c>
      <c r="B138" s="139"/>
      <c r="C138" s="139"/>
      <c r="D138" s="140" t="s">
        <v>131</v>
      </c>
      <c r="E138" s="140"/>
      <c r="F138" s="140"/>
      <c r="G138" s="141"/>
      <c r="H138" s="141"/>
      <c r="I138" s="140"/>
      <c r="J138" s="143" t="e">
        <f>SUM(J139,J141)</f>
        <v>#REF!</v>
      </c>
      <c r="L138" s="51">
        <v>290601.02</v>
      </c>
      <c r="M138" s="17" t="e">
        <f t="shared" si="16"/>
        <v>#REF!</v>
      </c>
    </row>
    <row r="139" spans="1:50">
      <c r="A139" s="61" t="s">
        <v>478</v>
      </c>
      <c r="B139" s="62"/>
      <c r="C139" s="62"/>
      <c r="D139" s="63" t="s">
        <v>21</v>
      </c>
      <c r="E139" s="64"/>
      <c r="F139" s="63"/>
      <c r="G139" s="65"/>
      <c r="H139" s="24"/>
      <c r="I139" s="66"/>
      <c r="J139" s="67" t="e">
        <f>SUM(J140)</f>
        <v>#REF!</v>
      </c>
      <c r="L139" s="25">
        <v>270229.13</v>
      </c>
      <c r="M139" s="17" t="e">
        <f t="shared" si="16"/>
        <v>#REF!</v>
      </c>
    </row>
    <row r="140" spans="1:50">
      <c r="A140" s="28" t="s">
        <v>479</v>
      </c>
      <c r="B140" s="5" t="s">
        <v>146</v>
      </c>
      <c r="C140" s="5" t="e">
        <f>VLOOKUP($B140,#REF!,2,FALSE)</f>
        <v>#REF!</v>
      </c>
      <c r="D140" s="4" t="e">
        <f>VLOOKUP($B140,#REF!,3,FALSE)</f>
        <v>#REF!</v>
      </c>
      <c r="E140" s="5" t="e">
        <f>VLOOKUP($B140,#REF!,4,FALSE)</f>
        <v>#REF!</v>
      </c>
      <c r="F140" s="68">
        <v>1</v>
      </c>
      <c r="G140" s="120" t="e">
        <f>VLOOKUP($B140,#REF!,13,FALSE)</f>
        <v>#REF!</v>
      </c>
      <c r="H140" s="24" t="e">
        <f>VLOOKUP($B140,#REF!,14,FALSE)</f>
        <v>#REF!</v>
      </c>
      <c r="I140" s="21" t="e">
        <f>G140*H140</f>
        <v>#REF!</v>
      </c>
      <c r="J140" s="22" t="e">
        <f>ROUND(F140*(G140+I140),2)</f>
        <v>#REF!</v>
      </c>
      <c r="K140" s="56" t="s">
        <v>159</v>
      </c>
      <c r="L140" s="25">
        <v>270229.13</v>
      </c>
      <c r="M140" s="17" t="e">
        <f t="shared" si="16"/>
        <v>#REF!</v>
      </c>
    </row>
    <row r="141" spans="1:50" ht="36">
      <c r="A141" s="61" t="s">
        <v>480</v>
      </c>
      <c r="B141" s="62"/>
      <c r="C141" s="62"/>
      <c r="D141" s="63" t="s">
        <v>129</v>
      </c>
      <c r="E141" s="64"/>
      <c r="F141" s="63"/>
      <c r="G141" s="65"/>
      <c r="H141" s="24"/>
      <c r="I141" s="21"/>
      <c r="J141" s="144" t="e">
        <f>SUM(J142)</f>
        <v>#REF!</v>
      </c>
      <c r="L141" s="25">
        <v>20371.89</v>
      </c>
      <c r="M141" s="17" t="e">
        <f t="shared" si="16"/>
        <v>#REF!</v>
      </c>
    </row>
    <row r="142" spans="1:50">
      <c r="A142" s="28" t="s">
        <v>481</v>
      </c>
      <c r="B142" s="5" t="s">
        <v>147</v>
      </c>
      <c r="C142" s="5" t="e">
        <f>VLOOKUP($B142,#REF!,2,FALSE)</f>
        <v>#REF!</v>
      </c>
      <c r="D142" s="4" t="e">
        <f>VLOOKUP($B142,#REF!,3,FALSE)</f>
        <v>#REF!</v>
      </c>
      <c r="E142" s="5" t="e">
        <f>VLOOKUP($B142,#REF!,4,FALSE)</f>
        <v>#REF!</v>
      </c>
      <c r="F142" s="68">
        <v>1</v>
      </c>
      <c r="G142" s="120" t="e">
        <f>VLOOKUP($B142,#REF!,13,FALSE)</f>
        <v>#REF!</v>
      </c>
      <c r="H142" s="24" t="e">
        <f>VLOOKUP($B142,#REF!,14,FALSE)</f>
        <v>#REF!</v>
      </c>
      <c r="I142" s="21" t="e">
        <f>G142*H142</f>
        <v>#REF!</v>
      </c>
      <c r="J142" s="22" t="e">
        <f>ROUND(F142*(G142+I142),2)</f>
        <v>#REF!</v>
      </c>
      <c r="K142" s="56" t="s">
        <v>159</v>
      </c>
      <c r="L142" s="25">
        <v>20371.89</v>
      </c>
      <c r="M142" s="17" t="e">
        <f t="shared" si="16"/>
        <v>#REF!</v>
      </c>
    </row>
    <row r="143" spans="1:50" s="51" customFormat="1">
      <c r="A143" s="138" t="s">
        <v>482</v>
      </c>
      <c r="B143" s="139"/>
      <c r="C143" s="139"/>
      <c r="D143" s="140" t="s">
        <v>175</v>
      </c>
      <c r="E143" s="140"/>
      <c r="F143" s="140"/>
      <c r="G143" s="141"/>
      <c r="H143" s="141"/>
      <c r="I143" s="140"/>
      <c r="J143" s="143" t="e">
        <f>SUM(J144,J158,J172)</f>
        <v>#REF!</v>
      </c>
      <c r="L143" s="51">
        <v>518544.95000000007</v>
      </c>
      <c r="M143" s="17" t="e">
        <f t="shared" si="16"/>
        <v>#REF!</v>
      </c>
    </row>
    <row r="144" spans="1:50" s="51" customFormat="1">
      <c r="A144" s="47" t="s">
        <v>483</v>
      </c>
      <c r="B144" s="48"/>
      <c r="C144" s="48"/>
      <c r="D144" s="53" t="s">
        <v>15</v>
      </c>
      <c r="E144" s="53"/>
      <c r="F144" s="53"/>
      <c r="G144" s="78"/>
      <c r="H144" s="24"/>
      <c r="I144" s="53"/>
      <c r="J144" s="55" t="e">
        <f>SUM(J145:J157)</f>
        <v>#REF!</v>
      </c>
      <c r="L144" s="50">
        <v>206674.08000000002</v>
      </c>
      <c r="M144" s="17" t="e">
        <f t="shared" si="16"/>
        <v>#REF!</v>
      </c>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row>
    <row r="145" spans="1:50">
      <c r="A145" s="3" t="s">
        <v>484</v>
      </c>
      <c r="B145" s="5" t="s">
        <v>176</v>
      </c>
      <c r="C145" s="5" t="e">
        <f>VLOOKUP($B145,#REF!,2,FALSE)</f>
        <v>#REF!</v>
      </c>
      <c r="D145" s="4" t="e">
        <f>VLOOKUP($B145,#REF!,3,FALSE)</f>
        <v>#REF!</v>
      </c>
      <c r="E145" s="5" t="e">
        <f>VLOOKUP($B145,#REF!,4,FALSE)</f>
        <v>#REF!</v>
      </c>
      <c r="F145" s="68">
        <v>1</v>
      </c>
      <c r="G145" s="120" t="e">
        <f>VLOOKUP($B145,#REF!,13,FALSE)</f>
        <v>#REF!</v>
      </c>
      <c r="H145" s="24" t="e">
        <f>VLOOKUP($B145,#REF!,14,FALSE)</f>
        <v>#REF!</v>
      </c>
      <c r="I145" s="21" t="e">
        <f t="shared" ref="I145:I157" si="17">G145*H145</f>
        <v>#REF!</v>
      </c>
      <c r="J145" s="22" t="e">
        <f t="shared" ref="J145:J157" si="18">ROUND(F145*(G145+I145),2)</f>
        <v>#REF!</v>
      </c>
      <c r="K145" s="56" t="s">
        <v>159</v>
      </c>
      <c r="L145" s="25">
        <v>35316</v>
      </c>
      <c r="M145" s="17" t="e">
        <f t="shared" si="16"/>
        <v>#REF!</v>
      </c>
    </row>
    <row r="146" spans="1:50">
      <c r="A146" s="3" t="s">
        <v>485</v>
      </c>
      <c r="B146" s="5" t="s">
        <v>177</v>
      </c>
      <c r="C146" s="5" t="e">
        <f>VLOOKUP($B146,#REF!,2,FALSE)</f>
        <v>#REF!</v>
      </c>
      <c r="D146" s="4" t="e">
        <f>VLOOKUP($B146,#REF!,3,FALSE)</f>
        <v>#REF!</v>
      </c>
      <c r="E146" s="5" t="e">
        <f>VLOOKUP($B146,#REF!,4,FALSE)</f>
        <v>#REF!</v>
      </c>
      <c r="F146" s="68">
        <v>1</v>
      </c>
      <c r="G146" s="120" t="e">
        <f>VLOOKUP($B146,#REF!,13,FALSE)</f>
        <v>#REF!</v>
      </c>
      <c r="H146" s="24" t="e">
        <f>VLOOKUP($B146,#REF!,14,FALSE)</f>
        <v>#REF!</v>
      </c>
      <c r="I146" s="21" t="e">
        <f t="shared" si="17"/>
        <v>#REF!</v>
      </c>
      <c r="J146" s="22" t="e">
        <f t="shared" si="18"/>
        <v>#REF!</v>
      </c>
      <c r="K146" s="56" t="s">
        <v>159</v>
      </c>
      <c r="L146" s="25">
        <v>4743.2700000000004</v>
      </c>
      <c r="M146" s="17" t="e">
        <f t="shared" si="16"/>
        <v>#REF!</v>
      </c>
    </row>
    <row r="147" spans="1:50">
      <c r="A147" s="3" t="s">
        <v>486</v>
      </c>
      <c r="B147" s="5" t="s">
        <v>178</v>
      </c>
      <c r="C147" s="5" t="e">
        <f>VLOOKUP($B147,#REF!,2,FALSE)</f>
        <v>#REF!</v>
      </c>
      <c r="D147" s="4" t="e">
        <f>VLOOKUP($B147,#REF!,3,FALSE)</f>
        <v>#REF!</v>
      </c>
      <c r="E147" s="5" t="e">
        <f>VLOOKUP($B147,#REF!,4,FALSE)</f>
        <v>#REF!</v>
      </c>
      <c r="F147" s="68">
        <v>2</v>
      </c>
      <c r="G147" s="120" t="e">
        <f>VLOOKUP($B147,#REF!,13,FALSE)</f>
        <v>#REF!</v>
      </c>
      <c r="H147" s="24" t="e">
        <f>VLOOKUP($B147,#REF!,14,FALSE)</f>
        <v>#REF!</v>
      </c>
      <c r="I147" s="21" t="e">
        <f t="shared" si="17"/>
        <v>#REF!</v>
      </c>
      <c r="J147" s="22" t="e">
        <f t="shared" si="18"/>
        <v>#REF!</v>
      </c>
      <c r="K147" s="56" t="s">
        <v>159</v>
      </c>
      <c r="L147" s="25">
        <v>967.26</v>
      </c>
      <c r="M147" s="17" t="e">
        <f t="shared" si="16"/>
        <v>#REF!</v>
      </c>
    </row>
    <row r="148" spans="1:50">
      <c r="A148" s="3" t="s">
        <v>487</v>
      </c>
      <c r="B148" s="5" t="s">
        <v>179</v>
      </c>
      <c r="C148" s="5" t="e">
        <f>VLOOKUP($B148,#REF!,2,FALSE)</f>
        <v>#REF!</v>
      </c>
      <c r="D148" s="4" t="e">
        <f>VLOOKUP($B148,#REF!,3,FALSE)</f>
        <v>#REF!</v>
      </c>
      <c r="E148" s="5" t="e">
        <f>VLOOKUP($B148,#REF!,4,FALSE)</f>
        <v>#REF!</v>
      </c>
      <c r="F148" s="68">
        <v>40</v>
      </c>
      <c r="G148" s="120" t="e">
        <f>VLOOKUP($B148,#REF!,13,FALSE)</f>
        <v>#REF!</v>
      </c>
      <c r="H148" s="24" t="e">
        <f>VLOOKUP($B148,#REF!,14,FALSE)</f>
        <v>#REF!</v>
      </c>
      <c r="I148" s="21" t="e">
        <f t="shared" si="17"/>
        <v>#REF!</v>
      </c>
      <c r="J148" s="22" t="e">
        <f t="shared" si="18"/>
        <v>#REF!</v>
      </c>
      <c r="K148" s="56" t="s">
        <v>159</v>
      </c>
      <c r="L148" s="25">
        <v>72052.17</v>
      </c>
      <c r="M148" s="17" t="e">
        <f t="shared" si="16"/>
        <v>#REF!</v>
      </c>
    </row>
    <row r="149" spans="1:50">
      <c r="A149" s="3" t="s">
        <v>488</v>
      </c>
      <c r="B149" s="5" t="s">
        <v>180</v>
      </c>
      <c r="C149" s="5" t="e">
        <f>VLOOKUP($B149,#REF!,2,FALSE)</f>
        <v>#REF!</v>
      </c>
      <c r="D149" s="4" t="e">
        <f>VLOOKUP($B149,#REF!,3,FALSE)</f>
        <v>#REF!</v>
      </c>
      <c r="E149" s="5" t="e">
        <f>VLOOKUP($B149,#REF!,4,FALSE)</f>
        <v>#REF!</v>
      </c>
      <c r="F149" s="68">
        <v>40</v>
      </c>
      <c r="G149" s="120" t="e">
        <f>VLOOKUP($B149,#REF!,13,FALSE)</f>
        <v>#REF!</v>
      </c>
      <c r="H149" s="24" t="e">
        <f>VLOOKUP($B149,#REF!,14,FALSE)</f>
        <v>#REF!</v>
      </c>
      <c r="I149" s="21" t="e">
        <f t="shared" si="17"/>
        <v>#REF!</v>
      </c>
      <c r="J149" s="22" t="e">
        <f t="shared" si="18"/>
        <v>#REF!</v>
      </c>
      <c r="K149" s="56" t="s">
        <v>159</v>
      </c>
      <c r="L149" s="25">
        <v>5660.45</v>
      </c>
      <c r="M149" s="17" t="e">
        <f t="shared" si="16"/>
        <v>#REF!</v>
      </c>
    </row>
    <row r="150" spans="1:50">
      <c r="A150" s="3" t="s">
        <v>489</v>
      </c>
      <c r="B150" s="5" t="s">
        <v>181</v>
      </c>
      <c r="C150" s="5" t="e">
        <f>VLOOKUP($B150,#REF!,2,FALSE)</f>
        <v>#REF!</v>
      </c>
      <c r="D150" s="4" t="e">
        <f>VLOOKUP($B150,#REF!,3,FALSE)</f>
        <v>#REF!</v>
      </c>
      <c r="E150" s="5" t="e">
        <f>VLOOKUP($B150,#REF!,4,FALSE)</f>
        <v>#REF!</v>
      </c>
      <c r="F150" s="68">
        <v>1750</v>
      </c>
      <c r="G150" s="120" t="e">
        <f>VLOOKUP($B150,#REF!,13,FALSE)</f>
        <v>#REF!</v>
      </c>
      <c r="H150" s="24" t="e">
        <f>VLOOKUP($B150,#REF!,14,FALSE)</f>
        <v>#REF!</v>
      </c>
      <c r="I150" s="21" t="e">
        <f t="shared" si="17"/>
        <v>#REF!</v>
      </c>
      <c r="J150" s="22" t="e">
        <f t="shared" si="18"/>
        <v>#REF!</v>
      </c>
      <c r="K150" s="56" t="s">
        <v>159</v>
      </c>
      <c r="L150" s="25">
        <v>43262.1</v>
      </c>
      <c r="M150" s="17" t="e">
        <f t="shared" si="16"/>
        <v>#REF!</v>
      </c>
    </row>
    <row r="151" spans="1:50">
      <c r="A151" s="3" t="s">
        <v>490</v>
      </c>
      <c r="B151" s="5" t="s">
        <v>182</v>
      </c>
      <c r="C151" s="5" t="e">
        <f>VLOOKUP($B151,#REF!,2,FALSE)</f>
        <v>#REF!</v>
      </c>
      <c r="D151" s="4" t="e">
        <f>VLOOKUP($B151,#REF!,3,FALSE)</f>
        <v>#REF!</v>
      </c>
      <c r="E151" s="5" t="e">
        <f>VLOOKUP($B151,#REF!,4,FALSE)</f>
        <v>#REF!</v>
      </c>
      <c r="F151" s="68">
        <v>1350</v>
      </c>
      <c r="G151" s="120" t="e">
        <f>VLOOKUP($B151,#REF!,13,FALSE)</f>
        <v>#REF!</v>
      </c>
      <c r="H151" s="24" t="e">
        <f>VLOOKUP($B151,#REF!,14,FALSE)</f>
        <v>#REF!</v>
      </c>
      <c r="I151" s="21" t="e">
        <f t="shared" si="17"/>
        <v>#REF!</v>
      </c>
      <c r="J151" s="22" t="e">
        <f t="shared" si="18"/>
        <v>#REF!</v>
      </c>
      <c r="K151" s="56" t="s">
        <v>159</v>
      </c>
      <c r="L151" s="25">
        <v>14350.66</v>
      </c>
      <c r="M151" s="17" t="e">
        <f t="shared" si="16"/>
        <v>#REF!</v>
      </c>
    </row>
    <row r="152" spans="1:50">
      <c r="A152" s="3" t="s">
        <v>491</v>
      </c>
      <c r="B152" s="5" t="s">
        <v>183</v>
      </c>
      <c r="C152" s="5" t="e">
        <f>VLOOKUP($B152,#REF!,2,FALSE)</f>
        <v>#REF!</v>
      </c>
      <c r="D152" s="4" t="e">
        <f>VLOOKUP($B152,#REF!,3,FALSE)</f>
        <v>#REF!</v>
      </c>
      <c r="E152" s="5" t="e">
        <f>VLOOKUP($B152,#REF!,4,FALSE)</f>
        <v>#REF!</v>
      </c>
      <c r="F152" s="68">
        <v>2</v>
      </c>
      <c r="G152" s="120" t="e">
        <f>VLOOKUP($B152,#REF!,13,FALSE)</f>
        <v>#REF!</v>
      </c>
      <c r="H152" s="24" t="e">
        <f>VLOOKUP($B152,#REF!,14,FALSE)</f>
        <v>#REF!</v>
      </c>
      <c r="I152" s="21" t="e">
        <f t="shared" si="17"/>
        <v>#REF!</v>
      </c>
      <c r="J152" s="22" t="e">
        <f t="shared" si="18"/>
        <v>#REF!</v>
      </c>
      <c r="K152" s="56" t="s">
        <v>159</v>
      </c>
      <c r="L152" s="25">
        <v>2606.77</v>
      </c>
      <c r="M152" s="17" t="e">
        <f t="shared" si="16"/>
        <v>#REF!</v>
      </c>
    </row>
    <row r="153" spans="1:50">
      <c r="A153" s="3" t="s">
        <v>492</v>
      </c>
      <c r="B153" s="5" t="s">
        <v>184</v>
      </c>
      <c r="C153" s="5" t="e">
        <f>VLOOKUP($B153,#REF!,2,FALSE)</f>
        <v>#REF!</v>
      </c>
      <c r="D153" s="4" t="e">
        <f>VLOOKUP($B153,#REF!,3,FALSE)</f>
        <v>#REF!</v>
      </c>
      <c r="E153" s="5" t="e">
        <f>VLOOKUP($B153,#REF!,4,FALSE)</f>
        <v>#REF!</v>
      </c>
      <c r="F153" s="68">
        <v>40</v>
      </c>
      <c r="G153" s="120" t="e">
        <f>VLOOKUP($B153,#REF!,13,FALSE)</f>
        <v>#REF!</v>
      </c>
      <c r="H153" s="24" t="e">
        <f>VLOOKUP($B153,#REF!,14,FALSE)</f>
        <v>#REF!</v>
      </c>
      <c r="I153" s="21" t="e">
        <f t="shared" si="17"/>
        <v>#REF!</v>
      </c>
      <c r="J153" s="22" t="e">
        <f t="shared" si="18"/>
        <v>#REF!</v>
      </c>
      <c r="K153" s="56" t="s">
        <v>159</v>
      </c>
      <c r="L153" s="25">
        <v>271.23</v>
      </c>
      <c r="M153" s="17" t="e">
        <f t="shared" si="16"/>
        <v>#REF!</v>
      </c>
    </row>
    <row r="154" spans="1:50">
      <c r="A154" s="3" t="s">
        <v>493</v>
      </c>
      <c r="B154" s="5" t="s">
        <v>185</v>
      </c>
      <c r="C154" s="5" t="e">
        <f>VLOOKUP($B154,#REF!,2,FALSE)</f>
        <v>#REF!</v>
      </c>
      <c r="D154" s="4" t="e">
        <f>VLOOKUP($B154,#REF!,3,FALSE)</f>
        <v>#REF!</v>
      </c>
      <c r="E154" s="5" t="e">
        <f>VLOOKUP($B154,#REF!,4,FALSE)</f>
        <v>#REF!</v>
      </c>
      <c r="F154" s="68">
        <v>2</v>
      </c>
      <c r="G154" s="120" t="e">
        <f>VLOOKUP($B154,#REF!,13,FALSE)</f>
        <v>#REF!</v>
      </c>
      <c r="H154" s="24" t="e">
        <f>VLOOKUP($B154,#REF!,14,FALSE)</f>
        <v>#REF!</v>
      </c>
      <c r="I154" s="21" t="e">
        <f t="shared" si="17"/>
        <v>#REF!</v>
      </c>
      <c r="J154" s="22" t="e">
        <f t="shared" si="18"/>
        <v>#REF!</v>
      </c>
      <c r="K154" s="56" t="s">
        <v>159</v>
      </c>
      <c r="L154" s="25">
        <v>967.23</v>
      </c>
      <c r="M154" s="17" t="e">
        <f t="shared" si="16"/>
        <v>#REF!</v>
      </c>
    </row>
    <row r="155" spans="1:50">
      <c r="A155" s="3" t="s">
        <v>494</v>
      </c>
      <c r="B155" s="5" t="s">
        <v>186</v>
      </c>
      <c r="C155" s="5" t="e">
        <f>VLOOKUP($B155,#REF!,2,FALSE)</f>
        <v>#REF!</v>
      </c>
      <c r="D155" s="4" t="e">
        <f>VLOOKUP($B155,#REF!,3,FALSE)</f>
        <v>#REF!</v>
      </c>
      <c r="E155" s="5" t="e">
        <f>VLOOKUP($B155,#REF!,4,FALSE)</f>
        <v>#REF!</v>
      </c>
      <c r="F155" s="68">
        <v>1</v>
      </c>
      <c r="G155" s="120" t="e">
        <f>VLOOKUP($B155,#REF!,13,FALSE)</f>
        <v>#REF!</v>
      </c>
      <c r="H155" s="24" t="e">
        <f>VLOOKUP($B155,#REF!,14,FALSE)</f>
        <v>#REF!</v>
      </c>
      <c r="I155" s="21" t="e">
        <f t="shared" si="17"/>
        <v>#REF!</v>
      </c>
      <c r="J155" s="22" t="e">
        <f t="shared" si="18"/>
        <v>#REF!</v>
      </c>
      <c r="K155" s="56" t="s">
        <v>159</v>
      </c>
      <c r="L155" s="25">
        <v>2449.2800000000002</v>
      </c>
      <c r="M155" s="17" t="e">
        <f t="shared" si="16"/>
        <v>#REF!</v>
      </c>
    </row>
    <row r="156" spans="1:50">
      <c r="A156" s="3" t="s">
        <v>495</v>
      </c>
      <c r="B156" s="5" t="s">
        <v>187</v>
      </c>
      <c r="C156" s="5" t="e">
        <f>VLOOKUP($B156,#REF!,2,FALSE)</f>
        <v>#REF!</v>
      </c>
      <c r="D156" s="4" t="e">
        <f>VLOOKUP($B156,#REF!,3,FALSE)</f>
        <v>#REF!</v>
      </c>
      <c r="E156" s="5" t="e">
        <f>VLOOKUP($B156,#REF!,4,FALSE)</f>
        <v>#REF!</v>
      </c>
      <c r="F156" s="68">
        <v>1</v>
      </c>
      <c r="G156" s="120" t="e">
        <f>VLOOKUP($B156,#REF!,13,FALSE)</f>
        <v>#REF!</v>
      </c>
      <c r="H156" s="24" t="e">
        <f>VLOOKUP($B156,#REF!,14,FALSE)</f>
        <v>#REF!</v>
      </c>
      <c r="I156" s="21" t="e">
        <f t="shared" si="17"/>
        <v>#REF!</v>
      </c>
      <c r="J156" s="22" t="e">
        <f t="shared" si="18"/>
        <v>#REF!</v>
      </c>
      <c r="K156" s="56" t="s">
        <v>159</v>
      </c>
      <c r="L156" s="25">
        <v>483.62</v>
      </c>
      <c r="M156" s="17" t="e">
        <f t="shared" si="16"/>
        <v>#REF!</v>
      </c>
    </row>
    <row r="157" spans="1:50">
      <c r="A157" s="3" t="s">
        <v>496</v>
      </c>
      <c r="B157" s="5" t="s">
        <v>188</v>
      </c>
      <c r="C157" s="5" t="e">
        <f>VLOOKUP($B157,#REF!,2,FALSE)</f>
        <v>#REF!</v>
      </c>
      <c r="D157" s="4" t="e">
        <f>VLOOKUP($B157,#REF!,3,FALSE)</f>
        <v>#REF!</v>
      </c>
      <c r="E157" s="5" t="e">
        <f>VLOOKUP($B157,#REF!,4,FALSE)</f>
        <v>#REF!</v>
      </c>
      <c r="F157" s="68">
        <v>1</v>
      </c>
      <c r="G157" s="120" t="e">
        <f>VLOOKUP($B157,#REF!,13,FALSE)</f>
        <v>#REF!</v>
      </c>
      <c r="H157" s="24" t="e">
        <f>VLOOKUP($B157,#REF!,14,FALSE)</f>
        <v>#REF!</v>
      </c>
      <c r="I157" s="21" t="e">
        <f t="shared" si="17"/>
        <v>#REF!</v>
      </c>
      <c r="J157" s="22" t="e">
        <f t="shared" si="18"/>
        <v>#REF!</v>
      </c>
      <c r="K157" s="56" t="s">
        <v>159</v>
      </c>
      <c r="L157" s="25">
        <v>23544.04</v>
      </c>
      <c r="M157" s="17" t="e">
        <f t="shared" si="16"/>
        <v>#REF!</v>
      </c>
    </row>
    <row r="158" spans="1:50" s="51" customFormat="1" ht="36">
      <c r="A158" s="47" t="s">
        <v>497</v>
      </c>
      <c r="B158" s="48"/>
      <c r="C158" s="48"/>
      <c r="D158" s="53" t="s">
        <v>189</v>
      </c>
      <c r="E158" s="53"/>
      <c r="F158" s="53"/>
      <c r="G158" s="78"/>
      <c r="H158" s="24"/>
      <c r="I158" s="53"/>
      <c r="J158" s="55" t="e">
        <f>SUM(J159:J171)</f>
        <v>#REF!</v>
      </c>
      <c r="L158" s="50">
        <v>287364.87000000005</v>
      </c>
      <c r="M158" s="17" t="e">
        <f t="shared" si="16"/>
        <v>#REF!</v>
      </c>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row>
    <row r="159" spans="1:50">
      <c r="A159" s="3" t="s">
        <v>498</v>
      </c>
      <c r="B159" s="5" t="s">
        <v>190</v>
      </c>
      <c r="C159" s="5" t="e">
        <f>VLOOKUP($B159,#REF!,2,FALSE)</f>
        <v>#REF!</v>
      </c>
      <c r="D159" s="4" t="e">
        <f>VLOOKUP($B159,#REF!,3,FALSE)</f>
        <v>#REF!</v>
      </c>
      <c r="E159" s="5" t="e">
        <f>VLOOKUP($B159,#REF!,4,FALSE)</f>
        <v>#REF!</v>
      </c>
      <c r="F159" s="68">
        <v>1</v>
      </c>
      <c r="G159" s="120" t="e">
        <f>VLOOKUP($B159,#REF!,13,FALSE)</f>
        <v>#REF!</v>
      </c>
      <c r="H159" s="24" t="e">
        <f>VLOOKUP($B159,#REF!,14,FALSE)</f>
        <v>#REF!</v>
      </c>
      <c r="I159" s="21" t="e">
        <f t="shared" ref="I159:I171" si="19">G159*H159</f>
        <v>#REF!</v>
      </c>
      <c r="J159" s="22" t="e">
        <f t="shared" ref="J159:J171" si="20">ROUND(F159*(G159+I159),2)</f>
        <v>#REF!</v>
      </c>
      <c r="K159" s="56" t="s">
        <v>159</v>
      </c>
      <c r="L159" s="25">
        <v>24266.7</v>
      </c>
      <c r="M159" s="17" t="e">
        <f t="shared" si="16"/>
        <v>#REF!</v>
      </c>
    </row>
    <row r="160" spans="1:50">
      <c r="A160" s="3" t="s">
        <v>499</v>
      </c>
      <c r="B160" s="5" t="s">
        <v>191</v>
      </c>
      <c r="C160" s="5" t="e">
        <f>VLOOKUP($B160,#REF!,2,FALSE)</f>
        <v>#REF!</v>
      </c>
      <c r="D160" s="4" t="e">
        <f>VLOOKUP($B160,#REF!,3,FALSE)</f>
        <v>#REF!</v>
      </c>
      <c r="E160" s="5" t="e">
        <f>VLOOKUP($B160,#REF!,4,FALSE)</f>
        <v>#REF!</v>
      </c>
      <c r="F160" s="68">
        <v>1</v>
      </c>
      <c r="G160" s="120" t="e">
        <f>VLOOKUP($B160,#REF!,13,FALSE)</f>
        <v>#REF!</v>
      </c>
      <c r="H160" s="24" t="e">
        <f>VLOOKUP($B160,#REF!,14,FALSE)</f>
        <v>#REF!</v>
      </c>
      <c r="I160" s="21" t="e">
        <f t="shared" si="19"/>
        <v>#REF!</v>
      </c>
      <c r="J160" s="22" t="e">
        <f t="shared" si="20"/>
        <v>#REF!</v>
      </c>
      <c r="K160" s="56" t="s">
        <v>159</v>
      </c>
      <c r="L160" s="25">
        <v>4657.1000000000004</v>
      </c>
      <c r="M160" s="17" t="e">
        <f t="shared" si="16"/>
        <v>#REF!</v>
      </c>
    </row>
    <row r="161" spans="1:50">
      <c r="A161" s="3" t="s">
        <v>500</v>
      </c>
      <c r="B161" s="5" t="s">
        <v>192</v>
      </c>
      <c r="C161" s="5" t="e">
        <f>VLOOKUP($B161,#REF!,2,FALSE)</f>
        <v>#REF!</v>
      </c>
      <c r="D161" s="4" t="e">
        <f>VLOOKUP($B161,#REF!,3,FALSE)</f>
        <v>#REF!</v>
      </c>
      <c r="E161" s="5" t="e">
        <f>VLOOKUP($B161,#REF!,4,FALSE)</f>
        <v>#REF!</v>
      </c>
      <c r="F161" s="68">
        <v>1</v>
      </c>
      <c r="G161" s="120" t="e">
        <f>VLOOKUP($B161,#REF!,13,FALSE)</f>
        <v>#REF!</v>
      </c>
      <c r="H161" s="24" t="e">
        <f>VLOOKUP($B161,#REF!,14,FALSE)</f>
        <v>#REF!</v>
      </c>
      <c r="I161" s="21" t="e">
        <f t="shared" si="19"/>
        <v>#REF!</v>
      </c>
      <c r="J161" s="22" t="e">
        <f t="shared" si="20"/>
        <v>#REF!</v>
      </c>
      <c r="K161" s="56" t="s">
        <v>159</v>
      </c>
      <c r="L161" s="25">
        <v>3979.9</v>
      </c>
      <c r="M161" s="17" t="e">
        <f t="shared" si="16"/>
        <v>#REF!</v>
      </c>
    </row>
    <row r="162" spans="1:50">
      <c r="A162" s="3" t="s">
        <v>501</v>
      </c>
      <c r="B162" s="5" t="s">
        <v>193</v>
      </c>
      <c r="C162" s="5" t="e">
        <f>VLOOKUP($B162,#REF!,2,FALSE)</f>
        <v>#REF!</v>
      </c>
      <c r="D162" s="4" t="e">
        <f>VLOOKUP($B162,#REF!,3,FALSE)</f>
        <v>#REF!</v>
      </c>
      <c r="E162" s="5" t="e">
        <f>VLOOKUP($B162,#REF!,4,FALSE)</f>
        <v>#REF!</v>
      </c>
      <c r="F162" s="68">
        <v>40</v>
      </c>
      <c r="G162" s="120" t="e">
        <f>VLOOKUP($B162,#REF!,13,FALSE)</f>
        <v>#REF!</v>
      </c>
      <c r="H162" s="24" t="e">
        <f>VLOOKUP($B162,#REF!,14,FALSE)</f>
        <v>#REF!</v>
      </c>
      <c r="I162" s="21" t="e">
        <f t="shared" si="19"/>
        <v>#REF!</v>
      </c>
      <c r="J162" s="22" t="e">
        <f t="shared" si="20"/>
        <v>#REF!</v>
      </c>
      <c r="K162" s="56" t="s">
        <v>159</v>
      </c>
      <c r="L162" s="25">
        <v>87034.53</v>
      </c>
      <c r="M162" s="17" t="e">
        <f t="shared" si="16"/>
        <v>#REF!</v>
      </c>
    </row>
    <row r="163" spans="1:50">
      <c r="A163" s="3" t="s">
        <v>502</v>
      </c>
      <c r="B163" s="5" t="s">
        <v>194</v>
      </c>
      <c r="C163" s="5" t="e">
        <f>VLOOKUP($B163,#REF!,2,FALSE)</f>
        <v>#REF!</v>
      </c>
      <c r="D163" s="4" t="e">
        <f>VLOOKUP($B163,#REF!,3,FALSE)</f>
        <v>#REF!</v>
      </c>
      <c r="E163" s="5" t="e">
        <f>VLOOKUP($B163,#REF!,4,FALSE)</f>
        <v>#REF!</v>
      </c>
      <c r="F163" s="68">
        <v>40</v>
      </c>
      <c r="G163" s="120" t="e">
        <f>VLOOKUP($B163,#REF!,13,FALSE)</f>
        <v>#REF!</v>
      </c>
      <c r="H163" s="24" t="e">
        <f>VLOOKUP($B163,#REF!,14,FALSE)</f>
        <v>#REF!</v>
      </c>
      <c r="I163" s="21" t="e">
        <f t="shared" si="19"/>
        <v>#REF!</v>
      </c>
      <c r="J163" s="22" t="e">
        <f t="shared" si="20"/>
        <v>#REF!</v>
      </c>
      <c r="K163" s="56" t="s">
        <v>159</v>
      </c>
      <c r="L163" s="25">
        <v>10824.3</v>
      </c>
      <c r="M163" s="17" t="e">
        <f t="shared" si="16"/>
        <v>#REF!</v>
      </c>
    </row>
    <row r="164" spans="1:50">
      <c r="A164" s="3" t="s">
        <v>503</v>
      </c>
      <c r="B164" s="5" t="s">
        <v>195</v>
      </c>
      <c r="C164" s="5" t="e">
        <f>VLOOKUP($B164,#REF!,2,FALSE)</f>
        <v>#REF!</v>
      </c>
      <c r="D164" s="4" t="e">
        <f>VLOOKUP($B164,#REF!,3,FALSE)</f>
        <v>#REF!</v>
      </c>
      <c r="E164" s="5" t="e">
        <f>VLOOKUP($B164,#REF!,4,FALSE)</f>
        <v>#REF!</v>
      </c>
      <c r="F164" s="68">
        <v>1750</v>
      </c>
      <c r="G164" s="120" t="e">
        <f>VLOOKUP($B164,#REF!,13,FALSE)</f>
        <v>#REF!</v>
      </c>
      <c r="H164" s="24" t="e">
        <f>VLOOKUP($B164,#REF!,14,FALSE)</f>
        <v>#REF!</v>
      </c>
      <c r="I164" s="21" t="e">
        <f t="shared" si="19"/>
        <v>#REF!</v>
      </c>
      <c r="J164" s="22" t="e">
        <f t="shared" si="20"/>
        <v>#REF!</v>
      </c>
      <c r="K164" s="56" t="s">
        <v>159</v>
      </c>
      <c r="L164" s="25">
        <v>68102.17</v>
      </c>
      <c r="M164" s="17" t="e">
        <f t="shared" si="16"/>
        <v>#REF!</v>
      </c>
    </row>
    <row r="165" spans="1:50">
      <c r="A165" s="3" t="s">
        <v>504</v>
      </c>
      <c r="B165" s="5" t="s">
        <v>196</v>
      </c>
      <c r="C165" s="5" t="e">
        <f>VLOOKUP($B165,#REF!,2,FALSE)</f>
        <v>#REF!</v>
      </c>
      <c r="D165" s="4" t="e">
        <f>VLOOKUP($B165,#REF!,3,FALSE)</f>
        <v>#REF!</v>
      </c>
      <c r="E165" s="5" t="e">
        <f>VLOOKUP($B165,#REF!,4,FALSE)</f>
        <v>#REF!</v>
      </c>
      <c r="F165" s="68">
        <v>1350</v>
      </c>
      <c r="G165" s="120" t="e">
        <f>VLOOKUP($B165,#REF!,13,FALSE)</f>
        <v>#REF!</v>
      </c>
      <c r="H165" s="24" t="e">
        <f>VLOOKUP($B165,#REF!,14,FALSE)</f>
        <v>#REF!</v>
      </c>
      <c r="I165" s="21" t="e">
        <f t="shared" si="19"/>
        <v>#REF!</v>
      </c>
      <c r="J165" s="22" t="e">
        <f t="shared" si="20"/>
        <v>#REF!</v>
      </c>
      <c r="K165" s="56" t="s">
        <v>159</v>
      </c>
      <c r="L165" s="25">
        <v>52535.96</v>
      </c>
      <c r="M165" s="17" t="e">
        <f t="shared" si="16"/>
        <v>#REF!</v>
      </c>
    </row>
    <row r="166" spans="1:50">
      <c r="A166" s="3" t="s">
        <v>505</v>
      </c>
      <c r="B166" s="5" t="s">
        <v>197</v>
      </c>
      <c r="C166" s="5" t="e">
        <f>VLOOKUP($B166,#REF!,2,FALSE)</f>
        <v>#REF!</v>
      </c>
      <c r="D166" s="4" t="e">
        <f>VLOOKUP($B166,#REF!,3,FALSE)</f>
        <v>#REF!</v>
      </c>
      <c r="E166" s="5" t="e">
        <f>VLOOKUP($B166,#REF!,4,FALSE)</f>
        <v>#REF!</v>
      </c>
      <c r="F166" s="68">
        <v>2</v>
      </c>
      <c r="G166" s="120" t="e">
        <f>VLOOKUP($B166,#REF!,13,FALSE)</f>
        <v>#REF!</v>
      </c>
      <c r="H166" s="24" t="e">
        <f>VLOOKUP($B166,#REF!,14,FALSE)</f>
        <v>#REF!</v>
      </c>
      <c r="I166" s="21" t="e">
        <f t="shared" si="19"/>
        <v>#REF!</v>
      </c>
      <c r="J166" s="22" t="e">
        <f t="shared" si="20"/>
        <v>#REF!</v>
      </c>
      <c r="K166" s="56" t="s">
        <v>159</v>
      </c>
      <c r="L166" s="25">
        <v>12253</v>
      </c>
      <c r="M166" s="17" t="e">
        <f t="shared" si="16"/>
        <v>#REF!</v>
      </c>
    </row>
    <row r="167" spans="1:50">
      <c r="A167" s="3" t="s">
        <v>506</v>
      </c>
      <c r="B167" s="5" t="s">
        <v>198</v>
      </c>
      <c r="C167" s="5" t="e">
        <f>VLOOKUP($B167,#REF!,2,FALSE)</f>
        <v>#REF!</v>
      </c>
      <c r="D167" s="4" t="e">
        <f>VLOOKUP($B167,#REF!,3,FALSE)</f>
        <v>#REF!</v>
      </c>
      <c r="E167" s="5" t="e">
        <f>VLOOKUP($B167,#REF!,4,FALSE)</f>
        <v>#REF!</v>
      </c>
      <c r="F167" s="68">
        <v>40</v>
      </c>
      <c r="G167" s="120" t="e">
        <f>VLOOKUP($B167,#REF!,13,FALSE)</f>
        <v>#REF!</v>
      </c>
      <c r="H167" s="24" t="e">
        <f>VLOOKUP($B167,#REF!,14,FALSE)</f>
        <v>#REF!</v>
      </c>
      <c r="I167" s="21" t="e">
        <f t="shared" si="19"/>
        <v>#REF!</v>
      </c>
      <c r="J167" s="22" t="e">
        <f t="shared" si="20"/>
        <v>#REF!</v>
      </c>
      <c r="K167" s="56" t="s">
        <v>159</v>
      </c>
      <c r="L167" s="25">
        <v>1556.62</v>
      </c>
      <c r="M167" s="17" t="e">
        <f t="shared" si="16"/>
        <v>#REF!</v>
      </c>
    </row>
    <row r="168" spans="1:50">
      <c r="A168" s="3" t="s">
        <v>507</v>
      </c>
      <c r="B168" s="5" t="s">
        <v>199</v>
      </c>
      <c r="C168" s="5" t="e">
        <f>VLOOKUP($B168,#REF!,2,FALSE)</f>
        <v>#REF!</v>
      </c>
      <c r="D168" s="4" t="e">
        <f>VLOOKUP($B168,#REF!,3,FALSE)</f>
        <v>#REF!</v>
      </c>
      <c r="E168" s="5" t="e">
        <f>VLOOKUP($B168,#REF!,4,FALSE)</f>
        <v>#REF!</v>
      </c>
      <c r="F168" s="68">
        <v>2</v>
      </c>
      <c r="G168" s="120" t="e">
        <f>VLOOKUP($B168,#REF!,13,FALSE)</f>
        <v>#REF!</v>
      </c>
      <c r="H168" s="24" t="e">
        <f>VLOOKUP($B168,#REF!,14,FALSE)</f>
        <v>#REF!</v>
      </c>
      <c r="I168" s="21" t="e">
        <f t="shared" si="19"/>
        <v>#REF!</v>
      </c>
      <c r="J168" s="22" t="e">
        <f t="shared" si="20"/>
        <v>#REF!</v>
      </c>
      <c r="K168" s="56" t="s">
        <v>159</v>
      </c>
      <c r="L168" s="25">
        <v>7959.77</v>
      </c>
      <c r="M168" s="17" t="e">
        <f t="shared" si="16"/>
        <v>#REF!</v>
      </c>
    </row>
    <row r="169" spans="1:50">
      <c r="A169" s="3" t="s">
        <v>508</v>
      </c>
      <c r="B169" s="5" t="s">
        <v>200</v>
      </c>
      <c r="C169" s="5" t="e">
        <f>VLOOKUP($B169,#REF!,2,FALSE)</f>
        <v>#REF!</v>
      </c>
      <c r="D169" s="4" t="e">
        <f>VLOOKUP($B169,#REF!,3,FALSE)</f>
        <v>#REF!</v>
      </c>
      <c r="E169" s="5" t="e">
        <f>VLOOKUP($B169,#REF!,4,FALSE)</f>
        <v>#REF!</v>
      </c>
      <c r="F169" s="68">
        <v>1</v>
      </c>
      <c r="G169" s="120" t="e">
        <f>VLOOKUP($B169,#REF!,13,FALSE)</f>
        <v>#REF!</v>
      </c>
      <c r="H169" s="24" t="e">
        <f>VLOOKUP($B169,#REF!,14,FALSE)</f>
        <v>#REF!</v>
      </c>
      <c r="I169" s="21" t="e">
        <f t="shared" si="19"/>
        <v>#REF!</v>
      </c>
      <c r="J169" s="22" t="e">
        <f t="shared" si="20"/>
        <v>#REF!</v>
      </c>
      <c r="K169" s="56" t="s">
        <v>159</v>
      </c>
      <c r="L169" s="25">
        <v>3166.78</v>
      </c>
      <c r="M169" s="17" t="e">
        <f t="shared" si="16"/>
        <v>#REF!</v>
      </c>
    </row>
    <row r="170" spans="1:50">
      <c r="A170" s="3" t="s">
        <v>509</v>
      </c>
      <c r="B170" s="5" t="s">
        <v>201</v>
      </c>
      <c r="C170" s="5" t="e">
        <f>VLOOKUP($B170,#REF!,2,FALSE)</f>
        <v>#REF!</v>
      </c>
      <c r="D170" s="4" t="e">
        <f>VLOOKUP($B170,#REF!,3,FALSE)</f>
        <v>#REF!</v>
      </c>
      <c r="E170" s="5" t="e">
        <f>VLOOKUP($B170,#REF!,4,FALSE)</f>
        <v>#REF!</v>
      </c>
      <c r="F170" s="68">
        <v>1</v>
      </c>
      <c r="G170" s="120" t="e">
        <f>VLOOKUP($B170,#REF!,13,FALSE)</f>
        <v>#REF!</v>
      </c>
      <c r="H170" s="24" t="e">
        <f>VLOOKUP($B170,#REF!,14,FALSE)</f>
        <v>#REF!</v>
      </c>
      <c r="I170" s="21" t="e">
        <f t="shared" si="19"/>
        <v>#REF!</v>
      </c>
      <c r="J170" s="22" t="e">
        <f t="shared" si="20"/>
        <v>#REF!</v>
      </c>
      <c r="K170" s="56" t="s">
        <v>159</v>
      </c>
      <c r="L170" s="25">
        <v>3979.88</v>
      </c>
      <c r="M170" s="17" t="e">
        <f t="shared" si="16"/>
        <v>#REF!</v>
      </c>
    </row>
    <row r="171" spans="1:50">
      <c r="A171" s="3" t="s">
        <v>510</v>
      </c>
      <c r="B171" s="5" t="s">
        <v>202</v>
      </c>
      <c r="C171" s="5" t="e">
        <f>VLOOKUP($B171,#REF!,2,FALSE)</f>
        <v>#REF!</v>
      </c>
      <c r="D171" s="4" t="e">
        <f>VLOOKUP($B171,#REF!,3,FALSE)</f>
        <v>#REF!</v>
      </c>
      <c r="E171" s="5" t="e">
        <f>VLOOKUP($B171,#REF!,4,FALSE)</f>
        <v>#REF!</v>
      </c>
      <c r="F171" s="68">
        <v>1</v>
      </c>
      <c r="G171" s="120" t="e">
        <f>VLOOKUP($B171,#REF!,13,FALSE)</f>
        <v>#REF!</v>
      </c>
      <c r="H171" s="24" t="e">
        <f>VLOOKUP($B171,#REF!,14,FALSE)</f>
        <v>#REF!</v>
      </c>
      <c r="I171" s="21" t="e">
        <f t="shared" si="19"/>
        <v>#REF!</v>
      </c>
      <c r="J171" s="22" t="e">
        <f t="shared" si="20"/>
        <v>#REF!</v>
      </c>
      <c r="K171" s="56" t="s">
        <v>159</v>
      </c>
      <c r="L171" s="25">
        <v>7048.16</v>
      </c>
      <c r="M171" s="17" t="e">
        <f t="shared" si="16"/>
        <v>#REF!</v>
      </c>
    </row>
    <row r="172" spans="1:50" s="51" customFormat="1">
      <c r="A172" s="47" t="s">
        <v>511</v>
      </c>
      <c r="B172" s="48"/>
      <c r="C172" s="48"/>
      <c r="D172" s="53" t="s">
        <v>203</v>
      </c>
      <c r="E172" s="53"/>
      <c r="F172" s="53"/>
      <c r="G172" s="120"/>
      <c r="H172" s="24"/>
      <c r="I172" s="53"/>
      <c r="J172" s="55" t="e">
        <f>SUM(J173)</f>
        <v>#REF!</v>
      </c>
      <c r="L172" s="50">
        <v>24506</v>
      </c>
      <c r="M172" s="17" t="e">
        <f t="shared" si="16"/>
        <v>#REF!</v>
      </c>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row>
    <row r="173" spans="1:50" ht="346.5" customHeight="1">
      <c r="A173" s="3" t="s">
        <v>512</v>
      </c>
      <c r="B173" s="5" t="s">
        <v>204</v>
      </c>
      <c r="C173" s="5" t="e">
        <f>VLOOKUP($B173,#REF!,2,FALSE)</f>
        <v>#REF!</v>
      </c>
      <c r="D173" s="4" t="e">
        <f>VLOOKUP($B173,#REF!,3,FALSE)</f>
        <v>#REF!</v>
      </c>
      <c r="E173" s="5" t="e">
        <f>VLOOKUP($B173,#REF!,4,FALSE)</f>
        <v>#REF!</v>
      </c>
      <c r="F173" s="68">
        <v>1</v>
      </c>
      <c r="G173" s="120" t="e">
        <f>VLOOKUP($B173,#REF!,13,FALSE)</f>
        <v>#REF!</v>
      </c>
      <c r="H173" s="24" t="e">
        <f>VLOOKUP($B173,#REF!,14,FALSE)</f>
        <v>#REF!</v>
      </c>
      <c r="I173" s="21" t="e">
        <f>G173*H173</f>
        <v>#REF!</v>
      </c>
      <c r="J173" s="22" t="e">
        <f>ROUND(F173*(G173+I173),2)</f>
        <v>#REF!</v>
      </c>
      <c r="K173" s="56" t="s">
        <v>159</v>
      </c>
      <c r="L173" s="25">
        <v>24506</v>
      </c>
      <c r="M173" s="17" t="e">
        <f t="shared" si="16"/>
        <v>#REF!</v>
      </c>
    </row>
    <row r="174" spans="1:50" s="25" customFormat="1">
      <c r="A174" s="128" t="s">
        <v>206</v>
      </c>
      <c r="B174" s="124"/>
      <c r="C174" s="124"/>
      <c r="D174" s="124" t="s">
        <v>340</v>
      </c>
      <c r="E174" s="124"/>
      <c r="F174" s="124"/>
      <c r="G174" s="124"/>
      <c r="H174" s="124"/>
      <c r="I174" s="124"/>
      <c r="J174" s="129" t="e">
        <f>SUM(J175,J223,J248,J259,J280,J296,J301)</f>
        <v>#REF!</v>
      </c>
      <c r="L174" s="25">
        <v>38293178.020000011</v>
      </c>
      <c r="M174" s="17" t="e">
        <f t="shared" si="16"/>
        <v>#REF!</v>
      </c>
      <c r="N174" s="27"/>
      <c r="O174" s="27"/>
      <c r="P174" s="27"/>
      <c r="Q174" s="27"/>
    </row>
    <row r="175" spans="1:50" s="51" customFormat="1">
      <c r="A175" s="138" t="s">
        <v>513</v>
      </c>
      <c r="B175" s="139"/>
      <c r="C175" s="139"/>
      <c r="D175" s="140" t="s">
        <v>232</v>
      </c>
      <c r="E175" s="140"/>
      <c r="F175" s="140"/>
      <c r="G175" s="140"/>
      <c r="H175" s="140"/>
      <c r="I175" s="140"/>
      <c r="J175" s="143" t="e">
        <f>SUM(J176,J203)</f>
        <v>#REF!</v>
      </c>
      <c r="L175" s="51">
        <v>18353035.91</v>
      </c>
      <c r="M175" s="17" t="e">
        <f t="shared" si="16"/>
        <v>#REF!</v>
      </c>
    </row>
    <row r="176" spans="1:50" s="25" customFormat="1">
      <c r="A176" s="75" t="s">
        <v>514</v>
      </c>
      <c r="B176" s="48"/>
      <c r="C176" s="48"/>
      <c r="D176" s="53" t="s">
        <v>15</v>
      </c>
      <c r="E176" s="53"/>
      <c r="F176" s="53"/>
      <c r="G176" s="53"/>
      <c r="H176" s="53"/>
      <c r="I176" s="53"/>
      <c r="J176" s="76" t="e">
        <f>SUM(J177:J202)</f>
        <v>#REF!</v>
      </c>
      <c r="L176" s="27">
        <v>16295655.110000001</v>
      </c>
      <c r="M176" s="17" t="e">
        <f t="shared" si="16"/>
        <v>#REF!</v>
      </c>
      <c r="N176" s="27"/>
      <c r="O176" s="27"/>
      <c r="P176" s="27"/>
      <c r="Q176" s="27"/>
    </row>
    <row r="177" spans="1:17" s="25" customFormat="1">
      <c r="A177" s="77" t="s">
        <v>515</v>
      </c>
      <c r="B177" s="5" t="s">
        <v>25</v>
      </c>
      <c r="C177" s="5" t="e">
        <f>VLOOKUP($B177,#REF!,2,FALSE)</f>
        <v>#REF!</v>
      </c>
      <c r="D177" s="4" t="e">
        <f>VLOOKUP($B177,#REF!,3,FALSE)</f>
        <v>#REF!</v>
      </c>
      <c r="E177" s="5" t="e">
        <f>VLOOKUP($B177,#REF!,4,FALSE)</f>
        <v>#REF!</v>
      </c>
      <c r="F177" s="19">
        <v>2</v>
      </c>
      <c r="G177" s="120" t="e">
        <f>VLOOKUP($B177,#REF!,13,FALSE)</f>
        <v>#REF!</v>
      </c>
      <c r="H177" s="24" t="e">
        <f>VLOOKUP($B177,#REF!,14,FALSE)</f>
        <v>#REF!</v>
      </c>
      <c r="I177" s="21" t="e">
        <f t="shared" ref="I177:I202" si="21">G177*H177</f>
        <v>#REF!</v>
      </c>
      <c r="J177" s="22" t="e">
        <f t="shared" ref="J177:J202" si="22">ROUND(F177*(G177+I177),2)</f>
        <v>#REF!</v>
      </c>
      <c r="K177" s="56" t="s">
        <v>159</v>
      </c>
      <c r="L177" s="27">
        <v>2052504.85</v>
      </c>
      <c r="M177" s="17" t="e">
        <f t="shared" si="16"/>
        <v>#REF!</v>
      </c>
      <c r="N177" s="27"/>
      <c r="O177" s="27"/>
      <c r="P177" s="27"/>
      <c r="Q177" s="27"/>
    </row>
    <row r="178" spans="1:17" s="25" customFormat="1">
      <c r="A178" s="77" t="s">
        <v>516</v>
      </c>
      <c r="B178" s="5" t="s">
        <v>132</v>
      </c>
      <c r="C178" s="5" t="e">
        <f>VLOOKUP($B178,#REF!,2,FALSE)</f>
        <v>#REF!</v>
      </c>
      <c r="D178" s="4" t="e">
        <f>VLOOKUP($B178,#REF!,3,FALSE)</f>
        <v>#REF!</v>
      </c>
      <c r="E178" s="5" t="e">
        <f>VLOOKUP($B178,#REF!,4,FALSE)</f>
        <v>#REF!</v>
      </c>
      <c r="F178" s="19">
        <v>1</v>
      </c>
      <c r="G178" s="120" t="e">
        <f>VLOOKUP($B178,#REF!,13,FALSE)</f>
        <v>#REF!</v>
      </c>
      <c r="H178" s="24" t="e">
        <f>VLOOKUP($B178,#REF!,14,FALSE)</f>
        <v>#REF!</v>
      </c>
      <c r="I178" s="21" t="e">
        <f t="shared" si="21"/>
        <v>#REF!</v>
      </c>
      <c r="J178" s="22" t="e">
        <f t="shared" si="22"/>
        <v>#REF!</v>
      </c>
      <c r="K178" s="56" t="s">
        <v>159</v>
      </c>
      <c r="L178" s="27">
        <v>1140280.48</v>
      </c>
      <c r="M178" s="17" t="e">
        <f t="shared" si="16"/>
        <v>#REF!</v>
      </c>
      <c r="N178" s="27"/>
      <c r="O178" s="27"/>
      <c r="P178" s="27"/>
      <c r="Q178" s="27"/>
    </row>
    <row r="179" spans="1:17" s="25" customFormat="1">
      <c r="A179" s="77" t="s">
        <v>517</v>
      </c>
      <c r="B179" s="5" t="s">
        <v>26</v>
      </c>
      <c r="C179" s="5" t="e">
        <f>VLOOKUP($B179,#REF!,2,FALSE)</f>
        <v>#REF!</v>
      </c>
      <c r="D179" s="4" t="e">
        <f>VLOOKUP($B179,#REF!,3,FALSE)</f>
        <v>#REF!</v>
      </c>
      <c r="E179" s="5" t="e">
        <f>VLOOKUP($B179,#REF!,4,FALSE)</f>
        <v>#REF!</v>
      </c>
      <c r="F179" s="19">
        <v>4</v>
      </c>
      <c r="G179" s="120" t="e">
        <f>VLOOKUP($B179,#REF!,13,FALSE)</f>
        <v>#REF!</v>
      </c>
      <c r="H179" s="24" t="e">
        <f>VLOOKUP($B179,#REF!,14,FALSE)</f>
        <v>#REF!</v>
      </c>
      <c r="I179" s="21" t="e">
        <f t="shared" si="21"/>
        <v>#REF!</v>
      </c>
      <c r="J179" s="22" t="e">
        <f t="shared" si="22"/>
        <v>#REF!</v>
      </c>
      <c r="K179" s="56" t="s">
        <v>159</v>
      </c>
      <c r="L179" s="27">
        <v>1667338.99</v>
      </c>
      <c r="M179" s="17" t="e">
        <f t="shared" si="16"/>
        <v>#REF!</v>
      </c>
      <c r="N179" s="27"/>
      <c r="O179" s="27"/>
      <c r="P179" s="27"/>
      <c r="Q179" s="27"/>
    </row>
    <row r="180" spans="1:17" s="25" customFormat="1">
      <c r="A180" s="77" t="s">
        <v>518</v>
      </c>
      <c r="B180" s="5" t="s">
        <v>233</v>
      </c>
      <c r="C180" s="5" t="e">
        <f>VLOOKUP($B180,#REF!,2,FALSE)</f>
        <v>#REF!</v>
      </c>
      <c r="D180" s="4" t="e">
        <f>VLOOKUP($B180,#REF!,3,FALSE)</f>
        <v>#REF!</v>
      </c>
      <c r="E180" s="5" t="e">
        <f>VLOOKUP($B180,#REF!,4,FALSE)</f>
        <v>#REF!</v>
      </c>
      <c r="F180" s="19">
        <v>2</v>
      </c>
      <c r="G180" s="120" t="e">
        <f>VLOOKUP($B180,#REF!,13,FALSE)</f>
        <v>#REF!</v>
      </c>
      <c r="H180" s="24" t="e">
        <f>VLOOKUP($B180,#REF!,14,FALSE)</f>
        <v>#REF!</v>
      </c>
      <c r="I180" s="21" t="e">
        <f t="shared" si="21"/>
        <v>#REF!</v>
      </c>
      <c r="J180" s="22" t="e">
        <f t="shared" si="22"/>
        <v>#REF!</v>
      </c>
      <c r="K180" s="56" t="s">
        <v>159</v>
      </c>
      <c r="L180" s="27">
        <v>1000408.1</v>
      </c>
      <c r="M180" s="17" t="e">
        <f t="shared" si="16"/>
        <v>#REF!</v>
      </c>
      <c r="N180" s="27"/>
      <c r="O180" s="27"/>
      <c r="P180" s="27"/>
      <c r="Q180" s="27"/>
    </row>
    <row r="181" spans="1:17" s="25" customFormat="1">
      <c r="A181" s="77" t="s">
        <v>519</v>
      </c>
      <c r="B181" s="5" t="s">
        <v>27</v>
      </c>
      <c r="C181" s="5" t="e">
        <f>VLOOKUP($B181,#REF!,2,FALSE)</f>
        <v>#REF!</v>
      </c>
      <c r="D181" s="4" t="e">
        <f>VLOOKUP($B181,#REF!,3,FALSE)</f>
        <v>#REF!</v>
      </c>
      <c r="E181" s="5" t="e">
        <f>VLOOKUP($B181,#REF!,4,FALSE)</f>
        <v>#REF!</v>
      </c>
      <c r="F181" s="19">
        <v>4</v>
      </c>
      <c r="G181" s="120" t="e">
        <f>VLOOKUP($B181,#REF!,13,FALSE)</f>
        <v>#REF!</v>
      </c>
      <c r="H181" s="24" t="e">
        <f>VLOOKUP($B181,#REF!,14,FALSE)</f>
        <v>#REF!</v>
      </c>
      <c r="I181" s="21" t="e">
        <f t="shared" si="21"/>
        <v>#REF!</v>
      </c>
      <c r="J181" s="22" t="e">
        <f t="shared" si="22"/>
        <v>#REF!</v>
      </c>
      <c r="K181" s="56" t="s">
        <v>159</v>
      </c>
      <c r="L181" s="27">
        <v>1500647.47</v>
      </c>
      <c r="M181" s="17" t="e">
        <f t="shared" si="16"/>
        <v>#REF!</v>
      </c>
      <c r="N181" s="27"/>
      <c r="O181" s="27"/>
      <c r="P181" s="27"/>
      <c r="Q181" s="27"/>
    </row>
    <row r="182" spans="1:17" s="25" customFormat="1">
      <c r="A182" s="77" t="s">
        <v>520</v>
      </c>
      <c r="B182" s="5" t="s">
        <v>234</v>
      </c>
      <c r="C182" s="5" t="e">
        <f>VLOOKUP($B182,#REF!,2,FALSE)</f>
        <v>#REF!</v>
      </c>
      <c r="D182" s="4" t="e">
        <f>VLOOKUP($B182,#REF!,3,FALSE)</f>
        <v>#REF!</v>
      </c>
      <c r="E182" s="5" t="e">
        <f>VLOOKUP($B182,#REF!,4,FALSE)</f>
        <v>#REF!</v>
      </c>
      <c r="F182" s="19">
        <v>2</v>
      </c>
      <c r="G182" s="120" t="e">
        <f>VLOOKUP($B182,#REF!,13,FALSE)</f>
        <v>#REF!</v>
      </c>
      <c r="H182" s="24" t="e">
        <f>VLOOKUP($B182,#REF!,14,FALSE)</f>
        <v>#REF!</v>
      </c>
      <c r="I182" s="21" t="e">
        <f t="shared" si="21"/>
        <v>#REF!</v>
      </c>
      <c r="J182" s="22" t="e">
        <f t="shared" si="22"/>
        <v>#REF!</v>
      </c>
      <c r="K182" s="56" t="s">
        <v>159</v>
      </c>
      <c r="L182" s="27">
        <v>900369.65</v>
      </c>
      <c r="M182" s="17" t="e">
        <f t="shared" si="16"/>
        <v>#REF!</v>
      </c>
      <c r="N182" s="27"/>
      <c r="O182" s="27"/>
      <c r="P182" s="27"/>
      <c r="Q182" s="27"/>
    </row>
    <row r="183" spans="1:17" s="25" customFormat="1">
      <c r="A183" s="77" t="s">
        <v>521</v>
      </c>
      <c r="B183" s="5" t="s">
        <v>212</v>
      </c>
      <c r="C183" s="5" t="e">
        <f>VLOOKUP($B183,#REF!,2,FALSE)</f>
        <v>#REF!</v>
      </c>
      <c r="D183" s="4" t="e">
        <f>VLOOKUP($B183,#REF!,3,FALSE)</f>
        <v>#REF!</v>
      </c>
      <c r="E183" s="5" t="e">
        <f>VLOOKUP($B183,#REF!,4,FALSE)</f>
        <v>#REF!</v>
      </c>
      <c r="F183" s="19">
        <v>3</v>
      </c>
      <c r="G183" s="120" t="e">
        <f>VLOOKUP($B183,#REF!,13,FALSE)</f>
        <v>#REF!</v>
      </c>
      <c r="H183" s="24" t="e">
        <f>VLOOKUP($B183,#REF!,14,FALSE)</f>
        <v>#REF!</v>
      </c>
      <c r="I183" s="21" t="e">
        <f t="shared" si="21"/>
        <v>#REF!</v>
      </c>
      <c r="J183" s="22" t="e">
        <f t="shared" si="22"/>
        <v>#REF!</v>
      </c>
      <c r="K183" s="56" t="s">
        <v>159</v>
      </c>
      <c r="L183" s="27">
        <v>4916327.29</v>
      </c>
      <c r="M183" s="17" t="e">
        <f t="shared" si="16"/>
        <v>#REF!</v>
      </c>
      <c r="N183" s="27"/>
      <c r="O183" s="27"/>
      <c r="P183" s="27"/>
      <c r="Q183" s="27"/>
    </row>
    <row r="184" spans="1:17" s="25" customFormat="1">
      <c r="A184" s="77" t="s">
        <v>522</v>
      </c>
      <c r="B184" s="5" t="s">
        <v>28</v>
      </c>
      <c r="C184" s="5" t="e">
        <f>VLOOKUP($B184,#REF!,2,FALSE)</f>
        <v>#REF!</v>
      </c>
      <c r="D184" s="4" t="e">
        <f>VLOOKUP($B184,#REF!,3,FALSE)</f>
        <v>#REF!</v>
      </c>
      <c r="E184" s="5" t="e">
        <f>VLOOKUP($B184,#REF!,4,FALSE)</f>
        <v>#REF!</v>
      </c>
      <c r="F184" s="19">
        <v>1</v>
      </c>
      <c r="G184" s="120" t="e">
        <f>VLOOKUP($B184,#REF!,13,FALSE)</f>
        <v>#REF!</v>
      </c>
      <c r="H184" s="24" t="e">
        <f>VLOOKUP($B184,#REF!,14,FALSE)</f>
        <v>#REF!</v>
      </c>
      <c r="I184" s="21" t="e">
        <f t="shared" si="21"/>
        <v>#REF!</v>
      </c>
      <c r="J184" s="22" t="e">
        <f t="shared" si="22"/>
        <v>#REF!</v>
      </c>
      <c r="K184" s="56" t="s">
        <v>159</v>
      </c>
      <c r="L184" s="27">
        <v>57988.74</v>
      </c>
      <c r="M184" s="17" t="e">
        <f t="shared" si="16"/>
        <v>#REF!</v>
      </c>
      <c r="N184" s="27"/>
      <c r="O184" s="27"/>
      <c r="P184" s="27"/>
      <c r="Q184" s="27"/>
    </row>
    <row r="185" spans="1:17" s="25" customFormat="1">
      <c r="A185" s="77" t="s">
        <v>523</v>
      </c>
      <c r="B185" s="5" t="s">
        <v>29</v>
      </c>
      <c r="C185" s="5" t="e">
        <f>VLOOKUP($B185,#REF!,2,FALSE)</f>
        <v>#REF!</v>
      </c>
      <c r="D185" s="4" t="e">
        <f>VLOOKUP($B185,#REF!,3,FALSE)</f>
        <v>#REF!</v>
      </c>
      <c r="E185" s="5" t="e">
        <f>VLOOKUP($B185,#REF!,4,FALSE)</f>
        <v>#REF!</v>
      </c>
      <c r="F185" s="19">
        <v>2</v>
      </c>
      <c r="G185" s="120" t="e">
        <f>VLOOKUP($B185,#REF!,13,FALSE)</f>
        <v>#REF!</v>
      </c>
      <c r="H185" s="24" t="e">
        <f>VLOOKUP($B185,#REF!,14,FALSE)</f>
        <v>#REF!</v>
      </c>
      <c r="I185" s="21" t="e">
        <f t="shared" si="21"/>
        <v>#REF!</v>
      </c>
      <c r="J185" s="22" t="e">
        <f t="shared" si="22"/>
        <v>#REF!</v>
      </c>
      <c r="K185" s="56" t="s">
        <v>159</v>
      </c>
      <c r="L185" s="27">
        <v>85161.85</v>
      </c>
      <c r="M185" s="17" t="e">
        <f t="shared" si="16"/>
        <v>#REF!</v>
      </c>
      <c r="N185" s="27"/>
      <c r="O185" s="27"/>
      <c r="P185" s="27"/>
      <c r="Q185" s="27"/>
    </row>
    <row r="186" spans="1:17" s="25" customFormat="1">
      <c r="A186" s="77" t="s">
        <v>524</v>
      </c>
      <c r="B186" s="5" t="s">
        <v>133</v>
      </c>
      <c r="C186" s="5" t="e">
        <f>VLOOKUP($B186,#REF!,2,FALSE)</f>
        <v>#REF!</v>
      </c>
      <c r="D186" s="4" t="e">
        <f>VLOOKUP($B186,#REF!,3,FALSE)</f>
        <v>#REF!</v>
      </c>
      <c r="E186" s="5" t="e">
        <f>VLOOKUP($B186,#REF!,4,FALSE)</f>
        <v>#REF!</v>
      </c>
      <c r="F186" s="19">
        <v>3</v>
      </c>
      <c r="G186" s="120" t="e">
        <f>VLOOKUP($B186,#REF!,13,FALSE)</f>
        <v>#REF!</v>
      </c>
      <c r="H186" s="24" t="e">
        <f>VLOOKUP($B186,#REF!,14,FALSE)</f>
        <v>#REF!</v>
      </c>
      <c r="I186" s="21" t="e">
        <f t="shared" si="21"/>
        <v>#REF!</v>
      </c>
      <c r="J186" s="22" t="e">
        <f t="shared" si="22"/>
        <v>#REF!</v>
      </c>
      <c r="K186" s="56" t="s">
        <v>159</v>
      </c>
      <c r="L186" s="27">
        <v>125520.34</v>
      </c>
      <c r="M186" s="17" t="e">
        <f t="shared" si="16"/>
        <v>#REF!</v>
      </c>
      <c r="N186" s="27"/>
      <c r="O186" s="27"/>
      <c r="P186" s="27"/>
      <c r="Q186" s="27"/>
    </row>
    <row r="187" spans="1:17" s="25" customFormat="1">
      <c r="A187" s="77" t="s">
        <v>525</v>
      </c>
      <c r="B187" s="5" t="s">
        <v>30</v>
      </c>
      <c r="C187" s="5" t="e">
        <f>VLOOKUP($B187,#REF!,2,FALSE)</f>
        <v>#REF!</v>
      </c>
      <c r="D187" s="4" t="e">
        <f>VLOOKUP($B187,#REF!,3,FALSE)</f>
        <v>#REF!</v>
      </c>
      <c r="E187" s="5" t="e">
        <f>VLOOKUP($B187,#REF!,4,FALSE)</f>
        <v>#REF!</v>
      </c>
      <c r="F187" s="19">
        <v>3</v>
      </c>
      <c r="G187" s="120" t="e">
        <f>VLOOKUP($B187,#REF!,13,FALSE)</f>
        <v>#REF!</v>
      </c>
      <c r="H187" s="24" t="e">
        <f>VLOOKUP($B187,#REF!,14,FALSE)</f>
        <v>#REF!</v>
      </c>
      <c r="I187" s="21" t="e">
        <f t="shared" si="21"/>
        <v>#REF!</v>
      </c>
      <c r="J187" s="22" t="e">
        <f t="shared" si="22"/>
        <v>#REF!</v>
      </c>
      <c r="K187" s="56" t="s">
        <v>159</v>
      </c>
      <c r="L187" s="27">
        <v>113912.08</v>
      </c>
      <c r="M187" s="17" t="e">
        <f t="shared" si="16"/>
        <v>#REF!</v>
      </c>
      <c r="N187" s="27"/>
      <c r="O187" s="27"/>
      <c r="P187" s="27"/>
      <c r="Q187" s="27"/>
    </row>
    <row r="188" spans="1:17" s="25" customFormat="1">
      <c r="A188" s="77" t="s">
        <v>526</v>
      </c>
      <c r="B188" s="5" t="s">
        <v>31</v>
      </c>
      <c r="C188" s="5" t="e">
        <f>VLOOKUP($B188,#REF!,2,FALSE)</f>
        <v>#REF!</v>
      </c>
      <c r="D188" s="4" t="e">
        <f>VLOOKUP($B188,#REF!,3,FALSE)</f>
        <v>#REF!</v>
      </c>
      <c r="E188" s="5" t="e">
        <f>VLOOKUP($B188,#REF!,4,FALSE)</f>
        <v>#REF!</v>
      </c>
      <c r="F188" s="19">
        <v>3</v>
      </c>
      <c r="G188" s="120" t="e">
        <f>VLOOKUP($B188,#REF!,13,FALSE)</f>
        <v>#REF!</v>
      </c>
      <c r="H188" s="24" t="e">
        <f>VLOOKUP($B188,#REF!,14,FALSE)</f>
        <v>#REF!</v>
      </c>
      <c r="I188" s="21" t="e">
        <f t="shared" si="21"/>
        <v>#REF!</v>
      </c>
      <c r="J188" s="22" t="e">
        <f t="shared" si="22"/>
        <v>#REF!</v>
      </c>
      <c r="K188" s="56" t="s">
        <v>159</v>
      </c>
      <c r="L188" s="27">
        <v>116842.99</v>
      </c>
      <c r="M188" s="17" t="e">
        <f t="shared" si="16"/>
        <v>#REF!</v>
      </c>
      <c r="N188" s="27"/>
      <c r="O188" s="27"/>
      <c r="P188" s="27"/>
      <c r="Q188" s="27"/>
    </row>
    <row r="189" spans="1:17" s="25" customFormat="1">
      <c r="A189" s="77" t="s">
        <v>527</v>
      </c>
      <c r="B189" s="5" t="s">
        <v>143</v>
      </c>
      <c r="C189" s="5" t="e">
        <f>VLOOKUP($B189,#REF!,2,FALSE)</f>
        <v>#REF!</v>
      </c>
      <c r="D189" s="4" t="e">
        <f>VLOOKUP($B189,#REF!,3,FALSE)</f>
        <v>#REF!</v>
      </c>
      <c r="E189" s="5" t="e">
        <f>VLOOKUP($B189,#REF!,4,FALSE)</f>
        <v>#REF!</v>
      </c>
      <c r="F189" s="19">
        <v>93</v>
      </c>
      <c r="G189" s="120" t="e">
        <f>VLOOKUP($B189,#REF!,13,FALSE)</f>
        <v>#REF!</v>
      </c>
      <c r="H189" s="24" t="e">
        <f>VLOOKUP($B189,#REF!,14,FALSE)</f>
        <v>#REF!</v>
      </c>
      <c r="I189" s="21" t="e">
        <f t="shared" si="21"/>
        <v>#REF!</v>
      </c>
      <c r="J189" s="22" t="e">
        <f t="shared" si="22"/>
        <v>#REF!</v>
      </c>
      <c r="K189" s="56" t="s">
        <v>159</v>
      </c>
      <c r="L189" s="27">
        <v>49640.24</v>
      </c>
      <c r="M189" s="17" t="e">
        <f t="shared" si="16"/>
        <v>#REF!</v>
      </c>
      <c r="N189" s="27"/>
      <c r="O189" s="27"/>
      <c r="P189" s="27"/>
      <c r="Q189" s="27"/>
    </row>
    <row r="190" spans="1:17" s="25" customFormat="1" ht="103.5" customHeight="1">
      <c r="A190" s="77" t="s">
        <v>528</v>
      </c>
      <c r="B190" s="5" t="s">
        <v>230</v>
      </c>
      <c r="C190" s="5" t="e">
        <f>VLOOKUP($B190,#REF!,2,FALSE)</f>
        <v>#REF!</v>
      </c>
      <c r="D190" s="4" t="e">
        <f>VLOOKUP($B190,#REF!,3,FALSE)</f>
        <v>#REF!</v>
      </c>
      <c r="E190" s="5" t="e">
        <f>VLOOKUP($B190,#REF!,4,FALSE)</f>
        <v>#REF!</v>
      </c>
      <c r="F190" s="19">
        <v>1354</v>
      </c>
      <c r="G190" s="120" t="e">
        <f>VLOOKUP($B190,#REF!,13,FALSE)</f>
        <v>#REF!</v>
      </c>
      <c r="H190" s="24" t="e">
        <f>VLOOKUP($B190,#REF!,14,FALSE)</f>
        <v>#REF!</v>
      </c>
      <c r="I190" s="21" t="e">
        <f t="shared" si="21"/>
        <v>#REF!</v>
      </c>
      <c r="J190" s="22" t="e">
        <f t="shared" si="22"/>
        <v>#REF!</v>
      </c>
      <c r="K190" s="56" t="s">
        <v>159</v>
      </c>
      <c r="L190" s="27">
        <v>180815.28</v>
      </c>
      <c r="M190" s="17" t="e">
        <f t="shared" si="16"/>
        <v>#REF!</v>
      </c>
      <c r="N190" s="27"/>
      <c r="O190" s="27"/>
      <c r="P190" s="27"/>
      <c r="Q190" s="27"/>
    </row>
    <row r="191" spans="1:17" s="25" customFormat="1">
      <c r="A191" s="77" t="s">
        <v>529</v>
      </c>
      <c r="B191" s="5" t="s">
        <v>100</v>
      </c>
      <c r="C191" s="5" t="e">
        <f>VLOOKUP($B191,#REF!,2,FALSE)</f>
        <v>#REF!</v>
      </c>
      <c r="D191" s="4" t="e">
        <f>VLOOKUP($B191,#REF!,3,FALSE)</f>
        <v>#REF!</v>
      </c>
      <c r="E191" s="5" t="e">
        <f>VLOOKUP($B191,#REF!,4,FALSE)</f>
        <v>#REF!</v>
      </c>
      <c r="F191" s="19">
        <v>10230</v>
      </c>
      <c r="G191" s="120" t="e">
        <f>VLOOKUP($B191,#REF!,13,FALSE)</f>
        <v>#REF!</v>
      </c>
      <c r="H191" s="24" t="e">
        <f>VLOOKUP($B191,#REF!,14,FALSE)</f>
        <v>#REF!</v>
      </c>
      <c r="I191" s="21" t="e">
        <f t="shared" si="21"/>
        <v>#REF!</v>
      </c>
      <c r="J191" s="22" t="e">
        <f t="shared" si="22"/>
        <v>#REF!</v>
      </c>
      <c r="K191" s="56" t="s">
        <v>159</v>
      </c>
      <c r="L191" s="27">
        <v>1959597.26</v>
      </c>
      <c r="M191" s="17" t="e">
        <f t="shared" si="16"/>
        <v>#REF!</v>
      </c>
      <c r="N191" s="27"/>
      <c r="O191" s="27"/>
      <c r="P191" s="27"/>
      <c r="Q191" s="27"/>
    </row>
    <row r="192" spans="1:17" s="25" customFormat="1">
      <c r="A192" s="77" t="s">
        <v>530</v>
      </c>
      <c r="B192" s="5" t="s">
        <v>32</v>
      </c>
      <c r="C192" s="5" t="e">
        <f>VLOOKUP($B192,#REF!,2,FALSE)</f>
        <v>#REF!</v>
      </c>
      <c r="D192" s="4" t="e">
        <f>VLOOKUP($B192,#REF!,3,FALSE)</f>
        <v>#REF!</v>
      </c>
      <c r="E192" s="5" t="e">
        <f>VLOOKUP($B192,#REF!,4,FALSE)</f>
        <v>#REF!</v>
      </c>
      <c r="F192" s="19">
        <v>1980</v>
      </c>
      <c r="G192" s="120" t="e">
        <f>VLOOKUP($B192,#REF!,13,FALSE)</f>
        <v>#REF!</v>
      </c>
      <c r="H192" s="24" t="e">
        <f>VLOOKUP($B192,#REF!,14,FALSE)</f>
        <v>#REF!</v>
      </c>
      <c r="I192" s="21" t="e">
        <f t="shared" si="21"/>
        <v>#REF!</v>
      </c>
      <c r="J192" s="22" t="e">
        <f t="shared" si="22"/>
        <v>#REF!</v>
      </c>
      <c r="K192" s="56" t="s">
        <v>159</v>
      </c>
      <c r="L192" s="27">
        <v>297487.15000000002</v>
      </c>
      <c r="M192" s="17" t="e">
        <f t="shared" si="16"/>
        <v>#REF!</v>
      </c>
      <c r="N192" s="27"/>
      <c r="O192" s="27"/>
      <c r="P192" s="27"/>
      <c r="Q192" s="27"/>
    </row>
    <row r="193" spans="1:17" s="25" customFormat="1">
      <c r="A193" s="77" t="s">
        <v>531</v>
      </c>
      <c r="B193" s="5" t="s">
        <v>33</v>
      </c>
      <c r="C193" s="5" t="e">
        <f>VLOOKUP($B193,#REF!,2,FALSE)</f>
        <v>#REF!</v>
      </c>
      <c r="D193" s="4" t="e">
        <f>VLOOKUP($B193,#REF!,3,FALSE)</f>
        <v>#REF!</v>
      </c>
      <c r="E193" s="5" t="e">
        <f>VLOOKUP($B193,#REF!,4,FALSE)</f>
        <v>#REF!</v>
      </c>
      <c r="F193" s="19">
        <v>132</v>
      </c>
      <c r="G193" s="120" t="e">
        <f>VLOOKUP($B193,#REF!,13,FALSE)</f>
        <v>#REF!</v>
      </c>
      <c r="H193" s="24" t="e">
        <f>VLOOKUP($B193,#REF!,14,FALSE)</f>
        <v>#REF!</v>
      </c>
      <c r="I193" s="21" t="e">
        <f t="shared" si="21"/>
        <v>#REF!</v>
      </c>
      <c r="J193" s="22" t="e">
        <f t="shared" si="22"/>
        <v>#REF!</v>
      </c>
      <c r="K193" s="56" t="s">
        <v>159</v>
      </c>
      <c r="L193" s="27">
        <v>2590.36</v>
      </c>
      <c r="M193" s="17" t="e">
        <f t="shared" si="16"/>
        <v>#REF!</v>
      </c>
      <c r="N193" s="27"/>
      <c r="O193" s="27"/>
      <c r="P193" s="27"/>
      <c r="Q193" s="27"/>
    </row>
    <row r="194" spans="1:17" s="25" customFormat="1">
      <c r="A194" s="77" t="s">
        <v>532</v>
      </c>
      <c r="B194" s="5" t="s">
        <v>34</v>
      </c>
      <c r="C194" s="5" t="e">
        <f>VLOOKUP($B194,#REF!,2,FALSE)</f>
        <v>#REF!</v>
      </c>
      <c r="D194" s="4" t="e">
        <f>VLOOKUP($B194,#REF!,3,FALSE)</f>
        <v>#REF!</v>
      </c>
      <c r="E194" s="5" t="e">
        <f>VLOOKUP($B194,#REF!,4,FALSE)</f>
        <v>#REF!</v>
      </c>
      <c r="F194" s="19">
        <v>825</v>
      </c>
      <c r="G194" s="120" t="e">
        <f>VLOOKUP($B194,#REF!,13,FALSE)</f>
        <v>#REF!</v>
      </c>
      <c r="H194" s="24" t="e">
        <f>VLOOKUP($B194,#REF!,14,FALSE)</f>
        <v>#REF!</v>
      </c>
      <c r="I194" s="21" t="e">
        <f t="shared" si="21"/>
        <v>#REF!</v>
      </c>
      <c r="J194" s="22" t="e">
        <f t="shared" si="22"/>
        <v>#REF!</v>
      </c>
      <c r="K194" s="56" t="s">
        <v>159</v>
      </c>
      <c r="L194" s="27">
        <v>4991.92</v>
      </c>
      <c r="M194" s="17" t="e">
        <f t="shared" si="16"/>
        <v>#REF!</v>
      </c>
      <c r="N194" s="27"/>
      <c r="O194" s="27"/>
      <c r="P194" s="27"/>
      <c r="Q194" s="27"/>
    </row>
    <row r="195" spans="1:17" s="25" customFormat="1">
      <c r="A195" s="77" t="s">
        <v>533</v>
      </c>
      <c r="B195" s="5" t="s">
        <v>35</v>
      </c>
      <c r="C195" s="5" t="e">
        <f>VLOOKUP($B195,#REF!,2,FALSE)</f>
        <v>#REF!</v>
      </c>
      <c r="D195" s="4" t="e">
        <f>VLOOKUP($B195,#REF!,3,FALSE)</f>
        <v>#REF!</v>
      </c>
      <c r="E195" s="5" t="e">
        <f>VLOOKUP($B195,#REF!,4,FALSE)</f>
        <v>#REF!</v>
      </c>
      <c r="F195" s="19">
        <v>909</v>
      </c>
      <c r="G195" s="120" t="e">
        <f>VLOOKUP($B195,#REF!,13,FALSE)</f>
        <v>#REF!</v>
      </c>
      <c r="H195" s="24" t="e">
        <f>VLOOKUP($B195,#REF!,14,FALSE)</f>
        <v>#REF!</v>
      </c>
      <c r="I195" s="21" t="e">
        <f t="shared" si="21"/>
        <v>#REF!</v>
      </c>
      <c r="J195" s="22" t="e">
        <f t="shared" si="22"/>
        <v>#REF!</v>
      </c>
      <c r="K195" s="56" t="s">
        <v>159</v>
      </c>
      <c r="L195" s="27">
        <v>4248.2</v>
      </c>
      <c r="M195" s="17" t="e">
        <f t="shared" si="16"/>
        <v>#REF!</v>
      </c>
      <c r="N195" s="27"/>
      <c r="O195" s="27"/>
      <c r="P195" s="27"/>
      <c r="Q195" s="27"/>
    </row>
    <row r="196" spans="1:17" s="25" customFormat="1">
      <c r="A196" s="77" t="s">
        <v>534</v>
      </c>
      <c r="B196" s="5" t="s">
        <v>36</v>
      </c>
      <c r="C196" s="5" t="e">
        <f>VLOOKUP($B196,#REF!,2,FALSE)</f>
        <v>#REF!</v>
      </c>
      <c r="D196" s="4" t="e">
        <f>VLOOKUP($B196,#REF!,3,FALSE)</f>
        <v>#REF!</v>
      </c>
      <c r="E196" s="5" t="e">
        <f>VLOOKUP($B196,#REF!,4,FALSE)</f>
        <v>#REF!</v>
      </c>
      <c r="F196" s="19">
        <v>1866</v>
      </c>
      <c r="G196" s="120" t="e">
        <f>VLOOKUP($B196,#REF!,13,FALSE)</f>
        <v>#REF!</v>
      </c>
      <c r="H196" s="24" t="e">
        <f>VLOOKUP($B196,#REF!,14,FALSE)</f>
        <v>#REF!</v>
      </c>
      <c r="I196" s="21" t="e">
        <f t="shared" si="21"/>
        <v>#REF!</v>
      </c>
      <c r="J196" s="22" t="e">
        <f t="shared" si="22"/>
        <v>#REF!</v>
      </c>
      <c r="K196" s="56" t="s">
        <v>159</v>
      </c>
      <c r="L196" s="27">
        <v>5271.97</v>
      </c>
      <c r="M196" s="17" t="e">
        <f t="shared" si="16"/>
        <v>#REF!</v>
      </c>
      <c r="N196" s="27"/>
      <c r="O196" s="27"/>
      <c r="P196" s="27"/>
      <c r="Q196" s="27"/>
    </row>
    <row r="197" spans="1:17" s="25" customFormat="1">
      <c r="A197" s="77" t="s">
        <v>535</v>
      </c>
      <c r="B197" s="5" t="s">
        <v>37</v>
      </c>
      <c r="C197" s="5" t="e">
        <f>VLOOKUP($B197,#REF!,2,FALSE)</f>
        <v>#REF!</v>
      </c>
      <c r="D197" s="4" t="e">
        <f>VLOOKUP($B197,#REF!,3,FALSE)</f>
        <v>#REF!</v>
      </c>
      <c r="E197" s="5" t="e">
        <f>VLOOKUP($B197,#REF!,4,FALSE)</f>
        <v>#REF!</v>
      </c>
      <c r="F197" s="19">
        <v>8250</v>
      </c>
      <c r="G197" s="120" t="e">
        <f>VLOOKUP($B197,#REF!,13,FALSE)</f>
        <v>#REF!</v>
      </c>
      <c r="H197" s="24" t="e">
        <f>VLOOKUP($B197,#REF!,14,FALSE)</f>
        <v>#REF!</v>
      </c>
      <c r="I197" s="21" t="e">
        <f t="shared" si="21"/>
        <v>#REF!</v>
      </c>
      <c r="J197" s="22" t="e">
        <f t="shared" si="22"/>
        <v>#REF!</v>
      </c>
      <c r="K197" s="56" t="s">
        <v>159</v>
      </c>
      <c r="L197" s="27">
        <v>17869.900000000001</v>
      </c>
      <c r="M197" s="17" t="e">
        <f t="shared" si="16"/>
        <v>#REF!</v>
      </c>
      <c r="N197" s="27"/>
      <c r="O197" s="27"/>
      <c r="P197" s="27"/>
      <c r="Q197" s="27"/>
    </row>
    <row r="198" spans="1:17" s="25" customFormat="1">
      <c r="A198" s="77" t="s">
        <v>536</v>
      </c>
      <c r="B198" s="5" t="s">
        <v>38</v>
      </c>
      <c r="C198" s="5" t="e">
        <f>VLOOKUP($B198,#REF!,2,FALSE)</f>
        <v>#REF!</v>
      </c>
      <c r="D198" s="4" t="e">
        <f>VLOOKUP($B198,#REF!,3,FALSE)</f>
        <v>#REF!</v>
      </c>
      <c r="E198" s="5" t="e">
        <f>VLOOKUP($B198,#REF!,4,FALSE)</f>
        <v>#REF!</v>
      </c>
      <c r="F198" s="19">
        <v>300</v>
      </c>
      <c r="G198" s="120" t="e">
        <f>VLOOKUP($B198,#REF!,13,FALSE)</f>
        <v>#REF!</v>
      </c>
      <c r="H198" s="24" t="e">
        <f>VLOOKUP($B198,#REF!,14,FALSE)</f>
        <v>#REF!</v>
      </c>
      <c r="I198" s="21" t="e">
        <f t="shared" si="21"/>
        <v>#REF!</v>
      </c>
      <c r="J198" s="22" t="e">
        <f t="shared" si="22"/>
        <v>#REF!</v>
      </c>
      <c r="K198" s="56" t="s">
        <v>159</v>
      </c>
      <c r="L198" s="27">
        <v>349.63</v>
      </c>
      <c r="M198" s="17" t="e">
        <f t="shared" si="16"/>
        <v>#REF!</v>
      </c>
      <c r="N198" s="27"/>
      <c r="O198" s="27"/>
      <c r="P198" s="27"/>
      <c r="Q198" s="27"/>
    </row>
    <row r="199" spans="1:17" s="25" customFormat="1">
      <c r="A199" s="186" t="s">
        <v>537</v>
      </c>
      <c r="B199" s="145" t="s">
        <v>134</v>
      </c>
      <c r="C199" s="145" t="e">
        <f>VLOOKUP($B199,#REF!,2,FALSE)</f>
        <v>#REF!</v>
      </c>
      <c r="D199" s="162" t="e">
        <f>VLOOKUP($B199,#REF!,3,FALSE)</f>
        <v>#REF!</v>
      </c>
      <c r="E199" s="145" t="e">
        <f>VLOOKUP($B199,#REF!,4,FALSE)</f>
        <v>#REF!</v>
      </c>
      <c r="F199" s="148">
        <v>3</v>
      </c>
      <c r="G199" s="163" t="e">
        <f>VLOOKUP($B199,#REF!,13,FALSE)</f>
        <v>#REF!</v>
      </c>
      <c r="H199" s="164" t="e">
        <f>VLOOKUP($B199,#REF!,14,FALSE)</f>
        <v>#REF!</v>
      </c>
      <c r="I199" s="165" t="e">
        <f t="shared" si="21"/>
        <v>#REF!</v>
      </c>
      <c r="J199" s="22" t="e">
        <f t="shared" si="22"/>
        <v>#REF!</v>
      </c>
      <c r="K199" s="56" t="s">
        <v>159</v>
      </c>
      <c r="L199" s="27">
        <v>4061.34</v>
      </c>
      <c r="M199" s="17" t="e">
        <f t="shared" ref="M199:M262" si="23">IF(L199=J199," ", "ERRO")</f>
        <v>#REF!</v>
      </c>
      <c r="N199" s="27"/>
      <c r="O199" s="27"/>
      <c r="P199" s="27"/>
      <c r="Q199" s="27"/>
    </row>
    <row r="200" spans="1:17" s="25" customFormat="1">
      <c r="A200" s="186" t="s">
        <v>538</v>
      </c>
      <c r="B200" s="145" t="s">
        <v>148</v>
      </c>
      <c r="C200" s="145" t="e">
        <f>VLOOKUP($B200,#REF!,2,FALSE)</f>
        <v>#REF!</v>
      </c>
      <c r="D200" s="162" t="e">
        <f>VLOOKUP($B200,#REF!,3,FALSE)</f>
        <v>#REF!</v>
      </c>
      <c r="E200" s="145" t="e">
        <f>VLOOKUP($B200,#REF!,4,FALSE)</f>
        <v>#REF!</v>
      </c>
      <c r="F200" s="148">
        <v>63</v>
      </c>
      <c r="G200" s="163" t="e">
        <f>VLOOKUP($B200,#REF!,13,FALSE)</f>
        <v>#REF!</v>
      </c>
      <c r="H200" s="164" t="e">
        <f>VLOOKUP($B200,#REF!,14,FALSE)</f>
        <v>#REF!</v>
      </c>
      <c r="I200" s="165" t="e">
        <f t="shared" si="21"/>
        <v>#REF!</v>
      </c>
      <c r="J200" s="22" t="e">
        <f t="shared" si="22"/>
        <v>#REF!</v>
      </c>
      <c r="K200" s="56" t="s">
        <v>159</v>
      </c>
      <c r="L200" s="27">
        <v>7663.32</v>
      </c>
      <c r="M200" s="17" t="e">
        <f t="shared" si="23"/>
        <v>#REF!</v>
      </c>
      <c r="N200" s="27"/>
      <c r="O200" s="27"/>
      <c r="P200" s="27"/>
      <c r="Q200" s="27"/>
    </row>
    <row r="201" spans="1:17" s="25" customFormat="1">
      <c r="A201" s="186" t="s">
        <v>539</v>
      </c>
      <c r="B201" s="145" t="s">
        <v>149</v>
      </c>
      <c r="C201" s="145" t="e">
        <f>VLOOKUP($B201,#REF!,2,FALSE)</f>
        <v>#REF!</v>
      </c>
      <c r="D201" s="162" t="e">
        <f>VLOOKUP($B201,#REF!,3,FALSE)</f>
        <v>#REF!</v>
      </c>
      <c r="E201" s="145" t="e">
        <f>VLOOKUP($B201,#REF!,4,FALSE)</f>
        <v>#REF!</v>
      </c>
      <c r="F201" s="148">
        <v>645</v>
      </c>
      <c r="G201" s="163" t="e">
        <f>VLOOKUP($B201,#REF!,13,FALSE)</f>
        <v>#REF!</v>
      </c>
      <c r="H201" s="164" t="e">
        <f>VLOOKUP($B201,#REF!,14,FALSE)</f>
        <v>#REF!</v>
      </c>
      <c r="I201" s="165" t="e">
        <f t="shared" si="21"/>
        <v>#REF!</v>
      </c>
      <c r="J201" s="22" t="e">
        <f t="shared" si="22"/>
        <v>#REF!</v>
      </c>
      <c r="K201" s="56" t="s">
        <v>159</v>
      </c>
      <c r="L201" s="27">
        <v>66309.149999999994</v>
      </c>
      <c r="M201" s="17" t="e">
        <f t="shared" si="23"/>
        <v>#REF!</v>
      </c>
      <c r="N201" s="27"/>
      <c r="O201" s="27"/>
      <c r="P201" s="27"/>
      <c r="Q201" s="27"/>
    </row>
    <row r="202" spans="1:17" s="25" customFormat="1">
      <c r="A202" s="186" t="s">
        <v>1277</v>
      </c>
      <c r="B202" s="145" t="s">
        <v>155</v>
      </c>
      <c r="C202" s="145" t="e">
        <f>VLOOKUP($B202,#REF!,2,FALSE)</f>
        <v>#REF!</v>
      </c>
      <c r="D202" s="162" t="e">
        <f>VLOOKUP($B202,#REF!,3,FALSE)</f>
        <v>#REF!</v>
      </c>
      <c r="E202" s="145" t="e">
        <f>VLOOKUP($B202,#REF!,4,FALSE)</f>
        <v>#REF!</v>
      </c>
      <c r="F202" s="148">
        <v>1644</v>
      </c>
      <c r="G202" s="163" t="e">
        <f>VLOOKUP($B202,#REF!,13,FALSE)</f>
        <v>#REF!</v>
      </c>
      <c r="H202" s="164" t="e">
        <f>VLOOKUP($B202,#REF!,14,FALSE)</f>
        <v>#REF!</v>
      </c>
      <c r="I202" s="165" t="e">
        <f t="shared" si="21"/>
        <v>#REF!</v>
      </c>
      <c r="J202" s="22" t="e">
        <f t="shared" si="22"/>
        <v>#REF!</v>
      </c>
      <c r="K202" s="56" t="s">
        <v>159</v>
      </c>
      <c r="L202" s="27">
        <v>17456.560000000001</v>
      </c>
      <c r="M202" s="17" t="e">
        <f t="shared" si="23"/>
        <v>#REF!</v>
      </c>
      <c r="N202" s="27"/>
      <c r="O202" s="27"/>
      <c r="P202" s="27"/>
      <c r="Q202" s="27"/>
    </row>
    <row r="203" spans="1:17" s="25" customFormat="1" ht="36">
      <c r="A203" s="75" t="s">
        <v>540</v>
      </c>
      <c r="B203" s="18"/>
      <c r="C203" s="48"/>
      <c r="D203" s="53" t="s">
        <v>211</v>
      </c>
      <c r="E203" s="53"/>
      <c r="F203" s="53"/>
      <c r="G203" s="78"/>
      <c r="H203" s="24"/>
      <c r="I203" s="53"/>
      <c r="J203" s="76" t="e">
        <f>SUM(J204:J222)</f>
        <v>#REF!</v>
      </c>
      <c r="L203" s="27">
        <v>2057380.8</v>
      </c>
      <c r="M203" s="17" t="e">
        <f t="shared" si="23"/>
        <v>#REF!</v>
      </c>
      <c r="N203" s="27"/>
      <c r="O203" s="27"/>
      <c r="P203" s="27"/>
      <c r="Q203" s="27"/>
    </row>
    <row r="204" spans="1:17" s="25" customFormat="1">
      <c r="A204" s="77" t="s">
        <v>541</v>
      </c>
      <c r="B204" s="5" t="s">
        <v>39</v>
      </c>
      <c r="C204" s="5" t="e">
        <f>VLOOKUP($B204,#REF!,2,FALSE)</f>
        <v>#REF!</v>
      </c>
      <c r="D204" s="4" t="e">
        <f>VLOOKUP($B204,#REF!,3,FALSE)</f>
        <v>#REF!</v>
      </c>
      <c r="E204" s="5" t="e">
        <f>VLOOKUP($B204,#REF!,4,FALSE)</f>
        <v>#REF!</v>
      </c>
      <c r="F204" s="19">
        <v>2</v>
      </c>
      <c r="G204" s="120" t="e">
        <f>VLOOKUP($B204,#REF!,13,FALSE)</f>
        <v>#REF!</v>
      </c>
      <c r="H204" s="24" t="e">
        <f>VLOOKUP($B204,#REF!,14,FALSE)</f>
        <v>#REF!</v>
      </c>
      <c r="I204" s="21" t="e">
        <f t="shared" ref="I204:I222" si="24">G204*H204</f>
        <v>#REF!</v>
      </c>
      <c r="J204" s="22" t="e">
        <f t="shared" ref="J204:J222" si="25">ROUND(F204*(G204+I204),2)</f>
        <v>#REF!</v>
      </c>
      <c r="K204" s="56" t="s">
        <v>159</v>
      </c>
      <c r="L204" s="27">
        <v>46493.2</v>
      </c>
      <c r="M204" s="17" t="e">
        <f t="shared" si="23"/>
        <v>#REF!</v>
      </c>
      <c r="N204" s="27"/>
      <c r="O204" s="27"/>
      <c r="P204" s="27"/>
      <c r="Q204" s="27"/>
    </row>
    <row r="205" spans="1:17" s="25" customFormat="1">
      <c r="A205" s="77" t="s">
        <v>542</v>
      </c>
      <c r="B205" s="5" t="s">
        <v>135</v>
      </c>
      <c r="C205" s="5" t="e">
        <f>VLOOKUP($B205,#REF!,2,FALSE)</f>
        <v>#REF!</v>
      </c>
      <c r="D205" s="4" t="e">
        <f>VLOOKUP($B205,#REF!,3,FALSE)</f>
        <v>#REF!</v>
      </c>
      <c r="E205" s="5" t="e">
        <f>VLOOKUP($B205,#REF!,4,FALSE)</f>
        <v>#REF!</v>
      </c>
      <c r="F205" s="19">
        <v>1</v>
      </c>
      <c r="G205" s="120" t="e">
        <f>VLOOKUP($B205,#REF!,13,FALSE)</f>
        <v>#REF!</v>
      </c>
      <c r="H205" s="24" t="e">
        <f>VLOOKUP($B205,#REF!,14,FALSE)</f>
        <v>#REF!</v>
      </c>
      <c r="I205" s="21" t="e">
        <f t="shared" si="24"/>
        <v>#REF!</v>
      </c>
      <c r="J205" s="22" t="e">
        <f t="shared" si="25"/>
        <v>#REF!</v>
      </c>
      <c r="K205" s="56" t="s">
        <v>159</v>
      </c>
      <c r="L205" s="27">
        <v>25829.57</v>
      </c>
      <c r="M205" s="17" t="e">
        <f t="shared" si="23"/>
        <v>#REF!</v>
      </c>
      <c r="N205" s="27"/>
      <c r="O205" s="27"/>
      <c r="P205" s="27"/>
      <c r="Q205" s="27"/>
    </row>
    <row r="206" spans="1:17" s="25" customFormat="1">
      <c r="A206" s="77" t="s">
        <v>543</v>
      </c>
      <c r="B206" s="5" t="s">
        <v>101</v>
      </c>
      <c r="C206" s="5" t="e">
        <f>VLOOKUP($B206,#REF!,2,FALSE)</f>
        <v>#REF!</v>
      </c>
      <c r="D206" s="4" t="e">
        <f>VLOOKUP($B206,#REF!,3,FALSE)</f>
        <v>#REF!</v>
      </c>
      <c r="E206" s="5" t="e">
        <f>VLOOKUP($B206,#REF!,4,FALSE)</f>
        <v>#REF!</v>
      </c>
      <c r="F206" s="19">
        <v>4</v>
      </c>
      <c r="G206" s="120" t="e">
        <f>VLOOKUP($B206,#REF!,13,FALSE)</f>
        <v>#REF!</v>
      </c>
      <c r="H206" s="24" t="e">
        <f>VLOOKUP($B206,#REF!,14,FALSE)</f>
        <v>#REF!</v>
      </c>
      <c r="I206" s="21" t="e">
        <f t="shared" si="24"/>
        <v>#REF!</v>
      </c>
      <c r="J206" s="22" t="e">
        <f t="shared" si="25"/>
        <v>#REF!</v>
      </c>
      <c r="K206" s="56" t="s">
        <v>159</v>
      </c>
      <c r="L206" s="27">
        <v>80134.62</v>
      </c>
      <c r="M206" s="17" t="e">
        <f t="shared" si="23"/>
        <v>#REF!</v>
      </c>
      <c r="N206" s="27"/>
      <c r="O206" s="27"/>
      <c r="P206" s="27"/>
      <c r="Q206" s="27"/>
    </row>
    <row r="207" spans="1:17" s="25" customFormat="1">
      <c r="A207" s="77" t="s">
        <v>544</v>
      </c>
      <c r="B207" s="5" t="s">
        <v>235</v>
      </c>
      <c r="C207" s="5" t="e">
        <f>VLOOKUP($B207,#REF!,2,FALSE)</f>
        <v>#REF!</v>
      </c>
      <c r="D207" s="4" t="e">
        <f>VLOOKUP($B207,#REF!,3,FALSE)</f>
        <v>#REF!</v>
      </c>
      <c r="E207" s="5" t="e">
        <f>VLOOKUP($B207,#REF!,4,FALSE)</f>
        <v>#REF!</v>
      </c>
      <c r="F207" s="19">
        <v>2</v>
      </c>
      <c r="G207" s="120" t="e">
        <f>VLOOKUP($B207,#REF!,13,FALSE)</f>
        <v>#REF!</v>
      </c>
      <c r="H207" s="24" t="e">
        <f>VLOOKUP($B207,#REF!,14,FALSE)</f>
        <v>#REF!</v>
      </c>
      <c r="I207" s="21" t="e">
        <f t="shared" si="24"/>
        <v>#REF!</v>
      </c>
      <c r="J207" s="22" t="e">
        <f t="shared" si="25"/>
        <v>#REF!</v>
      </c>
      <c r="K207" s="56" t="s">
        <v>159</v>
      </c>
      <c r="L207" s="27">
        <v>40067.31</v>
      </c>
      <c r="M207" s="17" t="e">
        <f t="shared" si="23"/>
        <v>#REF!</v>
      </c>
      <c r="N207" s="27"/>
      <c r="O207" s="27"/>
      <c r="P207" s="27"/>
      <c r="Q207" s="27"/>
    </row>
    <row r="208" spans="1:17" s="25" customFormat="1">
      <c r="A208" s="77" t="s">
        <v>545</v>
      </c>
      <c r="B208" s="5" t="s">
        <v>102</v>
      </c>
      <c r="C208" s="5" t="e">
        <f>VLOOKUP($B208,#REF!,2,FALSE)</f>
        <v>#REF!</v>
      </c>
      <c r="D208" s="4" t="e">
        <f>VLOOKUP($B208,#REF!,3,FALSE)</f>
        <v>#REF!</v>
      </c>
      <c r="E208" s="5" t="e">
        <f>VLOOKUP($B208,#REF!,4,FALSE)</f>
        <v>#REF!</v>
      </c>
      <c r="F208" s="19">
        <v>4</v>
      </c>
      <c r="G208" s="120" t="e">
        <f>VLOOKUP($B208,#REF!,13,FALSE)</f>
        <v>#REF!</v>
      </c>
      <c r="H208" s="24" t="e">
        <f>VLOOKUP($B208,#REF!,14,FALSE)</f>
        <v>#REF!</v>
      </c>
      <c r="I208" s="21" t="e">
        <f t="shared" si="24"/>
        <v>#REF!</v>
      </c>
      <c r="J208" s="22" t="e">
        <f t="shared" si="25"/>
        <v>#REF!</v>
      </c>
      <c r="K208" s="56" t="s">
        <v>159</v>
      </c>
      <c r="L208" s="27">
        <v>96553.64</v>
      </c>
      <c r="M208" s="17" t="e">
        <f t="shared" si="23"/>
        <v>#REF!</v>
      </c>
      <c r="N208" s="27"/>
      <c r="O208" s="27"/>
      <c r="P208" s="27"/>
      <c r="Q208" s="27"/>
    </row>
    <row r="209" spans="1:17" s="25" customFormat="1">
      <c r="A209" s="77" t="s">
        <v>546</v>
      </c>
      <c r="B209" s="5" t="s">
        <v>236</v>
      </c>
      <c r="C209" s="5" t="e">
        <f>VLOOKUP($B209,#REF!,2,FALSE)</f>
        <v>#REF!</v>
      </c>
      <c r="D209" s="4" t="e">
        <f>VLOOKUP($B209,#REF!,3,FALSE)</f>
        <v>#REF!</v>
      </c>
      <c r="E209" s="5" t="e">
        <f>VLOOKUP($B209,#REF!,4,FALSE)</f>
        <v>#REF!</v>
      </c>
      <c r="F209" s="19">
        <v>2</v>
      </c>
      <c r="G209" s="120" t="e">
        <f>VLOOKUP($B209,#REF!,13,FALSE)</f>
        <v>#REF!</v>
      </c>
      <c r="H209" s="24" t="e">
        <f>VLOOKUP($B209,#REF!,14,FALSE)</f>
        <v>#REF!</v>
      </c>
      <c r="I209" s="21" t="e">
        <f t="shared" si="24"/>
        <v>#REF!</v>
      </c>
      <c r="J209" s="22" t="e">
        <f t="shared" si="25"/>
        <v>#REF!</v>
      </c>
      <c r="K209" s="56" t="s">
        <v>159</v>
      </c>
      <c r="L209" s="27">
        <v>48276.82</v>
      </c>
      <c r="M209" s="17" t="e">
        <f t="shared" si="23"/>
        <v>#REF!</v>
      </c>
      <c r="N209" s="27"/>
      <c r="O209" s="27"/>
      <c r="P209" s="27"/>
      <c r="Q209" s="27"/>
    </row>
    <row r="210" spans="1:17" s="25" customFormat="1">
      <c r="A210" s="77" t="s">
        <v>547</v>
      </c>
      <c r="B210" s="5" t="s">
        <v>40</v>
      </c>
      <c r="C210" s="5" t="e">
        <f>VLOOKUP($B210,#REF!,2,FALSE)</f>
        <v>#REF!</v>
      </c>
      <c r="D210" s="4" t="e">
        <f>VLOOKUP($B210,#REF!,3,FALSE)</f>
        <v>#REF!</v>
      </c>
      <c r="E210" s="5" t="e">
        <f>VLOOKUP($B210,#REF!,4,FALSE)</f>
        <v>#REF!</v>
      </c>
      <c r="F210" s="19">
        <v>3</v>
      </c>
      <c r="G210" s="120" t="e">
        <f>VLOOKUP($B210,#REF!,13,FALSE)</f>
        <v>#REF!</v>
      </c>
      <c r="H210" s="24" t="e">
        <f>VLOOKUP($B210,#REF!,14,FALSE)</f>
        <v>#REF!</v>
      </c>
      <c r="I210" s="21" t="e">
        <f t="shared" si="24"/>
        <v>#REF!</v>
      </c>
      <c r="J210" s="22" t="e">
        <f t="shared" si="25"/>
        <v>#REF!</v>
      </c>
      <c r="K210" s="56" t="s">
        <v>159</v>
      </c>
      <c r="L210" s="27">
        <v>259979.76</v>
      </c>
      <c r="M210" s="17" t="e">
        <f t="shared" si="23"/>
        <v>#REF!</v>
      </c>
      <c r="N210" s="27"/>
      <c r="O210" s="27"/>
      <c r="P210" s="27"/>
      <c r="Q210" s="27"/>
    </row>
    <row r="211" spans="1:17" s="25" customFormat="1">
      <c r="A211" s="77" t="s">
        <v>548</v>
      </c>
      <c r="B211" s="5" t="s">
        <v>41</v>
      </c>
      <c r="C211" s="5" t="e">
        <f>VLOOKUP($B211,#REF!,2,FALSE)</f>
        <v>#REF!</v>
      </c>
      <c r="D211" s="4" t="e">
        <f>VLOOKUP($B211,#REF!,3,FALSE)</f>
        <v>#REF!</v>
      </c>
      <c r="E211" s="5" t="e">
        <f>VLOOKUP($B211,#REF!,4,FALSE)</f>
        <v>#REF!</v>
      </c>
      <c r="F211" s="19">
        <v>3</v>
      </c>
      <c r="G211" s="120" t="e">
        <f>VLOOKUP($B211,#REF!,13,FALSE)</f>
        <v>#REF!</v>
      </c>
      <c r="H211" s="24" t="e">
        <f>VLOOKUP($B211,#REF!,14,FALSE)</f>
        <v>#REF!</v>
      </c>
      <c r="I211" s="21" t="e">
        <f t="shared" si="24"/>
        <v>#REF!</v>
      </c>
      <c r="J211" s="22" t="e">
        <f t="shared" si="25"/>
        <v>#REF!</v>
      </c>
      <c r="K211" s="56" t="s">
        <v>159</v>
      </c>
      <c r="L211" s="27">
        <v>6932.78</v>
      </c>
      <c r="M211" s="17" t="e">
        <f t="shared" si="23"/>
        <v>#REF!</v>
      </c>
      <c r="N211" s="27"/>
      <c r="O211" s="27"/>
      <c r="P211" s="27"/>
      <c r="Q211" s="27"/>
    </row>
    <row r="212" spans="1:17" s="25" customFormat="1">
      <c r="A212" s="77" t="s">
        <v>549</v>
      </c>
      <c r="B212" s="5" t="s">
        <v>42</v>
      </c>
      <c r="C212" s="5" t="e">
        <f>VLOOKUP($B212,#REF!,2,FALSE)</f>
        <v>#REF!</v>
      </c>
      <c r="D212" s="4" t="e">
        <f>VLOOKUP($B212,#REF!,3,FALSE)</f>
        <v>#REF!</v>
      </c>
      <c r="E212" s="5" t="e">
        <f>VLOOKUP($B212,#REF!,4,FALSE)</f>
        <v>#REF!</v>
      </c>
      <c r="F212" s="19">
        <v>3</v>
      </c>
      <c r="G212" s="120" t="e">
        <f>VLOOKUP($B212,#REF!,13,FALSE)</f>
        <v>#REF!</v>
      </c>
      <c r="H212" s="24" t="e">
        <f>VLOOKUP($B212,#REF!,14,FALSE)</f>
        <v>#REF!</v>
      </c>
      <c r="I212" s="21" t="e">
        <f t="shared" si="24"/>
        <v>#REF!</v>
      </c>
      <c r="J212" s="22" t="e">
        <f t="shared" si="25"/>
        <v>#REF!</v>
      </c>
      <c r="K212" s="56" t="s">
        <v>159</v>
      </c>
      <c r="L212" s="27">
        <v>6412.28</v>
      </c>
      <c r="M212" s="17" t="e">
        <f t="shared" si="23"/>
        <v>#REF!</v>
      </c>
      <c r="N212" s="27"/>
      <c r="O212" s="27"/>
      <c r="P212" s="27"/>
      <c r="Q212" s="27"/>
    </row>
    <row r="213" spans="1:17" s="25" customFormat="1">
      <c r="A213" s="77" t="s">
        <v>550</v>
      </c>
      <c r="B213" s="5" t="s">
        <v>43</v>
      </c>
      <c r="C213" s="5" t="e">
        <f>VLOOKUP($B213,#REF!,2,FALSE)</f>
        <v>#REF!</v>
      </c>
      <c r="D213" s="4" t="e">
        <f>VLOOKUP($B213,#REF!,3,FALSE)</f>
        <v>#REF!</v>
      </c>
      <c r="E213" s="5" t="e">
        <f>VLOOKUP($B213,#REF!,4,FALSE)</f>
        <v>#REF!</v>
      </c>
      <c r="F213" s="19">
        <v>3</v>
      </c>
      <c r="G213" s="120" t="e">
        <f>VLOOKUP($B213,#REF!,13,FALSE)</f>
        <v>#REF!</v>
      </c>
      <c r="H213" s="24" t="e">
        <f>VLOOKUP($B213,#REF!,14,FALSE)</f>
        <v>#REF!</v>
      </c>
      <c r="I213" s="21" t="e">
        <f t="shared" si="24"/>
        <v>#REF!</v>
      </c>
      <c r="J213" s="22" t="e">
        <f t="shared" si="25"/>
        <v>#REF!</v>
      </c>
      <c r="K213" s="56" t="s">
        <v>159</v>
      </c>
      <c r="L213" s="27">
        <v>13049.81</v>
      </c>
      <c r="M213" s="17" t="e">
        <f t="shared" si="23"/>
        <v>#REF!</v>
      </c>
      <c r="N213" s="27"/>
      <c r="O213" s="27"/>
      <c r="P213" s="27"/>
      <c r="Q213" s="27"/>
    </row>
    <row r="214" spans="1:17" s="25" customFormat="1">
      <c r="A214" s="77" t="s">
        <v>551</v>
      </c>
      <c r="B214" s="5" t="s">
        <v>44</v>
      </c>
      <c r="C214" s="5" t="e">
        <f>VLOOKUP($B214,#REF!,2,FALSE)</f>
        <v>#REF!</v>
      </c>
      <c r="D214" s="4" t="e">
        <f>VLOOKUP($B214,#REF!,3,FALSE)</f>
        <v>#REF!</v>
      </c>
      <c r="E214" s="5" t="e">
        <f>VLOOKUP($B214,#REF!,4,FALSE)</f>
        <v>#REF!</v>
      </c>
      <c r="F214" s="19">
        <v>3</v>
      </c>
      <c r="G214" s="120" t="e">
        <f>VLOOKUP($B214,#REF!,13,FALSE)</f>
        <v>#REF!</v>
      </c>
      <c r="H214" s="24" t="e">
        <f>VLOOKUP($B214,#REF!,14,FALSE)</f>
        <v>#REF!</v>
      </c>
      <c r="I214" s="21" t="e">
        <f t="shared" si="24"/>
        <v>#REF!</v>
      </c>
      <c r="J214" s="22" t="e">
        <f t="shared" si="25"/>
        <v>#REF!</v>
      </c>
      <c r="K214" s="56" t="s">
        <v>159</v>
      </c>
      <c r="L214" s="27">
        <v>13049.78</v>
      </c>
      <c r="M214" s="17" t="e">
        <f t="shared" si="23"/>
        <v>#REF!</v>
      </c>
      <c r="N214" s="27"/>
      <c r="O214" s="27"/>
      <c r="P214" s="27"/>
      <c r="Q214" s="27"/>
    </row>
    <row r="215" spans="1:17" s="25" customFormat="1">
      <c r="A215" s="77" t="s">
        <v>552</v>
      </c>
      <c r="B215" s="5" t="s">
        <v>45</v>
      </c>
      <c r="C215" s="5" t="e">
        <f>VLOOKUP($B215,#REF!,2,FALSE)</f>
        <v>#REF!</v>
      </c>
      <c r="D215" s="4" t="e">
        <f>VLOOKUP($B215,#REF!,3,FALSE)</f>
        <v>#REF!</v>
      </c>
      <c r="E215" s="5" t="e">
        <f>VLOOKUP($B215,#REF!,4,FALSE)</f>
        <v>#REF!</v>
      </c>
      <c r="F215" s="19">
        <v>1354</v>
      </c>
      <c r="G215" s="120" t="e">
        <f>VLOOKUP($B215,#REF!,13,FALSE)</f>
        <v>#REF!</v>
      </c>
      <c r="H215" s="24" t="e">
        <f>VLOOKUP($B215,#REF!,14,FALSE)</f>
        <v>#REF!</v>
      </c>
      <c r="I215" s="21" t="e">
        <f t="shared" si="24"/>
        <v>#REF!</v>
      </c>
      <c r="J215" s="22" t="e">
        <f t="shared" si="25"/>
        <v>#REF!</v>
      </c>
      <c r="K215" s="56" t="s">
        <v>159</v>
      </c>
      <c r="L215" s="27">
        <v>82554.64</v>
      </c>
      <c r="M215" s="17" t="e">
        <f t="shared" si="23"/>
        <v>#REF!</v>
      </c>
      <c r="N215" s="27"/>
      <c r="O215" s="27"/>
      <c r="P215" s="27"/>
      <c r="Q215" s="27"/>
    </row>
    <row r="216" spans="1:17" s="25" customFormat="1">
      <c r="A216" s="77" t="s">
        <v>553</v>
      </c>
      <c r="B216" s="5" t="s">
        <v>46</v>
      </c>
      <c r="C216" s="5" t="e">
        <f>VLOOKUP($B216,#REF!,2,FALSE)</f>
        <v>#REF!</v>
      </c>
      <c r="D216" s="4" t="e">
        <f>VLOOKUP($B216,#REF!,3,FALSE)</f>
        <v>#REF!</v>
      </c>
      <c r="E216" s="5" t="e">
        <f>VLOOKUP($B216,#REF!,4,FALSE)</f>
        <v>#REF!</v>
      </c>
      <c r="F216" s="19">
        <v>9240</v>
      </c>
      <c r="G216" s="120" t="e">
        <f>VLOOKUP($B216,#REF!,13,FALSE)</f>
        <v>#REF!</v>
      </c>
      <c r="H216" s="24" t="e">
        <f>VLOOKUP($B216,#REF!,14,FALSE)</f>
        <v>#REF!</v>
      </c>
      <c r="I216" s="21" t="e">
        <f t="shared" si="24"/>
        <v>#REF!</v>
      </c>
      <c r="J216" s="22" t="e">
        <f t="shared" si="25"/>
        <v>#REF!</v>
      </c>
      <c r="K216" s="56" t="s">
        <v>159</v>
      </c>
      <c r="L216" s="27">
        <v>1036847.88</v>
      </c>
      <c r="M216" s="17" t="e">
        <f t="shared" si="23"/>
        <v>#REF!</v>
      </c>
      <c r="N216" s="27"/>
      <c r="O216" s="27"/>
      <c r="P216" s="27"/>
      <c r="Q216" s="27"/>
    </row>
    <row r="217" spans="1:17" s="25" customFormat="1">
      <c r="A217" s="77" t="s">
        <v>554</v>
      </c>
      <c r="B217" s="5" t="s">
        <v>213</v>
      </c>
      <c r="C217" s="5" t="e">
        <f>VLOOKUP($B217,#REF!,2,FALSE)</f>
        <v>#REF!</v>
      </c>
      <c r="D217" s="4" t="e">
        <f>VLOOKUP($B217,#REF!,3,FALSE)</f>
        <v>#REF!</v>
      </c>
      <c r="E217" s="5" t="e">
        <f>VLOOKUP($B217,#REF!,4,FALSE)</f>
        <v>#REF!</v>
      </c>
      <c r="F217" s="19">
        <v>3000</v>
      </c>
      <c r="G217" s="120" t="e">
        <f>VLOOKUP($B217,#REF!,13,FALSE)</f>
        <v>#REF!</v>
      </c>
      <c r="H217" s="24" t="e">
        <f>VLOOKUP($B217,#REF!,14,FALSE)</f>
        <v>#REF!</v>
      </c>
      <c r="I217" s="21" t="e">
        <f t="shared" si="24"/>
        <v>#REF!</v>
      </c>
      <c r="J217" s="22" t="e">
        <f t="shared" si="25"/>
        <v>#REF!</v>
      </c>
      <c r="K217" s="56" t="s">
        <v>159</v>
      </c>
      <c r="L217" s="27">
        <v>222281.67</v>
      </c>
      <c r="M217" s="17" t="e">
        <f t="shared" si="23"/>
        <v>#REF!</v>
      </c>
      <c r="N217" s="27"/>
      <c r="O217" s="27"/>
      <c r="P217" s="27"/>
      <c r="Q217" s="27"/>
    </row>
    <row r="218" spans="1:17" s="25" customFormat="1">
      <c r="A218" s="186" t="s">
        <v>555</v>
      </c>
      <c r="B218" s="145" t="s">
        <v>47</v>
      </c>
      <c r="C218" s="145" t="e">
        <f>VLOOKUP($B218,#REF!,2,FALSE)</f>
        <v>#REF!</v>
      </c>
      <c r="D218" s="162" t="e">
        <f>VLOOKUP($B218,#REF!,3,FALSE)</f>
        <v>#REF!</v>
      </c>
      <c r="E218" s="145" t="e">
        <f>VLOOKUP($B218,#REF!,4,FALSE)</f>
        <v>#REF!</v>
      </c>
      <c r="F218" s="148">
        <v>12500</v>
      </c>
      <c r="G218" s="163" t="e">
        <f>VLOOKUP($B218,#REF!,13,FALSE)</f>
        <v>#REF!</v>
      </c>
      <c r="H218" s="24" t="e">
        <f>VLOOKUP($B218,#REF!,14,FALSE)</f>
        <v>#REF!</v>
      </c>
      <c r="I218" s="21" t="e">
        <f t="shared" si="24"/>
        <v>#REF!</v>
      </c>
      <c r="J218" s="22" t="e">
        <f t="shared" si="25"/>
        <v>#REF!</v>
      </c>
      <c r="K218" s="56" t="s">
        <v>159</v>
      </c>
      <c r="L218" s="27">
        <v>31857.8</v>
      </c>
      <c r="M218" s="17" t="e">
        <f t="shared" si="23"/>
        <v>#REF!</v>
      </c>
      <c r="N218" s="27"/>
      <c r="O218" s="27"/>
      <c r="P218" s="27"/>
      <c r="Q218" s="27"/>
    </row>
    <row r="219" spans="1:17" s="25" customFormat="1">
      <c r="A219" s="186" t="s">
        <v>556</v>
      </c>
      <c r="B219" s="145" t="s">
        <v>136</v>
      </c>
      <c r="C219" s="145" t="e">
        <f>VLOOKUP($B219,#REF!,2,FALSE)</f>
        <v>#REF!</v>
      </c>
      <c r="D219" s="162" t="e">
        <f>VLOOKUP($B219,#REF!,3,FALSE)</f>
        <v>#REF!</v>
      </c>
      <c r="E219" s="145" t="e">
        <f>VLOOKUP($B219,#REF!,4,FALSE)</f>
        <v>#REF!</v>
      </c>
      <c r="F219" s="148">
        <v>3</v>
      </c>
      <c r="G219" s="163" t="e">
        <f>VLOOKUP($B219,#REF!,13,FALSE)</f>
        <v>#REF!</v>
      </c>
      <c r="H219" s="24" t="e">
        <f>VLOOKUP($B219,#REF!,14,FALSE)</f>
        <v>#REF!</v>
      </c>
      <c r="I219" s="21" t="e">
        <f t="shared" si="24"/>
        <v>#REF!</v>
      </c>
      <c r="J219" s="22" t="e">
        <f t="shared" si="25"/>
        <v>#REF!</v>
      </c>
      <c r="K219" s="56" t="s">
        <v>159</v>
      </c>
      <c r="L219" s="27">
        <v>8658.58</v>
      </c>
      <c r="M219" s="17" t="e">
        <f t="shared" si="23"/>
        <v>#REF!</v>
      </c>
      <c r="N219" s="27"/>
      <c r="O219" s="27"/>
      <c r="P219" s="27"/>
      <c r="Q219" s="27"/>
    </row>
    <row r="220" spans="1:17" s="25" customFormat="1">
      <c r="A220" s="186" t="s">
        <v>557</v>
      </c>
      <c r="B220" s="145" t="s">
        <v>150</v>
      </c>
      <c r="C220" s="145" t="e">
        <f>VLOOKUP($B220,#REF!,2,FALSE)</f>
        <v>#REF!</v>
      </c>
      <c r="D220" s="162" t="e">
        <f>VLOOKUP($B220,#REF!,3,FALSE)</f>
        <v>#REF!</v>
      </c>
      <c r="E220" s="145" t="e">
        <f>VLOOKUP($B220,#REF!,4,FALSE)</f>
        <v>#REF!</v>
      </c>
      <c r="F220" s="148">
        <v>63</v>
      </c>
      <c r="G220" s="163" t="e">
        <f>VLOOKUP($B220,#REF!,13,FALSE)</f>
        <v>#REF!</v>
      </c>
      <c r="H220" s="24" t="e">
        <f>VLOOKUP($B220,#REF!,14,FALSE)</f>
        <v>#REF!</v>
      </c>
      <c r="I220" s="21" t="e">
        <f t="shared" si="24"/>
        <v>#REF!</v>
      </c>
      <c r="J220" s="22" t="e">
        <f t="shared" si="25"/>
        <v>#REF!</v>
      </c>
      <c r="K220" s="56" t="s">
        <v>159</v>
      </c>
      <c r="L220" s="27">
        <v>1120.8599999999999</v>
      </c>
      <c r="M220" s="17" t="e">
        <f t="shared" si="23"/>
        <v>#REF!</v>
      </c>
      <c r="N220" s="27"/>
      <c r="O220" s="27"/>
      <c r="P220" s="27"/>
      <c r="Q220" s="27"/>
    </row>
    <row r="221" spans="1:17" s="25" customFormat="1">
      <c r="A221" s="186" t="s">
        <v>1278</v>
      </c>
      <c r="B221" s="145" t="s">
        <v>151</v>
      </c>
      <c r="C221" s="145" t="e">
        <f>VLOOKUP($B221,#REF!,2,FALSE)</f>
        <v>#REF!</v>
      </c>
      <c r="D221" s="162" t="e">
        <f>VLOOKUP($B221,#REF!,3,FALSE)</f>
        <v>#REF!</v>
      </c>
      <c r="E221" s="145" t="e">
        <f>VLOOKUP($B221,#REF!,4,FALSE)</f>
        <v>#REF!</v>
      </c>
      <c r="F221" s="148">
        <v>645</v>
      </c>
      <c r="G221" s="163" t="e">
        <f>VLOOKUP($B221,#REF!,13,FALSE)</f>
        <v>#REF!</v>
      </c>
      <c r="H221" s="24" t="e">
        <f>VLOOKUP($B221,#REF!,14,FALSE)</f>
        <v>#REF!</v>
      </c>
      <c r="I221" s="21" t="e">
        <f t="shared" si="24"/>
        <v>#REF!</v>
      </c>
      <c r="J221" s="22" t="e">
        <f t="shared" si="25"/>
        <v>#REF!</v>
      </c>
      <c r="K221" s="56" t="s">
        <v>159</v>
      </c>
      <c r="L221" s="27">
        <v>11475.42</v>
      </c>
      <c r="M221" s="17" t="e">
        <f t="shared" si="23"/>
        <v>#REF!</v>
      </c>
      <c r="N221" s="27"/>
      <c r="O221" s="27"/>
      <c r="P221" s="27"/>
      <c r="Q221" s="27"/>
    </row>
    <row r="222" spans="1:17" s="25" customFormat="1">
      <c r="A222" s="186" t="s">
        <v>1279</v>
      </c>
      <c r="B222" s="145" t="s">
        <v>152</v>
      </c>
      <c r="C222" s="145" t="e">
        <f>VLOOKUP($B222,#REF!,2,FALSE)</f>
        <v>#REF!</v>
      </c>
      <c r="D222" s="162" t="e">
        <f>VLOOKUP($B222,#REF!,3,FALSE)</f>
        <v>#REF!</v>
      </c>
      <c r="E222" s="145" t="e">
        <f>VLOOKUP($B222,#REF!,4,FALSE)</f>
        <v>#REF!</v>
      </c>
      <c r="F222" s="148">
        <v>1644</v>
      </c>
      <c r="G222" s="163" t="e">
        <f>VLOOKUP($B222,#REF!,13,FALSE)</f>
        <v>#REF!</v>
      </c>
      <c r="H222" s="24" t="e">
        <f>VLOOKUP($B222,#REF!,14,FALSE)</f>
        <v>#REF!</v>
      </c>
      <c r="I222" s="21" t="e">
        <f t="shared" si="24"/>
        <v>#REF!</v>
      </c>
      <c r="J222" s="22" t="e">
        <f t="shared" si="25"/>
        <v>#REF!</v>
      </c>
      <c r="K222" s="56" t="s">
        <v>159</v>
      </c>
      <c r="L222" s="27">
        <v>25804.38</v>
      </c>
      <c r="M222" s="17" t="e">
        <f t="shared" si="23"/>
        <v>#REF!</v>
      </c>
      <c r="N222" s="27"/>
      <c r="O222" s="27"/>
      <c r="P222" s="27"/>
      <c r="Q222" s="27"/>
    </row>
    <row r="223" spans="1:17" s="51" customFormat="1">
      <c r="A223" s="138" t="s">
        <v>558</v>
      </c>
      <c r="B223" s="139"/>
      <c r="C223" s="139"/>
      <c r="D223" s="140" t="s">
        <v>16</v>
      </c>
      <c r="E223" s="140"/>
      <c r="F223" s="140"/>
      <c r="G223" s="141"/>
      <c r="H223" s="141"/>
      <c r="I223" s="140"/>
      <c r="J223" s="143" t="e">
        <f>SUM(J224,J239)</f>
        <v>#REF!</v>
      </c>
      <c r="L223" s="51">
        <v>687479.33000000007</v>
      </c>
      <c r="M223" s="17" t="e">
        <f t="shared" si="23"/>
        <v>#REF!</v>
      </c>
    </row>
    <row r="224" spans="1:17" s="25" customFormat="1">
      <c r="A224" s="63" t="s">
        <v>559</v>
      </c>
      <c r="B224" s="63"/>
      <c r="C224" s="63"/>
      <c r="D224" s="63" t="s">
        <v>237</v>
      </c>
      <c r="E224" s="63"/>
      <c r="F224" s="63"/>
      <c r="G224" s="78"/>
      <c r="H224" s="24"/>
      <c r="I224" s="63"/>
      <c r="J224" s="78" t="e">
        <f>SUM(J225:J238)</f>
        <v>#REF!</v>
      </c>
      <c r="L224" s="27">
        <v>598986.4</v>
      </c>
      <c r="M224" s="17" t="e">
        <f t="shared" si="23"/>
        <v>#REF!</v>
      </c>
      <c r="N224" s="27"/>
      <c r="O224" s="27"/>
      <c r="P224" s="27"/>
      <c r="Q224" s="27"/>
    </row>
    <row r="225" spans="1:17" s="25" customFormat="1">
      <c r="A225" s="77" t="s">
        <v>560</v>
      </c>
      <c r="B225" s="5" t="s">
        <v>103</v>
      </c>
      <c r="C225" s="5" t="e">
        <f>VLOOKUP($B225,#REF!,2,FALSE)</f>
        <v>#REF!</v>
      </c>
      <c r="D225" s="4" t="e">
        <f>VLOOKUP($B225,#REF!,3,FALSE)</f>
        <v>#REF!</v>
      </c>
      <c r="E225" s="5" t="e">
        <f>VLOOKUP($B225,#REF!,4,FALSE)</f>
        <v>#REF!</v>
      </c>
      <c r="F225" s="19">
        <v>4</v>
      </c>
      <c r="G225" s="120" t="e">
        <f>VLOOKUP($B225,#REF!,13,FALSE)</f>
        <v>#REF!</v>
      </c>
      <c r="H225" s="24" t="e">
        <f>VLOOKUP($B225,#REF!,14,FALSE)</f>
        <v>#REF!</v>
      </c>
      <c r="I225" s="21" t="e">
        <f t="shared" ref="I225:I238" si="26">G225*H225</f>
        <v>#REF!</v>
      </c>
      <c r="J225" s="22" t="e">
        <f t="shared" ref="J225:J238" si="27">ROUND(F225*(G225+I225),2)</f>
        <v>#REF!</v>
      </c>
      <c r="K225" s="56" t="s">
        <v>159</v>
      </c>
      <c r="L225" s="27">
        <v>171265.84</v>
      </c>
      <c r="M225" s="17" t="e">
        <f t="shared" si="23"/>
        <v>#REF!</v>
      </c>
      <c r="N225" s="27"/>
      <c r="O225" s="27"/>
      <c r="P225" s="27"/>
      <c r="Q225" s="27"/>
    </row>
    <row r="226" spans="1:17" s="25" customFormat="1">
      <c r="A226" s="77" t="s">
        <v>561</v>
      </c>
      <c r="B226" s="5" t="s">
        <v>48</v>
      </c>
      <c r="C226" s="5" t="e">
        <f>VLOOKUP($B226,#REF!,2,FALSE)</f>
        <v>#REF!</v>
      </c>
      <c r="D226" s="4" t="e">
        <f>VLOOKUP($B226,#REF!,3,FALSE)</f>
        <v>#REF!</v>
      </c>
      <c r="E226" s="5" t="e">
        <f>VLOOKUP($B226,#REF!,4,FALSE)</f>
        <v>#REF!</v>
      </c>
      <c r="F226" s="19">
        <v>2</v>
      </c>
      <c r="G226" s="120" t="e">
        <f>VLOOKUP($B226,#REF!,13,FALSE)</f>
        <v>#REF!</v>
      </c>
      <c r="H226" s="24" t="e">
        <f>VLOOKUP($B226,#REF!,14,FALSE)</f>
        <v>#REF!</v>
      </c>
      <c r="I226" s="21" t="e">
        <f t="shared" si="26"/>
        <v>#REF!</v>
      </c>
      <c r="J226" s="22" t="e">
        <f t="shared" si="27"/>
        <v>#REF!</v>
      </c>
      <c r="K226" s="56" t="s">
        <v>159</v>
      </c>
      <c r="L226" s="27">
        <v>74883.69</v>
      </c>
      <c r="M226" s="17" t="e">
        <f t="shared" si="23"/>
        <v>#REF!</v>
      </c>
      <c r="N226" s="27"/>
      <c r="O226" s="27"/>
      <c r="P226" s="27"/>
      <c r="Q226" s="27"/>
    </row>
    <row r="227" spans="1:17" s="25" customFormat="1">
      <c r="A227" s="77" t="s">
        <v>562</v>
      </c>
      <c r="B227" s="5" t="s">
        <v>49</v>
      </c>
      <c r="C227" s="5" t="e">
        <f>VLOOKUP($B227,#REF!,2,FALSE)</f>
        <v>#REF!</v>
      </c>
      <c r="D227" s="4" t="e">
        <f>VLOOKUP($B227,#REF!,3,FALSE)</f>
        <v>#REF!</v>
      </c>
      <c r="E227" s="5" t="e">
        <f>VLOOKUP($B227,#REF!,4,FALSE)</f>
        <v>#REF!</v>
      </c>
      <c r="F227" s="19">
        <v>2</v>
      </c>
      <c r="G227" s="120" t="e">
        <f>VLOOKUP($B227,#REF!,13,FALSE)</f>
        <v>#REF!</v>
      </c>
      <c r="H227" s="24" t="e">
        <f>VLOOKUP($B227,#REF!,14,FALSE)</f>
        <v>#REF!</v>
      </c>
      <c r="I227" s="21" t="e">
        <f t="shared" si="26"/>
        <v>#REF!</v>
      </c>
      <c r="J227" s="22" t="e">
        <f t="shared" si="27"/>
        <v>#REF!</v>
      </c>
      <c r="K227" s="56" t="s">
        <v>159</v>
      </c>
      <c r="L227" s="27">
        <v>83680.2</v>
      </c>
      <c r="M227" s="17" t="e">
        <f t="shared" si="23"/>
        <v>#REF!</v>
      </c>
      <c r="N227" s="27"/>
      <c r="O227" s="27"/>
      <c r="P227" s="27"/>
      <c r="Q227" s="27"/>
    </row>
    <row r="228" spans="1:17" s="25" customFormat="1">
      <c r="A228" s="77" t="s">
        <v>563</v>
      </c>
      <c r="B228" s="5" t="s">
        <v>50</v>
      </c>
      <c r="C228" s="5" t="e">
        <f>VLOOKUP($B228,#REF!,2,FALSE)</f>
        <v>#REF!</v>
      </c>
      <c r="D228" s="4" t="e">
        <f>VLOOKUP($B228,#REF!,3,FALSE)</f>
        <v>#REF!</v>
      </c>
      <c r="E228" s="5" t="e">
        <f>VLOOKUP($B228,#REF!,4,FALSE)</f>
        <v>#REF!</v>
      </c>
      <c r="F228" s="19">
        <v>2</v>
      </c>
      <c r="G228" s="120" t="e">
        <f>VLOOKUP($B228,#REF!,13,FALSE)</f>
        <v>#REF!</v>
      </c>
      <c r="H228" s="24" t="e">
        <f>VLOOKUP($B228,#REF!,14,FALSE)</f>
        <v>#REF!</v>
      </c>
      <c r="I228" s="21" t="e">
        <f t="shared" si="26"/>
        <v>#REF!</v>
      </c>
      <c r="J228" s="22" t="e">
        <f t="shared" si="27"/>
        <v>#REF!</v>
      </c>
      <c r="K228" s="56" t="s">
        <v>159</v>
      </c>
      <c r="L228" s="27">
        <v>129825.52</v>
      </c>
      <c r="M228" s="17" t="e">
        <f t="shared" si="23"/>
        <v>#REF!</v>
      </c>
      <c r="N228" s="27"/>
      <c r="O228" s="27"/>
      <c r="P228" s="27"/>
      <c r="Q228" s="27"/>
    </row>
    <row r="229" spans="1:17" s="25" customFormat="1">
      <c r="A229" s="77" t="s">
        <v>564</v>
      </c>
      <c r="B229" s="5" t="s">
        <v>51</v>
      </c>
      <c r="C229" s="5" t="e">
        <f>VLOOKUP($B229,#REF!,2,FALSE)</f>
        <v>#REF!</v>
      </c>
      <c r="D229" s="4" t="e">
        <f>VLOOKUP($B229,#REF!,3,FALSE)</f>
        <v>#REF!</v>
      </c>
      <c r="E229" s="5" t="e">
        <f>VLOOKUP($B229,#REF!,4,FALSE)</f>
        <v>#REF!</v>
      </c>
      <c r="F229" s="19">
        <v>2</v>
      </c>
      <c r="G229" s="120" t="e">
        <f>VLOOKUP($B229,#REF!,13,FALSE)</f>
        <v>#REF!</v>
      </c>
      <c r="H229" s="24" t="e">
        <f>VLOOKUP($B229,#REF!,14,FALSE)</f>
        <v>#REF!</v>
      </c>
      <c r="I229" s="21" t="e">
        <f t="shared" si="26"/>
        <v>#REF!</v>
      </c>
      <c r="J229" s="22" t="e">
        <f t="shared" si="27"/>
        <v>#REF!</v>
      </c>
      <c r="K229" s="56" t="s">
        <v>159</v>
      </c>
      <c r="L229" s="27">
        <v>64912.76</v>
      </c>
      <c r="M229" s="17" t="e">
        <f t="shared" si="23"/>
        <v>#REF!</v>
      </c>
      <c r="N229" s="27"/>
      <c r="O229" s="27"/>
      <c r="P229" s="27"/>
      <c r="Q229" s="27"/>
    </row>
    <row r="230" spans="1:17" s="25" customFormat="1">
      <c r="A230" s="77" t="s">
        <v>565</v>
      </c>
      <c r="B230" s="5" t="s">
        <v>52</v>
      </c>
      <c r="C230" s="5" t="e">
        <f>VLOOKUP($B230,#REF!,2,FALSE)</f>
        <v>#REF!</v>
      </c>
      <c r="D230" s="4" t="e">
        <f>VLOOKUP($B230,#REF!,3,FALSE)</f>
        <v>#REF!</v>
      </c>
      <c r="E230" s="5" t="e">
        <f>VLOOKUP($B230,#REF!,4,FALSE)</f>
        <v>#REF!</v>
      </c>
      <c r="F230" s="19">
        <v>2</v>
      </c>
      <c r="G230" s="120" t="e">
        <f>VLOOKUP($B230,#REF!,13,FALSE)</f>
        <v>#REF!</v>
      </c>
      <c r="H230" s="24" t="e">
        <f>VLOOKUP($B230,#REF!,14,FALSE)</f>
        <v>#REF!</v>
      </c>
      <c r="I230" s="21" t="e">
        <f t="shared" si="26"/>
        <v>#REF!</v>
      </c>
      <c r="J230" s="22" t="e">
        <f t="shared" si="27"/>
        <v>#REF!</v>
      </c>
      <c r="K230" s="56" t="s">
        <v>159</v>
      </c>
      <c r="L230" s="27">
        <v>32456.39</v>
      </c>
      <c r="M230" s="17" t="e">
        <f t="shared" si="23"/>
        <v>#REF!</v>
      </c>
      <c r="N230" s="27"/>
      <c r="O230" s="27"/>
      <c r="P230" s="27"/>
      <c r="Q230" s="27"/>
    </row>
    <row r="231" spans="1:17" s="25" customFormat="1">
      <c r="A231" s="77" t="s">
        <v>566</v>
      </c>
      <c r="B231" s="5" t="s">
        <v>53</v>
      </c>
      <c r="C231" s="5" t="e">
        <f>VLOOKUP($B231,#REF!,2,FALSE)</f>
        <v>#REF!</v>
      </c>
      <c r="D231" s="4" t="e">
        <f>VLOOKUP($B231,#REF!,3,FALSE)</f>
        <v>#REF!</v>
      </c>
      <c r="E231" s="5" t="e">
        <f>VLOOKUP($B231,#REF!,4,FALSE)</f>
        <v>#REF!</v>
      </c>
      <c r="F231" s="19">
        <v>180</v>
      </c>
      <c r="G231" s="120" t="e">
        <f>VLOOKUP($B231,#REF!,13,FALSE)</f>
        <v>#REF!</v>
      </c>
      <c r="H231" s="24" t="e">
        <f>VLOOKUP($B231,#REF!,14,FALSE)</f>
        <v>#REF!</v>
      </c>
      <c r="I231" s="21" t="e">
        <f t="shared" si="26"/>
        <v>#REF!</v>
      </c>
      <c r="J231" s="22" t="e">
        <f t="shared" si="27"/>
        <v>#REF!</v>
      </c>
      <c r="K231" s="56" t="s">
        <v>159</v>
      </c>
      <c r="L231" s="27">
        <v>22895.360000000001</v>
      </c>
      <c r="M231" s="17" t="e">
        <f t="shared" si="23"/>
        <v>#REF!</v>
      </c>
      <c r="N231" s="27"/>
      <c r="O231" s="27"/>
      <c r="P231" s="27"/>
      <c r="Q231" s="27"/>
    </row>
    <row r="232" spans="1:17" s="25" customFormat="1">
      <c r="A232" s="77" t="s">
        <v>567</v>
      </c>
      <c r="B232" s="5" t="s">
        <v>54</v>
      </c>
      <c r="C232" s="5" t="e">
        <f>VLOOKUP($B232,#REF!,2,FALSE)</f>
        <v>#REF!</v>
      </c>
      <c r="D232" s="4" t="e">
        <f>VLOOKUP($B232,#REF!,3,FALSE)</f>
        <v>#REF!</v>
      </c>
      <c r="E232" s="5" t="e">
        <f>VLOOKUP($B232,#REF!,4,FALSE)</f>
        <v>#REF!</v>
      </c>
      <c r="F232" s="19">
        <v>60</v>
      </c>
      <c r="G232" s="120" t="e">
        <f>VLOOKUP($B232,#REF!,13,FALSE)</f>
        <v>#REF!</v>
      </c>
      <c r="H232" s="24" t="e">
        <f>VLOOKUP($B232,#REF!,14,FALSE)</f>
        <v>#REF!</v>
      </c>
      <c r="I232" s="21" t="e">
        <f t="shared" si="26"/>
        <v>#REF!</v>
      </c>
      <c r="J232" s="22" t="e">
        <f t="shared" si="27"/>
        <v>#REF!</v>
      </c>
      <c r="K232" s="56" t="s">
        <v>159</v>
      </c>
      <c r="L232" s="27">
        <v>3770.34</v>
      </c>
      <c r="M232" s="17" t="e">
        <f t="shared" si="23"/>
        <v>#REF!</v>
      </c>
      <c r="N232" s="27"/>
      <c r="O232" s="27"/>
      <c r="P232" s="27"/>
      <c r="Q232" s="27"/>
    </row>
    <row r="233" spans="1:17" s="25" customFormat="1">
      <c r="A233" s="77" t="s">
        <v>568</v>
      </c>
      <c r="B233" s="5" t="s">
        <v>137</v>
      </c>
      <c r="C233" s="5" t="e">
        <f>VLOOKUP($B233,#REF!,2,FALSE)</f>
        <v>#REF!</v>
      </c>
      <c r="D233" s="4" t="e">
        <f>VLOOKUP($B233,#REF!,3,FALSE)</f>
        <v>#REF!</v>
      </c>
      <c r="E233" s="5" t="e">
        <f>VLOOKUP($B233,#REF!,4,FALSE)</f>
        <v>#REF!</v>
      </c>
      <c r="F233" s="19">
        <v>300</v>
      </c>
      <c r="G233" s="120" t="e">
        <f>VLOOKUP($B233,#REF!,13,FALSE)</f>
        <v>#REF!</v>
      </c>
      <c r="H233" s="24" t="e">
        <f>VLOOKUP($B233,#REF!,14,FALSE)</f>
        <v>#REF!</v>
      </c>
      <c r="I233" s="21" t="e">
        <f t="shared" si="26"/>
        <v>#REF!</v>
      </c>
      <c r="J233" s="22" t="e">
        <f t="shared" si="27"/>
        <v>#REF!</v>
      </c>
      <c r="K233" s="56" t="s">
        <v>159</v>
      </c>
      <c r="L233" s="27">
        <v>7649.45</v>
      </c>
      <c r="M233" s="17" t="e">
        <f t="shared" si="23"/>
        <v>#REF!</v>
      </c>
      <c r="N233" s="27"/>
      <c r="O233" s="27"/>
      <c r="P233" s="27"/>
      <c r="Q233" s="27"/>
    </row>
    <row r="234" spans="1:17" s="25" customFormat="1">
      <c r="A234" s="77" t="s">
        <v>569</v>
      </c>
      <c r="B234" s="5" t="s">
        <v>33</v>
      </c>
      <c r="C234" s="5" t="e">
        <f>VLOOKUP($B234,#REF!,2,FALSE)</f>
        <v>#REF!</v>
      </c>
      <c r="D234" s="4" t="e">
        <f>VLOOKUP($B234,#REF!,3,FALSE)</f>
        <v>#REF!</v>
      </c>
      <c r="E234" s="5" t="e">
        <f>VLOOKUP($B234,#REF!,4,FALSE)</f>
        <v>#REF!</v>
      </c>
      <c r="F234" s="19">
        <v>80</v>
      </c>
      <c r="G234" s="120" t="e">
        <f>VLOOKUP($B234,#REF!,13,FALSE)</f>
        <v>#REF!</v>
      </c>
      <c r="H234" s="24" t="e">
        <f>VLOOKUP($B234,#REF!,14,FALSE)</f>
        <v>#REF!</v>
      </c>
      <c r="I234" s="21" t="e">
        <f t="shared" si="26"/>
        <v>#REF!</v>
      </c>
      <c r="J234" s="22" t="e">
        <f t="shared" si="27"/>
        <v>#REF!</v>
      </c>
      <c r="K234" s="56" t="s">
        <v>159</v>
      </c>
      <c r="L234" s="27">
        <v>1569.91</v>
      </c>
      <c r="M234" s="17" t="e">
        <f t="shared" si="23"/>
        <v>#REF!</v>
      </c>
      <c r="N234" s="27"/>
      <c r="O234" s="27"/>
      <c r="P234" s="27"/>
      <c r="Q234" s="27"/>
    </row>
    <row r="235" spans="1:17" s="25" customFormat="1">
      <c r="A235" s="77" t="s">
        <v>570</v>
      </c>
      <c r="B235" s="5" t="s">
        <v>138</v>
      </c>
      <c r="C235" s="5" t="e">
        <f>VLOOKUP($B235,#REF!,2,FALSE)</f>
        <v>#REF!</v>
      </c>
      <c r="D235" s="4" t="e">
        <f>VLOOKUP($B235,#REF!,3,FALSE)</f>
        <v>#REF!</v>
      </c>
      <c r="E235" s="5" t="e">
        <f>VLOOKUP($B235,#REF!,4,FALSE)</f>
        <v>#REF!</v>
      </c>
      <c r="F235" s="19">
        <v>100</v>
      </c>
      <c r="G235" s="120" t="e">
        <f>VLOOKUP($B235,#REF!,13,FALSE)</f>
        <v>#REF!</v>
      </c>
      <c r="H235" s="24" t="e">
        <f>VLOOKUP($B235,#REF!,14,FALSE)</f>
        <v>#REF!</v>
      </c>
      <c r="I235" s="21" t="e">
        <f t="shared" si="26"/>
        <v>#REF!</v>
      </c>
      <c r="J235" s="22" t="e">
        <f t="shared" si="27"/>
        <v>#REF!</v>
      </c>
      <c r="K235" s="56" t="s">
        <v>159</v>
      </c>
      <c r="L235" s="27">
        <v>1373.79</v>
      </c>
      <c r="M235" s="17" t="e">
        <f t="shared" si="23"/>
        <v>#REF!</v>
      </c>
      <c r="N235" s="27"/>
      <c r="O235" s="27"/>
      <c r="P235" s="27"/>
      <c r="Q235" s="27"/>
    </row>
    <row r="236" spans="1:17" s="25" customFormat="1">
      <c r="A236" s="77" t="s">
        <v>571</v>
      </c>
      <c r="B236" s="5" t="s">
        <v>55</v>
      </c>
      <c r="C236" s="5" t="e">
        <f>VLOOKUP($B236,#REF!,2,FALSE)</f>
        <v>#REF!</v>
      </c>
      <c r="D236" s="4" t="e">
        <f>VLOOKUP($B236,#REF!,3,FALSE)</f>
        <v>#REF!</v>
      </c>
      <c r="E236" s="5" t="e">
        <f>VLOOKUP($B236,#REF!,4,FALSE)</f>
        <v>#REF!</v>
      </c>
      <c r="F236" s="19">
        <v>80</v>
      </c>
      <c r="G236" s="120" t="e">
        <f>VLOOKUP($B236,#REF!,13,FALSE)</f>
        <v>#REF!</v>
      </c>
      <c r="H236" s="24" t="e">
        <f>VLOOKUP($B236,#REF!,14,FALSE)</f>
        <v>#REF!</v>
      </c>
      <c r="I236" s="21" t="e">
        <f t="shared" si="26"/>
        <v>#REF!</v>
      </c>
      <c r="J236" s="22" t="e">
        <f t="shared" si="27"/>
        <v>#REF!</v>
      </c>
      <c r="K236" s="56" t="s">
        <v>159</v>
      </c>
      <c r="L236" s="27">
        <v>700.67</v>
      </c>
      <c r="M236" s="17" t="e">
        <f t="shared" si="23"/>
        <v>#REF!</v>
      </c>
      <c r="N236" s="27"/>
      <c r="O236" s="27"/>
      <c r="P236" s="27"/>
      <c r="Q236" s="27"/>
    </row>
    <row r="237" spans="1:17" s="25" customFormat="1">
      <c r="A237" s="77" t="s">
        <v>572</v>
      </c>
      <c r="B237" s="5" t="s">
        <v>36</v>
      </c>
      <c r="C237" s="5" t="e">
        <f>VLOOKUP($B237,#REF!,2,FALSE)</f>
        <v>#REF!</v>
      </c>
      <c r="D237" s="4" t="e">
        <f>VLOOKUP($B237,#REF!,3,FALSE)</f>
        <v>#REF!</v>
      </c>
      <c r="E237" s="5" t="e">
        <f>VLOOKUP($B237,#REF!,4,FALSE)</f>
        <v>#REF!</v>
      </c>
      <c r="F237" s="19">
        <v>100</v>
      </c>
      <c r="G237" s="120" t="e">
        <f>VLOOKUP($B237,#REF!,13,FALSE)</f>
        <v>#REF!</v>
      </c>
      <c r="H237" s="24" t="e">
        <f>VLOOKUP($B237,#REF!,14,FALSE)</f>
        <v>#REF!</v>
      </c>
      <c r="I237" s="21" t="e">
        <f t="shared" si="26"/>
        <v>#REF!</v>
      </c>
      <c r="J237" s="22" t="e">
        <f t="shared" si="27"/>
        <v>#REF!</v>
      </c>
      <c r="K237" s="56" t="s">
        <v>159</v>
      </c>
      <c r="L237" s="27">
        <v>282.52999999999997</v>
      </c>
      <c r="M237" s="17" t="e">
        <f t="shared" si="23"/>
        <v>#REF!</v>
      </c>
      <c r="N237" s="27"/>
      <c r="O237" s="27"/>
      <c r="P237" s="27"/>
      <c r="Q237" s="27"/>
    </row>
    <row r="238" spans="1:17" s="25" customFormat="1">
      <c r="A238" s="77" t="s">
        <v>573</v>
      </c>
      <c r="B238" s="5" t="s">
        <v>139</v>
      </c>
      <c r="C238" s="5" t="e">
        <f>VLOOKUP($B238,#REF!,2,FALSE)</f>
        <v>#REF!</v>
      </c>
      <c r="D238" s="4" t="e">
        <f>VLOOKUP($B238,#REF!,3,FALSE)</f>
        <v>#REF!</v>
      </c>
      <c r="E238" s="5" t="e">
        <f>VLOOKUP($B238,#REF!,4,FALSE)</f>
        <v>#REF!</v>
      </c>
      <c r="F238" s="19">
        <v>2</v>
      </c>
      <c r="G238" s="120" t="e">
        <f>VLOOKUP($B238,#REF!,13,FALSE)</f>
        <v>#REF!</v>
      </c>
      <c r="H238" s="24" t="e">
        <f>VLOOKUP($B238,#REF!,14,FALSE)</f>
        <v>#REF!</v>
      </c>
      <c r="I238" s="21" t="e">
        <f t="shared" si="26"/>
        <v>#REF!</v>
      </c>
      <c r="J238" s="22" t="e">
        <f t="shared" si="27"/>
        <v>#REF!</v>
      </c>
      <c r="K238" s="56" t="s">
        <v>159</v>
      </c>
      <c r="L238" s="27">
        <v>3719.95</v>
      </c>
      <c r="M238" s="17" t="e">
        <f t="shared" si="23"/>
        <v>#REF!</v>
      </c>
      <c r="N238" s="27"/>
      <c r="O238" s="27"/>
      <c r="P238" s="27"/>
      <c r="Q238" s="27"/>
    </row>
    <row r="239" spans="1:17" s="25" customFormat="1" ht="36">
      <c r="A239" s="75" t="s">
        <v>574</v>
      </c>
      <c r="B239" s="48"/>
      <c r="C239" s="48"/>
      <c r="D239" s="53" t="s">
        <v>129</v>
      </c>
      <c r="E239" s="53"/>
      <c r="F239" s="53"/>
      <c r="G239" s="78"/>
      <c r="H239" s="24"/>
      <c r="I239" s="53"/>
      <c r="J239" s="76" t="e">
        <f>SUM(J240:J247)</f>
        <v>#REF!</v>
      </c>
      <c r="L239" s="27">
        <v>88492.93</v>
      </c>
      <c r="M239" s="17" t="e">
        <f t="shared" si="23"/>
        <v>#REF!</v>
      </c>
      <c r="N239" s="27"/>
      <c r="O239" s="27"/>
      <c r="P239" s="27"/>
      <c r="Q239" s="27"/>
    </row>
    <row r="240" spans="1:17" s="25" customFormat="1">
      <c r="A240" s="77" t="s">
        <v>575</v>
      </c>
      <c r="B240" s="5" t="s">
        <v>56</v>
      </c>
      <c r="C240" s="5" t="e">
        <f>VLOOKUP($B240,#REF!,2,FALSE)</f>
        <v>#REF!</v>
      </c>
      <c r="D240" s="4" t="e">
        <f>VLOOKUP($B240,#REF!,3,FALSE)</f>
        <v>#REF!</v>
      </c>
      <c r="E240" s="5" t="e">
        <f>VLOOKUP($B240,#REF!,4,FALSE)</f>
        <v>#REF!</v>
      </c>
      <c r="F240" s="19">
        <v>4</v>
      </c>
      <c r="G240" s="120" t="e">
        <f>VLOOKUP($B240,#REF!,13,FALSE)</f>
        <v>#REF!</v>
      </c>
      <c r="H240" s="24" t="e">
        <f>VLOOKUP($B240,#REF!,14,FALSE)</f>
        <v>#REF!</v>
      </c>
      <c r="I240" s="21" t="e">
        <f t="shared" ref="I240:I247" si="28">G240*H240</f>
        <v>#REF!</v>
      </c>
      <c r="J240" s="22" t="e">
        <f t="shared" ref="J240:J247" si="29">ROUND(F240*(G240+I240),2)</f>
        <v>#REF!</v>
      </c>
      <c r="K240" s="56" t="s">
        <v>159</v>
      </c>
      <c r="L240" s="27">
        <v>42971.27</v>
      </c>
      <c r="M240" s="17" t="e">
        <f t="shared" si="23"/>
        <v>#REF!</v>
      </c>
      <c r="N240" s="27"/>
      <c r="O240" s="27"/>
      <c r="P240" s="27"/>
      <c r="Q240" s="27"/>
    </row>
    <row r="241" spans="1:17" s="25" customFormat="1">
      <c r="A241" s="77" t="s">
        <v>576</v>
      </c>
      <c r="B241" s="5" t="s">
        <v>57</v>
      </c>
      <c r="C241" s="5" t="e">
        <f>VLOOKUP($B241,#REF!,2,FALSE)</f>
        <v>#REF!</v>
      </c>
      <c r="D241" s="4" t="e">
        <f>VLOOKUP($B241,#REF!,3,FALSE)</f>
        <v>#REF!</v>
      </c>
      <c r="E241" s="5" t="e">
        <f>VLOOKUP($B241,#REF!,4,FALSE)</f>
        <v>#REF!</v>
      </c>
      <c r="F241" s="19">
        <v>2</v>
      </c>
      <c r="G241" s="120" t="e">
        <f>VLOOKUP($B241,#REF!,13,FALSE)</f>
        <v>#REF!</v>
      </c>
      <c r="H241" s="24" t="e">
        <f>VLOOKUP($B241,#REF!,14,FALSE)</f>
        <v>#REF!</v>
      </c>
      <c r="I241" s="21" t="e">
        <f t="shared" si="28"/>
        <v>#REF!</v>
      </c>
      <c r="J241" s="22" t="e">
        <f t="shared" si="29"/>
        <v>#REF!</v>
      </c>
      <c r="K241" s="56" t="s">
        <v>159</v>
      </c>
      <c r="L241" s="27">
        <v>7637.39</v>
      </c>
      <c r="M241" s="17" t="e">
        <f t="shared" si="23"/>
        <v>#REF!</v>
      </c>
      <c r="N241" s="27"/>
      <c r="O241" s="27"/>
      <c r="P241" s="27"/>
      <c r="Q241" s="27"/>
    </row>
    <row r="242" spans="1:17" s="25" customFormat="1">
      <c r="A242" s="77" t="s">
        <v>577</v>
      </c>
      <c r="B242" s="5" t="s">
        <v>58</v>
      </c>
      <c r="C242" s="5" t="e">
        <f>VLOOKUP($B242,#REF!,2,FALSE)</f>
        <v>#REF!</v>
      </c>
      <c r="D242" s="4" t="e">
        <f>VLOOKUP($B242,#REF!,3,FALSE)</f>
        <v>#REF!</v>
      </c>
      <c r="E242" s="5" t="e">
        <f>VLOOKUP($B242,#REF!,4,FALSE)</f>
        <v>#REF!</v>
      </c>
      <c r="F242" s="19">
        <v>2</v>
      </c>
      <c r="G242" s="120" t="e">
        <f>VLOOKUP($B242,#REF!,13,FALSE)</f>
        <v>#REF!</v>
      </c>
      <c r="H242" s="24" t="e">
        <f>VLOOKUP($B242,#REF!,14,FALSE)</f>
        <v>#REF!</v>
      </c>
      <c r="I242" s="21" t="e">
        <f t="shared" si="28"/>
        <v>#REF!</v>
      </c>
      <c r="J242" s="22" t="e">
        <f t="shared" si="29"/>
        <v>#REF!</v>
      </c>
      <c r="K242" s="56" t="s">
        <v>159</v>
      </c>
      <c r="L242" s="27">
        <v>4274.83</v>
      </c>
      <c r="M242" s="17" t="e">
        <f t="shared" si="23"/>
        <v>#REF!</v>
      </c>
      <c r="N242" s="27"/>
      <c r="O242" s="27"/>
      <c r="P242" s="27"/>
      <c r="Q242" s="27"/>
    </row>
    <row r="243" spans="1:17" s="25" customFormat="1">
      <c r="A243" s="77" t="s">
        <v>578</v>
      </c>
      <c r="B243" s="5" t="s">
        <v>59</v>
      </c>
      <c r="C243" s="5" t="e">
        <f>VLOOKUP($B243,#REF!,2,FALSE)</f>
        <v>#REF!</v>
      </c>
      <c r="D243" s="4" t="e">
        <f>VLOOKUP($B243,#REF!,3,FALSE)</f>
        <v>#REF!</v>
      </c>
      <c r="E243" s="5" t="e">
        <f>VLOOKUP($B243,#REF!,4,FALSE)</f>
        <v>#REF!</v>
      </c>
      <c r="F243" s="19">
        <v>2</v>
      </c>
      <c r="G243" s="120" t="e">
        <f>VLOOKUP($B243,#REF!,13,FALSE)</f>
        <v>#REF!</v>
      </c>
      <c r="H243" s="24" t="e">
        <f>VLOOKUP($B243,#REF!,14,FALSE)</f>
        <v>#REF!</v>
      </c>
      <c r="I243" s="21" t="e">
        <f t="shared" si="28"/>
        <v>#REF!</v>
      </c>
      <c r="J243" s="22" t="e">
        <f t="shared" si="29"/>
        <v>#REF!</v>
      </c>
      <c r="K243" s="56" t="s">
        <v>159</v>
      </c>
      <c r="L243" s="27">
        <v>8699.9</v>
      </c>
      <c r="M243" s="17" t="e">
        <f t="shared" si="23"/>
        <v>#REF!</v>
      </c>
      <c r="N243" s="27"/>
      <c r="O243" s="27"/>
      <c r="P243" s="27"/>
      <c r="Q243" s="27"/>
    </row>
    <row r="244" spans="1:17" s="25" customFormat="1">
      <c r="A244" s="77" t="s">
        <v>579</v>
      </c>
      <c r="B244" s="5" t="s">
        <v>60</v>
      </c>
      <c r="C244" s="5" t="e">
        <f>VLOOKUP($B244,#REF!,2,FALSE)</f>
        <v>#REF!</v>
      </c>
      <c r="D244" s="4" t="e">
        <f>VLOOKUP($B244,#REF!,3,FALSE)</f>
        <v>#REF!</v>
      </c>
      <c r="E244" s="5" t="e">
        <f>VLOOKUP($B244,#REF!,4,FALSE)</f>
        <v>#REF!</v>
      </c>
      <c r="F244" s="19">
        <v>2</v>
      </c>
      <c r="G244" s="120" t="e">
        <f>VLOOKUP($B244,#REF!,13,FALSE)</f>
        <v>#REF!</v>
      </c>
      <c r="H244" s="24" t="e">
        <f>VLOOKUP($B244,#REF!,14,FALSE)</f>
        <v>#REF!</v>
      </c>
      <c r="I244" s="21" t="e">
        <f t="shared" si="28"/>
        <v>#REF!</v>
      </c>
      <c r="J244" s="22" t="e">
        <f t="shared" si="29"/>
        <v>#REF!</v>
      </c>
      <c r="K244" s="56" t="s">
        <v>159</v>
      </c>
      <c r="L244" s="27">
        <v>8699.9500000000007</v>
      </c>
      <c r="M244" s="17" t="e">
        <f t="shared" si="23"/>
        <v>#REF!</v>
      </c>
      <c r="N244" s="27"/>
      <c r="O244" s="27"/>
      <c r="P244" s="27"/>
      <c r="Q244" s="27"/>
    </row>
    <row r="245" spans="1:17" s="25" customFormat="1">
      <c r="A245" s="77" t="s">
        <v>580</v>
      </c>
      <c r="B245" s="5" t="s">
        <v>61</v>
      </c>
      <c r="C245" s="5" t="e">
        <f>VLOOKUP($B245,#REF!,2,FALSE)</f>
        <v>#REF!</v>
      </c>
      <c r="D245" s="4" t="e">
        <f>VLOOKUP($B245,#REF!,3,FALSE)</f>
        <v>#REF!</v>
      </c>
      <c r="E245" s="5" t="e">
        <f>VLOOKUP($B245,#REF!,4,FALSE)</f>
        <v>#REF!</v>
      </c>
      <c r="F245" s="19">
        <v>2</v>
      </c>
      <c r="G245" s="120" t="e">
        <f>VLOOKUP($B245,#REF!,13,FALSE)</f>
        <v>#REF!</v>
      </c>
      <c r="H245" s="24" t="e">
        <f>VLOOKUP($B245,#REF!,14,FALSE)</f>
        <v>#REF!</v>
      </c>
      <c r="I245" s="21" t="e">
        <f t="shared" si="28"/>
        <v>#REF!</v>
      </c>
      <c r="J245" s="22" t="e">
        <f t="shared" si="29"/>
        <v>#REF!</v>
      </c>
      <c r="K245" s="56" t="s">
        <v>159</v>
      </c>
      <c r="L245" s="27">
        <v>8143.44</v>
      </c>
      <c r="M245" s="17" t="e">
        <f t="shared" si="23"/>
        <v>#REF!</v>
      </c>
      <c r="N245" s="27"/>
      <c r="O245" s="27"/>
      <c r="P245" s="27"/>
      <c r="Q245" s="27"/>
    </row>
    <row r="246" spans="1:17" s="25" customFormat="1">
      <c r="A246" s="77" t="s">
        <v>581</v>
      </c>
      <c r="B246" s="5" t="s">
        <v>47</v>
      </c>
      <c r="C246" s="5" t="e">
        <f>VLOOKUP($B246,#REF!,2,FALSE)</f>
        <v>#REF!</v>
      </c>
      <c r="D246" s="4" t="e">
        <f>VLOOKUP($B246,#REF!,3,FALSE)</f>
        <v>#REF!</v>
      </c>
      <c r="E246" s="5" t="e">
        <f>VLOOKUP($B246,#REF!,4,FALSE)</f>
        <v>#REF!</v>
      </c>
      <c r="F246" s="19">
        <v>900</v>
      </c>
      <c r="G246" s="120" t="e">
        <f>VLOOKUP($B246,#REF!,13,FALSE)</f>
        <v>#REF!</v>
      </c>
      <c r="H246" s="24" t="e">
        <f>VLOOKUP($B246,#REF!,14,FALSE)</f>
        <v>#REF!</v>
      </c>
      <c r="I246" s="21" t="e">
        <f t="shared" si="28"/>
        <v>#REF!</v>
      </c>
      <c r="J246" s="22" t="e">
        <f t="shared" si="29"/>
        <v>#REF!</v>
      </c>
      <c r="K246" s="56" t="s">
        <v>159</v>
      </c>
      <c r="L246" s="27">
        <v>2293.7600000000002</v>
      </c>
      <c r="M246" s="17" t="e">
        <f t="shared" si="23"/>
        <v>#REF!</v>
      </c>
      <c r="N246" s="27"/>
      <c r="O246" s="27"/>
      <c r="P246" s="27"/>
      <c r="Q246" s="27"/>
    </row>
    <row r="247" spans="1:17" s="25" customFormat="1">
      <c r="A247" s="77" t="s">
        <v>582</v>
      </c>
      <c r="B247" s="5" t="s">
        <v>163</v>
      </c>
      <c r="C247" s="5" t="e">
        <f>VLOOKUP($B247,#REF!,2,FALSE)</f>
        <v>#REF!</v>
      </c>
      <c r="D247" s="4" t="e">
        <f>VLOOKUP($B247,#REF!,3,FALSE)</f>
        <v>#REF!</v>
      </c>
      <c r="E247" s="5" t="e">
        <f>VLOOKUP($B247,#REF!,4,FALSE)</f>
        <v>#REF!</v>
      </c>
      <c r="F247" s="19">
        <v>2</v>
      </c>
      <c r="G247" s="120" t="e">
        <f>VLOOKUP($B247,#REF!,13,FALSE)</f>
        <v>#REF!</v>
      </c>
      <c r="H247" s="24" t="e">
        <f>VLOOKUP($B247,#REF!,14,FALSE)</f>
        <v>#REF!</v>
      </c>
      <c r="I247" s="21" t="e">
        <f t="shared" si="28"/>
        <v>#REF!</v>
      </c>
      <c r="J247" s="22" t="e">
        <f t="shared" si="29"/>
        <v>#REF!</v>
      </c>
      <c r="K247" s="56" t="s">
        <v>159</v>
      </c>
      <c r="L247" s="27">
        <v>5772.39</v>
      </c>
      <c r="M247" s="17" t="e">
        <f t="shared" si="23"/>
        <v>#REF!</v>
      </c>
      <c r="N247" s="27"/>
      <c r="O247" s="27"/>
      <c r="P247" s="27"/>
      <c r="Q247" s="27"/>
    </row>
    <row r="248" spans="1:17" s="51" customFormat="1">
      <c r="A248" s="138" t="s">
        <v>583</v>
      </c>
      <c r="B248" s="139"/>
      <c r="C248" s="139"/>
      <c r="D248" s="140" t="s">
        <v>17</v>
      </c>
      <c r="E248" s="140"/>
      <c r="F248" s="140"/>
      <c r="G248" s="141"/>
      <c r="H248" s="141"/>
      <c r="I248" s="140"/>
      <c r="J248" s="143" t="e">
        <f>SUM(J249,J253)</f>
        <v>#REF!</v>
      </c>
      <c r="L248" s="51">
        <v>9058227.9800000004</v>
      </c>
      <c r="M248" s="17" t="e">
        <f t="shared" si="23"/>
        <v>#REF!</v>
      </c>
    </row>
    <row r="249" spans="1:17" s="25" customFormat="1" ht="24">
      <c r="A249" s="75" t="s">
        <v>584</v>
      </c>
      <c r="B249" s="48"/>
      <c r="C249" s="48"/>
      <c r="D249" s="53" t="s">
        <v>19</v>
      </c>
      <c r="E249" s="53"/>
      <c r="F249" s="53"/>
      <c r="G249" s="78"/>
      <c r="H249" s="24"/>
      <c r="I249" s="53"/>
      <c r="J249" s="76" t="e">
        <f>SUM(J250:J252)</f>
        <v>#REF!</v>
      </c>
      <c r="L249" s="27">
        <v>6116771.0200000005</v>
      </c>
      <c r="M249" s="17" t="e">
        <f t="shared" si="23"/>
        <v>#REF!</v>
      </c>
      <c r="N249" s="27"/>
      <c r="O249" s="27"/>
      <c r="P249" s="27"/>
      <c r="Q249" s="27"/>
    </row>
    <row r="250" spans="1:17" s="25" customFormat="1">
      <c r="A250" s="77" t="s">
        <v>585</v>
      </c>
      <c r="B250" s="5" t="s">
        <v>62</v>
      </c>
      <c r="C250" s="5" t="e">
        <f>VLOOKUP($B250,#REF!,2,FALSE)</f>
        <v>#REF!</v>
      </c>
      <c r="D250" s="4" t="e">
        <f>VLOOKUP($B250,#REF!,3,FALSE)</f>
        <v>#REF!</v>
      </c>
      <c r="E250" s="5" t="e">
        <f>VLOOKUP($B250,#REF!,4,FALSE)</f>
        <v>#REF!</v>
      </c>
      <c r="F250" s="19">
        <v>8567</v>
      </c>
      <c r="G250" s="120" t="e">
        <f>VLOOKUP($B250,#REF!,13,FALSE)</f>
        <v>#REF!</v>
      </c>
      <c r="H250" s="24" t="e">
        <f>VLOOKUP($B250,#REF!,14,FALSE)</f>
        <v>#REF!</v>
      </c>
      <c r="I250" s="21" t="e">
        <f>G250*H250</f>
        <v>#REF!</v>
      </c>
      <c r="J250" s="22" t="e">
        <f>ROUND(F250*(G250+I250),2)</f>
        <v>#REF!</v>
      </c>
      <c r="K250" s="56" t="s">
        <v>159</v>
      </c>
      <c r="L250" s="27">
        <v>5419516.21</v>
      </c>
      <c r="M250" s="17" t="e">
        <f t="shared" si="23"/>
        <v>#REF!</v>
      </c>
      <c r="N250" s="27"/>
      <c r="O250" s="27"/>
      <c r="P250" s="27"/>
      <c r="Q250" s="27"/>
    </row>
    <row r="251" spans="1:17" s="25" customFormat="1">
      <c r="A251" s="77" t="s">
        <v>586</v>
      </c>
      <c r="B251" s="5" t="s">
        <v>63</v>
      </c>
      <c r="C251" s="5" t="e">
        <f>VLOOKUP($B251,#REF!,2,FALSE)</f>
        <v>#REF!</v>
      </c>
      <c r="D251" s="4" t="e">
        <f>VLOOKUP($B251,#REF!,3,FALSE)</f>
        <v>#REF!</v>
      </c>
      <c r="E251" s="5" t="e">
        <f>VLOOKUP($B251,#REF!,4,FALSE)</f>
        <v>#REF!</v>
      </c>
      <c r="F251" s="19">
        <v>4</v>
      </c>
      <c r="G251" s="120" t="e">
        <f>VLOOKUP($B251,#REF!,13,FALSE)</f>
        <v>#REF!</v>
      </c>
      <c r="H251" s="24" t="e">
        <f>VLOOKUP($B251,#REF!,14,FALSE)</f>
        <v>#REF!</v>
      </c>
      <c r="I251" s="21" t="e">
        <f>G251*H251</f>
        <v>#REF!</v>
      </c>
      <c r="J251" s="22" t="e">
        <f>ROUND(F251*(G251+I251),2)</f>
        <v>#REF!</v>
      </c>
      <c r="K251" s="56" t="s">
        <v>159</v>
      </c>
      <c r="L251" s="27">
        <v>65126.66</v>
      </c>
      <c r="M251" s="17" t="e">
        <f t="shared" si="23"/>
        <v>#REF!</v>
      </c>
      <c r="N251" s="27"/>
      <c r="O251" s="27"/>
      <c r="P251" s="27"/>
      <c r="Q251" s="27"/>
    </row>
    <row r="252" spans="1:17" s="25" customFormat="1">
      <c r="A252" s="77" t="s">
        <v>587</v>
      </c>
      <c r="B252" s="5" t="s">
        <v>100</v>
      </c>
      <c r="C252" s="5" t="e">
        <f>VLOOKUP($B252,#REF!,2,FALSE)</f>
        <v>#REF!</v>
      </c>
      <c r="D252" s="4" t="e">
        <f>VLOOKUP($B252,#REF!,3,FALSE)</f>
        <v>#REF!</v>
      </c>
      <c r="E252" s="5" t="e">
        <f>VLOOKUP($B252,#REF!,4,FALSE)</f>
        <v>#REF!</v>
      </c>
      <c r="F252" s="19">
        <v>3300</v>
      </c>
      <c r="G252" s="120" t="e">
        <f>VLOOKUP($B252,#REF!,13,FALSE)</f>
        <v>#REF!</v>
      </c>
      <c r="H252" s="24" t="e">
        <f>VLOOKUP($B252,#REF!,14,FALSE)</f>
        <v>#REF!</v>
      </c>
      <c r="I252" s="21" t="e">
        <f>G252*H252</f>
        <v>#REF!</v>
      </c>
      <c r="J252" s="22" t="e">
        <f>ROUND(F252*(G252+I252),2)</f>
        <v>#REF!</v>
      </c>
      <c r="K252" s="56" t="s">
        <v>159</v>
      </c>
      <c r="L252" s="27">
        <v>632128.15</v>
      </c>
      <c r="M252" s="17" t="e">
        <f t="shared" si="23"/>
        <v>#REF!</v>
      </c>
      <c r="N252" s="27"/>
      <c r="O252" s="27"/>
      <c r="P252" s="27"/>
      <c r="Q252" s="27"/>
    </row>
    <row r="253" spans="1:17" s="25" customFormat="1" ht="48">
      <c r="A253" s="75" t="s">
        <v>588</v>
      </c>
      <c r="B253" s="48"/>
      <c r="C253" s="48"/>
      <c r="D253" s="63" t="s">
        <v>162</v>
      </c>
      <c r="E253" s="53"/>
      <c r="F253" s="53"/>
      <c r="G253" s="78"/>
      <c r="H253" s="24"/>
      <c r="I253" s="53"/>
      <c r="J253" s="76" t="e">
        <f>SUM(J254:J258)</f>
        <v>#REF!</v>
      </c>
      <c r="L253" s="27">
        <v>2941456.96</v>
      </c>
      <c r="M253" s="17" t="e">
        <f t="shared" si="23"/>
        <v>#REF!</v>
      </c>
      <c r="N253" s="27"/>
      <c r="O253" s="27"/>
      <c r="P253" s="27"/>
      <c r="Q253" s="27"/>
    </row>
    <row r="254" spans="1:17" s="25" customFormat="1">
      <c r="A254" s="77" t="s">
        <v>589</v>
      </c>
      <c r="B254" s="5" t="s">
        <v>64</v>
      </c>
      <c r="C254" s="5" t="e">
        <f>VLOOKUP($B254,#REF!,2,FALSE)</f>
        <v>#REF!</v>
      </c>
      <c r="D254" s="4" t="e">
        <f>VLOOKUP($B254,#REF!,3,FALSE)</f>
        <v>#REF!</v>
      </c>
      <c r="E254" s="5" t="e">
        <f>VLOOKUP($B254,#REF!,4,FALSE)</f>
        <v>#REF!</v>
      </c>
      <c r="F254" s="19">
        <v>8567</v>
      </c>
      <c r="G254" s="120" t="e">
        <f>VLOOKUP($B254,#REF!,13,FALSE)</f>
        <v>#REF!</v>
      </c>
      <c r="H254" s="24" t="e">
        <f>VLOOKUP($B254,#REF!,14,FALSE)</f>
        <v>#REF!</v>
      </c>
      <c r="I254" s="21" t="e">
        <f>G254*H254</f>
        <v>#REF!</v>
      </c>
      <c r="J254" s="22" t="e">
        <f>ROUND(F254*(G254+I254),2)</f>
        <v>#REF!</v>
      </c>
      <c r="K254" s="56" t="s">
        <v>159</v>
      </c>
      <c r="L254" s="27">
        <v>2545662.66</v>
      </c>
      <c r="M254" s="17" t="e">
        <f t="shared" si="23"/>
        <v>#REF!</v>
      </c>
      <c r="N254" s="27"/>
      <c r="O254" s="27"/>
      <c r="P254" s="27"/>
      <c r="Q254" s="27"/>
    </row>
    <row r="255" spans="1:17" s="25" customFormat="1">
      <c r="A255" s="77" t="s">
        <v>590</v>
      </c>
      <c r="B255" s="5" t="s">
        <v>65</v>
      </c>
      <c r="C255" s="5" t="e">
        <f>VLOOKUP($B255,#REF!,2,FALSE)</f>
        <v>#REF!</v>
      </c>
      <c r="D255" s="4" t="e">
        <f>VLOOKUP($B255,#REF!,3,FALSE)</f>
        <v>#REF!</v>
      </c>
      <c r="E255" s="5" t="e">
        <f>VLOOKUP($B255,#REF!,4,FALSE)</f>
        <v>#REF!</v>
      </c>
      <c r="F255" s="19">
        <v>4</v>
      </c>
      <c r="G255" s="120" t="e">
        <f>VLOOKUP($B255,#REF!,13,FALSE)</f>
        <v>#REF!</v>
      </c>
      <c r="H255" s="24" t="e">
        <f>VLOOKUP($B255,#REF!,14,FALSE)</f>
        <v>#REF!</v>
      </c>
      <c r="I255" s="21" t="e">
        <f>G255*H255</f>
        <v>#REF!</v>
      </c>
      <c r="J255" s="22" t="e">
        <f>ROUND(F255*(G255+I255),2)</f>
        <v>#REF!</v>
      </c>
      <c r="K255" s="56" t="s">
        <v>159</v>
      </c>
      <c r="L255" s="27">
        <v>53053.38</v>
      </c>
      <c r="M255" s="17" t="e">
        <f t="shared" si="23"/>
        <v>#REF!</v>
      </c>
      <c r="N255" s="27"/>
      <c r="O255" s="27"/>
      <c r="P255" s="27"/>
      <c r="Q255" s="27"/>
    </row>
    <row r="256" spans="1:17" s="25" customFormat="1">
      <c r="A256" s="77" t="s">
        <v>591</v>
      </c>
      <c r="B256" s="5" t="s">
        <v>66</v>
      </c>
      <c r="C256" s="5" t="e">
        <f>VLOOKUP($B256,#REF!,2,FALSE)</f>
        <v>#REF!</v>
      </c>
      <c r="D256" s="4" t="e">
        <f>VLOOKUP($B256,#REF!,3,FALSE)</f>
        <v>#REF!</v>
      </c>
      <c r="E256" s="5" t="e">
        <f>VLOOKUP($B256,#REF!,4,FALSE)</f>
        <v>#REF!</v>
      </c>
      <c r="F256" s="19">
        <v>1</v>
      </c>
      <c r="G256" s="120" t="e">
        <f>VLOOKUP($B256,#REF!,13,FALSE)</f>
        <v>#REF!</v>
      </c>
      <c r="H256" s="24" t="e">
        <f>VLOOKUP($B256,#REF!,14,FALSE)</f>
        <v>#REF!</v>
      </c>
      <c r="I256" s="21" t="e">
        <f>G256*H256</f>
        <v>#REF!</v>
      </c>
      <c r="J256" s="22" t="e">
        <f>ROUND(F256*(G256+I256),2)</f>
        <v>#REF!</v>
      </c>
      <c r="K256" s="56" t="s">
        <v>159</v>
      </c>
      <c r="L256" s="27">
        <v>9336.7900000000009</v>
      </c>
      <c r="M256" s="17" t="e">
        <f t="shared" si="23"/>
        <v>#REF!</v>
      </c>
      <c r="N256" s="27"/>
      <c r="O256" s="27"/>
      <c r="P256" s="27"/>
      <c r="Q256" s="27"/>
    </row>
    <row r="257" spans="1:17" s="25" customFormat="1">
      <c r="A257" s="77" t="s">
        <v>592</v>
      </c>
      <c r="B257" s="5" t="s">
        <v>67</v>
      </c>
      <c r="C257" s="5" t="e">
        <f>VLOOKUP($B257,#REF!,2,FALSE)</f>
        <v>#REF!</v>
      </c>
      <c r="D257" s="4" t="e">
        <f>VLOOKUP($B257,#REF!,3,FALSE)</f>
        <v>#REF!</v>
      </c>
      <c r="E257" s="5" t="e">
        <f>VLOOKUP($B257,#REF!,4,FALSE)</f>
        <v>#REF!</v>
      </c>
      <c r="F257" s="19">
        <v>3000</v>
      </c>
      <c r="G257" s="120" t="e">
        <f>VLOOKUP($B257,#REF!,13,FALSE)</f>
        <v>#REF!</v>
      </c>
      <c r="H257" s="24" t="e">
        <f>VLOOKUP($B257,#REF!,14,FALSE)</f>
        <v>#REF!</v>
      </c>
      <c r="I257" s="21" t="e">
        <f>G257*H257</f>
        <v>#REF!</v>
      </c>
      <c r="J257" s="22" t="e">
        <f>ROUND(F257*(G257+I257),2)</f>
        <v>#REF!</v>
      </c>
      <c r="K257" s="56" t="s">
        <v>159</v>
      </c>
      <c r="L257" s="27">
        <v>303261.75</v>
      </c>
      <c r="M257" s="17" t="e">
        <f t="shared" si="23"/>
        <v>#REF!</v>
      </c>
      <c r="N257" s="27"/>
      <c r="O257" s="27"/>
      <c r="P257" s="27"/>
      <c r="Q257" s="27"/>
    </row>
    <row r="258" spans="1:17" s="25" customFormat="1">
      <c r="A258" s="77" t="s">
        <v>1280</v>
      </c>
      <c r="B258" s="5" t="s">
        <v>168</v>
      </c>
      <c r="C258" s="5" t="e">
        <f>VLOOKUP($B258,#REF!,2,FALSE)</f>
        <v>#REF!</v>
      </c>
      <c r="D258" s="4" t="e">
        <f>VLOOKUP($B258,#REF!,3,FALSE)</f>
        <v>#REF!</v>
      </c>
      <c r="E258" s="5" t="e">
        <f>VLOOKUP($B258,#REF!,4,FALSE)</f>
        <v>#REF!</v>
      </c>
      <c r="F258" s="19">
        <v>2</v>
      </c>
      <c r="G258" s="120" t="e">
        <f>VLOOKUP($B258,#REF!,13,FALSE)</f>
        <v>#REF!</v>
      </c>
      <c r="H258" s="24" t="e">
        <f>VLOOKUP($B258,#REF!,14,FALSE)</f>
        <v>#REF!</v>
      </c>
      <c r="I258" s="21" t="e">
        <f>G258*H258</f>
        <v>#REF!</v>
      </c>
      <c r="J258" s="22" t="e">
        <f>ROUND(F258*(G258+I258),2)</f>
        <v>#REF!</v>
      </c>
      <c r="K258" s="56" t="s">
        <v>159</v>
      </c>
      <c r="L258" s="27">
        <v>30142.38</v>
      </c>
      <c r="M258" s="17" t="e">
        <f t="shared" si="23"/>
        <v>#REF!</v>
      </c>
      <c r="N258" s="27"/>
      <c r="O258" s="27"/>
      <c r="P258" s="27"/>
      <c r="Q258" s="27"/>
    </row>
    <row r="259" spans="1:17" s="51" customFormat="1">
      <c r="A259" s="138" t="s">
        <v>593</v>
      </c>
      <c r="B259" s="139"/>
      <c r="C259" s="139"/>
      <c r="D259" s="140" t="s">
        <v>128</v>
      </c>
      <c r="E259" s="140"/>
      <c r="F259" s="140"/>
      <c r="G259" s="141"/>
      <c r="H259" s="141"/>
      <c r="I259" s="140"/>
      <c r="J259" s="143" t="e">
        <f>SUM(J260,J269,J278)</f>
        <v>#REF!</v>
      </c>
      <c r="L259" s="51">
        <v>1741599.5</v>
      </c>
      <c r="M259" s="17" t="e">
        <f t="shared" si="23"/>
        <v>#REF!</v>
      </c>
    </row>
    <row r="260" spans="1:17" s="25" customFormat="1">
      <c r="A260" s="79" t="s">
        <v>594</v>
      </c>
      <c r="B260" s="62"/>
      <c r="C260" s="62"/>
      <c r="D260" s="63" t="s">
        <v>21</v>
      </c>
      <c r="E260" s="64"/>
      <c r="F260" s="63"/>
      <c r="G260" s="65"/>
      <c r="H260" s="24"/>
      <c r="I260" s="66"/>
      <c r="J260" s="80" t="e">
        <f>SUM(J261:J268)</f>
        <v>#REF!</v>
      </c>
      <c r="L260" s="27">
        <v>1084384.6000000001</v>
      </c>
      <c r="M260" s="17" t="e">
        <f t="shared" si="23"/>
        <v>#REF!</v>
      </c>
      <c r="N260" s="27"/>
      <c r="O260" s="27"/>
      <c r="P260" s="27"/>
      <c r="Q260" s="27"/>
    </row>
    <row r="261" spans="1:17" s="25" customFormat="1">
      <c r="A261" s="81" t="s">
        <v>595</v>
      </c>
      <c r="B261" s="5" t="s">
        <v>226</v>
      </c>
      <c r="C261" s="5" t="e">
        <f>VLOOKUP($B261,#REF!,2,FALSE)</f>
        <v>#REF!</v>
      </c>
      <c r="D261" s="4" t="e">
        <f>VLOOKUP($B261,#REF!,3,FALSE)</f>
        <v>#REF!</v>
      </c>
      <c r="E261" s="5" t="e">
        <f>VLOOKUP($B261,#REF!,4,FALSE)</f>
        <v>#REF!</v>
      </c>
      <c r="F261" s="68">
        <v>3</v>
      </c>
      <c r="G261" s="120" t="e">
        <f>VLOOKUP($B261,#REF!,13,FALSE)</f>
        <v>#REF!</v>
      </c>
      <c r="H261" s="24" t="e">
        <f>VLOOKUP($B261,#REF!,14,FALSE)</f>
        <v>#REF!</v>
      </c>
      <c r="I261" s="21" t="e">
        <f t="shared" ref="I261:I268" si="30">G261*H261</f>
        <v>#REF!</v>
      </c>
      <c r="J261" s="22" t="e">
        <f t="shared" ref="J261:J268" si="31">ROUND(F261*(G261+I261),2)</f>
        <v>#REF!</v>
      </c>
      <c r="K261" s="56" t="s">
        <v>159</v>
      </c>
      <c r="L261" s="27">
        <v>812268</v>
      </c>
      <c r="M261" s="17" t="e">
        <f t="shared" si="23"/>
        <v>#REF!</v>
      </c>
      <c r="N261" s="27"/>
      <c r="O261" s="27"/>
      <c r="P261" s="27"/>
      <c r="Q261" s="27"/>
    </row>
    <row r="262" spans="1:17" s="25" customFormat="1">
      <c r="A262" s="81" t="s">
        <v>596</v>
      </c>
      <c r="B262" s="5" t="s">
        <v>171</v>
      </c>
      <c r="C262" s="5" t="e">
        <f>VLOOKUP($B262,#REF!,2,FALSE)</f>
        <v>#REF!</v>
      </c>
      <c r="D262" s="4" t="e">
        <f>VLOOKUP($B262,#REF!,3,FALSE)</f>
        <v>#REF!</v>
      </c>
      <c r="E262" s="5" t="e">
        <f>VLOOKUP($B262,#REF!,4,FALSE)</f>
        <v>#REF!</v>
      </c>
      <c r="F262" s="68">
        <v>100</v>
      </c>
      <c r="G262" s="120" t="e">
        <f>VLOOKUP($B262,#REF!,13,FALSE)</f>
        <v>#REF!</v>
      </c>
      <c r="H262" s="24" t="e">
        <f>VLOOKUP($B262,#REF!,14,FALSE)</f>
        <v>#REF!</v>
      </c>
      <c r="I262" s="21" t="e">
        <f t="shared" si="30"/>
        <v>#REF!</v>
      </c>
      <c r="J262" s="22" t="e">
        <f t="shared" si="31"/>
        <v>#REF!</v>
      </c>
      <c r="K262" s="56" t="s">
        <v>159</v>
      </c>
      <c r="L262" s="27">
        <v>1940.03</v>
      </c>
      <c r="M262" s="17" t="e">
        <f t="shared" si="23"/>
        <v>#REF!</v>
      </c>
      <c r="N262" s="27"/>
      <c r="O262" s="27"/>
      <c r="P262" s="27"/>
      <c r="Q262" s="27"/>
    </row>
    <row r="263" spans="1:17" s="25" customFormat="1">
      <c r="A263" s="81" t="s">
        <v>597</v>
      </c>
      <c r="B263" s="5" t="s">
        <v>300</v>
      </c>
      <c r="C263" s="5" t="e">
        <f>VLOOKUP($B263,#REF!,2,FALSE)</f>
        <v>#REF!</v>
      </c>
      <c r="D263" s="4" t="e">
        <f>VLOOKUP($B263,#REF!,3,FALSE)</f>
        <v>#REF!</v>
      </c>
      <c r="E263" s="5" t="e">
        <f>VLOOKUP($B263,#REF!,4,FALSE)</f>
        <v>#REF!</v>
      </c>
      <c r="F263" s="68">
        <v>70</v>
      </c>
      <c r="G263" s="120" t="e">
        <f>VLOOKUP($B263,#REF!,13,FALSE)</f>
        <v>#REF!</v>
      </c>
      <c r="H263" s="24" t="e">
        <f>VLOOKUP($B263,#REF!,14,FALSE)</f>
        <v>#REF!</v>
      </c>
      <c r="I263" s="21" t="e">
        <f t="shared" si="30"/>
        <v>#REF!</v>
      </c>
      <c r="J263" s="22" t="e">
        <f t="shared" si="31"/>
        <v>#REF!</v>
      </c>
      <c r="K263" s="56" t="s">
        <v>159</v>
      </c>
      <c r="L263" s="27">
        <v>764.71</v>
      </c>
      <c r="M263" s="17" t="e">
        <f t="shared" ref="M263:M326" si="32">IF(L263=J263," ", "ERRO")</f>
        <v>#REF!</v>
      </c>
      <c r="N263" s="27"/>
      <c r="O263" s="27"/>
      <c r="P263" s="27"/>
      <c r="Q263" s="27"/>
    </row>
    <row r="264" spans="1:17" s="25" customFormat="1">
      <c r="A264" s="81" t="s">
        <v>598</v>
      </c>
      <c r="B264" s="5" t="s">
        <v>169</v>
      </c>
      <c r="C264" s="5" t="e">
        <f>VLOOKUP($B264,#REF!,2,FALSE)</f>
        <v>#REF!</v>
      </c>
      <c r="D264" s="4" t="e">
        <f>VLOOKUP($B264,#REF!,3,FALSE)</f>
        <v>#REF!</v>
      </c>
      <c r="E264" s="5" t="e">
        <f>VLOOKUP($B264,#REF!,4,FALSE)</f>
        <v>#REF!</v>
      </c>
      <c r="F264" s="68">
        <v>110</v>
      </c>
      <c r="G264" s="120" t="e">
        <f>VLOOKUP($B264,#REF!,13,FALSE)</f>
        <v>#REF!</v>
      </c>
      <c r="H264" s="24" t="e">
        <f>VLOOKUP($B264,#REF!,14,FALSE)</f>
        <v>#REF!</v>
      </c>
      <c r="I264" s="21" t="e">
        <f t="shared" si="30"/>
        <v>#REF!</v>
      </c>
      <c r="J264" s="22" t="e">
        <f t="shared" si="31"/>
        <v>#REF!</v>
      </c>
      <c r="K264" s="56" t="s">
        <v>159</v>
      </c>
      <c r="L264" s="27">
        <v>731.63</v>
      </c>
      <c r="M264" s="17" t="e">
        <f t="shared" si="32"/>
        <v>#REF!</v>
      </c>
      <c r="N264" s="27"/>
      <c r="O264" s="27"/>
      <c r="P264" s="27"/>
      <c r="Q264" s="27"/>
    </row>
    <row r="265" spans="1:17" s="25" customFormat="1">
      <c r="A265" s="81" t="s">
        <v>599</v>
      </c>
      <c r="B265" s="5" t="s">
        <v>96</v>
      </c>
      <c r="C265" s="5" t="e">
        <f>VLOOKUP($B265,#REF!,2,FALSE)</f>
        <v>#REF!</v>
      </c>
      <c r="D265" s="4" t="e">
        <f>VLOOKUP($B265,#REF!,3,FALSE)</f>
        <v>#REF!</v>
      </c>
      <c r="E265" s="5" t="e">
        <f>VLOOKUP($B265,#REF!,4,FALSE)</f>
        <v>#REF!</v>
      </c>
      <c r="F265" s="68">
        <v>7838</v>
      </c>
      <c r="G265" s="120" t="e">
        <f>VLOOKUP($B265,#REF!,13,FALSE)</f>
        <v>#REF!</v>
      </c>
      <c r="H265" s="24" t="e">
        <f>VLOOKUP($B265,#REF!,14,FALSE)</f>
        <v>#REF!</v>
      </c>
      <c r="I265" s="21" t="e">
        <f t="shared" si="30"/>
        <v>#REF!</v>
      </c>
      <c r="J265" s="22" t="e">
        <f t="shared" si="31"/>
        <v>#REF!</v>
      </c>
      <c r="K265" s="56" t="s">
        <v>159</v>
      </c>
      <c r="L265" s="27">
        <v>54069.599999999999</v>
      </c>
      <c r="M265" s="17" t="e">
        <f t="shared" si="32"/>
        <v>#REF!</v>
      </c>
      <c r="N265" s="27"/>
      <c r="O265" s="27"/>
      <c r="P265" s="27"/>
      <c r="Q265" s="27"/>
    </row>
    <row r="266" spans="1:17" s="25" customFormat="1">
      <c r="A266" s="81" t="s">
        <v>600</v>
      </c>
      <c r="B266" s="5" t="s">
        <v>140</v>
      </c>
      <c r="C266" s="5" t="e">
        <f>VLOOKUP($B266,#REF!,2,FALSE)</f>
        <v>#REF!</v>
      </c>
      <c r="D266" s="4" t="e">
        <f>VLOOKUP($B266,#REF!,3,FALSE)</f>
        <v>#REF!</v>
      </c>
      <c r="E266" s="5" t="e">
        <f>VLOOKUP($B266,#REF!,4,FALSE)</f>
        <v>#REF!</v>
      </c>
      <c r="F266" s="68">
        <v>672</v>
      </c>
      <c r="G266" s="120" t="e">
        <f>VLOOKUP($B266,#REF!,13,FALSE)</f>
        <v>#REF!</v>
      </c>
      <c r="H266" s="24" t="e">
        <f>VLOOKUP($B266,#REF!,14,FALSE)</f>
        <v>#REF!</v>
      </c>
      <c r="I266" s="21" t="e">
        <f t="shared" si="30"/>
        <v>#REF!</v>
      </c>
      <c r="J266" s="22" t="e">
        <f t="shared" si="31"/>
        <v>#REF!</v>
      </c>
      <c r="K266" s="56" t="s">
        <v>159</v>
      </c>
      <c r="L266" s="27">
        <v>3876.28</v>
      </c>
      <c r="M266" s="17" t="e">
        <f t="shared" si="32"/>
        <v>#REF!</v>
      </c>
      <c r="N266" s="27"/>
      <c r="O266" s="27"/>
      <c r="P266" s="27"/>
      <c r="Q266" s="27"/>
    </row>
    <row r="267" spans="1:17" s="25" customFormat="1">
      <c r="A267" s="81" t="s">
        <v>601</v>
      </c>
      <c r="B267" s="5" t="s">
        <v>98</v>
      </c>
      <c r="C267" s="5" t="e">
        <f>VLOOKUP($B267,#REF!,2,FALSE)</f>
        <v>#REF!</v>
      </c>
      <c r="D267" s="4" t="e">
        <f>VLOOKUP($B267,#REF!,3,FALSE)</f>
        <v>#REF!</v>
      </c>
      <c r="E267" s="5" t="e">
        <f>VLOOKUP($B267,#REF!,4,FALSE)</f>
        <v>#REF!</v>
      </c>
      <c r="F267" s="68">
        <v>3</v>
      </c>
      <c r="G267" s="120" t="e">
        <f>VLOOKUP($B267,#REF!,13,FALSE)</f>
        <v>#REF!</v>
      </c>
      <c r="H267" s="24" t="e">
        <f>VLOOKUP($B267,#REF!,14,FALSE)</f>
        <v>#REF!</v>
      </c>
      <c r="I267" s="21" t="e">
        <f t="shared" si="30"/>
        <v>#REF!</v>
      </c>
      <c r="J267" s="22" t="e">
        <f t="shared" si="31"/>
        <v>#REF!</v>
      </c>
      <c r="K267" s="56" t="s">
        <v>159</v>
      </c>
      <c r="L267" s="27">
        <v>201719.59</v>
      </c>
      <c r="M267" s="17" t="e">
        <f t="shared" si="32"/>
        <v>#REF!</v>
      </c>
      <c r="N267" s="27"/>
      <c r="O267" s="27"/>
      <c r="P267" s="27"/>
      <c r="Q267" s="27"/>
    </row>
    <row r="268" spans="1:17" s="25" customFormat="1">
      <c r="A268" s="81" t="s">
        <v>602</v>
      </c>
      <c r="B268" s="5" t="s">
        <v>32</v>
      </c>
      <c r="C268" s="5" t="e">
        <f>VLOOKUP($B268,#REF!,2,FALSE)</f>
        <v>#REF!</v>
      </c>
      <c r="D268" s="4" t="e">
        <f>VLOOKUP($B268,#REF!,3,FALSE)</f>
        <v>#REF!</v>
      </c>
      <c r="E268" s="5" t="e">
        <f>VLOOKUP($B268,#REF!,4,FALSE)</f>
        <v>#REF!</v>
      </c>
      <c r="F268" s="68">
        <v>60</v>
      </c>
      <c r="G268" s="120" t="e">
        <f>VLOOKUP($B268,#REF!,13,FALSE)</f>
        <v>#REF!</v>
      </c>
      <c r="H268" s="24" t="e">
        <f>VLOOKUP($B268,#REF!,14,FALSE)</f>
        <v>#REF!</v>
      </c>
      <c r="I268" s="21" t="e">
        <f t="shared" si="30"/>
        <v>#REF!</v>
      </c>
      <c r="J268" s="22" t="e">
        <f t="shared" si="31"/>
        <v>#REF!</v>
      </c>
      <c r="K268" s="56" t="s">
        <v>159</v>
      </c>
      <c r="L268" s="27">
        <v>9014.76</v>
      </c>
      <c r="M268" s="17" t="e">
        <f t="shared" si="32"/>
        <v>#REF!</v>
      </c>
      <c r="N268" s="27"/>
      <c r="O268" s="27"/>
      <c r="P268" s="27"/>
      <c r="Q268" s="27"/>
    </row>
    <row r="269" spans="1:17" s="25" customFormat="1" ht="36">
      <c r="A269" s="79" t="s">
        <v>603</v>
      </c>
      <c r="B269" s="62"/>
      <c r="C269" s="62"/>
      <c r="D269" s="63" t="s">
        <v>129</v>
      </c>
      <c r="E269" s="62"/>
      <c r="F269" s="63"/>
      <c r="G269" s="120"/>
      <c r="H269" s="24"/>
      <c r="I269" s="66"/>
      <c r="J269" s="80" t="e">
        <f>SUM(J270:J277)</f>
        <v>#REF!</v>
      </c>
      <c r="L269" s="27">
        <v>407621.29000000004</v>
      </c>
      <c r="M269" s="17" t="e">
        <f t="shared" si="32"/>
        <v>#REF!</v>
      </c>
      <c r="N269" s="27"/>
      <c r="O269" s="27"/>
      <c r="P269" s="27"/>
      <c r="Q269" s="27"/>
    </row>
    <row r="270" spans="1:17" s="25" customFormat="1">
      <c r="A270" s="81" t="s">
        <v>604</v>
      </c>
      <c r="B270" s="5" t="s">
        <v>231</v>
      </c>
      <c r="C270" s="5" t="e">
        <f>VLOOKUP($B270,#REF!,2,FALSE)</f>
        <v>#REF!</v>
      </c>
      <c r="D270" s="4" t="e">
        <f>VLOOKUP($B270,#REF!,3,FALSE)</f>
        <v>#REF!</v>
      </c>
      <c r="E270" s="5" t="e">
        <f>VLOOKUP($B270,#REF!,4,FALSE)</f>
        <v>#REF!</v>
      </c>
      <c r="F270" s="68">
        <v>3</v>
      </c>
      <c r="G270" s="120" t="e">
        <f>VLOOKUP($B270,#REF!,13,FALSE)</f>
        <v>#REF!</v>
      </c>
      <c r="H270" s="24" t="e">
        <f>VLOOKUP($B270,#REF!,14,FALSE)</f>
        <v>#REF!</v>
      </c>
      <c r="I270" s="21" t="e">
        <f t="shared" ref="I270:I277" si="33">G270*H270</f>
        <v>#REF!</v>
      </c>
      <c r="J270" s="22" t="e">
        <f t="shared" ref="J270:J277" si="34">ROUND(F270*(G270+I270),2)</f>
        <v>#REF!</v>
      </c>
      <c r="K270" s="56" t="s">
        <v>159</v>
      </c>
      <c r="L270" s="27">
        <v>274810.32</v>
      </c>
      <c r="M270" s="17" t="e">
        <f t="shared" si="32"/>
        <v>#REF!</v>
      </c>
      <c r="N270" s="27"/>
      <c r="O270" s="27"/>
      <c r="P270" s="27"/>
      <c r="Q270" s="27"/>
    </row>
    <row r="271" spans="1:17" s="25" customFormat="1">
      <c r="A271" s="81" t="s">
        <v>605</v>
      </c>
      <c r="B271" s="5" t="s">
        <v>141</v>
      </c>
      <c r="C271" s="5" t="e">
        <f>VLOOKUP($B271,#REF!,2,FALSE)</f>
        <v>#REF!</v>
      </c>
      <c r="D271" s="4" t="e">
        <f>VLOOKUP($B271,#REF!,3,FALSE)</f>
        <v>#REF!</v>
      </c>
      <c r="E271" s="5" t="e">
        <f>VLOOKUP($B271,#REF!,4,FALSE)</f>
        <v>#REF!</v>
      </c>
      <c r="F271" s="68">
        <v>100</v>
      </c>
      <c r="G271" s="120" t="e">
        <f>VLOOKUP($B271,#REF!,13,FALSE)</f>
        <v>#REF!</v>
      </c>
      <c r="H271" s="24" t="e">
        <f>VLOOKUP($B271,#REF!,14,FALSE)</f>
        <v>#REF!</v>
      </c>
      <c r="I271" s="21" t="e">
        <f t="shared" si="33"/>
        <v>#REF!</v>
      </c>
      <c r="J271" s="22" t="e">
        <f t="shared" si="34"/>
        <v>#REF!</v>
      </c>
      <c r="K271" s="56" t="s">
        <v>159</v>
      </c>
      <c r="L271" s="27">
        <v>1654.16</v>
      </c>
      <c r="M271" s="17" t="e">
        <f t="shared" si="32"/>
        <v>#REF!</v>
      </c>
      <c r="N271" s="27"/>
      <c r="O271" s="27"/>
      <c r="P271" s="27"/>
      <c r="Q271" s="27"/>
    </row>
    <row r="272" spans="1:17" s="25" customFormat="1">
      <c r="A272" s="81" t="s">
        <v>606</v>
      </c>
      <c r="B272" s="5" t="s">
        <v>215</v>
      </c>
      <c r="C272" s="5" t="e">
        <f>VLOOKUP($B272,#REF!,2,FALSE)</f>
        <v>#REF!</v>
      </c>
      <c r="D272" s="4" t="e">
        <f>VLOOKUP($B272,#REF!,3,FALSE)</f>
        <v>#REF!</v>
      </c>
      <c r="E272" s="5" t="e">
        <f>VLOOKUP($B272,#REF!,4,FALSE)</f>
        <v>#REF!</v>
      </c>
      <c r="F272" s="68">
        <v>70</v>
      </c>
      <c r="G272" s="120" t="e">
        <f>VLOOKUP($B272,#REF!,13,FALSE)</f>
        <v>#REF!</v>
      </c>
      <c r="H272" s="24" t="e">
        <f>VLOOKUP($B272,#REF!,14,FALSE)</f>
        <v>#REF!</v>
      </c>
      <c r="I272" s="21" t="e">
        <f t="shared" si="33"/>
        <v>#REF!</v>
      </c>
      <c r="J272" s="22" t="e">
        <f t="shared" si="34"/>
        <v>#REF!</v>
      </c>
      <c r="K272" s="56" t="s">
        <v>159</v>
      </c>
      <c r="L272" s="27">
        <v>777.09</v>
      </c>
      <c r="M272" s="17" t="e">
        <f t="shared" si="32"/>
        <v>#REF!</v>
      </c>
      <c r="N272" s="27"/>
      <c r="O272" s="27"/>
      <c r="P272" s="27"/>
      <c r="Q272" s="27"/>
    </row>
    <row r="273" spans="1:17" s="25" customFormat="1">
      <c r="A273" s="81" t="s">
        <v>607</v>
      </c>
      <c r="B273" s="5" t="s">
        <v>170</v>
      </c>
      <c r="C273" s="5" t="e">
        <f>VLOOKUP($B273,#REF!,2,FALSE)</f>
        <v>#REF!</v>
      </c>
      <c r="D273" s="4" t="e">
        <f>VLOOKUP($B273,#REF!,3,FALSE)</f>
        <v>#REF!</v>
      </c>
      <c r="E273" s="5" t="e">
        <f>VLOOKUP($B273,#REF!,4,FALSE)</f>
        <v>#REF!</v>
      </c>
      <c r="F273" s="68">
        <v>110</v>
      </c>
      <c r="G273" s="120" t="e">
        <f>VLOOKUP($B273,#REF!,13,FALSE)</f>
        <v>#REF!</v>
      </c>
      <c r="H273" s="24" t="e">
        <f>VLOOKUP($B273,#REF!,14,FALSE)</f>
        <v>#REF!</v>
      </c>
      <c r="I273" s="21" t="e">
        <f t="shared" si="33"/>
        <v>#REF!</v>
      </c>
      <c r="J273" s="22" t="e">
        <f t="shared" si="34"/>
        <v>#REF!</v>
      </c>
      <c r="K273" s="56" t="s">
        <v>159</v>
      </c>
      <c r="L273" s="27">
        <v>808.7</v>
      </c>
      <c r="M273" s="17" t="e">
        <f t="shared" si="32"/>
        <v>#REF!</v>
      </c>
      <c r="N273" s="27"/>
      <c r="O273" s="27"/>
      <c r="P273" s="27"/>
      <c r="Q273" s="27"/>
    </row>
    <row r="274" spans="1:17" s="25" customFormat="1">
      <c r="A274" s="81" t="s">
        <v>608</v>
      </c>
      <c r="B274" s="5" t="s">
        <v>97</v>
      </c>
      <c r="C274" s="5" t="e">
        <f>VLOOKUP($B274,#REF!,2,FALSE)</f>
        <v>#REF!</v>
      </c>
      <c r="D274" s="4" t="e">
        <f>VLOOKUP($B274,#REF!,3,FALSE)</f>
        <v>#REF!</v>
      </c>
      <c r="E274" s="5" t="e">
        <f>VLOOKUP($B274,#REF!,4,FALSE)</f>
        <v>#REF!</v>
      </c>
      <c r="F274" s="68">
        <v>7838</v>
      </c>
      <c r="G274" s="120" t="e">
        <f>VLOOKUP($B274,#REF!,13,FALSE)</f>
        <v>#REF!</v>
      </c>
      <c r="H274" s="24" t="e">
        <f>VLOOKUP($B274,#REF!,14,FALSE)</f>
        <v>#REF!</v>
      </c>
      <c r="I274" s="21" t="e">
        <f t="shared" si="33"/>
        <v>#REF!</v>
      </c>
      <c r="J274" s="22" t="e">
        <f t="shared" si="34"/>
        <v>#REF!</v>
      </c>
      <c r="K274" s="56" t="s">
        <v>159</v>
      </c>
      <c r="L274" s="27">
        <v>84418.29</v>
      </c>
      <c r="M274" s="17" t="e">
        <f t="shared" si="32"/>
        <v>#REF!</v>
      </c>
      <c r="N274" s="27"/>
      <c r="O274" s="27"/>
      <c r="P274" s="27"/>
      <c r="Q274" s="27"/>
    </row>
    <row r="275" spans="1:17" s="25" customFormat="1">
      <c r="A275" s="81" t="s">
        <v>609</v>
      </c>
      <c r="B275" s="5" t="s">
        <v>142</v>
      </c>
      <c r="C275" s="5" t="e">
        <f>VLOOKUP($B275,#REF!,2,FALSE)</f>
        <v>#REF!</v>
      </c>
      <c r="D275" s="4" t="e">
        <f>VLOOKUP($B275,#REF!,3,FALSE)</f>
        <v>#REF!</v>
      </c>
      <c r="E275" s="5" t="e">
        <f>VLOOKUP($B275,#REF!,4,FALSE)</f>
        <v>#REF!</v>
      </c>
      <c r="F275" s="68">
        <v>672</v>
      </c>
      <c r="G275" s="120" t="e">
        <f>VLOOKUP($B275,#REF!,13,FALSE)</f>
        <v>#REF!</v>
      </c>
      <c r="H275" s="24" t="e">
        <f>VLOOKUP($B275,#REF!,14,FALSE)</f>
        <v>#REF!</v>
      </c>
      <c r="I275" s="21" t="e">
        <f t="shared" si="33"/>
        <v>#REF!</v>
      </c>
      <c r="J275" s="22" t="e">
        <f t="shared" si="34"/>
        <v>#REF!</v>
      </c>
      <c r="K275" s="56" t="s">
        <v>159</v>
      </c>
      <c r="L275" s="27">
        <v>4405.2</v>
      </c>
      <c r="M275" s="17" t="e">
        <f t="shared" si="32"/>
        <v>#REF!</v>
      </c>
      <c r="N275" s="27"/>
      <c r="O275" s="27"/>
      <c r="P275" s="27"/>
      <c r="Q275" s="27"/>
    </row>
    <row r="276" spans="1:17" s="25" customFormat="1">
      <c r="A276" s="81" t="s">
        <v>610</v>
      </c>
      <c r="B276" s="5" t="s">
        <v>99</v>
      </c>
      <c r="C276" s="5" t="e">
        <f>VLOOKUP($B276,#REF!,2,FALSE)</f>
        <v>#REF!</v>
      </c>
      <c r="D276" s="4" t="e">
        <f>VLOOKUP($B276,#REF!,3,FALSE)</f>
        <v>#REF!</v>
      </c>
      <c r="E276" s="5" t="e">
        <f>VLOOKUP($B276,#REF!,4,FALSE)</f>
        <v>#REF!</v>
      </c>
      <c r="F276" s="68">
        <v>3</v>
      </c>
      <c r="G276" s="120" t="e">
        <f>VLOOKUP($B276,#REF!,13,FALSE)</f>
        <v>#REF!</v>
      </c>
      <c r="H276" s="24" t="e">
        <f>VLOOKUP($B276,#REF!,14,FALSE)</f>
        <v>#REF!</v>
      </c>
      <c r="I276" s="21" t="e">
        <f t="shared" si="33"/>
        <v>#REF!</v>
      </c>
      <c r="J276" s="22" t="e">
        <f t="shared" si="34"/>
        <v>#REF!</v>
      </c>
      <c r="K276" s="56" t="s">
        <v>159</v>
      </c>
      <c r="L276" s="27">
        <v>36301.9</v>
      </c>
      <c r="M276" s="17" t="e">
        <f t="shared" si="32"/>
        <v>#REF!</v>
      </c>
      <c r="N276" s="27"/>
      <c r="O276" s="27"/>
      <c r="P276" s="27"/>
      <c r="Q276" s="27"/>
    </row>
    <row r="277" spans="1:17" s="25" customFormat="1">
      <c r="A277" s="81" t="s">
        <v>611</v>
      </c>
      <c r="B277" s="5" t="s">
        <v>160</v>
      </c>
      <c r="C277" s="5" t="e">
        <f>VLOOKUP($B277,#REF!,2,FALSE)</f>
        <v>#REF!</v>
      </c>
      <c r="D277" s="4" t="e">
        <f>VLOOKUP($B277,#REF!,3,FALSE)</f>
        <v>#REF!</v>
      </c>
      <c r="E277" s="5" t="e">
        <f>VLOOKUP($B277,#REF!,4,FALSE)</f>
        <v>#REF!</v>
      </c>
      <c r="F277" s="68">
        <v>60</v>
      </c>
      <c r="G277" s="120" t="e">
        <f>VLOOKUP($B277,#REF!,13,FALSE)</f>
        <v>#REF!</v>
      </c>
      <c r="H277" s="24" t="e">
        <f>VLOOKUP($B277,#REF!,14,FALSE)</f>
        <v>#REF!</v>
      </c>
      <c r="I277" s="21" t="e">
        <f t="shared" si="33"/>
        <v>#REF!</v>
      </c>
      <c r="J277" s="22" t="e">
        <f t="shared" si="34"/>
        <v>#REF!</v>
      </c>
      <c r="K277" s="56" t="s">
        <v>159</v>
      </c>
      <c r="L277" s="27">
        <v>4445.63</v>
      </c>
      <c r="M277" s="17" t="e">
        <f t="shared" si="32"/>
        <v>#REF!</v>
      </c>
      <c r="N277" s="27"/>
      <c r="O277" s="27"/>
      <c r="P277" s="27"/>
      <c r="Q277" s="27"/>
    </row>
    <row r="278" spans="1:17" s="25" customFormat="1">
      <c r="A278" s="79" t="s">
        <v>612</v>
      </c>
      <c r="B278" s="62"/>
      <c r="C278" s="62"/>
      <c r="D278" s="63" t="s">
        <v>130</v>
      </c>
      <c r="E278" s="62"/>
      <c r="F278" s="63"/>
      <c r="G278" s="120"/>
      <c r="H278" s="24"/>
      <c r="I278" s="66"/>
      <c r="J278" s="80" t="e">
        <f>SUM(J279)</f>
        <v>#REF!</v>
      </c>
      <c r="L278" s="27">
        <v>249593.61</v>
      </c>
      <c r="M278" s="17" t="e">
        <f t="shared" si="32"/>
        <v>#REF!</v>
      </c>
      <c r="N278" s="27"/>
      <c r="O278" s="27"/>
      <c r="P278" s="27"/>
      <c r="Q278" s="27"/>
    </row>
    <row r="279" spans="1:17" s="25" customFormat="1">
      <c r="A279" s="81" t="s">
        <v>613</v>
      </c>
      <c r="B279" s="5" t="s">
        <v>238</v>
      </c>
      <c r="C279" s="5" t="e">
        <f>VLOOKUP($B279,#REF!,2,FALSE)</f>
        <v>#REF!</v>
      </c>
      <c r="D279" s="4" t="e">
        <f>VLOOKUP($B279,#REF!,3,FALSE)</f>
        <v>#REF!</v>
      </c>
      <c r="E279" s="5" t="e">
        <f>VLOOKUP($B279,#REF!,4,FALSE)</f>
        <v>#REF!</v>
      </c>
      <c r="F279" s="68">
        <v>1</v>
      </c>
      <c r="G279" s="120" t="e">
        <f>VLOOKUP($B279,#REF!,13,FALSE)</f>
        <v>#REF!</v>
      </c>
      <c r="H279" s="24" t="e">
        <f>VLOOKUP($B279,#REF!,14,FALSE)</f>
        <v>#REF!</v>
      </c>
      <c r="I279" s="21" t="e">
        <f>G279*H279</f>
        <v>#REF!</v>
      </c>
      <c r="J279" s="22" t="e">
        <f>ROUND(F279*(G279+I279),2)</f>
        <v>#REF!</v>
      </c>
      <c r="K279" s="56" t="s">
        <v>159</v>
      </c>
      <c r="L279" s="27">
        <v>249593.61</v>
      </c>
      <c r="M279" s="17" t="e">
        <f t="shared" si="32"/>
        <v>#REF!</v>
      </c>
      <c r="N279" s="27"/>
      <c r="O279" s="27"/>
      <c r="P279" s="27"/>
      <c r="Q279" s="27"/>
    </row>
    <row r="280" spans="1:17" s="51" customFormat="1">
      <c r="A280" s="138" t="s">
        <v>614</v>
      </c>
      <c r="B280" s="139"/>
      <c r="C280" s="139"/>
      <c r="D280" s="140" t="s">
        <v>24</v>
      </c>
      <c r="E280" s="140"/>
      <c r="F280" s="140"/>
      <c r="G280" s="141"/>
      <c r="H280" s="141"/>
      <c r="I280" s="140"/>
      <c r="J280" s="143" t="e">
        <f>SUM(J281,J291)</f>
        <v>#REF!</v>
      </c>
      <c r="L280" s="51">
        <v>7639709.4400000004</v>
      </c>
      <c r="M280" s="17" t="e">
        <f t="shared" si="32"/>
        <v>#REF!</v>
      </c>
    </row>
    <row r="281" spans="1:17" s="25" customFormat="1">
      <c r="A281" s="79" t="s">
        <v>615</v>
      </c>
      <c r="B281" s="62"/>
      <c r="C281" s="62"/>
      <c r="D281" s="63" t="s">
        <v>21</v>
      </c>
      <c r="E281" s="64"/>
      <c r="F281" s="63"/>
      <c r="G281" s="65"/>
      <c r="H281" s="24"/>
      <c r="I281" s="66"/>
      <c r="J281" s="80" t="e">
        <f>SUM(J282:J290)</f>
        <v>#REF!</v>
      </c>
      <c r="L281" s="27">
        <v>5556782.71</v>
      </c>
      <c r="M281" s="17" t="e">
        <f t="shared" si="32"/>
        <v>#REF!</v>
      </c>
      <c r="N281" s="27"/>
      <c r="O281" s="27"/>
      <c r="P281" s="27"/>
      <c r="Q281" s="27"/>
    </row>
    <row r="282" spans="1:17" s="25" customFormat="1">
      <c r="A282" s="82" t="s">
        <v>616</v>
      </c>
      <c r="B282" s="5" t="s">
        <v>228</v>
      </c>
      <c r="C282" s="5" t="e">
        <f>VLOOKUP($B282,#REF!,2,FALSE)</f>
        <v>#REF!</v>
      </c>
      <c r="D282" s="4" t="e">
        <f>VLOOKUP($B282,#REF!,3,FALSE)</f>
        <v>#REF!</v>
      </c>
      <c r="E282" s="5" t="e">
        <f>VLOOKUP($B282,#REF!,4,FALSE)</f>
        <v>#REF!</v>
      </c>
      <c r="F282" s="68">
        <v>1</v>
      </c>
      <c r="G282" s="120" t="e">
        <f>VLOOKUP($B282,#REF!,13,FALSE)</f>
        <v>#REF!</v>
      </c>
      <c r="H282" s="24" t="e">
        <f>VLOOKUP($B282,#REF!,14,FALSE)</f>
        <v>#REF!</v>
      </c>
      <c r="I282" s="21" t="e">
        <f t="shared" ref="I282:I290" si="35">G282*H282</f>
        <v>#REF!</v>
      </c>
      <c r="J282" s="22" t="e">
        <f t="shared" ref="J282:J290" si="36">ROUND(F282*(G282+I282),2)</f>
        <v>#REF!</v>
      </c>
      <c r="K282" s="56" t="s">
        <v>159</v>
      </c>
      <c r="L282" s="27">
        <v>771224.42</v>
      </c>
      <c r="M282" s="17" t="e">
        <f t="shared" si="32"/>
        <v>#REF!</v>
      </c>
      <c r="N282" s="27"/>
      <c r="O282" s="27"/>
      <c r="P282" s="27"/>
      <c r="Q282" s="27"/>
    </row>
    <row r="283" spans="1:17" s="25" customFormat="1">
      <c r="A283" s="82" t="s">
        <v>617</v>
      </c>
      <c r="B283" s="5" t="s">
        <v>227</v>
      </c>
      <c r="C283" s="5" t="e">
        <f>VLOOKUP($B283,#REF!,2,FALSE)</f>
        <v>#REF!</v>
      </c>
      <c r="D283" s="4" t="e">
        <f>VLOOKUP($B283,#REF!,3,FALSE)</f>
        <v>#REF!</v>
      </c>
      <c r="E283" s="5" t="e">
        <f>VLOOKUP($B283,#REF!,4,FALSE)</f>
        <v>#REF!</v>
      </c>
      <c r="F283" s="68">
        <v>1</v>
      </c>
      <c r="G283" s="120" t="e">
        <f>VLOOKUP($B283,#REF!,13,FALSE)</f>
        <v>#REF!</v>
      </c>
      <c r="H283" s="24" t="e">
        <f>VLOOKUP($B283,#REF!,14,FALSE)</f>
        <v>#REF!</v>
      </c>
      <c r="I283" s="21" t="e">
        <f t="shared" si="35"/>
        <v>#REF!</v>
      </c>
      <c r="J283" s="22" t="e">
        <f t="shared" si="36"/>
        <v>#REF!</v>
      </c>
      <c r="K283" s="56" t="s">
        <v>159</v>
      </c>
      <c r="L283" s="27">
        <v>114028.04</v>
      </c>
      <c r="M283" s="17" t="e">
        <f t="shared" si="32"/>
        <v>#REF!</v>
      </c>
      <c r="N283" s="27"/>
      <c r="O283" s="27"/>
      <c r="P283" s="27"/>
      <c r="Q283" s="27"/>
    </row>
    <row r="284" spans="1:17" s="25" customFormat="1">
      <c r="A284" s="82" t="s">
        <v>618</v>
      </c>
      <c r="B284" s="5" t="s">
        <v>230</v>
      </c>
      <c r="C284" s="5" t="e">
        <f>VLOOKUP($B284,#REF!,2,FALSE)</f>
        <v>#REF!</v>
      </c>
      <c r="D284" s="4" t="e">
        <f>VLOOKUP($B284,#REF!,3,FALSE)</f>
        <v>#REF!</v>
      </c>
      <c r="E284" s="5" t="e">
        <f>VLOOKUP($B284,#REF!,4,FALSE)</f>
        <v>#REF!</v>
      </c>
      <c r="F284" s="68">
        <v>20554</v>
      </c>
      <c r="G284" s="120" t="e">
        <f>VLOOKUP($B284,#REF!,13,FALSE)</f>
        <v>#REF!</v>
      </c>
      <c r="H284" s="24" t="e">
        <f>VLOOKUP($B284,#REF!,14,FALSE)</f>
        <v>#REF!</v>
      </c>
      <c r="I284" s="21" t="e">
        <f t="shared" si="35"/>
        <v>#REF!</v>
      </c>
      <c r="J284" s="22" t="e">
        <f t="shared" si="36"/>
        <v>#REF!</v>
      </c>
      <c r="K284" s="56" t="s">
        <v>159</v>
      </c>
      <c r="L284" s="27">
        <v>2744813.39</v>
      </c>
      <c r="M284" s="17" t="e">
        <f t="shared" si="32"/>
        <v>#REF!</v>
      </c>
      <c r="N284" s="27"/>
      <c r="O284" s="27"/>
      <c r="P284" s="27"/>
      <c r="Q284" s="27"/>
    </row>
    <row r="285" spans="1:17" s="25" customFormat="1">
      <c r="A285" s="82" t="s">
        <v>619</v>
      </c>
      <c r="B285" s="5" t="s">
        <v>239</v>
      </c>
      <c r="C285" s="5" t="e">
        <f>VLOOKUP($B285,#REF!,2,FALSE)</f>
        <v>#REF!</v>
      </c>
      <c r="D285" s="4" t="e">
        <f>VLOOKUP($B285,#REF!,3,FALSE)</f>
        <v>#REF!</v>
      </c>
      <c r="E285" s="5" t="e">
        <f>VLOOKUP($B285,#REF!,4,FALSE)</f>
        <v>#REF!</v>
      </c>
      <c r="F285" s="68">
        <v>4473</v>
      </c>
      <c r="G285" s="120" t="e">
        <f>VLOOKUP($B285,#REF!,13,FALSE)</f>
        <v>#REF!</v>
      </c>
      <c r="H285" s="24" t="e">
        <f>VLOOKUP($B285,#REF!,14,FALSE)</f>
        <v>#REF!</v>
      </c>
      <c r="I285" s="21" t="e">
        <f t="shared" si="35"/>
        <v>#REF!</v>
      </c>
      <c r="J285" s="22" t="e">
        <f t="shared" si="36"/>
        <v>#REF!</v>
      </c>
      <c r="K285" s="56" t="s">
        <v>159</v>
      </c>
      <c r="L285" s="27">
        <v>597331.43000000005</v>
      </c>
      <c r="M285" s="17" t="e">
        <f t="shared" si="32"/>
        <v>#REF!</v>
      </c>
      <c r="N285" s="27"/>
      <c r="O285" s="27"/>
      <c r="P285" s="27"/>
      <c r="Q285" s="27"/>
    </row>
    <row r="286" spans="1:17" s="25" customFormat="1">
      <c r="A286" s="82" t="s">
        <v>620</v>
      </c>
      <c r="B286" s="5" t="s">
        <v>240</v>
      </c>
      <c r="C286" s="5" t="e">
        <f>VLOOKUP($B286,#REF!,2,FALSE)</f>
        <v>#REF!</v>
      </c>
      <c r="D286" s="4" t="e">
        <f>VLOOKUP($B286,#REF!,3,FALSE)</f>
        <v>#REF!</v>
      </c>
      <c r="E286" s="5" t="e">
        <f>VLOOKUP($B286,#REF!,4,FALSE)</f>
        <v>#REF!</v>
      </c>
      <c r="F286" s="68">
        <v>8757</v>
      </c>
      <c r="G286" s="120" t="e">
        <f>VLOOKUP($B286,#REF!,13,FALSE)</f>
        <v>#REF!</v>
      </c>
      <c r="H286" s="24" t="e">
        <f>VLOOKUP($B286,#REF!,14,FALSE)</f>
        <v>#REF!</v>
      </c>
      <c r="I286" s="21" t="e">
        <f t="shared" si="35"/>
        <v>#REF!</v>
      </c>
      <c r="J286" s="22" t="e">
        <f t="shared" si="36"/>
        <v>#REF!</v>
      </c>
      <c r="K286" s="56" t="s">
        <v>159</v>
      </c>
      <c r="L286" s="27">
        <v>1315704.54</v>
      </c>
      <c r="M286" s="17" t="e">
        <f t="shared" si="32"/>
        <v>#REF!</v>
      </c>
      <c r="N286" s="27"/>
      <c r="O286" s="27"/>
      <c r="P286" s="27"/>
      <c r="Q286" s="27"/>
    </row>
    <row r="287" spans="1:17" s="25" customFormat="1">
      <c r="A287" s="82" t="s">
        <v>621</v>
      </c>
      <c r="B287" s="5" t="s">
        <v>143</v>
      </c>
      <c r="C287" s="5" t="e">
        <f>VLOOKUP($B287,#REF!,2,FALSE)</f>
        <v>#REF!</v>
      </c>
      <c r="D287" s="4" t="e">
        <f>VLOOKUP($B287,#REF!,3,FALSE)</f>
        <v>#REF!</v>
      </c>
      <c r="E287" s="5" t="e">
        <f>VLOOKUP($B287,#REF!,4,FALSE)</f>
        <v>#REF!</v>
      </c>
      <c r="F287" s="68">
        <v>3</v>
      </c>
      <c r="G287" s="120" t="e">
        <f>VLOOKUP($B287,#REF!,13,FALSE)</f>
        <v>#REF!</v>
      </c>
      <c r="H287" s="24" t="e">
        <f>VLOOKUP($B287,#REF!,14,FALSE)</f>
        <v>#REF!</v>
      </c>
      <c r="I287" s="21" t="e">
        <f t="shared" si="35"/>
        <v>#REF!</v>
      </c>
      <c r="J287" s="22" t="e">
        <f t="shared" si="36"/>
        <v>#REF!</v>
      </c>
      <c r="K287" s="56" t="s">
        <v>159</v>
      </c>
      <c r="L287" s="27">
        <v>1601.3</v>
      </c>
      <c r="M287" s="17" t="e">
        <f t="shared" si="32"/>
        <v>#REF!</v>
      </c>
      <c r="N287" s="27"/>
      <c r="O287" s="27"/>
      <c r="P287" s="27"/>
      <c r="Q287" s="27"/>
    </row>
    <row r="288" spans="1:17" s="25" customFormat="1">
      <c r="A288" s="82" t="s">
        <v>622</v>
      </c>
      <c r="B288" s="5" t="s">
        <v>216</v>
      </c>
      <c r="C288" s="5" t="e">
        <f>VLOOKUP($B288,#REF!,2,FALSE)</f>
        <v>#REF!</v>
      </c>
      <c r="D288" s="4" t="e">
        <f>VLOOKUP($B288,#REF!,3,FALSE)</f>
        <v>#REF!</v>
      </c>
      <c r="E288" s="5" t="e">
        <f>VLOOKUP($B288,#REF!,4,FALSE)</f>
        <v>#REF!</v>
      </c>
      <c r="F288" s="68">
        <v>3</v>
      </c>
      <c r="G288" s="120" t="e">
        <f>VLOOKUP($B288,#REF!,13,FALSE)</f>
        <v>#REF!</v>
      </c>
      <c r="H288" s="24" t="e">
        <f>VLOOKUP($B288,#REF!,14,FALSE)</f>
        <v>#REF!</v>
      </c>
      <c r="I288" s="21" t="e">
        <f t="shared" si="35"/>
        <v>#REF!</v>
      </c>
      <c r="J288" s="22" t="e">
        <f t="shared" si="36"/>
        <v>#REF!</v>
      </c>
      <c r="K288" s="56" t="s">
        <v>159</v>
      </c>
      <c r="L288" s="27">
        <v>1647.95</v>
      </c>
      <c r="M288" s="17" t="e">
        <f t="shared" si="32"/>
        <v>#REF!</v>
      </c>
      <c r="N288" s="27"/>
      <c r="O288" s="27"/>
      <c r="P288" s="27"/>
      <c r="Q288" s="27"/>
    </row>
    <row r="289" spans="1:17" s="25" customFormat="1">
      <c r="A289" s="82" t="s">
        <v>1281</v>
      </c>
      <c r="B289" s="5" t="s">
        <v>144</v>
      </c>
      <c r="C289" s="5" t="e">
        <f>VLOOKUP($B289,#REF!,2,FALSE)</f>
        <v>#REF!</v>
      </c>
      <c r="D289" s="4" t="e">
        <f>VLOOKUP($B289,#REF!,3,FALSE)</f>
        <v>#REF!</v>
      </c>
      <c r="E289" s="5" t="e">
        <f>VLOOKUP($B289,#REF!,4,FALSE)</f>
        <v>#REF!</v>
      </c>
      <c r="F289" s="68">
        <v>12</v>
      </c>
      <c r="G289" s="120" t="e">
        <f>VLOOKUP($B289,#REF!,13,FALSE)</f>
        <v>#REF!</v>
      </c>
      <c r="H289" s="24" t="e">
        <f>VLOOKUP($B289,#REF!,14,FALSE)</f>
        <v>#REF!</v>
      </c>
      <c r="I289" s="21" t="e">
        <f t="shared" si="35"/>
        <v>#REF!</v>
      </c>
      <c r="J289" s="22" t="e">
        <f t="shared" si="36"/>
        <v>#REF!</v>
      </c>
      <c r="K289" s="56" t="s">
        <v>159</v>
      </c>
      <c r="L289" s="27">
        <v>6609.04</v>
      </c>
      <c r="M289" s="17" t="e">
        <f t="shared" si="32"/>
        <v>#REF!</v>
      </c>
      <c r="N289" s="27"/>
      <c r="O289" s="27"/>
      <c r="P289" s="27"/>
      <c r="Q289" s="27"/>
    </row>
    <row r="290" spans="1:17" s="25" customFormat="1">
      <c r="A290" s="82" t="s">
        <v>1282</v>
      </c>
      <c r="B290" s="5" t="s">
        <v>155</v>
      </c>
      <c r="C290" s="5" t="e">
        <f>VLOOKUP($B290,#REF!,2,FALSE)</f>
        <v>#REF!</v>
      </c>
      <c r="D290" s="4" t="e">
        <f>VLOOKUP($B290,#REF!,3,FALSE)</f>
        <v>#REF!</v>
      </c>
      <c r="E290" s="5" t="e">
        <f>VLOOKUP($B290,#REF!,4,FALSE)</f>
        <v>#REF!</v>
      </c>
      <c r="F290" s="68">
        <v>360</v>
      </c>
      <c r="G290" s="120" t="e">
        <f>VLOOKUP($B290,#REF!,13,FALSE)</f>
        <v>#REF!</v>
      </c>
      <c r="H290" s="24" t="e">
        <f>VLOOKUP($B290,#REF!,14,FALSE)</f>
        <v>#REF!</v>
      </c>
      <c r="I290" s="21" t="e">
        <f t="shared" si="35"/>
        <v>#REF!</v>
      </c>
      <c r="J290" s="22" t="e">
        <f t="shared" si="36"/>
        <v>#REF!</v>
      </c>
      <c r="K290" s="56" t="s">
        <v>159</v>
      </c>
      <c r="L290" s="27">
        <v>3822.6</v>
      </c>
      <c r="M290" s="17" t="e">
        <f t="shared" si="32"/>
        <v>#REF!</v>
      </c>
      <c r="N290" s="27"/>
      <c r="O290" s="27"/>
      <c r="P290" s="27"/>
      <c r="Q290" s="27"/>
    </row>
    <row r="291" spans="1:17" s="25" customFormat="1" ht="36">
      <c r="A291" s="79" t="s">
        <v>623</v>
      </c>
      <c r="B291" s="62"/>
      <c r="C291" s="62"/>
      <c r="D291" s="63" t="s">
        <v>129</v>
      </c>
      <c r="E291" s="64"/>
      <c r="F291" s="63"/>
      <c r="G291" s="120"/>
      <c r="H291" s="24"/>
      <c r="I291" s="66"/>
      <c r="J291" s="80" t="e">
        <f>SUM(J292:J295)</f>
        <v>#REF!</v>
      </c>
      <c r="L291" s="27">
        <v>2082926.7300000002</v>
      </c>
      <c r="M291" s="17" t="e">
        <f t="shared" si="32"/>
        <v>#REF!</v>
      </c>
      <c r="N291" s="27"/>
      <c r="O291" s="27"/>
      <c r="P291" s="27"/>
      <c r="Q291" s="27"/>
    </row>
    <row r="292" spans="1:17" s="25" customFormat="1">
      <c r="A292" s="82" t="s">
        <v>624</v>
      </c>
      <c r="B292" s="5" t="s">
        <v>301</v>
      </c>
      <c r="C292" s="5" t="e">
        <f>VLOOKUP($B292,#REF!,2,FALSE)</f>
        <v>#REF!</v>
      </c>
      <c r="D292" s="4" t="e">
        <f>VLOOKUP($B292,#REF!,3,FALSE)</f>
        <v>#REF!</v>
      </c>
      <c r="E292" s="5" t="e">
        <f>VLOOKUP($B292,#REF!,4,FALSE)</f>
        <v>#REF!</v>
      </c>
      <c r="F292" s="68">
        <v>1</v>
      </c>
      <c r="G292" s="120" t="e">
        <f>VLOOKUP($B292,#REF!,13,FALSE)</f>
        <v>#REF!</v>
      </c>
      <c r="H292" s="24" t="e">
        <f>VLOOKUP($B292,#REF!,14,FALSE)</f>
        <v>#REF!</v>
      </c>
      <c r="I292" s="21" t="e">
        <f>G292*H292</f>
        <v>#REF!</v>
      </c>
      <c r="J292" s="22" t="e">
        <f>ROUND(F292*(G292+I292),2)</f>
        <v>#REF!</v>
      </c>
      <c r="K292" s="56" t="s">
        <v>159</v>
      </c>
      <c r="L292" s="27">
        <v>14529.12</v>
      </c>
      <c r="M292" s="17" t="e">
        <f t="shared" si="32"/>
        <v>#REF!</v>
      </c>
      <c r="N292" s="27"/>
      <c r="O292" s="27"/>
      <c r="P292" s="27"/>
      <c r="Q292" s="27"/>
    </row>
    <row r="293" spans="1:17" s="25" customFormat="1">
      <c r="A293" s="82" t="s">
        <v>625</v>
      </c>
      <c r="B293" s="5" t="s">
        <v>145</v>
      </c>
      <c r="C293" s="5" t="e">
        <f>VLOOKUP($B293,#REF!,2,FALSE)</f>
        <v>#REF!</v>
      </c>
      <c r="D293" s="4" t="e">
        <f>VLOOKUP($B293,#REF!,3,FALSE)</f>
        <v>#REF!</v>
      </c>
      <c r="E293" s="5" t="e">
        <f>VLOOKUP($B293,#REF!,4,FALSE)</f>
        <v>#REF!</v>
      </c>
      <c r="F293" s="68">
        <v>1</v>
      </c>
      <c r="G293" s="120" t="e">
        <f>VLOOKUP($B293,#REF!,13,FALSE)</f>
        <v>#REF!</v>
      </c>
      <c r="H293" s="24" t="e">
        <f>VLOOKUP($B293,#REF!,14,FALSE)</f>
        <v>#REF!</v>
      </c>
      <c r="I293" s="21" t="e">
        <f>G293*H293</f>
        <v>#REF!</v>
      </c>
      <c r="J293" s="22" t="e">
        <f>ROUND(F293*(G293+I293),2)</f>
        <v>#REF!</v>
      </c>
      <c r="K293" s="56" t="s">
        <v>159</v>
      </c>
      <c r="L293" s="27">
        <v>2905.19</v>
      </c>
      <c r="M293" s="17" t="e">
        <f t="shared" si="32"/>
        <v>#REF!</v>
      </c>
      <c r="N293" s="27"/>
      <c r="O293" s="27"/>
      <c r="P293" s="27"/>
      <c r="Q293" s="27"/>
    </row>
    <row r="294" spans="1:17" s="25" customFormat="1">
      <c r="A294" s="82" t="s">
        <v>626</v>
      </c>
      <c r="B294" s="5" t="s">
        <v>45</v>
      </c>
      <c r="C294" s="5" t="e">
        <f>VLOOKUP($B294,#REF!,2,FALSE)</f>
        <v>#REF!</v>
      </c>
      <c r="D294" s="4" t="e">
        <f>VLOOKUP($B294,#REF!,3,FALSE)</f>
        <v>#REF!</v>
      </c>
      <c r="E294" s="5" t="e">
        <f>VLOOKUP($B294,#REF!,4,FALSE)</f>
        <v>#REF!</v>
      </c>
      <c r="F294" s="68">
        <v>33784</v>
      </c>
      <c r="G294" s="120" t="e">
        <f>VLOOKUP($B294,#REF!,13,FALSE)</f>
        <v>#REF!</v>
      </c>
      <c r="H294" s="24" t="e">
        <f>VLOOKUP($B294,#REF!,14,FALSE)</f>
        <v>#REF!</v>
      </c>
      <c r="I294" s="21" t="e">
        <f>G294*H294</f>
        <v>#REF!</v>
      </c>
      <c r="J294" s="22" t="e">
        <f>ROUND(F294*(G294+I294),2)</f>
        <v>#REF!</v>
      </c>
      <c r="K294" s="56" t="s">
        <v>159</v>
      </c>
      <c r="L294" s="27">
        <v>2059841.83</v>
      </c>
      <c r="M294" s="17" t="e">
        <f t="shared" si="32"/>
        <v>#REF!</v>
      </c>
      <c r="N294" s="27"/>
      <c r="O294" s="27"/>
      <c r="P294" s="27"/>
      <c r="Q294" s="27"/>
    </row>
    <row r="295" spans="1:17" s="25" customFormat="1">
      <c r="A295" s="82" t="s">
        <v>1283</v>
      </c>
      <c r="B295" s="5" t="s">
        <v>156</v>
      </c>
      <c r="C295" s="5" t="e">
        <f>VLOOKUP($B295,#REF!,2,FALSE)</f>
        <v>#REF!</v>
      </c>
      <c r="D295" s="4" t="e">
        <f>VLOOKUP($B295,#REF!,3,FALSE)</f>
        <v>#REF!</v>
      </c>
      <c r="E295" s="5" t="e">
        <f>VLOOKUP($B295,#REF!,4,FALSE)</f>
        <v>#REF!</v>
      </c>
      <c r="F295" s="68">
        <v>360</v>
      </c>
      <c r="G295" s="120" t="e">
        <f>VLOOKUP($B295,#REF!,13,FALSE)</f>
        <v>#REF!</v>
      </c>
      <c r="H295" s="24" t="e">
        <f>VLOOKUP($B295,#REF!,14,FALSE)</f>
        <v>#REF!</v>
      </c>
      <c r="I295" s="21" t="e">
        <f>G295*H295</f>
        <v>#REF!</v>
      </c>
      <c r="J295" s="22" t="e">
        <f>ROUND(F295*(G295+I295),2)</f>
        <v>#REF!</v>
      </c>
      <c r="K295" s="56" t="s">
        <v>159</v>
      </c>
      <c r="L295" s="27">
        <v>5650.59</v>
      </c>
      <c r="M295" s="17" t="e">
        <f t="shared" si="32"/>
        <v>#REF!</v>
      </c>
      <c r="N295" s="27"/>
      <c r="O295" s="27"/>
      <c r="P295" s="27"/>
      <c r="Q295" s="27"/>
    </row>
    <row r="296" spans="1:17" s="51" customFormat="1">
      <c r="A296" s="138" t="s">
        <v>627</v>
      </c>
      <c r="B296" s="139"/>
      <c r="C296" s="139"/>
      <c r="D296" s="140" t="s">
        <v>131</v>
      </c>
      <c r="E296" s="140"/>
      <c r="F296" s="140"/>
      <c r="G296" s="140"/>
      <c r="H296" s="140"/>
      <c r="I296" s="140"/>
      <c r="J296" s="143" t="e">
        <f>SUM(J297,J299)</f>
        <v>#REF!</v>
      </c>
      <c r="L296" s="51">
        <v>290601.02</v>
      </c>
      <c r="M296" s="17" t="e">
        <f t="shared" si="32"/>
        <v>#REF!</v>
      </c>
    </row>
    <row r="297" spans="1:17" s="25" customFormat="1">
      <c r="A297" s="79" t="s">
        <v>628</v>
      </c>
      <c r="B297" s="62"/>
      <c r="C297" s="62"/>
      <c r="D297" s="63" t="s">
        <v>21</v>
      </c>
      <c r="E297" s="64"/>
      <c r="F297" s="63"/>
      <c r="G297" s="120"/>
      <c r="H297" s="24"/>
      <c r="I297" s="66"/>
      <c r="J297" s="80" t="e">
        <f>SUM(J298)</f>
        <v>#REF!</v>
      </c>
      <c r="L297" s="27">
        <v>270229.13</v>
      </c>
      <c r="M297" s="17" t="e">
        <f t="shared" si="32"/>
        <v>#REF!</v>
      </c>
      <c r="N297" s="27"/>
      <c r="O297" s="27"/>
      <c r="P297" s="27"/>
      <c r="Q297" s="27"/>
    </row>
    <row r="298" spans="1:17" s="25" customFormat="1">
      <c r="A298" s="82" t="s">
        <v>629</v>
      </c>
      <c r="B298" s="5" t="s">
        <v>146</v>
      </c>
      <c r="C298" s="5" t="e">
        <f>VLOOKUP($B298,#REF!,2,FALSE)</f>
        <v>#REF!</v>
      </c>
      <c r="D298" s="4" t="e">
        <f>VLOOKUP($B298,#REF!,3,FALSE)</f>
        <v>#REF!</v>
      </c>
      <c r="E298" s="5" t="e">
        <f>VLOOKUP($B298,#REF!,4,FALSE)</f>
        <v>#REF!</v>
      </c>
      <c r="F298" s="68">
        <v>1</v>
      </c>
      <c r="G298" s="120" t="e">
        <f>VLOOKUP($B298,#REF!,13,FALSE)</f>
        <v>#REF!</v>
      </c>
      <c r="H298" s="24" t="e">
        <f>VLOOKUP($B298,#REF!,14,FALSE)</f>
        <v>#REF!</v>
      </c>
      <c r="I298" s="21" t="e">
        <f>G298*H298</f>
        <v>#REF!</v>
      </c>
      <c r="J298" s="22" t="e">
        <f>ROUND(F298*(G298+I298),2)</f>
        <v>#REF!</v>
      </c>
      <c r="K298" s="56" t="s">
        <v>159</v>
      </c>
      <c r="L298" s="27">
        <v>270229.13</v>
      </c>
      <c r="M298" s="17" t="e">
        <f t="shared" si="32"/>
        <v>#REF!</v>
      </c>
      <c r="N298" s="27"/>
      <c r="O298" s="27"/>
      <c r="P298" s="27"/>
      <c r="Q298" s="27"/>
    </row>
    <row r="299" spans="1:17" s="25" customFormat="1" ht="38.25">
      <c r="A299" s="79" t="s">
        <v>630</v>
      </c>
      <c r="B299" s="62"/>
      <c r="C299" s="62"/>
      <c r="D299" s="60" t="s">
        <v>129</v>
      </c>
      <c r="E299" s="64"/>
      <c r="F299" s="63"/>
      <c r="G299" s="120"/>
      <c r="H299" s="24"/>
      <c r="I299" s="66"/>
      <c r="J299" s="80" t="e">
        <f>SUM(J300)</f>
        <v>#REF!</v>
      </c>
      <c r="L299" s="27">
        <v>20371.89</v>
      </c>
      <c r="M299" s="17" t="e">
        <f t="shared" si="32"/>
        <v>#REF!</v>
      </c>
      <c r="N299" s="27"/>
      <c r="O299" s="27"/>
      <c r="P299" s="27"/>
      <c r="Q299" s="27"/>
    </row>
    <row r="300" spans="1:17" s="25" customFormat="1">
      <c r="A300" s="82" t="s">
        <v>631</v>
      </c>
      <c r="B300" s="5" t="s">
        <v>147</v>
      </c>
      <c r="C300" s="5" t="e">
        <f>VLOOKUP($B300,#REF!,2,FALSE)</f>
        <v>#REF!</v>
      </c>
      <c r="D300" s="4" t="e">
        <f>VLOOKUP($B300,#REF!,3,FALSE)</f>
        <v>#REF!</v>
      </c>
      <c r="E300" s="5" t="e">
        <f>VLOOKUP($B300,#REF!,4,FALSE)</f>
        <v>#REF!</v>
      </c>
      <c r="F300" s="68">
        <v>1</v>
      </c>
      <c r="G300" s="120" t="e">
        <f>VLOOKUP($B300,#REF!,13,FALSE)</f>
        <v>#REF!</v>
      </c>
      <c r="H300" s="24" t="e">
        <f>VLOOKUP($B300,#REF!,14,FALSE)</f>
        <v>#REF!</v>
      </c>
      <c r="I300" s="21" t="e">
        <f>G300*H300</f>
        <v>#REF!</v>
      </c>
      <c r="J300" s="22" t="e">
        <f>ROUND(F300*(G300+I300),2)</f>
        <v>#REF!</v>
      </c>
      <c r="K300" s="56" t="s">
        <v>159</v>
      </c>
      <c r="L300" s="27">
        <v>20371.89</v>
      </c>
      <c r="M300" s="17" t="e">
        <f t="shared" si="32"/>
        <v>#REF!</v>
      </c>
      <c r="N300" s="27"/>
      <c r="O300" s="27"/>
      <c r="P300" s="27"/>
      <c r="Q300" s="27"/>
    </row>
    <row r="301" spans="1:17" s="51" customFormat="1">
      <c r="A301" s="138" t="s">
        <v>632</v>
      </c>
      <c r="B301" s="139"/>
      <c r="C301" s="139"/>
      <c r="D301" s="140" t="s">
        <v>175</v>
      </c>
      <c r="E301" s="140"/>
      <c r="F301" s="140"/>
      <c r="G301" s="140"/>
      <c r="H301" s="140"/>
      <c r="I301" s="140"/>
      <c r="J301" s="143" t="e">
        <f>SUM(J302,J316,J330)</f>
        <v>#REF!</v>
      </c>
      <c r="L301" s="51">
        <v>522524.83999999997</v>
      </c>
      <c r="M301" s="17" t="e">
        <f t="shared" si="32"/>
        <v>#REF!</v>
      </c>
    </row>
    <row r="302" spans="1:17" s="25" customFormat="1">
      <c r="A302" s="47" t="s">
        <v>633</v>
      </c>
      <c r="B302" s="48"/>
      <c r="C302" s="48"/>
      <c r="D302" s="53" t="s">
        <v>15</v>
      </c>
      <c r="E302" s="53"/>
      <c r="F302" s="53"/>
      <c r="G302" s="120"/>
      <c r="H302" s="24"/>
      <c r="I302" s="53"/>
      <c r="J302" s="55" t="e">
        <f>SUM(J303:J315)</f>
        <v>#REF!</v>
      </c>
      <c r="L302" s="27">
        <v>206674.08000000002</v>
      </c>
      <c r="M302" s="17" t="e">
        <f t="shared" si="32"/>
        <v>#REF!</v>
      </c>
      <c r="N302" s="27"/>
      <c r="O302" s="27"/>
      <c r="P302" s="27"/>
      <c r="Q302" s="27"/>
    </row>
    <row r="303" spans="1:17" s="25" customFormat="1">
      <c r="A303" s="3" t="s">
        <v>634</v>
      </c>
      <c r="B303" s="5" t="s">
        <v>176</v>
      </c>
      <c r="C303" s="5" t="e">
        <f>VLOOKUP($B303,#REF!,2,FALSE)</f>
        <v>#REF!</v>
      </c>
      <c r="D303" s="4" t="e">
        <f>VLOOKUP($B303,#REF!,3,FALSE)</f>
        <v>#REF!</v>
      </c>
      <c r="E303" s="5" t="e">
        <f>VLOOKUP($B303,#REF!,4,FALSE)</f>
        <v>#REF!</v>
      </c>
      <c r="F303" s="68">
        <v>1</v>
      </c>
      <c r="G303" s="120" t="e">
        <f>VLOOKUP($B303,#REF!,13,FALSE)</f>
        <v>#REF!</v>
      </c>
      <c r="H303" s="24" t="e">
        <f>VLOOKUP($B303,#REF!,14,FALSE)</f>
        <v>#REF!</v>
      </c>
      <c r="I303" s="21" t="e">
        <f t="shared" ref="I303:I315" si="37">G303*H303</f>
        <v>#REF!</v>
      </c>
      <c r="J303" s="22" t="e">
        <f t="shared" ref="J303:J315" si="38">ROUND(F303*(G303+I303),2)</f>
        <v>#REF!</v>
      </c>
      <c r="K303" s="56" t="s">
        <v>159</v>
      </c>
      <c r="L303" s="27">
        <v>35316</v>
      </c>
      <c r="M303" s="17" t="e">
        <f t="shared" si="32"/>
        <v>#REF!</v>
      </c>
      <c r="N303" s="27"/>
      <c r="O303" s="27"/>
      <c r="P303" s="27"/>
      <c r="Q303" s="27"/>
    </row>
    <row r="304" spans="1:17" s="25" customFormat="1">
      <c r="A304" s="3" t="s">
        <v>635</v>
      </c>
      <c r="B304" s="5" t="s">
        <v>177</v>
      </c>
      <c r="C304" s="5" t="e">
        <f>VLOOKUP($B304,#REF!,2,FALSE)</f>
        <v>#REF!</v>
      </c>
      <c r="D304" s="4" t="e">
        <f>VLOOKUP($B304,#REF!,3,FALSE)</f>
        <v>#REF!</v>
      </c>
      <c r="E304" s="5" t="e">
        <f>VLOOKUP($B304,#REF!,4,FALSE)</f>
        <v>#REF!</v>
      </c>
      <c r="F304" s="68">
        <v>1</v>
      </c>
      <c r="G304" s="120" t="e">
        <f>VLOOKUP($B304,#REF!,13,FALSE)</f>
        <v>#REF!</v>
      </c>
      <c r="H304" s="24" t="e">
        <f>VLOOKUP($B304,#REF!,14,FALSE)</f>
        <v>#REF!</v>
      </c>
      <c r="I304" s="21" t="e">
        <f t="shared" si="37"/>
        <v>#REF!</v>
      </c>
      <c r="J304" s="22" t="e">
        <f t="shared" si="38"/>
        <v>#REF!</v>
      </c>
      <c r="K304" s="56" t="s">
        <v>159</v>
      </c>
      <c r="L304" s="27">
        <v>4743.2700000000004</v>
      </c>
      <c r="M304" s="17" t="e">
        <f t="shared" si="32"/>
        <v>#REF!</v>
      </c>
      <c r="N304" s="27"/>
      <c r="O304" s="27"/>
      <c r="P304" s="27"/>
      <c r="Q304" s="27"/>
    </row>
    <row r="305" spans="1:17" s="25" customFormat="1">
      <c r="A305" s="3" t="s">
        <v>636</v>
      </c>
      <c r="B305" s="5" t="s">
        <v>178</v>
      </c>
      <c r="C305" s="5" t="e">
        <f>VLOOKUP($B305,#REF!,2,FALSE)</f>
        <v>#REF!</v>
      </c>
      <c r="D305" s="4" t="e">
        <f>VLOOKUP($B305,#REF!,3,FALSE)</f>
        <v>#REF!</v>
      </c>
      <c r="E305" s="5" t="e">
        <f>VLOOKUP($B305,#REF!,4,FALSE)</f>
        <v>#REF!</v>
      </c>
      <c r="F305" s="68">
        <v>2</v>
      </c>
      <c r="G305" s="120" t="e">
        <f>VLOOKUP($B305,#REF!,13,FALSE)</f>
        <v>#REF!</v>
      </c>
      <c r="H305" s="24" t="e">
        <f>VLOOKUP($B305,#REF!,14,FALSE)</f>
        <v>#REF!</v>
      </c>
      <c r="I305" s="21" t="e">
        <f t="shared" si="37"/>
        <v>#REF!</v>
      </c>
      <c r="J305" s="22" t="e">
        <f t="shared" si="38"/>
        <v>#REF!</v>
      </c>
      <c r="K305" s="56" t="s">
        <v>159</v>
      </c>
      <c r="L305" s="27">
        <v>967.26</v>
      </c>
      <c r="M305" s="17" t="e">
        <f t="shared" si="32"/>
        <v>#REF!</v>
      </c>
      <c r="N305" s="27"/>
      <c r="O305" s="27"/>
      <c r="P305" s="27"/>
      <c r="Q305" s="27"/>
    </row>
    <row r="306" spans="1:17" s="25" customFormat="1">
      <c r="A306" s="3" t="s">
        <v>637</v>
      </c>
      <c r="B306" s="5" t="s">
        <v>179</v>
      </c>
      <c r="C306" s="5" t="e">
        <f>VLOOKUP($B306,#REF!,2,FALSE)</f>
        <v>#REF!</v>
      </c>
      <c r="D306" s="4" t="e">
        <f>VLOOKUP($B306,#REF!,3,FALSE)</f>
        <v>#REF!</v>
      </c>
      <c r="E306" s="5" t="e">
        <f>VLOOKUP($B306,#REF!,4,FALSE)</f>
        <v>#REF!</v>
      </c>
      <c r="F306" s="68">
        <v>40</v>
      </c>
      <c r="G306" s="120" t="e">
        <f>VLOOKUP($B306,#REF!,13,FALSE)</f>
        <v>#REF!</v>
      </c>
      <c r="H306" s="24" t="e">
        <f>VLOOKUP($B306,#REF!,14,FALSE)</f>
        <v>#REF!</v>
      </c>
      <c r="I306" s="21" t="e">
        <f t="shared" si="37"/>
        <v>#REF!</v>
      </c>
      <c r="J306" s="22" t="e">
        <f t="shared" si="38"/>
        <v>#REF!</v>
      </c>
      <c r="K306" s="56" t="s">
        <v>159</v>
      </c>
      <c r="L306" s="27">
        <v>72052.17</v>
      </c>
      <c r="M306" s="17" t="e">
        <f t="shared" si="32"/>
        <v>#REF!</v>
      </c>
      <c r="N306" s="27"/>
      <c r="O306" s="27"/>
      <c r="P306" s="27"/>
      <c r="Q306" s="27"/>
    </row>
    <row r="307" spans="1:17" s="25" customFormat="1">
      <c r="A307" s="3" t="s">
        <v>638</v>
      </c>
      <c r="B307" s="5" t="s">
        <v>180</v>
      </c>
      <c r="C307" s="5" t="e">
        <f>VLOOKUP($B307,#REF!,2,FALSE)</f>
        <v>#REF!</v>
      </c>
      <c r="D307" s="4" t="e">
        <f>VLOOKUP($B307,#REF!,3,FALSE)</f>
        <v>#REF!</v>
      </c>
      <c r="E307" s="5" t="e">
        <f>VLOOKUP($B307,#REF!,4,FALSE)</f>
        <v>#REF!</v>
      </c>
      <c r="F307" s="68">
        <v>40</v>
      </c>
      <c r="G307" s="120" t="e">
        <f>VLOOKUP($B307,#REF!,13,FALSE)</f>
        <v>#REF!</v>
      </c>
      <c r="H307" s="24" t="e">
        <f>VLOOKUP($B307,#REF!,14,FALSE)</f>
        <v>#REF!</v>
      </c>
      <c r="I307" s="21" t="e">
        <f t="shared" si="37"/>
        <v>#REF!</v>
      </c>
      <c r="J307" s="22" t="e">
        <f t="shared" si="38"/>
        <v>#REF!</v>
      </c>
      <c r="K307" s="56" t="s">
        <v>159</v>
      </c>
      <c r="L307" s="27">
        <v>5660.45</v>
      </c>
      <c r="M307" s="17" t="e">
        <f t="shared" si="32"/>
        <v>#REF!</v>
      </c>
      <c r="N307" s="27"/>
      <c r="O307" s="27"/>
      <c r="P307" s="27"/>
      <c r="Q307" s="27"/>
    </row>
    <row r="308" spans="1:17" s="25" customFormat="1">
      <c r="A308" s="3" t="s">
        <v>639</v>
      </c>
      <c r="B308" s="5" t="s">
        <v>181</v>
      </c>
      <c r="C308" s="5" t="e">
        <f>VLOOKUP($B308,#REF!,2,FALSE)</f>
        <v>#REF!</v>
      </c>
      <c r="D308" s="4" t="e">
        <f>VLOOKUP($B308,#REF!,3,FALSE)</f>
        <v>#REF!</v>
      </c>
      <c r="E308" s="5" t="e">
        <f>VLOOKUP($B308,#REF!,4,FALSE)</f>
        <v>#REF!</v>
      </c>
      <c r="F308" s="68">
        <v>1750</v>
      </c>
      <c r="G308" s="120" t="e">
        <f>VLOOKUP($B308,#REF!,13,FALSE)</f>
        <v>#REF!</v>
      </c>
      <c r="H308" s="24" t="e">
        <f>VLOOKUP($B308,#REF!,14,FALSE)</f>
        <v>#REF!</v>
      </c>
      <c r="I308" s="21" t="e">
        <f t="shared" si="37"/>
        <v>#REF!</v>
      </c>
      <c r="J308" s="22" t="e">
        <f t="shared" si="38"/>
        <v>#REF!</v>
      </c>
      <c r="K308" s="56" t="s">
        <v>159</v>
      </c>
      <c r="L308" s="27">
        <v>43262.1</v>
      </c>
      <c r="M308" s="17" t="e">
        <f t="shared" si="32"/>
        <v>#REF!</v>
      </c>
      <c r="N308" s="27"/>
      <c r="O308" s="27"/>
      <c r="P308" s="27"/>
      <c r="Q308" s="27"/>
    </row>
    <row r="309" spans="1:17" s="25" customFormat="1">
      <c r="A309" s="3" t="s">
        <v>640</v>
      </c>
      <c r="B309" s="5" t="s">
        <v>182</v>
      </c>
      <c r="C309" s="5" t="e">
        <f>VLOOKUP($B309,#REF!,2,FALSE)</f>
        <v>#REF!</v>
      </c>
      <c r="D309" s="4" t="e">
        <f>VLOOKUP($B309,#REF!,3,FALSE)</f>
        <v>#REF!</v>
      </c>
      <c r="E309" s="5" t="e">
        <f>VLOOKUP($B309,#REF!,4,FALSE)</f>
        <v>#REF!</v>
      </c>
      <c r="F309" s="68">
        <v>1350</v>
      </c>
      <c r="G309" s="120" t="e">
        <f>VLOOKUP($B309,#REF!,13,FALSE)</f>
        <v>#REF!</v>
      </c>
      <c r="H309" s="24" t="e">
        <f>VLOOKUP($B309,#REF!,14,FALSE)</f>
        <v>#REF!</v>
      </c>
      <c r="I309" s="21" t="e">
        <f t="shared" si="37"/>
        <v>#REF!</v>
      </c>
      <c r="J309" s="22" t="e">
        <f t="shared" si="38"/>
        <v>#REF!</v>
      </c>
      <c r="K309" s="56" t="s">
        <v>159</v>
      </c>
      <c r="L309" s="27">
        <v>14350.66</v>
      </c>
      <c r="M309" s="17" t="e">
        <f t="shared" si="32"/>
        <v>#REF!</v>
      </c>
      <c r="N309" s="27"/>
      <c r="O309" s="27"/>
      <c r="P309" s="27"/>
      <c r="Q309" s="27"/>
    </row>
    <row r="310" spans="1:17" s="25" customFormat="1">
      <c r="A310" s="3" t="s">
        <v>641</v>
      </c>
      <c r="B310" s="5" t="s">
        <v>183</v>
      </c>
      <c r="C310" s="5" t="e">
        <f>VLOOKUP($B310,#REF!,2,FALSE)</f>
        <v>#REF!</v>
      </c>
      <c r="D310" s="4" t="e">
        <f>VLOOKUP($B310,#REF!,3,FALSE)</f>
        <v>#REF!</v>
      </c>
      <c r="E310" s="5" t="e">
        <f>VLOOKUP($B310,#REF!,4,FALSE)</f>
        <v>#REF!</v>
      </c>
      <c r="F310" s="68">
        <v>2</v>
      </c>
      <c r="G310" s="120" t="e">
        <f>VLOOKUP($B310,#REF!,13,FALSE)</f>
        <v>#REF!</v>
      </c>
      <c r="H310" s="24" t="e">
        <f>VLOOKUP($B310,#REF!,14,FALSE)</f>
        <v>#REF!</v>
      </c>
      <c r="I310" s="21" t="e">
        <f t="shared" si="37"/>
        <v>#REF!</v>
      </c>
      <c r="J310" s="22" t="e">
        <f t="shared" si="38"/>
        <v>#REF!</v>
      </c>
      <c r="K310" s="56" t="s">
        <v>159</v>
      </c>
      <c r="L310" s="27">
        <v>2606.77</v>
      </c>
      <c r="M310" s="17" t="e">
        <f t="shared" si="32"/>
        <v>#REF!</v>
      </c>
      <c r="N310" s="27"/>
      <c r="O310" s="27"/>
      <c r="P310" s="27"/>
      <c r="Q310" s="27"/>
    </row>
    <row r="311" spans="1:17" s="25" customFormat="1">
      <c r="A311" s="3" t="s">
        <v>642</v>
      </c>
      <c r="B311" s="5" t="s">
        <v>184</v>
      </c>
      <c r="C311" s="5" t="e">
        <f>VLOOKUP($B311,#REF!,2,FALSE)</f>
        <v>#REF!</v>
      </c>
      <c r="D311" s="4" t="e">
        <f>VLOOKUP($B311,#REF!,3,FALSE)</f>
        <v>#REF!</v>
      </c>
      <c r="E311" s="5" t="e">
        <f>VLOOKUP($B311,#REF!,4,FALSE)</f>
        <v>#REF!</v>
      </c>
      <c r="F311" s="68">
        <v>40</v>
      </c>
      <c r="G311" s="120" t="e">
        <f>VLOOKUP($B311,#REF!,13,FALSE)</f>
        <v>#REF!</v>
      </c>
      <c r="H311" s="24" t="e">
        <f>VLOOKUP($B311,#REF!,14,FALSE)</f>
        <v>#REF!</v>
      </c>
      <c r="I311" s="21" t="e">
        <f t="shared" si="37"/>
        <v>#REF!</v>
      </c>
      <c r="J311" s="22" t="e">
        <f t="shared" si="38"/>
        <v>#REF!</v>
      </c>
      <c r="K311" s="56" t="s">
        <v>159</v>
      </c>
      <c r="L311" s="27">
        <v>271.23</v>
      </c>
      <c r="M311" s="17" t="e">
        <f t="shared" si="32"/>
        <v>#REF!</v>
      </c>
      <c r="N311" s="27"/>
      <c r="O311" s="27"/>
      <c r="P311" s="27"/>
      <c r="Q311" s="27"/>
    </row>
    <row r="312" spans="1:17" s="25" customFormat="1">
      <c r="A312" s="3" t="s">
        <v>643</v>
      </c>
      <c r="B312" s="5" t="s">
        <v>185</v>
      </c>
      <c r="C312" s="5" t="e">
        <f>VLOOKUP($B312,#REF!,2,FALSE)</f>
        <v>#REF!</v>
      </c>
      <c r="D312" s="4" t="e">
        <f>VLOOKUP($B312,#REF!,3,FALSE)</f>
        <v>#REF!</v>
      </c>
      <c r="E312" s="5" t="e">
        <f>VLOOKUP($B312,#REF!,4,FALSE)</f>
        <v>#REF!</v>
      </c>
      <c r="F312" s="68">
        <v>2</v>
      </c>
      <c r="G312" s="120" t="e">
        <f>VLOOKUP($B312,#REF!,13,FALSE)</f>
        <v>#REF!</v>
      </c>
      <c r="H312" s="24" t="e">
        <f>VLOOKUP($B312,#REF!,14,FALSE)</f>
        <v>#REF!</v>
      </c>
      <c r="I312" s="21" t="e">
        <f t="shared" si="37"/>
        <v>#REF!</v>
      </c>
      <c r="J312" s="22" t="e">
        <f t="shared" si="38"/>
        <v>#REF!</v>
      </c>
      <c r="K312" s="56" t="s">
        <v>159</v>
      </c>
      <c r="L312" s="27">
        <v>967.23</v>
      </c>
      <c r="M312" s="17" t="e">
        <f t="shared" si="32"/>
        <v>#REF!</v>
      </c>
      <c r="N312" s="27"/>
      <c r="O312" s="27"/>
      <c r="P312" s="27"/>
      <c r="Q312" s="27"/>
    </row>
    <row r="313" spans="1:17" s="25" customFormat="1">
      <c r="A313" s="3" t="s">
        <v>644</v>
      </c>
      <c r="B313" s="5" t="s">
        <v>186</v>
      </c>
      <c r="C313" s="5" t="e">
        <f>VLOOKUP($B313,#REF!,2,FALSE)</f>
        <v>#REF!</v>
      </c>
      <c r="D313" s="4" t="e">
        <f>VLOOKUP($B313,#REF!,3,FALSE)</f>
        <v>#REF!</v>
      </c>
      <c r="E313" s="5" t="e">
        <f>VLOOKUP($B313,#REF!,4,FALSE)</f>
        <v>#REF!</v>
      </c>
      <c r="F313" s="68">
        <v>1</v>
      </c>
      <c r="G313" s="120" t="e">
        <f>VLOOKUP($B313,#REF!,13,FALSE)</f>
        <v>#REF!</v>
      </c>
      <c r="H313" s="24" t="e">
        <f>VLOOKUP($B313,#REF!,14,FALSE)</f>
        <v>#REF!</v>
      </c>
      <c r="I313" s="21" t="e">
        <f t="shared" si="37"/>
        <v>#REF!</v>
      </c>
      <c r="J313" s="22" t="e">
        <f t="shared" si="38"/>
        <v>#REF!</v>
      </c>
      <c r="K313" s="56" t="s">
        <v>159</v>
      </c>
      <c r="L313" s="27">
        <v>2449.2800000000002</v>
      </c>
      <c r="M313" s="17" t="e">
        <f t="shared" si="32"/>
        <v>#REF!</v>
      </c>
      <c r="N313" s="27"/>
      <c r="O313" s="27"/>
      <c r="P313" s="27"/>
      <c r="Q313" s="27"/>
    </row>
    <row r="314" spans="1:17" s="25" customFormat="1">
      <c r="A314" s="3" t="s">
        <v>645</v>
      </c>
      <c r="B314" s="5" t="s">
        <v>187</v>
      </c>
      <c r="C314" s="5" t="e">
        <f>VLOOKUP($B314,#REF!,2,FALSE)</f>
        <v>#REF!</v>
      </c>
      <c r="D314" s="4" t="e">
        <f>VLOOKUP($B314,#REF!,3,FALSE)</f>
        <v>#REF!</v>
      </c>
      <c r="E314" s="5" t="e">
        <f>VLOOKUP($B314,#REF!,4,FALSE)</f>
        <v>#REF!</v>
      </c>
      <c r="F314" s="68">
        <v>1</v>
      </c>
      <c r="G314" s="120" t="e">
        <f>VLOOKUP($B314,#REF!,13,FALSE)</f>
        <v>#REF!</v>
      </c>
      <c r="H314" s="24" t="e">
        <f>VLOOKUP($B314,#REF!,14,FALSE)</f>
        <v>#REF!</v>
      </c>
      <c r="I314" s="21" t="e">
        <f t="shared" si="37"/>
        <v>#REF!</v>
      </c>
      <c r="J314" s="22" t="e">
        <f t="shared" si="38"/>
        <v>#REF!</v>
      </c>
      <c r="K314" s="56" t="s">
        <v>159</v>
      </c>
      <c r="L314" s="27">
        <v>483.62</v>
      </c>
      <c r="M314" s="17" t="e">
        <f t="shared" si="32"/>
        <v>#REF!</v>
      </c>
      <c r="N314" s="27"/>
      <c r="O314" s="27"/>
      <c r="P314" s="27"/>
      <c r="Q314" s="27"/>
    </row>
    <row r="315" spans="1:17" s="25" customFormat="1">
      <c r="A315" s="3" t="s">
        <v>646</v>
      </c>
      <c r="B315" s="5" t="s">
        <v>188</v>
      </c>
      <c r="C315" s="5" t="e">
        <f>VLOOKUP($B315,#REF!,2,FALSE)</f>
        <v>#REF!</v>
      </c>
      <c r="D315" s="4" t="e">
        <f>VLOOKUP($B315,#REF!,3,FALSE)</f>
        <v>#REF!</v>
      </c>
      <c r="E315" s="5" t="e">
        <f>VLOOKUP($B315,#REF!,4,FALSE)</f>
        <v>#REF!</v>
      </c>
      <c r="F315" s="68">
        <v>1</v>
      </c>
      <c r="G315" s="120" t="e">
        <f>VLOOKUP($B315,#REF!,13,FALSE)</f>
        <v>#REF!</v>
      </c>
      <c r="H315" s="24" t="e">
        <f>VLOOKUP($B315,#REF!,14,FALSE)</f>
        <v>#REF!</v>
      </c>
      <c r="I315" s="21" t="e">
        <f t="shared" si="37"/>
        <v>#REF!</v>
      </c>
      <c r="J315" s="22" t="e">
        <f t="shared" si="38"/>
        <v>#REF!</v>
      </c>
      <c r="K315" s="56" t="s">
        <v>159</v>
      </c>
      <c r="L315" s="27">
        <v>23544.04</v>
      </c>
      <c r="M315" s="17" t="e">
        <f t="shared" si="32"/>
        <v>#REF!</v>
      </c>
      <c r="N315" s="27"/>
      <c r="O315" s="27"/>
      <c r="P315" s="27"/>
      <c r="Q315" s="27"/>
    </row>
    <row r="316" spans="1:17" s="25" customFormat="1" ht="36">
      <c r="A316" s="47" t="s">
        <v>647</v>
      </c>
      <c r="B316" s="48"/>
      <c r="C316" s="48"/>
      <c r="D316" s="53" t="s">
        <v>189</v>
      </c>
      <c r="E316" s="53"/>
      <c r="F316" s="53"/>
      <c r="G316" s="120"/>
      <c r="H316" s="24"/>
      <c r="I316" s="53"/>
      <c r="J316" s="55" t="e">
        <f>SUM(J317:J329)</f>
        <v>#REF!</v>
      </c>
      <c r="L316" s="27">
        <v>291344.75999999995</v>
      </c>
      <c r="M316" s="17" t="e">
        <f t="shared" si="32"/>
        <v>#REF!</v>
      </c>
      <c r="N316" s="27"/>
      <c r="O316" s="27"/>
      <c r="P316" s="27"/>
      <c r="Q316" s="27"/>
    </row>
    <row r="317" spans="1:17" s="25" customFormat="1">
      <c r="A317" s="3" t="s">
        <v>648</v>
      </c>
      <c r="B317" s="5" t="s">
        <v>190</v>
      </c>
      <c r="C317" s="5" t="e">
        <f>VLOOKUP($B317,#REF!,2,FALSE)</f>
        <v>#REF!</v>
      </c>
      <c r="D317" s="4" t="e">
        <f>VLOOKUP($B317,#REF!,3,FALSE)</f>
        <v>#REF!</v>
      </c>
      <c r="E317" s="5" t="e">
        <f>VLOOKUP($B317,#REF!,4,FALSE)</f>
        <v>#REF!</v>
      </c>
      <c r="F317" s="68">
        <v>1</v>
      </c>
      <c r="G317" s="120" t="e">
        <f>VLOOKUP($B317,#REF!,13,FALSE)</f>
        <v>#REF!</v>
      </c>
      <c r="H317" s="24" t="e">
        <f>VLOOKUP($B317,#REF!,14,FALSE)</f>
        <v>#REF!</v>
      </c>
      <c r="I317" s="21" t="e">
        <f t="shared" ref="I317:I331" si="39">G317*H317</f>
        <v>#REF!</v>
      </c>
      <c r="J317" s="22" t="e">
        <f t="shared" ref="J317:J331" si="40">ROUND(F317*(G317+I317),2)</f>
        <v>#REF!</v>
      </c>
      <c r="K317" s="56" t="s">
        <v>159</v>
      </c>
      <c r="L317" s="27">
        <v>24266.7</v>
      </c>
      <c r="M317" s="17" t="e">
        <f t="shared" si="32"/>
        <v>#REF!</v>
      </c>
      <c r="N317" s="27"/>
      <c r="O317" s="27"/>
      <c r="P317" s="27"/>
      <c r="Q317" s="27"/>
    </row>
    <row r="318" spans="1:17" s="25" customFormat="1">
      <c r="A318" s="3" t="s">
        <v>649</v>
      </c>
      <c r="B318" s="5" t="s">
        <v>191</v>
      </c>
      <c r="C318" s="5" t="e">
        <f>VLOOKUP($B318,#REF!,2,FALSE)</f>
        <v>#REF!</v>
      </c>
      <c r="D318" s="4" t="e">
        <f>VLOOKUP($B318,#REF!,3,FALSE)</f>
        <v>#REF!</v>
      </c>
      <c r="E318" s="5" t="e">
        <f>VLOOKUP($B318,#REF!,4,FALSE)</f>
        <v>#REF!</v>
      </c>
      <c r="F318" s="68">
        <v>1</v>
      </c>
      <c r="G318" s="120" t="e">
        <f>VLOOKUP($B318,#REF!,13,FALSE)</f>
        <v>#REF!</v>
      </c>
      <c r="H318" s="24" t="e">
        <f>VLOOKUP($B318,#REF!,14,FALSE)</f>
        <v>#REF!</v>
      </c>
      <c r="I318" s="21" t="e">
        <f t="shared" si="39"/>
        <v>#REF!</v>
      </c>
      <c r="J318" s="22" t="e">
        <f t="shared" si="40"/>
        <v>#REF!</v>
      </c>
      <c r="K318" s="56" t="s">
        <v>159</v>
      </c>
      <c r="L318" s="27">
        <v>4657.1000000000004</v>
      </c>
      <c r="M318" s="17" t="e">
        <f t="shared" si="32"/>
        <v>#REF!</v>
      </c>
      <c r="N318" s="27"/>
      <c r="O318" s="27"/>
      <c r="P318" s="27"/>
      <c r="Q318" s="27"/>
    </row>
    <row r="319" spans="1:17" s="25" customFormat="1">
      <c r="A319" s="3" t="s">
        <v>650</v>
      </c>
      <c r="B319" s="5" t="s">
        <v>192</v>
      </c>
      <c r="C319" s="5" t="e">
        <f>VLOOKUP($B319,#REF!,2,FALSE)</f>
        <v>#REF!</v>
      </c>
      <c r="D319" s="4" t="e">
        <f>VLOOKUP($B319,#REF!,3,FALSE)</f>
        <v>#REF!</v>
      </c>
      <c r="E319" s="5" t="e">
        <f>VLOOKUP($B319,#REF!,4,FALSE)</f>
        <v>#REF!</v>
      </c>
      <c r="F319" s="68">
        <v>2</v>
      </c>
      <c r="G319" s="120" t="e">
        <f>VLOOKUP($B319,#REF!,13,FALSE)</f>
        <v>#REF!</v>
      </c>
      <c r="H319" s="24" t="e">
        <f>VLOOKUP($B319,#REF!,14,FALSE)</f>
        <v>#REF!</v>
      </c>
      <c r="I319" s="21" t="e">
        <f t="shared" si="39"/>
        <v>#REF!</v>
      </c>
      <c r="J319" s="22" t="e">
        <f t="shared" si="40"/>
        <v>#REF!</v>
      </c>
      <c r="K319" s="56" t="s">
        <v>159</v>
      </c>
      <c r="L319" s="27">
        <v>7959.79</v>
      </c>
      <c r="M319" s="17" t="e">
        <f t="shared" si="32"/>
        <v>#REF!</v>
      </c>
      <c r="N319" s="27"/>
      <c r="O319" s="27"/>
      <c r="P319" s="27"/>
      <c r="Q319" s="27"/>
    </row>
    <row r="320" spans="1:17" s="25" customFormat="1">
      <c r="A320" s="3" t="s">
        <v>651</v>
      </c>
      <c r="B320" s="5" t="s">
        <v>193</v>
      </c>
      <c r="C320" s="5" t="e">
        <f>VLOOKUP($B320,#REF!,2,FALSE)</f>
        <v>#REF!</v>
      </c>
      <c r="D320" s="4" t="e">
        <f>VLOOKUP($B320,#REF!,3,FALSE)</f>
        <v>#REF!</v>
      </c>
      <c r="E320" s="5" t="e">
        <f>VLOOKUP($B320,#REF!,4,FALSE)</f>
        <v>#REF!</v>
      </c>
      <c r="F320" s="68">
        <v>40</v>
      </c>
      <c r="G320" s="120" t="e">
        <f>VLOOKUP($B320,#REF!,13,FALSE)</f>
        <v>#REF!</v>
      </c>
      <c r="H320" s="24" t="e">
        <f>VLOOKUP($B320,#REF!,14,FALSE)</f>
        <v>#REF!</v>
      </c>
      <c r="I320" s="21" t="e">
        <f t="shared" si="39"/>
        <v>#REF!</v>
      </c>
      <c r="J320" s="22" t="e">
        <f t="shared" si="40"/>
        <v>#REF!</v>
      </c>
      <c r="K320" s="56" t="s">
        <v>159</v>
      </c>
      <c r="L320" s="27">
        <v>87034.53</v>
      </c>
      <c r="M320" s="17" t="e">
        <f t="shared" si="32"/>
        <v>#REF!</v>
      </c>
      <c r="N320" s="27"/>
      <c r="O320" s="27"/>
      <c r="P320" s="27"/>
      <c r="Q320" s="27"/>
    </row>
    <row r="321" spans="1:17" s="25" customFormat="1">
      <c r="A321" s="3" t="s">
        <v>652</v>
      </c>
      <c r="B321" s="5" t="s">
        <v>194</v>
      </c>
      <c r="C321" s="5" t="e">
        <f>VLOOKUP($B321,#REF!,2,FALSE)</f>
        <v>#REF!</v>
      </c>
      <c r="D321" s="4" t="e">
        <f>VLOOKUP($B321,#REF!,3,FALSE)</f>
        <v>#REF!</v>
      </c>
      <c r="E321" s="5" t="e">
        <f>VLOOKUP($B321,#REF!,4,FALSE)</f>
        <v>#REF!</v>
      </c>
      <c r="F321" s="68">
        <v>40</v>
      </c>
      <c r="G321" s="120" t="e">
        <f>VLOOKUP($B321,#REF!,13,FALSE)</f>
        <v>#REF!</v>
      </c>
      <c r="H321" s="24" t="e">
        <f>VLOOKUP($B321,#REF!,14,FALSE)</f>
        <v>#REF!</v>
      </c>
      <c r="I321" s="21" t="e">
        <f t="shared" si="39"/>
        <v>#REF!</v>
      </c>
      <c r="J321" s="22" t="e">
        <f t="shared" si="40"/>
        <v>#REF!</v>
      </c>
      <c r="K321" s="56" t="s">
        <v>159</v>
      </c>
      <c r="L321" s="27">
        <v>10824.3</v>
      </c>
      <c r="M321" s="17" t="e">
        <f t="shared" si="32"/>
        <v>#REF!</v>
      </c>
      <c r="N321" s="27"/>
      <c r="O321" s="27"/>
      <c r="P321" s="27"/>
      <c r="Q321" s="27"/>
    </row>
    <row r="322" spans="1:17" s="25" customFormat="1">
      <c r="A322" s="3" t="s">
        <v>653</v>
      </c>
      <c r="B322" s="5" t="s">
        <v>195</v>
      </c>
      <c r="C322" s="5" t="e">
        <f>VLOOKUP($B322,#REF!,2,FALSE)</f>
        <v>#REF!</v>
      </c>
      <c r="D322" s="4" t="e">
        <f>VLOOKUP($B322,#REF!,3,FALSE)</f>
        <v>#REF!</v>
      </c>
      <c r="E322" s="5" t="e">
        <f>VLOOKUP($B322,#REF!,4,FALSE)</f>
        <v>#REF!</v>
      </c>
      <c r="F322" s="68">
        <v>1750</v>
      </c>
      <c r="G322" s="120" t="e">
        <f>VLOOKUP($B322,#REF!,13,FALSE)</f>
        <v>#REF!</v>
      </c>
      <c r="H322" s="24" t="e">
        <f>VLOOKUP($B322,#REF!,14,FALSE)</f>
        <v>#REF!</v>
      </c>
      <c r="I322" s="21" t="e">
        <f t="shared" si="39"/>
        <v>#REF!</v>
      </c>
      <c r="J322" s="22" t="e">
        <f t="shared" si="40"/>
        <v>#REF!</v>
      </c>
      <c r="K322" s="56" t="s">
        <v>159</v>
      </c>
      <c r="L322" s="27">
        <v>68102.17</v>
      </c>
      <c r="M322" s="17" t="e">
        <f t="shared" si="32"/>
        <v>#REF!</v>
      </c>
      <c r="N322" s="27"/>
      <c r="O322" s="27"/>
      <c r="P322" s="27"/>
      <c r="Q322" s="27"/>
    </row>
    <row r="323" spans="1:17" s="25" customFormat="1">
      <c r="A323" s="3" t="s">
        <v>654</v>
      </c>
      <c r="B323" s="5" t="s">
        <v>196</v>
      </c>
      <c r="C323" s="5" t="e">
        <f>VLOOKUP($B323,#REF!,2,FALSE)</f>
        <v>#REF!</v>
      </c>
      <c r="D323" s="4" t="e">
        <f>VLOOKUP($B323,#REF!,3,FALSE)</f>
        <v>#REF!</v>
      </c>
      <c r="E323" s="5" t="e">
        <f>VLOOKUP($B323,#REF!,4,FALSE)</f>
        <v>#REF!</v>
      </c>
      <c r="F323" s="68">
        <v>1350</v>
      </c>
      <c r="G323" s="120" t="e">
        <f>VLOOKUP($B323,#REF!,13,FALSE)</f>
        <v>#REF!</v>
      </c>
      <c r="H323" s="24" t="e">
        <f>VLOOKUP($B323,#REF!,14,FALSE)</f>
        <v>#REF!</v>
      </c>
      <c r="I323" s="21" t="e">
        <f t="shared" si="39"/>
        <v>#REF!</v>
      </c>
      <c r="J323" s="22" t="e">
        <f t="shared" si="40"/>
        <v>#REF!</v>
      </c>
      <c r="K323" s="56" t="s">
        <v>159</v>
      </c>
      <c r="L323" s="27">
        <v>52535.96</v>
      </c>
      <c r="M323" s="17" t="e">
        <f t="shared" si="32"/>
        <v>#REF!</v>
      </c>
      <c r="N323" s="27"/>
      <c r="O323" s="27"/>
      <c r="P323" s="27"/>
      <c r="Q323" s="27"/>
    </row>
    <row r="324" spans="1:17" s="25" customFormat="1">
      <c r="A324" s="3" t="s">
        <v>655</v>
      </c>
      <c r="B324" s="5" t="s">
        <v>197</v>
      </c>
      <c r="C324" s="5" t="e">
        <f>VLOOKUP($B324,#REF!,2,FALSE)</f>
        <v>#REF!</v>
      </c>
      <c r="D324" s="4" t="e">
        <f>VLOOKUP($B324,#REF!,3,FALSE)</f>
        <v>#REF!</v>
      </c>
      <c r="E324" s="5" t="e">
        <f>VLOOKUP($B324,#REF!,4,FALSE)</f>
        <v>#REF!</v>
      </c>
      <c r="F324" s="68">
        <v>2</v>
      </c>
      <c r="G324" s="120" t="e">
        <f>VLOOKUP($B324,#REF!,13,FALSE)</f>
        <v>#REF!</v>
      </c>
      <c r="H324" s="24" t="e">
        <f>VLOOKUP($B324,#REF!,14,FALSE)</f>
        <v>#REF!</v>
      </c>
      <c r="I324" s="21" t="e">
        <f t="shared" si="39"/>
        <v>#REF!</v>
      </c>
      <c r="J324" s="22" t="e">
        <f t="shared" si="40"/>
        <v>#REF!</v>
      </c>
      <c r="K324" s="56" t="s">
        <v>159</v>
      </c>
      <c r="L324" s="27">
        <v>12253</v>
      </c>
      <c r="M324" s="17" t="e">
        <f t="shared" si="32"/>
        <v>#REF!</v>
      </c>
      <c r="N324" s="27"/>
      <c r="O324" s="27"/>
      <c r="P324" s="27"/>
      <c r="Q324" s="27"/>
    </row>
    <row r="325" spans="1:17" s="25" customFormat="1">
      <c r="A325" s="3" t="s">
        <v>656</v>
      </c>
      <c r="B325" s="5" t="s">
        <v>198</v>
      </c>
      <c r="C325" s="5" t="e">
        <f>VLOOKUP($B325,#REF!,2,FALSE)</f>
        <v>#REF!</v>
      </c>
      <c r="D325" s="4" t="e">
        <f>VLOOKUP($B325,#REF!,3,FALSE)</f>
        <v>#REF!</v>
      </c>
      <c r="E325" s="5" t="e">
        <f>VLOOKUP($B325,#REF!,4,FALSE)</f>
        <v>#REF!</v>
      </c>
      <c r="F325" s="68">
        <v>40</v>
      </c>
      <c r="G325" s="120" t="e">
        <f>VLOOKUP($B325,#REF!,13,FALSE)</f>
        <v>#REF!</v>
      </c>
      <c r="H325" s="24" t="e">
        <f>VLOOKUP($B325,#REF!,14,FALSE)</f>
        <v>#REF!</v>
      </c>
      <c r="I325" s="21" t="e">
        <f t="shared" si="39"/>
        <v>#REF!</v>
      </c>
      <c r="J325" s="22" t="e">
        <f t="shared" si="40"/>
        <v>#REF!</v>
      </c>
      <c r="K325" s="56" t="s">
        <v>159</v>
      </c>
      <c r="L325" s="27">
        <v>1556.62</v>
      </c>
      <c r="M325" s="17" t="e">
        <f t="shared" si="32"/>
        <v>#REF!</v>
      </c>
      <c r="N325" s="27"/>
      <c r="O325" s="27"/>
      <c r="P325" s="27"/>
      <c r="Q325" s="27"/>
    </row>
    <row r="326" spans="1:17" s="25" customFormat="1">
      <c r="A326" s="3" t="s">
        <v>657</v>
      </c>
      <c r="B326" s="5" t="s">
        <v>199</v>
      </c>
      <c r="C326" s="5" t="e">
        <f>VLOOKUP($B326,#REF!,2,FALSE)</f>
        <v>#REF!</v>
      </c>
      <c r="D326" s="4" t="e">
        <f>VLOOKUP($B326,#REF!,3,FALSE)</f>
        <v>#REF!</v>
      </c>
      <c r="E326" s="5" t="e">
        <f>VLOOKUP($B326,#REF!,4,FALSE)</f>
        <v>#REF!</v>
      </c>
      <c r="F326" s="68">
        <v>2</v>
      </c>
      <c r="G326" s="120" t="e">
        <f>VLOOKUP($B326,#REF!,13,FALSE)</f>
        <v>#REF!</v>
      </c>
      <c r="H326" s="24" t="e">
        <f>VLOOKUP($B326,#REF!,14,FALSE)</f>
        <v>#REF!</v>
      </c>
      <c r="I326" s="21" t="e">
        <f t="shared" si="39"/>
        <v>#REF!</v>
      </c>
      <c r="J326" s="22" t="e">
        <f t="shared" si="40"/>
        <v>#REF!</v>
      </c>
      <c r="K326" s="56" t="s">
        <v>159</v>
      </c>
      <c r="L326" s="27">
        <v>7959.77</v>
      </c>
      <c r="M326" s="17" t="e">
        <f t="shared" si="32"/>
        <v>#REF!</v>
      </c>
      <c r="N326" s="27"/>
      <c r="O326" s="27"/>
      <c r="P326" s="27"/>
      <c r="Q326" s="27"/>
    </row>
    <row r="327" spans="1:17" s="25" customFormat="1">
      <c r="A327" s="3" t="s">
        <v>658</v>
      </c>
      <c r="B327" s="5" t="s">
        <v>200</v>
      </c>
      <c r="C327" s="5" t="e">
        <f>VLOOKUP($B327,#REF!,2,FALSE)</f>
        <v>#REF!</v>
      </c>
      <c r="D327" s="4" t="e">
        <f>VLOOKUP($B327,#REF!,3,FALSE)</f>
        <v>#REF!</v>
      </c>
      <c r="E327" s="5" t="e">
        <f>VLOOKUP($B327,#REF!,4,FALSE)</f>
        <v>#REF!</v>
      </c>
      <c r="F327" s="68">
        <v>1</v>
      </c>
      <c r="G327" s="120" t="e">
        <f>VLOOKUP($B327,#REF!,13,FALSE)</f>
        <v>#REF!</v>
      </c>
      <c r="H327" s="24" t="e">
        <f>VLOOKUP($B327,#REF!,14,FALSE)</f>
        <v>#REF!</v>
      </c>
      <c r="I327" s="21" t="e">
        <f t="shared" si="39"/>
        <v>#REF!</v>
      </c>
      <c r="J327" s="22" t="e">
        <f t="shared" si="40"/>
        <v>#REF!</v>
      </c>
      <c r="K327" s="56" t="s">
        <v>159</v>
      </c>
      <c r="L327" s="27">
        <v>3166.78</v>
      </c>
      <c r="M327" s="17" t="e">
        <f t="shared" ref="M327:M390" si="41">IF(L327=J327," ", "ERRO")</f>
        <v>#REF!</v>
      </c>
      <c r="N327" s="27"/>
      <c r="O327" s="27"/>
      <c r="P327" s="27"/>
      <c r="Q327" s="27"/>
    </row>
    <row r="328" spans="1:17" s="25" customFormat="1">
      <c r="A328" s="3" t="s">
        <v>659</v>
      </c>
      <c r="B328" s="5" t="s">
        <v>201</v>
      </c>
      <c r="C328" s="5" t="e">
        <f>VLOOKUP($B328,#REF!,2,FALSE)</f>
        <v>#REF!</v>
      </c>
      <c r="D328" s="4" t="e">
        <f>VLOOKUP($B328,#REF!,3,FALSE)</f>
        <v>#REF!</v>
      </c>
      <c r="E328" s="5" t="e">
        <f>VLOOKUP($B328,#REF!,4,FALSE)</f>
        <v>#REF!</v>
      </c>
      <c r="F328" s="68">
        <v>1</v>
      </c>
      <c r="G328" s="120" t="e">
        <f>VLOOKUP($B328,#REF!,13,FALSE)</f>
        <v>#REF!</v>
      </c>
      <c r="H328" s="24" t="e">
        <f>VLOOKUP($B328,#REF!,14,FALSE)</f>
        <v>#REF!</v>
      </c>
      <c r="I328" s="21" t="e">
        <f t="shared" si="39"/>
        <v>#REF!</v>
      </c>
      <c r="J328" s="22" t="e">
        <f t="shared" si="40"/>
        <v>#REF!</v>
      </c>
      <c r="K328" s="56" t="s">
        <v>159</v>
      </c>
      <c r="L328" s="27">
        <v>3979.88</v>
      </c>
      <c r="M328" s="17" t="e">
        <f t="shared" si="41"/>
        <v>#REF!</v>
      </c>
      <c r="N328" s="27"/>
      <c r="O328" s="27"/>
      <c r="P328" s="27"/>
      <c r="Q328" s="27"/>
    </row>
    <row r="329" spans="1:17" s="25" customFormat="1">
      <c r="A329" s="3" t="s">
        <v>660</v>
      </c>
      <c r="B329" s="5" t="s">
        <v>202</v>
      </c>
      <c r="C329" s="5" t="e">
        <f>VLOOKUP($B329,#REF!,2,FALSE)</f>
        <v>#REF!</v>
      </c>
      <c r="D329" s="4" t="e">
        <f>VLOOKUP($B329,#REF!,3,FALSE)</f>
        <v>#REF!</v>
      </c>
      <c r="E329" s="5" t="e">
        <f>VLOOKUP($B329,#REF!,4,FALSE)</f>
        <v>#REF!</v>
      </c>
      <c r="F329" s="68">
        <v>1</v>
      </c>
      <c r="G329" s="120" t="e">
        <f>VLOOKUP($B329,#REF!,13,FALSE)</f>
        <v>#REF!</v>
      </c>
      <c r="H329" s="24" t="e">
        <f>VLOOKUP($B329,#REF!,14,FALSE)</f>
        <v>#REF!</v>
      </c>
      <c r="I329" s="21" t="e">
        <f t="shared" si="39"/>
        <v>#REF!</v>
      </c>
      <c r="J329" s="22" t="e">
        <f t="shared" si="40"/>
        <v>#REF!</v>
      </c>
      <c r="K329" s="56" t="s">
        <v>159</v>
      </c>
      <c r="L329" s="27">
        <v>7048.16</v>
      </c>
      <c r="M329" s="17" t="e">
        <f t="shared" si="41"/>
        <v>#REF!</v>
      </c>
      <c r="N329" s="27"/>
      <c r="O329" s="27"/>
      <c r="P329" s="27"/>
      <c r="Q329" s="27"/>
    </row>
    <row r="330" spans="1:17" s="25" customFormat="1">
      <c r="A330" s="47" t="s">
        <v>661</v>
      </c>
      <c r="B330" s="48"/>
      <c r="C330" s="48"/>
      <c r="D330" s="53" t="s">
        <v>203</v>
      </c>
      <c r="E330" s="53"/>
      <c r="F330" s="53"/>
      <c r="G330" s="120"/>
      <c r="H330" s="24"/>
      <c r="I330" s="21"/>
      <c r="J330" s="144" t="e">
        <f>SUM(J331)</f>
        <v>#REF!</v>
      </c>
      <c r="L330" s="27">
        <v>24506</v>
      </c>
      <c r="M330" s="17" t="e">
        <f t="shared" si="41"/>
        <v>#REF!</v>
      </c>
      <c r="N330" s="27"/>
      <c r="O330" s="27"/>
      <c r="P330" s="27"/>
      <c r="Q330" s="27"/>
    </row>
    <row r="331" spans="1:17" s="25" customFormat="1">
      <c r="A331" s="3" t="s">
        <v>1284</v>
      </c>
      <c r="B331" s="5" t="s">
        <v>204</v>
      </c>
      <c r="C331" s="5" t="e">
        <f>VLOOKUP($B331,#REF!,2,FALSE)</f>
        <v>#REF!</v>
      </c>
      <c r="D331" s="4" t="e">
        <f>VLOOKUP($B331,#REF!,3,FALSE)</f>
        <v>#REF!</v>
      </c>
      <c r="E331" s="5" t="e">
        <f>VLOOKUP($B331,#REF!,4,FALSE)</f>
        <v>#REF!</v>
      </c>
      <c r="F331" s="68">
        <v>1</v>
      </c>
      <c r="G331" s="120" t="e">
        <f>VLOOKUP($B331,#REF!,13,FALSE)</f>
        <v>#REF!</v>
      </c>
      <c r="H331" s="24" t="e">
        <f>VLOOKUP($B331,#REF!,14,FALSE)</f>
        <v>#REF!</v>
      </c>
      <c r="I331" s="21" t="e">
        <f t="shared" si="39"/>
        <v>#REF!</v>
      </c>
      <c r="J331" s="22" t="e">
        <f t="shared" si="40"/>
        <v>#REF!</v>
      </c>
      <c r="K331" s="56" t="s">
        <v>159</v>
      </c>
      <c r="L331" s="27">
        <v>24506</v>
      </c>
      <c r="M331" s="17" t="e">
        <f t="shared" si="41"/>
        <v>#REF!</v>
      </c>
      <c r="N331" s="27"/>
      <c r="O331" s="27"/>
      <c r="P331" s="27"/>
      <c r="Q331" s="27"/>
    </row>
    <row r="332" spans="1:17" s="51" customFormat="1">
      <c r="A332" s="123" t="s">
        <v>1194</v>
      </c>
      <c r="B332" s="124"/>
      <c r="C332" s="124"/>
      <c r="D332" s="124" t="s">
        <v>336</v>
      </c>
      <c r="E332" s="124"/>
      <c r="F332" s="124"/>
      <c r="G332" s="124"/>
      <c r="H332" s="124"/>
      <c r="I332" s="124"/>
      <c r="J332" s="127" t="e">
        <f>SUM(J333,J378,J403,J413,J434,J447,J452)</f>
        <v>#REF!</v>
      </c>
      <c r="L332" s="51">
        <v>12029820.490000004</v>
      </c>
      <c r="M332" s="17" t="e">
        <f t="shared" si="41"/>
        <v>#REF!</v>
      </c>
    </row>
    <row r="333" spans="1:17" s="51" customFormat="1">
      <c r="A333" s="138" t="s">
        <v>1195</v>
      </c>
      <c r="B333" s="139"/>
      <c r="C333" s="139"/>
      <c r="D333" s="140" t="s">
        <v>243</v>
      </c>
      <c r="E333" s="140"/>
      <c r="F333" s="140"/>
      <c r="G333" s="140"/>
      <c r="H333" s="140"/>
      <c r="I333" s="140"/>
      <c r="J333" s="143" t="e">
        <f>SUM(J334,J360)</f>
        <v>#REF!</v>
      </c>
      <c r="L333" s="51">
        <v>7232871.4200000018</v>
      </c>
      <c r="M333" s="17" t="e">
        <f t="shared" si="41"/>
        <v>#REF!</v>
      </c>
    </row>
    <row r="334" spans="1:17" s="51" customFormat="1">
      <c r="A334" s="47" t="s">
        <v>1285</v>
      </c>
      <c r="B334" s="48"/>
      <c r="C334" s="48"/>
      <c r="D334" s="53" t="s">
        <v>15</v>
      </c>
      <c r="E334" s="53"/>
      <c r="F334" s="53"/>
      <c r="G334" s="120"/>
      <c r="H334" s="24"/>
      <c r="I334" s="53"/>
      <c r="J334" s="55" t="e">
        <f>SUM(J335:J359)</f>
        <v>#REF!</v>
      </c>
      <c r="L334" s="51">
        <v>6458762.0000000019</v>
      </c>
      <c r="M334" s="17" t="e">
        <f t="shared" si="41"/>
        <v>#REF!</v>
      </c>
    </row>
    <row r="335" spans="1:17" s="51" customFormat="1">
      <c r="A335" s="26" t="s">
        <v>1286</v>
      </c>
      <c r="B335" s="5" t="s">
        <v>25</v>
      </c>
      <c r="C335" s="5" t="e">
        <f>VLOOKUP($B335,#REF!,2,FALSE)</f>
        <v>#REF!</v>
      </c>
      <c r="D335" s="4" t="e">
        <f>VLOOKUP($B335,#REF!,3,FALSE)</f>
        <v>#REF!</v>
      </c>
      <c r="E335" s="5" t="e">
        <f>VLOOKUP($B335,#REF!,4,FALSE)</f>
        <v>#REF!</v>
      </c>
      <c r="F335" s="19">
        <v>1</v>
      </c>
      <c r="G335" s="120" t="e">
        <f>VLOOKUP($B335,#REF!,13,FALSE)</f>
        <v>#REF!</v>
      </c>
      <c r="H335" s="24" t="e">
        <f>VLOOKUP($B335,#REF!,14,FALSE)</f>
        <v>#REF!</v>
      </c>
      <c r="I335" s="21" t="e">
        <f t="shared" ref="I335:I359" si="42">G335*H335</f>
        <v>#REF!</v>
      </c>
      <c r="J335" s="22" t="e">
        <f t="shared" ref="J335:J359" si="43">ROUND(F335*(G335+I335),2)</f>
        <v>#REF!</v>
      </c>
      <c r="K335" s="56" t="s">
        <v>159</v>
      </c>
      <c r="L335" s="51">
        <v>1026252.42</v>
      </c>
      <c r="M335" s="17" t="e">
        <f t="shared" si="41"/>
        <v>#REF!</v>
      </c>
    </row>
    <row r="336" spans="1:17" s="51" customFormat="1">
      <c r="A336" s="26" t="s">
        <v>1287</v>
      </c>
      <c r="B336" s="5" t="s">
        <v>244</v>
      </c>
      <c r="C336" s="5" t="e">
        <f>VLOOKUP($B336,#REF!,2,FALSE)</f>
        <v>#REF!</v>
      </c>
      <c r="D336" s="4" t="e">
        <f>VLOOKUP($B336,#REF!,3,FALSE)</f>
        <v>#REF!</v>
      </c>
      <c r="E336" s="5" t="e">
        <f>VLOOKUP($B336,#REF!,4,FALSE)</f>
        <v>#REF!</v>
      </c>
      <c r="F336" s="19">
        <v>2</v>
      </c>
      <c r="G336" s="120" t="e">
        <f>VLOOKUP($B336,#REF!,13,FALSE)</f>
        <v>#REF!</v>
      </c>
      <c r="H336" s="24" t="e">
        <f>VLOOKUP($B336,#REF!,14,FALSE)</f>
        <v>#REF!</v>
      </c>
      <c r="I336" s="21" t="e">
        <f t="shared" si="42"/>
        <v>#REF!</v>
      </c>
      <c r="J336" s="22" t="e">
        <f t="shared" si="43"/>
        <v>#REF!</v>
      </c>
      <c r="K336" s="56" t="s">
        <v>159</v>
      </c>
      <c r="L336" s="51">
        <v>1329093.57</v>
      </c>
      <c r="M336" s="17" t="e">
        <f t="shared" si="41"/>
        <v>#REF!</v>
      </c>
    </row>
    <row r="337" spans="1:13" s="51" customFormat="1">
      <c r="A337" s="26" t="s">
        <v>1288</v>
      </c>
      <c r="B337" s="5" t="s">
        <v>234</v>
      </c>
      <c r="C337" s="5" t="e">
        <f>VLOOKUP($B337,#REF!,2,FALSE)</f>
        <v>#REF!</v>
      </c>
      <c r="D337" s="4" t="e">
        <f>VLOOKUP($B337,#REF!,3,FALSE)</f>
        <v>#REF!</v>
      </c>
      <c r="E337" s="5" t="e">
        <f>VLOOKUP($B337,#REF!,4,FALSE)</f>
        <v>#REF!</v>
      </c>
      <c r="F337" s="19">
        <v>2</v>
      </c>
      <c r="G337" s="120" t="e">
        <f>VLOOKUP($B337,#REF!,13,FALSE)</f>
        <v>#REF!</v>
      </c>
      <c r="H337" s="24" t="e">
        <f>VLOOKUP($B337,#REF!,14,FALSE)</f>
        <v>#REF!</v>
      </c>
      <c r="I337" s="21" t="e">
        <f t="shared" si="42"/>
        <v>#REF!</v>
      </c>
      <c r="J337" s="22" t="e">
        <f t="shared" si="43"/>
        <v>#REF!</v>
      </c>
      <c r="K337" s="56" t="s">
        <v>159</v>
      </c>
      <c r="L337" s="51">
        <v>900369.65</v>
      </c>
      <c r="M337" s="17" t="e">
        <f t="shared" si="41"/>
        <v>#REF!</v>
      </c>
    </row>
    <row r="338" spans="1:13" s="51" customFormat="1">
      <c r="A338" s="26" t="s">
        <v>1289</v>
      </c>
      <c r="B338" s="5" t="s">
        <v>212</v>
      </c>
      <c r="C338" s="5" t="e">
        <f>VLOOKUP($B338,#REF!,2,FALSE)</f>
        <v>#REF!</v>
      </c>
      <c r="D338" s="4" t="e">
        <f>VLOOKUP($B338,#REF!,3,FALSE)</f>
        <v>#REF!</v>
      </c>
      <c r="E338" s="5" t="e">
        <f>VLOOKUP($B338,#REF!,4,FALSE)</f>
        <v>#REF!</v>
      </c>
      <c r="F338" s="19">
        <v>1</v>
      </c>
      <c r="G338" s="120" t="e">
        <f>VLOOKUP($B338,#REF!,13,FALSE)</f>
        <v>#REF!</v>
      </c>
      <c r="H338" s="24" t="e">
        <f>VLOOKUP($B338,#REF!,14,FALSE)</f>
        <v>#REF!</v>
      </c>
      <c r="I338" s="21" t="e">
        <f t="shared" si="42"/>
        <v>#REF!</v>
      </c>
      <c r="J338" s="22" t="e">
        <f t="shared" si="43"/>
        <v>#REF!</v>
      </c>
      <c r="K338" s="56" t="s">
        <v>159</v>
      </c>
      <c r="L338" s="51">
        <v>1638775.76</v>
      </c>
      <c r="M338" s="17" t="e">
        <f t="shared" si="41"/>
        <v>#REF!</v>
      </c>
    </row>
    <row r="339" spans="1:13" s="51" customFormat="1">
      <c r="A339" s="26" t="s">
        <v>1290</v>
      </c>
      <c r="B339" s="5" t="s">
        <v>28</v>
      </c>
      <c r="C339" s="5" t="e">
        <f>VLOOKUP($B339,#REF!,2,FALSE)</f>
        <v>#REF!</v>
      </c>
      <c r="D339" s="4" t="e">
        <f>VLOOKUP($B339,#REF!,3,FALSE)</f>
        <v>#REF!</v>
      </c>
      <c r="E339" s="5" t="e">
        <f>VLOOKUP($B339,#REF!,4,FALSE)</f>
        <v>#REF!</v>
      </c>
      <c r="F339" s="19">
        <v>1</v>
      </c>
      <c r="G339" s="120" t="e">
        <f>VLOOKUP($B339,#REF!,13,FALSE)</f>
        <v>#REF!</v>
      </c>
      <c r="H339" s="24" t="e">
        <f>VLOOKUP($B339,#REF!,14,FALSE)</f>
        <v>#REF!</v>
      </c>
      <c r="I339" s="21" t="e">
        <f t="shared" si="42"/>
        <v>#REF!</v>
      </c>
      <c r="J339" s="22" t="e">
        <f t="shared" si="43"/>
        <v>#REF!</v>
      </c>
      <c r="K339" s="56" t="s">
        <v>159</v>
      </c>
      <c r="L339" s="51">
        <v>57988.74</v>
      </c>
      <c r="M339" s="17" t="e">
        <f t="shared" si="41"/>
        <v>#REF!</v>
      </c>
    </row>
    <row r="340" spans="1:13" s="51" customFormat="1">
      <c r="A340" s="26" t="s">
        <v>1291</v>
      </c>
      <c r="B340" s="5" t="s">
        <v>133</v>
      </c>
      <c r="C340" s="5" t="e">
        <f>VLOOKUP($B340,#REF!,2,FALSE)</f>
        <v>#REF!</v>
      </c>
      <c r="D340" s="4" t="e">
        <f>VLOOKUP($B340,#REF!,3,FALSE)</f>
        <v>#REF!</v>
      </c>
      <c r="E340" s="5" t="e">
        <f>VLOOKUP($B340,#REF!,4,FALSE)</f>
        <v>#REF!</v>
      </c>
      <c r="F340" s="19">
        <v>1</v>
      </c>
      <c r="G340" s="120" t="e">
        <f>VLOOKUP($B340,#REF!,13,FALSE)</f>
        <v>#REF!</v>
      </c>
      <c r="H340" s="24" t="e">
        <f>VLOOKUP($B340,#REF!,14,FALSE)</f>
        <v>#REF!</v>
      </c>
      <c r="I340" s="21" t="e">
        <f t="shared" si="42"/>
        <v>#REF!</v>
      </c>
      <c r="J340" s="22" t="e">
        <f t="shared" si="43"/>
        <v>#REF!</v>
      </c>
      <c r="K340" s="56" t="s">
        <v>159</v>
      </c>
      <c r="L340" s="51">
        <v>41840.11</v>
      </c>
      <c r="M340" s="17" t="e">
        <f t="shared" si="41"/>
        <v>#REF!</v>
      </c>
    </row>
    <row r="341" spans="1:13" s="51" customFormat="1">
      <c r="A341" s="26" t="s">
        <v>1292</v>
      </c>
      <c r="B341" s="5" t="s">
        <v>30</v>
      </c>
      <c r="C341" s="5" t="e">
        <f>VLOOKUP($B341,#REF!,2,FALSE)</f>
        <v>#REF!</v>
      </c>
      <c r="D341" s="4" t="e">
        <f>VLOOKUP($B341,#REF!,3,FALSE)</f>
        <v>#REF!</v>
      </c>
      <c r="E341" s="5" t="e">
        <f>VLOOKUP($B341,#REF!,4,FALSE)</f>
        <v>#REF!</v>
      </c>
      <c r="F341" s="19">
        <v>1</v>
      </c>
      <c r="G341" s="120" t="e">
        <f>VLOOKUP($B341,#REF!,13,FALSE)</f>
        <v>#REF!</v>
      </c>
      <c r="H341" s="24" t="e">
        <f>VLOOKUP($B341,#REF!,14,FALSE)</f>
        <v>#REF!</v>
      </c>
      <c r="I341" s="21" t="e">
        <f t="shared" si="42"/>
        <v>#REF!</v>
      </c>
      <c r="J341" s="22" t="e">
        <f t="shared" si="43"/>
        <v>#REF!</v>
      </c>
      <c r="K341" s="56" t="s">
        <v>159</v>
      </c>
      <c r="L341" s="51">
        <v>37970.69</v>
      </c>
      <c r="M341" s="17" t="e">
        <f t="shared" si="41"/>
        <v>#REF!</v>
      </c>
    </row>
    <row r="342" spans="1:13" s="51" customFormat="1">
      <c r="A342" s="26" t="s">
        <v>1293</v>
      </c>
      <c r="B342" s="5" t="s">
        <v>31</v>
      </c>
      <c r="C342" s="5" t="e">
        <f>VLOOKUP($B342,#REF!,2,FALSE)</f>
        <v>#REF!</v>
      </c>
      <c r="D342" s="4" t="e">
        <f>VLOOKUP($B342,#REF!,3,FALSE)</f>
        <v>#REF!</v>
      </c>
      <c r="E342" s="5" t="e">
        <f>VLOOKUP($B342,#REF!,4,FALSE)</f>
        <v>#REF!</v>
      </c>
      <c r="F342" s="19">
        <v>1</v>
      </c>
      <c r="G342" s="120" t="e">
        <f>VLOOKUP($B342,#REF!,13,FALSE)</f>
        <v>#REF!</v>
      </c>
      <c r="H342" s="24" t="e">
        <f>VLOOKUP($B342,#REF!,14,FALSE)</f>
        <v>#REF!</v>
      </c>
      <c r="I342" s="21" t="e">
        <f t="shared" si="42"/>
        <v>#REF!</v>
      </c>
      <c r="J342" s="22" t="e">
        <f t="shared" si="43"/>
        <v>#REF!</v>
      </c>
      <c r="K342" s="56" t="s">
        <v>159</v>
      </c>
      <c r="L342" s="51">
        <v>38947.660000000003</v>
      </c>
      <c r="M342" s="17" t="e">
        <f t="shared" si="41"/>
        <v>#REF!</v>
      </c>
    </row>
    <row r="343" spans="1:13" s="51" customFormat="1">
      <c r="A343" s="26" t="s">
        <v>1294</v>
      </c>
      <c r="B343" s="5" t="s">
        <v>144</v>
      </c>
      <c r="C343" s="5" t="e">
        <f>VLOOKUP($B343,#REF!,2,FALSE)</f>
        <v>#REF!</v>
      </c>
      <c r="D343" s="4" t="e">
        <f>VLOOKUP($B343,#REF!,3,FALSE)</f>
        <v>#REF!</v>
      </c>
      <c r="E343" s="5" t="e">
        <f>VLOOKUP($B343,#REF!,4,FALSE)</f>
        <v>#REF!</v>
      </c>
      <c r="F343" s="19">
        <v>6</v>
      </c>
      <c r="G343" s="120" t="e">
        <f>VLOOKUP($B343,#REF!,13,FALSE)</f>
        <v>#REF!</v>
      </c>
      <c r="H343" s="24" t="e">
        <f>VLOOKUP($B343,#REF!,14,FALSE)</f>
        <v>#REF!</v>
      </c>
      <c r="I343" s="21" t="e">
        <f t="shared" si="42"/>
        <v>#REF!</v>
      </c>
      <c r="J343" s="22" t="e">
        <f t="shared" si="43"/>
        <v>#REF!</v>
      </c>
      <c r="K343" s="56" t="s">
        <v>159</v>
      </c>
      <c r="L343" s="51">
        <v>3304.52</v>
      </c>
      <c r="M343" s="17" t="e">
        <f t="shared" si="41"/>
        <v>#REF!</v>
      </c>
    </row>
    <row r="344" spans="1:13" s="51" customFormat="1">
      <c r="A344" s="26" t="s">
        <v>1295</v>
      </c>
      <c r="B344" s="5" t="s">
        <v>143</v>
      </c>
      <c r="C344" s="5" t="e">
        <f>VLOOKUP($B344,#REF!,2,FALSE)</f>
        <v>#REF!</v>
      </c>
      <c r="D344" s="4" t="e">
        <f>VLOOKUP($B344,#REF!,3,FALSE)</f>
        <v>#REF!</v>
      </c>
      <c r="E344" s="5" t="e">
        <f>VLOOKUP($B344,#REF!,4,FALSE)</f>
        <v>#REF!</v>
      </c>
      <c r="F344" s="19">
        <v>30</v>
      </c>
      <c r="G344" s="120" t="e">
        <f>VLOOKUP($B344,#REF!,13,FALSE)</f>
        <v>#REF!</v>
      </c>
      <c r="H344" s="24" t="e">
        <f>VLOOKUP($B344,#REF!,14,FALSE)</f>
        <v>#REF!</v>
      </c>
      <c r="I344" s="21" t="e">
        <f t="shared" si="42"/>
        <v>#REF!</v>
      </c>
      <c r="J344" s="22" t="e">
        <f t="shared" si="43"/>
        <v>#REF!</v>
      </c>
      <c r="K344" s="56" t="s">
        <v>159</v>
      </c>
      <c r="L344" s="51">
        <v>16012.98</v>
      </c>
      <c r="M344" s="17" t="e">
        <f t="shared" si="41"/>
        <v>#REF!</v>
      </c>
    </row>
    <row r="345" spans="1:13" s="51" customFormat="1">
      <c r="A345" s="26" t="s">
        <v>1296</v>
      </c>
      <c r="B345" s="5" t="s">
        <v>230</v>
      </c>
      <c r="C345" s="5" t="e">
        <f>VLOOKUP($B345,#REF!,2,FALSE)</f>
        <v>#REF!</v>
      </c>
      <c r="D345" s="4" t="e">
        <f>VLOOKUP($B345,#REF!,3,FALSE)</f>
        <v>#REF!</v>
      </c>
      <c r="E345" s="5" t="e">
        <f>VLOOKUP($B345,#REF!,4,FALSE)</f>
        <v>#REF!</v>
      </c>
      <c r="F345" s="19">
        <v>545</v>
      </c>
      <c r="G345" s="120" t="e">
        <f>VLOOKUP($B345,#REF!,13,FALSE)</f>
        <v>#REF!</v>
      </c>
      <c r="H345" s="24" t="e">
        <f>VLOOKUP($B345,#REF!,14,FALSE)</f>
        <v>#REF!</v>
      </c>
      <c r="I345" s="21" t="e">
        <f t="shared" si="42"/>
        <v>#REF!</v>
      </c>
      <c r="J345" s="22" t="e">
        <f t="shared" si="43"/>
        <v>#REF!</v>
      </c>
      <c r="K345" s="56" t="s">
        <v>159</v>
      </c>
      <c r="L345" s="51">
        <v>72780.149999999994</v>
      </c>
      <c r="M345" s="17" t="e">
        <f t="shared" si="41"/>
        <v>#REF!</v>
      </c>
    </row>
    <row r="346" spans="1:13" s="51" customFormat="1">
      <c r="A346" s="26" t="s">
        <v>1297</v>
      </c>
      <c r="B346" s="5" t="s">
        <v>100</v>
      </c>
      <c r="C346" s="5" t="e">
        <f>VLOOKUP($B346,#REF!,2,FALSE)</f>
        <v>#REF!</v>
      </c>
      <c r="D346" s="4" t="e">
        <f>VLOOKUP($B346,#REF!,3,FALSE)</f>
        <v>#REF!</v>
      </c>
      <c r="E346" s="5" t="e">
        <f>VLOOKUP($B346,#REF!,4,FALSE)</f>
        <v>#REF!</v>
      </c>
      <c r="F346" s="19">
        <v>4730</v>
      </c>
      <c r="G346" s="120" t="e">
        <f>VLOOKUP($B346,#REF!,13,FALSE)</f>
        <v>#REF!</v>
      </c>
      <c r="H346" s="24" t="e">
        <f>VLOOKUP($B346,#REF!,14,FALSE)</f>
        <v>#REF!</v>
      </c>
      <c r="I346" s="21" t="e">
        <f t="shared" si="42"/>
        <v>#REF!</v>
      </c>
      <c r="J346" s="22" t="e">
        <f t="shared" si="43"/>
        <v>#REF!</v>
      </c>
      <c r="K346" s="56" t="s">
        <v>159</v>
      </c>
      <c r="L346" s="51">
        <v>906050.34</v>
      </c>
      <c r="M346" s="17" t="e">
        <f t="shared" si="41"/>
        <v>#REF!</v>
      </c>
    </row>
    <row r="347" spans="1:13" s="51" customFormat="1">
      <c r="A347" s="26" t="s">
        <v>1298</v>
      </c>
      <c r="B347" s="5" t="s">
        <v>33</v>
      </c>
      <c r="C347" s="5" t="e">
        <f>VLOOKUP($B347,#REF!,2,FALSE)</f>
        <v>#REF!</v>
      </c>
      <c r="D347" s="4" t="e">
        <f>VLOOKUP($B347,#REF!,3,FALSE)</f>
        <v>#REF!</v>
      </c>
      <c r="E347" s="5" t="e">
        <f>VLOOKUP($B347,#REF!,4,FALSE)</f>
        <v>#REF!</v>
      </c>
      <c r="F347" s="19">
        <v>66</v>
      </c>
      <c r="G347" s="120" t="e">
        <f>VLOOKUP($B347,#REF!,13,FALSE)</f>
        <v>#REF!</v>
      </c>
      <c r="H347" s="24" t="e">
        <f>VLOOKUP($B347,#REF!,14,FALSE)</f>
        <v>#REF!</v>
      </c>
      <c r="I347" s="21" t="e">
        <f t="shared" si="42"/>
        <v>#REF!</v>
      </c>
      <c r="J347" s="22" t="e">
        <f t="shared" si="43"/>
        <v>#REF!</v>
      </c>
      <c r="K347" s="56" t="s">
        <v>159</v>
      </c>
      <c r="L347" s="51">
        <v>1295.18</v>
      </c>
      <c r="M347" s="17" t="e">
        <f t="shared" si="41"/>
        <v>#REF!</v>
      </c>
    </row>
    <row r="348" spans="1:13" s="51" customFormat="1">
      <c r="A348" s="26" t="s">
        <v>1299</v>
      </c>
      <c r="B348" s="5" t="s">
        <v>34</v>
      </c>
      <c r="C348" s="5" t="e">
        <f>VLOOKUP($B348,#REF!,2,FALSE)</f>
        <v>#REF!</v>
      </c>
      <c r="D348" s="4" t="e">
        <f>VLOOKUP($B348,#REF!,3,FALSE)</f>
        <v>#REF!</v>
      </c>
      <c r="E348" s="5" t="e">
        <f>VLOOKUP($B348,#REF!,4,FALSE)</f>
        <v>#REF!</v>
      </c>
      <c r="F348" s="19">
        <v>275</v>
      </c>
      <c r="G348" s="120" t="e">
        <f>VLOOKUP($B348,#REF!,13,FALSE)</f>
        <v>#REF!</v>
      </c>
      <c r="H348" s="24" t="e">
        <f>VLOOKUP($B348,#REF!,14,FALSE)</f>
        <v>#REF!</v>
      </c>
      <c r="I348" s="21" t="e">
        <f t="shared" si="42"/>
        <v>#REF!</v>
      </c>
      <c r="J348" s="22" t="e">
        <f t="shared" si="43"/>
        <v>#REF!</v>
      </c>
      <c r="K348" s="56" t="s">
        <v>159</v>
      </c>
      <c r="L348" s="51">
        <v>1663.97</v>
      </c>
      <c r="M348" s="17" t="e">
        <f t="shared" si="41"/>
        <v>#REF!</v>
      </c>
    </row>
    <row r="349" spans="1:13" s="51" customFormat="1">
      <c r="A349" s="26" t="s">
        <v>1300</v>
      </c>
      <c r="B349" s="5" t="s">
        <v>35</v>
      </c>
      <c r="C349" s="5" t="e">
        <f>VLOOKUP($B349,#REF!,2,FALSE)</f>
        <v>#REF!</v>
      </c>
      <c r="D349" s="4" t="e">
        <f>VLOOKUP($B349,#REF!,3,FALSE)</f>
        <v>#REF!</v>
      </c>
      <c r="E349" s="5" t="e">
        <f>VLOOKUP($B349,#REF!,4,FALSE)</f>
        <v>#REF!</v>
      </c>
      <c r="F349" s="19">
        <v>743</v>
      </c>
      <c r="G349" s="120" t="e">
        <f>VLOOKUP($B349,#REF!,13,FALSE)</f>
        <v>#REF!</v>
      </c>
      <c r="H349" s="24" t="e">
        <f>VLOOKUP($B349,#REF!,14,FALSE)</f>
        <v>#REF!</v>
      </c>
      <c r="I349" s="21" t="e">
        <f t="shared" si="42"/>
        <v>#REF!</v>
      </c>
      <c r="J349" s="22" t="e">
        <f t="shared" si="43"/>
        <v>#REF!</v>
      </c>
      <c r="K349" s="56" t="s">
        <v>159</v>
      </c>
      <c r="L349" s="51">
        <v>3472.4</v>
      </c>
      <c r="M349" s="17" t="e">
        <f t="shared" si="41"/>
        <v>#REF!</v>
      </c>
    </row>
    <row r="350" spans="1:13" s="51" customFormat="1">
      <c r="A350" s="26" t="s">
        <v>1301</v>
      </c>
      <c r="B350" s="5" t="s">
        <v>36</v>
      </c>
      <c r="C350" s="5" t="e">
        <f>VLOOKUP($B350,#REF!,2,FALSE)</f>
        <v>#REF!</v>
      </c>
      <c r="D350" s="4" t="e">
        <f>VLOOKUP($B350,#REF!,3,FALSE)</f>
        <v>#REF!</v>
      </c>
      <c r="E350" s="5" t="e">
        <f>VLOOKUP($B350,#REF!,4,FALSE)</f>
        <v>#REF!</v>
      </c>
      <c r="F350" s="19">
        <v>1502</v>
      </c>
      <c r="G350" s="120" t="e">
        <f>VLOOKUP($B350,#REF!,13,FALSE)</f>
        <v>#REF!</v>
      </c>
      <c r="H350" s="24" t="e">
        <f>VLOOKUP($B350,#REF!,14,FALSE)</f>
        <v>#REF!</v>
      </c>
      <c r="I350" s="21" t="e">
        <f t="shared" si="42"/>
        <v>#REF!</v>
      </c>
      <c r="J350" s="22" t="e">
        <f t="shared" si="43"/>
        <v>#REF!</v>
      </c>
      <c r="K350" s="56" t="s">
        <v>159</v>
      </c>
      <c r="L350" s="51">
        <v>4243.57</v>
      </c>
      <c r="M350" s="17" t="e">
        <f t="shared" si="41"/>
        <v>#REF!</v>
      </c>
    </row>
    <row r="351" spans="1:13" s="51" customFormat="1">
      <c r="A351" s="26" t="s">
        <v>1302</v>
      </c>
      <c r="B351" s="5" t="s">
        <v>37</v>
      </c>
      <c r="C351" s="5" t="e">
        <f>VLOOKUP($B351,#REF!,2,FALSE)</f>
        <v>#REF!</v>
      </c>
      <c r="D351" s="4" t="e">
        <f>VLOOKUP($B351,#REF!,3,FALSE)</f>
        <v>#REF!</v>
      </c>
      <c r="E351" s="5" t="e">
        <f>VLOOKUP($B351,#REF!,4,FALSE)</f>
        <v>#REF!</v>
      </c>
      <c r="F351" s="19">
        <v>2682</v>
      </c>
      <c r="G351" s="120" t="e">
        <f>VLOOKUP($B351,#REF!,13,FALSE)</f>
        <v>#REF!</v>
      </c>
      <c r="H351" s="24" t="e">
        <f>VLOOKUP($B351,#REF!,14,FALSE)</f>
        <v>#REF!</v>
      </c>
      <c r="I351" s="21" t="e">
        <f t="shared" si="42"/>
        <v>#REF!</v>
      </c>
      <c r="J351" s="22" t="e">
        <f t="shared" si="43"/>
        <v>#REF!</v>
      </c>
      <c r="K351" s="56" t="s">
        <v>159</v>
      </c>
      <c r="L351" s="51">
        <v>5809.34</v>
      </c>
      <c r="M351" s="17" t="e">
        <f t="shared" si="41"/>
        <v>#REF!</v>
      </c>
    </row>
    <row r="352" spans="1:13" s="51" customFormat="1">
      <c r="A352" s="146" t="s">
        <v>1303</v>
      </c>
      <c r="B352" s="145" t="s">
        <v>38</v>
      </c>
      <c r="C352" s="145" t="e">
        <f>VLOOKUP($B352,#REF!,2,FALSE)</f>
        <v>#REF!</v>
      </c>
      <c r="D352" s="162" t="e">
        <f>VLOOKUP($B352,#REF!,3,FALSE)</f>
        <v>#REF!</v>
      </c>
      <c r="E352" s="145" t="e">
        <f>VLOOKUP($B352,#REF!,4,FALSE)</f>
        <v>#REF!</v>
      </c>
      <c r="F352" s="148">
        <v>100</v>
      </c>
      <c r="G352" s="163" t="e">
        <f>VLOOKUP($B352,#REF!,13,FALSE)</f>
        <v>#REF!</v>
      </c>
      <c r="H352" s="24" t="e">
        <f>VLOOKUP($B352,#REF!,14,FALSE)</f>
        <v>#REF!</v>
      </c>
      <c r="I352" s="21" t="e">
        <f t="shared" si="42"/>
        <v>#REF!</v>
      </c>
      <c r="J352" s="22" t="e">
        <f t="shared" si="43"/>
        <v>#REF!</v>
      </c>
      <c r="K352" s="56" t="s">
        <v>159</v>
      </c>
      <c r="L352" s="51">
        <v>116.54</v>
      </c>
      <c r="M352" s="17" t="e">
        <f t="shared" si="41"/>
        <v>#REF!</v>
      </c>
    </row>
    <row r="353" spans="1:13" s="51" customFormat="1">
      <c r="A353" s="146" t="s">
        <v>1304</v>
      </c>
      <c r="B353" s="145" t="s">
        <v>134</v>
      </c>
      <c r="C353" s="145" t="e">
        <f>VLOOKUP($B353,#REF!,2,FALSE)</f>
        <v>#REF!</v>
      </c>
      <c r="D353" s="162" t="e">
        <f>VLOOKUP($B353,#REF!,3,FALSE)</f>
        <v>#REF!</v>
      </c>
      <c r="E353" s="145" t="e">
        <f>VLOOKUP($B353,#REF!,4,FALSE)</f>
        <v>#REF!</v>
      </c>
      <c r="F353" s="148">
        <v>1</v>
      </c>
      <c r="G353" s="163" t="e">
        <f>VLOOKUP($B353,#REF!,13,FALSE)</f>
        <v>#REF!</v>
      </c>
      <c r="H353" s="24" t="e">
        <f>VLOOKUP($B353,#REF!,14,FALSE)</f>
        <v>#REF!</v>
      </c>
      <c r="I353" s="21" t="e">
        <f t="shared" si="42"/>
        <v>#REF!</v>
      </c>
      <c r="J353" s="22" t="e">
        <f t="shared" si="43"/>
        <v>#REF!</v>
      </c>
      <c r="K353" s="56" t="s">
        <v>159</v>
      </c>
      <c r="L353" s="51">
        <v>1353.78</v>
      </c>
      <c r="M353" s="17" t="e">
        <f t="shared" si="41"/>
        <v>#REF!</v>
      </c>
    </row>
    <row r="354" spans="1:13" s="51" customFormat="1">
      <c r="A354" s="146" t="s">
        <v>1305</v>
      </c>
      <c r="B354" s="145" t="s">
        <v>148</v>
      </c>
      <c r="C354" s="145" t="e">
        <f>VLOOKUP($B354,#REF!,2,FALSE)</f>
        <v>#REF!</v>
      </c>
      <c r="D354" s="162" t="e">
        <f>VLOOKUP($B354,#REF!,3,FALSE)</f>
        <v>#REF!</v>
      </c>
      <c r="E354" s="145" t="e">
        <f>VLOOKUP($B354,#REF!,4,FALSE)</f>
        <v>#REF!</v>
      </c>
      <c r="F354" s="148">
        <v>48</v>
      </c>
      <c r="G354" s="163" t="e">
        <f>VLOOKUP($B354,#REF!,13,FALSE)</f>
        <v>#REF!</v>
      </c>
      <c r="H354" s="24" t="e">
        <f>VLOOKUP($B354,#REF!,14,FALSE)</f>
        <v>#REF!</v>
      </c>
      <c r="I354" s="21" t="e">
        <f t="shared" si="42"/>
        <v>#REF!</v>
      </c>
      <c r="J354" s="22" t="e">
        <f t="shared" si="43"/>
        <v>#REF!</v>
      </c>
      <c r="K354" s="56" t="s">
        <v>159</v>
      </c>
      <c r="L354" s="51">
        <v>5838.72</v>
      </c>
      <c r="M354" s="17" t="e">
        <f t="shared" si="41"/>
        <v>#REF!</v>
      </c>
    </row>
    <row r="355" spans="1:13" s="51" customFormat="1">
      <c r="A355" s="146" t="s">
        <v>1306</v>
      </c>
      <c r="B355" s="145" t="s">
        <v>149</v>
      </c>
      <c r="C355" s="145" t="e">
        <f>VLOOKUP($B355,#REF!,2,FALSE)</f>
        <v>#REF!</v>
      </c>
      <c r="D355" s="162" t="e">
        <f>VLOOKUP($B355,#REF!,3,FALSE)</f>
        <v>#REF!</v>
      </c>
      <c r="E355" s="145" t="e">
        <f>VLOOKUP($B355,#REF!,4,FALSE)</f>
        <v>#REF!</v>
      </c>
      <c r="F355" s="148">
        <v>249</v>
      </c>
      <c r="G355" s="163" t="e">
        <f>VLOOKUP($B355,#REF!,13,FALSE)</f>
        <v>#REF!</v>
      </c>
      <c r="H355" s="24" t="e">
        <f>VLOOKUP($B355,#REF!,14,FALSE)</f>
        <v>#REF!</v>
      </c>
      <c r="I355" s="21" t="e">
        <f t="shared" si="42"/>
        <v>#REF!</v>
      </c>
      <c r="J355" s="22" t="e">
        <f t="shared" si="43"/>
        <v>#REF!</v>
      </c>
      <c r="K355" s="56" t="s">
        <v>159</v>
      </c>
      <c r="L355" s="51">
        <v>25598.41</v>
      </c>
      <c r="M355" s="17" t="e">
        <f t="shared" si="41"/>
        <v>#REF!</v>
      </c>
    </row>
    <row r="356" spans="1:13" s="51" customFormat="1">
      <c r="A356" s="146" t="s">
        <v>1307</v>
      </c>
      <c r="B356" s="145" t="s">
        <v>245</v>
      </c>
      <c r="C356" s="145" t="e">
        <f>VLOOKUP($B356,#REF!,2,FALSE)</f>
        <v>#REF!</v>
      </c>
      <c r="D356" s="162" t="e">
        <f>VLOOKUP($B356,#REF!,3,FALSE)</f>
        <v>#REF!</v>
      </c>
      <c r="E356" s="145" t="e">
        <f>VLOOKUP($B356,#REF!,4,FALSE)</f>
        <v>#REF!</v>
      </c>
      <c r="F356" s="148">
        <v>69</v>
      </c>
      <c r="G356" s="163" t="e">
        <f>VLOOKUP($B356,#REF!,13,FALSE)</f>
        <v>#REF!</v>
      </c>
      <c r="H356" s="24" t="e">
        <f>VLOOKUP($B356,#REF!,14,FALSE)</f>
        <v>#REF!</v>
      </c>
      <c r="I356" s="21" t="e">
        <f t="shared" si="42"/>
        <v>#REF!</v>
      </c>
      <c r="J356" s="22" t="e">
        <f t="shared" si="43"/>
        <v>#REF!</v>
      </c>
      <c r="K356" s="56" t="s">
        <v>159</v>
      </c>
      <c r="L356" s="51">
        <v>6029.47</v>
      </c>
      <c r="M356" s="17" t="e">
        <f t="shared" si="41"/>
        <v>#REF!</v>
      </c>
    </row>
    <row r="357" spans="1:13" s="51" customFormat="1">
      <c r="A357" s="146" t="s">
        <v>1308</v>
      </c>
      <c r="B357" s="145" t="s">
        <v>155</v>
      </c>
      <c r="C357" s="145" t="e">
        <f>VLOOKUP($B357,#REF!,2,FALSE)</f>
        <v>#REF!</v>
      </c>
      <c r="D357" s="162" t="e">
        <f>VLOOKUP($B357,#REF!,3,FALSE)</f>
        <v>#REF!</v>
      </c>
      <c r="E357" s="145" t="e">
        <f>VLOOKUP($B357,#REF!,4,FALSE)</f>
        <v>#REF!</v>
      </c>
      <c r="F357" s="148">
        <v>852</v>
      </c>
      <c r="G357" s="163" t="e">
        <f>VLOOKUP($B357,#REF!,13,FALSE)</f>
        <v>#REF!</v>
      </c>
      <c r="H357" s="24" t="e">
        <f>VLOOKUP($B357,#REF!,14,FALSE)</f>
        <v>#REF!</v>
      </c>
      <c r="I357" s="21" t="e">
        <f t="shared" si="42"/>
        <v>#REF!</v>
      </c>
      <c r="J357" s="22" t="e">
        <f t="shared" si="43"/>
        <v>#REF!</v>
      </c>
      <c r="K357" s="56" t="s">
        <v>159</v>
      </c>
      <c r="L357" s="51">
        <v>9046.83</v>
      </c>
      <c r="M357" s="17" t="e">
        <f t="shared" si="41"/>
        <v>#REF!</v>
      </c>
    </row>
    <row r="358" spans="1:13" s="51" customFormat="1">
      <c r="A358" s="146" t="s">
        <v>1309</v>
      </c>
      <c r="B358" s="145" t="s">
        <v>246</v>
      </c>
      <c r="C358" s="145" t="e">
        <f>VLOOKUP($B358,#REF!,2,FALSE)</f>
        <v>#REF!</v>
      </c>
      <c r="D358" s="162" t="e">
        <f>VLOOKUP($B358,#REF!,3,FALSE)</f>
        <v>#REF!</v>
      </c>
      <c r="E358" s="145" t="e">
        <f>VLOOKUP($B358,#REF!,4,FALSE)</f>
        <v>#REF!</v>
      </c>
      <c r="F358" s="148">
        <v>3</v>
      </c>
      <c r="G358" s="163" t="e">
        <f>VLOOKUP($B358,#REF!,13,FALSE)</f>
        <v>#REF!</v>
      </c>
      <c r="H358" s="24" t="e">
        <f>VLOOKUP($B358,#REF!,14,FALSE)</f>
        <v>#REF!</v>
      </c>
      <c r="I358" s="21" t="e">
        <f t="shared" si="42"/>
        <v>#REF!</v>
      </c>
      <c r="J358" s="22" t="e">
        <f t="shared" si="43"/>
        <v>#REF!</v>
      </c>
      <c r="K358" s="56" t="s">
        <v>159</v>
      </c>
      <c r="L358" s="51">
        <v>238383</v>
      </c>
      <c r="M358" s="17" t="e">
        <f t="shared" si="41"/>
        <v>#REF!</v>
      </c>
    </row>
    <row r="359" spans="1:13" s="51" customFormat="1">
      <c r="A359" s="146" t="s">
        <v>1310</v>
      </c>
      <c r="B359" s="145" t="s">
        <v>247</v>
      </c>
      <c r="C359" s="145" t="e">
        <f>VLOOKUP($B359,#REF!,2,FALSE)</f>
        <v>#REF!</v>
      </c>
      <c r="D359" s="162" t="e">
        <f>VLOOKUP($B359,#REF!,3,FALSE)</f>
        <v>#REF!</v>
      </c>
      <c r="E359" s="145" t="e">
        <f>VLOOKUP($B359,#REF!,4,FALSE)</f>
        <v>#REF!</v>
      </c>
      <c r="F359" s="148">
        <v>1</v>
      </c>
      <c r="G359" s="163" t="e">
        <f>VLOOKUP($B359,#REF!,13,FALSE)</f>
        <v>#REF!</v>
      </c>
      <c r="H359" s="24" t="e">
        <f>VLOOKUP($B359,#REF!,14,FALSE)</f>
        <v>#REF!</v>
      </c>
      <c r="I359" s="21" t="e">
        <f t="shared" si="42"/>
        <v>#REF!</v>
      </c>
      <c r="J359" s="22" t="e">
        <f t="shared" si="43"/>
        <v>#REF!</v>
      </c>
      <c r="K359" s="56" t="s">
        <v>159</v>
      </c>
      <c r="L359" s="51">
        <v>86524.2</v>
      </c>
      <c r="M359" s="17" t="e">
        <f t="shared" si="41"/>
        <v>#REF!</v>
      </c>
    </row>
    <row r="360" spans="1:13" s="51" customFormat="1" ht="36">
      <c r="A360" s="157" t="s">
        <v>1311</v>
      </c>
      <c r="B360" s="287"/>
      <c r="C360" s="158"/>
      <c r="D360" s="159" t="s">
        <v>211</v>
      </c>
      <c r="E360" s="159"/>
      <c r="F360" s="159"/>
      <c r="G360" s="163"/>
      <c r="H360" s="24"/>
      <c r="I360" s="53"/>
      <c r="J360" s="55" t="e">
        <f>SUM(J361:J377)</f>
        <v>#REF!</v>
      </c>
      <c r="L360" s="51">
        <v>774109.41999999993</v>
      </c>
      <c r="M360" s="17" t="e">
        <f t="shared" si="41"/>
        <v>#REF!</v>
      </c>
    </row>
    <row r="361" spans="1:13" s="51" customFormat="1">
      <c r="A361" s="26" t="s">
        <v>1312</v>
      </c>
      <c r="B361" s="5" t="s">
        <v>39</v>
      </c>
      <c r="C361" s="5" t="e">
        <f>VLOOKUP($B361,#REF!,2,FALSE)</f>
        <v>#REF!</v>
      </c>
      <c r="D361" s="4" t="e">
        <f>VLOOKUP($B361,#REF!,3,FALSE)</f>
        <v>#REF!</v>
      </c>
      <c r="E361" s="5" t="e">
        <f>VLOOKUP($B361,#REF!,4,FALSE)</f>
        <v>#REF!</v>
      </c>
      <c r="F361" s="19">
        <v>1</v>
      </c>
      <c r="G361" s="120" t="e">
        <f>VLOOKUP($B361,#REF!,13,FALSE)</f>
        <v>#REF!</v>
      </c>
      <c r="H361" s="24" t="e">
        <f>VLOOKUP($B361,#REF!,14,FALSE)</f>
        <v>#REF!</v>
      </c>
      <c r="I361" s="21" t="e">
        <f t="shared" ref="I361:I377" si="44">G361*H361</f>
        <v>#REF!</v>
      </c>
      <c r="J361" s="22" t="e">
        <f t="shared" ref="J361:J377" si="45">ROUND(F361*(G361+I361),2)</f>
        <v>#REF!</v>
      </c>
      <c r="K361" s="56" t="s">
        <v>159</v>
      </c>
      <c r="L361" s="58">
        <v>23246.6</v>
      </c>
      <c r="M361" s="17" t="e">
        <f t="shared" si="41"/>
        <v>#REF!</v>
      </c>
    </row>
    <row r="362" spans="1:13" s="51" customFormat="1">
      <c r="A362" s="26" t="s">
        <v>1313</v>
      </c>
      <c r="B362" s="5" t="s">
        <v>235</v>
      </c>
      <c r="C362" s="5" t="e">
        <f>VLOOKUP($B362,#REF!,2,FALSE)</f>
        <v>#REF!</v>
      </c>
      <c r="D362" s="4" t="e">
        <f>VLOOKUP($B362,#REF!,3,FALSE)</f>
        <v>#REF!</v>
      </c>
      <c r="E362" s="5" t="e">
        <f>VLOOKUP($B362,#REF!,4,FALSE)</f>
        <v>#REF!</v>
      </c>
      <c r="F362" s="19">
        <v>2</v>
      </c>
      <c r="G362" s="120" t="e">
        <f>VLOOKUP($B362,#REF!,13,FALSE)</f>
        <v>#REF!</v>
      </c>
      <c r="H362" s="24" t="e">
        <f>VLOOKUP($B362,#REF!,14,FALSE)</f>
        <v>#REF!</v>
      </c>
      <c r="I362" s="21" t="e">
        <f t="shared" si="44"/>
        <v>#REF!</v>
      </c>
      <c r="J362" s="22" t="e">
        <f t="shared" si="45"/>
        <v>#REF!</v>
      </c>
      <c r="K362" s="56" t="s">
        <v>159</v>
      </c>
      <c r="L362" s="51">
        <v>40067.31</v>
      </c>
      <c r="M362" s="17" t="e">
        <f t="shared" si="41"/>
        <v>#REF!</v>
      </c>
    </row>
    <row r="363" spans="1:13" s="51" customFormat="1">
      <c r="A363" s="26" t="s">
        <v>1314</v>
      </c>
      <c r="B363" s="5" t="s">
        <v>236</v>
      </c>
      <c r="C363" s="5" t="e">
        <f>VLOOKUP($B363,#REF!,2,FALSE)</f>
        <v>#REF!</v>
      </c>
      <c r="D363" s="4" t="e">
        <f>VLOOKUP($B363,#REF!,3,FALSE)</f>
        <v>#REF!</v>
      </c>
      <c r="E363" s="5" t="e">
        <f>VLOOKUP($B363,#REF!,4,FALSE)</f>
        <v>#REF!</v>
      </c>
      <c r="F363" s="19">
        <v>2</v>
      </c>
      <c r="G363" s="120" t="e">
        <f>VLOOKUP($B363,#REF!,13,FALSE)</f>
        <v>#REF!</v>
      </c>
      <c r="H363" s="24" t="e">
        <f>VLOOKUP($B363,#REF!,14,FALSE)</f>
        <v>#REF!</v>
      </c>
      <c r="I363" s="21" t="e">
        <f t="shared" si="44"/>
        <v>#REF!</v>
      </c>
      <c r="J363" s="22" t="e">
        <f t="shared" si="45"/>
        <v>#REF!</v>
      </c>
      <c r="K363" s="56" t="s">
        <v>159</v>
      </c>
      <c r="L363" s="51">
        <v>48276.82</v>
      </c>
      <c r="M363" s="17" t="e">
        <f t="shared" si="41"/>
        <v>#REF!</v>
      </c>
    </row>
    <row r="364" spans="1:13" s="51" customFormat="1">
      <c r="A364" s="26" t="s">
        <v>1315</v>
      </c>
      <c r="B364" s="5" t="s">
        <v>40</v>
      </c>
      <c r="C364" s="5" t="e">
        <f>VLOOKUP($B364,#REF!,2,FALSE)</f>
        <v>#REF!</v>
      </c>
      <c r="D364" s="4" t="e">
        <f>VLOOKUP($B364,#REF!,3,FALSE)</f>
        <v>#REF!</v>
      </c>
      <c r="E364" s="5" t="e">
        <f>VLOOKUP($B364,#REF!,4,FALSE)</f>
        <v>#REF!</v>
      </c>
      <c r="F364" s="19">
        <v>1</v>
      </c>
      <c r="G364" s="120" t="e">
        <f>VLOOKUP($B364,#REF!,13,FALSE)</f>
        <v>#REF!</v>
      </c>
      <c r="H364" s="24" t="e">
        <f>VLOOKUP($B364,#REF!,14,FALSE)</f>
        <v>#REF!</v>
      </c>
      <c r="I364" s="21" t="e">
        <f t="shared" si="44"/>
        <v>#REF!</v>
      </c>
      <c r="J364" s="22" t="e">
        <f t="shared" si="45"/>
        <v>#REF!</v>
      </c>
      <c r="K364" s="56" t="s">
        <v>159</v>
      </c>
      <c r="L364" s="51">
        <v>86659.92</v>
      </c>
      <c r="M364" s="17" t="e">
        <f t="shared" si="41"/>
        <v>#REF!</v>
      </c>
    </row>
    <row r="365" spans="1:13" s="51" customFormat="1">
      <c r="A365" s="26" t="s">
        <v>1316</v>
      </c>
      <c r="B365" s="5" t="s">
        <v>41</v>
      </c>
      <c r="C365" s="5" t="e">
        <f>VLOOKUP($B365,#REF!,2,FALSE)</f>
        <v>#REF!</v>
      </c>
      <c r="D365" s="4" t="e">
        <f>VLOOKUP($B365,#REF!,3,FALSE)</f>
        <v>#REF!</v>
      </c>
      <c r="E365" s="5" t="e">
        <f>VLOOKUP($B365,#REF!,4,FALSE)</f>
        <v>#REF!</v>
      </c>
      <c r="F365" s="19">
        <v>1</v>
      </c>
      <c r="G365" s="120" t="e">
        <f>VLOOKUP($B365,#REF!,13,FALSE)</f>
        <v>#REF!</v>
      </c>
      <c r="H365" s="24" t="e">
        <f>VLOOKUP($B365,#REF!,14,FALSE)</f>
        <v>#REF!</v>
      </c>
      <c r="I365" s="21" t="e">
        <f t="shared" si="44"/>
        <v>#REF!</v>
      </c>
      <c r="J365" s="22" t="e">
        <f t="shared" si="45"/>
        <v>#REF!</v>
      </c>
      <c r="K365" s="56" t="s">
        <v>159</v>
      </c>
      <c r="L365" s="51">
        <v>2310.9299999999998</v>
      </c>
      <c r="M365" s="17" t="e">
        <f t="shared" si="41"/>
        <v>#REF!</v>
      </c>
    </row>
    <row r="366" spans="1:13" s="51" customFormat="1">
      <c r="A366" s="26" t="s">
        <v>1317</v>
      </c>
      <c r="B366" s="5" t="s">
        <v>42</v>
      </c>
      <c r="C366" s="5" t="e">
        <f>VLOOKUP($B366,#REF!,2,FALSE)</f>
        <v>#REF!</v>
      </c>
      <c r="D366" s="4" t="e">
        <f>VLOOKUP($B366,#REF!,3,FALSE)</f>
        <v>#REF!</v>
      </c>
      <c r="E366" s="5" t="e">
        <f>VLOOKUP($B366,#REF!,4,FALSE)</f>
        <v>#REF!</v>
      </c>
      <c r="F366" s="19">
        <v>1</v>
      </c>
      <c r="G366" s="120" t="e">
        <f>VLOOKUP($B366,#REF!,13,FALSE)</f>
        <v>#REF!</v>
      </c>
      <c r="H366" s="24" t="e">
        <f>VLOOKUP($B366,#REF!,14,FALSE)</f>
        <v>#REF!</v>
      </c>
      <c r="I366" s="21" t="e">
        <f t="shared" si="44"/>
        <v>#REF!</v>
      </c>
      <c r="J366" s="22" t="e">
        <f t="shared" si="45"/>
        <v>#REF!</v>
      </c>
      <c r="K366" s="56" t="s">
        <v>159</v>
      </c>
      <c r="L366" s="51">
        <v>2137.4299999999998</v>
      </c>
      <c r="M366" s="17" t="e">
        <f t="shared" si="41"/>
        <v>#REF!</v>
      </c>
    </row>
    <row r="367" spans="1:13" s="51" customFormat="1">
      <c r="A367" s="26" t="s">
        <v>1318</v>
      </c>
      <c r="B367" s="5" t="s">
        <v>43</v>
      </c>
      <c r="C367" s="5" t="e">
        <f>VLOOKUP($B367,#REF!,2,FALSE)</f>
        <v>#REF!</v>
      </c>
      <c r="D367" s="4" t="e">
        <f>VLOOKUP($B367,#REF!,3,FALSE)</f>
        <v>#REF!</v>
      </c>
      <c r="E367" s="5" t="e">
        <f>VLOOKUP($B367,#REF!,4,FALSE)</f>
        <v>#REF!</v>
      </c>
      <c r="F367" s="19">
        <v>1</v>
      </c>
      <c r="G367" s="120" t="e">
        <f>VLOOKUP($B367,#REF!,13,FALSE)</f>
        <v>#REF!</v>
      </c>
      <c r="H367" s="24" t="e">
        <f>VLOOKUP($B367,#REF!,14,FALSE)</f>
        <v>#REF!</v>
      </c>
      <c r="I367" s="21" t="e">
        <f t="shared" si="44"/>
        <v>#REF!</v>
      </c>
      <c r="J367" s="22" t="e">
        <f t="shared" si="45"/>
        <v>#REF!</v>
      </c>
      <c r="K367" s="56" t="s">
        <v>159</v>
      </c>
      <c r="L367" s="51">
        <v>4349.9399999999996</v>
      </c>
      <c r="M367" s="17" t="e">
        <f t="shared" si="41"/>
        <v>#REF!</v>
      </c>
    </row>
    <row r="368" spans="1:13" s="51" customFormat="1">
      <c r="A368" s="26" t="s">
        <v>1319</v>
      </c>
      <c r="B368" s="5" t="s">
        <v>44</v>
      </c>
      <c r="C368" s="5" t="e">
        <f>VLOOKUP($B368,#REF!,2,FALSE)</f>
        <v>#REF!</v>
      </c>
      <c r="D368" s="4" t="e">
        <f>VLOOKUP($B368,#REF!,3,FALSE)</f>
        <v>#REF!</v>
      </c>
      <c r="E368" s="5" t="e">
        <f>VLOOKUP($B368,#REF!,4,FALSE)</f>
        <v>#REF!</v>
      </c>
      <c r="F368" s="19">
        <v>1</v>
      </c>
      <c r="G368" s="120" t="e">
        <f>VLOOKUP($B368,#REF!,13,FALSE)</f>
        <v>#REF!</v>
      </c>
      <c r="H368" s="24" t="e">
        <f>VLOOKUP($B368,#REF!,14,FALSE)</f>
        <v>#REF!</v>
      </c>
      <c r="I368" s="21" t="e">
        <f t="shared" si="44"/>
        <v>#REF!</v>
      </c>
      <c r="J368" s="22" t="e">
        <f t="shared" si="45"/>
        <v>#REF!</v>
      </c>
      <c r="K368" s="56" t="s">
        <v>159</v>
      </c>
      <c r="L368" s="51">
        <v>4349.93</v>
      </c>
      <c r="M368" s="17" t="e">
        <f t="shared" si="41"/>
        <v>#REF!</v>
      </c>
    </row>
    <row r="369" spans="1:13" s="51" customFormat="1">
      <c r="A369" s="26" t="s">
        <v>1320</v>
      </c>
      <c r="B369" s="5" t="s">
        <v>45</v>
      </c>
      <c r="C369" s="5" t="e">
        <f>VLOOKUP($B369,#REF!,2,FALSE)</f>
        <v>#REF!</v>
      </c>
      <c r="D369" s="4" t="e">
        <f>VLOOKUP($B369,#REF!,3,FALSE)</f>
        <v>#REF!</v>
      </c>
      <c r="E369" s="5" t="e">
        <f>VLOOKUP($B369,#REF!,4,FALSE)</f>
        <v>#REF!</v>
      </c>
      <c r="F369" s="19">
        <v>545</v>
      </c>
      <c r="G369" s="120" t="e">
        <f>VLOOKUP($B369,#REF!,13,FALSE)</f>
        <v>#REF!</v>
      </c>
      <c r="H369" s="24" t="e">
        <f>VLOOKUP($B369,#REF!,14,FALSE)</f>
        <v>#REF!</v>
      </c>
      <c r="I369" s="21" t="e">
        <f t="shared" si="44"/>
        <v>#REF!</v>
      </c>
      <c r="J369" s="22" t="e">
        <f t="shared" si="45"/>
        <v>#REF!</v>
      </c>
      <c r="K369" s="56" t="s">
        <v>159</v>
      </c>
      <c r="L369" s="51">
        <v>33229.160000000003</v>
      </c>
      <c r="M369" s="17" t="e">
        <f t="shared" si="41"/>
        <v>#REF!</v>
      </c>
    </row>
    <row r="370" spans="1:13" s="51" customFormat="1">
      <c r="A370" s="26" t="s">
        <v>1321</v>
      </c>
      <c r="B370" s="5" t="s">
        <v>46</v>
      </c>
      <c r="C370" s="5" t="e">
        <f>VLOOKUP($B370,#REF!,2,FALSE)</f>
        <v>#REF!</v>
      </c>
      <c r="D370" s="4" t="e">
        <f>VLOOKUP($B370,#REF!,3,FALSE)</f>
        <v>#REF!</v>
      </c>
      <c r="E370" s="5" t="e">
        <f>VLOOKUP($B370,#REF!,4,FALSE)</f>
        <v>#REF!</v>
      </c>
      <c r="F370" s="19">
        <v>3740</v>
      </c>
      <c r="G370" s="120" t="e">
        <f>VLOOKUP($B370,#REF!,13,FALSE)</f>
        <v>#REF!</v>
      </c>
      <c r="H370" s="24" t="e">
        <f>VLOOKUP($B370,#REF!,14,FALSE)</f>
        <v>#REF!</v>
      </c>
      <c r="I370" s="21" t="e">
        <f t="shared" si="44"/>
        <v>#REF!</v>
      </c>
      <c r="J370" s="22" t="e">
        <f t="shared" si="45"/>
        <v>#REF!</v>
      </c>
      <c r="K370" s="56" t="s">
        <v>159</v>
      </c>
      <c r="L370" s="51">
        <v>419676.52</v>
      </c>
      <c r="M370" s="17" t="e">
        <f t="shared" si="41"/>
        <v>#REF!</v>
      </c>
    </row>
    <row r="371" spans="1:13" s="51" customFormat="1">
      <c r="A371" s="26" t="s">
        <v>1322</v>
      </c>
      <c r="B371" s="5" t="s">
        <v>213</v>
      </c>
      <c r="C371" s="5" t="e">
        <f>VLOOKUP($B371,#REF!,2,FALSE)</f>
        <v>#REF!</v>
      </c>
      <c r="D371" s="4" t="e">
        <f>VLOOKUP($B371,#REF!,3,FALSE)</f>
        <v>#REF!</v>
      </c>
      <c r="E371" s="5" t="e">
        <f>VLOOKUP($B371,#REF!,4,FALSE)</f>
        <v>#REF!</v>
      </c>
      <c r="F371" s="19">
        <v>990</v>
      </c>
      <c r="G371" s="120" t="e">
        <f>VLOOKUP($B371,#REF!,13,FALSE)</f>
        <v>#REF!</v>
      </c>
      <c r="H371" s="24" t="e">
        <f>VLOOKUP($B371,#REF!,14,FALSE)</f>
        <v>#REF!</v>
      </c>
      <c r="I371" s="21" t="e">
        <f t="shared" si="44"/>
        <v>#REF!</v>
      </c>
      <c r="J371" s="22" t="e">
        <f t="shared" si="45"/>
        <v>#REF!</v>
      </c>
      <c r="K371" s="56" t="s">
        <v>159</v>
      </c>
      <c r="L371" s="51">
        <v>73352.95</v>
      </c>
      <c r="M371" s="17" t="e">
        <f t="shared" si="41"/>
        <v>#REF!</v>
      </c>
    </row>
    <row r="372" spans="1:13" s="51" customFormat="1">
      <c r="A372" s="26" t="s">
        <v>1323</v>
      </c>
      <c r="B372" s="5" t="s">
        <v>47</v>
      </c>
      <c r="C372" s="5" t="e">
        <f>VLOOKUP($B372,#REF!,2,FALSE)</f>
        <v>#REF!</v>
      </c>
      <c r="D372" s="4" t="e">
        <f>VLOOKUP($B372,#REF!,3,FALSE)</f>
        <v>#REF!</v>
      </c>
      <c r="E372" s="5" t="e">
        <f>VLOOKUP($B372,#REF!,4,FALSE)</f>
        <v>#REF!</v>
      </c>
      <c r="F372" s="19">
        <v>5368</v>
      </c>
      <c r="G372" s="120" t="e">
        <f>VLOOKUP($B372,#REF!,13,FALSE)</f>
        <v>#REF!</v>
      </c>
      <c r="H372" s="24" t="e">
        <f>VLOOKUP($B372,#REF!,14,FALSE)</f>
        <v>#REF!</v>
      </c>
      <c r="I372" s="21" t="e">
        <f t="shared" si="44"/>
        <v>#REF!</v>
      </c>
      <c r="J372" s="22" t="e">
        <f t="shared" si="45"/>
        <v>#REF!</v>
      </c>
      <c r="K372" s="56" t="s">
        <v>159</v>
      </c>
      <c r="L372" s="51">
        <v>13681.01</v>
      </c>
      <c r="M372" s="17" t="e">
        <f t="shared" si="41"/>
        <v>#REF!</v>
      </c>
    </row>
    <row r="373" spans="1:13" s="51" customFormat="1">
      <c r="A373" s="26" t="s">
        <v>1324</v>
      </c>
      <c r="B373" s="145" t="s">
        <v>136</v>
      </c>
      <c r="C373" s="145" t="e">
        <f>VLOOKUP($B373,#REF!,2,FALSE)</f>
        <v>#REF!</v>
      </c>
      <c r="D373" s="162" t="e">
        <f>VLOOKUP($B373,#REF!,3,FALSE)</f>
        <v>#REF!</v>
      </c>
      <c r="E373" s="145" t="e">
        <f>VLOOKUP($B373,#REF!,4,FALSE)</f>
        <v>#REF!</v>
      </c>
      <c r="F373" s="148">
        <v>1</v>
      </c>
      <c r="G373" s="163" t="e">
        <f>VLOOKUP($B373,#REF!,13,FALSE)</f>
        <v>#REF!</v>
      </c>
      <c r="H373" s="164" t="e">
        <f>VLOOKUP($B373,#REF!,14,FALSE)</f>
        <v>#REF!</v>
      </c>
      <c r="I373" s="165" t="e">
        <f t="shared" si="44"/>
        <v>#REF!</v>
      </c>
      <c r="J373" s="22" t="e">
        <f t="shared" si="45"/>
        <v>#REF!</v>
      </c>
      <c r="K373" s="56" t="s">
        <v>159</v>
      </c>
      <c r="L373" s="51">
        <v>2886.19</v>
      </c>
      <c r="M373" s="17" t="e">
        <f t="shared" si="41"/>
        <v>#REF!</v>
      </c>
    </row>
    <row r="374" spans="1:13" s="51" customFormat="1">
      <c r="A374" s="26" t="s">
        <v>1325</v>
      </c>
      <c r="B374" s="145" t="s">
        <v>150</v>
      </c>
      <c r="C374" s="145" t="e">
        <f>VLOOKUP($B374,#REF!,2,FALSE)</f>
        <v>#REF!</v>
      </c>
      <c r="D374" s="162" t="e">
        <f>VLOOKUP($B374,#REF!,3,FALSE)</f>
        <v>#REF!</v>
      </c>
      <c r="E374" s="145" t="e">
        <f>VLOOKUP($B374,#REF!,4,FALSE)</f>
        <v>#REF!</v>
      </c>
      <c r="F374" s="148">
        <v>48</v>
      </c>
      <c r="G374" s="163" t="e">
        <f>VLOOKUP($B374,#REF!,13,FALSE)</f>
        <v>#REF!</v>
      </c>
      <c r="H374" s="164" t="e">
        <f>VLOOKUP($B374,#REF!,14,FALSE)</f>
        <v>#REF!</v>
      </c>
      <c r="I374" s="165" t="e">
        <f t="shared" si="44"/>
        <v>#REF!</v>
      </c>
      <c r="J374" s="22" t="e">
        <f t="shared" si="45"/>
        <v>#REF!</v>
      </c>
      <c r="K374" s="56" t="s">
        <v>159</v>
      </c>
      <c r="L374" s="51">
        <v>853.99</v>
      </c>
      <c r="M374" s="17" t="e">
        <f t="shared" si="41"/>
        <v>#REF!</v>
      </c>
    </row>
    <row r="375" spans="1:13" s="51" customFormat="1">
      <c r="A375" s="26" t="s">
        <v>1326</v>
      </c>
      <c r="B375" s="145" t="s">
        <v>151</v>
      </c>
      <c r="C375" s="145" t="e">
        <f>VLOOKUP($B375,#REF!,2,FALSE)</f>
        <v>#REF!</v>
      </c>
      <c r="D375" s="162" t="e">
        <f>VLOOKUP($B375,#REF!,3,FALSE)</f>
        <v>#REF!</v>
      </c>
      <c r="E375" s="145" t="e">
        <f>VLOOKUP($B375,#REF!,4,FALSE)</f>
        <v>#REF!</v>
      </c>
      <c r="F375" s="148">
        <v>249</v>
      </c>
      <c r="G375" s="163" t="e">
        <f>VLOOKUP($B375,#REF!,13,FALSE)</f>
        <v>#REF!</v>
      </c>
      <c r="H375" s="164" t="e">
        <f>VLOOKUP($B375,#REF!,14,FALSE)</f>
        <v>#REF!</v>
      </c>
      <c r="I375" s="165" t="e">
        <f t="shared" si="44"/>
        <v>#REF!</v>
      </c>
      <c r="J375" s="22" t="e">
        <f t="shared" si="45"/>
        <v>#REF!</v>
      </c>
      <c r="K375" s="56" t="s">
        <v>159</v>
      </c>
      <c r="L375" s="51">
        <v>4430.05</v>
      </c>
      <c r="M375" s="17" t="e">
        <f t="shared" si="41"/>
        <v>#REF!</v>
      </c>
    </row>
    <row r="376" spans="1:13" s="51" customFormat="1">
      <c r="A376" s="26" t="s">
        <v>1327</v>
      </c>
      <c r="B376" s="145" t="s">
        <v>248</v>
      </c>
      <c r="C376" s="145" t="e">
        <f>VLOOKUP($B376,#REF!,2,FALSE)</f>
        <v>#REF!</v>
      </c>
      <c r="D376" s="162" t="e">
        <f>VLOOKUP($B376,#REF!,3,FALSE)</f>
        <v>#REF!</v>
      </c>
      <c r="E376" s="145" t="e">
        <f>VLOOKUP($B376,#REF!,4,FALSE)</f>
        <v>#REF!</v>
      </c>
      <c r="F376" s="148">
        <v>69</v>
      </c>
      <c r="G376" s="163" t="e">
        <f>VLOOKUP($B376,#REF!,13,FALSE)</f>
        <v>#REF!</v>
      </c>
      <c r="H376" s="164" t="e">
        <f>VLOOKUP($B376,#REF!,14,FALSE)</f>
        <v>#REF!</v>
      </c>
      <c r="I376" s="165" t="e">
        <f t="shared" si="44"/>
        <v>#REF!</v>
      </c>
      <c r="J376" s="22" t="e">
        <f t="shared" si="45"/>
        <v>#REF!</v>
      </c>
      <c r="K376" s="56" t="s">
        <v>159</v>
      </c>
      <c r="L376" s="51">
        <v>1227.5999999999999</v>
      </c>
      <c r="M376" s="17" t="e">
        <f t="shared" si="41"/>
        <v>#REF!</v>
      </c>
    </row>
    <row r="377" spans="1:13" s="51" customFormat="1">
      <c r="A377" s="26" t="s">
        <v>1328</v>
      </c>
      <c r="B377" s="145" t="s">
        <v>152</v>
      </c>
      <c r="C377" s="145" t="e">
        <f>VLOOKUP($B377,#REF!,2,FALSE)</f>
        <v>#REF!</v>
      </c>
      <c r="D377" s="162" t="e">
        <f>VLOOKUP($B377,#REF!,3,FALSE)</f>
        <v>#REF!</v>
      </c>
      <c r="E377" s="145" t="e">
        <f>VLOOKUP($B377,#REF!,4,FALSE)</f>
        <v>#REF!</v>
      </c>
      <c r="F377" s="148">
        <v>852</v>
      </c>
      <c r="G377" s="163" t="e">
        <f>VLOOKUP($B377,#REF!,13,FALSE)</f>
        <v>#REF!</v>
      </c>
      <c r="H377" s="164" t="e">
        <f>VLOOKUP($B377,#REF!,14,FALSE)</f>
        <v>#REF!</v>
      </c>
      <c r="I377" s="165" t="e">
        <f t="shared" si="44"/>
        <v>#REF!</v>
      </c>
      <c r="J377" s="22" t="e">
        <f t="shared" si="45"/>
        <v>#REF!</v>
      </c>
      <c r="K377" s="56" t="s">
        <v>159</v>
      </c>
      <c r="L377" s="51">
        <v>13373.07</v>
      </c>
      <c r="M377" s="17" t="e">
        <f t="shared" si="41"/>
        <v>#REF!</v>
      </c>
    </row>
    <row r="378" spans="1:13" s="51" customFormat="1">
      <c r="A378" s="138" t="s">
        <v>1329</v>
      </c>
      <c r="B378" s="139"/>
      <c r="C378" s="139"/>
      <c r="D378" s="140" t="s">
        <v>16</v>
      </c>
      <c r="E378" s="140"/>
      <c r="F378" s="140"/>
      <c r="G378" s="140"/>
      <c r="H378" s="140"/>
      <c r="I378" s="140"/>
      <c r="J378" s="143" t="e">
        <f>SUM(J379,J394)</f>
        <v>#REF!</v>
      </c>
      <c r="L378" s="51">
        <v>540462.49</v>
      </c>
      <c r="M378" s="17" t="e">
        <f t="shared" si="41"/>
        <v>#REF!</v>
      </c>
    </row>
    <row r="379" spans="1:13" s="51" customFormat="1">
      <c r="A379" s="47" t="s">
        <v>1330</v>
      </c>
      <c r="B379" s="48"/>
      <c r="C379" s="48"/>
      <c r="D379" s="53" t="s">
        <v>249</v>
      </c>
      <c r="E379" s="53"/>
      <c r="F379" s="53"/>
      <c r="G379" s="120"/>
      <c r="H379" s="24"/>
      <c r="I379" s="53"/>
      <c r="J379" s="55" t="e">
        <f>SUM(J380:J393)</f>
        <v>#REF!</v>
      </c>
      <c r="L379" s="51">
        <v>473976.64</v>
      </c>
      <c r="M379" s="17" t="e">
        <f t="shared" si="41"/>
        <v>#REF!</v>
      </c>
    </row>
    <row r="380" spans="1:13" s="51" customFormat="1">
      <c r="A380" s="26" t="s">
        <v>1331</v>
      </c>
      <c r="B380" s="5" t="s">
        <v>250</v>
      </c>
      <c r="C380" s="5" t="e">
        <f>VLOOKUP($B380,#REF!,2,FALSE)</f>
        <v>#REF!</v>
      </c>
      <c r="D380" s="4" t="e">
        <f>VLOOKUP($B380,#REF!,3,FALSE)</f>
        <v>#REF!</v>
      </c>
      <c r="E380" s="5" t="e">
        <f>VLOOKUP($B380,#REF!,4,FALSE)</f>
        <v>#REF!</v>
      </c>
      <c r="F380" s="19">
        <v>2</v>
      </c>
      <c r="G380" s="120" t="e">
        <f>VLOOKUP($B380,#REF!,13,FALSE)</f>
        <v>#REF!</v>
      </c>
      <c r="H380" s="24" t="e">
        <f>VLOOKUP($B380,#REF!,14,FALSE)</f>
        <v>#REF!</v>
      </c>
      <c r="I380" s="21" t="e">
        <f t="shared" ref="I380:I393" si="46">G380*H380</f>
        <v>#REF!</v>
      </c>
      <c r="J380" s="22" t="e">
        <f t="shared" ref="J380:J393" si="47">ROUND(F380*(G380+I380),2)</f>
        <v>#REF!</v>
      </c>
      <c r="K380" s="56" t="s">
        <v>159</v>
      </c>
      <c r="L380" s="51">
        <v>225529.98</v>
      </c>
      <c r="M380" s="17" t="e">
        <f t="shared" si="41"/>
        <v>#REF!</v>
      </c>
    </row>
    <row r="381" spans="1:13" s="51" customFormat="1">
      <c r="A381" s="26" t="s">
        <v>1332</v>
      </c>
      <c r="B381" s="5" t="s">
        <v>48</v>
      </c>
      <c r="C381" s="5" t="e">
        <f>VLOOKUP($B381,#REF!,2,FALSE)</f>
        <v>#REF!</v>
      </c>
      <c r="D381" s="4" t="e">
        <f>VLOOKUP($B381,#REF!,3,FALSE)</f>
        <v>#REF!</v>
      </c>
      <c r="E381" s="5" t="e">
        <f>VLOOKUP($B381,#REF!,4,FALSE)</f>
        <v>#REF!</v>
      </c>
      <c r="F381" s="19">
        <v>1</v>
      </c>
      <c r="G381" s="120" t="e">
        <f>VLOOKUP($B381,#REF!,13,FALSE)</f>
        <v>#REF!</v>
      </c>
      <c r="H381" s="24" t="e">
        <f>VLOOKUP($B381,#REF!,14,FALSE)</f>
        <v>#REF!</v>
      </c>
      <c r="I381" s="21" t="e">
        <f t="shared" si="46"/>
        <v>#REF!</v>
      </c>
      <c r="J381" s="22" t="e">
        <f t="shared" si="47"/>
        <v>#REF!</v>
      </c>
      <c r="K381" s="56" t="s">
        <v>159</v>
      </c>
      <c r="L381" s="51">
        <v>37441.85</v>
      </c>
      <c r="M381" s="17" t="e">
        <f t="shared" si="41"/>
        <v>#REF!</v>
      </c>
    </row>
    <row r="382" spans="1:13" s="51" customFormat="1">
      <c r="A382" s="26" t="s">
        <v>1333</v>
      </c>
      <c r="B382" s="5" t="s">
        <v>49</v>
      </c>
      <c r="C382" s="5" t="e">
        <f>VLOOKUP($B382,#REF!,2,FALSE)</f>
        <v>#REF!</v>
      </c>
      <c r="D382" s="4" t="e">
        <f>VLOOKUP($B382,#REF!,3,FALSE)</f>
        <v>#REF!</v>
      </c>
      <c r="E382" s="5" t="e">
        <f>VLOOKUP($B382,#REF!,4,FALSE)</f>
        <v>#REF!</v>
      </c>
      <c r="F382" s="19">
        <v>1</v>
      </c>
      <c r="G382" s="120" t="e">
        <f>VLOOKUP($B382,#REF!,13,FALSE)</f>
        <v>#REF!</v>
      </c>
      <c r="H382" s="24" t="e">
        <f>VLOOKUP($B382,#REF!,14,FALSE)</f>
        <v>#REF!</v>
      </c>
      <c r="I382" s="21" t="e">
        <f t="shared" si="46"/>
        <v>#REF!</v>
      </c>
      <c r="J382" s="22" t="e">
        <f t="shared" si="47"/>
        <v>#REF!</v>
      </c>
      <c r="K382" s="56" t="s">
        <v>159</v>
      </c>
      <c r="L382" s="51">
        <v>41840.1</v>
      </c>
      <c r="M382" s="17" t="e">
        <f t="shared" si="41"/>
        <v>#REF!</v>
      </c>
    </row>
    <row r="383" spans="1:13" s="51" customFormat="1">
      <c r="A383" s="26" t="s">
        <v>1334</v>
      </c>
      <c r="B383" s="5" t="s">
        <v>50</v>
      </c>
      <c r="C383" s="5" t="e">
        <f>VLOOKUP($B383,#REF!,2,FALSE)</f>
        <v>#REF!</v>
      </c>
      <c r="D383" s="4" t="e">
        <f>VLOOKUP($B383,#REF!,3,FALSE)</f>
        <v>#REF!</v>
      </c>
      <c r="E383" s="5" t="e">
        <f>VLOOKUP($B383,#REF!,4,FALSE)</f>
        <v>#REF!</v>
      </c>
      <c r="F383" s="19">
        <v>1</v>
      </c>
      <c r="G383" s="120" t="e">
        <f>VLOOKUP($B383,#REF!,13,FALSE)</f>
        <v>#REF!</v>
      </c>
      <c r="H383" s="24" t="e">
        <f>VLOOKUP($B383,#REF!,14,FALSE)</f>
        <v>#REF!</v>
      </c>
      <c r="I383" s="21" t="e">
        <f t="shared" si="46"/>
        <v>#REF!</v>
      </c>
      <c r="J383" s="22" t="e">
        <f t="shared" si="47"/>
        <v>#REF!</v>
      </c>
      <c r="K383" s="56" t="s">
        <v>159</v>
      </c>
      <c r="L383" s="51">
        <v>64912.76</v>
      </c>
      <c r="M383" s="17" t="e">
        <f t="shared" si="41"/>
        <v>#REF!</v>
      </c>
    </row>
    <row r="384" spans="1:13" s="51" customFormat="1">
      <c r="A384" s="26" t="s">
        <v>1335</v>
      </c>
      <c r="B384" s="5" t="s">
        <v>51</v>
      </c>
      <c r="C384" s="5" t="e">
        <f>VLOOKUP($B384,#REF!,2,FALSE)</f>
        <v>#REF!</v>
      </c>
      <c r="D384" s="4" t="e">
        <f>VLOOKUP($B384,#REF!,3,FALSE)</f>
        <v>#REF!</v>
      </c>
      <c r="E384" s="5" t="e">
        <f>VLOOKUP($B384,#REF!,4,FALSE)</f>
        <v>#REF!</v>
      </c>
      <c r="F384" s="19">
        <v>1</v>
      </c>
      <c r="G384" s="120" t="e">
        <f>VLOOKUP($B384,#REF!,13,FALSE)</f>
        <v>#REF!</v>
      </c>
      <c r="H384" s="24" t="e">
        <f>VLOOKUP($B384,#REF!,14,FALSE)</f>
        <v>#REF!</v>
      </c>
      <c r="I384" s="21" t="e">
        <f t="shared" si="46"/>
        <v>#REF!</v>
      </c>
      <c r="J384" s="22" t="e">
        <f t="shared" si="47"/>
        <v>#REF!</v>
      </c>
      <c r="K384" s="56" t="s">
        <v>159</v>
      </c>
      <c r="L384" s="51">
        <v>32456.38</v>
      </c>
      <c r="M384" s="17" t="e">
        <f t="shared" si="41"/>
        <v>#REF!</v>
      </c>
    </row>
    <row r="385" spans="1:13" s="51" customFormat="1">
      <c r="A385" s="26" t="s">
        <v>1336</v>
      </c>
      <c r="B385" s="5" t="s">
        <v>52</v>
      </c>
      <c r="C385" s="5" t="e">
        <f>VLOOKUP($B385,#REF!,2,FALSE)</f>
        <v>#REF!</v>
      </c>
      <c r="D385" s="4" t="e">
        <f>VLOOKUP($B385,#REF!,3,FALSE)</f>
        <v>#REF!</v>
      </c>
      <c r="E385" s="5" t="e">
        <f>VLOOKUP($B385,#REF!,4,FALSE)</f>
        <v>#REF!</v>
      </c>
      <c r="F385" s="19">
        <v>1</v>
      </c>
      <c r="G385" s="120" t="e">
        <f>VLOOKUP($B385,#REF!,13,FALSE)</f>
        <v>#REF!</v>
      </c>
      <c r="H385" s="24" t="e">
        <f>VLOOKUP($B385,#REF!,14,FALSE)</f>
        <v>#REF!</v>
      </c>
      <c r="I385" s="21" t="e">
        <f t="shared" si="46"/>
        <v>#REF!</v>
      </c>
      <c r="J385" s="22" t="e">
        <f t="shared" si="47"/>
        <v>#REF!</v>
      </c>
      <c r="K385" s="56" t="s">
        <v>159</v>
      </c>
      <c r="L385" s="51">
        <v>16228.2</v>
      </c>
      <c r="M385" s="17" t="e">
        <f t="shared" si="41"/>
        <v>#REF!</v>
      </c>
    </row>
    <row r="386" spans="1:13" s="51" customFormat="1">
      <c r="A386" s="26" t="s">
        <v>1337</v>
      </c>
      <c r="B386" s="5" t="s">
        <v>32</v>
      </c>
      <c r="C386" s="5" t="e">
        <f>VLOOKUP($B386,#REF!,2,FALSE)</f>
        <v>#REF!</v>
      </c>
      <c r="D386" s="4" t="e">
        <f>VLOOKUP($B386,#REF!,3,FALSE)</f>
        <v>#REF!</v>
      </c>
      <c r="E386" s="5" t="e">
        <f>VLOOKUP($B386,#REF!,4,FALSE)</f>
        <v>#REF!</v>
      </c>
      <c r="F386" s="19">
        <v>270</v>
      </c>
      <c r="G386" s="120" t="e">
        <f>VLOOKUP($B386,#REF!,13,FALSE)</f>
        <v>#REF!</v>
      </c>
      <c r="H386" s="24" t="e">
        <f>VLOOKUP($B386,#REF!,14,FALSE)</f>
        <v>#REF!</v>
      </c>
      <c r="I386" s="21" t="e">
        <f t="shared" si="46"/>
        <v>#REF!</v>
      </c>
      <c r="J386" s="22" t="e">
        <f t="shared" si="47"/>
        <v>#REF!</v>
      </c>
      <c r="K386" s="56" t="s">
        <v>159</v>
      </c>
      <c r="L386" s="51">
        <v>40566.43</v>
      </c>
      <c r="M386" s="17" t="e">
        <f t="shared" si="41"/>
        <v>#REF!</v>
      </c>
    </row>
    <row r="387" spans="1:13" s="51" customFormat="1">
      <c r="A387" s="26" t="s">
        <v>1338</v>
      </c>
      <c r="B387" s="5" t="s">
        <v>251</v>
      </c>
      <c r="C387" s="5" t="e">
        <f>VLOOKUP($B387,#REF!,2,FALSE)</f>
        <v>#REF!</v>
      </c>
      <c r="D387" s="4" t="e">
        <f>VLOOKUP($B387,#REF!,3,FALSE)</f>
        <v>#REF!</v>
      </c>
      <c r="E387" s="5" t="e">
        <f>VLOOKUP($B387,#REF!,4,FALSE)</f>
        <v>#REF!</v>
      </c>
      <c r="F387" s="19">
        <v>90</v>
      </c>
      <c r="G387" s="120" t="e">
        <f>VLOOKUP($B387,#REF!,13,FALSE)</f>
        <v>#REF!</v>
      </c>
      <c r="H387" s="24" t="e">
        <f>VLOOKUP($B387,#REF!,14,FALSE)</f>
        <v>#REF!</v>
      </c>
      <c r="I387" s="21" t="e">
        <f t="shared" si="46"/>
        <v>#REF!</v>
      </c>
      <c r="J387" s="22" t="e">
        <f t="shared" si="47"/>
        <v>#REF!</v>
      </c>
      <c r="K387" s="56" t="s">
        <v>159</v>
      </c>
      <c r="L387" s="51">
        <v>7352.79</v>
      </c>
      <c r="M387" s="17" t="e">
        <f t="shared" si="41"/>
        <v>#REF!</v>
      </c>
    </row>
    <row r="388" spans="1:13" s="51" customFormat="1">
      <c r="A388" s="26" t="s">
        <v>1339</v>
      </c>
      <c r="B388" s="5" t="s">
        <v>137</v>
      </c>
      <c r="C388" s="5" t="e">
        <f>VLOOKUP($B388,#REF!,2,FALSE)</f>
        <v>#REF!</v>
      </c>
      <c r="D388" s="4" t="e">
        <f>VLOOKUP($B388,#REF!,3,FALSE)</f>
        <v>#REF!</v>
      </c>
      <c r="E388" s="5" t="e">
        <f>VLOOKUP($B388,#REF!,4,FALSE)</f>
        <v>#REF!</v>
      </c>
      <c r="F388" s="19">
        <v>150</v>
      </c>
      <c r="G388" s="120" t="e">
        <f>VLOOKUP($B388,#REF!,13,FALSE)</f>
        <v>#REF!</v>
      </c>
      <c r="H388" s="24" t="e">
        <f>VLOOKUP($B388,#REF!,14,FALSE)</f>
        <v>#REF!</v>
      </c>
      <c r="I388" s="21" t="e">
        <f t="shared" si="46"/>
        <v>#REF!</v>
      </c>
      <c r="J388" s="22" t="e">
        <f t="shared" si="47"/>
        <v>#REF!</v>
      </c>
      <c r="K388" s="56" t="s">
        <v>159</v>
      </c>
      <c r="L388" s="51">
        <v>3824.72</v>
      </c>
      <c r="M388" s="17" t="e">
        <f t="shared" si="41"/>
        <v>#REF!</v>
      </c>
    </row>
    <row r="389" spans="1:13" s="51" customFormat="1">
      <c r="A389" s="26" t="s">
        <v>1340</v>
      </c>
      <c r="B389" s="5" t="s">
        <v>33</v>
      </c>
      <c r="C389" s="5" t="e">
        <f>VLOOKUP($B389,#REF!,2,FALSE)</f>
        <v>#REF!</v>
      </c>
      <c r="D389" s="4" t="e">
        <f>VLOOKUP($B389,#REF!,3,FALSE)</f>
        <v>#REF!</v>
      </c>
      <c r="E389" s="5" t="e">
        <f>VLOOKUP($B389,#REF!,4,FALSE)</f>
        <v>#REF!</v>
      </c>
      <c r="F389" s="19">
        <v>40</v>
      </c>
      <c r="G389" s="120" t="e">
        <f>VLOOKUP($B389,#REF!,13,FALSE)</f>
        <v>#REF!</v>
      </c>
      <c r="H389" s="24" t="e">
        <f>VLOOKUP($B389,#REF!,14,FALSE)</f>
        <v>#REF!</v>
      </c>
      <c r="I389" s="21" t="e">
        <f t="shared" si="46"/>
        <v>#REF!</v>
      </c>
      <c r="J389" s="22" t="e">
        <f t="shared" si="47"/>
        <v>#REF!</v>
      </c>
      <c r="K389" s="56" t="s">
        <v>159</v>
      </c>
      <c r="L389" s="51">
        <v>784.96</v>
      </c>
      <c r="M389" s="17" t="e">
        <f t="shared" si="41"/>
        <v>#REF!</v>
      </c>
    </row>
    <row r="390" spans="1:13" s="51" customFormat="1">
      <c r="A390" s="26" t="s">
        <v>1341</v>
      </c>
      <c r="B390" s="5" t="s">
        <v>138</v>
      </c>
      <c r="C390" s="5" t="e">
        <f>VLOOKUP($B390,#REF!,2,FALSE)</f>
        <v>#REF!</v>
      </c>
      <c r="D390" s="4" t="e">
        <f>VLOOKUP($B390,#REF!,3,FALSE)</f>
        <v>#REF!</v>
      </c>
      <c r="E390" s="5" t="e">
        <f>VLOOKUP($B390,#REF!,4,FALSE)</f>
        <v>#REF!</v>
      </c>
      <c r="F390" s="19">
        <v>50</v>
      </c>
      <c r="G390" s="120" t="e">
        <f>VLOOKUP($B390,#REF!,13,FALSE)</f>
        <v>#REF!</v>
      </c>
      <c r="H390" s="24" t="e">
        <f>VLOOKUP($B390,#REF!,14,FALSE)</f>
        <v>#REF!</v>
      </c>
      <c r="I390" s="21" t="e">
        <f t="shared" si="46"/>
        <v>#REF!</v>
      </c>
      <c r="J390" s="22" t="e">
        <f t="shared" si="47"/>
        <v>#REF!</v>
      </c>
      <c r="K390" s="56" t="s">
        <v>159</v>
      </c>
      <c r="L390" s="51">
        <v>686.9</v>
      </c>
      <c r="M390" s="17" t="e">
        <f t="shared" si="41"/>
        <v>#REF!</v>
      </c>
    </row>
    <row r="391" spans="1:13" s="51" customFormat="1">
      <c r="A391" s="26" t="s">
        <v>1342</v>
      </c>
      <c r="B391" s="5" t="s">
        <v>55</v>
      </c>
      <c r="C391" s="5" t="e">
        <f>VLOOKUP($B391,#REF!,2,FALSE)</f>
        <v>#REF!</v>
      </c>
      <c r="D391" s="4" t="e">
        <f>VLOOKUP($B391,#REF!,3,FALSE)</f>
        <v>#REF!</v>
      </c>
      <c r="E391" s="5" t="e">
        <f>VLOOKUP($B391,#REF!,4,FALSE)</f>
        <v>#REF!</v>
      </c>
      <c r="F391" s="19">
        <v>40</v>
      </c>
      <c r="G391" s="120" t="e">
        <f>VLOOKUP($B391,#REF!,13,FALSE)</f>
        <v>#REF!</v>
      </c>
      <c r="H391" s="24" t="e">
        <f>VLOOKUP($B391,#REF!,14,FALSE)</f>
        <v>#REF!</v>
      </c>
      <c r="I391" s="21" t="e">
        <f t="shared" si="46"/>
        <v>#REF!</v>
      </c>
      <c r="J391" s="22" t="e">
        <f t="shared" si="47"/>
        <v>#REF!</v>
      </c>
      <c r="K391" s="56" t="s">
        <v>159</v>
      </c>
      <c r="L391" s="51">
        <v>350.33</v>
      </c>
      <c r="M391" s="17" t="e">
        <f t="shared" ref="M391:M454" si="48">IF(L391=J391," ", "ERRO")</f>
        <v>#REF!</v>
      </c>
    </row>
    <row r="392" spans="1:13" s="51" customFormat="1">
      <c r="A392" s="26" t="s">
        <v>1343</v>
      </c>
      <c r="B392" s="5" t="s">
        <v>36</v>
      </c>
      <c r="C392" s="5" t="e">
        <f>VLOOKUP($B392,#REF!,2,FALSE)</f>
        <v>#REF!</v>
      </c>
      <c r="D392" s="4" t="e">
        <f>VLOOKUP($B392,#REF!,3,FALSE)</f>
        <v>#REF!</v>
      </c>
      <c r="E392" s="5" t="e">
        <f>VLOOKUP($B392,#REF!,4,FALSE)</f>
        <v>#REF!</v>
      </c>
      <c r="F392" s="19">
        <v>50</v>
      </c>
      <c r="G392" s="120" t="e">
        <f>VLOOKUP($B392,#REF!,13,FALSE)</f>
        <v>#REF!</v>
      </c>
      <c r="H392" s="24" t="e">
        <f>VLOOKUP($B392,#REF!,14,FALSE)</f>
        <v>#REF!</v>
      </c>
      <c r="I392" s="21" t="e">
        <f t="shared" si="46"/>
        <v>#REF!</v>
      </c>
      <c r="J392" s="22" t="e">
        <f t="shared" si="47"/>
        <v>#REF!</v>
      </c>
      <c r="K392" s="56" t="s">
        <v>159</v>
      </c>
      <c r="L392" s="51">
        <v>141.26</v>
      </c>
      <c r="M392" s="17" t="e">
        <f t="shared" si="48"/>
        <v>#REF!</v>
      </c>
    </row>
    <row r="393" spans="1:13" s="51" customFormat="1">
      <c r="A393" s="26" t="s">
        <v>1344</v>
      </c>
      <c r="B393" s="5" t="s">
        <v>139</v>
      </c>
      <c r="C393" s="5" t="e">
        <f>VLOOKUP($B393,#REF!,2,FALSE)</f>
        <v>#REF!</v>
      </c>
      <c r="D393" s="4" t="e">
        <f>VLOOKUP($B393,#REF!,3,FALSE)</f>
        <v>#REF!</v>
      </c>
      <c r="E393" s="5" t="e">
        <f>VLOOKUP($B393,#REF!,4,FALSE)</f>
        <v>#REF!</v>
      </c>
      <c r="F393" s="19">
        <v>1</v>
      </c>
      <c r="G393" s="120" t="e">
        <f>VLOOKUP($B393,#REF!,13,FALSE)</f>
        <v>#REF!</v>
      </c>
      <c r="H393" s="24" t="e">
        <f>VLOOKUP($B393,#REF!,14,FALSE)</f>
        <v>#REF!</v>
      </c>
      <c r="I393" s="21" t="e">
        <f t="shared" si="46"/>
        <v>#REF!</v>
      </c>
      <c r="J393" s="22" t="e">
        <f t="shared" si="47"/>
        <v>#REF!</v>
      </c>
      <c r="K393" s="56" t="s">
        <v>159</v>
      </c>
      <c r="L393" s="51">
        <v>1859.98</v>
      </c>
      <c r="M393" s="17" t="e">
        <f t="shared" si="48"/>
        <v>#REF!</v>
      </c>
    </row>
    <row r="394" spans="1:13" s="51" customFormat="1" ht="36">
      <c r="A394" s="47" t="s">
        <v>1345</v>
      </c>
      <c r="B394" s="48"/>
      <c r="C394" s="48"/>
      <c r="D394" s="53" t="s">
        <v>129</v>
      </c>
      <c r="E394" s="53"/>
      <c r="F394" s="53"/>
      <c r="G394" s="120"/>
      <c r="H394" s="24"/>
      <c r="I394" s="53"/>
      <c r="J394" s="55" t="e">
        <f>SUM(J395:J402)</f>
        <v>#REF!</v>
      </c>
      <c r="L394" s="51">
        <v>66485.850000000006</v>
      </c>
      <c r="M394" s="17" t="e">
        <f t="shared" si="48"/>
        <v>#REF!</v>
      </c>
    </row>
    <row r="395" spans="1:13" s="51" customFormat="1">
      <c r="A395" s="26" t="s">
        <v>1346</v>
      </c>
      <c r="B395" s="5" t="s">
        <v>252</v>
      </c>
      <c r="C395" s="5" t="e">
        <f>VLOOKUP($B395,#REF!,2,FALSE)</f>
        <v>#REF!</v>
      </c>
      <c r="D395" s="4" t="e">
        <f>VLOOKUP($B395,#REF!,3,FALSE)</f>
        <v>#REF!</v>
      </c>
      <c r="E395" s="5" t="e">
        <f>VLOOKUP($B395,#REF!,4,FALSE)</f>
        <v>#REF!</v>
      </c>
      <c r="F395" s="19">
        <v>2</v>
      </c>
      <c r="G395" s="120" t="e">
        <f>VLOOKUP($B395,#REF!,13,FALSE)</f>
        <v>#REF!</v>
      </c>
      <c r="H395" s="24" t="e">
        <f>VLOOKUP($B395,#REF!,14,FALSE)</f>
        <v>#REF!</v>
      </c>
      <c r="I395" s="21" t="e">
        <f t="shared" ref="I395:I402" si="49">G395*H395</f>
        <v>#REF!</v>
      </c>
      <c r="J395" s="22" t="e">
        <f t="shared" ref="J395:J402" si="50">ROUND(F395*(G395+I395),2)</f>
        <v>#REF!</v>
      </c>
      <c r="K395" s="56" t="s">
        <v>159</v>
      </c>
      <c r="L395" s="51">
        <v>43113.36</v>
      </c>
      <c r="M395" s="17" t="e">
        <f t="shared" si="48"/>
        <v>#REF!</v>
      </c>
    </row>
    <row r="396" spans="1:13" s="51" customFormat="1">
      <c r="A396" s="26" t="s">
        <v>1347</v>
      </c>
      <c r="B396" s="5" t="s">
        <v>57</v>
      </c>
      <c r="C396" s="5" t="e">
        <f>VLOOKUP($B396,#REF!,2,FALSE)</f>
        <v>#REF!</v>
      </c>
      <c r="D396" s="4" t="e">
        <f>VLOOKUP($B396,#REF!,3,FALSE)</f>
        <v>#REF!</v>
      </c>
      <c r="E396" s="5" t="e">
        <f>VLOOKUP($B396,#REF!,4,FALSE)</f>
        <v>#REF!</v>
      </c>
      <c r="F396" s="19">
        <v>1</v>
      </c>
      <c r="G396" s="120" t="e">
        <f>VLOOKUP($B396,#REF!,13,FALSE)</f>
        <v>#REF!</v>
      </c>
      <c r="H396" s="24" t="e">
        <f>VLOOKUP($B396,#REF!,14,FALSE)</f>
        <v>#REF!</v>
      </c>
      <c r="I396" s="21" t="e">
        <f t="shared" si="49"/>
        <v>#REF!</v>
      </c>
      <c r="J396" s="22" t="e">
        <f t="shared" si="50"/>
        <v>#REF!</v>
      </c>
      <c r="K396" s="56" t="s">
        <v>159</v>
      </c>
      <c r="L396" s="51">
        <v>3818.7</v>
      </c>
      <c r="M396" s="17" t="e">
        <f t="shared" si="48"/>
        <v>#REF!</v>
      </c>
    </row>
    <row r="397" spans="1:13" s="51" customFormat="1">
      <c r="A397" s="26" t="s">
        <v>1348</v>
      </c>
      <c r="B397" s="5" t="s">
        <v>58</v>
      </c>
      <c r="C397" s="5" t="e">
        <f>VLOOKUP($B397,#REF!,2,FALSE)</f>
        <v>#REF!</v>
      </c>
      <c r="D397" s="4" t="e">
        <f>VLOOKUP($B397,#REF!,3,FALSE)</f>
        <v>#REF!</v>
      </c>
      <c r="E397" s="5" t="e">
        <f>VLOOKUP($B397,#REF!,4,FALSE)</f>
        <v>#REF!</v>
      </c>
      <c r="F397" s="19">
        <v>1</v>
      </c>
      <c r="G397" s="120" t="e">
        <f>VLOOKUP($B397,#REF!,13,FALSE)</f>
        <v>#REF!</v>
      </c>
      <c r="H397" s="24" t="e">
        <f>VLOOKUP($B397,#REF!,14,FALSE)</f>
        <v>#REF!</v>
      </c>
      <c r="I397" s="21" t="e">
        <f t="shared" si="49"/>
        <v>#REF!</v>
      </c>
      <c r="J397" s="22" t="e">
        <f t="shared" si="50"/>
        <v>#REF!</v>
      </c>
      <c r="K397" s="56" t="s">
        <v>159</v>
      </c>
      <c r="L397" s="51">
        <v>2137.41</v>
      </c>
      <c r="M397" s="17" t="e">
        <f t="shared" si="48"/>
        <v>#REF!</v>
      </c>
    </row>
    <row r="398" spans="1:13" s="51" customFormat="1">
      <c r="A398" s="26" t="s">
        <v>1349</v>
      </c>
      <c r="B398" s="5" t="s">
        <v>59</v>
      </c>
      <c r="C398" s="5" t="e">
        <f>VLOOKUP($B398,#REF!,2,FALSE)</f>
        <v>#REF!</v>
      </c>
      <c r="D398" s="4" t="e">
        <f>VLOOKUP($B398,#REF!,3,FALSE)</f>
        <v>#REF!</v>
      </c>
      <c r="E398" s="5" t="e">
        <f>VLOOKUP($B398,#REF!,4,FALSE)</f>
        <v>#REF!</v>
      </c>
      <c r="F398" s="19">
        <v>1</v>
      </c>
      <c r="G398" s="120" t="e">
        <f>VLOOKUP($B398,#REF!,13,FALSE)</f>
        <v>#REF!</v>
      </c>
      <c r="H398" s="24" t="e">
        <f>VLOOKUP($B398,#REF!,14,FALSE)</f>
        <v>#REF!</v>
      </c>
      <c r="I398" s="21" t="e">
        <f t="shared" si="49"/>
        <v>#REF!</v>
      </c>
      <c r="J398" s="22" t="e">
        <f t="shared" si="50"/>
        <v>#REF!</v>
      </c>
      <c r="K398" s="56" t="s">
        <v>159</v>
      </c>
      <c r="L398" s="51">
        <v>4349.95</v>
      </c>
      <c r="M398" s="17" t="e">
        <f t="shared" si="48"/>
        <v>#REF!</v>
      </c>
    </row>
    <row r="399" spans="1:13" s="51" customFormat="1">
      <c r="A399" s="26" t="s">
        <v>1350</v>
      </c>
      <c r="B399" s="5" t="s">
        <v>60</v>
      </c>
      <c r="C399" s="5" t="e">
        <f>VLOOKUP($B399,#REF!,2,FALSE)</f>
        <v>#REF!</v>
      </c>
      <c r="D399" s="4" t="e">
        <f>VLOOKUP($B399,#REF!,3,FALSE)</f>
        <v>#REF!</v>
      </c>
      <c r="E399" s="5" t="e">
        <f>VLOOKUP($B399,#REF!,4,FALSE)</f>
        <v>#REF!</v>
      </c>
      <c r="F399" s="19">
        <v>1</v>
      </c>
      <c r="G399" s="120" t="e">
        <f>VLOOKUP($B399,#REF!,13,FALSE)</f>
        <v>#REF!</v>
      </c>
      <c r="H399" s="24" t="e">
        <f>VLOOKUP($B399,#REF!,14,FALSE)</f>
        <v>#REF!</v>
      </c>
      <c r="I399" s="21" t="e">
        <f t="shared" si="49"/>
        <v>#REF!</v>
      </c>
      <c r="J399" s="22" t="e">
        <f t="shared" si="50"/>
        <v>#REF!</v>
      </c>
      <c r="K399" s="56" t="s">
        <v>159</v>
      </c>
      <c r="L399" s="51">
        <v>4349.97</v>
      </c>
      <c r="M399" s="17" t="e">
        <f t="shared" si="48"/>
        <v>#REF!</v>
      </c>
    </row>
    <row r="400" spans="1:13" s="51" customFormat="1">
      <c r="A400" s="26" t="s">
        <v>1351</v>
      </c>
      <c r="B400" s="5" t="s">
        <v>61</v>
      </c>
      <c r="C400" s="5" t="e">
        <f>VLOOKUP($B400,#REF!,2,FALSE)</f>
        <v>#REF!</v>
      </c>
      <c r="D400" s="4" t="e">
        <f>VLOOKUP($B400,#REF!,3,FALSE)</f>
        <v>#REF!</v>
      </c>
      <c r="E400" s="5" t="e">
        <f>VLOOKUP($B400,#REF!,4,FALSE)</f>
        <v>#REF!</v>
      </c>
      <c r="F400" s="19">
        <v>1</v>
      </c>
      <c r="G400" s="120" t="e">
        <f>VLOOKUP($B400,#REF!,13,FALSE)</f>
        <v>#REF!</v>
      </c>
      <c r="H400" s="24" t="e">
        <f>VLOOKUP($B400,#REF!,14,FALSE)</f>
        <v>#REF!</v>
      </c>
      <c r="I400" s="21" t="e">
        <f t="shared" si="49"/>
        <v>#REF!</v>
      </c>
      <c r="J400" s="22" t="e">
        <f t="shared" si="50"/>
        <v>#REF!</v>
      </c>
      <c r="K400" s="56" t="s">
        <v>159</v>
      </c>
      <c r="L400" s="51">
        <v>4071.72</v>
      </c>
      <c r="M400" s="17" t="e">
        <f t="shared" si="48"/>
        <v>#REF!</v>
      </c>
    </row>
    <row r="401" spans="1:13" s="51" customFormat="1">
      <c r="A401" s="26" t="s">
        <v>1352</v>
      </c>
      <c r="B401" s="5" t="s">
        <v>47</v>
      </c>
      <c r="C401" s="5" t="e">
        <f>VLOOKUP($B401,#REF!,2,FALSE)</f>
        <v>#REF!</v>
      </c>
      <c r="D401" s="4" t="e">
        <f>VLOOKUP($B401,#REF!,3,FALSE)</f>
        <v>#REF!</v>
      </c>
      <c r="E401" s="5" t="e">
        <f>VLOOKUP($B401,#REF!,4,FALSE)</f>
        <v>#REF!</v>
      </c>
      <c r="F401" s="19">
        <v>690</v>
      </c>
      <c r="G401" s="120" t="e">
        <f>VLOOKUP($B401,#REF!,13,FALSE)</f>
        <v>#REF!</v>
      </c>
      <c r="H401" s="24" t="e">
        <f>VLOOKUP($B401,#REF!,14,FALSE)</f>
        <v>#REF!</v>
      </c>
      <c r="I401" s="21" t="e">
        <f t="shared" si="49"/>
        <v>#REF!</v>
      </c>
      <c r="J401" s="22" t="e">
        <f t="shared" si="50"/>
        <v>#REF!</v>
      </c>
      <c r="K401" s="56" t="s">
        <v>159</v>
      </c>
      <c r="L401" s="51">
        <v>1758.55</v>
      </c>
      <c r="M401" s="17" t="e">
        <f t="shared" si="48"/>
        <v>#REF!</v>
      </c>
    </row>
    <row r="402" spans="1:13" s="51" customFormat="1">
      <c r="A402" s="26" t="s">
        <v>1353</v>
      </c>
      <c r="B402" s="5" t="s">
        <v>163</v>
      </c>
      <c r="C402" s="5" t="e">
        <f>VLOOKUP($B402,#REF!,2,FALSE)</f>
        <v>#REF!</v>
      </c>
      <c r="D402" s="4" t="e">
        <f>VLOOKUP($B402,#REF!,3,FALSE)</f>
        <v>#REF!</v>
      </c>
      <c r="E402" s="5" t="e">
        <f>VLOOKUP($B402,#REF!,4,FALSE)</f>
        <v>#REF!</v>
      </c>
      <c r="F402" s="19">
        <v>1</v>
      </c>
      <c r="G402" s="120" t="e">
        <f>VLOOKUP($B402,#REF!,13,FALSE)</f>
        <v>#REF!</v>
      </c>
      <c r="H402" s="24" t="e">
        <f>VLOOKUP($B402,#REF!,14,FALSE)</f>
        <v>#REF!</v>
      </c>
      <c r="I402" s="21" t="e">
        <f t="shared" si="49"/>
        <v>#REF!</v>
      </c>
      <c r="J402" s="22" t="e">
        <f t="shared" si="50"/>
        <v>#REF!</v>
      </c>
      <c r="K402" s="56" t="s">
        <v>159</v>
      </c>
      <c r="L402" s="51">
        <v>2886.19</v>
      </c>
      <c r="M402" s="17" t="e">
        <f t="shared" si="48"/>
        <v>#REF!</v>
      </c>
    </row>
    <row r="403" spans="1:13" s="51" customFormat="1">
      <c r="A403" s="138" t="s">
        <v>1354</v>
      </c>
      <c r="B403" s="139"/>
      <c r="C403" s="139"/>
      <c r="D403" s="140" t="s">
        <v>17</v>
      </c>
      <c r="E403" s="140"/>
      <c r="F403" s="140"/>
      <c r="G403" s="140"/>
      <c r="H403" s="140"/>
      <c r="I403" s="140"/>
      <c r="J403" s="143" t="e">
        <f>SUM(J404,J408)</f>
        <v>#REF!</v>
      </c>
      <c r="L403" s="51">
        <v>1822101.38</v>
      </c>
      <c r="M403" s="17" t="e">
        <f t="shared" si="48"/>
        <v>#REF!</v>
      </c>
    </row>
    <row r="404" spans="1:13" s="51" customFormat="1" ht="24">
      <c r="A404" s="47" t="s">
        <v>1355</v>
      </c>
      <c r="B404" s="48"/>
      <c r="C404" s="48"/>
      <c r="D404" s="53" t="s">
        <v>19</v>
      </c>
      <c r="E404" s="53"/>
      <c r="F404" s="53"/>
      <c r="G404" s="120"/>
      <c r="H404" s="24"/>
      <c r="I404" s="53"/>
      <c r="J404" s="55" t="e">
        <f>SUM(J405:J407)</f>
        <v>#REF!</v>
      </c>
      <c r="L404" s="51">
        <v>1230086.98</v>
      </c>
      <c r="M404" s="17" t="e">
        <f t="shared" si="48"/>
        <v>#REF!</v>
      </c>
    </row>
    <row r="405" spans="1:13" s="51" customFormat="1">
      <c r="A405" s="26" t="s">
        <v>1356</v>
      </c>
      <c r="B405" s="5" t="s">
        <v>62</v>
      </c>
      <c r="C405" s="5" t="e">
        <f>VLOOKUP($B405,#REF!,2,FALSE)</f>
        <v>#REF!</v>
      </c>
      <c r="D405" s="4" t="e">
        <f>VLOOKUP($B405,#REF!,3,FALSE)</f>
        <v>#REF!</v>
      </c>
      <c r="E405" s="5" t="e">
        <f>VLOOKUP($B405,#REF!,4,FALSE)</f>
        <v>#REF!</v>
      </c>
      <c r="F405" s="19">
        <v>1460</v>
      </c>
      <c r="G405" s="120" t="e">
        <f>VLOOKUP($B405,#REF!,13,FALSE)</f>
        <v>#REF!</v>
      </c>
      <c r="H405" s="24" t="e">
        <f>VLOOKUP($B405,#REF!,14,FALSE)</f>
        <v>#REF!</v>
      </c>
      <c r="I405" s="21" t="e">
        <f>G405*H405</f>
        <v>#REF!</v>
      </c>
      <c r="J405" s="22" t="e">
        <f>ROUND(F405*(G405+I405),2)</f>
        <v>#REF!</v>
      </c>
      <c r="K405" s="56" t="s">
        <v>159</v>
      </c>
      <c r="L405" s="51">
        <v>923601.45</v>
      </c>
      <c r="M405" s="17" t="e">
        <f t="shared" si="48"/>
        <v>#REF!</v>
      </c>
    </row>
    <row r="406" spans="1:13" s="51" customFormat="1">
      <c r="A406" s="26" t="s">
        <v>1357</v>
      </c>
      <c r="B406" s="5" t="s">
        <v>63</v>
      </c>
      <c r="C406" s="5" t="e">
        <f>VLOOKUP($B406,#REF!,2,FALSE)</f>
        <v>#REF!</v>
      </c>
      <c r="D406" s="4" t="e">
        <f>VLOOKUP($B406,#REF!,3,FALSE)</f>
        <v>#REF!</v>
      </c>
      <c r="E406" s="5" t="e">
        <f>VLOOKUP($B406,#REF!,4,FALSE)</f>
        <v>#REF!</v>
      </c>
      <c r="F406" s="19">
        <v>2</v>
      </c>
      <c r="G406" s="120" t="e">
        <f>VLOOKUP($B406,#REF!,13,FALSE)</f>
        <v>#REF!</v>
      </c>
      <c r="H406" s="24" t="e">
        <f>VLOOKUP($B406,#REF!,14,FALSE)</f>
        <v>#REF!</v>
      </c>
      <c r="I406" s="21" t="e">
        <f>G406*H406</f>
        <v>#REF!</v>
      </c>
      <c r="J406" s="22" t="e">
        <f>ROUND(F406*(G406+I406),2)</f>
        <v>#REF!</v>
      </c>
      <c r="K406" s="56" t="s">
        <v>159</v>
      </c>
      <c r="L406" s="51">
        <v>32563.33</v>
      </c>
      <c r="M406" s="17" t="e">
        <f t="shared" si="48"/>
        <v>#REF!</v>
      </c>
    </row>
    <row r="407" spans="1:13" s="51" customFormat="1">
      <c r="A407" s="26" t="s">
        <v>1358</v>
      </c>
      <c r="B407" s="5" t="s">
        <v>100</v>
      </c>
      <c r="C407" s="5" t="e">
        <f>VLOOKUP($B407,#REF!,2,FALSE)</f>
        <v>#REF!</v>
      </c>
      <c r="D407" s="4" t="e">
        <f>VLOOKUP($B407,#REF!,3,FALSE)</f>
        <v>#REF!</v>
      </c>
      <c r="E407" s="5" t="e">
        <f>VLOOKUP($B407,#REF!,4,FALSE)</f>
        <v>#REF!</v>
      </c>
      <c r="F407" s="19">
        <v>1430</v>
      </c>
      <c r="G407" s="120" t="e">
        <f>VLOOKUP($B407,#REF!,13,FALSE)</f>
        <v>#REF!</v>
      </c>
      <c r="H407" s="24" t="e">
        <f>VLOOKUP($B407,#REF!,14,FALSE)</f>
        <v>#REF!</v>
      </c>
      <c r="I407" s="21" t="e">
        <f>G407*H407</f>
        <v>#REF!</v>
      </c>
      <c r="J407" s="22" t="e">
        <f>ROUND(F407*(G407+I407),2)</f>
        <v>#REF!</v>
      </c>
      <c r="K407" s="56" t="s">
        <v>159</v>
      </c>
      <c r="L407" s="51">
        <v>273922.2</v>
      </c>
      <c r="M407" s="17" t="e">
        <f t="shared" si="48"/>
        <v>#REF!</v>
      </c>
    </row>
    <row r="408" spans="1:13" s="51" customFormat="1" ht="48">
      <c r="A408" s="47" t="s">
        <v>1359</v>
      </c>
      <c r="B408" s="48"/>
      <c r="C408" s="48"/>
      <c r="D408" s="53" t="s">
        <v>162</v>
      </c>
      <c r="E408" s="53"/>
      <c r="F408" s="53"/>
      <c r="G408" s="120"/>
      <c r="H408" s="24"/>
      <c r="I408" s="53"/>
      <c r="J408" s="55" t="e">
        <f>SUM(J409:J412)</f>
        <v>#REF!</v>
      </c>
      <c r="L408" s="51">
        <v>592014.39999999991</v>
      </c>
      <c r="M408" s="17" t="e">
        <f t="shared" si="48"/>
        <v>#REF!</v>
      </c>
    </row>
    <row r="409" spans="1:13" s="51" customFormat="1">
      <c r="A409" s="3" t="s">
        <v>1360</v>
      </c>
      <c r="B409" s="5" t="s">
        <v>64</v>
      </c>
      <c r="C409" s="5" t="e">
        <f>VLOOKUP($B409,#REF!,2,FALSE)</f>
        <v>#REF!</v>
      </c>
      <c r="D409" s="4" t="e">
        <f>VLOOKUP($B409,#REF!,3,FALSE)</f>
        <v>#REF!</v>
      </c>
      <c r="E409" s="5" t="e">
        <f>VLOOKUP($B409,#REF!,4,FALSE)</f>
        <v>#REF!</v>
      </c>
      <c r="F409" s="19">
        <v>1460</v>
      </c>
      <c r="G409" s="120" t="e">
        <f>VLOOKUP($B409,#REF!,13,FALSE)</f>
        <v>#REF!</v>
      </c>
      <c r="H409" s="24" t="e">
        <f>VLOOKUP($B409,#REF!,14,FALSE)</f>
        <v>#REF!</v>
      </c>
      <c r="I409" s="21" t="e">
        <f>G409*H409</f>
        <v>#REF!</v>
      </c>
      <c r="J409" s="22" t="e">
        <f>ROUND(F409*(G409+I409),2)</f>
        <v>#REF!</v>
      </c>
      <c r="K409" s="56" t="s">
        <v>159</v>
      </c>
      <c r="L409" s="51">
        <v>433835.35</v>
      </c>
      <c r="M409" s="17" t="e">
        <f t="shared" si="48"/>
        <v>#REF!</v>
      </c>
    </row>
    <row r="410" spans="1:13" s="51" customFormat="1">
      <c r="A410" s="3" t="s">
        <v>1361</v>
      </c>
      <c r="B410" s="5" t="s">
        <v>65</v>
      </c>
      <c r="C410" s="5" t="e">
        <f>VLOOKUP($B410,#REF!,2,FALSE)</f>
        <v>#REF!</v>
      </c>
      <c r="D410" s="4" t="e">
        <f>VLOOKUP($B410,#REF!,3,FALSE)</f>
        <v>#REF!</v>
      </c>
      <c r="E410" s="5" t="e">
        <f>VLOOKUP($B410,#REF!,4,FALSE)</f>
        <v>#REF!</v>
      </c>
      <c r="F410" s="19">
        <v>2</v>
      </c>
      <c r="G410" s="120" t="e">
        <f>VLOOKUP($B410,#REF!,13,FALSE)</f>
        <v>#REF!</v>
      </c>
      <c r="H410" s="24" t="e">
        <f>VLOOKUP($B410,#REF!,14,FALSE)</f>
        <v>#REF!</v>
      </c>
      <c r="I410" s="21" t="e">
        <f>G410*H410</f>
        <v>#REF!</v>
      </c>
      <c r="J410" s="22" t="e">
        <f>ROUND(F410*(G410+I410),2)</f>
        <v>#REF!</v>
      </c>
      <c r="K410" s="56" t="s">
        <v>159</v>
      </c>
      <c r="L410" s="51">
        <v>26526.69</v>
      </c>
      <c r="M410" s="17" t="e">
        <f t="shared" si="48"/>
        <v>#REF!</v>
      </c>
    </row>
    <row r="411" spans="1:13" s="51" customFormat="1">
      <c r="A411" s="3" t="s">
        <v>1362</v>
      </c>
      <c r="B411" s="5" t="s">
        <v>66</v>
      </c>
      <c r="C411" s="5" t="e">
        <f>VLOOKUP($B411,#REF!,2,FALSE)</f>
        <v>#REF!</v>
      </c>
      <c r="D411" s="4" t="e">
        <f>VLOOKUP($B411,#REF!,3,FALSE)</f>
        <v>#REF!</v>
      </c>
      <c r="E411" s="5" t="e">
        <f>VLOOKUP($B411,#REF!,4,FALSE)</f>
        <v>#REF!</v>
      </c>
      <c r="F411" s="19">
        <v>1</v>
      </c>
      <c r="G411" s="120" t="e">
        <f>VLOOKUP($B411,#REF!,13,FALSE)</f>
        <v>#REF!</v>
      </c>
      <c r="H411" s="24" t="e">
        <f>VLOOKUP($B411,#REF!,14,FALSE)</f>
        <v>#REF!</v>
      </c>
      <c r="I411" s="21" t="e">
        <f>G411*H411</f>
        <v>#REF!</v>
      </c>
      <c r="J411" s="22" t="e">
        <f>ROUND(F411*(G411+I411),2)</f>
        <v>#REF!</v>
      </c>
      <c r="K411" s="56" t="s">
        <v>159</v>
      </c>
      <c r="L411" s="51">
        <v>9336.7900000000009</v>
      </c>
      <c r="M411" s="17" t="e">
        <f t="shared" si="48"/>
        <v>#REF!</v>
      </c>
    </row>
    <row r="412" spans="1:13" s="51" customFormat="1">
      <c r="A412" s="3" t="s">
        <v>1363</v>
      </c>
      <c r="B412" s="5" t="s">
        <v>67</v>
      </c>
      <c r="C412" s="5" t="e">
        <f>VLOOKUP($B412,#REF!,2,FALSE)</f>
        <v>#REF!</v>
      </c>
      <c r="D412" s="4" t="e">
        <f>VLOOKUP($B412,#REF!,3,FALSE)</f>
        <v>#REF!</v>
      </c>
      <c r="E412" s="5" t="e">
        <f>VLOOKUP($B412,#REF!,4,FALSE)</f>
        <v>#REF!</v>
      </c>
      <c r="F412" s="19">
        <v>1210</v>
      </c>
      <c r="G412" s="120" t="e">
        <f>VLOOKUP($B412,#REF!,13,FALSE)</f>
        <v>#REF!</v>
      </c>
      <c r="H412" s="24" t="e">
        <f>VLOOKUP($B412,#REF!,14,FALSE)</f>
        <v>#REF!</v>
      </c>
      <c r="I412" s="21" t="e">
        <f>G412*H412</f>
        <v>#REF!</v>
      </c>
      <c r="J412" s="22" t="e">
        <f>ROUND(F412*(G412+I412),2)</f>
        <v>#REF!</v>
      </c>
      <c r="K412" s="56" t="s">
        <v>159</v>
      </c>
      <c r="L412" s="51">
        <v>122315.57</v>
      </c>
      <c r="M412" s="17" t="e">
        <f t="shared" si="48"/>
        <v>#REF!</v>
      </c>
    </row>
    <row r="413" spans="1:13" s="51" customFormat="1">
      <c r="A413" s="138" t="s">
        <v>1364</v>
      </c>
      <c r="B413" s="139"/>
      <c r="C413" s="139"/>
      <c r="D413" s="140" t="s">
        <v>128</v>
      </c>
      <c r="E413" s="140"/>
      <c r="F413" s="140"/>
      <c r="G413" s="140"/>
      <c r="H413" s="140"/>
      <c r="I413" s="140"/>
      <c r="J413" s="143" t="e">
        <f>SUM(J414,J423,J432)</f>
        <v>#REF!</v>
      </c>
      <c r="L413" s="51">
        <v>589044.21</v>
      </c>
      <c r="M413" s="17" t="e">
        <f t="shared" si="48"/>
        <v>#REF!</v>
      </c>
    </row>
    <row r="414" spans="1:13">
      <c r="A414" s="61" t="s">
        <v>1365</v>
      </c>
      <c r="B414" s="62"/>
      <c r="C414" s="62"/>
      <c r="D414" s="63" t="s">
        <v>21</v>
      </c>
      <c r="E414" s="64"/>
      <c r="F414" s="63"/>
      <c r="G414" s="120"/>
      <c r="H414" s="24"/>
      <c r="I414" s="66"/>
      <c r="J414" s="67" t="e">
        <f>SUM(J415:J422)</f>
        <v>#REF!</v>
      </c>
      <c r="L414" s="54">
        <v>365324.32999999996</v>
      </c>
      <c r="M414" s="17" t="e">
        <f t="shared" si="48"/>
        <v>#REF!</v>
      </c>
    </row>
    <row r="415" spans="1:13">
      <c r="A415" s="3" t="s">
        <v>1366</v>
      </c>
      <c r="B415" s="5" t="s">
        <v>226</v>
      </c>
      <c r="C415" s="5" t="e">
        <f>VLOOKUP($B415,#REF!,2,FALSE)</f>
        <v>#REF!</v>
      </c>
      <c r="D415" s="4" t="e">
        <f>VLOOKUP($B415,#REF!,3,FALSE)</f>
        <v>#REF!</v>
      </c>
      <c r="E415" s="5" t="e">
        <f>VLOOKUP($B415,#REF!,4,FALSE)</f>
        <v>#REF!</v>
      </c>
      <c r="F415" s="68">
        <v>1</v>
      </c>
      <c r="G415" s="120" t="e">
        <f>VLOOKUP($B415,#REF!,13,FALSE)</f>
        <v>#REF!</v>
      </c>
      <c r="H415" s="24" t="e">
        <f>VLOOKUP($B415,#REF!,14,FALSE)</f>
        <v>#REF!</v>
      </c>
      <c r="I415" s="21" t="e">
        <f t="shared" ref="I415:I422" si="51">G415*H415</f>
        <v>#REF!</v>
      </c>
      <c r="J415" s="22" t="e">
        <f t="shared" ref="J415:J422" si="52">ROUND(F415*(G415+I415),2)</f>
        <v>#REF!</v>
      </c>
      <c r="K415" s="56" t="s">
        <v>159</v>
      </c>
      <c r="L415" s="54">
        <v>270756</v>
      </c>
      <c r="M415" s="17" t="e">
        <f t="shared" si="48"/>
        <v>#REF!</v>
      </c>
    </row>
    <row r="416" spans="1:13">
      <c r="A416" s="3" t="s">
        <v>1367</v>
      </c>
      <c r="B416" s="5" t="s">
        <v>171</v>
      </c>
      <c r="C416" s="5" t="e">
        <f>VLOOKUP($B416,#REF!,2,FALSE)</f>
        <v>#REF!</v>
      </c>
      <c r="D416" s="4" t="e">
        <f>VLOOKUP($B416,#REF!,3,FALSE)</f>
        <v>#REF!</v>
      </c>
      <c r="E416" s="5" t="e">
        <f>VLOOKUP($B416,#REF!,4,FALSE)</f>
        <v>#REF!</v>
      </c>
      <c r="F416" s="68">
        <v>20</v>
      </c>
      <c r="G416" s="120" t="e">
        <f>VLOOKUP($B416,#REF!,13,FALSE)</f>
        <v>#REF!</v>
      </c>
      <c r="H416" s="24" t="e">
        <f>VLOOKUP($B416,#REF!,14,FALSE)</f>
        <v>#REF!</v>
      </c>
      <c r="I416" s="21" t="e">
        <f t="shared" si="51"/>
        <v>#REF!</v>
      </c>
      <c r="J416" s="22" t="e">
        <f t="shared" si="52"/>
        <v>#REF!</v>
      </c>
      <c r="K416" s="56" t="s">
        <v>159</v>
      </c>
      <c r="L416" s="54">
        <v>388.01</v>
      </c>
      <c r="M416" s="17" t="e">
        <f t="shared" si="48"/>
        <v>#REF!</v>
      </c>
    </row>
    <row r="417" spans="1:13">
      <c r="A417" s="3" t="s">
        <v>1368</v>
      </c>
      <c r="B417" s="5" t="s">
        <v>300</v>
      </c>
      <c r="C417" s="5" t="e">
        <f>VLOOKUP($B417,#REF!,2,FALSE)</f>
        <v>#REF!</v>
      </c>
      <c r="D417" s="4" t="e">
        <f>VLOOKUP($B417,#REF!,3,FALSE)</f>
        <v>#REF!</v>
      </c>
      <c r="E417" s="5" t="e">
        <f>VLOOKUP($B417,#REF!,4,FALSE)</f>
        <v>#REF!</v>
      </c>
      <c r="F417" s="68">
        <v>120</v>
      </c>
      <c r="G417" s="120" t="e">
        <f>VLOOKUP($B417,#REF!,13,FALSE)</f>
        <v>#REF!</v>
      </c>
      <c r="H417" s="24" t="e">
        <f>VLOOKUP($B417,#REF!,14,FALSE)</f>
        <v>#REF!</v>
      </c>
      <c r="I417" s="21" t="e">
        <f t="shared" si="51"/>
        <v>#REF!</v>
      </c>
      <c r="J417" s="22" t="e">
        <f t="shared" si="52"/>
        <v>#REF!</v>
      </c>
      <c r="K417" s="56" t="s">
        <v>159</v>
      </c>
      <c r="L417" s="54">
        <v>1310.93</v>
      </c>
      <c r="M417" s="17" t="e">
        <f t="shared" si="48"/>
        <v>#REF!</v>
      </c>
    </row>
    <row r="418" spans="1:13">
      <c r="A418" s="3" t="s">
        <v>1369</v>
      </c>
      <c r="B418" s="5" t="s">
        <v>169</v>
      </c>
      <c r="C418" s="5" t="e">
        <f>VLOOKUP($B418,#REF!,2,FALSE)</f>
        <v>#REF!</v>
      </c>
      <c r="D418" s="4" t="e">
        <f>VLOOKUP($B418,#REF!,3,FALSE)</f>
        <v>#REF!</v>
      </c>
      <c r="E418" s="5" t="e">
        <f>VLOOKUP($B418,#REF!,4,FALSE)</f>
        <v>#REF!</v>
      </c>
      <c r="F418" s="68">
        <v>120</v>
      </c>
      <c r="G418" s="120" t="e">
        <f>VLOOKUP($B418,#REF!,13,FALSE)</f>
        <v>#REF!</v>
      </c>
      <c r="H418" s="24" t="e">
        <f>VLOOKUP($B418,#REF!,14,FALSE)</f>
        <v>#REF!</v>
      </c>
      <c r="I418" s="21" t="e">
        <f t="shared" si="51"/>
        <v>#REF!</v>
      </c>
      <c r="J418" s="22" t="e">
        <f t="shared" si="52"/>
        <v>#REF!</v>
      </c>
      <c r="K418" s="56" t="s">
        <v>159</v>
      </c>
      <c r="L418" s="54">
        <v>798.14</v>
      </c>
      <c r="M418" s="17" t="e">
        <f t="shared" si="48"/>
        <v>#REF!</v>
      </c>
    </row>
    <row r="419" spans="1:13">
      <c r="A419" s="3" t="s">
        <v>1370</v>
      </c>
      <c r="B419" s="5" t="s">
        <v>96</v>
      </c>
      <c r="C419" s="5" t="e">
        <f>VLOOKUP($B419,#REF!,2,FALSE)</f>
        <v>#REF!</v>
      </c>
      <c r="D419" s="4" t="e">
        <f>VLOOKUP($B419,#REF!,3,FALSE)</f>
        <v>#REF!</v>
      </c>
      <c r="E419" s="5" t="e">
        <f>VLOOKUP($B419,#REF!,4,FALSE)</f>
        <v>#REF!</v>
      </c>
      <c r="F419" s="68">
        <v>2725</v>
      </c>
      <c r="G419" s="120" t="e">
        <f>VLOOKUP($B419,#REF!,13,FALSE)</f>
        <v>#REF!</v>
      </c>
      <c r="H419" s="24" t="e">
        <f>VLOOKUP($B419,#REF!,14,FALSE)</f>
        <v>#REF!</v>
      </c>
      <c r="I419" s="21" t="e">
        <f t="shared" si="51"/>
        <v>#REF!</v>
      </c>
      <c r="J419" s="22" t="e">
        <f t="shared" si="52"/>
        <v>#REF!</v>
      </c>
      <c r="K419" s="56" t="s">
        <v>159</v>
      </c>
      <c r="L419" s="54">
        <v>18798.12</v>
      </c>
      <c r="M419" s="17" t="e">
        <f t="shared" si="48"/>
        <v>#REF!</v>
      </c>
    </row>
    <row r="420" spans="1:13">
      <c r="A420" s="3" t="s">
        <v>1371</v>
      </c>
      <c r="B420" s="5" t="s">
        <v>140</v>
      </c>
      <c r="C420" s="5" t="e">
        <f>VLOOKUP($B420,#REF!,2,FALSE)</f>
        <v>#REF!</v>
      </c>
      <c r="D420" s="4" t="e">
        <f>VLOOKUP($B420,#REF!,3,FALSE)</f>
        <v>#REF!</v>
      </c>
      <c r="E420" s="5" t="e">
        <f>VLOOKUP($B420,#REF!,4,FALSE)</f>
        <v>#REF!</v>
      </c>
      <c r="F420" s="68">
        <v>525</v>
      </c>
      <c r="G420" s="120" t="e">
        <f>VLOOKUP($B420,#REF!,13,FALSE)</f>
        <v>#REF!</v>
      </c>
      <c r="H420" s="24" t="e">
        <f>VLOOKUP($B420,#REF!,14,FALSE)</f>
        <v>#REF!</v>
      </c>
      <c r="I420" s="21" t="e">
        <f t="shared" si="51"/>
        <v>#REF!</v>
      </c>
      <c r="J420" s="22" t="e">
        <f t="shared" si="52"/>
        <v>#REF!</v>
      </c>
      <c r="K420" s="56" t="s">
        <v>159</v>
      </c>
      <c r="L420" s="54">
        <v>3028.35</v>
      </c>
      <c r="M420" s="17" t="e">
        <f t="shared" si="48"/>
        <v>#REF!</v>
      </c>
    </row>
    <row r="421" spans="1:13">
      <c r="A421" s="3" t="s">
        <v>1372</v>
      </c>
      <c r="B421" s="5" t="s">
        <v>98</v>
      </c>
      <c r="C421" s="5" t="e">
        <f>VLOOKUP($B421,#REF!,2,FALSE)</f>
        <v>#REF!</v>
      </c>
      <c r="D421" s="4" t="e">
        <f>VLOOKUP($B421,#REF!,3,FALSE)</f>
        <v>#REF!</v>
      </c>
      <c r="E421" s="5" t="e">
        <f>VLOOKUP($B421,#REF!,4,FALSE)</f>
        <v>#REF!</v>
      </c>
      <c r="F421" s="68">
        <v>1</v>
      </c>
      <c r="G421" s="120" t="e">
        <f>VLOOKUP($B421,#REF!,13,FALSE)</f>
        <v>#REF!</v>
      </c>
      <c r="H421" s="24" t="e">
        <f>VLOOKUP($B421,#REF!,14,FALSE)</f>
        <v>#REF!</v>
      </c>
      <c r="I421" s="21" t="e">
        <f t="shared" si="51"/>
        <v>#REF!</v>
      </c>
      <c r="J421" s="22" t="e">
        <f t="shared" si="52"/>
        <v>#REF!</v>
      </c>
      <c r="K421" s="56" t="s">
        <v>159</v>
      </c>
      <c r="L421" s="54">
        <v>67239.86</v>
      </c>
      <c r="M421" s="17" t="e">
        <f t="shared" si="48"/>
        <v>#REF!</v>
      </c>
    </row>
    <row r="422" spans="1:13">
      <c r="A422" s="3" t="s">
        <v>1373</v>
      </c>
      <c r="B422" s="5" t="s">
        <v>32</v>
      </c>
      <c r="C422" s="5" t="e">
        <f>VLOOKUP($B422,#REF!,2,FALSE)</f>
        <v>#REF!</v>
      </c>
      <c r="D422" s="4" t="e">
        <f>VLOOKUP($B422,#REF!,3,FALSE)</f>
        <v>#REF!</v>
      </c>
      <c r="E422" s="5" t="e">
        <f>VLOOKUP($B422,#REF!,4,FALSE)</f>
        <v>#REF!</v>
      </c>
      <c r="F422" s="68">
        <v>20</v>
      </c>
      <c r="G422" s="120" t="e">
        <f>VLOOKUP($B422,#REF!,13,FALSE)</f>
        <v>#REF!</v>
      </c>
      <c r="H422" s="24" t="e">
        <f>VLOOKUP($B422,#REF!,14,FALSE)</f>
        <v>#REF!</v>
      </c>
      <c r="I422" s="21" t="e">
        <f t="shared" si="51"/>
        <v>#REF!</v>
      </c>
      <c r="J422" s="22" t="e">
        <f t="shared" si="52"/>
        <v>#REF!</v>
      </c>
      <c r="K422" s="56" t="s">
        <v>159</v>
      </c>
      <c r="L422" s="54">
        <v>3004.92</v>
      </c>
      <c r="M422" s="17" t="e">
        <f t="shared" si="48"/>
        <v>#REF!</v>
      </c>
    </row>
    <row r="423" spans="1:13" ht="36">
      <c r="A423" s="61" t="s">
        <v>1374</v>
      </c>
      <c r="B423" s="62"/>
      <c r="C423" s="62"/>
      <c r="D423" s="63" t="s">
        <v>129</v>
      </c>
      <c r="E423" s="62"/>
      <c r="F423" s="63"/>
      <c r="G423" s="120"/>
      <c r="H423" s="24"/>
      <c r="I423" s="66"/>
      <c r="J423" s="67" t="e">
        <f>SUM(J424:J431)</f>
        <v>#REF!</v>
      </c>
      <c r="L423" s="54">
        <v>140522.01</v>
      </c>
      <c r="M423" s="17" t="e">
        <f t="shared" si="48"/>
        <v>#REF!</v>
      </c>
    </row>
    <row r="424" spans="1:13">
      <c r="A424" s="3" t="s">
        <v>1375</v>
      </c>
      <c r="B424" s="5" t="s">
        <v>231</v>
      </c>
      <c r="C424" s="5" t="e">
        <f>VLOOKUP($B424,#REF!,2,FALSE)</f>
        <v>#REF!</v>
      </c>
      <c r="D424" s="4" t="e">
        <f>VLOOKUP($B424,#REF!,3,FALSE)</f>
        <v>#REF!</v>
      </c>
      <c r="E424" s="5" t="e">
        <f>VLOOKUP($B424,#REF!,4,FALSE)</f>
        <v>#REF!</v>
      </c>
      <c r="F424" s="68">
        <v>1</v>
      </c>
      <c r="G424" s="120" t="e">
        <f>VLOOKUP($B424,#REF!,13,FALSE)</f>
        <v>#REF!</v>
      </c>
      <c r="H424" s="24" t="e">
        <f>VLOOKUP($B424,#REF!,14,FALSE)</f>
        <v>#REF!</v>
      </c>
      <c r="I424" s="21" t="e">
        <f t="shared" ref="I424:I431" si="53">G424*H424</f>
        <v>#REF!</v>
      </c>
      <c r="J424" s="22" t="e">
        <f t="shared" ref="J424:J431" si="54">ROUND(F424*(G424+I424),2)</f>
        <v>#REF!</v>
      </c>
      <c r="K424" s="56" t="s">
        <v>159</v>
      </c>
      <c r="L424" s="54">
        <v>91603.44</v>
      </c>
      <c r="M424" s="17" t="e">
        <f t="shared" si="48"/>
        <v>#REF!</v>
      </c>
    </row>
    <row r="425" spans="1:13">
      <c r="A425" s="3" t="s">
        <v>1376</v>
      </c>
      <c r="B425" s="5" t="s">
        <v>141</v>
      </c>
      <c r="C425" s="5" t="e">
        <f>VLOOKUP($B425,#REF!,2,FALSE)</f>
        <v>#REF!</v>
      </c>
      <c r="D425" s="4" t="e">
        <f>VLOOKUP($B425,#REF!,3,FALSE)</f>
        <v>#REF!</v>
      </c>
      <c r="E425" s="5" t="e">
        <f>VLOOKUP($B425,#REF!,4,FALSE)</f>
        <v>#REF!</v>
      </c>
      <c r="F425" s="68">
        <v>20</v>
      </c>
      <c r="G425" s="120" t="e">
        <f>VLOOKUP($B425,#REF!,13,FALSE)</f>
        <v>#REF!</v>
      </c>
      <c r="H425" s="24" t="e">
        <f>VLOOKUP($B425,#REF!,14,FALSE)</f>
        <v>#REF!</v>
      </c>
      <c r="I425" s="21" t="e">
        <f t="shared" si="53"/>
        <v>#REF!</v>
      </c>
      <c r="J425" s="22" t="e">
        <f t="shared" si="54"/>
        <v>#REF!</v>
      </c>
      <c r="K425" s="56" t="s">
        <v>159</v>
      </c>
      <c r="L425" s="54">
        <v>330.83</v>
      </c>
      <c r="M425" s="17" t="e">
        <f t="shared" si="48"/>
        <v>#REF!</v>
      </c>
    </row>
    <row r="426" spans="1:13">
      <c r="A426" s="3" t="s">
        <v>1377</v>
      </c>
      <c r="B426" s="5" t="s">
        <v>215</v>
      </c>
      <c r="C426" s="5" t="e">
        <f>VLOOKUP($B426,#REF!,2,FALSE)</f>
        <v>#REF!</v>
      </c>
      <c r="D426" s="4" t="e">
        <f>VLOOKUP($B426,#REF!,3,FALSE)</f>
        <v>#REF!</v>
      </c>
      <c r="E426" s="5" t="e">
        <f>VLOOKUP($B426,#REF!,4,FALSE)</f>
        <v>#REF!</v>
      </c>
      <c r="F426" s="68">
        <v>120</v>
      </c>
      <c r="G426" s="120" t="e">
        <f>VLOOKUP($B426,#REF!,13,FALSE)</f>
        <v>#REF!</v>
      </c>
      <c r="H426" s="24" t="e">
        <f>VLOOKUP($B426,#REF!,14,FALSE)</f>
        <v>#REF!</v>
      </c>
      <c r="I426" s="21" t="e">
        <f t="shared" si="53"/>
        <v>#REF!</v>
      </c>
      <c r="J426" s="22" t="e">
        <f t="shared" si="54"/>
        <v>#REF!</v>
      </c>
      <c r="K426" s="56" t="s">
        <v>159</v>
      </c>
      <c r="L426" s="54">
        <v>1332.15</v>
      </c>
      <c r="M426" s="17" t="e">
        <f t="shared" si="48"/>
        <v>#REF!</v>
      </c>
    </row>
    <row r="427" spans="1:13">
      <c r="A427" s="3" t="s">
        <v>1378</v>
      </c>
      <c r="B427" s="5" t="s">
        <v>170</v>
      </c>
      <c r="C427" s="5" t="e">
        <f>VLOOKUP($B427,#REF!,2,FALSE)</f>
        <v>#REF!</v>
      </c>
      <c r="D427" s="4" t="e">
        <f>VLOOKUP($B427,#REF!,3,FALSE)</f>
        <v>#REF!</v>
      </c>
      <c r="E427" s="5" t="e">
        <f>VLOOKUP($B427,#REF!,4,FALSE)</f>
        <v>#REF!</v>
      </c>
      <c r="F427" s="68">
        <v>120</v>
      </c>
      <c r="G427" s="120" t="e">
        <f>VLOOKUP($B427,#REF!,13,FALSE)</f>
        <v>#REF!</v>
      </c>
      <c r="H427" s="24" t="e">
        <f>VLOOKUP($B427,#REF!,14,FALSE)</f>
        <v>#REF!</v>
      </c>
      <c r="I427" s="21" t="e">
        <f t="shared" si="53"/>
        <v>#REF!</v>
      </c>
      <c r="J427" s="22" t="e">
        <f t="shared" si="54"/>
        <v>#REF!</v>
      </c>
      <c r="K427" s="56" t="s">
        <v>159</v>
      </c>
      <c r="L427" s="54">
        <v>882.22</v>
      </c>
      <c r="M427" s="17" t="e">
        <f t="shared" si="48"/>
        <v>#REF!</v>
      </c>
    </row>
    <row r="428" spans="1:13">
      <c r="A428" s="3" t="s">
        <v>1379</v>
      </c>
      <c r="B428" s="5" t="s">
        <v>97</v>
      </c>
      <c r="C428" s="5" t="e">
        <f>VLOOKUP($B428,#REF!,2,FALSE)</f>
        <v>#REF!</v>
      </c>
      <c r="D428" s="4" t="e">
        <f>VLOOKUP($B428,#REF!,3,FALSE)</f>
        <v>#REF!</v>
      </c>
      <c r="E428" s="5" t="e">
        <f>VLOOKUP($B428,#REF!,4,FALSE)</f>
        <v>#REF!</v>
      </c>
      <c r="F428" s="68">
        <v>2725</v>
      </c>
      <c r="G428" s="120" t="e">
        <f>VLOOKUP($B428,#REF!,13,FALSE)</f>
        <v>#REF!</v>
      </c>
      <c r="H428" s="24" t="e">
        <f>VLOOKUP($B428,#REF!,14,FALSE)</f>
        <v>#REF!</v>
      </c>
      <c r="I428" s="21" t="e">
        <f t="shared" si="53"/>
        <v>#REF!</v>
      </c>
      <c r="J428" s="22" t="e">
        <f t="shared" si="54"/>
        <v>#REF!</v>
      </c>
      <c r="K428" s="56" t="s">
        <v>159</v>
      </c>
      <c r="L428" s="54">
        <v>29349.3</v>
      </c>
      <c r="M428" s="17" t="e">
        <f t="shared" si="48"/>
        <v>#REF!</v>
      </c>
    </row>
    <row r="429" spans="1:13">
      <c r="A429" s="3" t="s">
        <v>1380</v>
      </c>
      <c r="B429" s="5" t="s">
        <v>142</v>
      </c>
      <c r="C429" s="5" t="e">
        <f>VLOOKUP($B429,#REF!,2,FALSE)</f>
        <v>#REF!</v>
      </c>
      <c r="D429" s="4" t="e">
        <f>VLOOKUP($B429,#REF!,3,FALSE)</f>
        <v>#REF!</v>
      </c>
      <c r="E429" s="5" t="e">
        <f>VLOOKUP($B429,#REF!,4,FALSE)</f>
        <v>#REF!</v>
      </c>
      <c r="F429" s="68">
        <v>525</v>
      </c>
      <c r="G429" s="120" t="e">
        <f>VLOOKUP($B429,#REF!,13,FALSE)</f>
        <v>#REF!</v>
      </c>
      <c r="H429" s="24" t="e">
        <f>VLOOKUP($B429,#REF!,14,FALSE)</f>
        <v>#REF!</v>
      </c>
      <c r="I429" s="21" t="e">
        <f t="shared" si="53"/>
        <v>#REF!</v>
      </c>
      <c r="J429" s="22" t="e">
        <f t="shared" si="54"/>
        <v>#REF!</v>
      </c>
      <c r="K429" s="56" t="s">
        <v>159</v>
      </c>
      <c r="L429" s="54">
        <v>3441.56</v>
      </c>
      <c r="M429" s="17" t="e">
        <f t="shared" si="48"/>
        <v>#REF!</v>
      </c>
    </row>
    <row r="430" spans="1:13">
      <c r="A430" s="3" t="s">
        <v>1381</v>
      </c>
      <c r="B430" s="5" t="s">
        <v>99</v>
      </c>
      <c r="C430" s="5" t="e">
        <f>VLOOKUP($B430,#REF!,2,FALSE)</f>
        <v>#REF!</v>
      </c>
      <c r="D430" s="4" t="e">
        <f>VLOOKUP($B430,#REF!,3,FALSE)</f>
        <v>#REF!</v>
      </c>
      <c r="E430" s="5" t="e">
        <f>VLOOKUP($B430,#REF!,4,FALSE)</f>
        <v>#REF!</v>
      </c>
      <c r="F430" s="68">
        <v>1</v>
      </c>
      <c r="G430" s="120" t="e">
        <f>VLOOKUP($B430,#REF!,13,FALSE)</f>
        <v>#REF!</v>
      </c>
      <c r="H430" s="24" t="e">
        <f>VLOOKUP($B430,#REF!,14,FALSE)</f>
        <v>#REF!</v>
      </c>
      <c r="I430" s="21" t="e">
        <f t="shared" si="53"/>
        <v>#REF!</v>
      </c>
      <c r="J430" s="22" t="e">
        <f t="shared" si="54"/>
        <v>#REF!</v>
      </c>
      <c r="K430" s="56" t="s">
        <v>159</v>
      </c>
      <c r="L430" s="54">
        <v>12100.63</v>
      </c>
      <c r="M430" s="17" t="e">
        <f t="shared" si="48"/>
        <v>#REF!</v>
      </c>
    </row>
    <row r="431" spans="1:13">
      <c r="A431" s="3" t="s">
        <v>1382</v>
      </c>
      <c r="B431" s="5" t="s">
        <v>160</v>
      </c>
      <c r="C431" s="5" t="e">
        <f>VLOOKUP($B431,#REF!,2,FALSE)</f>
        <v>#REF!</v>
      </c>
      <c r="D431" s="4" t="e">
        <f>VLOOKUP($B431,#REF!,3,FALSE)</f>
        <v>#REF!</v>
      </c>
      <c r="E431" s="5" t="e">
        <f>VLOOKUP($B431,#REF!,4,FALSE)</f>
        <v>#REF!</v>
      </c>
      <c r="F431" s="68">
        <v>20</v>
      </c>
      <c r="G431" s="120" t="e">
        <f>VLOOKUP($B431,#REF!,13,FALSE)</f>
        <v>#REF!</v>
      </c>
      <c r="H431" s="24" t="e">
        <f>VLOOKUP($B431,#REF!,14,FALSE)</f>
        <v>#REF!</v>
      </c>
      <c r="I431" s="21" t="e">
        <f t="shared" si="53"/>
        <v>#REF!</v>
      </c>
      <c r="J431" s="22" t="e">
        <f t="shared" si="54"/>
        <v>#REF!</v>
      </c>
      <c r="K431" s="56" t="s">
        <v>159</v>
      </c>
      <c r="L431" s="54">
        <v>1481.88</v>
      </c>
      <c r="M431" s="17" t="e">
        <f t="shared" si="48"/>
        <v>#REF!</v>
      </c>
    </row>
    <row r="432" spans="1:13">
      <c r="A432" s="61" t="s">
        <v>1383</v>
      </c>
      <c r="B432" s="62"/>
      <c r="C432" s="62"/>
      <c r="D432" s="63" t="s">
        <v>130</v>
      </c>
      <c r="E432" s="62"/>
      <c r="F432" s="63"/>
      <c r="G432" s="120"/>
      <c r="H432" s="24"/>
      <c r="I432" s="66"/>
      <c r="J432" s="67" t="e">
        <f>SUM(J433)</f>
        <v>#REF!</v>
      </c>
      <c r="L432" s="54">
        <v>83197.87</v>
      </c>
      <c r="M432" s="17" t="e">
        <f t="shared" si="48"/>
        <v>#REF!</v>
      </c>
    </row>
    <row r="433" spans="1:13">
      <c r="A433" s="3" t="s">
        <v>1384</v>
      </c>
      <c r="B433" s="5" t="s">
        <v>302</v>
      </c>
      <c r="C433" s="5" t="e">
        <f>VLOOKUP($B433,#REF!,2,FALSE)</f>
        <v>#REF!</v>
      </c>
      <c r="D433" s="4" t="e">
        <f>VLOOKUP($B433,#REF!,3,FALSE)</f>
        <v>#REF!</v>
      </c>
      <c r="E433" s="5" t="e">
        <f>VLOOKUP($B433,#REF!,4,FALSE)</f>
        <v>#REF!</v>
      </c>
      <c r="F433" s="68">
        <v>1</v>
      </c>
      <c r="G433" s="120" t="e">
        <f>VLOOKUP($B433,#REF!,13,FALSE)</f>
        <v>#REF!</v>
      </c>
      <c r="H433" s="24" t="e">
        <f>VLOOKUP($B433,#REF!,14,FALSE)</f>
        <v>#REF!</v>
      </c>
      <c r="I433" s="21" t="e">
        <f>G433*H433</f>
        <v>#REF!</v>
      </c>
      <c r="J433" s="22" t="e">
        <f>ROUND(F433*(G433+I433),2)</f>
        <v>#REF!</v>
      </c>
      <c r="K433" s="56" t="s">
        <v>159</v>
      </c>
      <c r="L433" s="54">
        <v>83197.87</v>
      </c>
      <c r="M433" s="17" t="e">
        <f t="shared" si="48"/>
        <v>#REF!</v>
      </c>
    </row>
    <row r="434" spans="1:13" s="51" customFormat="1">
      <c r="A434" s="138" t="s">
        <v>1385</v>
      </c>
      <c r="B434" s="139"/>
      <c r="C434" s="139"/>
      <c r="D434" s="140" t="s">
        <v>24</v>
      </c>
      <c r="E434" s="140"/>
      <c r="F434" s="140"/>
      <c r="G434" s="140"/>
      <c r="H434" s="140"/>
      <c r="I434" s="140"/>
      <c r="J434" s="143" t="e">
        <f>SUM(J435,J443)</f>
        <v>#REF!</v>
      </c>
      <c r="L434" s="51">
        <v>1032215.1300000001</v>
      </c>
      <c r="M434" s="17" t="e">
        <f t="shared" si="48"/>
        <v>#REF!</v>
      </c>
    </row>
    <row r="435" spans="1:13">
      <c r="A435" s="61" t="s">
        <v>1386</v>
      </c>
      <c r="B435" s="62"/>
      <c r="C435" s="62"/>
      <c r="D435" s="63" t="s">
        <v>21</v>
      </c>
      <c r="E435" s="64"/>
      <c r="F435" s="63"/>
      <c r="G435" s="120"/>
      <c r="H435" s="24"/>
      <c r="I435" s="66"/>
      <c r="J435" s="67" t="e">
        <f>SUM(J436:J442)</f>
        <v>#REF!</v>
      </c>
      <c r="L435" s="25">
        <v>958184.95000000007</v>
      </c>
      <c r="M435" s="17" t="e">
        <f t="shared" si="48"/>
        <v>#REF!</v>
      </c>
    </row>
    <row r="436" spans="1:13">
      <c r="A436" s="28" t="s">
        <v>1387</v>
      </c>
      <c r="B436" s="5" t="s">
        <v>253</v>
      </c>
      <c r="C436" s="5" t="e">
        <f>VLOOKUP($B436,#REF!,2,FALSE)</f>
        <v>#REF!</v>
      </c>
      <c r="D436" s="4" t="e">
        <f>VLOOKUP($B436,#REF!,3,FALSE)</f>
        <v>#REF!</v>
      </c>
      <c r="E436" s="5" t="e">
        <f>VLOOKUP($B436,#REF!,4,FALSE)</f>
        <v>#REF!</v>
      </c>
      <c r="F436" s="68">
        <v>1</v>
      </c>
      <c r="G436" s="120" t="e">
        <f>VLOOKUP($B436,#REF!,13,FALSE)</f>
        <v>#REF!</v>
      </c>
      <c r="H436" s="24" t="e">
        <f>VLOOKUP($B436,#REF!,14,FALSE)</f>
        <v>#REF!</v>
      </c>
      <c r="I436" s="21" t="e">
        <f t="shared" ref="I436:I442" si="55">G436*H436</f>
        <v>#REF!</v>
      </c>
      <c r="J436" s="22" t="e">
        <f t="shared" ref="J436:J442" si="56">ROUND(F436*(G436+I436),2)</f>
        <v>#REF!</v>
      </c>
      <c r="K436" s="56" t="s">
        <v>159</v>
      </c>
      <c r="L436" s="25">
        <v>642687.01</v>
      </c>
      <c r="M436" s="17" t="e">
        <f t="shared" si="48"/>
        <v>#REF!</v>
      </c>
    </row>
    <row r="437" spans="1:13">
      <c r="A437" s="28" t="s">
        <v>1388</v>
      </c>
      <c r="B437" s="5" t="s">
        <v>239</v>
      </c>
      <c r="C437" s="5" t="e">
        <f>VLOOKUP($B437,#REF!,2,FALSE)</f>
        <v>#REF!</v>
      </c>
      <c r="D437" s="4" t="e">
        <f>VLOOKUP($B437,#REF!,3,FALSE)</f>
        <v>#REF!</v>
      </c>
      <c r="E437" s="5" t="e">
        <f>VLOOKUP($B437,#REF!,4,FALSE)</f>
        <v>#REF!</v>
      </c>
      <c r="F437" s="68">
        <v>945</v>
      </c>
      <c r="G437" s="120" t="e">
        <f>VLOOKUP($B437,#REF!,13,FALSE)</f>
        <v>#REF!</v>
      </c>
      <c r="H437" s="24" t="e">
        <f>VLOOKUP($B437,#REF!,14,FALSE)</f>
        <v>#REF!</v>
      </c>
      <c r="I437" s="21" t="e">
        <f t="shared" si="55"/>
        <v>#REF!</v>
      </c>
      <c r="J437" s="22" t="e">
        <f t="shared" si="56"/>
        <v>#REF!</v>
      </c>
      <c r="K437" s="56" t="s">
        <v>159</v>
      </c>
      <c r="L437" s="25">
        <v>126196.78</v>
      </c>
      <c r="M437" s="17" t="e">
        <f t="shared" si="48"/>
        <v>#REF!</v>
      </c>
    </row>
    <row r="438" spans="1:13">
      <c r="A438" s="28" t="s">
        <v>1389</v>
      </c>
      <c r="B438" s="5" t="s">
        <v>143</v>
      </c>
      <c r="C438" s="5" t="e">
        <f>VLOOKUP($B438,#REF!,2,FALSE)</f>
        <v>#REF!</v>
      </c>
      <c r="D438" s="4" t="e">
        <f>VLOOKUP($B438,#REF!,3,FALSE)</f>
        <v>#REF!</v>
      </c>
      <c r="E438" s="5" t="e">
        <f>VLOOKUP($B438,#REF!,4,FALSE)</f>
        <v>#REF!</v>
      </c>
      <c r="F438" s="68">
        <v>6</v>
      </c>
      <c r="G438" s="120" t="e">
        <f>VLOOKUP($B438,#REF!,13,FALSE)</f>
        <v>#REF!</v>
      </c>
      <c r="H438" s="24" t="e">
        <f>VLOOKUP($B438,#REF!,14,FALSE)</f>
        <v>#REF!</v>
      </c>
      <c r="I438" s="21" t="e">
        <f t="shared" si="55"/>
        <v>#REF!</v>
      </c>
      <c r="J438" s="22" t="e">
        <f t="shared" si="56"/>
        <v>#REF!</v>
      </c>
      <c r="K438" s="56" t="s">
        <v>159</v>
      </c>
      <c r="L438" s="25">
        <v>3202.6</v>
      </c>
      <c r="M438" s="17" t="e">
        <f t="shared" si="48"/>
        <v>#REF!</v>
      </c>
    </row>
    <row r="439" spans="1:13">
      <c r="A439" s="28" t="s">
        <v>1390</v>
      </c>
      <c r="B439" s="5" t="s">
        <v>144</v>
      </c>
      <c r="C439" s="5" t="e">
        <f>VLOOKUP($B439,#REF!,2,FALSE)</f>
        <v>#REF!</v>
      </c>
      <c r="D439" s="4" t="e">
        <f>VLOOKUP($B439,#REF!,3,FALSE)</f>
        <v>#REF!</v>
      </c>
      <c r="E439" s="5" t="e">
        <f>VLOOKUP($B439,#REF!,4,FALSE)</f>
        <v>#REF!</v>
      </c>
      <c r="F439" s="68">
        <v>9</v>
      </c>
      <c r="G439" s="120" t="e">
        <f>VLOOKUP($B439,#REF!,13,FALSE)</f>
        <v>#REF!</v>
      </c>
      <c r="H439" s="24" t="e">
        <f>VLOOKUP($B439,#REF!,14,FALSE)</f>
        <v>#REF!</v>
      </c>
      <c r="I439" s="21" t="e">
        <f t="shared" si="55"/>
        <v>#REF!</v>
      </c>
      <c r="J439" s="22" t="e">
        <f t="shared" si="56"/>
        <v>#REF!</v>
      </c>
      <c r="K439" s="56" t="s">
        <v>159</v>
      </c>
      <c r="L439" s="25">
        <v>4956.78</v>
      </c>
      <c r="M439" s="17" t="e">
        <f t="shared" si="48"/>
        <v>#REF!</v>
      </c>
    </row>
    <row r="440" spans="1:13">
      <c r="A440" s="28" t="s">
        <v>1391</v>
      </c>
      <c r="B440" s="5" t="s">
        <v>155</v>
      </c>
      <c r="C440" s="5" t="e">
        <f>VLOOKUP($B440,#REF!,2,FALSE)</f>
        <v>#REF!</v>
      </c>
      <c r="D440" s="4" t="e">
        <f>VLOOKUP($B440,#REF!,3,FALSE)</f>
        <v>#REF!</v>
      </c>
      <c r="E440" s="5" t="e">
        <f>VLOOKUP($B440,#REF!,4,FALSE)</f>
        <v>#REF!</v>
      </c>
      <c r="F440" s="68">
        <v>1080</v>
      </c>
      <c r="G440" s="120" t="e">
        <f>VLOOKUP($B440,#REF!,13,FALSE)</f>
        <v>#REF!</v>
      </c>
      <c r="H440" s="24" t="e">
        <f>VLOOKUP($B440,#REF!,14,FALSE)</f>
        <v>#REF!</v>
      </c>
      <c r="I440" s="21" t="e">
        <f t="shared" si="55"/>
        <v>#REF!</v>
      </c>
      <c r="J440" s="22" t="e">
        <f t="shared" si="56"/>
        <v>#REF!</v>
      </c>
      <c r="K440" s="56" t="s">
        <v>159</v>
      </c>
      <c r="L440" s="25">
        <v>11467.81</v>
      </c>
      <c r="M440" s="17" t="e">
        <f t="shared" si="48"/>
        <v>#REF!</v>
      </c>
    </row>
    <row r="441" spans="1:13">
      <c r="A441" s="28" t="s">
        <v>1392</v>
      </c>
      <c r="B441" s="5" t="s">
        <v>254</v>
      </c>
      <c r="C441" s="5" t="e">
        <f>VLOOKUP($B441,#REF!,2,FALSE)</f>
        <v>#REF!</v>
      </c>
      <c r="D441" s="4" t="e">
        <f>VLOOKUP($B441,#REF!,3,FALSE)</f>
        <v>#REF!</v>
      </c>
      <c r="E441" s="5" t="e">
        <f>VLOOKUP($B441,#REF!,4,FALSE)</f>
        <v>#REF!</v>
      </c>
      <c r="F441" s="68">
        <v>3</v>
      </c>
      <c r="G441" s="120" t="e">
        <f>VLOOKUP($B441,#REF!,13,FALSE)</f>
        <v>#REF!</v>
      </c>
      <c r="H441" s="24" t="e">
        <f>VLOOKUP($B441,#REF!,14,FALSE)</f>
        <v>#REF!</v>
      </c>
      <c r="I441" s="21" t="e">
        <f t="shared" si="55"/>
        <v>#REF!</v>
      </c>
      <c r="J441" s="22" t="e">
        <f t="shared" si="56"/>
        <v>#REF!</v>
      </c>
      <c r="K441" s="56" t="s">
        <v>159</v>
      </c>
      <c r="L441" s="25">
        <v>108459.57</v>
      </c>
      <c r="M441" s="17" t="e">
        <f t="shared" si="48"/>
        <v>#REF!</v>
      </c>
    </row>
    <row r="442" spans="1:13">
      <c r="A442" s="28" t="s">
        <v>1393</v>
      </c>
      <c r="B442" s="5" t="s">
        <v>255</v>
      </c>
      <c r="C442" s="5" t="e">
        <f>VLOOKUP($B442,#REF!,2,FALSE)</f>
        <v>#REF!</v>
      </c>
      <c r="D442" s="4" t="e">
        <f>VLOOKUP($B442,#REF!,3,FALSE)</f>
        <v>#REF!</v>
      </c>
      <c r="E442" s="5" t="e">
        <f>VLOOKUP($B442,#REF!,4,FALSE)</f>
        <v>#REF!</v>
      </c>
      <c r="F442" s="68">
        <v>2</v>
      </c>
      <c r="G442" s="120" t="e">
        <f>VLOOKUP($B442,#REF!,13,FALSE)</f>
        <v>#REF!</v>
      </c>
      <c r="H442" s="24" t="e">
        <f>VLOOKUP($B442,#REF!,14,FALSE)</f>
        <v>#REF!</v>
      </c>
      <c r="I442" s="21" t="e">
        <f t="shared" si="55"/>
        <v>#REF!</v>
      </c>
      <c r="J442" s="22" t="e">
        <f t="shared" si="56"/>
        <v>#REF!</v>
      </c>
      <c r="K442" s="56" t="s">
        <v>159</v>
      </c>
      <c r="L442" s="25">
        <v>61214.400000000001</v>
      </c>
      <c r="M442" s="17" t="e">
        <f t="shared" si="48"/>
        <v>#REF!</v>
      </c>
    </row>
    <row r="443" spans="1:13" ht="36">
      <c r="A443" s="61" t="s">
        <v>1394</v>
      </c>
      <c r="B443" s="62"/>
      <c r="C443" s="62"/>
      <c r="D443" s="63" t="s">
        <v>129</v>
      </c>
      <c r="E443" s="64"/>
      <c r="F443" s="63"/>
      <c r="G443" s="120"/>
      <c r="H443" s="24"/>
      <c r="I443" s="66"/>
      <c r="J443" s="67" t="e">
        <f>SUM(J444:J446)</f>
        <v>#REF!</v>
      </c>
      <c r="L443" s="25">
        <v>74030.179999999993</v>
      </c>
      <c r="M443" s="17" t="e">
        <f t="shared" si="48"/>
        <v>#REF!</v>
      </c>
    </row>
    <row r="444" spans="1:13">
      <c r="A444" s="28" t="s">
        <v>1395</v>
      </c>
      <c r="B444" s="5" t="s">
        <v>301</v>
      </c>
      <c r="C444" s="5" t="e">
        <f>VLOOKUP($B444,#REF!,2,FALSE)</f>
        <v>#REF!</v>
      </c>
      <c r="D444" s="4" t="e">
        <f>VLOOKUP($B444,#REF!,3,FALSE)</f>
        <v>#REF!</v>
      </c>
      <c r="E444" s="5" t="e">
        <f>VLOOKUP($B444,#REF!,4,FALSE)</f>
        <v>#REF!</v>
      </c>
      <c r="F444" s="68">
        <v>1</v>
      </c>
      <c r="G444" s="120" t="e">
        <f>VLOOKUP($B444,#REF!,13,FALSE)</f>
        <v>#REF!</v>
      </c>
      <c r="H444" s="24" t="e">
        <f>VLOOKUP($B444,#REF!,14,FALSE)</f>
        <v>#REF!</v>
      </c>
      <c r="I444" s="21" t="e">
        <f>G444*H444</f>
        <v>#REF!</v>
      </c>
      <c r="J444" s="22" t="e">
        <f>ROUND(F444*(G444+I444),2)</f>
        <v>#REF!</v>
      </c>
      <c r="K444" s="56" t="s">
        <v>159</v>
      </c>
      <c r="L444" s="25">
        <v>14529.12</v>
      </c>
      <c r="M444" s="17" t="e">
        <f t="shared" si="48"/>
        <v>#REF!</v>
      </c>
    </row>
    <row r="445" spans="1:13">
      <c r="A445" s="28" t="s">
        <v>1396</v>
      </c>
      <c r="B445" s="5" t="s">
        <v>45</v>
      </c>
      <c r="C445" s="5" t="e">
        <f>VLOOKUP($B445,#REF!,2,FALSE)</f>
        <v>#REF!</v>
      </c>
      <c r="D445" s="4" t="e">
        <f>VLOOKUP($B445,#REF!,3,FALSE)</f>
        <v>#REF!</v>
      </c>
      <c r="E445" s="5" t="e">
        <f>VLOOKUP($B445,#REF!,4,FALSE)</f>
        <v>#REF!</v>
      </c>
      <c r="F445" s="68">
        <v>945</v>
      </c>
      <c r="G445" s="120" t="e">
        <f>VLOOKUP($B445,#REF!,13,FALSE)</f>
        <v>#REF!</v>
      </c>
      <c r="H445" s="24" t="e">
        <f>VLOOKUP($B445,#REF!,14,FALSE)</f>
        <v>#REF!</v>
      </c>
      <c r="I445" s="21" t="e">
        <f>G445*H445</f>
        <v>#REF!</v>
      </c>
      <c r="J445" s="22" t="e">
        <f>ROUND(F445*(G445+I445),2)</f>
        <v>#REF!</v>
      </c>
      <c r="K445" s="56" t="s">
        <v>159</v>
      </c>
      <c r="L445" s="25">
        <v>57617.53</v>
      </c>
      <c r="M445" s="17" t="e">
        <f t="shared" si="48"/>
        <v>#REF!</v>
      </c>
    </row>
    <row r="446" spans="1:13">
      <c r="A446" s="28" t="s">
        <v>1397</v>
      </c>
      <c r="B446" s="5" t="s">
        <v>156</v>
      </c>
      <c r="C446" s="5" t="e">
        <f>VLOOKUP($B446,#REF!,2,FALSE)</f>
        <v>#REF!</v>
      </c>
      <c r="D446" s="4" t="e">
        <f>VLOOKUP($B446,#REF!,3,FALSE)</f>
        <v>#REF!</v>
      </c>
      <c r="E446" s="5" t="e">
        <f>VLOOKUP($B446,#REF!,4,FALSE)</f>
        <v>#REF!</v>
      </c>
      <c r="F446" s="68">
        <v>120</v>
      </c>
      <c r="G446" s="120" t="e">
        <f>VLOOKUP($B446,#REF!,13,FALSE)</f>
        <v>#REF!</v>
      </c>
      <c r="H446" s="24" t="e">
        <f>VLOOKUP($B446,#REF!,14,FALSE)</f>
        <v>#REF!</v>
      </c>
      <c r="I446" s="21" t="e">
        <f>G446*H446</f>
        <v>#REF!</v>
      </c>
      <c r="J446" s="22" t="e">
        <f>ROUND(F446*(G446+I446),2)</f>
        <v>#REF!</v>
      </c>
      <c r="K446" s="56" t="s">
        <v>159</v>
      </c>
      <c r="L446" s="25">
        <v>1883.53</v>
      </c>
      <c r="M446" s="17" t="e">
        <f t="shared" si="48"/>
        <v>#REF!</v>
      </c>
    </row>
    <row r="447" spans="1:13" s="51" customFormat="1">
      <c r="A447" s="138" t="s">
        <v>1398</v>
      </c>
      <c r="B447" s="139"/>
      <c r="C447" s="139"/>
      <c r="D447" s="140" t="s">
        <v>131</v>
      </c>
      <c r="E447" s="140"/>
      <c r="F447" s="140"/>
      <c r="G447" s="140"/>
      <c r="H447" s="140"/>
      <c r="I447" s="140"/>
      <c r="J447" s="143" t="e">
        <f>SUM(J448,J450)</f>
        <v>#REF!</v>
      </c>
      <c r="L447" s="51">
        <v>290601.02</v>
      </c>
      <c r="M447" s="17" t="e">
        <f t="shared" si="48"/>
        <v>#REF!</v>
      </c>
    </row>
    <row r="448" spans="1:13">
      <c r="A448" s="61" t="s">
        <v>1399</v>
      </c>
      <c r="B448" s="62"/>
      <c r="C448" s="62"/>
      <c r="D448" s="63" t="s">
        <v>21</v>
      </c>
      <c r="E448" s="64"/>
      <c r="F448" s="63"/>
      <c r="G448" s="120"/>
      <c r="H448" s="24"/>
      <c r="I448" s="66"/>
      <c r="J448" s="67" t="e">
        <f>SUM(J449)</f>
        <v>#REF!</v>
      </c>
      <c r="L448" s="25">
        <v>270229.13</v>
      </c>
      <c r="M448" s="17" t="e">
        <f t="shared" si="48"/>
        <v>#REF!</v>
      </c>
    </row>
    <row r="449" spans="1:50">
      <c r="A449" s="28" t="s">
        <v>1400</v>
      </c>
      <c r="B449" s="5" t="s">
        <v>146</v>
      </c>
      <c r="C449" s="5" t="e">
        <f>VLOOKUP($B449,#REF!,2,FALSE)</f>
        <v>#REF!</v>
      </c>
      <c r="D449" s="4" t="e">
        <f>VLOOKUP($B449,#REF!,3,FALSE)</f>
        <v>#REF!</v>
      </c>
      <c r="E449" s="5" t="e">
        <f>VLOOKUP($B449,#REF!,4,FALSE)</f>
        <v>#REF!</v>
      </c>
      <c r="F449" s="68">
        <v>1</v>
      </c>
      <c r="G449" s="120" t="e">
        <f>VLOOKUP($B449,#REF!,13,FALSE)</f>
        <v>#REF!</v>
      </c>
      <c r="H449" s="24" t="e">
        <f>VLOOKUP($B449,#REF!,14,FALSE)</f>
        <v>#REF!</v>
      </c>
      <c r="I449" s="21" t="e">
        <f>G449*H449</f>
        <v>#REF!</v>
      </c>
      <c r="J449" s="22" t="e">
        <f>ROUND(F449*(G449+I449),2)</f>
        <v>#REF!</v>
      </c>
      <c r="K449" s="56" t="s">
        <v>159</v>
      </c>
      <c r="L449" s="25">
        <v>270229.13</v>
      </c>
      <c r="M449" s="17" t="e">
        <f t="shared" si="48"/>
        <v>#REF!</v>
      </c>
    </row>
    <row r="450" spans="1:50" ht="38.25">
      <c r="A450" s="61" t="s">
        <v>1401</v>
      </c>
      <c r="B450" s="62"/>
      <c r="C450" s="62"/>
      <c r="D450" s="60" t="s">
        <v>129</v>
      </c>
      <c r="E450" s="64"/>
      <c r="F450" s="63"/>
      <c r="G450" s="120"/>
      <c r="H450" s="24"/>
      <c r="I450" s="66"/>
      <c r="J450" s="67" t="e">
        <f>SUM(J451)</f>
        <v>#REF!</v>
      </c>
      <c r="L450" s="25">
        <v>20371.89</v>
      </c>
      <c r="M450" s="17" t="e">
        <f t="shared" si="48"/>
        <v>#REF!</v>
      </c>
    </row>
    <row r="451" spans="1:50">
      <c r="A451" s="28" t="s">
        <v>1402</v>
      </c>
      <c r="B451" s="5" t="s">
        <v>147</v>
      </c>
      <c r="C451" s="5" t="e">
        <f>VLOOKUP($B451,#REF!,2,FALSE)</f>
        <v>#REF!</v>
      </c>
      <c r="D451" s="4" t="e">
        <f>VLOOKUP($B451,#REF!,3,FALSE)</f>
        <v>#REF!</v>
      </c>
      <c r="E451" s="5" t="e">
        <f>VLOOKUP($B451,#REF!,4,FALSE)</f>
        <v>#REF!</v>
      </c>
      <c r="F451" s="68">
        <v>1</v>
      </c>
      <c r="G451" s="120" t="e">
        <f>VLOOKUP($B451,#REF!,13,FALSE)</f>
        <v>#REF!</v>
      </c>
      <c r="H451" s="24" t="e">
        <f>VLOOKUP($B451,#REF!,14,FALSE)</f>
        <v>#REF!</v>
      </c>
      <c r="I451" s="21" t="e">
        <f>G451*H451</f>
        <v>#REF!</v>
      </c>
      <c r="J451" s="22" t="e">
        <f>ROUND(F451*(G451+I451),2)</f>
        <v>#REF!</v>
      </c>
      <c r="K451" s="56" t="s">
        <v>159</v>
      </c>
      <c r="L451" s="25">
        <v>20371.89</v>
      </c>
      <c r="M451" s="17" t="e">
        <f t="shared" si="48"/>
        <v>#REF!</v>
      </c>
    </row>
    <row r="452" spans="1:50" s="51" customFormat="1">
      <c r="A452" s="138" t="s">
        <v>1403</v>
      </c>
      <c r="B452" s="139"/>
      <c r="C452" s="139"/>
      <c r="D452" s="140" t="s">
        <v>175</v>
      </c>
      <c r="E452" s="140"/>
      <c r="F452" s="140"/>
      <c r="G452" s="140"/>
      <c r="H452" s="140"/>
      <c r="I452" s="140"/>
      <c r="J452" s="143" t="e">
        <f>SUM(J453,J467,J481)</f>
        <v>#REF!</v>
      </c>
      <c r="L452" s="51">
        <v>522524.83999999997</v>
      </c>
      <c r="M452" s="17" t="e">
        <f t="shared" si="48"/>
        <v>#REF!</v>
      </c>
    </row>
    <row r="453" spans="1:50" s="51" customFormat="1">
      <c r="A453" s="47" t="s">
        <v>1404</v>
      </c>
      <c r="B453" s="48"/>
      <c r="C453" s="48"/>
      <c r="D453" s="53" t="s">
        <v>15</v>
      </c>
      <c r="E453" s="53"/>
      <c r="F453" s="53"/>
      <c r="G453" s="120"/>
      <c r="H453" s="24"/>
      <c r="I453" s="53"/>
      <c r="J453" s="55" t="e">
        <f>SUM(J454:J466)</f>
        <v>#REF!</v>
      </c>
      <c r="L453" s="50">
        <v>206674.08000000002</v>
      </c>
      <c r="M453" s="17" t="e">
        <f t="shared" si="48"/>
        <v>#REF!</v>
      </c>
      <c r="N453" s="50"/>
      <c r="O453" s="50"/>
      <c r="P453" s="50"/>
      <c r="Q453" s="50"/>
      <c r="R453" s="50"/>
      <c r="S453" s="50"/>
      <c r="T453" s="50"/>
      <c r="U453" s="50"/>
      <c r="V453" s="50"/>
      <c r="W453" s="50"/>
      <c r="X453" s="50"/>
      <c r="Y453" s="50"/>
      <c r="Z453" s="50"/>
      <c r="AA453" s="50"/>
      <c r="AB453" s="50"/>
      <c r="AC453" s="50"/>
      <c r="AD453" s="50"/>
      <c r="AE453" s="50"/>
      <c r="AF453" s="50"/>
      <c r="AG453" s="50"/>
      <c r="AH453" s="50"/>
      <c r="AI453" s="50"/>
      <c r="AJ453" s="50"/>
      <c r="AK453" s="50"/>
      <c r="AL453" s="50"/>
      <c r="AM453" s="50"/>
      <c r="AN453" s="50"/>
      <c r="AO453" s="50"/>
      <c r="AP453" s="50"/>
      <c r="AQ453" s="50"/>
      <c r="AR453" s="50"/>
      <c r="AS453" s="50"/>
      <c r="AT453" s="50"/>
      <c r="AU453" s="50"/>
      <c r="AV453" s="50"/>
      <c r="AW453" s="50"/>
      <c r="AX453" s="50"/>
    </row>
    <row r="454" spans="1:50">
      <c r="A454" s="3" t="s">
        <v>1405</v>
      </c>
      <c r="B454" s="5" t="s">
        <v>176</v>
      </c>
      <c r="C454" s="5" t="e">
        <f>VLOOKUP($B454,#REF!,2,FALSE)</f>
        <v>#REF!</v>
      </c>
      <c r="D454" s="4" t="e">
        <f>VLOOKUP($B454,#REF!,3,FALSE)</f>
        <v>#REF!</v>
      </c>
      <c r="E454" s="5" t="e">
        <f>VLOOKUP($B454,#REF!,4,FALSE)</f>
        <v>#REF!</v>
      </c>
      <c r="F454" s="68">
        <v>1</v>
      </c>
      <c r="G454" s="120" t="e">
        <f>VLOOKUP($B454,#REF!,13,FALSE)</f>
        <v>#REF!</v>
      </c>
      <c r="H454" s="24" t="e">
        <f>VLOOKUP($B454,#REF!,14,FALSE)</f>
        <v>#REF!</v>
      </c>
      <c r="I454" s="21" t="e">
        <f t="shared" ref="I454:I466" si="57">G454*H454</f>
        <v>#REF!</v>
      </c>
      <c r="J454" s="22" t="e">
        <f t="shared" ref="J454:J466" si="58">ROUND(F454*(G454+I454),2)</f>
        <v>#REF!</v>
      </c>
      <c r="K454" s="56" t="s">
        <v>159</v>
      </c>
      <c r="L454" s="25">
        <v>35316</v>
      </c>
      <c r="M454" s="17" t="e">
        <f t="shared" si="48"/>
        <v>#REF!</v>
      </c>
    </row>
    <row r="455" spans="1:50">
      <c r="A455" s="3" t="s">
        <v>1406</v>
      </c>
      <c r="B455" s="5" t="s">
        <v>177</v>
      </c>
      <c r="C455" s="5" t="e">
        <f>VLOOKUP($B455,#REF!,2,FALSE)</f>
        <v>#REF!</v>
      </c>
      <c r="D455" s="4" t="e">
        <f>VLOOKUP($B455,#REF!,3,FALSE)</f>
        <v>#REF!</v>
      </c>
      <c r="E455" s="5" t="e">
        <f>VLOOKUP($B455,#REF!,4,FALSE)</f>
        <v>#REF!</v>
      </c>
      <c r="F455" s="68">
        <v>1</v>
      </c>
      <c r="G455" s="120" t="e">
        <f>VLOOKUP($B455,#REF!,13,FALSE)</f>
        <v>#REF!</v>
      </c>
      <c r="H455" s="24" t="e">
        <f>VLOOKUP($B455,#REF!,14,FALSE)</f>
        <v>#REF!</v>
      </c>
      <c r="I455" s="21" t="e">
        <f t="shared" si="57"/>
        <v>#REF!</v>
      </c>
      <c r="J455" s="22" t="e">
        <f t="shared" si="58"/>
        <v>#REF!</v>
      </c>
      <c r="K455" s="56" t="s">
        <v>159</v>
      </c>
      <c r="L455" s="25">
        <v>4743.2700000000004</v>
      </c>
      <c r="M455" s="17" t="e">
        <f t="shared" ref="M455:M510" si="59">IF(L455=J455," ", "ERRO")</f>
        <v>#REF!</v>
      </c>
    </row>
    <row r="456" spans="1:50">
      <c r="A456" s="3" t="s">
        <v>1407</v>
      </c>
      <c r="B456" s="5" t="s">
        <v>178</v>
      </c>
      <c r="C456" s="5" t="e">
        <f>VLOOKUP($B456,#REF!,2,FALSE)</f>
        <v>#REF!</v>
      </c>
      <c r="D456" s="4" t="e">
        <f>VLOOKUP($B456,#REF!,3,FALSE)</f>
        <v>#REF!</v>
      </c>
      <c r="E456" s="5" t="e">
        <f>VLOOKUP($B456,#REF!,4,FALSE)</f>
        <v>#REF!</v>
      </c>
      <c r="F456" s="68">
        <v>2</v>
      </c>
      <c r="G456" s="120" t="e">
        <f>VLOOKUP($B456,#REF!,13,FALSE)</f>
        <v>#REF!</v>
      </c>
      <c r="H456" s="24" t="e">
        <f>VLOOKUP($B456,#REF!,14,FALSE)</f>
        <v>#REF!</v>
      </c>
      <c r="I456" s="21" t="e">
        <f t="shared" si="57"/>
        <v>#REF!</v>
      </c>
      <c r="J456" s="22" t="e">
        <f t="shared" si="58"/>
        <v>#REF!</v>
      </c>
      <c r="K456" s="56" t="s">
        <v>159</v>
      </c>
      <c r="L456" s="25">
        <v>967.26</v>
      </c>
      <c r="M456" s="17" t="e">
        <f t="shared" si="59"/>
        <v>#REF!</v>
      </c>
    </row>
    <row r="457" spans="1:50">
      <c r="A457" s="3" t="s">
        <v>1408</v>
      </c>
      <c r="B457" s="5" t="s">
        <v>179</v>
      </c>
      <c r="C457" s="5" t="e">
        <f>VLOOKUP($B457,#REF!,2,FALSE)</f>
        <v>#REF!</v>
      </c>
      <c r="D457" s="4" t="e">
        <f>VLOOKUP($B457,#REF!,3,FALSE)</f>
        <v>#REF!</v>
      </c>
      <c r="E457" s="5" t="e">
        <f>VLOOKUP($B457,#REF!,4,FALSE)</f>
        <v>#REF!</v>
      </c>
      <c r="F457" s="68">
        <v>40</v>
      </c>
      <c r="G457" s="120" t="e">
        <f>VLOOKUP($B457,#REF!,13,FALSE)</f>
        <v>#REF!</v>
      </c>
      <c r="H457" s="24" t="e">
        <f>VLOOKUP($B457,#REF!,14,FALSE)</f>
        <v>#REF!</v>
      </c>
      <c r="I457" s="21" t="e">
        <f t="shared" si="57"/>
        <v>#REF!</v>
      </c>
      <c r="J457" s="22" t="e">
        <f t="shared" si="58"/>
        <v>#REF!</v>
      </c>
      <c r="K457" s="56" t="s">
        <v>159</v>
      </c>
      <c r="L457" s="25">
        <v>72052.17</v>
      </c>
      <c r="M457" s="17" t="e">
        <f t="shared" si="59"/>
        <v>#REF!</v>
      </c>
    </row>
    <row r="458" spans="1:50">
      <c r="A458" s="3" t="s">
        <v>1409</v>
      </c>
      <c r="B458" s="5" t="s">
        <v>180</v>
      </c>
      <c r="C458" s="5" t="e">
        <f>VLOOKUP($B458,#REF!,2,FALSE)</f>
        <v>#REF!</v>
      </c>
      <c r="D458" s="4" t="e">
        <f>VLOOKUP($B458,#REF!,3,FALSE)</f>
        <v>#REF!</v>
      </c>
      <c r="E458" s="5" t="e">
        <f>VLOOKUP($B458,#REF!,4,FALSE)</f>
        <v>#REF!</v>
      </c>
      <c r="F458" s="68">
        <v>40</v>
      </c>
      <c r="G458" s="120" t="e">
        <f>VLOOKUP($B458,#REF!,13,FALSE)</f>
        <v>#REF!</v>
      </c>
      <c r="H458" s="24" t="e">
        <f>VLOOKUP($B458,#REF!,14,FALSE)</f>
        <v>#REF!</v>
      </c>
      <c r="I458" s="21" t="e">
        <f t="shared" si="57"/>
        <v>#REF!</v>
      </c>
      <c r="J458" s="22" t="e">
        <f t="shared" si="58"/>
        <v>#REF!</v>
      </c>
      <c r="K458" s="56" t="s">
        <v>159</v>
      </c>
      <c r="L458" s="25">
        <v>5660.45</v>
      </c>
      <c r="M458" s="17" t="e">
        <f t="shared" si="59"/>
        <v>#REF!</v>
      </c>
    </row>
    <row r="459" spans="1:50">
      <c r="A459" s="3" t="s">
        <v>1410</v>
      </c>
      <c r="B459" s="5" t="s">
        <v>181</v>
      </c>
      <c r="C459" s="5" t="e">
        <f>VLOOKUP($B459,#REF!,2,FALSE)</f>
        <v>#REF!</v>
      </c>
      <c r="D459" s="4" t="e">
        <f>VLOOKUP($B459,#REF!,3,FALSE)</f>
        <v>#REF!</v>
      </c>
      <c r="E459" s="5" t="e">
        <f>VLOOKUP($B459,#REF!,4,FALSE)</f>
        <v>#REF!</v>
      </c>
      <c r="F459" s="68">
        <v>1750</v>
      </c>
      <c r="G459" s="120" t="e">
        <f>VLOOKUP($B459,#REF!,13,FALSE)</f>
        <v>#REF!</v>
      </c>
      <c r="H459" s="24" t="e">
        <f>VLOOKUP($B459,#REF!,14,FALSE)</f>
        <v>#REF!</v>
      </c>
      <c r="I459" s="21" t="e">
        <f t="shared" si="57"/>
        <v>#REF!</v>
      </c>
      <c r="J459" s="22" t="e">
        <f t="shared" si="58"/>
        <v>#REF!</v>
      </c>
      <c r="K459" s="56" t="s">
        <v>159</v>
      </c>
      <c r="L459" s="25">
        <v>43262.1</v>
      </c>
      <c r="M459" s="17" t="e">
        <f t="shared" si="59"/>
        <v>#REF!</v>
      </c>
    </row>
    <row r="460" spans="1:50">
      <c r="A460" s="3" t="s">
        <v>1411</v>
      </c>
      <c r="B460" s="5" t="s">
        <v>182</v>
      </c>
      <c r="C460" s="5" t="e">
        <f>VLOOKUP($B460,#REF!,2,FALSE)</f>
        <v>#REF!</v>
      </c>
      <c r="D460" s="4" t="e">
        <f>VLOOKUP($B460,#REF!,3,FALSE)</f>
        <v>#REF!</v>
      </c>
      <c r="E460" s="5" t="e">
        <f>VLOOKUP($B460,#REF!,4,FALSE)</f>
        <v>#REF!</v>
      </c>
      <c r="F460" s="68">
        <v>1350</v>
      </c>
      <c r="G460" s="120" t="e">
        <f>VLOOKUP($B460,#REF!,13,FALSE)</f>
        <v>#REF!</v>
      </c>
      <c r="H460" s="24" t="e">
        <f>VLOOKUP($B460,#REF!,14,FALSE)</f>
        <v>#REF!</v>
      </c>
      <c r="I460" s="21" t="e">
        <f t="shared" si="57"/>
        <v>#REF!</v>
      </c>
      <c r="J460" s="22" t="e">
        <f t="shared" si="58"/>
        <v>#REF!</v>
      </c>
      <c r="K460" s="56" t="s">
        <v>159</v>
      </c>
      <c r="L460" s="25">
        <v>14350.66</v>
      </c>
      <c r="M460" s="17" t="e">
        <f t="shared" si="59"/>
        <v>#REF!</v>
      </c>
    </row>
    <row r="461" spans="1:50">
      <c r="A461" s="3" t="s">
        <v>1412</v>
      </c>
      <c r="B461" s="5" t="s">
        <v>183</v>
      </c>
      <c r="C461" s="5" t="e">
        <f>VLOOKUP($B461,#REF!,2,FALSE)</f>
        <v>#REF!</v>
      </c>
      <c r="D461" s="4" t="e">
        <f>VLOOKUP($B461,#REF!,3,FALSE)</f>
        <v>#REF!</v>
      </c>
      <c r="E461" s="5" t="e">
        <f>VLOOKUP($B461,#REF!,4,FALSE)</f>
        <v>#REF!</v>
      </c>
      <c r="F461" s="68">
        <v>2</v>
      </c>
      <c r="G461" s="120" t="e">
        <f>VLOOKUP($B461,#REF!,13,FALSE)</f>
        <v>#REF!</v>
      </c>
      <c r="H461" s="24" t="e">
        <f>VLOOKUP($B461,#REF!,14,FALSE)</f>
        <v>#REF!</v>
      </c>
      <c r="I461" s="21" t="e">
        <f t="shared" si="57"/>
        <v>#REF!</v>
      </c>
      <c r="J461" s="22" t="e">
        <f t="shared" si="58"/>
        <v>#REF!</v>
      </c>
      <c r="K461" s="56" t="s">
        <v>159</v>
      </c>
      <c r="L461" s="25">
        <v>2606.77</v>
      </c>
      <c r="M461" s="17" t="e">
        <f t="shared" si="59"/>
        <v>#REF!</v>
      </c>
    </row>
    <row r="462" spans="1:50">
      <c r="A462" s="3" t="s">
        <v>1413</v>
      </c>
      <c r="B462" s="5" t="s">
        <v>184</v>
      </c>
      <c r="C462" s="5" t="e">
        <f>VLOOKUP($B462,#REF!,2,FALSE)</f>
        <v>#REF!</v>
      </c>
      <c r="D462" s="4" t="e">
        <f>VLOOKUP($B462,#REF!,3,FALSE)</f>
        <v>#REF!</v>
      </c>
      <c r="E462" s="5" t="e">
        <f>VLOOKUP($B462,#REF!,4,FALSE)</f>
        <v>#REF!</v>
      </c>
      <c r="F462" s="68">
        <v>40</v>
      </c>
      <c r="G462" s="120" t="e">
        <f>VLOOKUP($B462,#REF!,13,FALSE)</f>
        <v>#REF!</v>
      </c>
      <c r="H462" s="24" t="e">
        <f>VLOOKUP($B462,#REF!,14,FALSE)</f>
        <v>#REF!</v>
      </c>
      <c r="I462" s="21" t="e">
        <f t="shared" si="57"/>
        <v>#REF!</v>
      </c>
      <c r="J462" s="22" t="e">
        <f t="shared" si="58"/>
        <v>#REF!</v>
      </c>
      <c r="K462" s="56" t="s">
        <v>159</v>
      </c>
      <c r="L462" s="25">
        <v>271.23</v>
      </c>
      <c r="M462" s="17" t="e">
        <f t="shared" si="59"/>
        <v>#REF!</v>
      </c>
    </row>
    <row r="463" spans="1:50">
      <c r="A463" s="3" t="s">
        <v>1414</v>
      </c>
      <c r="B463" s="5" t="s">
        <v>185</v>
      </c>
      <c r="C463" s="5" t="e">
        <f>VLOOKUP($B463,#REF!,2,FALSE)</f>
        <v>#REF!</v>
      </c>
      <c r="D463" s="4" t="e">
        <f>VLOOKUP($B463,#REF!,3,FALSE)</f>
        <v>#REF!</v>
      </c>
      <c r="E463" s="5" t="e">
        <f>VLOOKUP($B463,#REF!,4,FALSE)</f>
        <v>#REF!</v>
      </c>
      <c r="F463" s="68">
        <v>2</v>
      </c>
      <c r="G463" s="120" t="e">
        <f>VLOOKUP($B463,#REF!,13,FALSE)</f>
        <v>#REF!</v>
      </c>
      <c r="H463" s="24" t="e">
        <f>VLOOKUP($B463,#REF!,14,FALSE)</f>
        <v>#REF!</v>
      </c>
      <c r="I463" s="21" t="e">
        <f t="shared" si="57"/>
        <v>#REF!</v>
      </c>
      <c r="J463" s="22" t="e">
        <f t="shared" si="58"/>
        <v>#REF!</v>
      </c>
      <c r="K463" s="56" t="s">
        <v>159</v>
      </c>
      <c r="L463" s="25">
        <v>967.23</v>
      </c>
      <c r="M463" s="17" t="e">
        <f t="shared" si="59"/>
        <v>#REF!</v>
      </c>
    </row>
    <row r="464" spans="1:50">
      <c r="A464" s="3" t="s">
        <v>1415</v>
      </c>
      <c r="B464" s="5" t="s">
        <v>186</v>
      </c>
      <c r="C464" s="5" t="e">
        <f>VLOOKUP($B464,#REF!,2,FALSE)</f>
        <v>#REF!</v>
      </c>
      <c r="D464" s="4" t="e">
        <f>VLOOKUP($B464,#REF!,3,FALSE)</f>
        <v>#REF!</v>
      </c>
      <c r="E464" s="5" t="e">
        <f>VLOOKUP($B464,#REF!,4,FALSE)</f>
        <v>#REF!</v>
      </c>
      <c r="F464" s="68">
        <v>1</v>
      </c>
      <c r="G464" s="120" t="e">
        <f>VLOOKUP($B464,#REF!,13,FALSE)</f>
        <v>#REF!</v>
      </c>
      <c r="H464" s="24" t="e">
        <f>VLOOKUP($B464,#REF!,14,FALSE)</f>
        <v>#REF!</v>
      </c>
      <c r="I464" s="21" t="e">
        <f t="shared" si="57"/>
        <v>#REF!</v>
      </c>
      <c r="J464" s="22" t="e">
        <f t="shared" si="58"/>
        <v>#REF!</v>
      </c>
      <c r="K464" s="56" t="s">
        <v>159</v>
      </c>
      <c r="L464" s="25">
        <v>2449.2800000000002</v>
      </c>
      <c r="M464" s="17" t="e">
        <f t="shared" si="59"/>
        <v>#REF!</v>
      </c>
    </row>
    <row r="465" spans="1:50">
      <c r="A465" s="3" t="s">
        <v>1416</v>
      </c>
      <c r="B465" s="5" t="s">
        <v>187</v>
      </c>
      <c r="C465" s="5" t="e">
        <f>VLOOKUP($B465,#REF!,2,FALSE)</f>
        <v>#REF!</v>
      </c>
      <c r="D465" s="4" t="e">
        <f>VLOOKUP($B465,#REF!,3,FALSE)</f>
        <v>#REF!</v>
      </c>
      <c r="E465" s="5" t="e">
        <f>VLOOKUP($B465,#REF!,4,FALSE)</f>
        <v>#REF!</v>
      </c>
      <c r="F465" s="68">
        <v>1</v>
      </c>
      <c r="G465" s="120" t="e">
        <f>VLOOKUP($B465,#REF!,13,FALSE)</f>
        <v>#REF!</v>
      </c>
      <c r="H465" s="24" t="e">
        <f>VLOOKUP($B465,#REF!,14,FALSE)</f>
        <v>#REF!</v>
      </c>
      <c r="I465" s="21" t="e">
        <f t="shared" si="57"/>
        <v>#REF!</v>
      </c>
      <c r="J465" s="22" t="e">
        <f t="shared" si="58"/>
        <v>#REF!</v>
      </c>
      <c r="K465" s="56" t="s">
        <v>159</v>
      </c>
      <c r="L465" s="25">
        <v>483.62</v>
      </c>
      <c r="M465" s="17" t="e">
        <f t="shared" si="59"/>
        <v>#REF!</v>
      </c>
    </row>
    <row r="466" spans="1:50">
      <c r="A466" s="3" t="s">
        <v>1417</v>
      </c>
      <c r="B466" s="5" t="s">
        <v>188</v>
      </c>
      <c r="C466" s="5" t="e">
        <f>VLOOKUP($B466,#REF!,2,FALSE)</f>
        <v>#REF!</v>
      </c>
      <c r="D466" s="4" t="e">
        <f>VLOOKUP($B466,#REF!,3,FALSE)</f>
        <v>#REF!</v>
      </c>
      <c r="E466" s="5" t="e">
        <f>VLOOKUP($B466,#REF!,4,FALSE)</f>
        <v>#REF!</v>
      </c>
      <c r="F466" s="68">
        <v>1</v>
      </c>
      <c r="G466" s="120" t="e">
        <f>VLOOKUP($B466,#REF!,13,FALSE)</f>
        <v>#REF!</v>
      </c>
      <c r="H466" s="24" t="e">
        <f>VLOOKUP($B466,#REF!,14,FALSE)</f>
        <v>#REF!</v>
      </c>
      <c r="I466" s="21" t="e">
        <f t="shared" si="57"/>
        <v>#REF!</v>
      </c>
      <c r="J466" s="22" t="e">
        <f t="shared" si="58"/>
        <v>#REF!</v>
      </c>
      <c r="K466" s="56" t="s">
        <v>159</v>
      </c>
      <c r="L466" s="25">
        <v>23544.04</v>
      </c>
      <c r="M466" s="17" t="e">
        <f t="shared" si="59"/>
        <v>#REF!</v>
      </c>
    </row>
    <row r="467" spans="1:50" s="51" customFormat="1" ht="36">
      <c r="A467" s="47" t="s">
        <v>1418</v>
      </c>
      <c r="B467" s="48"/>
      <c r="C467" s="48"/>
      <c r="D467" s="53" t="s">
        <v>189</v>
      </c>
      <c r="E467" s="53"/>
      <c r="F467" s="53"/>
      <c r="G467" s="120"/>
      <c r="H467" s="24"/>
      <c r="I467" s="53"/>
      <c r="J467" s="55" t="e">
        <f>SUM(J468:J480)</f>
        <v>#REF!</v>
      </c>
      <c r="L467" s="50">
        <v>291344.75999999995</v>
      </c>
      <c r="M467" s="17" t="e">
        <f t="shared" si="59"/>
        <v>#REF!</v>
      </c>
      <c r="N467" s="50"/>
      <c r="O467" s="50"/>
      <c r="P467" s="50"/>
      <c r="Q467" s="50"/>
      <c r="R467" s="50"/>
      <c r="S467" s="50"/>
      <c r="T467" s="50"/>
      <c r="U467" s="50"/>
      <c r="V467" s="50"/>
      <c r="W467" s="50"/>
      <c r="X467" s="50"/>
      <c r="Y467" s="50"/>
      <c r="Z467" s="50"/>
      <c r="AA467" s="50"/>
      <c r="AB467" s="50"/>
      <c r="AC467" s="50"/>
      <c r="AD467" s="50"/>
      <c r="AE467" s="50"/>
      <c r="AF467" s="50"/>
      <c r="AG467" s="50"/>
      <c r="AH467" s="50"/>
      <c r="AI467" s="50"/>
      <c r="AJ467" s="50"/>
      <c r="AK467" s="50"/>
      <c r="AL467" s="50"/>
      <c r="AM467" s="50"/>
      <c r="AN467" s="50"/>
      <c r="AO467" s="50"/>
      <c r="AP467" s="50"/>
      <c r="AQ467" s="50"/>
      <c r="AR467" s="50"/>
      <c r="AS467" s="50"/>
      <c r="AT467" s="50"/>
      <c r="AU467" s="50"/>
      <c r="AV467" s="50"/>
      <c r="AW467" s="50"/>
      <c r="AX467" s="50"/>
    </row>
    <row r="468" spans="1:50">
      <c r="A468" s="3" t="s">
        <v>1419</v>
      </c>
      <c r="B468" s="5" t="s">
        <v>190</v>
      </c>
      <c r="C468" s="5" t="e">
        <f>VLOOKUP($B468,#REF!,2,FALSE)</f>
        <v>#REF!</v>
      </c>
      <c r="D468" s="4" t="e">
        <f>VLOOKUP($B468,#REF!,3,FALSE)</f>
        <v>#REF!</v>
      </c>
      <c r="E468" s="5" t="e">
        <f>VLOOKUP($B468,#REF!,4,FALSE)</f>
        <v>#REF!</v>
      </c>
      <c r="F468" s="68">
        <v>1</v>
      </c>
      <c r="G468" s="120" t="e">
        <f>VLOOKUP($B468,#REF!,13,FALSE)</f>
        <v>#REF!</v>
      </c>
      <c r="H468" s="24" t="e">
        <f>VLOOKUP($B468,#REF!,14,FALSE)</f>
        <v>#REF!</v>
      </c>
      <c r="I468" s="21" t="e">
        <f t="shared" ref="I468:I480" si="60">G468*H468</f>
        <v>#REF!</v>
      </c>
      <c r="J468" s="22" t="e">
        <f t="shared" ref="J468:J480" si="61">ROUND(F468*(G468+I468),2)</f>
        <v>#REF!</v>
      </c>
      <c r="K468" s="56" t="s">
        <v>159</v>
      </c>
      <c r="L468" s="25">
        <v>24266.7</v>
      </c>
      <c r="M468" s="17" t="e">
        <f t="shared" si="59"/>
        <v>#REF!</v>
      </c>
    </row>
    <row r="469" spans="1:50">
      <c r="A469" s="3" t="s">
        <v>1420</v>
      </c>
      <c r="B469" s="5" t="s">
        <v>191</v>
      </c>
      <c r="C469" s="5" t="e">
        <f>VLOOKUP($B469,#REF!,2,FALSE)</f>
        <v>#REF!</v>
      </c>
      <c r="D469" s="4" t="e">
        <f>VLOOKUP($B469,#REF!,3,FALSE)</f>
        <v>#REF!</v>
      </c>
      <c r="E469" s="5" t="e">
        <f>VLOOKUP($B469,#REF!,4,FALSE)</f>
        <v>#REF!</v>
      </c>
      <c r="F469" s="68">
        <v>1</v>
      </c>
      <c r="G469" s="120" t="e">
        <f>VLOOKUP($B469,#REF!,13,FALSE)</f>
        <v>#REF!</v>
      </c>
      <c r="H469" s="24" t="e">
        <f>VLOOKUP($B469,#REF!,14,FALSE)</f>
        <v>#REF!</v>
      </c>
      <c r="I469" s="21" t="e">
        <f t="shared" si="60"/>
        <v>#REF!</v>
      </c>
      <c r="J469" s="22" t="e">
        <f t="shared" si="61"/>
        <v>#REF!</v>
      </c>
      <c r="K469" s="56" t="s">
        <v>159</v>
      </c>
      <c r="L469" s="25">
        <v>4657.1000000000004</v>
      </c>
      <c r="M469" s="17" t="e">
        <f t="shared" si="59"/>
        <v>#REF!</v>
      </c>
    </row>
    <row r="470" spans="1:50">
      <c r="A470" s="3" t="s">
        <v>1421</v>
      </c>
      <c r="B470" s="5" t="s">
        <v>192</v>
      </c>
      <c r="C470" s="5" t="e">
        <f>VLOOKUP($B470,#REF!,2,FALSE)</f>
        <v>#REF!</v>
      </c>
      <c r="D470" s="4" t="e">
        <f>VLOOKUP($B470,#REF!,3,FALSE)</f>
        <v>#REF!</v>
      </c>
      <c r="E470" s="5" t="e">
        <f>VLOOKUP($B470,#REF!,4,FALSE)</f>
        <v>#REF!</v>
      </c>
      <c r="F470" s="68">
        <v>2</v>
      </c>
      <c r="G470" s="120" t="e">
        <f>VLOOKUP($B470,#REF!,13,FALSE)</f>
        <v>#REF!</v>
      </c>
      <c r="H470" s="24" t="e">
        <f>VLOOKUP($B470,#REF!,14,FALSE)</f>
        <v>#REF!</v>
      </c>
      <c r="I470" s="21" t="e">
        <f t="shared" si="60"/>
        <v>#REF!</v>
      </c>
      <c r="J470" s="22" t="e">
        <f t="shared" si="61"/>
        <v>#REF!</v>
      </c>
      <c r="K470" s="56" t="s">
        <v>159</v>
      </c>
      <c r="L470" s="25">
        <v>7959.79</v>
      </c>
      <c r="M470" s="17" t="e">
        <f t="shared" si="59"/>
        <v>#REF!</v>
      </c>
    </row>
    <row r="471" spans="1:50">
      <c r="A471" s="3" t="s">
        <v>1422</v>
      </c>
      <c r="B471" s="5" t="s">
        <v>193</v>
      </c>
      <c r="C471" s="5" t="e">
        <f>VLOOKUP($B471,#REF!,2,FALSE)</f>
        <v>#REF!</v>
      </c>
      <c r="D471" s="4" t="e">
        <f>VLOOKUP($B471,#REF!,3,FALSE)</f>
        <v>#REF!</v>
      </c>
      <c r="E471" s="5" t="e">
        <f>VLOOKUP($B471,#REF!,4,FALSE)</f>
        <v>#REF!</v>
      </c>
      <c r="F471" s="68">
        <v>40</v>
      </c>
      <c r="G471" s="120" t="e">
        <f>VLOOKUP($B471,#REF!,13,FALSE)</f>
        <v>#REF!</v>
      </c>
      <c r="H471" s="24" t="e">
        <f>VLOOKUP($B471,#REF!,14,FALSE)</f>
        <v>#REF!</v>
      </c>
      <c r="I471" s="21" t="e">
        <f t="shared" si="60"/>
        <v>#REF!</v>
      </c>
      <c r="J471" s="22" t="e">
        <f t="shared" si="61"/>
        <v>#REF!</v>
      </c>
      <c r="K471" s="56" t="s">
        <v>159</v>
      </c>
      <c r="L471" s="25">
        <v>87034.53</v>
      </c>
      <c r="M471" s="17" t="e">
        <f t="shared" si="59"/>
        <v>#REF!</v>
      </c>
    </row>
    <row r="472" spans="1:50">
      <c r="A472" s="3" t="s">
        <v>1423</v>
      </c>
      <c r="B472" s="5" t="s">
        <v>194</v>
      </c>
      <c r="C472" s="5" t="e">
        <f>VLOOKUP($B472,#REF!,2,FALSE)</f>
        <v>#REF!</v>
      </c>
      <c r="D472" s="4" t="e">
        <f>VLOOKUP($B472,#REF!,3,FALSE)</f>
        <v>#REF!</v>
      </c>
      <c r="E472" s="5" t="e">
        <f>VLOOKUP($B472,#REF!,4,FALSE)</f>
        <v>#REF!</v>
      </c>
      <c r="F472" s="68">
        <v>40</v>
      </c>
      <c r="G472" s="120" t="e">
        <f>VLOOKUP($B472,#REF!,13,FALSE)</f>
        <v>#REF!</v>
      </c>
      <c r="H472" s="24" t="e">
        <f>VLOOKUP($B472,#REF!,14,FALSE)</f>
        <v>#REF!</v>
      </c>
      <c r="I472" s="21" t="e">
        <f t="shared" si="60"/>
        <v>#REF!</v>
      </c>
      <c r="J472" s="22" t="e">
        <f t="shared" si="61"/>
        <v>#REF!</v>
      </c>
      <c r="K472" s="56" t="s">
        <v>159</v>
      </c>
      <c r="L472" s="25">
        <v>10824.3</v>
      </c>
      <c r="M472" s="17" t="e">
        <f t="shared" si="59"/>
        <v>#REF!</v>
      </c>
    </row>
    <row r="473" spans="1:50">
      <c r="A473" s="3" t="s">
        <v>1424</v>
      </c>
      <c r="B473" s="5" t="s">
        <v>195</v>
      </c>
      <c r="C473" s="5" t="e">
        <f>VLOOKUP($B473,#REF!,2,FALSE)</f>
        <v>#REF!</v>
      </c>
      <c r="D473" s="4" t="e">
        <f>VLOOKUP($B473,#REF!,3,FALSE)</f>
        <v>#REF!</v>
      </c>
      <c r="E473" s="5" t="e">
        <f>VLOOKUP($B473,#REF!,4,FALSE)</f>
        <v>#REF!</v>
      </c>
      <c r="F473" s="68">
        <v>1750</v>
      </c>
      <c r="G473" s="120" t="e">
        <f>VLOOKUP($B473,#REF!,13,FALSE)</f>
        <v>#REF!</v>
      </c>
      <c r="H473" s="24" t="e">
        <f>VLOOKUP($B473,#REF!,14,FALSE)</f>
        <v>#REF!</v>
      </c>
      <c r="I473" s="21" t="e">
        <f t="shared" si="60"/>
        <v>#REF!</v>
      </c>
      <c r="J473" s="22" t="e">
        <f t="shared" si="61"/>
        <v>#REF!</v>
      </c>
      <c r="K473" s="56" t="s">
        <v>159</v>
      </c>
      <c r="L473" s="25">
        <v>68102.17</v>
      </c>
      <c r="M473" s="17" t="e">
        <f t="shared" si="59"/>
        <v>#REF!</v>
      </c>
    </row>
    <row r="474" spans="1:50">
      <c r="A474" s="3" t="s">
        <v>1425</v>
      </c>
      <c r="B474" s="5" t="s">
        <v>196</v>
      </c>
      <c r="C474" s="5" t="e">
        <f>VLOOKUP($B474,#REF!,2,FALSE)</f>
        <v>#REF!</v>
      </c>
      <c r="D474" s="4" t="e">
        <f>VLOOKUP($B474,#REF!,3,FALSE)</f>
        <v>#REF!</v>
      </c>
      <c r="E474" s="5" t="e">
        <f>VLOOKUP($B474,#REF!,4,FALSE)</f>
        <v>#REF!</v>
      </c>
      <c r="F474" s="68">
        <v>1350</v>
      </c>
      <c r="G474" s="120" t="e">
        <f>VLOOKUP($B474,#REF!,13,FALSE)</f>
        <v>#REF!</v>
      </c>
      <c r="H474" s="24" t="e">
        <f>VLOOKUP($B474,#REF!,14,FALSE)</f>
        <v>#REF!</v>
      </c>
      <c r="I474" s="21" t="e">
        <f t="shared" si="60"/>
        <v>#REF!</v>
      </c>
      <c r="J474" s="22" t="e">
        <f t="shared" si="61"/>
        <v>#REF!</v>
      </c>
      <c r="K474" s="56" t="s">
        <v>159</v>
      </c>
      <c r="L474" s="25">
        <v>52535.96</v>
      </c>
      <c r="M474" s="17" t="e">
        <f t="shared" si="59"/>
        <v>#REF!</v>
      </c>
    </row>
    <row r="475" spans="1:50">
      <c r="A475" s="3" t="s">
        <v>1426</v>
      </c>
      <c r="B475" s="5" t="s">
        <v>197</v>
      </c>
      <c r="C475" s="5" t="e">
        <f>VLOOKUP($B475,#REF!,2,FALSE)</f>
        <v>#REF!</v>
      </c>
      <c r="D475" s="4" t="e">
        <f>VLOOKUP($B475,#REF!,3,FALSE)</f>
        <v>#REF!</v>
      </c>
      <c r="E475" s="5" t="e">
        <f>VLOOKUP($B475,#REF!,4,FALSE)</f>
        <v>#REF!</v>
      </c>
      <c r="F475" s="68">
        <v>2</v>
      </c>
      <c r="G475" s="120" t="e">
        <f>VLOOKUP($B475,#REF!,13,FALSE)</f>
        <v>#REF!</v>
      </c>
      <c r="H475" s="24" t="e">
        <f>VLOOKUP($B475,#REF!,14,FALSE)</f>
        <v>#REF!</v>
      </c>
      <c r="I475" s="21" t="e">
        <f t="shared" si="60"/>
        <v>#REF!</v>
      </c>
      <c r="J475" s="22" t="e">
        <f t="shared" si="61"/>
        <v>#REF!</v>
      </c>
      <c r="K475" s="56" t="s">
        <v>159</v>
      </c>
      <c r="L475" s="25">
        <v>12253</v>
      </c>
      <c r="M475" s="17" t="e">
        <f t="shared" si="59"/>
        <v>#REF!</v>
      </c>
    </row>
    <row r="476" spans="1:50">
      <c r="A476" s="3" t="s">
        <v>1427</v>
      </c>
      <c r="B476" s="5" t="s">
        <v>198</v>
      </c>
      <c r="C476" s="5" t="e">
        <f>VLOOKUP($B476,#REF!,2,FALSE)</f>
        <v>#REF!</v>
      </c>
      <c r="D476" s="4" t="e">
        <f>VLOOKUP($B476,#REF!,3,FALSE)</f>
        <v>#REF!</v>
      </c>
      <c r="E476" s="5" t="e">
        <f>VLOOKUP($B476,#REF!,4,FALSE)</f>
        <v>#REF!</v>
      </c>
      <c r="F476" s="68">
        <v>40</v>
      </c>
      <c r="G476" s="120" t="e">
        <f>VLOOKUP($B476,#REF!,13,FALSE)</f>
        <v>#REF!</v>
      </c>
      <c r="H476" s="24" t="e">
        <f>VLOOKUP($B476,#REF!,14,FALSE)</f>
        <v>#REF!</v>
      </c>
      <c r="I476" s="21" t="e">
        <f t="shared" si="60"/>
        <v>#REF!</v>
      </c>
      <c r="J476" s="22" t="e">
        <f t="shared" si="61"/>
        <v>#REF!</v>
      </c>
      <c r="K476" s="56" t="s">
        <v>159</v>
      </c>
      <c r="L476" s="25">
        <v>1556.62</v>
      </c>
      <c r="M476" s="17" t="e">
        <f t="shared" si="59"/>
        <v>#REF!</v>
      </c>
    </row>
    <row r="477" spans="1:50">
      <c r="A477" s="3" t="s">
        <v>1428</v>
      </c>
      <c r="B477" s="5" t="s">
        <v>199</v>
      </c>
      <c r="C477" s="5" t="e">
        <f>VLOOKUP($B477,#REF!,2,FALSE)</f>
        <v>#REF!</v>
      </c>
      <c r="D477" s="4" t="e">
        <f>VLOOKUP($B477,#REF!,3,FALSE)</f>
        <v>#REF!</v>
      </c>
      <c r="E477" s="5" t="e">
        <f>VLOOKUP($B477,#REF!,4,FALSE)</f>
        <v>#REF!</v>
      </c>
      <c r="F477" s="68">
        <v>2</v>
      </c>
      <c r="G477" s="120" t="e">
        <f>VLOOKUP($B477,#REF!,13,FALSE)</f>
        <v>#REF!</v>
      </c>
      <c r="H477" s="24" t="e">
        <f>VLOOKUP($B477,#REF!,14,FALSE)</f>
        <v>#REF!</v>
      </c>
      <c r="I477" s="21" t="e">
        <f t="shared" si="60"/>
        <v>#REF!</v>
      </c>
      <c r="J477" s="22" t="e">
        <f t="shared" si="61"/>
        <v>#REF!</v>
      </c>
      <c r="K477" s="56" t="s">
        <v>159</v>
      </c>
      <c r="L477" s="25">
        <v>7959.77</v>
      </c>
      <c r="M477" s="17" t="e">
        <f t="shared" si="59"/>
        <v>#REF!</v>
      </c>
    </row>
    <row r="478" spans="1:50">
      <c r="A478" s="3" t="s">
        <v>1429</v>
      </c>
      <c r="B478" s="5" t="s">
        <v>200</v>
      </c>
      <c r="C478" s="5" t="e">
        <f>VLOOKUP($B478,#REF!,2,FALSE)</f>
        <v>#REF!</v>
      </c>
      <c r="D478" s="4" t="e">
        <f>VLOOKUP($B478,#REF!,3,FALSE)</f>
        <v>#REF!</v>
      </c>
      <c r="E478" s="5" t="e">
        <f>VLOOKUP($B478,#REF!,4,FALSE)</f>
        <v>#REF!</v>
      </c>
      <c r="F478" s="68">
        <v>1</v>
      </c>
      <c r="G478" s="120" t="e">
        <f>VLOOKUP($B478,#REF!,13,FALSE)</f>
        <v>#REF!</v>
      </c>
      <c r="H478" s="24" t="e">
        <f>VLOOKUP($B478,#REF!,14,FALSE)</f>
        <v>#REF!</v>
      </c>
      <c r="I478" s="21" t="e">
        <f t="shared" si="60"/>
        <v>#REF!</v>
      </c>
      <c r="J478" s="22" t="e">
        <f t="shared" si="61"/>
        <v>#REF!</v>
      </c>
      <c r="K478" s="56" t="s">
        <v>159</v>
      </c>
      <c r="L478" s="25">
        <v>3166.78</v>
      </c>
      <c r="M478" s="17" t="e">
        <f t="shared" si="59"/>
        <v>#REF!</v>
      </c>
    </row>
    <row r="479" spans="1:50">
      <c r="A479" s="3" t="s">
        <v>1430</v>
      </c>
      <c r="B479" s="5" t="s">
        <v>201</v>
      </c>
      <c r="C479" s="5" t="e">
        <f>VLOOKUP($B479,#REF!,2,FALSE)</f>
        <v>#REF!</v>
      </c>
      <c r="D479" s="4" t="e">
        <f>VLOOKUP($B479,#REF!,3,FALSE)</f>
        <v>#REF!</v>
      </c>
      <c r="E479" s="5" t="e">
        <f>VLOOKUP($B479,#REF!,4,FALSE)</f>
        <v>#REF!</v>
      </c>
      <c r="F479" s="68">
        <v>1</v>
      </c>
      <c r="G479" s="120" t="e">
        <f>VLOOKUP($B479,#REF!,13,FALSE)</f>
        <v>#REF!</v>
      </c>
      <c r="H479" s="24" t="e">
        <f>VLOOKUP($B479,#REF!,14,FALSE)</f>
        <v>#REF!</v>
      </c>
      <c r="I479" s="21" t="e">
        <f t="shared" si="60"/>
        <v>#REF!</v>
      </c>
      <c r="J479" s="22" t="e">
        <f t="shared" si="61"/>
        <v>#REF!</v>
      </c>
      <c r="K479" s="56" t="s">
        <v>159</v>
      </c>
      <c r="L479" s="25">
        <v>3979.88</v>
      </c>
      <c r="M479" s="17" t="e">
        <f t="shared" si="59"/>
        <v>#REF!</v>
      </c>
    </row>
    <row r="480" spans="1:50">
      <c r="A480" s="3" t="s">
        <v>1431</v>
      </c>
      <c r="B480" s="5" t="s">
        <v>202</v>
      </c>
      <c r="C480" s="5" t="e">
        <f>VLOOKUP($B480,#REF!,2,FALSE)</f>
        <v>#REF!</v>
      </c>
      <c r="D480" s="4" t="e">
        <f>VLOOKUP($B480,#REF!,3,FALSE)</f>
        <v>#REF!</v>
      </c>
      <c r="E480" s="5" t="e">
        <f>VLOOKUP($B480,#REF!,4,FALSE)</f>
        <v>#REF!</v>
      </c>
      <c r="F480" s="68">
        <v>1</v>
      </c>
      <c r="G480" s="120" t="e">
        <f>VLOOKUP($B480,#REF!,13,FALSE)</f>
        <v>#REF!</v>
      </c>
      <c r="H480" s="24" t="e">
        <f>VLOOKUP($B480,#REF!,14,FALSE)</f>
        <v>#REF!</v>
      </c>
      <c r="I480" s="21" t="e">
        <f t="shared" si="60"/>
        <v>#REF!</v>
      </c>
      <c r="J480" s="22" t="e">
        <f t="shared" si="61"/>
        <v>#REF!</v>
      </c>
      <c r="K480" s="56" t="s">
        <v>159</v>
      </c>
      <c r="L480" s="25">
        <v>7048.16</v>
      </c>
      <c r="M480" s="17" t="e">
        <f t="shared" si="59"/>
        <v>#REF!</v>
      </c>
    </row>
    <row r="481" spans="1:50" s="51" customFormat="1">
      <c r="A481" s="47" t="s">
        <v>1432</v>
      </c>
      <c r="B481" s="48"/>
      <c r="C481" s="48"/>
      <c r="D481" s="53" t="s">
        <v>203</v>
      </c>
      <c r="E481" s="53"/>
      <c r="F481" s="53"/>
      <c r="G481" s="120"/>
      <c r="H481" s="24"/>
      <c r="I481" s="53"/>
      <c r="J481" s="55" t="e">
        <f>SUM(J482)</f>
        <v>#REF!</v>
      </c>
      <c r="L481" s="50">
        <v>24506</v>
      </c>
      <c r="M481" s="17" t="e">
        <f t="shared" si="59"/>
        <v>#REF!</v>
      </c>
      <c r="N481" s="50"/>
      <c r="O481" s="50"/>
      <c r="P481" s="50"/>
      <c r="Q481" s="50"/>
      <c r="R481" s="50"/>
      <c r="S481" s="50"/>
      <c r="T481" s="50"/>
      <c r="U481" s="50"/>
      <c r="V481" s="50"/>
      <c r="W481" s="50"/>
      <c r="X481" s="50"/>
      <c r="Y481" s="50"/>
      <c r="Z481" s="50"/>
      <c r="AA481" s="50"/>
      <c r="AB481" s="50"/>
      <c r="AC481" s="50"/>
      <c r="AD481" s="50"/>
      <c r="AE481" s="50"/>
      <c r="AF481" s="50"/>
      <c r="AG481" s="50"/>
      <c r="AH481" s="50"/>
      <c r="AI481" s="50"/>
      <c r="AJ481" s="50"/>
      <c r="AK481" s="50"/>
      <c r="AL481" s="50"/>
      <c r="AM481" s="50"/>
      <c r="AN481" s="50"/>
      <c r="AO481" s="50"/>
      <c r="AP481" s="50"/>
      <c r="AQ481" s="50"/>
      <c r="AR481" s="50"/>
      <c r="AS481" s="50"/>
      <c r="AT481" s="50"/>
      <c r="AU481" s="50"/>
      <c r="AV481" s="50"/>
      <c r="AW481" s="50"/>
      <c r="AX481" s="50"/>
    </row>
    <row r="482" spans="1:50" ht="351" customHeight="1">
      <c r="A482" s="3" t="s">
        <v>1433</v>
      </c>
      <c r="B482" s="5" t="s">
        <v>204</v>
      </c>
      <c r="C482" s="5" t="e">
        <f>VLOOKUP($B482,#REF!,2,FALSE)</f>
        <v>#REF!</v>
      </c>
      <c r="D482" s="4" t="e">
        <f>VLOOKUP($B482,#REF!,3,FALSE)</f>
        <v>#REF!</v>
      </c>
      <c r="E482" s="5" t="e">
        <f>VLOOKUP($B482,#REF!,4,FALSE)</f>
        <v>#REF!</v>
      </c>
      <c r="F482" s="68">
        <v>1</v>
      </c>
      <c r="G482" s="120" t="e">
        <f>VLOOKUP($B482,#REF!,13,FALSE)</f>
        <v>#REF!</v>
      </c>
      <c r="H482" s="24" t="e">
        <f>VLOOKUP($B482,#REF!,14,FALSE)</f>
        <v>#REF!</v>
      </c>
      <c r="I482" s="21" t="e">
        <f>G482*H482</f>
        <v>#REF!</v>
      </c>
      <c r="J482" s="22" t="e">
        <f>ROUND(F482*(G482+I482),2)</f>
        <v>#REF!</v>
      </c>
      <c r="K482" s="56" t="s">
        <v>159</v>
      </c>
      <c r="L482" s="25">
        <v>24506</v>
      </c>
      <c r="M482" s="17" t="e">
        <f t="shared" si="59"/>
        <v>#REF!</v>
      </c>
    </row>
    <row r="483" spans="1:50" s="51" customFormat="1">
      <c r="A483" s="384" t="s">
        <v>1264</v>
      </c>
      <c r="B483" s="385"/>
      <c r="C483" s="385"/>
      <c r="D483" s="309" t="s">
        <v>1557</v>
      </c>
      <c r="E483" s="385"/>
      <c r="F483" s="385"/>
      <c r="G483" s="386"/>
      <c r="H483" s="387"/>
      <c r="I483" s="385"/>
      <c r="J483" s="433" t="e">
        <f>SUM(J484,J488)</f>
        <v>#REF!</v>
      </c>
      <c r="L483" s="51">
        <v>1164258.9100000001</v>
      </c>
      <c r="M483" s="17" t="e">
        <f t="shared" si="59"/>
        <v>#REF!</v>
      </c>
    </row>
    <row r="484" spans="1:50" s="51" customFormat="1">
      <c r="A484" s="138" t="s">
        <v>1265</v>
      </c>
      <c r="B484" s="139"/>
      <c r="C484" s="139"/>
      <c r="D484" s="140" t="s">
        <v>1644</v>
      </c>
      <c r="E484" s="140"/>
      <c r="F484" s="140"/>
      <c r="G484" s="140"/>
      <c r="H484" s="140"/>
      <c r="I484" s="140"/>
      <c r="J484" s="143" t="e">
        <f>SUM(J485:J487)</f>
        <v>#REF!</v>
      </c>
      <c r="L484" s="51">
        <v>824963.16</v>
      </c>
      <c r="M484" s="17" t="e">
        <f t="shared" si="59"/>
        <v>#REF!</v>
      </c>
    </row>
    <row r="485" spans="1:50" s="156" customFormat="1" ht="62.25" customHeight="1">
      <c r="A485" s="3" t="s">
        <v>1640</v>
      </c>
      <c r="B485" s="5" t="s">
        <v>62</v>
      </c>
      <c r="C485" s="5" t="s">
        <v>1556</v>
      </c>
      <c r="D485" s="4" t="e">
        <f>VLOOKUP($B485,#REF!,3,FALSE)</f>
        <v>#REF!</v>
      </c>
      <c r="E485" s="5" t="e">
        <f>VLOOKUP($B485,#REF!,4,FALSE)</f>
        <v>#REF!</v>
      </c>
      <c r="F485" s="68">
        <v>1050</v>
      </c>
      <c r="G485" s="120" t="e">
        <f>VLOOKUP($B485,#REF!,13,FALSE)</f>
        <v>#REF!</v>
      </c>
      <c r="H485" s="24" t="e">
        <f>VLOOKUP($B485,#REF!,14,FALSE)</f>
        <v>#REF!</v>
      </c>
      <c r="I485" s="21" t="e">
        <f>G485*H485</f>
        <v>#REF!</v>
      </c>
      <c r="J485" s="22" t="e">
        <f>ROUND(F485*(G485+I485),2)</f>
        <v>#REF!</v>
      </c>
      <c r="K485" s="154" t="s">
        <v>159</v>
      </c>
      <c r="L485" s="155">
        <v>664233.92000000004</v>
      </c>
      <c r="M485" s="17" t="e">
        <f t="shared" si="59"/>
        <v>#REF!</v>
      </c>
    </row>
    <row r="486" spans="1:50" s="156" customFormat="1" ht="62.25" customHeight="1">
      <c r="A486" s="3" t="s">
        <v>1641</v>
      </c>
      <c r="B486" s="5" t="s">
        <v>1555</v>
      </c>
      <c r="C486" s="5" t="e">
        <f>VLOOKUP($B486,#REF!,2,FALSE)</f>
        <v>#REF!</v>
      </c>
      <c r="D486" s="4" t="e">
        <f>VLOOKUP($B486,#REF!,3,FALSE)</f>
        <v>#REF!</v>
      </c>
      <c r="E486" s="5" t="e">
        <f>VLOOKUP($B486,#REF!,4,FALSE)</f>
        <v>#REF!</v>
      </c>
      <c r="F486" s="68">
        <v>1</v>
      </c>
      <c r="G486" s="120" t="e">
        <f>VLOOKUP($B486,#REF!,13,FALSE)</f>
        <v>#REF!</v>
      </c>
      <c r="H486" s="24" t="e">
        <f>VLOOKUP($B486,#REF!,14,FALSE)</f>
        <v>#REF!</v>
      </c>
      <c r="I486" s="21" t="e">
        <f>G486*H486</f>
        <v>#REF!</v>
      </c>
      <c r="J486" s="22" t="e">
        <f>ROUND(F486*(G486+I486),2)</f>
        <v>#REF!</v>
      </c>
      <c r="K486" s="154" t="s">
        <v>159</v>
      </c>
      <c r="L486" s="155">
        <v>130080.6</v>
      </c>
      <c r="M486" s="17" t="e">
        <f t="shared" si="59"/>
        <v>#REF!</v>
      </c>
    </row>
    <row r="487" spans="1:50" s="156" customFormat="1" ht="62.25" customHeight="1">
      <c r="A487" s="3" t="s">
        <v>1642</v>
      </c>
      <c r="B487" s="5" t="s">
        <v>100</v>
      </c>
      <c r="C487" s="5" t="e">
        <f>VLOOKUP($B487,#REF!,2,FALSE)</f>
        <v>#REF!</v>
      </c>
      <c r="D487" s="4" t="e">
        <f>VLOOKUP($B487,#REF!,3,FALSE)</f>
        <v>#REF!</v>
      </c>
      <c r="E487" s="5" t="e">
        <f>VLOOKUP($B487,#REF!,4,FALSE)</f>
        <v>#REF!</v>
      </c>
      <c r="F487" s="68">
        <v>160</v>
      </c>
      <c r="G487" s="120" t="e">
        <f>VLOOKUP($B487,#REF!,13,FALSE)</f>
        <v>#REF!</v>
      </c>
      <c r="H487" s="24" t="e">
        <f>VLOOKUP($B487,#REF!,14,FALSE)</f>
        <v>#REF!</v>
      </c>
      <c r="I487" s="21" t="e">
        <f>G487*H487</f>
        <v>#REF!</v>
      </c>
      <c r="J487" s="22" t="e">
        <f>ROUND(F487*(G487+I487),2)</f>
        <v>#REF!</v>
      </c>
      <c r="K487" s="154" t="s">
        <v>159</v>
      </c>
      <c r="L487" s="155">
        <v>30648.639999999999</v>
      </c>
      <c r="M487" s="17" t="e">
        <f t="shared" si="59"/>
        <v>#REF!</v>
      </c>
    </row>
    <row r="488" spans="1:50" s="51" customFormat="1">
      <c r="A488" s="138" t="s">
        <v>1558</v>
      </c>
      <c r="B488" s="139"/>
      <c r="C488" s="139"/>
      <c r="D488" s="140" t="s">
        <v>1643</v>
      </c>
      <c r="E488" s="140"/>
      <c r="F488" s="140"/>
      <c r="G488" s="140"/>
      <c r="H488" s="140"/>
      <c r="I488" s="140"/>
      <c r="J488" s="143" t="e">
        <f>SUM(J489:J491)</f>
        <v>#REF!</v>
      </c>
      <c r="L488" s="51">
        <v>339295.75</v>
      </c>
      <c r="M488" s="17" t="e">
        <f t="shared" si="59"/>
        <v>#REF!</v>
      </c>
    </row>
    <row r="489" spans="1:50" s="51" customFormat="1">
      <c r="A489" s="3" t="s">
        <v>1645</v>
      </c>
      <c r="B489" s="5" t="s">
        <v>64</v>
      </c>
      <c r="C489" s="5" t="e">
        <f>VLOOKUP($B489,#REF!,2,FALSE)</f>
        <v>#REF!</v>
      </c>
      <c r="D489" s="4" t="e">
        <f>VLOOKUP($B489,#REF!,3,FALSE)</f>
        <v>#REF!</v>
      </c>
      <c r="E489" s="5" t="e">
        <f>VLOOKUP($B489,#REF!,4,FALSE)</f>
        <v>#REF!</v>
      </c>
      <c r="F489" s="68">
        <v>1050</v>
      </c>
      <c r="G489" s="120" t="e">
        <f>VLOOKUP($B489,#REF!,13,FALSE)</f>
        <v>#REF!</v>
      </c>
      <c r="H489" s="24" t="e">
        <f>VLOOKUP($B489,#REF!,14,FALSE)</f>
        <v>#REF!</v>
      </c>
      <c r="I489" s="21" t="e">
        <f>G489*H489</f>
        <v>#REF!</v>
      </c>
      <c r="J489" s="22" t="e">
        <f>ROUND(F489*(G489+I489),2)</f>
        <v>#REF!</v>
      </c>
      <c r="K489" s="216" t="s">
        <v>159</v>
      </c>
      <c r="L489" s="51">
        <v>312004.88</v>
      </c>
      <c r="M489" s="17" t="e">
        <f t="shared" si="59"/>
        <v>#REF!</v>
      </c>
    </row>
    <row r="490" spans="1:50" s="51" customFormat="1" ht="23.25" customHeight="1">
      <c r="A490" s="3" t="s">
        <v>1646</v>
      </c>
      <c r="B490" s="5" t="s">
        <v>1648</v>
      </c>
      <c r="C490" s="5" t="e">
        <f>VLOOKUP($B490,#REF!,2,FALSE)</f>
        <v>#REF!</v>
      </c>
      <c r="D490" s="4" t="e">
        <f>VLOOKUP($B490,#REF!,3,FALSE)</f>
        <v>#REF!</v>
      </c>
      <c r="E490" s="5" t="e">
        <f>VLOOKUP($B490,#REF!,4,FALSE)</f>
        <v>#REF!</v>
      </c>
      <c r="F490" s="68">
        <v>1</v>
      </c>
      <c r="G490" s="120" t="e">
        <f>VLOOKUP($B490,#REF!,13,FALSE)</f>
        <v>#REF!</v>
      </c>
      <c r="H490" s="24" t="e">
        <f>VLOOKUP($B490,#REF!,14,FALSE)</f>
        <v>#REF!</v>
      </c>
      <c r="I490" s="21" t="e">
        <f>G490*H490</f>
        <v>#REF!</v>
      </c>
      <c r="J490" s="22" t="e">
        <f>ROUND(F490*(G490+I490),2)</f>
        <v>#REF!</v>
      </c>
      <c r="K490" s="216" t="s">
        <v>159</v>
      </c>
      <c r="L490" s="51">
        <v>9336.7900000000009</v>
      </c>
      <c r="M490" s="17" t="e">
        <f t="shared" si="59"/>
        <v>#REF!</v>
      </c>
    </row>
    <row r="491" spans="1:50" s="51" customFormat="1">
      <c r="A491" s="3" t="s">
        <v>1647</v>
      </c>
      <c r="B491" s="5" t="s">
        <v>46</v>
      </c>
      <c r="C491" s="5" t="e">
        <f>VLOOKUP($B491,#REF!,2,FALSE)</f>
        <v>#REF!</v>
      </c>
      <c r="D491" s="4" t="e">
        <f>VLOOKUP($B491,#REF!,3,FALSE)</f>
        <v>#REF!</v>
      </c>
      <c r="E491" s="5" t="e">
        <f>VLOOKUP($B491,#REF!,4,FALSE)</f>
        <v>#REF!</v>
      </c>
      <c r="F491" s="68">
        <v>160</v>
      </c>
      <c r="G491" s="120" t="e">
        <f>VLOOKUP($B491,#REF!,13,FALSE)</f>
        <v>#REF!</v>
      </c>
      <c r="H491" s="24" t="e">
        <f>VLOOKUP($B491,#REF!,14,FALSE)</f>
        <v>#REF!</v>
      </c>
      <c r="I491" s="21" t="e">
        <f>G491*H491</f>
        <v>#REF!</v>
      </c>
      <c r="J491" s="22" t="e">
        <f>ROUND(F491*(G491+I491),2)</f>
        <v>#REF!</v>
      </c>
      <c r="K491" s="216" t="s">
        <v>159</v>
      </c>
      <c r="L491" s="51">
        <v>17954.080000000002</v>
      </c>
      <c r="M491" s="17" t="e">
        <f t="shared" si="59"/>
        <v>#REF!</v>
      </c>
    </row>
    <row r="492" spans="1:50" s="51" customFormat="1">
      <c r="A492" s="123" t="s">
        <v>1266</v>
      </c>
      <c r="B492" s="124"/>
      <c r="C492" s="124"/>
      <c r="D492" s="124" t="s">
        <v>108</v>
      </c>
      <c r="E492" s="124"/>
      <c r="F492" s="124"/>
      <c r="G492" s="124"/>
      <c r="H492" s="124"/>
      <c r="I492" s="124"/>
      <c r="J492" s="127" t="e">
        <f>SUM(J493)</f>
        <v>#REF!</v>
      </c>
      <c r="L492" s="51">
        <v>614638.14</v>
      </c>
      <c r="M492" s="17" t="e">
        <f t="shared" si="59"/>
        <v>#REF!</v>
      </c>
    </row>
    <row r="493" spans="1:50" s="156" customFormat="1">
      <c r="A493" s="28" t="s">
        <v>1434</v>
      </c>
      <c r="B493" s="5" t="s">
        <v>210</v>
      </c>
      <c r="C493" s="5" t="e">
        <f>VLOOKUP($B493,#REF!,2,FALSE)</f>
        <v>#REF!</v>
      </c>
      <c r="D493" s="4" t="e">
        <f>VLOOKUP($B493,#REF!,3,FALSE)</f>
        <v>#REF!</v>
      </c>
      <c r="E493" s="5" t="e">
        <f>VLOOKUP($B493,#REF!,4,FALSE)</f>
        <v>#REF!</v>
      </c>
      <c r="F493" s="68">
        <v>6</v>
      </c>
      <c r="G493" s="120" t="e">
        <f>VLOOKUP($B493,#REF!,13,FALSE)</f>
        <v>#REF!</v>
      </c>
      <c r="H493" s="24" t="e">
        <f>VLOOKUP($B493,#REF!,14,FALSE)</f>
        <v>#REF!</v>
      </c>
      <c r="I493" s="21" t="e">
        <f>G493*H493</f>
        <v>#REF!</v>
      </c>
      <c r="J493" s="22" t="e">
        <f>ROUND(F493*(G493+I493),2)</f>
        <v>#REF!</v>
      </c>
      <c r="K493" s="224" t="s">
        <v>159</v>
      </c>
      <c r="L493" s="156">
        <v>614638.14</v>
      </c>
      <c r="M493" s="17" t="e">
        <f t="shared" si="59"/>
        <v>#REF!</v>
      </c>
    </row>
    <row r="494" spans="1:50" s="156" customFormat="1">
      <c r="A494" s="246" t="s">
        <v>1267</v>
      </c>
      <c r="B494" s="247"/>
      <c r="C494" s="247"/>
      <c r="D494" s="248" t="s">
        <v>1261</v>
      </c>
      <c r="E494" s="247"/>
      <c r="F494" s="249"/>
      <c r="G494" s="125"/>
      <c r="H494" s="126"/>
      <c r="I494" s="247"/>
      <c r="J494" s="372">
        <f>SUM(J495,J505,J507)</f>
        <v>174121.32</v>
      </c>
      <c r="K494" s="224"/>
      <c r="L494" s="156">
        <v>174121.32</v>
      </c>
      <c r="M494" s="17" t="str">
        <f t="shared" si="59"/>
        <v xml:space="preserve"> </v>
      </c>
    </row>
    <row r="495" spans="1:50">
      <c r="A495" s="250" t="s">
        <v>1559</v>
      </c>
      <c r="B495" s="251"/>
      <c r="C495" s="251"/>
      <c r="D495" s="252" t="s">
        <v>1262</v>
      </c>
      <c r="E495" s="139"/>
      <c r="F495" s="139"/>
      <c r="G495" s="253"/>
      <c r="H495" s="253"/>
      <c r="I495" s="140"/>
      <c r="J495" s="244">
        <f>SUM(J496:J504)</f>
        <v>168482.46000000002</v>
      </c>
      <c r="L495" s="23">
        <v>168482.46000000002</v>
      </c>
      <c r="M495" s="17" t="str">
        <f t="shared" si="59"/>
        <v xml:space="preserve"> </v>
      </c>
    </row>
    <row r="496" spans="1:50">
      <c r="A496" s="458" t="s">
        <v>1560</v>
      </c>
      <c r="B496" s="459"/>
      <c r="C496" s="459"/>
      <c r="D496" s="259" t="s">
        <v>1269</v>
      </c>
      <c r="E496" s="459" t="s">
        <v>7</v>
      </c>
      <c r="F496" s="460">
        <v>1</v>
      </c>
      <c r="G496" s="460">
        <v>34034.821948409088</v>
      </c>
      <c r="H496" s="461">
        <v>0.32929999999999998</v>
      </c>
      <c r="I496" s="434">
        <f t="shared" ref="I496:I504" si="62">G496*H496</f>
        <v>11207.666867611111</v>
      </c>
      <c r="J496" s="462">
        <f t="shared" ref="J496:J504" si="63">ROUND(F496*(G496+I496),2)</f>
        <v>45242.49</v>
      </c>
      <c r="K496" s="52" t="s">
        <v>159</v>
      </c>
      <c r="L496" s="23">
        <v>45242.49</v>
      </c>
      <c r="M496" s="17" t="str">
        <f t="shared" si="59"/>
        <v xml:space="preserve"> </v>
      </c>
    </row>
    <row r="497" spans="1:13">
      <c r="A497" s="458" t="s">
        <v>1561</v>
      </c>
      <c r="B497" s="459"/>
      <c r="C497" s="459"/>
      <c r="D497" s="259" t="s">
        <v>1270</v>
      </c>
      <c r="E497" s="459" t="s">
        <v>7</v>
      </c>
      <c r="F497" s="460">
        <v>1</v>
      </c>
      <c r="G497" s="460">
        <v>10354.709473977271</v>
      </c>
      <c r="H497" s="461">
        <v>0.32929999999999998</v>
      </c>
      <c r="I497" s="434">
        <f t="shared" si="62"/>
        <v>3409.8058297807152</v>
      </c>
      <c r="J497" s="462">
        <f t="shared" si="63"/>
        <v>13764.52</v>
      </c>
      <c r="K497" s="52" t="s">
        <v>159</v>
      </c>
      <c r="L497" s="23">
        <v>13764.52</v>
      </c>
      <c r="M497" s="17" t="str">
        <f t="shared" si="59"/>
        <v xml:space="preserve"> </v>
      </c>
    </row>
    <row r="498" spans="1:13">
      <c r="A498" s="458" t="s">
        <v>1562</v>
      </c>
      <c r="B498" s="459"/>
      <c r="C498" s="459"/>
      <c r="D498" s="259" t="s">
        <v>1271</v>
      </c>
      <c r="E498" s="459" t="s">
        <v>7</v>
      </c>
      <c r="F498" s="460">
        <v>1</v>
      </c>
      <c r="G498" s="460">
        <v>14529.770005482951</v>
      </c>
      <c r="H498" s="461">
        <v>0.32929999999999998</v>
      </c>
      <c r="I498" s="434">
        <f t="shared" si="62"/>
        <v>4784.6532628055356</v>
      </c>
      <c r="J498" s="462">
        <f t="shared" si="63"/>
        <v>19314.419999999998</v>
      </c>
      <c r="K498" s="52" t="s">
        <v>159</v>
      </c>
      <c r="L498" s="23">
        <v>19314.419999999998</v>
      </c>
      <c r="M498" s="17" t="str">
        <f t="shared" si="59"/>
        <v xml:space="preserve"> </v>
      </c>
    </row>
    <row r="499" spans="1:13">
      <c r="A499" s="458" t="s">
        <v>1563</v>
      </c>
      <c r="B499" s="459"/>
      <c r="C499" s="459"/>
      <c r="D499" s="259" t="s">
        <v>1272</v>
      </c>
      <c r="E499" s="459" t="s">
        <v>7</v>
      </c>
      <c r="F499" s="460">
        <v>1</v>
      </c>
      <c r="G499" s="460">
        <v>9505.2500308238632</v>
      </c>
      <c r="H499" s="461">
        <v>0.32929999999999998</v>
      </c>
      <c r="I499" s="434">
        <f t="shared" si="62"/>
        <v>3130.0788351502979</v>
      </c>
      <c r="J499" s="462">
        <f t="shared" si="63"/>
        <v>12635.33</v>
      </c>
      <c r="K499" s="52" t="s">
        <v>159</v>
      </c>
      <c r="L499" s="23">
        <v>12635.33</v>
      </c>
      <c r="M499" s="17" t="str">
        <f t="shared" si="59"/>
        <v xml:space="preserve"> </v>
      </c>
    </row>
    <row r="500" spans="1:13">
      <c r="A500" s="458" t="s">
        <v>1564</v>
      </c>
      <c r="B500" s="459"/>
      <c r="C500" s="459"/>
      <c r="D500" s="259" t="s">
        <v>1273</v>
      </c>
      <c r="E500" s="459" t="s">
        <v>7</v>
      </c>
      <c r="F500" s="460">
        <v>1</v>
      </c>
      <c r="G500" s="460">
        <v>4519.7915593750004</v>
      </c>
      <c r="H500" s="461">
        <v>0.32929999999999998</v>
      </c>
      <c r="I500" s="434">
        <f t="shared" si="62"/>
        <v>1488.3673605021875</v>
      </c>
      <c r="J500" s="462">
        <f t="shared" si="63"/>
        <v>6008.16</v>
      </c>
      <c r="K500" s="52" t="s">
        <v>159</v>
      </c>
      <c r="L500" s="23">
        <v>6008.16</v>
      </c>
      <c r="M500" s="17" t="str">
        <f t="shared" si="59"/>
        <v xml:space="preserve"> </v>
      </c>
    </row>
    <row r="501" spans="1:13">
      <c r="A501" s="458" t="s">
        <v>1565</v>
      </c>
      <c r="B501" s="459"/>
      <c r="C501" s="459"/>
      <c r="D501" s="259" t="s">
        <v>1274</v>
      </c>
      <c r="E501" s="459" t="s">
        <v>7</v>
      </c>
      <c r="F501" s="460">
        <v>1</v>
      </c>
      <c r="G501" s="460">
        <v>4519.7915593750004</v>
      </c>
      <c r="H501" s="461">
        <v>0.32929999999999998</v>
      </c>
      <c r="I501" s="434">
        <f t="shared" si="62"/>
        <v>1488.3673605021875</v>
      </c>
      <c r="J501" s="462">
        <f t="shared" si="63"/>
        <v>6008.16</v>
      </c>
      <c r="K501" s="52" t="s">
        <v>159</v>
      </c>
      <c r="L501" s="23">
        <v>6008.16</v>
      </c>
      <c r="M501" s="17" t="str">
        <f t="shared" si="59"/>
        <v xml:space="preserve"> </v>
      </c>
    </row>
    <row r="502" spans="1:13">
      <c r="A502" s="458" t="s">
        <v>1566</v>
      </c>
      <c r="B502" s="459"/>
      <c r="C502" s="459"/>
      <c r="D502" s="259" t="s">
        <v>1275</v>
      </c>
      <c r="E502" s="459" t="s">
        <v>7</v>
      </c>
      <c r="F502" s="460">
        <v>1</v>
      </c>
      <c r="G502" s="460">
        <v>15283.791798863635</v>
      </c>
      <c r="H502" s="461">
        <v>0.32929999999999998</v>
      </c>
      <c r="I502" s="434">
        <f t="shared" si="62"/>
        <v>5032.9526393657943</v>
      </c>
      <c r="J502" s="462">
        <f t="shared" si="63"/>
        <v>20316.740000000002</v>
      </c>
      <c r="K502" s="52" t="s">
        <v>159</v>
      </c>
      <c r="L502" s="23">
        <v>20316.740000000002</v>
      </c>
      <c r="M502" s="17" t="str">
        <f t="shared" si="59"/>
        <v xml:space="preserve"> </v>
      </c>
    </row>
    <row r="503" spans="1:13">
      <c r="A503" s="458" t="s">
        <v>1567</v>
      </c>
      <c r="B503" s="459"/>
      <c r="C503" s="459"/>
      <c r="D503" s="259" t="s">
        <v>1141</v>
      </c>
      <c r="E503" s="459" t="s">
        <v>7</v>
      </c>
      <c r="F503" s="460">
        <v>1</v>
      </c>
      <c r="G503" s="460">
        <v>10044.791388778409</v>
      </c>
      <c r="H503" s="461">
        <v>0.32929999999999998</v>
      </c>
      <c r="I503" s="434">
        <f t="shared" si="62"/>
        <v>3307.7498043247297</v>
      </c>
      <c r="J503" s="462">
        <f t="shared" si="63"/>
        <v>13352.54</v>
      </c>
      <c r="K503" s="52" t="s">
        <v>159</v>
      </c>
      <c r="L503" s="23">
        <v>13352.54</v>
      </c>
      <c r="M503" s="17" t="str">
        <f t="shared" si="59"/>
        <v xml:space="preserve"> </v>
      </c>
    </row>
    <row r="504" spans="1:13">
      <c r="A504" s="256" t="s">
        <v>1568</v>
      </c>
      <c r="B504" s="254"/>
      <c r="C504" s="459"/>
      <c r="D504" s="259" t="s">
        <v>1142</v>
      </c>
      <c r="E504" s="459" t="s">
        <v>7</v>
      </c>
      <c r="F504" s="460">
        <v>1</v>
      </c>
      <c r="G504" s="460">
        <v>23952.531022840907</v>
      </c>
      <c r="H504" s="461">
        <v>0.32929999999999998</v>
      </c>
      <c r="I504" s="434">
        <f t="shared" si="62"/>
        <v>7887.5684658215105</v>
      </c>
      <c r="J504" s="462">
        <f t="shared" si="63"/>
        <v>31840.1</v>
      </c>
      <c r="K504" s="52" t="s">
        <v>159</v>
      </c>
      <c r="L504" s="23">
        <v>31840.1</v>
      </c>
      <c r="M504" s="17" t="str">
        <f t="shared" si="59"/>
        <v xml:space="preserve"> </v>
      </c>
    </row>
    <row r="505" spans="1:13">
      <c r="A505" s="250" t="s">
        <v>1569</v>
      </c>
      <c r="B505" s="251"/>
      <c r="C505" s="251"/>
      <c r="D505" s="252" t="s">
        <v>1263</v>
      </c>
      <c r="E505" s="139"/>
      <c r="F505" s="139"/>
      <c r="G505" s="253"/>
      <c r="H505" s="253"/>
      <c r="I505" s="140"/>
      <c r="J505" s="244">
        <f>SUM(J506)</f>
        <v>4388.59</v>
      </c>
      <c r="L505" s="23">
        <v>4388.59</v>
      </c>
      <c r="M505" s="17" t="str">
        <f t="shared" si="59"/>
        <v xml:space="preserve"> </v>
      </c>
    </row>
    <row r="506" spans="1:13">
      <c r="A506" s="33" t="s">
        <v>1570</v>
      </c>
      <c r="D506" s="23" t="s">
        <v>1438</v>
      </c>
      <c r="E506" s="260" t="s">
        <v>7</v>
      </c>
      <c r="F506" s="255">
        <v>1</v>
      </c>
      <c r="G506" s="122">
        <v>3301.43</v>
      </c>
      <c r="H506" s="430">
        <v>0.32929999999999998</v>
      </c>
      <c r="I506" s="37">
        <f>G506*H506</f>
        <v>1087.160899</v>
      </c>
      <c r="J506" s="463">
        <f>ROUND(F506*(G506+I506),2)</f>
        <v>4388.59</v>
      </c>
      <c r="K506" s="52" t="s">
        <v>159</v>
      </c>
      <c r="L506" s="23">
        <v>4388.59</v>
      </c>
      <c r="M506" s="17" t="str">
        <f t="shared" si="59"/>
        <v xml:space="preserve"> </v>
      </c>
    </row>
    <row r="507" spans="1:13">
      <c r="A507" s="250" t="s">
        <v>1571</v>
      </c>
      <c r="B507" s="251"/>
      <c r="C507" s="251"/>
      <c r="D507" s="252" t="s">
        <v>1147</v>
      </c>
      <c r="E507" s="261" t="s">
        <v>7</v>
      </c>
      <c r="F507" s="257">
        <v>1</v>
      </c>
      <c r="G507" s="258">
        <v>940.55</v>
      </c>
      <c r="H507" s="416">
        <v>0.32929999999999998</v>
      </c>
      <c r="I507" s="257">
        <f>G507*H507</f>
        <v>309.72311499999995</v>
      </c>
      <c r="J507" s="464">
        <f>ROUND(F507*(G507+I507),2)</f>
        <v>1250.27</v>
      </c>
      <c r="K507" s="52" t="s">
        <v>159</v>
      </c>
      <c r="L507" s="23">
        <v>1250.27</v>
      </c>
      <c r="M507" s="17" t="str">
        <f t="shared" si="59"/>
        <v xml:space="preserve"> </v>
      </c>
    </row>
    <row r="508" spans="1:13" s="156" customFormat="1">
      <c r="A508" s="246" t="s">
        <v>1268</v>
      </c>
      <c r="B508" s="247"/>
      <c r="C508" s="247"/>
      <c r="D508" s="248" t="s">
        <v>1657</v>
      </c>
      <c r="E508" s="247"/>
      <c r="F508" s="249"/>
      <c r="G508" s="125"/>
      <c r="H508" s="126"/>
      <c r="I508" s="247"/>
      <c r="J508" s="372" t="e">
        <f>#REF!</f>
        <v>#REF!</v>
      </c>
      <c r="K508" s="224" t="s">
        <v>159</v>
      </c>
      <c r="L508" s="156">
        <v>3596360.1497891657</v>
      </c>
      <c r="M508" s="17" t="e">
        <f t="shared" si="59"/>
        <v>#REF!</v>
      </c>
    </row>
    <row r="509" spans="1:13" s="156" customFormat="1">
      <c r="A509" s="246" t="s">
        <v>1435</v>
      </c>
      <c r="B509" s="247"/>
      <c r="C509" s="247"/>
      <c r="D509" s="248" t="s">
        <v>1658</v>
      </c>
      <c r="E509" s="247"/>
      <c r="F509" s="249"/>
      <c r="G509" s="125"/>
      <c r="H509" s="126"/>
      <c r="I509" s="247"/>
      <c r="J509" s="372" t="e">
        <f>#REF!</f>
        <v>#REF!</v>
      </c>
      <c r="K509" s="224" t="s">
        <v>159</v>
      </c>
      <c r="L509" s="156">
        <v>191886.87752410001</v>
      </c>
      <c r="M509" s="17" t="e">
        <f t="shared" si="59"/>
        <v>#REF!</v>
      </c>
    </row>
    <row r="510" spans="1:13" s="156" customFormat="1">
      <c r="A510" s="246" t="s">
        <v>1572</v>
      </c>
      <c r="B510" s="247"/>
      <c r="C510" s="247"/>
      <c r="D510" s="248" t="s">
        <v>1659</v>
      </c>
      <c r="E510" s="247"/>
      <c r="F510" s="249"/>
      <c r="G510" s="125"/>
      <c r="H510" s="126"/>
      <c r="I510" s="247"/>
      <c r="J510" s="372" t="e">
        <f>#REF!</f>
        <v>#REF!</v>
      </c>
      <c r="K510" s="224" t="s">
        <v>159</v>
      </c>
      <c r="L510" s="156">
        <v>86246.612448000014</v>
      </c>
      <c r="M510" s="17" t="e">
        <f t="shared" si="59"/>
        <v>#REF!</v>
      </c>
    </row>
    <row r="511" spans="1:13">
      <c r="C511"/>
      <c r="D511" s="35"/>
      <c r="E511" s="36"/>
      <c r="F511" s="122"/>
      <c r="G511" s="114"/>
      <c r="H511" s="37"/>
      <c r="J511" s="52"/>
    </row>
  </sheetData>
  <autoFilter ref="A5:AX510"/>
  <customSheetViews>
    <customSheetView guid="{8DC9FE0E-5402-4C0D-AF73-01762AC9FDA9}" scale="85" showPageBreaks="1" showGridLines="0" printArea="1" showAutoFilter="1" view="pageBreakPreview" topLeftCell="A483">
      <selection activeCell="H488" sqref="H488"/>
      <rowBreaks count="3" manualBreakCount="3">
        <brk id="78" max="16383" man="1"/>
        <brk id="110" max="16383" man="1"/>
        <brk id="124" max="16383" man="1"/>
      </rowBreaks>
      <pageMargins left="0.70866141732283472" right="0.70866141732283472" top="0.74803149606299213" bottom="0.74803149606299213" header="0.31496062992125984" footer="0.31496062992125984"/>
      <printOptions horizontalCentered="1"/>
      <pageSetup paperSize="9" scale="61" orientation="landscape" r:id="rId1"/>
      <headerFooter>
        <oddFooter>&amp;L&amp;"Calibri,Regular"                 &amp;C&amp;P/&amp;N</oddFooter>
        <firstHeader>&amp;C&amp;A</firstHeader>
        <firstFooter xml:space="preserve">&amp;L  </firstFooter>
      </headerFooter>
      <autoFilter ref="A5:AX505"/>
    </customSheetView>
    <customSheetView guid="{DC7D3868-B2B3-4750-89BA-C1189C869BBF}" scale="85" showPageBreaks="1" showGridLines="0" printArea="1" showAutoFilter="1" view="pageBreakPreview" topLeftCell="A448">
      <selection activeCell="F304" sqref="F304"/>
      <rowBreaks count="3" manualBreakCount="3">
        <brk id="64" max="16383" man="1"/>
        <brk id="96" max="16383" man="1"/>
        <brk id="110" max="16383" man="1"/>
      </rowBreaks>
      <pageMargins left="0.70866141732283472" right="0.70866141732283472" top="0.74803149606299213" bottom="0.74803149606299213" header="0.31496062992125984" footer="0.31496062992125984"/>
      <printOptions horizontalCentered="1"/>
      <pageSetup paperSize="9" scale="61" orientation="landscape" r:id="rId2"/>
      <headerFooter>
        <oddFooter>&amp;L&amp;"Calibri,Regular"                 &amp;C&amp;P/&amp;N</oddFooter>
        <firstHeader>&amp;C&amp;A</firstHeader>
        <firstFooter xml:space="preserve">&amp;L  </firstFooter>
      </headerFooter>
      <autoFilter ref="A5:AX470"/>
    </customSheetView>
    <customSheetView guid="{9E0DE9D2-068F-4F85-984D-898DC360FF79}" scale="85" showPageBreaks="1" showGridLines="0" printArea="1" showAutoFilter="1" view="pageBreakPreview">
      <selection activeCell="G12" sqref="G12"/>
      <rowBreaks count="3" manualBreakCount="3">
        <brk id="64" max="16383" man="1"/>
        <brk id="96" max="16383" man="1"/>
        <brk id="110" max="16383" man="1"/>
      </rowBreaks>
      <pageMargins left="0.70866141732283472" right="0.70866141732283472" top="0.74803149606299213" bottom="0.74803149606299213" header="0.31496062992125984" footer="0.31496062992125984"/>
      <printOptions horizontalCentered="1"/>
      <pageSetup paperSize="9" scale="61" orientation="landscape" r:id="rId3"/>
      <headerFooter>
        <oddFooter>&amp;L&amp;"Calibri,Regular"                 &amp;C&amp;P/&amp;N</oddFooter>
        <firstHeader>&amp;C&amp;A</firstHeader>
        <firstFooter xml:space="preserve">&amp;L  </firstFooter>
      </headerFooter>
      <autoFilter ref="A5:AX470"/>
    </customSheetView>
    <customSheetView guid="{575108D0-6D69-42AE-8923-8DF513D8A44A}" scale="85" showPageBreaks="1" showGridLines="0" printArea="1" showAutoFilter="1" view="pageBreakPreview" topLeftCell="B1">
      <selection activeCell="B11" sqref="B11"/>
      <rowBreaks count="3" manualBreakCount="3">
        <brk id="64" max="16383" man="1"/>
        <brk id="96" max="16383" man="1"/>
        <brk id="110" max="16383" man="1"/>
      </rowBreaks>
      <pageMargins left="0.70866141732283472" right="0.70866141732283472" top="0.74803149606299213" bottom="0.74803149606299213" header="0.31496062992125984" footer="0.31496062992125984"/>
      <printOptions horizontalCentered="1"/>
      <pageSetup paperSize="9" scale="61" orientation="landscape" r:id="rId4"/>
      <headerFooter>
        <oddFooter>&amp;L&amp;"Calibri,Regular"                 &amp;C&amp;P/&amp;N</oddFooter>
        <firstHeader>&amp;C&amp;A</firstHeader>
        <firstFooter xml:space="preserve">&amp;L  </firstFooter>
      </headerFooter>
      <autoFilter ref="A5:AX469"/>
    </customSheetView>
    <customSheetView guid="{33E65DA4-13B0-42EA-929E-4337B1906FC5}" scale="85" showPageBreaks="1" showGridLines="0" printArea="1" showAutoFilter="1" view="pageBreakPreview">
      <pane ySplit="5" topLeftCell="A353" activePane="bottomLeft" state="frozen"/>
      <selection pane="bottomLeft" activeCell="B362" sqref="B362"/>
      <rowBreaks count="3" manualBreakCount="3">
        <brk id="64" max="16383" man="1"/>
        <brk id="96" max="16383" man="1"/>
        <brk id="110" max="16383" man="1"/>
      </rowBreaks>
      <pageMargins left="0.70866141732283472" right="0.70866141732283472" top="0.74803149606299213" bottom="0.74803149606299213" header="0.31496062992125984" footer="0.31496062992125984"/>
      <printOptions horizontalCentered="1"/>
      <pageSetup paperSize="9" scale="61" orientation="landscape" r:id="rId5"/>
      <headerFooter>
        <oddFooter>&amp;L&amp;"Calibri,Regular"                 &amp;C&amp;P/&amp;N</oddFooter>
        <firstHeader>&amp;C&amp;A</firstHeader>
        <firstFooter xml:space="preserve">&amp;L  </firstFooter>
      </headerFooter>
      <autoFilter ref="A5:AX469"/>
    </customSheetView>
    <customSheetView guid="{E02B9E0C-0ABD-493F-A963-5DA1AFE0657E}" scale="85" showPageBreaks="1" showGridLines="0" printArea="1" showAutoFilter="1" view="pageBreakPreview">
      <selection activeCell="G12" sqref="G12"/>
      <rowBreaks count="3" manualBreakCount="3">
        <brk id="64" max="16383" man="1"/>
        <brk id="96" max="16383" man="1"/>
        <brk id="110" max="16383" man="1"/>
      </rowBreaks>
      <pageMargins left="0.70866141732283472" right="0.70866141732283472" top="0.74803149606299213" bottom="0.74803149606299213" header="0.31496062992125984" footer="0.31496062992125984"/>
      <printOptions horizontalCentered="1"/>
      <pageSetup paperSize="9" scale="61" orientation="landscape" r:id="rId6"/>
      <headerFooter>
        <oddFooter>&amp;L&amp;"Calibri,Regular"                 &amp;C&amp;P/&amp;N</oddFooter>
        <firstHeader>&amp;C&amp;A</firstHeader>
        <firstFooter xml:space="preserve">&amp;L  </firstFooter>
      </headerFooter>
      <autoFilter ref="A5:AX469"/>
    </customSheetView>
    <customSheetView guid="{2277D5E3-3122-4192-9E90-9BAD34318865}" scale="85" showPageBreaks="1" showGridLines="0" printArea="1" showAutoFilter="1" view="pageBreakPreview" topLeftCell="A463">
      <selection activeCell="A468" sqref="A468"/>
      <rowBreaks count="3" manualBreakCount="3">
        <brk id="64" max="16383" man="1"/>
        <brk id="96" max="16383" man="1"/>
        <brk id="110" max="16383" man="1"/>
      </rowBreaks>
      <pageMargins left="0.70866141732283472" right="0.70866141732283472" top="0.74803149606299213" bottom="0.74803149606299213" header="0.31496062992125984" footer="0.31496062992125984"/>
      <printOptions horizontalCentered="1"/>
      <pageSetup paperSize="9" scale="61" orientation="landscape" r:id="rId7"/>
      <headerFooter>
        <oddFooter>&amp;L&amp;"Calibri,Regular"                 &amp;C&amp;P/&amp;N</oddFooter>
        <firstHeader>&amp;C&amp;A</firstHeader>
        <firstFooter xml:space="preserve">&amp;L  </firstFooter>
      </headerFooter>
      <autoFilter ref="A5:AX469"/>
    </customSheetView>
    <customSheetView guid="{1027E011-E676-49C0-B260-278AD263364F}" showPageBreaks="1" showGridLines="0" printArea="1" showAutoFilter="1" view="pageBreakPreview" topLeftCell="A484">
      <selection activeCell="D503" sqref="D503"/>
      <rowBreaks count="3" manualBreakCount="3">
        <brk id="64" max="16383" man="1"/>
        <brk id="96" max="16383" man="1"/>
        <brk id="110" max="16383" man="1"/>
      </rowBreaks>
      <pageMargins left="0.70866141732283472" right="0.70866141732283472" top="0.74803149606299213" bottom="0.74803149606299213" header="0.31496062992125984" footer="0.31496062992125984"/>
      <printOptions horizontalCentered="1"/>
      <pageSetup paperSize="9" scale="61" orientation="landscape" r:id="rId8"/>
      <headerFooter>
        <oddFooter>&amp;L&amp;"Calibri,Regular"                 &amp;C&amp;P/&amp;N</oddFooter>
        <firstHeader>&amp;C&amp;A</firstHeader>
        <firstFooter xml:space="preserve">&amp;L  </firstFooter>
      </headerFooter>
      <autoFilter ref="A5:AX505"/>
    </customSheetView>
    <customSheetView guid="{57194B54-DEDB-4ACB-BFF4-FD945967EBF1}" scale="85" showPageBreaks="1" showGridLines="0" printArea="1" showAutoFilter="1" view="pageBreakPreview">
      <selection activeCell="A483" sqref="A483:XFD483"/>
      <rowBreaks count="3" manualBreakCount="3">
        <brk id="61" max="16383" man="1"/>
        <brk id="93" max="16383" man="1"/>
        <brk id="107" max="16383" man="1"/>
      </rowBreaks>
      <pageMargins left="0.70866141732283472" right="0.70866141732283472" top="0.74803149606299213" bottom="0.74803149606299213" header="0.31496062992125984" footer="0.31496062992125984"/>
      <printOptions horizontalCentered="1"/>
      <pageSetup paperSize="9" scale="61" orientation="landscape" r:id="rId9"/>
      <headerFooter>
        <oddFooter>&amp;L&amp;"Calibri,Regular"                 &amp;C&amp;P/&amp;N</oddFooter>
        <firstHeader>&amp;C&amp;A</firstHeader>
        <firstFooter xml:space="preserve">&amp;L  </firstFooter>
      </headerFooter>
      <autoFilter ref="A5:AX505"/>
    </customSheetView>
  </customSheetViews>
  <printOptions horizontalCentered="1"/>
  <pageMargins left="0.70866141732283472" right="0.70866141732283472" top="0.74803149606299213" bottom="0.74803149606299213" header="0.31496062992125984" footer="0.31496062992125984"/>
  <pageSetup paperSize="9" scale="61" orientation="landscape" r:id="rId10"/>
  <headerFooter>
    <oddFooter>&amp;L&amp;"Calibri,Regular"                 &amp;C&amp;P/&amp;N</oddFooter>
    <firstHeader>&amp;C&amp;A</firstHeader>
    <firstFooter xml:space="preserve">&amp;L  </firstFooter>
  </headerFooter>
  <rowBreaks count="3" manualBreakCount="3">
    <brk id="78" max="16383" man="1"/>
    <brk id="110" max="16383" man="1"/>
    <brk id="124" max="16383" man="1"/>
  </rowBreaks>
  <drawing r:id="rId11"/>
</worksheet>
</file>

<file path=xl/worksheets/sheet2.xml><?xml version="1.0" encoding="utf-8"?>
<worksheet xmlns="http://schemas.openxmlformats.org/spreadsheetml/2006/main" xmlns:r="http://schemas.openxmlformats.org/officeDocument/2006/relationships">
  <dimension ref="A1:XFC286"/>
  <sheetViews>
    <sheetView showGridLines="0" view="pageBreakPreview" zoomScale="85" zoomScaleNormal="70" zoomScaleSheetLayoutView="100" workbookViewId="0">
      <selection activeCell="J286" sqref="A1:J286"/>
    </sheetView>
  </sheetViews>
  <sheetFormatPr defaultRowHeight="12.75"/>
  <cols>
    <col min="1" max="1" width="21.42578125" customWidth="1"/>
    <col min="2" max="2" width="14.28515625" style="33" customWidth="1"/>
    <col min="3" max="3" width="18.42578125" style="33" customWidth="1"/>
    <col min="4" max="4" width="66.5703125" style="34" customWidth="1"/>
    <col min="5" max="5" width="10.5703125" style="35" customWidth="1"/>
    <col min="6" max="6" width="15.140625" style="36" customWidth="1"/>
    <col min="7" max="7" width="16.5703125" style="122" customWidth="1"/>
    <col min="8" max="8" width="11.42578125" style="114" customWidth="1"/>
    <col min="9" max="9" width="11.42578125" style="37" bestFit="1" customWidth="1"/>
    <col min="10" max="10" width="17.28515625" style="37" customWidth="1"/>
    <col min="11" max="11" width="15.28515625" style="198" hidden="1" customWidth="1"/>
    <col min="12" max="12" width="13.85546875" style="23" hidden="1" customWidth="1"/>
    <col min="13" max="13" width="12.140625" style="23" hidden="1" customWidth="1"/>
    <col min="14" max="14" width="9.140625" style="23"/>
    <col min="15" max="15" width="19.28515625" style="23" customWidth="1"/>
    <col min="16" max="17" width="9.140625" style="23"/>
    <col min="18" max="18" width="9" style="23" customWidth="1"/>
    <col min="19" max="16384" width="9.140625" style="23"/>
  </cols>
  <sheetData>
    <row r="1" spans="1:16383" s="13" customFormat="1" ht="16.5" customHeight="1">
      <c r="A1" s="11"/>
      <c r="B1" s="95"/>
      <c r="C1" s="94"/>
      <c r="D1" s="92" t="s">
        <v>341</v>
      </c>
      <c r="E1" s="96"/>
      <c r="F1" s="97"/>
      <c r="G1" s="115"/>
      <c r="H1" s="108"/>
      <c r="I1" s="38"/>
      <c r="J1" s="12"/>
      <c r="K1" s="189"/>
    </row>
    <row r="2" spans="1:16383" s="15" customFormat="1" ht="18" customHeight="1">
      <c r="A2" s="14"/>
      <c r="B2" s="99"/>
      <c r="C2" s="98"/>
      <c r="D2" s="93" t="s">
        <v>337</v>
      </c>
      <c r="E2" s="100"/>
      <c r="F2" s="101"/>
      <c r="G2" s="116"/>
      <c r="H2" s="109"/>
      <c r="I2" s="102"/>
      <c r="J2" s="103"/>
      <c r="K2" s="190"/>
    </row>
    <row r="3" spans="1:16383" s="15" customFormat="1" ht="18.75" customHeight="1">
      <c r="A3" s="14"/>
      <c r="B3" s="99"/>
      <c r="C3" s="98"/>
      <c r="D3" s="100"/>
      <c r="E3" s="100"/>
      <c r="F3" s="101"/>
      <c r="G3" s="116" t="s">
        <v>3</v>
      </c>
      <c r="H3" s="109"/>
      <c r="I3" s="102" t="s">
        <v>334</v>
      </c>
      <c r="J3" s="103" t="e">
        <v>#REF!</v>
      </c>
      <c r="K3" s="190" t="e">
        <v>#REF!</v>
      </c>
    </row>
    <row r="4" spans="1:16383" s="15" customFormat="1" ht="18.75" customHeight="1">
      <c r="A4" s="16"/>
      <c r="B4" s="105"/>
      <c r="C4" s="104"/>
      <c r="D4" s="106"/>
      <c r="E4" s="106"/>
      <c r="F4" s="107"/>
      <c r="G4" s="117" t="s">
        <v>13</v>
      </c>
      <c r="H4" s="110">
        <v>41760</v>
      </c>
      <c r="I4" s="41" t="s">
        <v>4</v>
      </c>
      <c r="J4" s="88">
        <v>0</v>
      </c>
      <c r="K4" s="190">
        <v>0</v>
      </c>
    </row>
    <row r="5" spans="1:16383" s="17" customFormat="1" ht="24.95" customHeight="1">
      <c r="A5" s="42" t="s">
        <v>0</v>
      </c>
      <c r="B5" s="43" t="s">
        <v>8</v>
      </c>
      <c r="C5" s="43" t="s">
        <v>105</v>
      </c>
      <c r="D5" s="42" t="s">
        <v>1</v>
      </c>
      <c r="E5" s="43" t="s">
        <v>5</v>
      </c>
      <c r="F5" s="44" t="s">
        <v>6</v>
      </c>
      <c r="G5" s="119" t="s">
        <v>9</v>
      </c>
      <c r="H5" s="86" t="s">
        <v>355</v>
      </c>
      <c r="I5" s="86" t="s">
        <v>354</v>
      </c>
      <c r="J5" s="45" t="s">
        <v>10</v>
      </c>
      <c r="K5" s="191" t="s">
        <v>10</v>
      </c>
    </row>
    <row r="6" spans="1:16383" s="17" customFormat="1">
      <c r="A6" s="130">
        <v>2</v>
      </c>
      <c r="B6" s="131"/>
      <c r="C6" s="131"/>
      <c r="D6" s="132" t="s">
        <v>343</v>
      </c>
      <c r="E6" s="131"/>
      <c r="F6" s="133"/>
      <c r="G6" s="134"/>
      <c r="H6" s="135"/>
      <c r="I6" s="136"/>
      <c r="J6" s="137" t="e">
        <f>SUM(J7,J91,J160,J21,J229,J231,,J243,J253,J270,J284,J285,J286)</f>
        <v>#REF!</v>
      </c>
      <c r="K6" s="193" t="e">
        <f>SUMIF(K7:K286,"T",J7:J286)</f>
        <v>#REF!</v>
      </c>
      <c r="L6" s="193">
        <v>10801483.754293229</v>
      </c>
      <c r="M6" s="17" t="e">
        <f>IF(L6=J6," ", "ERRO")</f>
        <v>#REF!</v>
      </c>
    </row>
    <row r="7" spans="1:16383" s="36" customFormat="1">
      <c r="A7" s="324" t="s">
        <v>158</v>
      </c>
      <c r="B7" s="325"/>
      <c r="C7" s="325"/>
      <c r="D7" s="326" t="s">
        <v>1513</v>
      </c>
      <c r="E7" s="327"/>
      <c r="F7" s="249"/>
      <c r="G7" s="328"/>
      <c r="H7" s="329"/>
      <c r="I7" s="247"/>
      <c r="J7" s="330">
        <f>SUM(J8,J14,J16,J18,J20)</f>
        <v>103477.89999999998</v>
      </c>
      <c r="K7" s="306"/>
      <c r="L7" s="306">
        <v>103477.89999999998</v>
      </c>
      <c r="M7" s="17" t="str">
        <f t="shared" ref="M7:M70" si="0">IF(L7=J7," ", "ERRO")</f>
        <v xml:space="preserve"> </v>
      </c>
    </row>
    <row r="8" spans="1:16383" s="36" customFormat="1">
      <c r="A8" s="231" t="s">
        <v>662</v>
      </c>
      <c r="B8" s="231"/>
      <c r="C8" s="231"/>
      <c r="D8" s="302" t="s">
        <v>1552</v>
      </c>
      <c r="E8" s="232"/>
      <c r="F8" s="235"/>
      <c r="G8" s="301"/>
      <c r="H8" s="300"/>
      <c r="I8" s="234"/>
      <c r="J8" s="323">
        <f>SUM(J9:J13)</f>
        <v>73205.48</v>
      </c>
      <c r="K8" s="306"/>
      <c r="L8" s="454">
        <v>73205.48</v>
      </c>
      <c r="M8" s="17" t="str">
        <f t="shared" si="0"/>
        <v xml:space="preserve"> </v>
      </c>
    </row>
    <row r="9" spans="1:16383" s="51" customFormat="1">
      <c r="A9" s="307" t="s">
        <v>663</v>
      </c>
      <c r="B9" s="308"/>
      <c r="C9" s="308"/>
      <c r="D9" s="4" t="s">
        <v>1133</v>
      </c>
      <c r="E9" s="313" t="s">
        <v>7</v>
      </c>
      <c r="F9" s="321">
        <v>1</v>
      </c>
      <c r="G9" s="304">
        <v>4941.445213181818</v>
      </c>
      <c r="H9" s="24">
        <v>0.32929999999999998</v>
      </c>
      <c r="I9" s="322">
        <f>G9*H9</f>
        <v>1627.2179087007726</v>
      </c>
      <c r="J9" s="463">
        <f>ROUND(F9*(G9+I9),2)</f>
        <v>6568.66</v>
      </c>
      <c r="K9" s="216" t="s">
        <v>159</v>
      </c>
      <c r="L9" s="51">
        <v>6568.66</v>
      </c>
      <c r="M9" s="17" t="str">
        <f t="shared" si="0"/>
        <v xml:space="preserve"> </v>
      </c>
    </row>
    <row r="10" spans="1:16383" s="51" customFormat="1">
      <c r="A10" s="307" t="s">
        <v>664</v>
      </c>
      <c r="B10" s="308"/>
      <c r="C10" s="308"/>
      <c r="D10" s="4" t="s">
        <v>1516</v>
      </c>
      <c r="E10" s="313" t="s">
        <v>7</v>
      </c>
      <c r="F10" s="321">
        <v>1</v>
      </c>
      <c r="G10" s="304">
        <v>20941.189383749996</v>
      </c>
      <c r="H10" s="24">
        <v>0.32929999999999998</v>
      </c>
      <c r="I10" s="322">
        <f>G10*H10</f>
        <v>6895.9336640688734</v>
      </c>
      <c r="J10" s="463">
        <f>ROUND(F10*(G10+I10),2)</f>
        <v>27837.119999999999</v>
      </c>
      <c r="K10" s="436" t="s">
        <v>159</v>
      </c>
      <c r="L10" s="51">
        <v>27837.119999999999</v>
      </c>
      <c r="M10" s="17" t="str">
        <f t="shared" si="0"/>
        <v xml:space="preserve"> </v>
      </c>
    </row>
    <row r="11" spans="1:16383" s="51" customFormat="1">
      <c r="A11" s="307" t="s">
        <v>665</v>
      </c>
      <c r="B11" s="308"/>
      <c r="C11" s="465"/>
      <c r="D11" s="4" t="s">
        <v>1134</v>
      </c>
      <c r="E11" s="313" t="s">
        <v>7</v>
      </c>
      <c r="F11" s="321">
        <v>1</v>
      </c>
      <c r="G11" s="304">
        <v>17526.502936477271</v>
      </c>
      <c r="H11" s="24">
        <v>0.32929999999999998</v>
      </c>
      <c r="I11" s="322">
        <f>G11*H11</f>
        <v>5771.4774169819648</v>
      </c>
      <c r="J11" s="463">
        <f>ROUND(F11*(G11+I11),2)</f>
        <v>23297.98</v>
      </c>
      <c r="K11" s="436" t="s">
        <v>159</v>
      </c>
      <c r="L11" s="51">
        <v>23297.98</v>
      </c>
      <c r="M11" s="17" t="str">
        <f t="shared" si="0"/>
        <v xml:space="preserve"> </v>
      </c>
    </row>
    <row r="12" spans="1:16383" s="51" customFormat="1">
      <c r="A12" s="307" t="s">
        <v>1515</v>
      </c>
      <c r="B12" s="5"/>
      <c r="C12" s="465"/>
      <c r="D12" s="4" t="s">
        <v>1135</v>
      </c>
      <c r="E12" s="313" t="s">
        <v>7</v>
      </c>
      <c r="F12" s="321">
        <v>1</v>
      </c>
      <c r="G12" s="304">
        <v>2390.4516312499995</v>
      </c>
      <c r="H12" s="24">
        <v>0.32929999999999998</v>
      </c>
      <c r="I12" s="322">
        <f>G12*H12</f>
        <v>787.17572217062479</v>
      </c>
      <c r="J12" s="463">
        <f>ROUND(F12*(G12+I12),2)</f>
        <v>3177.63</v>
      </c>
      <c r="K12" s="436" t="s">
        <v>159</v>
      </c>
      <c r="L12" s="51">
        <v>3177.63</v>
      </c>
      <c r="M12" s="17" t="str">
        <f t="shared" si="0"/>
        <v xml:space="preserve"> </v>
      </c>
    </row>
    <row r="13" spans="1:16383" s="51" customFormat="1">
      <c r="A13" s="307" t="s">
        <v>1514</v>
      </c>
      <c r="B13" s="308"/>
      <c r="C13" s="465"/>
      <c r="D13" s="4" t="s">
        <v>1136</v>
      </c>
      <c r="E13" s="313" t="s">
        <v>7</v>
      </c>
      <c r="F13" s="321">
        <v>1</v>
      </c>
      <c r="G13" s="304">
        <v>9271.114335227272</v>
      </c>
      <c r="H13" s="24">
        <v>0.32929999999999998</v>
      </c>
      <c r="I13" s="322">
        <f>G13*H13</f>
        <v>3052.9779505903407</v>
      </c>
      <c r="J13" s="463">
        <f>ROUND(F13*(G13+I13),2)</f>
        <v>12324.09</v>
      </c>
      <c r="K13" s="436" t="s">
        <v>159</v>
      </c>
      <c r="L13" s="51">
        <v>12324.09</v>
      </c>
      <c r="M13" s="17" t="str">
        <f t="shared" si="0"/>
        <v xml:space="preserve"> </v>
      </c>
    </row>
    <row r="14" spans="1:16383" s="73" customFormat="1">
      <c r="A14" s="303" t="s">
        <v>666</v>
      </c>
      <c r="B14" s="231"/>
      <c r="C14" s="231"/>
      <c r="D14" s="302" t="s">
        <v>1512</v>
      </c>
      <c r="E14" s="316"/>
      <c r="F14" s="332"/>
      <c r="G14" s="337"/>
      <c r="H14" s="333"/>
      <c r="I14" s="334"/>
      <c r="J14" s="323">
        <f>J15</f>
        <v>11502.79</v>
      </c>
      <c r="K14" s="194"/>
      <c r="L14" s="5">
        <v>11502.79</v>
      </c>
      <c r="M14" s="17" t="str">
        <f t="shared" si="0"/>
        <v xml:space="preserve"> </v>
      </c>
      <c r="N14" s="10"/>
      <c r="O14" s="68"/>
      <c r="P14" s="20"/>
      <c r="Q14" s="57"/>
      <c r="R14" s="21"/>
      <c r="S14" s="22"/>
      <c r="T14" s="3"/>
      <c r="U14" s="5"/>
      <c r="V14" s="5"/>
      <c r="W14" s="8"/>
      <c r="X14" s="10"/>
      <c r="Y14" s="68"/>
      <c r="Z14" s="20"/>
      <c r="AA14" s="57"/>
      <c r="AB14" s="21"/>
      <c r="AC14" s="22"/>
      <c r="AD14" s="3"/>
      <c r="AE14" s="5"/>
      <c r="AF14" s="5"/>
      <c r="AG14" s="8"/>
      <c r="AH14" s="10"/>
      <c r="AI14" s="68"/>
      <c r="AJ14" s="20"/>
      <c r="AK14" s="57"/>
      <c r="AL14" s="21"/>
      <c r="AM14" s="22"/>
      <c r="AN14" s="3"/>
      <c r="AO14" s="5"/>
      <c r="AP14" s="5"/>
      <c r="AQ14" s="8"/>
      <c r="AR14" s="10"/>
      <c r="AS14" s="68"/>
      <c r="AT14" s="20"/>
      <c r="AU14" s="57"/>
      <c r="AV14" s="21"/>
      <c r="AW14" s="22"/>
      <c r="AX14" s="3"/>
      <c r="AY14" s="5"/>
      <c r="AZ14" s="5"/>
      <c r="BA14" s="8"/>
      <c r="BB14" s="10"/>
      <c r="BC14" s="68"/>
      <c r="BD14" s="20"/>
      <c r="BE14" s="57"/>
      <c r="BF14" s="21"/>
      <c r="BG14" s="22"/>
      <c r="BH14" s="3"/>
      <c r="BI14" s="5"/>
      <c r="BJ14" s="5"/>
      <c r="BK14" s="8"/>
      <c r="BL14" s="10"/>
      <c r="BM14" s="68"/>
      <c r="BN14" s="20"/>
      <c r="BO14" s="57"/>
      <c r="BP14" s="21"/>
      <c r="BQ14" s="22"/>
      <c r="BR14" s="3"/>
      <c r="BS14" s="5"/>
      <c r="BT14" s="5"/>
      <c r="BU14" s="8"/>
      <c r="BV14" s="10"/>
      <c r="BW14" s="68"/>
      <c r="BX14" s="20"/>
      <c r="BY14" s="57"/>
      <c r="BZ14" s="21"/>
      <c r="CA14" s="22"/>
      <c r="CB14" s="3"/>
      <c r="CC14" s="5"/>
      <c r="CD14" s="5"/>
      <c r="CE14" s="8"/>
      <c r="CF14" s="10"/>
      <c r="CG14" s="68"/>
      <c r="CH14" s="20"/>
      <c r="CI14" s="57"/>
      <c r="CJ14" s="21"/>
      <c r="CK14" s="22"/>
      <c r="CL14" s="3"/>
      <c r="CM14" s="5"/>
      <c r="CN14" s="5"/>
      <c r="CO14" s="8"/>
      <c r="CP14" s="10"/>
      <c r="CQ14" s="68"/>
      <c r="CR14" s="20"/>
      <c r="CS14" s="57"/>
      <c r="CT14" s="21"/>
      <c r="CU14" s="22"/>
      <c r="CV14" s="3"/>
      <c r="CW14" s="5"/>
      <c r="CX14" s="5"/>
      <c r="CY14" s="8"/>
      <c r="CZ14" s="10"/>
      <c r="DA14" s="68"/>
      <c r="DB14" s="20"/>
      <c r="DC14" s="57"/>
      <c r="DD14" s="21"/>
      <c r="DE14" s="22"/>
      <c r="DF14" s="3"/>
      <c r="DG14" s="5"/>
      <c r="DH14" s="5"/>
      <c r="DI14" s="8"/>
      <c r="DJ14" s="10"/>
      <c r="DK14" s="68"/>
      <c r="DL14" s="20"/>
      <c r="DM14" s="57"/>
      <c r="DN14" s="21"/>
      <c r="DO14" s="22"/>
      <c r="DP14" s="3"/>
      <c r="DQ14" s="5"/>
      <c r="DR14" s="5"/>
      <c r="DS14" s="8"/>
      <c r="DT14" s="10"/>
      <c r="DU14" s="68"/>
      <c r="DV14" s="20"/>
      <c r="DW14" s="57"/>
      <c r="DX14" s="21"/>
      <c r="DY14" s="22"/>
      <c r="DZ14" s="3"/>
      <c r="EA14" s="5"/>
      <c r="EB14" s="5"/>
      <c r="EC14" s="8"/>
      <c r="ED14" s="10"/>
      <c r="EE14" s="68"/>
      <c r="EF14" s="20"/>
      <c r="EG14" s="57"/>
      <c r="EH14" s="21"/>
      <c r="EI14" s="22"/>
      <c r="EJ14" s="3"/>
      <c r="EK14" s="5"/>
      <c r="EL14" s="5"/>
      <c r="EM14" s="8"/>
      <c r="EN14" s="10"/>
      <c r="EO14" s="68"/>
      <c r="EP14" s="20"/>
      <c r="EQ14" s="57"/>
      <c r="ER14" s="21"/>
      <c r="ES14" s="22"/>
      <c r="ET14" s="3"/>
      <c r="EU14" s="5"/>
      <c r="EV14" s="5"/>
      <c r="EW14" s="8"/>
      <c r="EX14" s="10"/>
      <c r="EY14" s="68"/>
      <c r="EZ14" s="20"/>
      <c r="FA14" s="57"/>
      <c r="FB14" s="21"/>
      <c r="FC14" s="22"/>
      <c r="FD14" s="3"/>
      <c r="FE14" s="5"/>
      <c r="FF14" s="5"/>
      <c r="FG14" s="8"/>
      <c r="FH14" s="10"/>
      <c r="FI14" s="68"/>
      <c r="FJ14" s="20"/>
      <c r="FK14" s="57"/>
      <c r="FL14" s="21"/>
      <c r="FM14" s="22"/>
      <c r="FN14" s="3"/>
      <c r="FO14" s="5"/>
      <c r="FP14" s="5"/>
      <c r="FQ14" s="8"/>
      <c r="FR14" s="10"/>
      <c r="FS14" s="68"/>
      <c r="FT14" s="20"/>
      <c r="FU14" s="57"/>
      <c r="FV14" s="21"/>
      <c r="FW14" s="22"/>
      <c r="FX14" s="3"/>
      <c r="FY14" s="5"/>
      <c r="FZ14" s="5"/>
      <c r="GA14" s="8"/>
      <c r="GB14" s="10"/>
      <c r="GC14" s="68"/>
      <c r="GD14" s="20"/>
      <c r="GE14" s="57"/>
      <c r="GF14" s="21"/>
      <c r="GG14" s="22"/>
      <c r="GH14" s="3"/>
      <c r="GI14" s="5"/>
      <c r="GJ14" s="5"/>
      <c r="GK14" s="8"/>
      <c r="GL14" s="10"/>
      <c r="GM14" s="68"/>
      <c r="GN14" s="20"/>
      <c r="GO14" s="57"/>
      <c r="GP14" s="21"/>
      <c r="GQ14" s="22"/>
      <c r="GR14" s="3"/>
      <c r="GS14" s="5"/>
      <c r="GT14" s="5"/>
      <c r="GU14" s="8"/>
      <c r="GV14" s="10"/>
      <c r="GW14" s="68"/>
      <c r="GX14" s="20"/>
      <c r="GY14" s="57"/>
      <c r="GZ14" s="21"/>
      <c r="HA14" s="22"/>
      <c r="HB14" s="3"/>
      <c r="HC14" s="5"/>
      <c r="HD14" s="5"/>
      <c r="HE14" s="8"/>
      <c r="HF14" s="10"/>
      <c r="HG14" s="68"/>
      <c r="HH14" s="20"/>
      <c r="HI14" s="57"/>
      <c r="HJ14" s="21"/>
      <c r="HK14" s="22"/>
      <c r="HL14" s="3"/>
      <c r="HM14" s="5"/>
      <c r="HN14" s="5"/>
      <c r="HO14" s="8"/>
      <c r="HP14" s="10"/>
      <c r="HQ14" s="68"/>
      <c r="HR14" s="20"/>
      <c r="HS14" s="57"/>
      <c r="HT14" s="21"/>
      <c r="HU14" s="22"/>
      <c r="HV14" s="3"/>
      <c r="HW14" s="5"/>
      <c r="HX14" s="5"/>
      <c r="HY14" s="8"/>
      <c r="HZ14" s="10"/>
      <c r="IA14" s="68"/>
      <c r="IB14" s="20"/>
      <c r="IC14" s="57"/>
      <c r="ID14" s="21"/>
      <c r="IE14" s="22"/>
      <c r="IF14" s="3"/>
      <c r="IG14" s="5"/>
      <c r="IH14" s="5"/>
      <c r="II14" s="8"/>
      <c r="IJ14" s="10"/>
      <c r="IK14" s="68"/>
      <c r="IL14" s="20"/>
      <c r="IM14" s="57"/>
      <c r="IN14" s="21"/>
      <c r="IO14" s="22"/>
      <c r="IP14" s="3"/>
      <c r="IQ14" s="5"/>
      <c r="IR14" s="5"/>
      <c r="IS14" s="8"/>
      <c r="IT14" s="10"/>
      <c r="IU14" s="68"/>
      <c r="IV14" s="20"/>
      <c r="IW14" s="57"/>
      <c r="IX14" s="21"/>
      <c r="IY14" s="22"/>
      <c r="IZ14" s="3"/>
      <c r="JA14" s="5"/>
      <c r="JB14" s="5"/>
      <c r="JC14" s="8"/>
      <c r="JD14" s="10"/>
      <c r="JE14" s="68"/>
      <c r="JF14" s="20"/>
      <c r="JG14" s="57"/>
      <c r="JH14" s="21"/>
      <c r="JI14" s="22"/>
      <c r="JJ14" s="3"/>
      <c r="JK14" s="5"/>
      <c r="JL14" s="5"/>
      <c r="JM14" s="8"/>
      <c r="JN14" s="10"/>
      <c r="JO14" s="68"/>
      <c r="JP14" s="20"/>
      <c r="JQ14" s="57"/>
      <c r="JR14" s="21"/>
      <c r="JS14" s="22"/>
      <c r="JT14" s="3"/>
      <c r="JU14" s="5"/>
      <c r="JV14" s="5"/>
      <c r="JW14" s="8"/>
      <c r="JX14" s="10"/>
      <c r="JY14" s="68"/>
      <c r="JZ14" s="20"/>
      <c r="KA14" s="57"/>
      <c r="KB14" s="21"/>
      <c r="KC14" s="22"/>
      <c r="KD14" s="3"/>
      <c r="KE14" s="5"/>
      <c r="KF14" s="5"/>
      <c r="KG14" s="8"/>
      <c r="KH14" s="10"/>
      <c r="KI14" s="68"/>
      <c r="KJ14" s="20"/>
      <c r="KK14" s="57"/>
      <c r="KL14" s="21"/>
      <c r="KM14" s="22"/>
      <c r="KN14" s="3"/>
      <c r="KO14" s="5"/>
      <c r="KP14" s="5"/>
      <c r="KQ14" s="8"/>
      <c r="KR14" s="10"/>
      <c r="KS14" s="68"/>
      <c r="KT14" s="20"/>
      <c r="KU14" s="57"/>
      <c r="KV14" s="21"/>
      <c r="KW14" s="22"/>
      <c r="KX14" s="3"/>
      <c r="KY14" s="5"/>
      <c r="KZ14" s="5"/>
      <c r="LA14" s="8"/>
      <c r="LB14" s="10"/>
      <c r="LC14" s="68"/>
      <c r="LD14" s="20"/>
      <c r="LE14" s="57"/>
      <c r="LF14" s="21"/>
      <c r="LG14" s="22"/>
      <c r="LH14" s="3"/>
      <c r="LI14" s="5"/>
      <c r="LJ14" s="5"/>
      <c r="LK14" s="8"/>
      <c r="LL14" s="10"/>
      <c r="LM14" s="68"/>
      <c r="LN14" s="20"/>
      <c r="LO14" s="57"/>
      <c r="LP14" s="21"/>
      <c r="LQ14" s="22"/>
      <c r="LR14" s="3"/>
      <c r="LS14" s="5"/>
      <c r="LT14" s="5"/>
      <c r="LU14" s="8"/>
      <c r="LV14" s="10"/>
      <c r="LW14" s="68"/>
      <c r="LX14" s="20"/>
      <c r="LY14" s="57"/>
      <c r="LZ14" s="21"/>
      <c r="MA14" s="22"/>
      <c r="MB14" s="3"/>
      <c r="MC14" s="5"/>
      <c r="MD14" s="5"/>
      <c r="ME14" s="8"/>
      <c r="MF14" s="10"/>
      <c r="MG14" s="68"/>
      <c r="MH14" s="20"/>
      <c r="MI14" s="57"/>
      <c r="MJ14" s="21"/>
      <c r="MK14" s="22"/>
      <c r="ML14" s="3"/>
      <c r="MM14" s="5"/>
      <c r="MN14" s="5"/>
      <c r="MO14" s="8"/>
      <c r="MP14" s="10"/>
      <c r="MQ14" s="68"/>
      <c r="MR14" s="20"/>
      <c r="MS14" s="57"/>
      <c r="MT14" s="21"/>
      <c r="MU14" s="22"/>
      <c r="MV14" s="3"/>
      <c r="MW14" s="5"/>
      <c r="MX14" s="5"/>
      <c r="MY14" s="8"/>
      <c r="MZ14" s="10"/>
      <c r="NA14" s="68"/>
      <c r="NB14" s="20"/>
      <c r="NC14" s="57"/>
      <c r="ND14" s="21"/>
      <c r="NE14" s="22"/>
      <c r="NF14" s="3"/>
      <c r="NG14" s="5"/>
      <c r="NH14" s="5"/>
      <c r="NI14" s="8"/>
      <c r="NJ14" s="10"/>
      <c r="NK14" s="68"/>
      <c r="NL14" s="20"/>
      <c r="NM14" s="57"/>
      <c r="NN14" s="21"/>
      <c r="NO14" s="22"/>
      <c r="NP14" s="3"/>
      <c r="NQ14" s="5"/>
      <c r="NR14" s="5"/>
      <c r="NS14" s="8"/>
      <c r="NT14" s="10"/>
      <c r="NU14" s="68"/>
      <c r="NV14" s="20"/>
      <c r="NW14" s="57"/>
      <c r="NX14" s="21"/>
      <c r="NY14" s="22"/>
      <c r="NZ14" s="3"/>
      <c r="OA14" s="5"/>
      <c r="OB14" s="5"/>
      <c r="OC14" s="8"/>
      <c r="OD14" s="10"/>
      <c r="OE14" s="68"/>
      <c r="OF14" s="20"/>
      <c r="OG14" s="57"/>
      <c r="OH14" s="21"/>
      <c r="OI14" s="22"/>
      <c r="OJ14" s="3"/>
      <c r="OK14" s="5"/>
      <c r="OL14" s="5"/>
      <c r="OM14" s="8"/>
      <c r="ON14" s="10"/>
      <c r="OO14" s="68"/>
      <c r="OP14" s="20"/>
      <c r="OQ14" s="57"/>
      <c r="OR14" s="21"/>
      <c r="OS14" s="22"/>
      <c r="OT14" s="3"/>
      <c r="OU14" s="5"/>
      <c r="OV14" s="5"/>
      <c r="OW14" s="8"/>
      <c r="OX14" s="10"/>
      <c r="OY14" s="68"/>
      <c r="OZ14" s="20"/>
      <c r="PA14" s="57"/>
      <c r="PB14" s="21"/>
      <c r="PC14" s="22"/>
      <c r="PD14" s="3"/>
      <c r="PE14" s="5"/>
      <c r="PF14" s="5"/>
      <c r="PG14" s="8"/>
      <c r="PH14" s="10"/>
      <c r="PI14" s="68"/>
      <c r="PJ14" s="20"/>
      <c r="PK14" s="57"/>
      <c r="PL14" s="21"/>
      <c r="PM14" s="22"/>
      <c r="PN14" s="3"/>
      <c r="PO14" s="5"/>
      <c r="PP14" s="5"/>
      <c r="PQ14" s="8"/>
      <c r="PR14" s="10"/>
      <c r="PS14" s="68"/>
      <c r="PT14" s="20"/>
      <c r="PU14" s="57"/>
      <c r="PV14" s="21"/>
      <c r="PW14" s="22"/>
      <c r="PX14" s="3"/>
      <c r="PY14" s="5"/>
      <c r="PZ14" s="5"/>
      <c r="QA14" s="8"/>
      <c r="QB14" s="10"/>
      <c r="QC14" s="68"/>
      <c r="QD14" s="20"/>
      <c r="QE14" s="57"/>
      <c r="QF14" s="21"/>
      <c r="QG14" s="22"/>
      <c r="QH14" s="3"/>
      <c r="QI14" s="5"/>
      <c r="QJ14" s="5"/>
      <c r="QK14" s="8"/>
      <c r="QL14" s="10"/>
      <c r="QM14" s="68"/>
      <c r="QN14" s="20"/>
      <c r="QO14" s="57"/>
      <c r="QP14" s="21"/>
      <c r="QQ14" s="22"/>
      <c r="QR14" s="3"/>
      <c r="QS14" s="5"/>
      <c r="QT14" s="5"/>
      <c r="QU14" s="8"/>
      <c r="QV14" s="10"/>
      <c r="QW14" s="68"/>
      <c r="QX14" s="20"/>
      <c r="QY14" s="57"/>
      <c r="QZ14" s="21"/>
      <c r="RA14" s="22"/>
      <c r="RB14" s="3"/>
      <c r="RC14" s="5"/>
      <c r="RD14" s="5"/>
      <c r="RE14" s="8"/>
      <c r="RF14" s="10"/>
      <c r="RG14" s="68"/>
      <c r="RH14" s="20"/>
      <c r="RI14" s="57"/>
      <c r="RJ14" s="21"/>
      <c r="RK14" s="22"/>
      <c r="RL14" s="3"/>
      <c r="RM14" s="5"/>
      <c r="RN14" s="5"/>
      <c r="RO14" s="8"/>
      <c r="RP14" s="10"/>
      <c r="RQ14" s="68"/>
      <c r="RR14" s="20"/>
      <c r="RS14" s="57"/>
      <c r="RT14" s="21"/>
      <c r="RU14" s="22"/>
      <c r="RV14" s="3"/>
      <c r="RW14" s="5"/>
      <c r="RX14" s="5"/>
      <c r="RY14" s="8"/>
      <c r="RZ14" s="10"/>
      <c r="SA14" s="68"/>
      <c r="SB14" s="20"/>
      <c r="SC14" s="57"/>
      <c r="SD14" s="21"/>
      <c r="SE14" s="22"/>
      <c r="SF14" s="3"/>
      <c r="SG14" s="5"/>
      <c r="SH14" s="5"/>
      <c r="SI14" s="8"/>
      <c r="SJ14" s="10"/>
      <c r="SK14" s="68"/>
      <c r="SL14" s="20"/>
      <c r="SM14" s="57"/>
      <c r="SN14" s="21"/>
      <c r="SO14" s="22"/>
      <c r="SP14" s="3"/>
      <c r="SQ14" s="5"/>
      <c r="SR14" s="5"/>
      <c r="SS14" s="8"/>
      <c r="ST14" s="10"/>
      <c r="SU14" s="68"/>
      <c r="SV14" s="20"/>
      <c r="SW14" s="57"/>
      <c r="SX14" s="21"/>
      <c r="SY14" s="22"/>
      <c r="SZ14" s="3"/>
      <c r="TA14" s="5"/>
      <c r="TB14" s="5"/>
      <c r="TC14" s="8"/>
      <c r="TD14" s="10"/>
      <c r="TE14" s="68"/>
      <c r="TF14" s="20"/>
      <c r="TG14" s="57"/>
      <c r="TH14" s="21"/>
      <c r="TI14" s="22"/>
      <c r="TJ14" s="3"/>
      <c r="TK14" s="5"/>
      <c r="TL14" s="5"/>
      <c r="TM14" s="8"/>
      <c r="TN14" s="10"/>
      <c r="TO14" s="68"/>
      <c r="TP14" s="20"/>
      <c r="TQ14" s="57"/>
      <c r="TR14" s="21"/>
      <c r="TS14" s="22"/>
      <c r="TT14" s="3"/>
      <c r="TU14" s="5"/>
      <c r="TV14" s="5"/>
      <c r="TW14" s="8"/>
      <c r="TX14" s="10"/>
      <c r="TY14" s="68"/>
      <c r="TZ14" s="20"/>
      <c r="UA14" s="57"/>
      <c r="UB14" s="21"/>
      <c r="UC14" s="22"/>
      <c r="UD14" s="3"/>
      <c r="UE14" s="5"/>
      <c r="UF14" s="5"/>
      <c r="UG14" s="8"/>
      <c r="UH14" s="10"/>
      <c r="UI14" s="68"/>
      <c r="UJ14" s="20"/>
      <c r="UK14" s="57"/>
      <c r="UL14" s="21"/>
      <c r="UM14" s="22"/>
      <c r="UN14" s="3"/>
      <c r="UO14" s="5"/>
      <c r="UP14" s="5"/>
      <c r="UQ14" s="8"/>
      <c r="UR14" s="10"/>
      <c r="US14" s="68"/>
      <c r="UT14" s="20"/>
      <c r="UU14" s="57"/>
      <c r="UV14" s="21"/>
      <c r="UW14" s="22"/>
      <c r="UX14" s="3"/>
      <c r="UY14" s="5"/>
      <c r="UZ14" s="5"/>
      <c r="VA14" s="8"/>
      <c r="VB14" s="10"/>
      <c r="VC14" s="68"/>
      <c r="VD14" s="20"/>
      <c r="VE14" s="57"/>
      <c r="VF14" s="21"/>
      <c r="VG14" s="22"/>
      <c r="VH14" s="3"/>
      <c r="VI14" s="5"/>
      <c r="VJ14" s="5"/>
      <c r="VK14" s="8"/>
      <c r="VL14" s="10"/>
      <c r="VM14" s="68"/>
      <c r="VN14" s="20"/>
      <c r="VO14" s="57"/>
      <c r="VP14" s="21"/>
      <c r="VQ14" s="22"/>
      <c r="VR14" s="3"/>
      <c r="VS14" s="5"/>
      <c r="VT14" s="5"/>
      <c r="VU14" s="8"/>
      <c r="VV14" s="10"/>
      <c r="VW14" s="68"/>
      <c r="VX14" s="20"/>
      <c r="VY14" s="57"/>
      <c r="VZ14" s="21"/>
      <c r="WA14" s="22"/>
      <c r="WB14" s="3"/>
      <c r="WC14" s="5"/>
      <c r="WD14" s="5"/>
      <c r="WE14" s="8"/>
      <c r="WF14" s="10"/>
      <c r="WG14" s="68"/>
      <c r="WH14" s="20"/>
      <c r="WI14" s="57"/>
      <c r="WJ14" s="21"/>
      <c r="WK14" s="22"/>
      <c r="WL14" s="3"/>
      <c r="WM14" s="5"/>
      <c r="WN14" s="5"/>
      <c r="WO14" s="8"/>
      <c r="WP14" s="10"/>
      <c r="WQ14" s="68"/>
      <c r="WR14" s="20"/>
      <c r="WS14" s="57"/>
      <c r="WT14" s="21"/>
      <c r="WU14" s="22"/>
      <c r="WV14" s="3"/>
      <c r="WW14" s="5"/>
      <c r="WX14" s="5"/>
      <c r="WY14" s="8"/>
      <c r="WZ14" s="10"/>
      <c r="XA14" s="68"/>
      <c r="XB14" s="20"/>
      <c r="XC14" s="57"/>
      <c r="XD14" s="21"/>
      <c r="XE14" s="22"/>
      <c r="XF14" s="3"/>
      <c r="XG14" s="5"/>
      <c r="XH14" s="5"/>
      <c r="XI14" s="8"/>
      <c r="XJ14" s="10"/>
      <c r="XK14" s="68"/>
      <c r="XL14" s="20"/>
      <c r="XM14" s="57"/>
      <c r="XN14" s="21"/>
      <c r="XO14" s="22"/>
      <c r="XP14" s="3"/>
      <c r="XQ14" s="5"/>
      <c r="XR14" s="5"/>
      <c r="XS14" s="8"/>
      <c r="XT14" s="10"/>
      <c r="XU14" s="68"/>
      <c r="XV14" s="20"/>
      <c r="XW14" s="57"/>
      <c r="XX14" s="21"/>
      <c r="XY14" s="22"/>
      <c r="XZ14" s="3"/>
      <c r="YA14" s="5"/>
      <c r="YB14" s="5"/>
      <c r="YC14" s="8"/>
      <c r="YD14" s="10"/>
      <c r="YE14" s="68"/>
      <c r="YF14" s="20"/>
      <c r="YG14" s="57"/>
      <c r="YH14" s="21"/>
      <c r="YI14" s="22"/>
      <c r="YJ14" s="3"/>
      <c r="YK14" s="5"/>
      <c r="YL14" s="5"/>
      <c r="YM14" s="8"/>
      <c r="YN14" s="10"/>
      <c r="YO14" s="68"/>
      <c r="YP14" s="20"/>
      <c r="YQ14" s="57"/>
      <c r="YR14" s="21"/>
      <c r="YS14" s="22"/>
      <c r="YT14" s="3"/>
      <c r="YU14" s="5"/>
      <c r="YV14" s="5"/>
      <c r="YW14" s="8"/>
      <c r="YX14" s="10"/>
      <c r="YY14" s="68"/>
      <c r="YZ14" s="20"/>
      <c r="ZA14" s="57"/>
      <c r="ZB14" s="21"/>
      <c r="ZC14" s="22"/>
      <c r="ZD14" s="3"/>
      <c r="ZE14" s="5"/>
      <c r="ZF14" s="5"/>
      <c r="ZG14" s="8"/>
      <c r="ZH14" s="10"/>
      <c r="ZI14" s="68"/>
      <c r="ZJ14" s="20"/>
      <c r="ZK14" s="57"/>
      <c r="ZL14" s="21"/>
      <c r="ZM14" s="22"/>
      <c r="ZN14" s="3"/>
      <c r="ZO14" s="5"/>
      <c r="ZP14" s="5"/>
      <c r="ZQ14" s="8"/>
      <c r="ZR14" s="10"/>
      <c r="ZS14" s="68"/>
      <c r="ZT14" s="20"/>
      <c r="ZU14" s="57"/>
      <c r="ZV14" s="21"/>
      <c r="ZW14" s="22"/>
      <c r="ZX14" s="3"/>
      <c r="ZY14" s="5"/>
      <c r="ZZ14" s="5"/>
      <c r="AAA14" s="8"/>
      <c r="AAB14" s="10"/>
      <c r="AAC14" s="68"/>
      <c r="AAD14" s="20"/>
      <c r="AAE14" s="57"/>
      <c r="AAF14" s="21"/>
      <c r="AAG14" s="22"/>
      <c r="AAH14" s="3"/>
      <c r="AAI14" s="5"/>
      <c r="AAJ14" s="5"/>
      <c r="AAK14" s="8"/>
      <c r="AAL14" s="10"/>
      <c r="AAM14" s="68"/>
      <c r="AAN14" s="20"/>
      <c r="AAO14" s="57"/>
      <c r="AAP14" s="21"/>
      <c r="AAQ14" s="22"/>
      <c r="AAR14" s="3"/>
      <c r="AAS14" s="5"/>
      <c r="AAT14" s="5"/>
      <c r="AAU14" s="8"/>
      <c r="AAV14" s="10"/>
      <c r="AAW14" s="68"/>
      <c r="AAX14" s="20"/>
      <c r="AAY14" s="57"/>
      <c r="AAZ14" s="21"/>
      <c r="ABA14" s="22"/>
      <c r="ABB14" s="3"/>
      <c r="ABC14" s="5"/>
      <c r="ABD14" s="5"/>
      <c r="ABE14" s="8"/>
      <c r="ABF14" s="10"/>
      <c r="ABG14" s="68"/>
      <c r="ABH14" s="20"/>
      <c r="ABI14" s="57"/>
      <c r="ABJ14" s="21"/>
      <c r="ABK14" s="22"/>
      <c r="ABL14" s="3"/>
      <c r="ABM14" s="5"/>
      <c r="ABN14" s="5"/>
      <c r="ABO14" s="8"/>
      <c r="ABP14" s="10"/>
      <c r="ABQ14" s="68"/>
      <c r="ABR14" s="20"/>
      <c r="ABS14" s="57"/>
      <c r="ABT14" s="21"/>
      <c r="ABU14" s="22"/>
      <c r="ABV14" s="3"/>
      <c r="ABW14" s="5"/>
      <c r="ABX14" s="5"/>
      <c r="ABY14" s="8"/>
      <c r="ABZ14" s="10"/>
      <c r="ACA14" s="68"/>
      <c r="ACB14" s="20"/>
      <c r="ACC14" s="57"/>
      <c r="ACD14" s="21"/>
      <c r="ACE14" s="22"/>
      <c r="ACF14" s="3"/>
      <c r="ACG14" s="5"/>
      <c r="ACH14" s="5"/>
      <c r="ACI14" s="8"/>
      <c r="ACJ14" s="10"/>
      <c r="ACK14" s="68"/>
      <c r="ACL14" s="20"/>
      <c r="ACM14" s="57"/>
      <c r="ACN14" s="21"/>
      <c r="ACO14" s="22"/>
      <c r="ACP14" s="3"/>
      <c r="ACQ14" s="5"/>
      <c r="ACR14" s="5"/>
      <c r="ACS14" s="8"/>
      <c r="ACT14" s="10"/>
      <c r="ACU14" s="68"/>
      <c r="ACV14" s="20"/>
      <c r="ACW14" s="57"/>
      <c r="ACX14" s="21"/>
      <c r="ACY14" s="22"/>
      <c r="ACZ14" s="3"/>
      <c r="ADA14" s="5"/>
      <c r="ADB14" s="5"/>
      <c r="ADC14" s="8"/>
      <c r="ADD14" s="10"/>
      <c r="ADE14" s="68"/>
      <c r="ADF14" s="20"/>
      <c r="ADG14" s="57"/>
      <c r="ADH14" s="21"/>
      <c r="ADI14" s="22"/>
      <c r="ADJ14" s="3"/>
      <c r="ADK14" s="5"/>
      <c r="ADL14" s="5"/>
      <c r="ADM14" s="8"/>
      <c r="ADN14" s="10"/>
      <c r="ADO14" s="68"/>
      <c r="ADP14" s="20"/>
      <c r="ADQ14" s="57"/>
      <c r="ADR14" s="21"/>
      <c r="ADS14" s="22"/>
      <c r="ADT14" s="3"/>
      <c r="ADU14" s="5"/>
      <c r="ADV14" s="5"/>
      <c r="ADW14" s="8"/>
      <c r="ADX14" s="10"/>
      <c r="ADY14" s="68"/>
      <c r="ADZ14" s="20"/>
      <c r="AEA14" s="57"/>
      <c r="AEB14" s="21"/>
      <c r="AEC14" s="22"/>
      <c r="AED14" s="3"/>
      <c r="AEE14" s="5"/>
      <c r="AEF14" s="5"/>
      <c r="AEG14" s="8"/>
      <c r="AEH14" s="10"/>
      <c r="AEI14" s="68"/>
      <c r="AEJ14" s="20"/>
      <c r="AEK14" s="57"/>
      <c r="AEL14" s="21"/>
      <c r="AEM14" s="22"/>
      <c r="AEN14" s="3"/>
      <c r="AEO14" s="5"/>
      <c r="AEP14" s="5"/>
      <c r="AEQ14" s="8"/>
      <c r="AER14" s="10"/>
      <c r="AES14" s="68"/>
      <c r="AET14" s="20"/>
      <c r="AEU14" s="57"/>
      <c r="AEV14" s="21"/>
      <c r="AEW14" s="22"/>
      <c r="AEX14" s="3"/>
      <c r="AEY14" s="5"/>
      <c r="AEZ14" s="5"/>
      <c r="AFA14" s="8"/>
      <c r="AFB14" s="10"/>
      <c r="AFC14" s="68"/>
      <c r="AFD14" s="20"/>
      <c r="AFE14" s="57"/>
      <c r="AFF14" s="21"/>
      <c r="AFG14" s="22"/>
      <c r="AFH14" s="3"/>
      <c r="AFI14" s="5"/>
      <c r="AFJ14" s="5"/>
      <c r="AFK14" s="8"/>
      <c r="AFL14" s="10"/>
      <c r="AFM14" s="68"/>
      <c r="AFN14" s="20"/>
      <c r="AFO14" s="57"/>
      <c r="AFP14" s="21"/>
      <c r="AFQ14" s="22"/>
      <c r="AFR14" s="3"/>
      <c r="AFS14" s="5"/>
      <c r="AFT14" s="5"/>
      <c r="AFU14" s="8"/>
      <c r="AFV14" s="10"/>
      <c r="AFW14" s="68"/>
      <c r="AFX14" s="20"/>
      <c r="AFY14" s="57"/>
      <c r="AFZ14" s="21"/>
      <c r="AGA14" s="22"/>
      <c r="AGB14" s="3"/>
      <c r="AGC14" s="5"/>
      <c r="AGD14" s="5"/>
      <c r="AGE14" s="8"/>
      <c r="AGF14" s="10"/>
      <c r="AGG14" s="68"/>
      <c r="AGH14" s="20"/>
      <c r="AGI14" s="57"/>
      <c r="AGJ14" s="21"/>
      <c r="AGK14" s="22"/>
      <c r="AGL14" s="3"/>
      <c r="AGM14" s="5"/>
      <c r="AGN14" s="5"/>
      <c r="AGO14" s="8"/>
      <c r="AGP14" s="10"/>
      <c r="AGQ14" s="68"/>
      <c r="AGR14" s="20"/>
      <c r="AGS14" s="57"/>
      <c r="AGT14" s="21"/>
      <c r="AGU14" s="22"/>
      <c r="AGV14" s="3"/>
      <c r="AGW14" s="5"/>
      <c r="AGX14" s="5"/>
      <c r="AGY14" s="8"/>
      <c r="AGZ14" s="10"/>
      <c r="AHA14" s="68"/>
      <c r="AHB14" s="20"/>
      <c r="AHC14" s="57"/>
      <c r="AHD14" s="21"/>
      <c r="AHE14" s="22"/>
      <c r="AHF14" s="3"/>
      <c r="AHG14" s="5"/>
      <c r="AHH14" s="5"/>
      <c r="AHI14" s="8"/>
      <c r="AHJ14" s="10"/>
      <c r="AHK14" s="68"/>
      <c r="AHL14" s="20"/>
      <c r="AHM14" s="57"/>
      <c r="AHN14" s="21"/>
      <c r="AHO14" s="22"/>
      <c r="AHP14" s="3"/>
      <c r="AHQ14" s="5"/>
      <c r="AHR14" s="5"/>
      <c r="AHS14" s="8"/>
      <c r="AHT14" s="10"/>
      <c r="AHU14" s="68"/>
      <c r="AHV14" s="20"/>
      <c r="AHW14" s="57"/>
      <c r="AHX14" s="21"/>
      <c r="AHY14" s="22"/>
      <c r="AHZ14" s="3"/>
      <c r="AIA14" s="5"/>
      <c r="AIB14" s="5"/>
      <c r="AIC14" s="8"/>
      <c r="AID14" s="10"/>
      <c r="AIE14" s="68"/>
      <c r="AIF14" s="20"/>
      <c r="AIG14" s="57"/>
      <c r="AIH14" s="21"/>
      <c r="AII14" s="22"/>
      <c r="AIJ14" s="3"/>
      <c r="AIK14" s="5"/>
      <c r="AIL14" s="5"/>
      <c r="AIM14" s="8"/>
      <c r="AIN14" s="10"/>
      <c r="AIO14" s="68"/>
      <c r="AIP14" s="20"/>
      <c r="AIQ14" s="57"/>
      <c r="AIR14" s="21"/>
      <c r="AIS14" s="22"/>
      <c r="AIT14" s="3"/>
      <c r="AIU14" s="5"/>
      <c r="AIV14" s="5"/>
      <c r="AIW14" s="8"/>
      <c r="AIX14" s="10"/>
      <c r="AIY14" s="68"/>
      <c r="AIZ14" s="20"/>
      <c r="AJA14" s="57"/>
      <c r="AJB14" s="21"/>
      <c r="AJC14" s="22"/>
      <c r="AJD14" s="3"/>
      <c r="AJE14" s="5"/>
      <c r="AJF14" s="5"/>
      <c r="AJG14" s="8"/>
      <c r="AJH14" s="10"/>
      <c r="AJI14" s="68"/>
      <c r="AJJ14" s="20"/>
      <c r="AJK14" s="57"/>
      <c r="AJL14" s="21"/>
      <c r="AJM14" s="22"/>
      <c r="AJN14" s="3"/>
      <c r="AJO14" s="5"/>
      <c r="AJP14" s="5"/>
      <c r="AJQ14" s="8"/>
      <c r="AJR14" s="10"/>
      <c r="AJS14" s="68"/>
      <c r="AJT14" s="20"/>
      <c r="AJU14" s="57"/>
      <c r="AJV14" s="21"/>
      <c r="AJW14" s="22"/>
      <c r="AJX14" s="3"/>
      <c r="AJY14" s="5"/>
      <c r="AJZ14" s="5"/>
      <c r="AKA14" s="8"/>
      <c r="AKB14" s="10"/>
      <c r="AKC14" s="68"/>
      <c r="AKD14" s="20"/>
      <c r="AKE14" s="57"/>
      <c r="AKF14" s="21"/>
      <c r="AKG14" s="22"/>
      <c r="AKH14" s="3"/>
      <c r="AKI14" s="5"/>
      <c r="AKJ14" s="5"/>
      <c r="AKK14" s="8"/>
      <c r="AKL14" s="10"/>
      <c r="AKM14" s="68"/>
      <c r="AKN14" s="20"/>
      <c r="AKO14" s="57"/>
      <c r="AKP14" s="21"/>
      <c r="AKQ14" s="22"/>
      <c r="AKR14" s="3"/>
      <c r="AKS14" s="5"/>
      <c r="AKT14" s="5"/>
      <c r="AKU14" s="8"/>
      <c r="AKV14" s="10"/>
      <c r="AKW14" s="68"/>
      <c r="AKX14" s="20"/>
      <c r="AKY14" s="57"/>
      <c r="AKZ14" s="21"/>
      <c r="ALA14" s="22"/>
      <c r="ALB14" s="3"/>
      <c r="ALC14" s="5"/>
      <c r="ALD14" s="5"/>
      <c r="ALE14" s="8"/>
      <c r="ALF14" s="10"/>
      <c r="ALG14" s="68"/>
      <c r="ALH14" s="20"/>
      <c r="ALI14" s="57"/>
      <c r="ALJ14" s="21"/>
      <c r="ALK14" s="22"/>
      <c r="ALL14" s="3"/>
      <c r="ALM14" s="5"/>
      <c r="ALN14" s="5"/>
      <c r="ALO14" s="8"/>
      <c r="ALP14" s="10"/>
      <c r="ALQ14" s="68"/>
      <c r="ALR14" s="20"/>
      <c r="ALS14" s="57"/>
      <c r="ALT14" s="21"/>
      <c r="ALU14" s="22"/>
      <c r="ALV14" s="3"/>
      <c r="ALW14" s="5"/>
      <c r="ALX14" s="5"/>
      <c r="ALY14" s="8"/>
      <c r="ALZ14" s="10"/>
      <c r="AMA14" s="68"/>
      <c r="AMB14" s="20"/>
      <c r="AMC14" s="57"/>
      <c r="AMD14" s="21"/>
      <c r="AME14" s="22"/>
      <c r="AMF14" s="3"/>
      <c r="AMG14" s="5"/>
      <c r="AMH14" s="5"/>
      <c r="AMI14" s="8"/>
      <c r="AMJ14" s="10"/>
      <c r="AMK14" s="68"/>
      <c r="AML14" s="20"/>
      <c r="AMM14" s="57"/>
      <c r="AMN14" s="21"/>
      <c r="AMO14" s="22"/>
      <c r="AMP14" s="3"/>
      <c r="AMQ14" s="5"/>
      <c r="AMR14" s="5"/>
      <c r="AMS14" s="8"/>
      <c r="AMT14" s="10"/>
      <c r="AMU14" s="68"/>
      <c r="AMV14" s="20"/>
      <c r="AMW14" s="57"/>
      <c r="AMX14" s="21"/>
      <c r="AMY14" s="22"/>
      <c r="AMZ14" s="3"/>
      <c r="ANA14" s="5"/>
      <c r="ANB14" s="5"/>
      <c r="ANC14" s="8"/>
      <c r="AND14" s="10"/>
      <c r="ANE14" s="68"/>
      <c r="ANF14" s="20"/>
      <c r="ANG14" s="57"/>
      <c r="ANH14" s="21"/>
      <c r="ANI14" s="22"/>
      <c r="ANJ14" s="3"/>
      <c r="ANK14" s="5"/>
      <c r="ANL14" s="5"/>
      <c r="ANM14" s="8"/>
      <c r="ANN14" s="10"/>
      <c r="ANO14" s="68"/>
      <c r="ANP14" s="20"/>
      <c r="ANQ14" s="57"/>
      <c r="ANR14" s="21"/>
      <c r="ANS14" s="22"/>
      <c r="ANT14" s="3"/>
      <c r="ANU14" s="5"/>
      <c r="ANV14" s="5"/>
      <c r="ANW14" s="8"/>
      <c r="ANX14" s="10"/>
      <c r="ANY14" s="68"/>
      <c r="ANZ14" s="20"/>
      <c r="AOA14" s="57"/>
      <c r="AOB14" s="21"/>
      <c r="AOC14" s="22"/>
      <c r="AOD14" s="3"/>
      <c r="AOE14" s="5"/>
      <c r="AOF14" s="5"/>
      <c r="AOG14" s="8"/>
      <c r="AOH14" s="10"/>
      <c r="AOI14" s="68"/>
      <c r="AOJ14" s="20"/>
      <c r="AOK14" s="57"/>
      <c r="AOL14" s="21"/>
      <c r="AOM14" s="22"/>
      <c r="AON14" s="3"/>
      <c r="AOO14" s="5"/>
      <c r="AOP14" s="5"/>
      <c r="AOQ14" s="8"/>
      <c r="AOR14" s="10"/>
      <c r="AOS14" s="68"/>
      <c r="AOT14" s="20"/>
      <c r="AOU14" s="57"/>
      <c r="AOV14" s="21"/>
      <c r="AOW14" s="22"/>
      <c r="AOX14" s="3"/>
      <c r="AOY14" s="5"/>
      <c r="AOZ14" s="5"/>
      <c r="APA14" s="8"/>
      <c r="APB14" s="10"/>
      <c r="APC14" s="68"/>
      <c r="APD14" s="20"/>
      <c r="APE14" s="57"/>
      <c r="APF14" s="21"/>
      <c r="APG14" s="22"/>
      <c r="APH14" s="3"/>
      <c r="API14" s="5"/>
      <c r="APJ14" s="5"/>
      <c r="APK14" s="8"/>
      <c r="APL14" s="10"/>
      <c r="APM14" s="68"/>
      <c r="APN14" s="20"/>
      <c r="APO14" s="57"/>
      <c r="APP14" s="21"/>
      <c r="APQ14" s="22"/>
      <c r="APR14" s="3"/>
      <c r="APS14" s="5"/>
      <c r="APT14" s="5"/>
      <c r="APU14" s="8"/>
      <c r="APV14" s="10"/>
      <c r="APW14" s="68"/>
      <c r="APX14" s="20"/>
      <c r="APY14" s="57"/>
      <c r="APZ14" s="21"/>
      <c r="AQA14" s="22"/>
      <c r="AQB14" s="3"/>
      <c r="AQC14" s="5"/>
      <c r="AQD14" s="5"/>
      <c r="AQE14" s="8"/>
      <c r="AQF14" s="10"/>
      <c r="AQG14" s="68"/>
      <c r="AQH14" s="20"/>
      <c r="AQI14" s="57"/>
      <c r="AQJ14" s="21"/>
      <c r="AQK14" s="22"/>
      <c r="AQL14" s="3"/>
      <c r="AQM14" s="5"/>
      <c r="AQN14" s="5"/>
      <c r="AQO14" s="8"/>
      <c r="AQP14" s="10"/>
      <c r="AQQ14" s="68"/>
      <c r="AQR14" s="20"/>
      <c r="AQS14" s="57"/>
      <c r="AQT14" s="21"/>
      <c r="AQU14" s="22"/>
      <c r="AQV14" s="3"/>
      <c r="AQW14" s="5"/>
      <c r="AQX14" s="5"/>
      <c r="AQY14" s="8"/>
      <c r="AQZ14" s="10"/>
      <c r="ARA14" s="68"/>
      <c r="ARB14" s="20"/>
      <c r="ARC14" s="57"/>
      <c r="ARD14" s="21"/>
      <c r="ARE14" s="22"/>
      <c r="ARF14" s="3"/>
      <c r="ARG14" s="5"/>
      <c r="ARH14" s="5"/>
      <c r="ARI14" s="8"/>
      <c r="ARJ14" s="10"/>
      <c r="ARK14" s="68"/>
      <c r="ARL14" s="20"/>
      <c r="ARM14" s="57"/>
      <c r="ARN14" s="21"/>
      <c r="ARO14" s="22"/>
      <c r="ARP14" s="3"/>
      <c r="ARQ14" s="5"/>
      <c r="ARR14" s="5"/>
      <c r="ARS14" s="8"/>
      <c r="ART14" s="10"/>
      <c r="ARU14" s="68"/>
      <c r="ARV14" s="20"/>
      <c r="ARW14" s="57"/>
      <c r="ARX14" s="21"/>
      <c r="ARY14" s="22"/>
      <c r="ARZ14" s="3"/>
      <c r="ASA14" s="5"/>
      <c r="ASB14" s="5"/>
      <c r="ASC14" s="8"/>
      <c r="ASD14" s="10"/>
      <c r="ASE14" s="68"/>
      <c r="ASF14" s="20"/>
      <c r="ASG14" s="57"/>
      <c r="ASH14" s="21"/>
      <c r="ASI14" s="22"/>
      <c r="ASJ14" s="3"/>
      <c r="ASK14" s="5"/>
      <c r="ASL14" s="5"/>
      <c r="ASM14" s="8"/>
      <c r="ASN14" s="10"/>
      <c r="ASO14" s="68"/>
      <c r="ASP14" s="20"/>
      <c r="ASQ14" s="57"/>
      <c r="ASR14" s="21"/>
      <c r="ASS14" s="22"/>
      <c r="AST14" s="3"/>
      <c r="ASU14" s="5"/>
      <c r="ASV14" s="5"/>
      <c r="ASW14" s="8"/>
      <c r="ASX14" s="10"/>
      <c r="ASY14" s="68"/>
      <c r="ASZ14" s="20"/>
      <c r="ATA14" s="57"/>
      <c r="ATB14" s="21"/>
      <c r="ATC14" s="22"/>
      <c r="ATD14" s="3"/>
      <c r="ATE14" s="5"/>
      <c r="ATF14" s="5"/>
      <c r="ATG14" s="8"/>
      <c r="ATH14" s="10"/>
      <c r="ATI14" s="68"/>
      <c r="ATJ14" s="20"/>
      <c r="ATK14" s="57"/>
      <c r="ATL14" s="21"/>
      <c r="ATM14" s="22"/>
      <c r="ATN14" s="3"/>
      <c r="ATO14" s="5"/>
      <c r="ATP14" s="5"/>
      <c r="ATQ14" s="8"/>
      <c r="ATR14" s="10"/>
      <c r="ATS14" s="68"/>
      <c r="ATT14" s="20"/>
      <c r="ATU14" s="57"/>
      <c r="ATV14" s="21"/>
      <c r="ATW14" s="22"/>
      <c r="ATX14" s="3"/>
      <c r="ATY14" s="5"/>
      <c r="ATZ14" s="5"/>
      <c r="AUA14" s="8"/>
      <c r="AUB14" s="10"/>
      <c r="AUC14" s="68"/>
      <c r="AUD14" s="20"/>
      <c r="AUE14" s="57"/>
      <c r="AUF14" s="21"/>
      <c r="AUG14" s="22"/>
      <c r="AUH14" s="3"/>
      <c r="AUI14" s="5"/>
      <c r="AUJ14" s="5"/>
      <c r="AUK14" s="8"/>
      <c r="AUL14" s="10"/>
      <c r="AUM14" s="68"/>
      <c r="AUN14" s="20"/>
      <c r="AUO14" s="57"/>
      <c r="AUP14" s="21"/>
      <c r="AUQ14" s="22"/>
      <c r="AUR14" s="3"/>
      <c r="AUS14" s="5"/>
      <c r="AUT14" s="5"/>
      <c r="AUU14" s="8"/>
      <c r="AUV14" s="10"/>
      <c r="AUW14" s="68"/>
      <c r="AUX14" s="20"/>
      <c r="AUY14" s="57"/>
      <c r="AUZ14" s="21"/>
      <c r="AVA14" s="22"/>
      <c r="AVB14" s="3"/>
      <c r="AVC14" s="5"/>
      <c r="AVD14" s="5"/>
      <c r="AVE14" s="8"/>
      <c r="AVF14" s="10"/>
      <c r="AVG14" s="68"/>
      <c r="AVH14" s="20"/>
      <c r="AVI14" s="57"/>
      <c r="AVJ14" s="21"/>
      <c r="AVK14" s="22"/>
      <c r="AVL14" s="3"/>
      <c r="AVM14" s="5"/>
      <c r="AVN14" s="5"/>
      <c r="AVO14" s="8"/>
      <c r="AVP14" s="10"/>
      <c r="AVQ14" s="68"/>
      <c r="AVR14" s="20"/>
      <c r="AVS14" s="57"/>
      <c r="AVT14" s="21"/>
      <c r="AVU14" s="22"/>
      <c r="AVV14" s="3"/>
      <c r="AVW14" s="5"/>
      <c r="AVX14" s="5"/>
      <c r="AVY14" s="8"/>
      <c r="AVZ14" s="10"/>
      <c r="AWA14" s="68"/>
      <c r="AWB14" s="20"/>
      <c r="AWC14" s="57"/>
      <c r="AWD14" s="21"/>
      <c r="AWE14" s="22"/>
      <c r="AWF14" s="3"/>
      <c r="AWG14" s="5"/>
      <c r="AWH14" s="5"/>
      <c r="AWI14" s="8"/>
      <c r="AWJ14" s="10"/>
      <c r="AWK14" s="68"/>
      <c r="AWL14" s="20"/>
      <c r="AWM14" s="57"/>
      <c r="AWN14" s="21"/>
      <c r="AWO14" s="22"/>
      <c r="AWP14" s="3"/>
      <c r="AWQ14" s="5"/>
      <c r="AWR14" s="5"/>
      <c r="AWS14" s="8"/>
      <c r="AWT14" s="10"/>
      <c r="AWU14" s="68"/>
      <c r="AWV14" s="20"/>
      <c r="AWW14" s="57"/>
      <c r="AWX14" s="21"/>
      <c r="AWY14" s="22"/>
      <c r="AWZ14" s="3"/>
      <c r="AXA14" s="5"/>
      <c r="AXB14" s="5"/>
      <c r="AXC14" s="8"/>
      <c r="AXD14" s="10"/>
      <c r="AXE14" s="68"/>
      <c r="AXF14" s="20"/>
      <c r="AXG14" s="57"/>
      <c r="AXH14" s="21"/>
      <c r="AXI14" s="22"/>
      <c r="AXJ14" s="3"/>
      <c r="AXK14" s="5"/>
      <c r="AXL14" s="5"/>
      <c r="AXM14" s="8"/>
      <c r="AXN14" s="10"/>
      <c r="AXO14" s="68"/>
      <c r="AXP14" s="20"/>
      <c r="AXQ14" s="57"/>
      <c r="AXR14" s="21"/>
      <c r="AXS14" s="22"/>
      <c r="AXT14" s="3"/>
      <c r="AXU14" s="5"/>
      <c r="AXV14" s="5"/>
      <c r="AXW14" s="8"/>
      <c r="AXX14" s="10"/>
      <c r="AXY14" s="68"/>
      <c r="AXZ14" s="20"/>
      <c r="AYA14" s="57"/>
      <c r="AYB14" s="21"/>
      <c r="AYC14" s="22"/>
      <c r="AYD14" s="3"/>
      <c r="AYE14" s="5"/>
      <c r="AYF14" s="5"/>
      <c r="AYG14" s="8"/>
      <c r="AYH14" s="10"/>
      <c r="AYI14" s="68"/>
      <c r="AYJ14" s="20"/>
      <c r="AYK14" s="57"/>
      <c r="AYL14" s="21"/>
      <c r="AYM14" s="22"/>
      <c r="AYN14" s="3"/>
      <c r="AYO14" s="5"/>
      <c r="AYP14" s="5"/>
      <c r="AYQ14" s="8"/>
      <c r="AYR14" s="10"/>
      <c r="AYS14" s="68"/>
      <c r="AYT14" s="20"/>
      <c r="AYU14" s="57"/>
      <c r="AYV14" s="21"/>
      <c r="AYW14" s="22"/>
      <c r="AYX14" s="3"/>
      <c r="AYY14" s="5"/>
      <c r="AYZ14" s="5"/>
      <c r="AZA14" s="8"/>
      <c r="AZB14" s="10"/>
      <c r="AZC14" s="68"/>
      <c r="AZD14" s="20"/>
      <c r="AZE14" s="57"/>
      <c r="AZF14" s="21"/>
      <c r="AZG14" s="22"/>
      <c r="AZH14" s="3"/>
      <c r="AZI14" s="5"/>
      <c r="AZJ14" s="5"/>
      <c r="AZK14" s="8"/>
      <c r="AZL14" s="10"/>
      <c r="AZM14" s="68"/>
      <c r="AZN14" s="20"/>
      <c r="AZO14" s="57"/>
      <c r="AZP14" s="21"/>
      <c r="AZQ14" s="22"/>
      <c r="AZR14" s="3"/>
      <c r="AZS14" s="5"/>
      <c r="AZT14" s="5"/>
      <c r="AZU14" s="8"/>
      <c r="AZV14" s="10"/>
      <c r="AZW14" s="68"/>
      <c r="AZX14" s="20"/>
      <c r="AZY14" s="57"/>
      <c r="AZZ14" s="21"/>
      <c r="BAA14" s="22"/>
      <c r="BAB14" s="3"/>
      <c r="BAC14" s="5"/>
      <c r="BAD14" s="5"/>
      <c r="BAE14" s="8"/>
      <c r="BAF14" s="10"/>
      <c r="BAG14" s="68"/>
      <c r="BAH14" s="20"/>
      <c r="BAI14" s="57"/>
      <c r="BAJ14" s="21"/>
      <c r="BAK14" s="22"/>
      <c r="BAL14" s="3"/>
      <c r="BAM14" s="5"/>
      <c r="BAN14" s="5"/>
      <c r="BAO14" s="8"/>
      <c r="BAP14" s="10"/>
      <c r="BAQ14" s="68"/>
      <c r="BAR14" s="20"/>
      <c r="BAS14" s="57"/>
      <c r="BAT14" s="21"/>
      <c r="BAU14" s="22"/>
      <c r="BAV14" s="3"/>
      <c r="BAW14" s="5"/>
      <c r="BAX14" s="5"/>
      <c r="BAY14" s="8"/>
      <c r="BAZ14" s="10"/>
      <c r="BBA14" s="68"/>
      <c r="BBB14" s="20"/>
      <c r="BBC14" s="57"/>
      <c r="BBD14" s="21"/>
      <c r="BBE14" s="22"/>
      <c r="BBF14" s="3"/>
      <c r="BBG14" s="5"/>
      <c r="BBH14" s="5"/>
      <c r="BBI14" s="8"/>
      <c r="BBJ14" s="10"/>
      <c r="BBK14" s="68"/>
      <c r="BBL14" s="20"/>
      <c r="BBM14" s="57"/>
      <c r="BBN14" s="21"/>
      <c r="BBO14" s="22"/>
      <c r="BBP14" s="3"/>
      <c r="BBQ14" s="5"/>
      <c r="BBR14" s="5"/>
      <c r="BBS14" s="8"/>
      <c r="BBT14" s="10"/>
      <c r="BBU14" s="68"/>
      <c r="BBV14" s="20"/>
      <c r="BBW14" s="57"/>
      <c r="BBX14" s="21"/>
      <c r="BBY14" s="22"/>
      <c r="BBZ14" s="3"/>
      <c r="BCA14" s="5"/>
      <c r="BCB14" s="5"/>
      <c r="BCC14" s="8"/>
      <c r="BCD14" s="10"/>
      <c r="BCE14" s="68"/>
      <c r="BCF14" s="20"/>
      <c r="BCG14" s="57"/>
      <c r="BCH14" s="21"/>
      <c r="BCI14" s="22"/>
      <c r="BCJ14" s="3"/>
      <c r="BCK14" s="5"/>
      <c r="BCL14" s="5"/>
      <c r="BCM14" s="8"/>
      <c r="BCN14" s="10"/>
      <c r="BCO14" s="68"/>
      <c r="BCP14" s="20"/>
      <c r="BCQ14" s="57"/>
      <c r="BCR14" s="21"/>
      <c r="BCS14" s="22"/>
      <c r="BCT14" s="3"/>
      <c r="BCU14" s="5"/>
      <c r="BCV14" s="5"/>
      <c r="BCW14" s="8"/>
      <c r="BCX14" s="10"/>
      <c r="BCY14" s="68"/>
      <c r="BCZ14" s="20"/>
      <c r="BDA14" s="57"/>
      <c r="BDB14" s="21"/>
      <c r="BDC14" s="22"/>
      <c r="BDD14" s="3"/>
      <c r="BDE14" s="5"/>
      <c r="BDF14" s="5"/>
      <c r="BDG14" s="8"/>
      <c r="BDH14" s="10"/>
      <c r="BDI14" s="68"/>
      <c r="BDJ14" s="20"/>
      <c r="BDK14" s="57"/>
      <c r="BDL14" s="21"/>
      <c r="BDM14" s="22"/>
      <c r="BDN14" s="3"/>
      <c r="BDO14" s="5"/>
      <c r="BDP14" s="5"/>
      <c r="BDQ14" s="8"/>
      <c r="BDR14" s="10"/>
      <c r="BDS14" s="68"/>
      <c r="BDT14" s="20"/>
      <c r="BDU14" s="57"/>
      <c r="BDV14" s="21"/>
      <c r="BDW14" s="22"/>
      <c r="BDX14" s="3"/>
      <c r="BDY14" s="5"/>
      <c r="BDZ14" s="5"/>
      <c r="BEA14" s="8"/>
      <c r="BEB14" s="10"/>
      <c r="BEC14" s="68"/>
      <c r="BED14" s="20"/>
      <c r="BEE14" s="57"/>
      <c r="BEF14" s="21"/>
      <c r="BEG14" s="22"/>
      <c r="BEH14" s="3"/>
      <c r="BEI14" s="5"/>
      <c r="BEJ14" s="5"/>
      <c r="BEK14" s="8"/>
      <c r="BEL14" s="10"/>
      <c r="BEM14" s="68"/>
      <c r="BEN14" s="20"/>
      <c r="BEO14" s="57"/>
      <c r="BEP14" s="21"/>
      <c r="BEQ14" s="22"/>
      <c r="BER14" s="3"/>
      <c r="BES14" s="5"/>
      <c r="BET14" s="5"/>
      <c r="BEU14" s="8"/>
      <c r="BEV14" s="10"/>
      <c r="BEW14" s="68"/>
      <c r="BEX14" s="20"/>
      <c r="BEY14" s="57"/>
      <c r="BEZ14" s="21"/>
      <c r="BFA14" s="22"/>
      <c r="BFB14" s="3"/>
      <c r="BFC14" s="5"/>
      <c r="BFD14" s="5"/>
      <c r="BFE14" s="8"/>
      <c r="BFF14" s="10"/>
      <c r="BFG14" s="68"/>
      <c r="BFH14" s="20"/>
      <c r="BFI14" s="57"/>
      <c r="BFJ14" s="21"/>
      <c r="BFK14" s="22"/>
      <c r="BFL14" s="3"/>
      <c r="BFM14" s="5"/>
      <c r="BFN14" s="5"/>
      <c r="BFO14" s="8"/>
      <c r="BFP14" s="10"/>
      <c r="BFQ14" s="68"/>
      <c r="BFR14" s="20"/>
      <c r="BFS14" s="57"/>
      <c r="BFT14" s="21"/>
      <c r="BFU14" s="22"/>
      <c r="BFV14" s="3"/>
      <c r="BFW14" s="5"/>
      <c r="BFX14" s="5"/>
      <c r="BFY14" s="8"/>
      <c r="BFZ14" s="10"/>
      <c r="BGA14" s="68"/>
      <c r="BGB14" s="20"/>
      <c r="BGC14" s="57"/>
      <c r="BGD14" s="21"/>
      <c r="BGE14" s="22"/>
      <c r="BGF14" s="3"/>
      <c r="BGG14" s="5"/>
      <c r="BGH14" s="5"/>
      <c r="BGI14" s="8"/>
      <c r="BGJ14" s="10"/>
      <c r="BGK14" s="68"/>
      <c r="BGL14" s="20"/>
      <c r="BGM14" s="57"/>
      <c r="BGN14" s="21"/>
      <c r="BGO14" s="22"/>
      <c r="BGP14" s="3"/>
      <c r="BGQ14" s="5"/>
      <c r="BGR14" s="5"/>
      <c r="BGS14" s="8"/>
      <c r="BGT14" s="10"/>
      <c r="BGU14" s="68"/>
      <c r="BGV14" s="20"/>
      <c r="BGW14" s="57"/>
      <c r="BGX14" s="21"/>
      <c r="BGY14" s="22"/>
      <c r="BGZ14" s="3"/>
      <c r="BHA14" s="5"/>
      <c r="BHB14" s="5"/>
      <c r="BHC14" s="8"/>
      <c r="BHD14" s="10"/>
      <c r="BHE14" s="68"/>
      <c r="BHF14" s="20"/>
      <c r="BHG14" s="57"/>
      <c r="BHH14" s="21"/>
      <c r="BHI14" s="22"/>
      <c r="BHJ14" s="3"/>
      <c r="BHK14" s="5"/>
      <c r="BHL14" s="5"/>
      <c r="BHM14" s="8"/>
      <c r="BHN14" s="10"/>
      <c r="BHO14" s="68"/>
      <c r="BHP14" s="20"/>
      <c r="BHQ14" s="57"/>
      <c r="BHR14" s="21"/>
      <c r="BHS14" s="22"/>
      <c r="BHT14" s="3"/>
      <c r="BHU14" s="5"/>
      <c r="BHV14" s="5"/>
      <c r="BHW14" s="8"/>
      <c r="BHX14" s="10"/>
      <c r="BHY14" s="68"/>
      <c r="BHZ14" s="20"/>
      <c r="BIA14" s="57"/>
      <c r="BIB14" s="21"/>
      <c r="BIC14" s="22"/>
      <c r="BID14" s="3"/>
      <c r="BIE14" s="5"/>
      <c r="BIF14" s="5"/>
      <c r="BIG14" s="8"/>
      <c r="BIH14" s="10"/>
      <c r="BII14" s="68"/>
      <c r="BIJ14" s="20"/>
      <c r="BIK14" s="57"/>
      <c r="BIL14" s="21"/>
      <c r="BIM14" s="22"/>
      <c r="BIN14" s="3"/>
      <c r="BIO14" s="5"/>
      <c r="BIP14" s="5"/>
      <c r="BIQ14" s="8"/>
      <c r="BIR14" s="10"/>
      <c r="BIS14" s="68"/>
      <c r="BIT14" s="20"/>
      <c r="BIU14" s="57"/>
      <c r="BIV14" s="21"/>
      <c r="BIW14" s="22"/>
      <c r="BIX14" s="3"/>
      <c r="BIY14" s="5"/>
      <c r="BIZ14" s="5"/>
      <c r="BJA14" s="8"/>
      <c r="BJB14" s="10"/>
      <c r="BJC14" s="68"/>
      <c r="BJD14" s="20"/>
      <c r="BJE14" s="57"/>
      <c r="BJF14" s="21"/>
      <c r="BJG14" s="22"/>
      <c r="BJH14" s="3"/>
      <c r="BJI14" s="5"/>
      <c r="BJJ14" s="5"/>
      <c r="BJK14" s="8"/>
      <c r="BJL14" s="10"/>
      <c r="BJM14" s="68"/>
      <c r="BJN14" s="20"/>
      <c r="BJO14" s="57"/>
      <c r="BJP14" s="21"/>
      <c r="BJQ14" s="22"/>
      <c r="BJR14" s="3"/>
      <c r="BJS14" s="5"/>
      <c r="BJT14" s="5"/>
      <c r="BJU14" s="8"/>
      <c r="BJV14" s="10"/>
      <c r="BJW14" s="68"/>
      <c r="BJX14" s="20"/>
      <c r="BJY14" s="57"/>
      <c r="BJZ14" s="21"/>
      <c r="BKA14" s="22"/>
      <c r="BKB14" s="3"/>
      <c r="BKC14" s="5"/>
      <c r="BKD14" s="5"/>
      <c r="BKE14" s="8"/>
      <c r="BKF14" s="10"/>
      <c r="BKG14" s="68"/>
      <c r="BKH14" s="20"/>
      <c r="BKI14" s="57"/>
      <c r="BKJ14" s="21"/>
      <c r="BKK14" s="22"/>
      <c r="BKL14" s="3"/>
      <c r="BKM14" s="5"/>
      <c r="BKN14" s="5"/>
      <c r="BKO14" s="8"/>
      <c r="BKP14" s="10"/>
      <c r="BKQ14" s="68"/>
      <c r="BKR14" s="20"/>
      <c r="BKS14" s="57"/>
      <c r="BKT14" s="21"/>
      <c r="BKU14" s="22"/>
      <c r="BKV14" s="3"/>
      <c r="BKW14" s="5"/>
      <c r="BKX14" s="5"/>
      <c r="BKY14" s="8"/>
      <c r="BKZ14" s="10"/>
      <c r="BLA14" s="68"/>
      <c r="BLB14" s="20"/>
      <c r="BLC14" s="57"/>
      <c r="BLD14" s="21"/>
      <c r="BLE14" s="22"/>
      <c r="BLF14" s="3"/>
      <c r="BLG14" s="5"/>
      <c r="BLH14" s="5"/>
      <c r="BLI14" s="8"/>
      <c r="BLJ14" s="10"/>
      <c r="BLK14" s="68"/>
      <c r="BLL14" s="20"/>
      <c r="BLM14" s="57"/>
      <c r="BLN14" s="21"/>
      <c r="BLO14" s="22"/>
      <c r="BLP14" s="3"/>
      <c r="BLQ14" s="5"/>
      <c r="BLR14" s="5"/>
      <c r="BLS14" s="8"/>
      <c r="BLT14" s="10"/>
      <c r="BLU14" s="68"/>
      <c r="BLV14" s="20"/>
      <c r="BLW14" s="57"/>
      <c r="BLX14" s="21"/>
      <c r="BLY14" s="22"/>
      <c r="BLZ14" s="3"/>
      <c r="BMA14" s="5"/>
      <c r="BMB14" s="5"/>
      <c r="BMC14" s="8"/>
      <c r="BMD14" s="10"/>
      <c r="BME14" s="68"/>
      <c r="BMF14" s="20"/>
      <c r="BMG14" s="57"/>
      <c r="BMH14" s="21"/>
      <c r="BMI14" s="22"/>
      <c r="BMJ14" s="3"/>
      <c r="BMK14" s="5"/>
      <c r="BML14" s="5"/>
      <c r="BMM14" s="8"/>
      <c r="BMN14" s="10"/>
      <c r="BMO14" s="68"/>
      <c r="BMP14" s="20"/>
      <c r="BMQ14" s="57"/>
      <c r="BMR14" s="21"/>
      <c r="BMS14" s="22"/>
      <c r="BMT14" s="3"/>
      <c r="BMU14" s="5"/>
      <c r="BMV14" s="5"/>
      <c r="BMW14" s="8"/>
      <c r="BMX14" s="10"/>
      <c r="BMY14" s="68"/>
      <c r="BMZ14" s="20"/>
      <c r="BNA14" s="57"/>
      <c r="BNB14" s="21"/>
      <c r="BNC14" s="22"/>
      <c r="BND14" s="3"/>
      <c r="BNE14" s="5"/>
      <c r="BNF14" s="5"/>
      <c r="BNG14" s="8"/>
      <c r="BNH14" s="10"/>
      <c r="BNI14" s="68"/>
      <c r="BNJ14" s="20"/>
      <c r="BNK14" s="57"/>
      <c r="BNL14" s="21"/>
      <c r="BNM14" s="22"/>
      <c r="BNN14" s="3"/>
      <c r="BNO14" s="5"/>
      <c r="BNP14" s="5"/>
      <c r="BNQ14" s="8"/>
      <c r="BNR14" s="10"/>
      <c r="BNS14" s="68"/>
      <c r="BNT14" s="20"/>
      <c r="BNU14" s="57"/>
      <c r="BNV14" s="21"/>
      <c r="BNW14" s="22"/>
      <c r="BNX14" s="3"/>
      <c r="BNY14" s="5"/>
      <c r="BNZ14" s="5"/>
      <c r="BOA14" s="8"/>
      <c r="BOB14" s="10"/>
      <c r="BOC14" s="68"/>
      <c r="BOD14" s="20"/>
      <c r="BOE14" s="57"/>
      <c r="BOF14" s="21"/>
      <c r="BOG14" s="22"/>
      <c r="BOH14" s="3"/>
      <c r="BOI14" s="5"/>
      <c r="BOJ14" s="5"/>
      <c r="BOK14" s="8"/>
      <c r="BOL14" s="10"/>
      <c r="BOM14" s="68"/>
      <c r="BON14" s="20"/>
      <c r="BOO14" s="57"/>
      <c r="BOP14" s="21"/>
      <c r="BOQ14" s="22"/>
      <c r="BOR14" s="3"/>
      <c r="BOS14" s="5"/>
      <c r="BOT14" s="5"/>
      <c r="BOU14" s="8"/>
      <c r="BOV14" s="10"/>
      <c r="BOW14" s="68"/>
      <c r="BOX14" s="20"/>
      <c r="BOY14" s="57"/>
      <c r="BOZ14" s="21"/>
      <c r="BPA14" s="22"/>
      <c r="BPB14" s="3"/>
      <c r="BPC14" s="5"/>
      <c r="BPD14" s="5"/>
      <c r="BPE14" s="8"/>
      <c r="BPF14" s="10"/>
      <c r="BPG14" s="68"/>
      <c r="BPH14" s="20"/>
      <c r="BPI14" s="57"/>
      <c r="BPJ14" s="21"/>
      <c r="BPK14" s="22"/>
      <c r="BPL14" s="3"/>
      <c r="BPM14" s="5"/>
      <c r="BPN14" s="5"/>
      <c r="BPO14" s="8"/>
      <c r="BPP14" s="10"/>
      <c r="BPQ14" s="68"/>
      <c r="BPR14" s="20"/>
      <c r="BPS14" s="57"/>
      <c r="BPT14" s="21"/>
      <c r="BPU14" s="22"/>
      <c r="BPV14" s="3"/>
      <c r="BPW14" s="5"/>
      <c r="BPX14" s="5"/>
      <c r="BPY14" s="8"/>
      <c r="BPZ14" s="10"/>
      <c r="BQA14" s="68"/>
      <c r="BQB14" s="20"/>
      <c r="BQC14" s="57"/>
      <c r="BQD14" s="21"/>
      <c r="BQE14" s="22"/>
      <c r="BQF14" s="3"/>
      <c r="BQG14" s="5"/>
      <c r="BQH14" s="5"/>
      <c r="BQI14" s="8"/>
      <c r="BQJ14" s="10"/>
      <c r="BQK14" s="68"/>
      <c r="BQL14" s="20"/>
      <c r="BQM14" s="57"/>
      <c r="BQN14" s="21"/>
      <c r="BQO14" s="22"/>
      <c r="BQP14" s="3"/>
      <c r="BQQ14" s="5"/>
      <c r="BQR14" s="5"/>
      <c r="BQS14" s="8"/>
      <c r="BQT14" s="10"/>
      <c r="BQU14" s="68"/>
      <c r="BQV14" s="20"/>
      <c r="BQW14" s="57"/>
      <c r="BQX14" s="21"/>
      <c r="BQY14" s="22"/>
      <c r="BQZ14" s="3"/>
      <c r="BRA14" s="5"/>
      <c r="BRB14" s="5"/>
      <c r="BRC14" s="8"/>
      <c r="BRD14" s="10"/>
      <c r="BRE14" s="68"/>
      <c r="BRF14" s="20"/>
      <c r="BRG14" s="57"/>
      <c r="BRH14" s="21"/>
      <c r="BRI14" s="22"/>
      <c r="BRJ14" s="3"/>
      <c r="BRK14" s="5"/>
      <c r="BRL14" s="5"/>
      <c r="BRM14" s="8"/>
      <c r="BRN14" s="10"/>
      <c r="BRO14" s="68"/>
      <c r="BRP14" s="20"/>
      <c r="BRQ14" s="57"/>
      <c r="BRR14" s="21"/>
      <c r="BRS14" s="22"/>
      <c r="BRT14" s="3"/>
      <c r="BRU14" s="5"/>
      <c r="BRV14" s="5"/>
      <c r="BRW14" s="8"/>
      <c r="BRX14" s="10"/>
      <c r="BRY14" s="68"/>
      <c r="BRZ14" s="20"/>
      <c r="BSA14" s="57"/>
      <c r="BSB14" s="21"/>
      <c r="BSC14" s="22"/>
      <c r="BSD14" s="3"/>
      <c r="BSE14" s="5"/>
      <c r="BSF14" s="5"/>
      <c r="BSG14" s="8"/>
      <c r="BSH14" s="10"/>
      <c r="BSI14" s="68"/>
      <c r="BSJ14" s="20"/>
      <c r="BSK14" s="57"/>
      <c r="BSL14" s="21"/>
      <c r="BSM14" s="22"/>
      <c r="BSN14" s="3"/>
      <c r="BSO14" s="5"/>
      <c r="BSP14" s="5"/>
      <c r="BSQ14" s="8"/>
      <c r="BSR14" s="10"/>
      <c r="BSS14" s="68"/>
      <c r="BST14" s="20"/>
      <c r="BSU14" s="57"/>
      <c r="BSV14" s="21"/>
      <c r="BSW14" s="22"/>
      <c r="BSX14" s="3"/>
      <c r="BSY14" s="5"/>
      <c r="BSZ14" s="5"/>
      <c r="BTA14" s="8"/>
      <c r="BTB14" s="10"/>
      <c r="BTC14" s="68"/>
      <c r="BTD14" s="20"/>
      <c r="BTE14" s="57"/>
      <c r="BTF14" s="21"/>
      <c r="BTG14" s="22"/>
      <c r="BTH14" s="3"/>
      <c r="BTI14" s="5"/>
      <c r="BTJ14" s="5"/>
      <c r="BTK14" s="8"/>
      <c r="BTL14" s="10"/>
      <c r="BTM14" s="68"/>
      <c r="BTN14" s="20"/>
      <c r="BTO14" s="57"/>
      <c r="BTP14" s="21"/>
      <c r="BTQ14" s="22"/>
      <c r="BTR14" s="3"/>
      <c r="BTS14" s="5"/>
      <c r="BTT14" s="5"/>
      <c r="BTU14" s="8"/>
      <c r="BTV14" s="10"/>
      <c r="BTW14" s="68"/>
      <c r="BTX14" s="20"/>
      <c r="BTY14" s="57"/>
      <c r="BTZ14" s="21"/>
      <c r="BUA14" s="22"/>
      <c r="BUB14" s="3"/>
      <c r="BUC14" s="5"/>
      <c r="BUD14" s="5"/>
      <c r="BUE14" s="8"/>
      <c r="BUF14" s="10"/>
      <c r="BUG14" s="68"/>
      <c r="BUH14" s="20"/>
      <c r="BUI14" s="57"/>
      <c r="BUJ14" s="21"/>
      <c r="BUK14" s="22"/>
      <c r="BUL14" s="3"/>
      <c r="BUM14" s="5"/>
      <c r="BUN14" s="5"/>
      <c r="BUO14" s="8"/>
      <c r="BUP14" s="10"/>
      <c r="BUQ14" s="68"/>
      <c r="BUR14" s="20"/>
      <c r="BUS14" s="57"/>
      <c r="BUT14" s="21"/>
      <c r="BUU14" s="22"/>
      <c r="BUV14" s="3"/>
      <c r="BUW14" s="5"/>
      <c r="BUX14" s="5"/>
      <c r="BUY14" s="8"/>
      <c r="BUZ14" s="10"/>
      <c r="BVA14" s="68"/>
      <c r="BVB14" s="20"/>
      <c r="BVC14" s="57"/>
      <c r="BVD14" s="21"/>
      <c r="BVE14" s="22"/>
      <c r="BVF14" s="3"/>
      <c r="BVG14" s="5"/>
      <c r="BVH14" s="5"/>
      <c r="BVI14" s="8"/>
      <c r="BVJ14" s="10"/>
      <c r="BVK14" s="68"/>
      <c r="BVL14" s="20"/>
      <c r="BVM14" s="57"/>
      <c r="BVN14" s="21"/>
      <c r="BVO14" s="22"/>
      <c r="BVP14" s="3"/>
      <c r="BVQ14" s="5"/>
      <c r="BVR14" s="5"/>
      <c r="BVS14" s="8"/>
      <c r="BVT14" s="10"/>
      <c r="BVU14" s="68"/>
      <c r="BVV14" s="20"/>
      <c r="BVW14" s="57"/>
      <c r="BVX14" s="21"/>
      <c r="BVY14" s="22"/>
      <c r="BVZ14" s="3"/>
      <c r="BWA14" s="5"/>
      <c r="BWB14" s="5"/>
      <c r="BWC14" s="8"/>
      <c r="BWD14" s="10"/>
      <c r="BWE14" s="68"/>
      <c r="BWF14" s="20"/>
      <c r="BWG14" s="57"/>
      <c r="BWH14" s="21"/>
      <c r="BWI14" s="22"/>
      <c r="BWJ14" s="3"/>
      <c r="BWK14" s="5"/>
      <c r="BWL14" s="5"/>
      <c r="BWM14" s="8"/>
      <c r="BWN14" s="10"/>
      <c r="BWO14" s="68"/>
      <c r="BWP14" s="20"/>
      <c r="BWQ14" s="57"/>
      <c r="BWR14" s="21"/>
      <c r="BWS14" s="22"/>
      <c r="BWT14" s="3"/>
      <c r="BWU14" s="5"/>
      <c r="BWV14" s="5"/>
      <c r="BWW14" s="8"/>
      <c r="BWX14" s="10"/>
      <c r="BWY14" s="68"/>
      <c r="BWZ14" s="20"/>
      <c r="BXA14" s="57"/>
      <c r="BXB14" s="21"/>
      <c r="BXC14" s="22"/>
      <c r="BXD14" s="3"/>
      <c r="BXE14" s="5"/>
      <c r="BXF14" s="5"/>
      <c r="BXG14" s="8"/>
      <c r="BXH14" s="10"/>
      <c r="BXI14" s="68"/>
      <c r="BXJ14" s="20"/>
      <c r="BXK14" s="57"/>
      <c r="BXL14" s="21"/>
      <c r="BXM14" s="22"/>
      <c r="BXN14" s="3"/>
      <c r="BXO14" s="5"/>
      <c r="BXP14" s="5"/>
      <c r="BXQ14" s="8"/>
      <c r="BXR14" s="10"/>
      <c r="BXS14" s="68"/>
      <c r="BXT14" s="20"/>
      <c r="BXU14" s="57"/>
      <c r="BXV14" s="21"/>
      <c r="BXW14" s="22"/>
      <c r="BXX14" s="3"/>
      <c r="BXY14" s="5"/>
      <c r="BXZ14" s="5"/>
      <c r="BYA14" s="8"/>
      <c r="BYB14" s="10"/>
      <c r="BYC14" s="68"/>
      <c r="BYD14" s="20"/>
      <c r="BYE14" s="57"/>
      <c r="BYF14" s="21"/>
      <c r="BYG14" s="22"/>
      <c r="BYH14" s="3"/>
      <c r="BYI14" s="5"/>
      <c r="BYJ14" s="5"/>
      <c r="BYK14" s="8"/>
      <c r="BYL14" s="10"/>
      <c r="BYM14" s="68"/>
      <c r="BYN14" s="20"/>
      <c r="BYO14" s="57"/>
      <c r="BYP14" s="21"/>
      <c r="BYQ14" s="22"/>
      <c r="BYR14" s="3"/>
      <c r="BYS14" s="5"/>
      <c r="BYT14" s="5"/>
      <c r="BYU14" s="8"/>
      <c r="BYV14" s="10"/>
      <c r="BYW14" s="68"/>
      <c r="BYX14" s="20"/>
      <c r="BYY14" s="57"/>
      <c r="BYZ14" s="21"/>
      <c r="BZA14" s="22"/>
      <c r="BZB14" s="3"/>
      <c r="BZC14" s="5"/>
      <c r="BZD14" s="5"/>
      <c r="BZE14" s="8"/>
      <c r="BZF14" s="10"/>
      <c r="BZG14" s="68"/>
      <c r="BZH14" s="20"/>
      <c r="BZI14" s="57"/>
      <c r="BZJ14" s="21"/>
      <c r="BZK14" s="22"/>
      <c r="BZL14" s="3"/>
      <c r="BZM14" s="5"/>
      <c r="BZN14" s="5"/>
      <c r="BZO14" s="8"/>
      <c r="BZP14" s="10"/>
      <c r="BZQ14" s="68"/>
      <c r="BZR14" s="20"/>
      <c r="BZS14" s="57"/>
      <c r="BZT14" s="21"/>
      <c r="BZU14" s="22"/>
      <c r="BZV14" s="3"/>
      <c r="BZW14" s="5"/>
      <c r="BZX14" s="5"/>
      <c r="BZY14" s="8"/>
      <c r="BZZ14" s="10"/>
      <c r="CAA14" s="68"/>
      <c r="CAB14" s="20"/>
      <c r="CAC14" s="57"/>
      <c r="CAD14" s="21"/>
      <c r="CAE14" s="22"/>
      <c r="CAF14" s="3"/>
      <c r="CAG14" s="5"/>
      <c r="CAH14" s="5"/>
      <c r="CAI14" s="8"/>
      <c r="CAJ14" s="10"/>
      <c r="CAK14" s="68"/>
      <c r="CAL14" s="20"/>
      <c r="CAM14" s="57"/>
      <c r="CAN14" s="21"/>
      <c r="CAO14" s="22"/>
      <c r="CAP14" s="3"/>
      <c r="CAQ14" s="5"/>
      <c r="CAR14" s="5"/>
      <c r="CAS14" s="8"/>
      <c r="CAT14" s="10"/>
      <c r="CAU14" s="68"/>
      <c r="CAV14" s="20"/>
      <c r="CAW14" s="57"/>
      <c r="CAX14" s="21"/>
      <c r="CAY14" s="22"/>
      <c r="CAZ14" s="3"/>
      <c r="CBA14" s="5"/>
      <c r="CBB14" s="5"/>
      <c r="CBC14" s="8"/>
      <c r="CBD14" s="10"/>
      <c r="CBE14" s="68"/>
      <c r="CBF14" s="20"/>
      <c r="CBG14" s="57"/>
      <c r="CBH14" s="21"/>
      <c r="CBI14" s="22"/>
      <c r="CBJ14" s="3"/>
      <c r="CBK14" s="5"/>
      <c r="CBL14" s="5"/>
      <c r="CBM14" s="8"/>
      <c r="CBN14" s="10"/>
      <c r="CBO14" s="68"/>
      <c r="CBP14" s="20"/>
      <c r="CBQ14" s="57"/>
      <c r="CBR14" s="21"/>
      <c r="CBS14" s="22"/>
      <c r="CBT14" s="3"/>
      <c r="CBU14" s="5"/>
      <c r="CBV14" s="5"/>
      <c r="CBW14" s="8"/>
      <c r="CBX14" s="10"/>
      <c r="CBY14" s="68"/>
      <c r="CBZ14" s="20"/>
      <c r="CCA14" s="57"/>
      <c r="CCB14" s="21"/>
      <c r="CCC14" s="22"/>
      <c r="CCD14" s="3"/>
      <c r="CCE14" s="5"/>
      <c r="CCF14" s="5"/>
      <c r="CCG14" s="8"/>
      <c r="CCH14" s="10"/>
      <c r="CCI14" s="68"/>
      <c r="CCJ14" s="20"/>
      <c r="CCK14" s="57"/>
      <c r="CCL14" s="21"/>
      <c r="CCM14" s="22"/>
      <c r="CCN14" s="3"/>
      <c r="CCO14" s="5"/>
      <c r="CCP14" s="5"/>
      <c r="CCQ14" s="8"/>
      <c r="CCR14" s="10"/>
      <c r="CCS14" s="68"/>
      <c r="CCT14" s="20"/>
      <c r="CCU14" s="57"/>
      <c r="CCV14" s="21"/>
      <c r="CCW14" s="22"/>
      <c r="CCX14" s="3"/>
      <c r="CCY14" s="5"/>
      <c r="CCZ14" s="5"/>
      <c r="CDA14" s="8"/>
      <c r="CDB14" s="10"/>
      <c r="CDC14" s="68"/>
      <c r="CDD14" s="20"/>
      <c r="CDE14" s="57"/>
      <c r="CDF14" s="21"/>
      <c r="CDG14" s="22"/>
      <c r="CDH14" s="3"/>
      <c r="CDI14" s="5"/>
      <c r="CDJ14" s="5"/>
      <c r="CDK14" s="8"/>
      <c r="CDL14" s="10"/>
      <c r="CDM14" s="68"/>
      <c r="CDN14" s="20"/>
      <c r="CDO14" s="57"/>
      <c r="CDP14" s="21"/>
      <c r="CDQ14" s="22"/>
      <c r="CDR14" s="3"/>
      <c r="CDS14" s="5"/>
      <c r="CDT14" s="5"/>
      <c r="CDU14" s="8"/>
      <c r="CDV14" s="10"/>
      <c r="CDW14" s="68"/>
      <c r="CDX14" s="20"/>
      <c r="CDY14" s="57"/>
      <c r="CDZ14" s="21"/>
      <c r="CEA14" s="22"/>
      <c r="CEB14" s="3"/>
      <c r="CEC14" s="5"/>
      <c r="CED14" s="5"/>
      <c r="CEE14" s="8"/>
      <c r="CEF14" s="10"/>
      <c r="CEG14" s="68"/>
      <c r="CEH14" s="20"/>
      <c r="CEI14" s="57"/>
      <c r="CEJ14" s="21"/>
      <c r="CEK14" s="22"/>
      <c r="CEL14" s="3"/>
      <c r="CEM14" s="5"/>
      <c r="CEN14" s="5"/>
      <c r="CEO14" s="8"/>
      <c r="CEP14" s="10"/>
      <c r="CEQ14" s="68"/>
      <c r="CER14" s="20"/>
      <c r="CES14" s="57"/>
      <c r="CET14" s="21"/>
      <c r="CEU14" s="22"/>
      <c r="CEV14" s="3"/>
      <c r="CEW14" s="5"/>
      <c r="CEX14" s="5"/>
      <c r="CEY14" s="8"/>
      <c r="CEZ14" s="10"/>
      <c r="CFA14" s="68"/>
      <c r="CFB14" s="20"/>
      <c r="CFC14" s="57"/>
      <c r="CFD14" s="21"/>
      <c r="CFE14" s="22"/>
      <c r="CFF14" s="3"/>
      <c r="CFG14" s="5"/>
      <c r="CFH14" s="5"/>
      <c r="CFI14" s="8"/>
      <c r="CFJ14" s="10"/>
      <c r="CFK14" s="68"/>
      <c r="CFL14" s="20"/>
      <c r="CFM14" s="57"/>
      <c r="CFN14" s="21"/>
      <c r="CFO14" s="22"/>
      <c r="CFP14" s="3"/>
      <c r="CFQ14" s="5"/>
      <c r="CFR14" s="5"/>
      <c r="CFS14" s="8"/>
      <c r="CFT14" s="10"/>
      <c r="CFU14" s="68"/>
      <c r="CFV14" s="20"/>
      <c r="CFW14" s="57"/>
      <c r="CFX14" s="21"/>
      <c r="CFY14" s="22"/>
      <c r="CFZ14" s="3"/>
      <c r="CGA14" s="5"/>
      <c r="CGB14" s="5"/>
      <c r="CGC14" s="8"/>
      <c r="CGD14" s="10"/>
      <c r="CGE14" s="68"/>
      <c r="CGF14" s="20"/>
      <c r="CGG14" s="57"/>
      <c r="CGH14" s="21"/>
      <c r="CGI14" s="22"/>
      <c r="CGJ14" s="3"/>
      <c r="CGK14" s="5"/>
      <c r="CGL14" s="5"/>
      <c r="CGM14" s="8"/>
      <c r="CGN14" s="10"/>
      <c r="CGO14" s="68"/>
      <c r="CGP14" s="20"/>
      <c r="CGQ14" s="57"/>
      <c r="CGR14" s="21"/>
      <c r="CGS14" s="22"/>
      <c r="CGT14" s="3"/>
      <c r="CGU14" s="5"/>
      <c r="CGV14" s="5"/>
      <c r="CGW14" s="8"/>
      <c r="CGX14" s="10"/>
      <c r="CGY14" s="68"/>
      <c r="CGZ14" s="20"/>
      <c r="CHA14" s="57"/>
      <c r="CHB14" s="21"/>
      <c r="CHC14" s="22"/>
      <c r="CHD14" s="3"/>
      <c r="CHE14" s="5"/>
      <c r="CHF14" s="5"/>
      <c r="CHG14" s="8"/>
      <c r="CHH14" s="10"/>
      <c r="CHI14" s="68"/>
      <c r="CHJ14" s="20"/>
      <c r="CHK14" s="57"/>
      <c r="CHL14" s="21"/>
      <c r="CHM14" s="22"/>
      <c r="CHN14" s="3"/>
      <c r="CHO14" s="5"/>
      <c r="CHP14" s="5"/>
      <c r="CHQ14" s="8"/>
      <c r="CHR14" s="10"/>
      <c r="CHS14" s="68"/>
      <c r="CHT14" s="20"/>
      <c r="CHU14" s="57"/>
      <c r="CHV14" s="21"/>
      <c r="CHW14" s="22"/>
      <c r="CHX14" s="3"/>
      <c r="CHY14" s="5"/>
      <c r="CHZ14" s="5"/>
      <c r="CIA14" s="8"/>
      <c r="CIB14" s="10"/>
      <c r="CIC14" s="68"/>
      <c r="CID14" s="20"/>
      <c r="CIE14" s="57"/>
      <c r="CIF14" s="21"/>
      <c r="CIG14" s="22"/>
      <c r="CIH14" s="3"/>
      <c r="CII14" s="5"/>
      <c r="CIJ14" s="5"/>
      <c r="CIK14" s="8"/>
      <c r="CIL14" s="10"/>
      <c r="CIM14" s="68"/>
      <c r="CIN14" s="20"/>
      <c r="CIO14" s="57"/>
      <c r="CIP14" s="21"/>
      <c r="CIQ14" s="22"/>
      <c r="CIR14" s="3"/>
      <c r="CIS14" s="5"/>
      <c r="CIT14" s="5"/>
      <c r="CIU14" s="8"/>
      <c r="CIV14" s="10"/>
      <c r="CIW14" s="68"/>
      <c r="CIX14" s="20"/>
      <c r="CIY14" s="57"/>
      <c r="CIZ14" s="21"/>
      <c r="CJA14" s="22"/>
      <c r="CJB14" s="3"/>
      <c r="CJC14" s="5"/>
      <c r="CJD14" s="5"/>
      <c r="CJE14" s="8"/>
      <c r="CJF14" s="10"/>
      <c r="CJG14" s="68"/>
      <c r="CJH14" s="20"/>
      <c r="CJI14" s="57"/>
      <c r="CJJ14" s="21"/>
      <c r="CJK14" s="22"/>
      <c r="CJL14" s="3"/>
      <c r="CJM14" s="5"/>
      <c r="CJN14" s="5"/>
      <c r="CJO14" s="8"/>
      <c r="CJP14" s="10"/>
      <c r="CJQ14" s="68"/>
      <c r="CJR14" s="20"/>
      <c r="CJS14" s="57"/>
      <c r="CJT14" s="21"/>
      <c r="CJU14" s="22"/>
      <c r="CJV14" s="3"/>
      <c r="CJW14" s="5"/>
      <c r="CJX14" s="5"/>
      <c r="CJY14" s="8"/>
      <c r="CJZ14" s="10"/>
      <c r="CKA14" s="68"/>
      <c r="CKB14" s="20"/>
      <c r="CKC14" s="57"/>
      <c r="CKD14" s="21"/>
      <c r="CKE14" s="22"/>
      <c r="CKF14" s="3"/>
      <c r="CKG14" s="5"/>
      <c r="CKH14" s="5"/>
      <c r="CKI14" s="8"/>
      <c r="CKJ14" s="10"/>
      <c r="CKK14" s="68"/>
      <c r="CKL14" s="20"/>
      <c r="CKM14" s="57"/>
      <c r="CKN14" s="21"/>
      <c r="CKO14" s="22"/>
      <c r="CKP14" s="3"/>
      <c r="CKQ14" s="5"/>
      <c r="CKR14" s="5"/>
      <c r="CKS14" s="8"/>
      <c r="CKT14" s="10"/>
      <c r="CKU14" s="68"/>
      <c r="CKV14" s="20"/>
      <c r="CKW14" s="57"/>
      <c r="CKX14" s="21"/>
      <c r="CKY14" s="22"/>
      <c r="CKZ14" s="3"/>
      <c r="CLA14" s="5"/>
      <c r="CLB14" s="5"/>
      <c r="CLC14" s="8"/>
      <c r="CLD14" s="10"/>
      <c r="CLE14" s="68"/>
      <c r="CLF14" s="20"/>
      <c r="CLG14" s="57"/>
      <c r="CLH14" s="21"/>
      <c r="CLI14" s="22"/>
      <c r="CLJ14" s="3"/>
      <c r="CLK14" s="5"/>
      <c r="CLL14" s="5"/>
      <c r="CLM14" s="8"/>
      <c r="CLN14" s="10"/>
      <c r="CLO14" s="68"/>
      <c r="CLP14" s="20"/>
      <c r="CLQ14" s="57"/>
      <c r="CLR14" s="21"/>
      <c r="CLS14" s="22"/>
      <c r="CLT14" s="3"/>
      <c r="CLU14" s="5"/>
      <c r="CLV14" s="5"/>
      <c r="CLW14" s="8"/>
      <c r="CLX14" s="10"/>
      <c r="CLY14" s="68"/>
      <c r="CLZ14" s="20"/>
      <c r="CMA14" s="57"/>
      <c r="CMB14" s="21"/>
      <c r="CMC14" s="22"/>
      <c r="CMD14" s="3"/>
      <c r="CME14" s="5"/>
      <c r="CMF14" s="5"/>
      <c r="CMG14" s="8"/>
      <c r="CMH14" s="10"/>
      <c r="CMI14" s="68"/>
      <c r="CMJ14" s="20"/>
      <c r="CMK14" s="57"/>
      <c r="CML14" s="21"/>
      <c r="CMM14" s="22"/>
      <c r="CMN14" s="3"/>
      <c r="CMO14" s="5"/>
      <c r="CMP14" s="5"/>
      <c r="CMQ14" s="8"/>
      <c r="CMR14" s="10"/>
      <c r="CMS14" s="68"/>
      <c r="CMT14" s="20"/>
      <c r="CMU14" s="57"/>
      <c r="CMV14" s="21"/>
      <c r="CMW14" s="22"/>
      <c r="CMX14" s="3"/>
      <c r="CMY14" s="5"/>
      <c r="CMZ14" s="5"/>
      <c r="CNA14" s="8"/>
      <c r="CNB14" s="10"/>
      <c r="CNC14" s="68"/>
      <c r="CND14" s="20"/>
      <c r="CNE14" s="57"/>
      <c r="CNF14" s="21"/>
      <c r="CNG14" s="22"/>
      <c r="CNH14" s="3"/>
      <c r="CNI14" s="5"/>
      <c r="CNJ14" s="5"/>
      <c r="CNK14" s="8"/>
      <c r="CNL14" s="10"/>
      <c r="CNM14" s="68"/>
      <c r="CNN14" s="20"/>
      <c r="CNO14" s="57"/>
      <c r="CNP14" s="21"/>
      <c r="CNQ14" s="22"/>
      <c r="CNR14" s="3"/>
      <c r="CNS14" s="5"/>
      <c r="CNT14" s="5"/>
      <c r="CNU14" s="8"/>
      <c r="CNV14" s="10"/>
      <c r="CNW14" s="68"/>
      <c r="CNX14" s="20"/>
      <c r="CNY14" s="57"/>
      <c r="CNZ14" s="21"/>
      <c r="COA14" s="22"/>
      <c r="COB14" s="3"/>
      <c r="COC14" s="5"/>
      <c r="COD14" s="5"/>
      <c r="COE14" s="8"/>
      <c r="COF14" s="10"/>
      <c r="COG14" s="68"/>
      <c r="COH14" s="20"/>
      <c r="COI14" s="57"/>
      <c r="COJ14" s="21"/>
      <c r="COK14" s="22"/>
      <c r="COL14" s="3"/>
      <c r="COM14" s="5"/>
      <c r="CON14" s="5"/>
      <c r="COO14" s="8"/>
      <c r="COP14" s="10"/>
      <c r="COQ14" s="68"/>
      <c r="COR14" s="20"/>
      <c r="COS14" s="57"/>
      <c r="COT14" s="21"/>
      <c r="COU14" s="22"/>
      <c r="COV14" s="3"/>
      <c r="COW14" s="5"/>
      <c r="COX14" s="5"/>
      <c r="COY14" s="8"/>
      <c r="COZ14" s="10"/>
      <c r="CPA14" s="68"/>
      <c r="CPB14" s="20"/>
      <c r="CPC14" s="57"/>
      <c r="CPD14" s="21"/>
      <c r="CPE14" s="22"/>
      <c r="CPF14" s="3"/>
      <c r="CPG14" s="5"/>
      <c r="CPH14" s="5"/>
      <c r="CPI14" s="8"/>
      <c r="CPJ14" s="10"/>
      <c r="CPK14" s="68"/>
      <c r="CPL14" s="20"/>
      <c r="CPM14" s="57"/>
      <c r="CPN14" s="21"/>
      <c r="CPO14" s="22"/>
      <c r="CPP14" s="3"/>
      <c r="CPQ14" s="5"/>
      <c r="CPR14" s="5"/>
      <c r="CPS14" s="8"/>
      <c r="CPT14" s="10"/>
      <c r="CPU14" s="68"/>
      <c r="CPV14" s="20"/>
      <c r="CPW14" s="57"/>
      <c r="CPX14" s="21"/>
      <c r="CPY14" s="22"/>
      <c r="CPZ14" s="3"/>
      <c r="CQA14" s="5"/>
      <c r="CQB14" s="5"/>
      <c r="CQC14" s="8"/>
      <c r="CQD14" s="10"/>
      <c r="CQE14" s="68"/>
      <c r="CQF14" s="20"/>
      <c r="CQG14" s="57"/>
      <c r="CQH14" s="21"/>
      <c r="CQI14" s="22"/>
      <c r="CQJ14" s="3"/>
      <c r="CQK14" s="5"/>
      <c r="CQL14" s="5"/>
      <c r="CQM14" s="8"/>
      <c r="CQN14" s="10"/>
      <c r="CQO14" s="68"/>
      <c r="CQP14" s="20"/>
      <c r="CQQ14" s="57"/>
      <c r="CQR14" s="21"/>
      <c r="CQS14" s="22"/>
      <c r="CQT14" s="3"/>
      <c r="CQU14" s="5"/>
      <c r="CQV14" s="5"/>
      <c r="CQW14" s="8"/>
      <c r="CQX14" s="10"/>
      <c r="CQY14" s="68"/>
      <c r="CQZ14" s="20"/>
      <c r="CRA14" s="57"/>
      <c r="CRB14" s="21"/>
      <c r="CRC14" s="22"/>
      <c r="CRD14" s="3"/>
      <c r="CRE14" s="5"/>
      <c r="CRF14" s="5"/>
      <c r="CRG14" s="8"/>
      <c r="CRH14" s="10"/>
      <c r="CRI14" s="68"/>
      <c r="CRJ14" s="20"/>
      <c r="CRK14" s="57"/>
      <c r="CRL14" s="21"/>
      <c r="CRM14" s="22"/>
      <c r="CRN14" s="3"/>
      <c r="CRO14" s="5"/>
      <c r="CRP14" s="5"/>
      <c r="CRQ14" s="8"/>
      <c r="CRR14" s="10"/>
      <c r="CRS14" s="68"/>
      <c r="CRT14" s="20"/>
      <c r="CRU14" s="57"/>
      <c r="CRV14" s="21"/>
      <c r="CRW14" s="22"/>
      <c r="CRX14" s="3"/>
      <c r="CRY14" s="5"/>
      <c r="CRZ14" s="5"/>
      <c r="CSA14" s="8"/>
      <c r="CSB14" s="10"/>
      <c r="CSC14" s="68"/>
      <c r="CSD14" s="20"/>
      <c r="CSE14" s="57"/>
      <c r="CSF14" s="21"/>
      <c r="CSG14" s="22"/>
      <c r="CSH14" s="3"/>
      <c r="CSI14" s="5"/>
      <c r="CSJ14" s="5"/>
      <c r="CSK14" s="8"/>
      <c r="CSL14" s="10"/>
      <c r="CSM14" s="68"/>
      <c r="CSN14" s="20"/>
      <c r="CSO14" s="57"/>
      <c r="CSP14" s="21"/>
      <c r="CSQ14" s="22"/>
      <c r="CSR14" s="3"/>
      <c r="CSS14" s="5"/>
      <c r="CST14" s="5"/>
      <c r="CSU14" s="8"/>
      <c r="CSV14" s="10"/>
      <c r="CSW14" s="68"/>
      <c r="CSX14" s="20"/>
      <c r="CSY14" s="57"/>
      <c r="CSZ14" s="21"/>
      <c r="CTA14" s="22"/>
      <c r="CTB14" s="3"/>
      <c r="CTC14" s="5"/>
      <c r="CTD14" s="5"/>
      <c r="CTE14" s="8"/>
      <c r="CTF14" s="10"/>
      <c r="CTG14" s="68"/>
      <c r="CTH14" s="20"/>
      <c r="CTI14" s="57"/>
      <c r="CTJ14" s="21"/>
      <c r="CTK14" s="22"/>
      <c r="CTL14" s="3"/>
      <c r="CTM14" s="5"/>
      <c r="CTN14" s="5"/>
      <c r="CTO14" s="8"/>
      <c r="CTP14" s="10"/>
      <c r="CTQ14" s="68"/>
      <c r="CTR14" s="20"/>
      <c r="CTS14" s="57"/>
      <c r="CTT14" s="21"/>
      <c r="CTU14" s="22"/>
      <c r="CTV14" s="3"/>
      <c r="CTW14" s="5"/>
      <c r="CTX14" s="5"/>
      <c r="CTY14" s="8"/>
      <c r="CTZ14" s="10"/>
      <c r="CUA14" s="68"/>
      <c r="CUB14" s="20"/>
      <c r="CUC14" s="57"/>
      <c r="CUD14" s="21"/>
      <c r="CUE14" s="22"/>
      <c r="CUF14" s="3"/>
      <c r="CUG14" s="5"/>
      <c r="CUH14" s="5"/>
      <c r="CUI14" s="8"/>
      <c r="CUJ14" s="10"/>
      <c r="CUK14" s="68"/>
      <c r="CUL14" s="20"/>
      <c r="CUM14" s="57"/>
      <c r="CUN14" s="21"/>
      <c r="CUO14" s="22"/>
      <c r="CUP14" s="3"/>
      <c r="CUQ14" s="5"/>
      <c r="CUR14" s="5"/>
      <c r="CUS14" s="8"/>
      <c r="CUT14" s="10"/>
      <c r="CUU14" s="68"/>
      <c r="CUV14" s="20"/>
      <c r="CUW14" s="57"/>
      <c r="CUX14" s="21"/>
      <c r="CUY14" s="22"/>
      <c r="CUZ14" s="3"/>
      <c r="CVA14" s="5"/>
      <c r="CVB14" s="5"/>
      <c r="CVC14" s="8"/>
      <c r="CVD14" s="10"/>
      <c r="CVE14" s="68"/>
      <c r="CVF14" s="20"/>
      <c r="CVG14" s="57"/>
      <c r="CVH14" s="21"/>
      <c r="CVI14" s="22"/>
      <c r="CVJ14" s="3"/>
      <c r="CVK14" s="5"/>
      <c r="CVL14" s="5"/>
      <c r="CVM14" s="8"/>
      <c r="CVN14" s="10"/>
      <c r="CVO14" s="68"/>
      <c r="CVP14" s="20"/>
      <c r="CVQ14" s="57"/>
      <c r="CVR14" s="21"/>
      <c r="CVS14" s="22"/>
      <c r="CVT14" s="3"/>
      <c r="CVU14" s="5"/>
      <c r="CVV14" s="5"/>
      <c r="CVW14" s="8"/>
      <c r="CVX14" s="10"/>
      <c r="CVY14" s="68"/>
      <c r="CVZ14" s="20"/>
      <c r="CWA14" s="57"/>
      <c r="CWB14" s="21"/>
      <c r="CWC14" s="22"/>
      <c r="CWD14" s="3"/>
      <c r="CWE14" s="5"/>
      <c r="CWF14" s="5"/>
      <c r="CWG14" s="8"/>
      <c r="CWH14" s="10"/>
      <c r="CWI14" s="68"/>
      <c r="CWJ14" s="20"/>
      <c r="CWK14" s="57"/>
      <c r="CWL14" s="21"/>
      <c r="CWM14" s="22"/>
      <c r="CWN14" s="3"/>
      <c r="CWO14" s="5"/>
      <c r="CWP14" s="5"/>
      <c r="CWQ14" s="8"/>
      <c r="CWR14" s="10"/>
      <c r="CWS14" s="68"/>
      <c r="CWT14" s="20"/>
      <c r="CWU14" s="57"/>
      <c r="CWV14" s="21"/>
      <c r="CWW14" s="22"/>
      <c r="CWX14" s="3"/>
      <c r="CWY14" s="5"/>
      <c r="CWZ14" s="5"/>
      <c r="CXA14" s="8"/>
      <c r="CXB14" s="10"/>
      <c r="CXC14" s="68"/>
      <c r="CXD14" s="20"/>
      <c r="CXE14" s="57"/>
      <c r="CXF14" s="21"/>
      <c r="CXG14" s="22"/>
      <c r="CXH14" s="3"/>
      <c r="CXI14" s="5"/>
      <c r="CXJ14" s="5"/>
      <c r="CXK14" s="8"/>
      <c r="CXL14" s="10"/>
      <c r="CXM14" s="68"/>
      <c r="CXN14" s="20"/>
      <c r="CXO14" s="57"/>
      <c r="CXP14" s="21"/>
      <c r="CXQ14" s="22"/>
      <c r="CXR14" s="3"/>
      <c r="CXS14" s="5"/>
      <c r="CXT14" s="5"/>
      <c r="CXU14" s="8"/>
      <c r="CXV14" s="10"/>
      <c r="CXW14" s="68"/>
      <c r="CXX14" s="20"/>
      <c r="CXY14" s="57"/>
      <c r="CXZ14" s="21"/>
      <c r="CYA14" s="22"/>
      <c r="CYB14" s="3"/>
      <c r="CYC14" s="5"/>
      <c r="CYD14" s="5"/>
      <c r="CYE14" s="8"/>
      <c r="CYF14" s="10"/>
      <c r="CYG14" s="68"/>
      <c r="CYH14" s="20"/>
      <c r="CYI14" s="57"/>
      <c r="CYJ14" s="21"/>
      <c r="CYK14" s="22"/>
      <c r="CYL14" s="3"/>
      <c r="CYM14" s="5"/>
      <c r="CYN14" s="5"/>
      <c r="CYO14" s="8"/>
      <c r="CYP14" s="10"/>
      <c r="CYQ14" s="68"/>
      <c r="CYR14" s="20"/>
      <c r="CYS14" s="57"/>
      <c r="CYT14" s="21"/>
      <c r="CYU14" s="22"/>
      <c r="CYV14" s="3"/>
      <c r="CYW14" s="5"/>
      <c r="CYX14" s="5"/>
      <c r="CYY14" s="8"/>
      <c r="CYZ14" s="10"/>
      <c r="CZA14" s="68"/>
      <c r="CZB14" s="20"/>
      <c r="CZC14" s="57"/>
      <c r="CZD14" s="21"/>
      <c r="CZE14" s="22"/>
      <c r="CZF14" s="3"/>
      <c r="CZG14" s="5"/>
      <c r="CZH14" s="5"/>
      <c r="CZI14" s="8"/>
      <c r="CZJ14" s="10"/>
      <c r="CZK14" s="68"/>
      <c r="CZL14" s="20"/>
      <c r="CZM14" s="57"/>
      <c r="CZN14" s="21"/>
      <c r="CZO14" s="22"/>
      <c r="CZP14" s="3"/>
      <c r="CZQ14" s="5"/>
      <c r="CZR14" s="5"/>
      <c r="CZS14" s="8"/>
      <c r="CZT14" s="10"/>
      <c r="CZU14" s="68"/>
      <c r="CZV14" s="20"/>
      <c r="CZW14" s="57"/>
      <c r="CZX14" s="21"/>
      <c r="CZY14" s="22"/>
      <c r="CZZ14" s="3"/>
      <c r="DAA14" s="5"/>
      <c r="DAB14" s="5"/>
      <c r="DAC14" s="8"/>
      <c r="DAD14" s="10"/>
      <c r="DAE14" s="68"/>
      <c r="DAF14" s="20"/>
      <c r="DAG14" s="57"/>
      <c r="DAH14" s="21"/>
      <c r="DAI14" s="22"/>
      <c r="DAJ14" s="3"/>
      <c r="DAK14" s="5"/>
      <c r="DAL14" s="5"/>
      <c r="DAM14" s="8"/>
      <c r="DAN14" s="10"/>
      <c r="DAO14" s="68"/>
      <c r="DAP14" s="20"/>
      <c r="DAQ14" s="57"/>
      <c r="DAR14" s="21"/>
      <c r="DAS14" s="22"/>
      <c r="DAT14" s="3"/>
      <c r="DAU14" s="5"/>
      <c r="DAV14" s="5"/>
      <c r="DAW14" s="8"/>
      <c r="DAX14" s="10"/>
      <c r="DAY14" s="68"/>
      <c r="DAZ14" s="20"/>
      <c r="DBA14" s="57"/>
      <c r="DBB14" s="21"/>
      <c r="DBC14" s="22"/>
      <c r="DBD14" s="3"/>
      <c r="DBE14" s="5"/>
      <c r="DBF14" s="5"/>
      <c r="DBG14" s="8"/>
      <c r="DBH14" s="10"/>
      <c r="DBI14" s="68"/>
      <c r="DBJ14" s="20"/>
      <c r="DBK14" s="57"/>
      <c r="DBL14" s="21"/>
      <c r="DBM14" s="22"/>
      <c r="DBN14" s="3"/>
      <c r="DBO14" s="5"/>
      <c r="DBP14" s="5"/>
      <c r="DBQ14" s="8"/>
      <c r="DBR14" s="10"/>
      <c r="DBS14" s="68"/>
      <c r="DBT14" s="20"/>
      <c r="DBU14" s="57"/>
      <c r="DBV14" s="21"/>
      <c r="DBW14" s="22"/>
      <c r="DBX14" s="3"/>
      <c r="DBY14" s="5"/>
      <c r="DBZ14" s="5"/>
      <c r="DCA14" s="8"/>
      <c r="DCB14" s="10"/>
      <c r="DCC14" s="68"/>
      <c r="DCD14" s="20"/>
      <c r="DCE14" s="57"/>
      <c r="DCF14" s="21"/>
      <c r="DCG14" s="22"/>
      <c r="DCH14" s="3"/>
      <c r="DCI14" s="5"/>
      <c r="DCJ14" s="5"/>
      <c r="DCK14" s="8"/>
      <c r="DCL14" s="10"/>
      <c r="DCM14" s="68"/>
      <c r="DCN14" s="20"/>
      <c r="DCO14" s="57"/>
      <c r="DCP14" s="21"/>
      <c r="DCQ14" s="22"/>
      <c r="DCR14" s="3"/>
      <c r="DCS14" s="5"/>
      <c r="DCT14" s="5"/>
      <c r="DCU14" s="8"/>
      <c r="DCV14" s="10"/>
      <c r="DCW14" s="68"/>
      <c r="DCX14" s="20"/>
      <c r="DCY14" s="57"/>
      <c r="DCZ14" s="21"/>
      <c r="DDA14" s="22"/>
      <c r="DDB14" s="3"/>
      <c r="DDC14" s="5"/>
      <c r="DDD14" s="5"/>
      <c r="DDE14" s="8"/>
      <c r="DDF14" s="10"/>
      <c r="DDG14" s="68"/>
      <c r="DDH14" s="20"/>
      <c r="DDI14" s="57"/>
      <c r="DDJ14" s="21"/>
      <c r="DDK14" s="22"/>
      <c r="DDL14" s="3"/>
      <c r="DDM14" s="5"/>
      <c r="DDN14" s="5"/>
      <c r="DDO14" s="8"/>
      <c r="DDP14" s="10"/>
      <c r="DDQ14" s="68"/>
      <c r="DDR14" s="20"/>
      <c r="DDS14" s="57"/>
      <c r="DDT14" s="21"/>
      <c r="DDU14" s="22"/>
      <c r="DDV14" s="3"/>
      <c r="DDW14" s="5"/>
      <c r="DDX14" s="5"/>
      <c r="DDY14" s="8"/>
      <c r="DDZ14" s="10"/>
      <c r="DEA14" s="68"/>
      <c r="DEB14" s="20"/>
      <c r="DEC14" s="57"/>
      <c r="DED14" s="21"/>
      <c r="DEE14" s="22"/>
      <c r="DEF14" s="3"/>
      <c r="DEG14" s="5"/>
      <c r="DEH14" s="5"/>
      <c r="DEI14" s="8"/>
      <c r="DEJ14" s="10"/>
      <c r="DEK14" s="68"/>
      <c r="DEL14" s="20"/>
      <c r="DEM14" s="57"/>
      <c r="DEN14" s="21"/>
      <c r="DEO14" s="22"/>
      <c r="DEP14" s="3"/>
      <c r="DEQ14" s="5"/>
      <c r="DER14" s="5"/>
      <c r="DES14" s="8"/>
      <c r="DET14" s="10"/>
      <c r="DEU14" s="68"/>
      <c r="DEV14" s="20"/>
      <c r="DEW14" s="57"/>
      <c r="DEX14" s="21"/>
      <c r="DEY14" s="22"/>
      <c r="DEZ14" s="3"/>
      <c r="DFA14" s="5"/>
      <c r="DFB14" s="5"/>
      <c r="DFC14" s="8"/>
      <c r="DFD14" s="10"/>
      <c r="DFE14" s="68"/>
      <c r="DFF14" s="20"/>
      <c r="DFG14" s="57"/>
      <c r="DFH14" s="21"/>
      <c r="DFI14" s="22"/>
      <c r="DFJ14" s="3"/>
      <c r="DFK14" s="5"/>
      <c r="DFL14" s="5"/>
      <c r="DFM14" s="8"/>
      <c r="DFN14" s="10"/>
      <c r="DFO14" s="68"/>
      <c r="DFP14" s="20"/>
      <c r="DFQ14" s="57"/>
      <c r="DFR14" s="21"/>
      <c r="DFS14" s="22"/>
      <c r="DFT14" s="3"/>
      <c r="DFU14" s="5"/>
      <c r="DFV14" s="5"/>
      <c r="DFW14" s="8"/>
      <c r="DFX14" s="10"/>
      <c r="DFY14" s="68"/>
      <c r="DFZ14" s="20"/>
      <c r="DGA14" s="57"/>
      <c r="DGB14" s="21"/>
      <c r="DGC14" s="22"/>
      <c r="DGD14" s="3"/>
      <c r="DGE14" s="5"/>
      <c r="DGF14" s="5"/>
      <c r="DGG14" s="8"/>
      <c r="DGH14" s="10"/>
      <c r="DGI14" s="68"/>
      <c r="DGJ14" s="20"/>
      <c r="DGK14" s="57"/>
      <c r="DGL14" s="21"/>
      <c r="DGM14" s="22"/>
      <c r="DGN14" s="3"/>
      <c r="DGO14" s="5"/>
      <c r="DGP14" s="5"/>
      <c r="DGQ14" s="8"/>
      <c r="DGR14" s="10"/>
      <c r="DGS14" s="68"/>
      <c r="DGT14" s="20"/>
      <c r="DGU14" s="57"/>
      <c r="DGV14" s="21"/>
      <c r="DGW14" s="22"/>
      <c r="DGX14" s="3"/>
      <c r="DGY14" s="5"/>
      <c r="DGZ14" s="5"/>
      <c r="DHA14" s="8"/>
      <c r="DHB14" s="10"/>
      <c r="DHC14" s="68"/>
      <c r="DHD14" s="20"/>
      <c r="DHE14" s="57"/>
      <c r="DHF14" s="21"/>
      <c r="DHG14" s="22"/>
      <c r="DHH14" s="3"/>
      <c r="DHI14" s="5"/>
      <c r="DHJ14" s="5"/>
      <c r="DHK14" s="8"/>
      <c r="DHL14" s="10"/>
      <c r="DHM14" s="68"/>
      <c r="DHN14" s="20"/>
      <c r="DHO14" s="57"/>
      <c r="DHP14" s="21"/>
      <c r="DHQ14" s="22"/>
      <c r="DHR14" s="3"/>
      <c r="DHS14" s="5"/>
      <c r="DHT14" s="5"/>
      <c r="DHU14" s="8"/>
      <c r="DHV14" s="10"/>
      <c r="DHW14" s="68"/>
      <c r="DHX14" s="20"/>
      <c r="DHY14" s="57"/>
      <c r="DHZ14" s="21"/>
      <c r="DIA14" s="22"/>
      <c r="DIB14" s="3"/>
      <c r="DIC14" s="5"/>
      <c r="DID14" s="5"/>
      <c r="DIE14" s="8"/>
      <c r="DIF14" s="10"/>
      <c r="DIG14" s="68"/>
      <c r="DIH14" s="20"/>
      <c r="DII14" s="57"/>
      <c r="DIJ14" s="21"/>
      <c r="DIK14" s="22"/>
      <c r="DIL14" s="3"/>
      <c r="DIM14" s="5"/>
      <c r="DIN14" s="5"/>
      <c r="DIO14" s="8"/>
      <c r="DIP14" s="10"/>
      <c r="DIQ14" s="68"/>
      <c r="DIR14" s="20"/>
      <c r="DIS14" s="57"/>
      <c r="DIT14" s="21"/>
      <c r="DIU14" s="22"/>
      <c r="DIV14" s="3"/>
      <c r="DIW14" s="5"/>
      <c r="DIX14" s="5"/>
      <c r="DIY14" s="8"/>
      <c r="DIZ14" s="10"/>
      <c r="DJA14" s="68"/>
      <c r="DJB14" s="20"/>
      <c r="DJC14" s="57"/>
      <c r="DJD14" s="21"/>
      <c r="DJE14" s="22"/>
      <c r="DJF14" s="3"/>
      <c r="DJG14" s="5"/>
      <c r="DJH14" s="5"/>
      <c r="DJI14" s="8"/>
      <c r="DJJ14" s="10"/>
      <c r="DJK14" s="68"/>
      <c r="DJL14" s="20"/>
      <c r="DJM14" s="57"/>
      <c r="DJN14" s="21"/>
      <c r="DJO14" s="22"/>
      <c r="DJP14" s="3"/>
      <c r="DJQ14" s="5"/>
      <c r="DJR14" s="5"/>
      <c r="DJS14" s="8"/>
      <c r="DJT14" s="10"/>
      <c r="DJU14" s="68"/>
      <c r="DJV14" s="20"/>
      <c r="DJW14" s="57"/>
      <c r="DJX14" s="21"/>
      <c r="DJY14" s="22"/>
      <c r="DJZ14" s="3"/>
      <c r="DKA14" s="5"/>
      <c r="DKB14" s="5"/>
      <c r="DKC14" s="8"/>
      <c r="DKD14" s="10"/>
      <c r="DKE14" s="68"/>
      <c r="DKF14" s="20"/>
      <c r="DKG14" s="57"/>
      <c r="DKH14" s="21"/>
      <c r="DKI14" s="22"/>
      <c r="DKJ14" s="3"/>
      <c r="DKK14" s="5"/>
      <c r="DKL14" s="5"/>
      <c r="DKM14" s="8"/>
      <c r="DKN14" s="10"/>
      <c r="DKO14" s="68"/>
      <c r="DKP14" s="20"/>
      <c r="DKQ14" s="57"/>
      <c r="DKR14" s="21"/>
      <c r="DKS14" s="22"/>
      <c r="DKT14" s="3"/>
      <c r="DKU14" s="5"/>
      <c r="DKV14" s="5"/>
      <c r="DKW14" s="8"/>
      <c r="DKX14" s="10"/>
      <c r="DKY14" s="68"/>
      <c r="DKZ14" s="20"/>
      <c r="DLA14" s="57"/>
      <c r="DLB14" s="21"/>
      <c r="DLC14" s="22"/>
      <c r="DLD14" s="3"/>
      <c r="DLE14" s="5"/>
      <c r="DLF14" s="5"/>
      <c r="DLG14" s="8"/>
      <c r="DLH14" s="10"/>
      <c r="DLI14" s="68"/>
      <c r="DLJ14" s="20"/>
      <c r="DLK14" s="57"/>
      <c r="DLL14" s="21"/>
      <c r="DLM14" s="22"/>
      <c r="DLN14" s="3"/>
      <c r="DLO14" s="5"/>
      <c r="DLP14" s="5"/>
      <c r="DLQ14" s="8"/>
      <c r="DLR14" s="10"/>
      <c r="DLS14" s="68"/>
      <c r="DLT14" s="20"/>
      <c r="DLU14" s="57"/>
      <c r="DLV14" s="21"/>
      <c r="DLW14" s="22"/>
      <c r="DLX14" s="3"/>
      <c r="DLY14" s="5"/>
      <c r="DLZ14" s="5"/>
      <c r="DMA14" s="8"/>
      <c r="DMB14" s="10"/>
      <c r="DMC14" s="68"/>
      <c r="DMD14" s="20"/>
      <c r="DME14" s="57"/>
      <c r="DMF14" s="21"/>
      <c r="DMG14" s="22"/>
      <c r="DMH14" s="3"/>
      <c r="DMI14" s="5"/>
      <c r="DMJ14" s="5"/>
      <c r="DMK14" s="8"/>
      <c r="DML14" s="10"/>
      <c r="DMM14" s="68"/>
      <c r="DMN14" s="20"/>
      <c r="DMO14" s="57"/>
      <c r="DMP14" s="21"/>
      <c r="DMQ14" s="22"/>
      <c r="DMR14" s="3"/>
      <c r="DMS14" s="5"/>
      <c r="DMT14" s="5"/>
      <c r="DMU14" s="8"/>
      <c r="DMV14" s="10"/>
      <c r="DMW14" s="68"/>
      <c r="DMX14" s="20"/>
      <c r="DMY14" s="57"/>
      <c r="DMZ14" s="21"/>
      <c r="DNA14" s="22"/>
      <c r="DNB14" s="3"/>
      <c r="DNC14" s="5"/>
      <c r="DND14" s="5"/>
      <c r="DNE14" s="8"/>
      <c r="DNF14" s="10"/>
      <c r="DNG14" s="68"/>
      <c r="DNH14" s="20"/>
      <c r="DNI14" s="57"/>
      <c r="DNJ14" s="21"/>
      <c r="DNK14" s="22"/>
      <c r="DNL14" s="3"/>
      <c r="DNM14" s="5"/>
      <c r="DNN14" s="5"/>
      <c r="DNO14" s="8"/>
      <c r="DNP14" s="10"/>
      <c r="DNQ14" s="68"/>
      <c r="DNR14" s="20"/>
      <c r="DNS14" s="57"/>
      <c r="DNT14" s="21"/>
      <c r="DNU14" s="22"/>
      <c r="DNV14" s="3"/>
      <c r="DNW14" s="5"/>
      <c r="DNX14" s="5"/>
      <c r="DNY14" s="8"/>
      <c r="DNZ14" s="10"/>
      <c r="DOA14" s="68"/>
      <c r="DOB14" s="20"/>
      <c r="DOC14" s="57"/>
      <c r="DOD14" s="21"/>
      <c r="DOE14" s="22"/>
      <c r="DOF14" s="3"/>
      <c r="DOG14" s="5"/>
      <c r="DOH14" s="5"/>
      <c r="DOI14" s="8"/>
      <c r="DOJ14" s="10"/>
      <c r="DOK14" s="68"/>
      <c r="DOL14" s="20"/>
      <c r="DOM14" s="57"/>
      <c r="DON14" s="21"/>
      <c r="DOO14" s="22"/>
      <c r="DOP14" s="3"/>
      <c r="DOQ14" s="5"/>
      <c r="DOR14" s="5"/>
      <c r="DOS14" s="8"/>
      <c r="DOT14" s="10"/>
      <c r="DOU14" s="68"/>
      <c r="DOV14" s="20"/>
      <c r="DOW14" s="57"/>
      <c r="DOX14" s="21"/>
      <c r="DOY14" s="22"/>
      <c r="DOZ14" s="3"/>
      <c r="DPA14" s="5"/>
      <c r="DPB14" s="5"/>
      <c r="DPC14" s="8"/>
      <c r="DPD14" s="10"/>
      <c r="DPE14" s="68"/>
      <c r="DPF14" s="20"/>
      <c r="DPG14" s="57"/>
      <c r="DPH14" s="21"/>
      <c r="DPI14" s="22"/>
      <c r="DPJ14" s="3"/>
      <c r="DPK14" s="5"/>
      <c r="DPL14" s="5"/>
      <c r="DPM14" s="8"/>
      <c r="DPN14" s="10"/>
      <c r="DPO14" s="68"/>
      <c r="DPP14" s="20"/>
      <c r="DPQ14" s="57"/>
      <c r="DPR14" s="21"/>
      <c r="DPS14" s="22"/>
      <c r="DPT14" s="3"/>
      <c r="DPU14" s="5"/>
      <c r="DPV14" s="5"/>
      <c r="DPW14" s="8"/>
      <c r="DPX14" s="10"/>
      <c r="DPY14" s="68"/>
      <c r="DPZ14" s="20"/>
      <c r="DQA14" s="57"/>
      <c r="DQB14" s="21"/>
      <c r="DQC14" s="22"/>
      <c r="DQD14" s="3"/>
      <c r="DQE14" s="5"/>
      <c r="DQF14" s="5"/>
      <c r="DQG14" s="8"/>
      <c r="DQH14" s="10"/>
      <c r="DQI14" s="68"/>
      <c r="DQJ14" s="20"/>
      <c r="DQK14" s="57"/>
      <c r="DQL14" s="21"/>
      <c r="DQM14" s="22"/>
      <c r="DQN14" s="3"/>
      <c r="DQO14" s="5"/>
      <c r="DQP14" s="5"/>
      <c r="DQQ14" s="8"/>
      <c r="DQR14" s="10"/>
      <c r="DQS14" s="68"/>
      <c r="DQT14" s="20"/>
      <c r="DQU14" s="57"/>
      <c r="DQV14" s="21"/>
      <c r="DQW14" s="22"/>
      <c r="DQX14" s="3"/>
      <c r="DQY14" s="5"/>
      <c r="DQZ14" s="5"/>
      <c r="DRA14" s="8"/>
      <c r="DRB14" s="10"/>
      <c r="DRC14" s="68"/>
      <c r="DRD14" s="20"/>
      <c r="DRE14" s="57"/>
      <c r="DRF14" s="21"/>
      <c r="DRG14" s="22"/>
      <c r="DRH14" s="3"/>
      <c r="DRI14" s="5"/>
      <c r="DRJ14" s="5"/>
      <c r="DRK14" s="8"/>
      <c r="DRL14" s="10"/>
      <c r="DRM14" s="68"/>
      <c r="DRN14" s="20"/>
      <c r="DRO14" s="57"/>
      <c r="DRP14" s="21"/>
      <c r="DRQ14" s="22"/>
      <c r="DRR14" s="3"/>
      <c r="DRS14" s="5"/>
      <c r="DRT14" s="5"/>
      <c r="DRU14" s="8"/>
      <c r="DRV14" s="10"/>
      <c r="DRW14" s="68"/>
      <c r="DRX14" s="20"/>
      <c r="DRY14" s="57"/>
      <c r="DRZ14" s="21"/>
      <c r="DSA14" s="22"/>
      <c r="DSB14" s="3"/>
      <c r="DSC14" s="5"/>
      <c r="DSD14" s="5"/>
      <c r="DSE14" s="8"/>
      <c r="DSF14" s="10"/>
      <c r="DSG14" s="68"/>
      <c r="DSH14" s="20"/>
      <c r="DSI14" s="57"/>
      <c r="DSJ14" s="21"/>
      <c r="DSK14" s="22"/>
      <c r="DSL14" s="3"/>
      <c r="DSM14" s="5"/>
      <c r="DSN14" s="5"/>
      <c r="DSO14" s="8"/>
      <c r="DSP14" s="10"/>
      <c r="DSQ14" s="68"/>
      <c r="DSR14" s="20"/>
      <c r="DSS14" s="57"/>
      <c r="DST14" s="21"/>
      <c r="DSU14" s="22"/>
      <c r="DSV14" s="3"/>
      <c r="DSW14" s="5"/>
      <c r="DSX14" s="5"/>
      <c r="DSY14" s="8"/>
      <c r="DSZ14" s="10"/>
      <c r="DTA14" s="68"/>
      <c r="DTB14" s="20"/>
      <c r="DTC14" s="57"/>
      <c r="DTD14" s="21"/>
      <c r="DTE14" s="22"/>
      <c r="DTF14" s="3"/>
      <c r="DTG14" s="5"/>
      <c r="DTH14" s="5"/>
      <c r="DTI14" s="8"/>
      <c r="DTJ14" s="10"/>
      <c r="DTK14" s="68"/>
      <c r="DTL14" s="20"/>
      <c r="DTM14" s="57"/>
      <c r="DTN14" s="21"/>
      <c r="DTO14" s="22"/>
      <c r="DTP14" s="3"/>
      <c r="DTQ14" s="5"/>
      <c r="DTR14" s="5"/>
      <c r="DTS14" s="8"/>
      <c r="DTT14" s="10"/>
      <c r="DTU14" s="68"/>
      <c r="DTV14" s="20"/>
      <c r="DTW14" s="57"/>
      <c r="DTX14" s="21"/>
      <c r="DTY14" s="22"/>
      <c r="DTZ14" s="3"/>
      <c r="DUA14" s="5"/>
      <c r="DUB14" s="5"/>
      <c r="DUC14" s="8"/>
      <c r="DUD14" s="10"/>
      <c r="DUE14" s="68"/>
      <c r="DUF14" s="20"/>
      <c r="DUG14" s="57"/>
      <c r="DUH14" s="21"/>
      <c r="DUI14" s="22"/>
      <c r="DUJ14" s="3"/>
      <c r="DUK14" s="5"/>
      <c r="DUL14" s="5"/>
      <c r="DUM14" s="8"/>
      <c r="DUN14" s="10"/>
      <c r="DUO14" s="68"/>
      <c r="DUP14" s="20"/>
      <c r="DUQ14" s="57"/>
      <c r="DUR14" s="21"/>
      <c r="DUS14" s="22"/>
      <c r="DUT14" s="3"/>
      <c r="DUU14" s="5"/>
      <c r="DUV14" s="5"/>
      <c r="DUW14" s="8"/>
      <c r="DUX14" s="10"/>
      <c r="DUY14" s="68"/>
      <c r="DUZ14" s="20"/>
      <c r="DVA14" s="57"/>
      <c r="DVB14" s="21"/>
      <c r="DVC14" s="22"/>
      <c r="DVD14" s="3"/>
      <c r="DVE14" s="5"/>
      <c r="DVF14" s="5"/>
      <c r="DVG14" s="8"/>
      <c r="DVH14" s="10"/>
      <c r="DVI14" s="68"/>
      <c r="DVJ14" s="20"/>
      <c r="DVK14" s="57"/>
      <c r="DVL14" s="21"/>
      <c r="DVM14" s="22"/>
      <c r="DVN14" s="3"/>
      <c r="DVO14" s="5"/>
      <c r="DVP14" s="5"/>
      <c r="DVQ14" s="8"/>
      <c r="DVR14" s="10"/>
      <c r="DVS14" s="68"/>
      <c r="DVT14" s="20"/>
      <c r="DVU14" s="57"/>
      <c r="DVV14" s="21"/>
      <c r="DVW14" s="22"/>
      <c r="DVX14" s="3"/>
      <c r="DVY14" s="5"/>
      <c r="DVZ14" s="5"/>
      <c r="DWA14" s="8"/>
      <c r="DWB14" s="10"/>
      <c r="DWC14" s="68"/>
      <c r="DWD14" s="20"/>
      <c r="DWE14" s="57"/>
      <c r="DWF14" s="21"/>
      <c r="DWG14" s="22"/>
      <c r="DWH14" s="3"/>
      <c r="DWI14" s="5"/>
      <c r="DWJ14" s="5"/>
      <c r="DWK14" s="8"/>
      <c r="DWL14" s="10"/>
      <c r="DWM14" s="68"/>
      <c r="DWN14" s="20"/>
      <c r="DWO14" s="57"/>
      <c r="DWP14" s="21"/>
      <c r="DWQ14" s="22"/>
      <c r="DWR14" s="3"/>
      <c r="DWS14" s="5"/>
      <c r="DWT14" s="5"/>
      <c r="DWU14" s="8"/>
      <c r="DWV14" s="10"/>
      <c r="DWW14" s="68"/>
      <c r="DWX14" s="20"/>
      <c r="DWY14" s="57"/>
      <c r="DWZ14" s="21"/>
      <c r="DXA14" s="22"/>
      <c r="DXB14" s="3"/>
      <c r="DXC14" s="5"/>
      <c r="DXD14" s="5"/>
      <c r="DXE14" s="8"/>
      <c r="DXF14" s="10"/>
      <c r="DXG14" s="68"/>
      <c r="DXH14" s="20"/>
      <c r="DXI14" s="57"/>
      <c r="DXJ14" s="21"/>
      <c r="DXK14" s="22"/>
      <c r="DXL14" s="3"/>
      <c r="DXM14" s="5"/>
      <c r="DXN14" s="5"/>
      <c r="DXO14" s="8"/>
      <c r="DXP14" s="10"/>
      <c r="DXQ14" s="68"/>
      <c r="DXR14" s="20"/>
      <c r="DXS14" s="57"/>
      <c r="DXT14" s="21"/>
      <c r="DXU14" s="22"/>
      <c r="DXV14" s="3"/>
      <c r="DXW14" s="5"/>
      <c r="DXX14" s="5"/>
      <c r="DXY14" s="8"/>
      <c r="DXZ14" s="10"/>
      <c r="DYA14" s="68"/>
      <c r="DYB14" s="20"/>
      <c r="DYC14" s="57"/>
      <c r="DYD14" s="21"/>
      <c r="DYE14" s="22"/>
      <c r="DYF14" s="3"/>
      <c r="DYG14" s="5"/>
      <c r="DYH14" s="5"/>
      <c r="DYI14" s="8"/>
      <c r="DYJ14" s="10"/>
      <c r="DYK14" s="68"/>
      <c r="DYL14" s="20"/>
      <c r="DYM14" s="57"/>
      <c r="DYN14" s="21"/>
      <c r="DYO14" s="22"/>
      <c r="DYP14" s="3"/>
      <c r="DYQ14" s="5"/>
      <c r="DYR14" s="5"/>
      <c r="DYS14" s="8"/>
      <c r="DYT14" s="10"/>
      <c r="DYU14" s="68"/>
      <c r="DYV14" s="20"/>
      <c r="DYW14" s="57"/>
      <c r="DYX14" s="21"/>
      <c r="DYY14" s="22"/>
      <c r="DYZ14" s="3"/>
      <c r="DZA14" s="5"/>
      <c r="DZB14" s="5"/>
      <c r="DZC14" s="8"/>
      <c r="DZD14" s="10"/>
      <c r="DZE14" s="68"/>
      <c r="DZF14" s="20"/>
      <c r="DZG14" s="57"/>
      <c r="DZH14" s="21"/>
      <c r="DZI14" s="22"/>
      <c r="DZJ14" s="3"/>
      <c r="DZK14" s="5"/>
      <c r="DZL14" s="5"/>
      <c r="DZM14" s="8"/>
      <c r="DZN14" s="10"/>
      <c r="DZO14" s="68"/>
      <c r="DZP14" s="20"/>
      <c r="DZQ14" s="57"/>
      <c r="DZR14" s="21"/>
      <c r="DZS14" s="22"/>
      <c r="DZT14" s="3"/>
      <c r="DZU14" s="5"/>
      <c r="DZV14" s="5"/>
      <c r="DZW14" s="8"/>
      <c r="DZX14" s="10"/>
      <c r="DZY14" s="68"/>
      <c r="DZZ14" s="20"/>
      <c r="EAA14" s="57"/>
      <c r="EAB14" s="21"/>
      <c r="EAC14" s="22"/>
      <c r="EAD14" s="3"/>
      <c r="EAE14" s="5"/>
      <c r="EAF14" s="5"/>
      <c r="EAG14" s="8"/>
      <c r="EAH14" s="10"/>
      <c r="EAI14" s="68"/>
      <c r="EAJ14" s="20"/>
      <c r="EAK14" s="57"/>
      <c r="EAL14" s="21"/>
      <c r="EAM14" s="22"/>
      <c r="EAN14" s="3"/>
      <c r="EAO14" s="5"/>
      <c r="EAP14" s="5"/>
      <c r="EAQ14" s="8"/>
      <c r="EAR14" s="10"/>
      <c r="EAS14" s="68"/>
      <c r="EAT14" s="20"/>
      <c r="EAU14" s="57"/>
      <c r="EAV14" s="21"/>
      <c r="EAW14" s="22"/>
      <c r="EAX14" s="3"/>
      <c r="EAY14" s="5"/>
      <c r="EAZ14" s="5"/>
      <c r="EBA14" s="8"/>
      <c r="EBB14" s="10"/>
      <c r="EBC14" s="68"/>
      <c r="EBD14" s="20"/>
      <c r="EBE14" s="57"/>
      <c r="EBF14" s="21"/>
      <c r="EBG14" s="22"/>
      <c r="EBH14" s="3"/>
      <c r="EBI14" s="5"/>
      <c r="EBJ14" s="5"/>
      <c r="EBK14" s="8"/>
      <c r="EBL14" s="10"/>
      <c r="EBM14" s="68"/>
      <c r="EBN14" s="20"/>
      <c r="EBO14" s="57"/>
      <c r="EBP14" s="21"/>
      <c r="EBQ14" s="22"/>
      <c r="EBR14" s="3"/>
      <c r="EBS14" s="5"/>
      <c r="EBT14" s="5"/>
      <c r="EBU14" s="8"/>
      <c r="EBV14" s="10"/>
      <c r="EBW14" s="68"/>
      <c r="EBX14" s="20"/>
      <c r="EBY14" s="57"/>
      <c r="EBZ14" s="21"/>
      <c r="ECA14" s="22"/>
      <c r="ECB14" s="3"/>
      <c r="ECC14" s="5"/>
      <c r="ECD14" s="5"/>
      <c r="ECE14" s="8"/>
      <c r="ECF14" s="10"/>
      <c r="ECG14" s="68"/>
      <c r="ECH14" s="20"/>
      <c r="ECI14" s="57"/>
      <c r="ECJ14" s="21"/>
      <c r="ECK14" s="22"/>
      <c r="ECL14" s="3"/>
      <c r="ECM14" s="5"/>
      <c r="ECN14" s="5"/>
      <c r="ECO14" s="8"/>
      <c r="ECP14" s="10"/>
      <c r="ECQ14" s="68"/>
      <c r="ECR14" s="20"/>
      <c r="ECS14" s="57"/>
      <c r="ECT14" s="21"/>
      <c r="ECU14" s="22"/>
      <c r="ECV14" s="3"/>
      <c r="ECW14" s="5"/>
      <c r="ECX14" s="5"/>
      <c r="ECY14" s="8"/>
      <c r="ECZ14" s="10"/>
      <c r="EDA14" s="68"/>
      <c r="EDB14" s="20"/>
      <c r="EDC14" s="57"/>
      <c r="EDD14" s="21"/>
      <c r="EDE14" s="22"/>
      <c r="EDF14" s="3"/>
      <c r="EDG14" s="5"/>
      <c r="EDH14" s="5"/>
      <c r="EDI14" s="8"/>
      <c r="EDJ14" s="10"/>
      <c r="EDK14" s="68"/>
      <c r="EDL14" s="20"/>
      <c r="EDM14" s="57"/>
      <c r="EDN14" s="21"/>
      <c r="EDO14" s="22"/>
      <c r="EDP14" s="3"/>
      <c r="EDQ14" s="5"/>
      <c r="EDR14" s="5"/>
      <c r="EDS14" s="8"/>
      <c r="EDT14" s="10"/>
      <c r="EDU14" s="68"/>
      <c r="EDV14" s="20"/>
      <c r="EDW14" s="57"/>
      <c r="EDX14" s="21"/>
      <c r="EDY14" s="22"/>
      <c r="EDZ14" s="3"/>
      <c r="EEA14" s="5"/>
      <c r="EEB14" s="5"/>
      <c r="EEC14" s="8"/>
      <c r="EED14" s="10"/>
      <c r="EEE14" s="68"/>
      <c r="EEF14" s="20"/>
      <c r="EEG14" s="57"/>
      <c r="EEH14" s="21"/>
      <c r="EEI14" s="22"/>
      <c r="EEJ14" s="3"/>
      <c r="EEK14" s="5"/>
      <c r="EEL14" s="5"/>
      <c r="EEM14" s="8"/>
      <c r="EEN14" s="10"/>
      <c r="EEO14" s="68"/>
      <c r="EEP14" s="20"/>
      <c r="EEQ14" s="57"/>
      <c r="EER14" s="21"/>
      <c r="EES14" s="22"/>
      <c r="EET14" s="3"/>
      <c r="EEU14" s="5"/>
      <c r="EEV14" s="5"/>
      <c r="EEW14" s="8"/>
      <c r="EEX14" s="10"/>
      <c r="EEY14" s="68"/>
      <c r="EEZ14" s="20"/>
      <c r="EFA14" s="57"/>
      <c r="EFB14" s="21"/>
      <c r="EFC14" s="22"/>
      <c r="EFD14" s="3"/>
      <c r="EFE14" s="5"/>
      <c r="EFF14" s="5"/>
      <c r="EFG14" s="8"/>
      <c r="EFH14" s="10"/>
      <c r="EFI14" s="68"/>
      <c r="EFJ14" s="20"/>
      <c r="EFK14" s="57"/>
      <c r="EFL14" s="21"/>
      <c r="EFM14" s="22"/>
      <c r="EFN14" s="3"/>
      <c r="EFO14" s="5"/>
      <c r="EFP14" s="5"/>
      <c r="EFQ14" s="8"/>
      <c r="EFR14" s="10"/>
      <c r="EFS14" s="68"/>
      <c r="EFT14" s="20"/>
      <c r="EFU14" s="57"/>
      <c r="EFV14" s="21"/>
      <c r="EFW14" s="22"/>
      <c r="EFX14" s="3"/>
      <c r="EFY14" s="5"/>
      <c r="EFZ14" s="5"/>
      <c r="EGA14" s="8"/>
      <c r="EGB14" s="10"/>
      <c r="EGC14" s="68"/>
      <c r="EGD14" s="20"/>
      <c r="EGE14" s="57"/>
      <c r="EGF14" s="21"/>
      <c r="EGG14" s="22"/>
      <c r="EGH14" s="3"/>
      <c r="EGI14" s="5"/>
      <c r="EGJ14" s="5"/>
      <c r="EGK14" s="8"/>
      <c r="EGL14" s="10"/>
      <c r="EGM14" s="68"/>
      <c r="EGN14" s="20"/>
      <c r="EGO14" s="57"/>
      <c r="EGP14" s="21"/>
      <c r="EGQ14" s="22"/>
      <c r="EGR14" s="3"/>
      <c r="EGS14" s="5"/>
      <c r="EGT14" s="5"/>
      <c r="EGU14" s="8"/>
      <c r="EGV14" s="10"/>
      <c r="EGW14" s="68"/>
      <c r="EGX14" s="20"/>
      <c r="EGY14" s="57"/>
      <c r="EGZ14" s="21"/>
      <c r="EHA14" s="22"/>
      <c r="EHB14" s="3"/>
      <c r="EHC14" s="5"/>
      <c r="EHD14" s="5"/>
      <c r="EHE14" s="8"/>
      <c r="EHF14" s="10"/>
      <c r="EHG14" s="68"/>
      <c r="EHH14" s="20"/>
      <c r="EHI14" s="57"/>
      <c r="EHJ14" s="21"/>
      <c r="EHK14" s="22"/>
      <c r="EHL14" s="3"/>
      <c r="EHM14" s="5"/>
      <c r="EHN14" s="5"/>
      <c r="EHO14" s="8"/>
      <c r="EHP14" s="10"/>
      <c r="EHQ14" s="68"/>
      <c r="EHR14" s="20"/>
      <c r="EHS14" s="57"/>
      <c r="EHT14" s="21"/>
      <c r="EHU14" s="22"/>
      <c r="EHV14" s="3"/>
      <c r="EHW14" s="5"/>
      <c r="EHX14" s="5"/>
      <c r="EHY14" s="8"/>
      <c r="EHZ14" s="10"/>
      <c r="EIA14" s="68"/>
      <c r="EIB14" s="20"/>
      <c r="EIC14" s="57"/>
      <c r="EID14" s="21"/>
      <c r="EIE14" s="22"/>
      <c r="EIF14" s="3"/>
      <c r="EIG14" s="5"/>
      <c r="EIH14" s="5"/>
      <c r="EII14" s="8"/>
      <c r="EIJ14" s="10"/>
      <c r="EIK14" s="68"/>
      <c r="EIL14" s="20"/>
      <c r="EIM14" s="57"/>
      <c r="EIN14" s="21"/>
      <c r="EIO14" s="22"/>
      <c r="EIP14" s="3"/>
      <c r="EIQ14" s="5"/>
      <c r="EIR14" s="5"/>
      <c r="EIS14" s="8"/>
      <c r="EIT14" s="10"/>
      <c r="EIU14" s="68"/>
      <c r="EIV14" s="20"/>
      <c r="EIW14" s="57"/>
      <c r="EIX14" s="21"/>
      <c r="EIY14" s="22"/>
      <c r="EIZ14" s="3"/>
      <c r="EJA14" s="5"/>
      <c r="EJB14" s="5"/>
      <c r="EJC14" s="8"/>
      <c r="EJD14" s="10"/>
      <c r="EJE14" s="68"/>
      <c r="EJF14" s="20"/>
      <c r="EJG14" s="57"/>
      <c r="EJH14" s="21"/>
      <c r="EJI14" s="22"/>
      <c r="EJJ14" s="3"/>
      <c r="EJK14" s="5"/>
      <c r="EJL14" s="5"/>
      <c r="EJM14" s="8"/>
      <c r="EJN14" s="10"/>
      <c r="EJO14" s="68"/>
      <c r="EJP14" s="20"/>
      <c r="EJQ14" s="57"/>
      <c r="EJR14" s="21"/>
      <c r="EJS14" s="22"/>
      <c r="EJT14" s="3"/>
      <c r="EJU14" s="5"/>
      <c r="EJV14" s="5"/>
      <c r="EJW14" s="8"/>
      <c r="EJX14" s="10"/>
      <c r="EJY14" s="68"/>
      <c r="EJZ14" s="20"/>
      <c r="EKA14" s="57"/>
      <c r="EKB14" s="21"/>
      <c r="EKC14" s="22"/>
      <c r="EKD14" s="3"/>
      <c r="EKE14" s="5"/>
      <c r="EKF14" s="5"/>
      <c r="EKG14" s="8"/>
      <c r="EKH14" s="10"/>
      <c r="EKI14" s="68"/>
      <c r="EKJ14" s="20"/>
      <c r="EKK14" s="57"/>
      <c r="EKL14" s="21"/>
      <c r="EKM14" s="22"/>
      <c r="EKN14" s="3"/>
      <c r="EKO14" s="5"/>
      <c r="EKP14" s="5"/>
      <c r="EKQ14" s="8"/>
      <c r="EKR14" s="10"/>
      <c r="EKS14" s="68"/>
      <c r="EKT14" s="20"/>
      <c r="EKU14" s="57"/>
      <c r="EKV14" s="21"/>
      <c r="EKW14" s="22"/>
      <c r="EKX14" s="3"/>
      <c r="EKY14" s="5"/>
      <c r="EKZ14" s="5"/>
      <c r="ELA14" s="8"/>
      <c r="ELB14" s="10"/>
      <c r="ELC14" s="68"/>
      <c r="ELD14" s="20"/>
      <c r="ELE14" s="57"/>
      <c r="ELF14" s="21"/>
      <c r="ELG14" s="22"/>
      <c r="ELH14" s="3"/>
      <c r="ELI14" s="5"/>
      <c r="ELJ14" s="5"/>
      <c r="ELK14" s="8"/>
      <c r="ELL14" s="10"/>
      <c r="ELM14" s="68"/>
      <c r="ELN14" s="20"/>
      <c r="ELO14" s="57"/>
      <c r="ELP14" s="21"/>
      <c r="ELQ14" s="22"/>
      <c r="ELR14" s="3"/>
      <c r="ELS14" s="5"/>
      <c r="ELT14" s="5"/>
      <c r="ELU14" s="8"/>
      <c r="ELV14" s="10"/>
      <c r="ELW14" s="68"/>
      <c r="ELX14" s="20"/>
      <c r="ELY14" s="57"/>
      <c r="ELZ14" s="21"/>
      <c r="EMA14" s="22"/>
      <c r="EMB14" s="3"/>
      <c r="EMC14" s="5"/>
      <c r="EMD14" s="5"/>
      <c r="EME14" s="8"/>
      <c r="EMF14" s="10"/>
      <c r="EMG14" s="68"/>
      <c r="EMH14" s="20"/>
      <c r="EMI14" s="57"/>
      <c r="EMJ14" s="21"/>
      <c r="EMK14" s="22"/>
      <c r="EML14" s="3"/>
      <c r="EMM14" s="5"/>
      <c r="EMN14" s="5"/>
      <c r="EMO14" s="8"/>
      <c r="EMP14" s="10"/>
      <c r="EMQ14" s="68"/>
      <c r="EMR14" s="20"/>
      <c r="EMS14" s="57"/>
      <c r="EMT14" s="21"/>
      <c r="EMU14" s="22"/>
      <c r="EMV14" s="3"/>
      <c r="EMW14" s="5"/>
      <c r="EMX14" s="5"/>
      <c r="EMY14" s="8"/>
      <c r="EMZ14" s="10"/>
      <c r="ENA14" s="68"/>
      <c r="ENB14" s="20"/>
      <c r="ENC14" s="57"/>
      <c r="END14" s="21"/>
      <c r="ENE14" s="22"/>
      <c r="ENF14" s="3"/>
      <c r="ENG14" s="5"/>
      <c r="ENH14" s="5"/>
      <c r="ENI14" s="8"/>
      <c r="ENJ14" s="10"/>
      <c r="ENK14" s="68"/>
      <c r="ENL14" s="20"/>
      <c r="ENM14" s="57"/>
      <c r="ENN14" s="21"/>
      <c r="ENO14" s="22"/>
      <c r="ENP14" s="3"/>
      <c r="ENQ14" s="5"/>
      <c r="ENR14" s="5"/>
      <c r="ENS14" s="8"/>
      <c r="ENT14" s="10"/>
      <c r="ENU14" s="68"/>
      <c r="ENV14" s="20"/>
      <c r="ENW14" s="57"/>
      <c r="ENX14" s="21"/>
      <c r="ENY14" s="22"/>
      <c r="ENZ14" s="3"/>
      <c r="EOA14" s="5"/>
      <c r="EOB14" s="5"/>
      <c r="EOC14" s="8"/>
      <c r="EOD14" s="10"/>
      <c r="EOE14" s="68"/>
      <c r="EOF14" s="20"/>
      <c r="EOG14" s="57"/>
      <c r="EOH14" s="21"/>
      <c r="EOI14" s="22"/>
      <c r="EOJ14" s="3"/>
      <c r="EOK14" s="5"/>
      <c r="EOL14" s="5"/>
      <c r="EOM14" s="8"/>
      <c r="EON14" s="10"/>
      <c r="EOO14" s="68"/>
      <c r="EOP14" s="20"/>
      <c r="EOQ14" s="57"/>
      <c r="EOR14" s="21"/>
      <c r="EOS14" s="22"/>
      <c r="EOT14" s="3"/>
      <c r="EOU14" s="5"/>
      <c r="EOV14" s="5"/>
      <c r="EOW14" s="8"/>
      <c r="EOX14" s="10"/>
      <c r="EOY14" s="68"/>
      <c r="EOZ14" s="20"/>
      <c r="EPA14" s="57"/>
      <c r="EPB14" s="21"/>
      <c r="EPC14" s="22"/>
      <c r="EPD14" s="3"/>
      <c r="EPE14" s="5"/>
      <c r="EPF14" s="5"/>
      <c r="EPG14" s="8"/>
      <c r="EPH14" s="10"/>
      <c r="EPI14" s="68"/>
      <c r="EPJ14" s="20"/>
      <c r="EPK14" s="57"/>
      <c r="EPL14" s="21"/>
      <c r="EPM14" s="22"/>
      <c r="EPN14" s="3"/>
      <c r="EPO14" s="5"/>
      <c r="EPP14" s="5"/>
      <c r="EPQ14" s="8"/>
      <c r="EPR14" s="10"/>
      <c r="EPS14" s="68"/>
      <c r="EPT14" s="20"/>
      <c r="EPU14" s="57"/>
      <c r="EPV14" s="21"/>
      <c r="EPW14" s="22"/>
      <c r="EPX14" s="3"/>
      <c r="EPY14" s="5"/>
      <c r="EPZ14" s="5"/>
      <c r="EQA14" s="8"/>
      <c r="EQB14" s="10"/>
      <c r="EQC14" s="68"/>
      <c r="EQD14" s="20"/>
      <c r="EQE14" s="57"/>
      <c r="EQF14" s="21"/>
      <c r="EQG14" s="22"/>
      <c r="EQH14" s="3"/>
      <c r="EQI14" s="5"/>
      <c r="EQJ14" s="5"/>
      <c r="EQK14" s="8"/>
      <c r="EQL14" s="10"/>
      <c r="EQM14" s="68"/>
      <c r="EQN14" s="20"/>
      <c r="EQO14" s="57"/>
      <c r="EQP14" s="21"/>
      <c r="EQQ14" s="22"/>
      <c r="EQR14" s="3"/>
      <c r="EQS14" s="5"/>
      <c r="EQT14" s="5"/>
      <c r="EQU14" s="8"/>
      <c r="EQV14" s="10"/>
      <c r="EQW14" s="68"/>
      <c r="EQX14" s="20"/>
      <c r="EQY14" s="57"/>
      <c r="EQZ14" s="21"/>
      <c r="ERA14" s="22"/>
      <c r="ERB14" s="3"/>
      <c r="ERC14" s="5"/>
      <c r="ERD14" s="5"/>
      <c r="ERE14" s="8"/>
      <c r="ERF14" s="10"/>
      <c r="ERG14" s="68"/>
      <c r="ERH14" s="20"/>
      <c r="ERI14" s="57"/>
      <c r="ERJ14" s="21"/>
      <c r="ERK14" s="22"/>
      <c r="ERL14" s="3"/>
      <c r="ERM14" s="5"/>
      <c r="ERN14" s="5"/>
      <c r="ERO14" s="8"/>
      <c r="ERP14" s="10"/>
      <c r="ERQ14" s="68"/>
      <c r="ERR14" s="20"/>
      <c r="ERS14" s="57"/>
      <c r="ERT14" s="21"/>
      <c r="ERU14" s="22"/>
      <c r="ERV14" s="3"/>
      <c r="ERW14" s="5"/>
      <c r="ERX14" s="5"/>
      <c r="ERY14" s="8"/>
      <c r="ERZ14" s="10"/>
      <c r="ESA14" s="68"/>
      <c r="ESB14" s="20"/>
      <c r="ESC14" s="57"/>
      <c r="ESD14" s="21"/>
      <c r="ESE14" s="22"/>
      <c r="ESF14" s="3"/>
      <c r="ESG14" s="5"/>
      <c r="ESH14" s="5"/>
      <c r="ESI14" s="8"/>
      <c r="ESJ14" s="10"/>
      <c r="ESK14" s="68"/>
      <c r="ESL14" s="20"/>
      <c r="ESM14" s="57"/>
      <c r="ESN14" s="21"/>
      <c r="ESO14" s="22"/>
      <c r="ESP14" s="3"/>
      <c r="ESQ14" s="5"/>
      <c r="ESR14" s="5"/>
      <c r="ESS14" s="8"/>
      <c r="EST14" s="10"/>
      <c r="ESU14" s="68"/>
      <c r="ESV14" s="20"/>
      <c r="ESW14" s="57"/>
      <c r="ESX14" s="21"/>
      <c r="ESY14" s="22"/>
      <c r="ESZ14" s="3"/>
      <c r="ETA14" s="5"/>
      <c r="ETB14" s="5"/>
      <c r="ETC14" s="8"/>
      <c r="ETD14" s="10"/>
      <c r="ETE14" s="68"/>
      <c r="ETF14" s="20"/>
      <c r="ETG14" s="57"/>
      <c r="ETH14" s="21"/>
      <c r="ETI14" s="22"/>
      <c r="ETJ14" s="3"/>
      <c r="ETK14" s="5"/>
      <c r="ETL14" s="5"/>
      <c r="ETM14" s="8"/>
      <c r="ETN14" s="10"/>
      <c r="ETO14" s="68"/>
      <c r="ETP14" s="20"/>
      <c r="ETQ14" s="57"/>
      <c r="ETR14" s="21"/>
      <c r="ETS14" s="22"/>
      <c r="ETT14" s="3"/>
      <c r="ETU14" s="5"/>
      <c r="ETV14" s="5"/>
      <c r="ETW14" s="8"/>
      <c r="ETX14" s="10"/>
      <c r="ETY14" s="68"/>
      <c r="ETZ14" s="20"/>
      <c r="EUA14" s="57"/>
      <c r="EUB14" s="21"/>
      <c r="EUC14" s="22"/>
      <c r="EUD14" s="3"/>
      <c r="EUE14" s="5"/>
      <c r="EUF14" s="5"/>
      <c r="EUG14" s="8"/>
      <c r="EUH14" s="10"/>
      <c r="EUI14" s="68"/>
      <c r="EUJ14" s="20"/>
      <c r="EUK14" s="57"/>
      <c r="EUL14" s="21"/>
      <c r="EUM14" s="22"/>
      <c r="EUN14" s="3"/>
      <c r="EUO14" s="5"/>
      <c r="EUP14" s="5"/>
      <c r="EUQ14" s="8"/>
      <c r="EUR14" s="10"/>
      <c r="EUS14" s="68"/>
      <c r="EUT14" s="20"/>
      <c r="EUU14" s="57"/>
      <c r="EUV14" s="21"/>
      <c r="EUW14" s="22"/>
      <c r="EUX14" s="3"/>
      <c r="EUY14" s="5"/>
      <c r="EUZ14" s="5"/>
      <c r="EVA14" s="8"/>
      <c r="EVB14" s="10"/>
      <c r="EVC14" s="68"/>
      <c r="EVD14" s="20"/>
      <c r="EVE14" s="57"/>
      <c r="EVF14" s="21"/>
      <c r="EVG14" s="22"/>
      <c r="EVH14" s="3"/>
      <c r="EVI14" s="5"/>
      <c r="EVJ14" s="5"/>
      <c r="EVK14" s="8"/>
      <c r="EVL14" s="10"/>
      <c r="EVM14" s="68"/>
      <c r="EVN14" s="20"/>
      <c r="EVO14" s="57"/>
      <c r="EVP14" s="21"/>
      <c r="EVQ14" s="22"/>
      <c r="EVR14" s="3"/>
      <c r="EVS14" s="5"/>
      <c r="EVT14" s="5"/>
      <c r="EVU14" s="8"/>
      <c r="EVV14" s="10"/>
      <c r="EVW14" s="68"/>
      <c r="EVX14" s="20"/>
      <c r="EVY14" s="57"/>
      <c r="EVZ14" s="21"/>
      <c r="EWA14" s="22"/>
      <c r="EWB14" s="3"/>
      <c r="EWC14" s="5"/>
      <c r="EWD14" s="5"/>
      <c r="EWE14" s="8"/>
      <c r="EWF14" s="10"/>
      <c r="EWG14" s="68"/>
      <c r="EWH14" s="20"/>
      <c r="EWI14" s="57"/>
      <c r="EWJ14" s="21"/>
      <c r="EWK14" s="22"/>
      <c r="EWL14" s="3"/>
      <c r="EWM14" s="5"/>
      <c r="EWN14" s="5"/>
      <c r="EWO14" s="8"/>
      <c r="EWP14" s="10"/>
      <c r="EWQ14" s="68"/>
      <c r="EWR14" s="20"/>
      <c r="EWS14" s="57"/>
      <c r="EWT14" s="21"/>
      <c r="EWU14" s="22"/>
      <c r="EWV14" s="3"/>
      <c r="EWW14" s="5"/>
      <c r="EWX14" s="5"/>
      <c r="EWY14" s="8"/>
      <c r="EWZ14" s="10"/>
      <c r="EXA14" s="68"/>
      <c r="EXB14" s="20"/>
      <c r="EXC14" s="57"/>
      <c r="EXD14" s="21"/>
      <c r="EXE14" s="22"/>
      <c r="EXF14" s="3"/>
      <c r="EXG14" s="5"/>
      <c r="EXH14" s="5"/>
      <c r="EXI14" s="8"/>
      <c r="EXJ14" s="10"/>
      <c r="EXK14" s="68"/>
      <c r="EXL14" s="20"/>
      <c r="EXM14" s="57"/>
      <c r="EXN14" s="21"/>
      <c r="EXO14" s="22"/>
      <c r="EXP14" s="3"/>
      <c r="EXQ14" s="5"/>
      <c r="EXR14" s="5"/>
      <c r="EXS14" s="8"/>
      <c r="EXT14" s="10"/>
      <c r="EXU14" s="68"/>
      <c r="EXV14" s="20"/>
      <c r="EXW14" s="57"/>
      <c r="EXX14" s="21"/>
      <c r="EXY14" s="22"/>
      <c r="EXZ14" s="3"/>
      <c r="EYA14" s="5"/>
      <c r="EYB14" s="5"/>
      <c r="EYC14" s="8"/>
      <c r="EYD14" s="10"/>
      <c r="EYE14" s="68"/>
      <c r="EYF14" s="20"/>
      <c r="EYG14" s="57"/>
      <c r="EYH14" s="21"/>
      <c r="EYI14" s="22"/>
      <c r="EYJ14" s="3"/>
      <c r="EYK14" s="5"/>
      <c r="EYL14" s="5"/>
      <c r="EYM14" s="8"/>
      <c r="EYN14" s="10"/>
      <c r="EYO14" s="68"/>
      <c r="EYP14" s="20"/>
      <c r="EYQ14" s="57"/>
      <c r="EYR14" s="21"/>
      <c r="EYS14" s="22"/>
      <c r="EYT14" s="3"/>
      <c r="EYU14" s="5"/>
      <c r="EYV14" s="5"/>
      <c r="EYW14" s="8"/>
      <c r="EYX14" s="10"/>
      <c r="EYY14" s="68"/>
      <c r="EYZ14" s="20"/>
      <c r="EZA14" s="57"/>
      <c r="EZB14" s="21"/>
      <c r="EZC14" s="22"/>
      <c r="EZD14" s="3"/>
      <c r="EZE14" s="5"/>
      <c r="EZF14" s="5"/>
      <c r="EZG14" s="8"/>
      <c r="EZH14" s="10"/>
      <c r="EZI14" s="68"/>
      <c r="EZJ14" s="20"/>
      <c r="EZK14" s="57"/>
      <c r="EZL14" s="21"/>
      <c r="EZM14" s="22"/>
      <c r="EZN14" s="3"/>
      <c r="EZO14" s="5"/>
      <c r="EZP14" s="5"/>
      <c r="EZQ14" s="8"/>
      <c r="EZR14" s="10"/>
      <c r="EZS14" s="68"/>
      <c r="EZT14" s="20"/>
      <c r="EZU14" s="57"/>
      <c r="EZV14" s="21"/>
      <c r="EZW14" s="22"/>
      <c r="EZX14" s="3"/>
      <c r="EZY14" s="5"/>
      <c r="EZZ14" s="5"/>
      <c r="FAA14" s="8"/>
      <c r="FAB14" s="10"/>
      <c r="FAC14" s="68"/>
      <c r="FAD14" s="20"/>
      <c r="FAE14" s="57"/>
      <c r="FAF14" s="21"/>
      <c r="FAG14" s="22"/>
      <c r="FAH14" s="3"/>
      <c r="FAI14" s="5"/>
      <c r="FAJ14" s="5"/>
      <c r="FAK14" s="8"/>
      <c r="FAL14" s="10"/>
      <c r="FAM14" s="68"/>
      <c r="FAN14" s="20"/>
      <c r="FAO14" s="57"/>
      <c r="FAP14" s="21"/>
      <c r="FAQ14" s="22"/>
      <c r="FAR14" s="3"/>
      <c r="FAS14" s="5"/>
      <c r="FAT14" s="5"/>
      <c r="FAU14" s="8"/>
      <c r="FAV14" s="10"/>
      <c r="FAW14" s="68"/>
      <c r="FAX14" s="20"/>
      <c r="FAY14" s="57"/>
      <c r="FAZ14" s="21"/>
      <c r="FBA14" s="22"/>
      <c r="FBB14" s="3"/>
      <c r="FBC14" s="5"/>
      <c r="FBD14" s="5"/>
      <c r="FBE14" s="8"/>
      <c r="FBF14" s="10"/>
      <c r="FBG14" s="68"/>
      <c r="FBH14" s="20"/>
      <c r="FBI14" s="57"/>
      <c r="FBJ14" s="21"/>
      <c r="FBK14" s="22"/>
      <c r="FBL14" s="3"/>
      <c r="FBM14" s="5"/>
      <c r="FBN14" s="5"/>
      <c r="FBO14" s="8"/>
      <c r="FBP14" s="10"/>
      <c r="FBQ14" s="68"/>
      <c r="FBR14" s="20"/>
      <c r="FBS14" s="57"/>
      <c r="FBT14" s="21"/>
      <c r="FBU14" s="22"/>
      <c r="FBV14" s="3"/>
      <c r="FBW14" s="5"/>
      <c r="FBX14" s="5"/>
      <c r="FBY14" s="8"/>
      <c r="FBZ14" s="10"/>
      <c r="FCA14" s="68"/>
      <c r="FCB14" s="20"/>
      <c r="FCC14" s="57"/>
      <c r="FCD14" s="21"/>
      <c r="FCE14" s="22"/>
      <c r="FCF14" s="3"/>
      <c r="FCG14" s="5"/>
      <c r="FCH14" s="5"/>
      <c r="FCI14" s="8"/>
      <c r="FCJ14" s="10"/>
      <c r="FCK14" s="68"/>
      <c r="FCL14" s="20"/>
      <c r="FCM14" s="57"/>
      <c r="FCN14" s="21"/>
      <c r="FCO14" s="22"/>
      <c r="FCP14" s="3"/>
      <c r="FCQ14" s="5"/>
      <c r="FCR14" s="5"/>
      <c r="FCS14" s="8"/>
      <c r="FCT14" s="10"/>
      <c r="FCU14" s="68"/>
      <c r="FCV14" s="20"/>
      <c r="FCW14" s="57"/>
      <c r="FCX14" s="21"/>
      <c r="FCY14" s="22"/>
      <c r="FCZ14" s="3"/>
      <c r="FDA14" s="5"/>
      <c r="FDB14" s="5"/>
      <c r="FDC14" s="8"/>
      <c r="FDD14" s="10"/>
      <c r="FDE14" s="68"/>
      <c r="FDF14" s="20"/>
      <c r="FDG14" s="57"/>
      <c r="FDH14" s="21"/>
      <c r="FDI14" s="22"/>
      <c r="FDJ14" s="3"/>
      <c r="FDK14" s="5"/>
      <c r="FDL14" s="5"/>
      <c r="FDM14" s="8"/>
      <c r="FDN14" s="10"/>
      <c r="FDO14" s="68"/>
      <c r="FDP14" s="20"/>
      <c r="FDQ14" s="57"/>
      <c r="FDR14" s="21"/>
      <c r="FDS14" s="22"/>
      <c r="FDT14" s="3"/>
      <c r="FDU14" s="5"/>
      <c r="FDV14" s="5"/>
      <c r="FDW14" s="8"/>
      <c r="FDX14" s="10"/>
      <c r="FDY14" s="68"/>
      <c r="FDZ14" s="20"/>
      <c r="FEA14" s="57"/>
      <c r="FEB14" s="21"/>
      <c r="FEC14" s="22"/>
      <c r="FED14" s="3"/>
      <c r="FEE14" s="5"/>
      <c r="FEF14" s="5"/>
      <c r="FEG14" s="8"/>
      <c r="FEH14" s="10"/>
      <c r="FEI14" s="68"/>
      <c r="FEJ14" s="20"/>
      <c r="FEK14" s="57"/>
      <c r="FEL14" s="21"/>
      <c r="FEM14" s="22"/>
      <c r="FEN14" s="3"/>
      <c r="FEO14" s="5"/>
      <c r="FEP14" s="5"/>
      <c r="FEQ14" s="8"/>
      <c r="FER14" s="10"/>
      <c r="FES14" s="68"/>
      <c r="FET14" s="20"/>
      <c r="FEU14" s="57"/>
      <c r="FEV14" s="21"/>
      <c r="FEW14" s="22"/>
      <c r="FEX14" s="3"/>
      <c r="FEY14" s="5"/>
      <c r="FEZ14" s="5"/>
      <c r="FFA14" s="8"/>
      <c r="FFB14" s="10"/>
      <c r="FFC14" s="68"/>
      <c r="FFD14" s="20"/>
      <c r="FFE14" s="57"/>
      <c r="FFF14" s="21"/>
      <c r="FFG14" s="22"/>
      <c r="FFH14" s="3"/>
      <c r="FFI14" s="5"/>
      <c r="FFJ14" s="5"/>
      <c r="FFK14" s="8"/>
      <c r="FFL14" s="10"/>
      <c r="FFM14" s="68"/>
      <c r="FFN14" s="20"/>
      <c r="FFO14" s="57"/>
      <c r="FFP14" s="21"/>
      <c r="FFQ14" s="22"/>
      <c r="FFR14" s="3"/>
      <c r="FFS14" s="5"/>
      <c r="FFT14" s="5"/>
      <c r="FFU14" s="8"/>
      <c r="FFV14" s="10"/>
      <c r="FFW14" s="68"/>
      <c r="FFX14" s="20"/>
      <c r="FFY14" s="57"/>
      <c r="FFZ14" s="21"/>
      <c r="FGA14" s="22"/>
      <c r="FGB14" s="3"/>
      <c r="FGC14" s="5"/>
      <c r="FGD14" s="5"/>
      <c r="FGE14" s="8"/>
      <c r="FGF14" s="10"/>
      <c r="FGG14" s="68"/>
      <c r="FGH14" s="20"/>
      <c r="FGI14" s="57"/>
      <c r="FGJ14" s="21"/>
      <c r="FGK14" s="22"/>
      <c r="FGL14" s="3"/>
      <c r="FGM14" s="5"/>
      <c r="FGN14" s="5"/>
      <c r="FGO14" s="8"/>
      <c r="FGP14" s="10"/>
      <c r="FGQ14" s="68"/>
      <c r="FGR14" s="20"/>
      <c r="FGS14" s="57"/>
      <c r="FGT14" s="21"/>
      <c r="FGU14" s="22"/>
      <c r="FGV14" s="3"/>
      <c r="FGW14" s="5"/>
      <c r="FGX14" s="5"/>
      <c r="FGY14" s="8"/>
      <c r="FGZ14" s="10"/>
      <c r="FHA14" s="68"/>
      <c r="FHB14" s="20"/>
      <c r="FHC14" s="57"/>
      <c r="FHD14" s="21"/>
      <c r="FHE14" s="22"/>
      <c r="FHF14" s="3"/>
      <c r="FHG14" s="5"/>
      <c r="FHH14" s="5"/>
      <c r="FHI14" s="8"/>
      <c r="FHJ14" s="10"/>
      <c r="FHK14" s="68"/>
      <c r="FHL14" s="20"/>
      <c r="FHM14" s="57"/>
      <c r="FHN14" s="21"/>
      <c r="FHO14" s="22"/>
      <c r="FHP14" s="3"/>
      <c r="FHQ14" s="5"/>
      <c r="FHR14" s="5"/>
      <c r="FHS14" s="8"/>
      <c r="FHT14" s="10"/>
      <c r="FHU14" s="68"/>
      <c r="FHV14" s="20"/>
      <c r="FHW14" s="57"/>
      <c r="FHX14" s="21"/>
      <c r="FHY14" s="22"/>
      <c r="FHZ14" s="3"/>
      <c r="FIA14" s="5"/>
      <c r="FIB14" s="5"/>
      <c r="FIC14" s="8"/>
      <c r="FID14" s="10"/>
      <c r="FIE14" s="68"/>
      <c r="FIF14" s="20"/>
      <c r="FIG14" s="57"/>
      <c r="FIH14" s="21"/>
      <c r="FII14" s="22"/>
      <c r="FIJ14" s="3"/>
      <c r="FIK14" s="5"/>
      <c r="FIL14" s="5"/>
      <c r="FIM14" s="8"/>
      <c r="FIN14" s="10"/>
      <c r="FIO14" s="68"/>
      <c r="FIP14" s="20"/>
      <c r="FIQ14" s="57"/>
      <c r="FIR14" s="21"/>
      <c r="FIS14" s="22"/>
      <c r="FIT14" s="3"/>
      <c r="FIU14" s="5"/>
      <c r="FIV14" s="5"/>
      <c r="FIW14" s="8"/>
      <c r="FIX14" s="10"/>
      <c r="FIY14" s="68"/>
      <c r="FIZ14" s="20"/>
      <c r="FJA14" s="57"/>
      <c r="FJB14" s="21"/>
      <c r="FJC14" s="22"/>
      <c r="FJD14" s="3"/>
      <c r="FJE14" s="5"/>
      <c r="FJF14" s="5"/>
      <c r="FJG14" s="8"/>
      <c r="FJH14" s="10"/>
      <c r="FJI14" s="68"/>
      <c r="FJJ14" s="20"/>
      <c r="FJK14" s="57"/>
      <c r="FJL14" s="21"/>
      <c r="FJM14" s="22"/>
      <c r="FJN14" s="3"/>
      <c r="FJO14" s="5"/>
      <c r="FJP14" s="5"/>
      <c r="FJQ14" s="8"/>
      <c r="FJR14" s="10"/>
      <c r="FJS14" s="68"/>
      <c r="FJT14" s="20"/>
      <c r="FJU14" s="57"/>
      <c r="FJV14" s="21"/>
      <c r="FJW14" s="22"/>
      <c r="FJX14" s="3"/>
      <c r="FJY14" s="5"/>
      <c r="FJZ14" s="5"/>
      <c r="FKA14" s="8"/>
      <c r="FKB14" s="10"/>
      <c r="FKC14" s="68"/>
      <c r="FKD14" s="20"/>
      <c r="FKE14" s="57"/>
      <c r="FKF14" s="21"/>
      <c r="FKG14" s="22"/>
      <c r="FKH14" s="3"/>
      <c r="FKI14" s="5"/>
      <c r="FKJ14" s="5"/>
      <c r="FKK14" s="8"/>
      <c r="FKL14" s="10"/>
      <c r="FKM14" s="68"/>
      <c r="FKN14" s="20"/>
      <c r="FKO14" s="57"/>
      <c r="FKP14" s="21"/>
      <c r="FKQ14" s="22"/>
      <c r="FKR14" s="3"/>
      <c r="FKS14" s="5"/>
      <c r="FKT14" s="5"/>
      <c r="FKU14" s="8"/>
      <c r="FKV14" s="10"/>
      <c r="FKW14" s="68"/>
      <c r="FKX14" s="20"/>
      <c r="FKY14" s="57"/>
      <c r="FKZ14" s="21"/>
      <c r="FLA14" s="22"/>
      <c r="FLB14" s="3"/>
      <c r="FLC14" s="5"/>
      <c r="FLD14" s="5"/>
      <c r="FLE14" s="8"/>
      <c r="FLF14" s="10"/>
      <c r="FLG14" s="68"/>
      <c r="FLH14" s="20"/>
      <c r="FLI14" s="57"/>
      <c r="FLJ14" s="21"/>
      <c r="FLK14" s="22"/>
      <c r="FLL14" s="3"/>
      <c r="FLM14" s="5"/>
      <c r="FLN14" s="5"/>
      <c r="FLO14" s="8"/>
      <c r="FLP14" s="10"/>
      <c r="FLQ14" s="68"/>
      <c r="FLR14" s="20"/>
      <c r="FLS14" s="57"/>
      <c r="FLT14" s="21"/>
      <c r="FLU14" s="22"/>
      <c r="FLV14" s="3"/>
      <c r="FLW14" s="5"/>
      <c r="FLX14" s="5"/>
      <c r="FLY14" s="8"/>
      <c r="FLZ14" s="10"/>
      <c r="FMA14" s="68"/>
      <c r="FMB14" s="20"/>
      <c r="FMC14" s="57"/>
      <c r="FMD14" s="21"/>
      <c r="FME14" s="22"/>
      <c r="FMF14" s="3"/>
      <c r="FMG14" s="5"/>
      <c r="FMH14" s="5"/>
      <c r="FMI14" s="8"/>
      <c r="FMJ14" s="10"/>
      <c r="FMK14" s="68"/>
      <c r="FML14" s="20"/>
      <c r="FMM14" s="57"/>
      <c r="FMN14" s="21"/>
      <c r="FMO14" s="22"/>
      <c r="FMP14" s="3"/>
      <c r="FMQ14" s="5"/>
      <c r="FMR14" s="5"/>
      <c r="FMS14" s="8"/>
      <c r="FMT14" s="10"/>
      <c r="FMU14" s="68"/>
      <c r="FMV14" s="20"/>
      <c r="FMW14" s="57"/>
      <c r="FMX14" s="21"/>
      <c r="FMY14" s="22"/>
      <c r="FMZ14" s="3"/>
      <c r="FNA14" s="5"/>
      <c r="FNB14" s="5"/>
      <c r="FNC14" s="8"/>
      <c r="FND14" s="10"/>
      <c r="FNE14" s="68"/>
      <c r="FNF14" s="20"/>
      <c r="FNG14" s="57"/>
      <c r="FNH14" s="21"/>
      <c r="FNI14" s="22"/>
      <c r="FNJ14" s="3"/>
      <c r="FNK14" s="5"/>
      <c r="FNL14" s="5"/>
      <c r="FNM14" s="8"/>
      <c r="FNN14" s="10"/>
      <c r="FNO14" s="68"/>
      <c r="FNP14" s="20"/>
      <c r="FNQ14" s="57"/>
      <c r="FNR14" s="21"/>
      <c r="FNS14" s="22"/>
      <c r="FNT14" s="3"/>
      <c r="FNU14" s="5"/>
      <c r="FNV14" s="5"/>
      <c r="FNW14" s="8"/>
      <c r="FNX14" s="10"/>
      <c r="FNY14" s="68"/>
      <c r="FNZ14" s="20"/>
      <c r="FOA14" s="57"/>
      <c r="FOB14" s="21"/>
      <c r="FOC14" s="22"/>
      <c r="FOD14" s="3"/>
      <c r="FOE14" s="5"/>
      <c r="FOF14" s="5"/>
      <c r="FOG14" s="8"/>
      <c r="FOH14" s="10"/>
      <c r="FOI14" s="68"/>
      <c r="FOJ14" s="20"/>
      <c r="FOK14" s="57"/>
      <c r="FOL14" s="21"/>
      <c r="FOM14" s="22"/>
      <c r="FON14" s="3"/>
      <c r="FOO14" s="5"/>
      <c r="FOP14" s="5"/>
      <c r="FOQ14" s="8"/>
      <c r="FOR14" s="10"/>
      <c r="FOS14" s="68"/>
      <c r="FOT14" s="20"/>
      <c r="FOU14" s="57"/>
      <c r="FOV14" s="21"/>
      <c r="FOW14" s="22"/>
      <c r="FOX14" s="3"/>
      <c r="FOY14" s="5"/>
      <c r="FOZ14" s="5"/>
      <c r="FPA14" s="8"/>
      <c r="FPB14" s="10"/>
      <c r="FPC14" s="68"/>
      <c r="FPD14" s="20"/>
      <c r="FPE14" s="57"/>
      <c r="FPF14" s="21"/>
      <c r="FPG14" s="22"/>
      <c r="FPH14" s="3"/>
      <c r="FPI14" s="5"/>
      <c r="FPJ14" s="5"/>
      <c r="FPK14" s="8"/>
      <c r="FPL14" s="10"/>
      <c r="FPM14" s="68"/>
      <c r="FPN14" s="20"/>
      <c r="FPO14" s="57"/>
      <c r="FPP14" s="21"/>
      <c r="FPQ14" s="22"/>
      <c r="FPR14" s="3"/>
      <c r="FPS14" s="5"/>
      <c r="FPT14" s="5"/>
      <c r="FPU14" s="8"/>
      <c r="FPV14" s="10"/>
      <c r="FPW14" s="68"/>
      <c r="FPX14" s="20"/>
      <c r="FPY14" s="57"/>
      <c r="FPZ14" s="21"/>
      <c r="FQA14" s="22"/>
      <c r="FQB14" s="3"/>
      <c r="FQC14" s="5"/>
      <c r="FQD14" s="5"/>
      <c r="FQE14" s="8"/>
      <c r="FQF14" s="10"/>
      <c r="FQG14" s="68"/>
      <c r="FQH14" s="20"/>
      <c r="FQI14" s="57"/>
      <c r="FQJ14" s="21"/>
      <c r="FQK14" s="22"/>
      <c r="FQL14" s="3"/>
      <c r="FQM14" s="5"/>
      <c r="FQN14" s="5"/>
      <c r="FQO14" s="8"/>
      <c r="FQP14" s="10"/>
      <c r="FQQ14" s="68"/>
      <c r="FQR14" s="20"/>
      <c r="FQS14" s="57"/>
      <c r="FQT14" s="21"/>
      <c r="FQU14" s="22"/>
      <c r="FQV14" s="3"/>
      <c r="FQW14" s="5"/>
      <c r="FQX14" s="5"/>
      <c r="FQY14" s="8"/>
      <c r="FQZ14" s="10"/>
      <c r="FRA14" s="68"/>
      <c r="FRB14" s="20"/>
      <c r="FRC14" s="57"/>
      <c r="FRD14" s="21"/>
      <c r="FRE14" s="22"/>
      <c r="FRF14" s="3"/>
      <c r="FRG14" s="5"/>
      <c r="FRH14" s="5"/>
      <c r="FRI14" s="8"/>
      <c r="FRJ14" s="10"/>
      <c r="FRK14" s="68"/>
      <c r="FRL14" s="20"/>
      <c r="FRM14" s="57"/>
      <c r="FRN14" s="21"/>
      <c r="FRO14" s="22"/>
      <c r="FRP14" s="3"/>
      <c r="FRQ14" s="5"/>
      <c r="FRR14" s="5"/>
      <c r="FRS14" s="8"/>
      <c r="FRT14" s="10"/>
      <c r="FRU14" s="68"/>
      <c r="FRV14" s="20"/>
      <c r="FRW14" s="57"/>
      <c r="FRX14" s="21"/>
      <c r="FRY14" s="22"/>
      <c r="FRZ14" s="3"/>
      <c r="FSA14" s="5"/>
      <c r="FSB14" s="5"/>
      <c r="FSC14" s="8"/>
      <c r="FSD14" s="10"/>
      <c r="FSE14" s="68"/>
      <c r="FSF14" s="20"/>
      <c r="FSG14" s="57"/>
      <c r="FSH14" s="21"/>
      <c r="FSI14" s="22"/>
      <c r="FSJ14" s="3"/>
      <c r="FSK14" s="5"/>
      <c r="FSL14" s="5"/>
      <c r="FSM14" s="8"/>
      <c r="FSN14" s="10"/>
      <c r="FSO14" s="68"/>
      <c r="FSP14" s="20"/>
      <c r="FSQ14" s="57"/>
      <c r="FSR14" s="21"/>
      <c r="FSS14" s="22"/>
      <c r="FST14" s="3"/>
      <c r="FSU14" s="5"/>
      <c r="FSV14" s="5"/>
      <c r="FSW14" s="8"/>
      <c r="FSX14" s="10"/>
      <c r="FSY14" s="68"/>
      <c r="FSZ14" s="20"/>
      <c r="FTA14" s="57"/>
      <c r="FTB14" s="21"/>
      <c r="FTC14" s="22"/>
      <c r="FTD14" s="3"/>
      <c r="FTE14" s="5"/>
      <c r="FTF14" s="5"/>
      <c r="FTG14" s="8"/>
      <c r="FTH14" s="10"/>
      <c r="FTI14" s="68"/>
      <c r="FTJ14" s="20"/>
      <c r="FTK14" s="57"/>
      <c r="FTL14" s="21"/>
      <c r="FTM14" s="22"/>
      <c r="FTN14" s="3"/>
      <c r="FTO14" s="5"/>
      <c r="FTP14" s="5"/>
      <c r="FTQ14" s="8"/>
      <c r="FTR14" s="10"/>
      <c r="FTS14" s="68"/>
      <c r="FTT14" s="20"/>
      <c r="FTU14" s="57"/>
      <c r="FTV14" s="21"/>
      <c r="FTW14" s="22"/>
      <c r="FTX14" s="3"/>
      <c r="FTY14" s="5"/>
      <c r="FTZ14" s="5"/>
      <c r="FUA14" s="8"/>
      <c r="FUB14" s="10"/>
      <c r="FUC14" s="68"/>
      <c r="FUD14" s="20"/>
      <c r="FUE14" s="57"/>
      <c r="FUF14" s="21"/>
      <c r="FUG14" s="22"/>
      <c r="FUH14" s="3"/>
      <c r="FUI14" s="5"/>
      <c r="FUJ14" s="5"/>
      <c r="FUK14" s="8"/>
      <c r="FUL14" s="10"/>
      <c r="FUM14" s="68"/>
      <c r="FUN14" s="20"/>
      <c r="FUO14" s="57"/>
      <c r="FUP14" s="21"/>
      <c r="FUQ14" s="22"/>
      <c r="FUR14" s="3"/>
      <c r="FUS14" s="5"/>
      <c r="FUT14" s="5"/>
      <c r="FUU14" s="8"/>
      <c r="FUV14" s="10"/>
      <c r="FUW14" s="68"/>
      <c r="FUX14" s="20"/>
      <c r="FUY14" s="57"/>
      <c r="FUZ14" s="21"/>
      <c r="FVA14" s="22"/>
      <c r="FVB14" s="3"/>
      <c r="FVC14" s="5"/>
      <c r="FVD14" s="5"/>
      <c r="FVE14" s="8"/>
      <c r="FVF14" s="10"/>
      <c r="FVG14" s="68"/>
      <c r="FVH14" s="20"/>
      <c r="FVI14" s="57"/>
      <c r="FVJ14" s="21"/>
      <c r="FVK14" s="22"/>
      <c r="FVL14" s="3"/>
      <c r="FVM14" s="5"/>
      <c r="FVN14" s="5"/>
      <c r="FVO14" s="8"/>
      <c r="FVP14" s="10"/>
      <c r="FVQ14" s="68"/>
      <c r="FVR14" s="20"/>
      <c r="FVS14" s="57"/>
      <c r="FVT14" s="21"/>
      <c r="FVU14" s="22"/>
      <c r="FVV14" s="3"/>
      <c r="FVW14" s="5"/>
      <c r="FVX14" s="5"/>
      <c r="FVY14" s="8"/>
      <c r="FVZ14" s="10"/>
      <c r="FWA14" s="68"/>
      <c r="FWB14" s="20"/>
      <c r="FWC14" s="57"/>
      <c r="FWD14" s="21"/>
      <c r="FWE14" s="22"/>
      <c r="FWF14" s="3"/>
      <c r="FWG14" s="5"/>
      <c r="FWH14" s="5"/>
      <c r="FWI14" s="8"/>
      <c r="FWJ14" s="10"/>
      <c r="FWK14" s="68"/>
      <c r="FWL14" s="20"/>
      <c r="FWM14" s="57"/>
      <c r="FWN14" s="21"/>
      <c r="FWO14" s="22"/>
      <c r="FWP14" s="3"/>
      <c r="FWQ14" s="5"/>
      <c r="FWR14" s="5"/>
      <c r="FWS14" s="8"/>
      <c r="FWT14" s="10"/>
      <c r="FWU14" s="68"/>
      <c r="FWV14" s="20"/>
      <c r="FWW14" s="57"/>
      <c r="FWX14" s="21"/>
      <c r="FWY14" s="22"/>
      <c r="FWZ14" s="3"/>
      <c r="FXA14" s="5"/>
      <c r="FXB14" s="5"/>
      <c r="FXC14" s="8"/>
      <c r="FXD14" s="10"/>
      <c r="FXE14" s="68"/>
      <c r="FXF14" s="20"/>
      <c r="FXG14" s="57"/>
      <c r="FXH14" s="21"/>
      <c r="FXI14" s="22"/>
      <c r="FXJ14" s="3"/>
      <c r="FXK14" s="5"/>
      <c r="FXL14" s="5"/>
      <c r="FXM14" s="8"/>
      <c r="FXN14" s="10"/>
      <c r="FXO14" s="68"/>
      <c r="FXP14" s="20"/>
      <c r="FXQ14" s="57"/>
      <c r="FXR14" s="21"/>
      <c r="FXS14" s="22"/>
      <c r="FXT14" s="3"/>
      <c r="FXU14" s="5"/>
      <c r="FXV14" s="5"/>
      <c r="FXW14" s="8"/>
      <c r="FXX14" s="10"/>
      <c r="FXY14" s="68"/>
      <c r="FXZ14" s="20"/>
      <c r="FYA14" s="57"/>
      <c r="FYB14" s="21"/>
      <c r="FYC14" s="22"/>
      <c r="FYD14" s="3"/>
      <c r="FYE14" s="5"/>
      <c r="FYF14" s="5"/>
      <c r="FYG14" s="8"/>
      <c r="FYH14" s="10"/>
      <c r="FYI14" s="68"/>
      <c r="FYJ14" s="20"/>
      <c r="FYK14" s="57"/>
      <c r="FYL14" s="21"/>
      <c r="FYM14" s="22"/>
      <c r="FYN14" s="3"/>
      <c r="FYO14" s="5"/>
      <c r="FYP14" s="5"/>
      <c r="FYQ14" s="8"/>
      <c r="FYR14" s="10"/>
      <c r="FYS14" s="68"/>
      <c r="FYT14" s="20"/>
      <c r="FYU14" s="57"/>
      <c r="FYV14" s="21"/>
      <c r="FYW14" s="22"/>
      <c r="FYX14" s="3"/>
      <c r="FYY14" s="5"/>
      <c r="FYZ14" s="5"/>
      <c r="FZA14" s="8"/>
      <c r="FZB14" s="10"/>
      <c r="FZC14" s="68"/>
      <c r="FZD14" s="20"/>
      <c r="FZE14" s="57"/>
      <c r="FZF14" s="21"/>
      <c r="FZG14" s="22"/>
      <c r="FZH14" s="3"/>
      <c r="FZI14" s="5"/>
      <c r="FZJ14" s="5"/>
      <c r="FZK14" s="8"/>
      <c r="FZL14" s="10"/>
      <c r="FZM14" s="68"/>
      <c r="FZN14" s="20"/>
      <c r="FZO14" s="57"/>
      <c r="FZP14" s="21"/>
      <c r="FZQ14" s="22"/>
      <c r="FZR14" s="3"/>
      <c r="FZS14" s="5"/>
      <c r="FZT14" s="5"/>
      <c r="FZU14" s="8"/>
      <c r="FZV14" s="10"/>
      <c r="FZW14" s="68"/>
      <c r="FZX14" s="20"/>
      <c r="FZY14" s="57"/>
      <c r="FZZ14" s="21"/>
      <c r="GAA14" s="22"/>
      <c r="GAB14" s="3"/>
      <c r="GAC14" s="5"/>
      <c r="GAD14" s="5"/>
      <c r="GAE14" s="8"/>
      <c r="GAF14" s="10"/>
      <c r="GAG14" s="68"/>
      <c r="GAH14" s="20"/>
      <c r="GAI14" s="57"/>
      <c r="GAJ14" s="21"/>
      <c r="GAK14" s="22"/>
      <c r="GAL14" s="3"/>
      <c r="GAM14" s="5"/>
      <c r="GAN14" s="5"/>
      <c r="GAO14" s="8"/>
      <c r="GAP14" s="10"/>
      <c r="GAQ14" s="68"/>
      <c r="GAR14" s="20"/>
      <c r="GAS14" s="57"/>
      <c r="GAT14" s="21"/>
      <c r="GAU14" s="22"/>
      <c r="GAV14" s="3"/>
      <c r="GAW14" s="5"/>
      <c r="GAX14" s="5"/>
      <c r="GAY14" s="8"/>
      <c r="GAZ14" s="10"/>
      <c r="GBA14" s="68"/>
      <c r="GBB14" s="20"/>
      <c r="GBC14" s="57"/>
      <c r="GBD14" s="21"/>
      <c r="GBE14" s="22"/>
      <c r="GBF14" s="3"/>
      <c r="GBG14" s="5"/>
      <c r="GBH14" s="5"/>
      <c r="GBI14" s="8"/>
      <c r="GBJ14" s="10"/>
      <c r="GBK14" s="68"/>
      <c r="GBL14" s="20"/>
      <c r="GBM14" s="57"/>
      <c r="GBN14" s="21"/>
      <c r="GBO14" s="22"/>
      <c r="GBP14" s="3"/>
      <c r="GBQ14" s="5"/>
      <c r="GBR14" s="5"/>
      <c r="GBS14" s="8"/>
      <c r="GBT14" s="10"/>
      <c r="GBU14" s="68"/>
      <c r="GBV14" s="20"/>
      <c r="GBW14" s="57"/>
      <c r="GBX14" s="21"/>
      <c r="GBY14" s="22"/>
      <c r="GBZ14" s="3"/>
      <c r="GCA14" s="5"/>
      <c r="GCB14" s="5"/>
      <c r="GCC14" s="8"/>
      <c r="GCD14" s="10"/>
      <c r="GCE14" s="68"/>
      <c r="GCF14" s="20"/>
      <c r="GCG14" s="57"/>
      <c r="GCH14" s="21"/>
      <c r="GCI14" s="22"/>
      <c r="GCJ14" s="3"/>
      <c r="GCK14" s="5"/>
      <c r="GCL14" s="5"/>
      <c r="GCM14" s="8"/>
      <c r="GCN14" s="10"/>
      <c r="GCO14" s="68"/>
      <c r="GCP14" s="20"/>
      <c r="GCQ14" s="57"/>
      <c r="GCR14" s="21"/>
      <c r="GCS14" s="22"/>
      <c r="GCT14" s="3"/>
      <c r="GCU14" s="5"/>
      <c r="GCV14" s="5"/>
      <c r="GCW14" s="8"/>
      <c r="GCX14" s="10"/>
      <c r="GCY14" s="68"/>
      <c r="GCZ14" s="20"/>
      <c r="GDA14" s="57"/>
      <c r="GDB14" s="21"/>
      <c r="GDC14" s="22"/>
      <c r="GDD14" s="3"/>
      <c r="GDE14" s="5"/>
      <c r="GDF14" s="5"/>
      <c r="GDG14" s="8"/>
      <c r="GDH14" s="10"/>
      <c r="GDI14" s="68"/>
      <c r="GDJ14" s="20"/>
      <c r="GDK14" s="57"/>
      <c r="GDL14" s="21"/>
      <c r="GDM14" s="22"/>
      <c r="GDN14" s="3"/>
      <c r="GDO14" s="5"/>
      <c r="GDP14" s="5"/>
      <c r="GDQ14" s="8"/>
      <c r="GDR14" s="10"/>
      <c r="GDS14" s="68"/>
      <c r="GDT14" s="20"/>
      <c r="GDU14" s="57"/>
      <c r="GDV14" s="21"/>
      <c r="GDW14" s="22"/>
      <c r="GDX14" s="3"/>
      <c r="GDY14" s="5"/>
      <c r="GDZ14" s="5"/>
      <c r="GEA14" s="8"/>
      <c r="GEB14" s="10"/>
      <c r="GEC14" s="68"/>
      <c r="GED14" s="20"/>
      <c r="GEE14" s="57"/>
      <c r="GEF14" s="21"/>
      <c r="GEG14" s="22"/>
      <c r="GEH14" s="3"/>
      <c r="GEI14" s="5"/>
      <c r="GEJ14" s="5"/>
      <c r="GEK14" s="8"/>
      <c r="GEL14" s="10"/>
      <c r="GEM14" s="68"/>
      <c r="GEN14" s="20"/>
      <c r="GEO14" s="57"/>
      <c r="GEP14" s="21"/>
      <c r="GEQ14" s="22"/>
      <c r="GER14" s="3"/>
      <c r="GES14" s="5"/>
      <c r="GET14" s="5"/>
      <c r="GEU14" s="8"/>
      <c r="GEV14" s="10"/>
      <c r="GEW14" s="68"/>
      <c r="GEX14" s="20"/>
      <c r="GEY14" s="57"/>
      <c r="GEZ14" s="21"/>
      <c r="GFA14" s="22"/>
      <c r="GFB14" s="3"/>
      <c r="GFC14" s="5"/>
      <c r="GFD14" s="5"/>
      <c r="GFE14" s="8"/>
      <c r="GFF14" s="10"/>
      <c r="GFG14" s="68"/>
      <c r="GFH14" s="20"/>
      <c r="GFI14" s="57"/>
      <c r="GFJ14" s="21"/>
      <c r="GFK14" s="22"/>
      <c r="GFL14" s="3"/>
      <c r="GFM14" s="5"/>
      <c r="GFN14" s="5"/>
      <c r="GFO14" s="8"/>
      <c r="GFP14" s="10"/>
      <c r="GFQ14" s="68"/>
      <c r="GFR14" s="20"/>
      <c r="GFS14" s="57"/>
      <c r="GFT14" s="21"/>
      <c r="GFU14" s="22"/>
      <c r="GFV14" s="3"/>
      <c r="GFW14" s="5"/>
      <c r="GFX14" s="5"/>
      <c r="GFY14" s="8"/>
      <c r="GFZ14" s="10"/>
      <c r="GGA14" s="68"/>
      <c r="GGB14" s="20"/>
      <c r="GGC14" s="57"/>
      <c r="GGD14" s="21"/>
      <c r="GGE14" s="22"/>
      <c r="GGF14" s="3"/>
      <c r="GGG14" s="5"/>
      <c r="GGH14" s="5"/>
      <c r="GGI14" s="8"/>
      <c r="GGJ14" s="10"/>
      <c r="GGK14" s="68"/>
      <c r="GGL14" s="20"/>
      <c r="GGM14" s="57"/>
      <c r="GGN14" s="21"/>
      <c r="GGO14" s="22"/>
      <c r="GGP14" s="3"/>
      <c r="GGQ14" s="5"/>
      <c r="GGR14" s="5"/>
      <c r="GGS14" s="8"/>
      <c r="GGT14" s="10"/>
      <c r="GGU14" s="68"/>
      <c r="GGV14" s="20"/>
      <c r="GGW14" s="57"/>
      <c r="GGX14" s="21"/>
      <c r="GGY14" s="22"/>
      <c r="GGZ14" s="3"/>
      <c r="GHA14" s="5"/>
      <c r="GHB14" s="5"/>
      <c r="GHC14" s="8"/>
      <c r="GHD14" s="10"/>
      <c r="GHE14" s="68"/>
      <c r="GHF14" s="20"/>
      <c r="GHG14" s="57"/>
      <c r="GHH14" s="21"/>
      <c r="GHI14" s="22"/>
      <c r="GHJ14" s="3"/>
      <c r="GHK14" s="5"/>
      <c r="GHL14" s="5"/>
      <c r="GHM14" s="8"/>
      <c r="GHN14" s="10"/>
      <c r="GHO14" s="68"/>
      <c r="GHP14" s="20"/>
      <c r="GHQ14" s="57"/>
      <c r="GHR14" s="21"/>
      <c r="GHS14" s="22"/>
      <c r="GHT14" s="3"/>
      <c r="GHU14" s="5"/>
      <c r="GHV14" s="5"/>
      <c r="GHW14" s="8"/>
      <c r="GHX14" s="10"/>
      <c r="GHY14" s="68"/>
      <c r="GHZ14" s="20"/>
      <c r="GIA14" s="57"/>
      <c r="GIB14" s="21"/>
      <c r="GIC14" s="22"/>
      <c r="GID14" s="3"/>
      <c r="GIE14" s="5"/>
      <c r="GIF14" s="5"/>
      <c r="GIG14" s="8"/>
      <c r="GIH14" s="10"/>
      <c r="GII14" s="68"/>
      <c r="GIJ14" s="20"/>
      <c r="GIK14" s="57"/>
      <c r="GIL14" s="21"/>
      <c r="GIM14" s="22"/>
      <c r="GIN14" s="3"/>
      <c r="GIO14" s="5"/>
      <c r="GIP14" s="5"/>
      <c r="GIQ14" s="8"/>
      <c r="GIR14" s="10"/>
      <c r="GIS14" s="68"/>
      <c r="GIT14" s="20"/>
      <c r="GIU14" s="57"/>
      <c r="GIV14" s="21"/>
      <c r="GIW14" s="22"/>
      <c r="GIX14" s="3"/>
      <c r="GIY14" s="5"/>
      <c r="GIZ14" s="5"/>
      <c r="GJA14" s="8"/>
      <c r="GJB14" s="10"/>
      <c r="GJC14" s="68"/>
      <c r="GJD14" s="20"/>
      <c r="GJE14" s="57"/>
      <c r="GJF14" s="21"/>
      <c r="GJG14" s="22"/>
      <c r="GJH14" s="3"/>
      <c r="GJI14" s="5"/>
      <c r="GJJ14" s="5"/>
      <c r="GJK14" s="8"/>
      <c r="GJL14" s="10"/>
      <c r="GJM14" s="68"/>
      <c r="GJN14" s="20"/>
      <c r="GJO14" s="57"/>
      <c r="GJP14" s="21"/>
      <c r="GJQ14" s="22"/>
      <c r="GJR14" s="3"/>
      <c r="GJS14" s="5"/>
      <c r="GJT14" s="5"/>
      <c r="GJU14" s="8"/>
      <c r="GJV14" s="10"/>
      <c r="GJW14" s="68"/>
      <c r="GJX14" s="20"/>
      <c r="GJY14" s="57"/>
      <c r="GJZ14" s="21"/>
      <c r="GKA14" s="22"/>
      <c r="GKB14" s="3"/>
      <c r="GKC14" s="5"/>
      <c r="GKD14" s="5"/>
      <c r="GKE14" s="8"/>
      <c r="GKF14" s="10"/>
      <c r="GKG14" s="68"/>
      <c r="GKH14" s="20"/>
      <c r="GKI14" s="57"/>
      <c r="GKJ14" s="21"/>
      <c r="GKK14" s="22"/>
      <c r="GKL14" s="3"/>
      <c r="GKM14" s="5"/>
      <c r="GKN14" s="5"/>
      <c r="GKO14" s="8"/>
      <c r="GKP14" s="10"/>
      <c r="GKQ14" s="68"/>
      <c r="GKR14" s="20"/>
      <c r="GKS14" s="57"/>
      <c r="GKT14" s="21"/>
      <c r="GKU14" s="22"/>
      <c r="GKV14" s="3"/>
      <c r="GKW14" s="5"/>
      <c r="GKX14" s="5"/>
      <c r="GKY14" s="8"/>
      <c r="GKZ14" s="10"/>
      <c r="GLA14" s="68"/>
      <c r="GLB14" s="20"/>
      <c r="GLC14" s="57"/>
      <c r="GLD14" s="21"/>
      <c r="GLE14" s="22"/>
      <c r="GLF14" s="3"/>
      <c r="GLG14" s="5"/>
      <c r="GLH14" s="5"/>
      <c r="GLI14" s="8"/>
      <c r="GLJ14" s="10"/>
      <c r="GLK14" s="68"/>
      <c r="GLL14" s="20"/>
      <c r="GLM14" s="57"/>
      <c r="GLN14" s="21"/>
      <c r="GLO14" s="22"/>
      <c r="GLP14" s="3"/>
      <c r="GLQ14" s="5"/>
      <c r="GLR14" s="5"/>
      <c r="GLS14" s="8"/>
      <c r="GLT14" s="10"/>
      <c r="GLU14" s="68"/>
      <c r="GLV14" s="20"/>
      <c r="GLW14" s="57"/>
      <c r="GLX14" s="21"/>
      <c r="GLY14" s="22"/>
      <c r="GLZ14" s="3"/>
      <c r="GMA14" s="5"/>
      <c r="GMB14" s="5"/>
      <c r="GMC14" s="8"/>
      <c r="GMD14" s="10"/>
      <c r="GME14" s="68"/>
      <c r="GMF14" s="20"/>
      <c r="GMG14" s="57"/>
      <c r="GMH14" s="21"/>
      <c r="GMI14" s="22"/>
      <c r="GMJ14" s="3"/>
      <c r="GMK14" s="5"/>
      <c r="GML14" s="5"/>
      <c r="GMM14" s="8"/>
      <c r="GMN14" s="10"/>
      <c r="GMO14" s="68"/>
      <c r="GMP14" s="20"/>
      <c r="GMQ14" s="57"/>
      <c r="GMR14" s="21"/>
      <c r="GMS14" s="22"/>
      <c r="GMT14" s="3"/>
      <c r="GMU14" s="5"/>
      <c r="GMV14" s="5"/>
      <c r="GMW14" s="8"/>
      <c r="GMX14" s="10"/>
      <c r="GMY14" s="68"/>
      <c r="GMZ14" s="20"/>
      <c r="GNA14" s="57"/>
      <c r="GNB14" s="21"/>
      <c r="GNC14" s="22"/>
      <c r="GND14" s="3"/>
      <c r="GNE14" s="5"/>
      <c r="GNF14" s="5"/>
      <c r="GNG14" s="8"/>
      <c r="GNH14" s="10"/>
      <c r="GNI14" s="68"/>
      <c r="GNJ14" s="20"/>
      <c r="GNK14" s="57"/>
      <c r="GNL14" s="21"/>
      <c r="GNM14" s="22"/>
      <c r="GNN14" s="3"/>
      <c r="GNO14" s="5"/>
      <c r="GNP14" s="5"/>
      <c r="GNQ14" s="8"/>
      <c r="GNR14" s="10"/>
      <c r="GNS14" s="68"/>
      <c r="GNT14" s="20"/>
      <c r="GNU14" s="57"/>
      <c r="GNV14" s="21"/>
      <c r="GNW14" s="22"/>
      <c r="GNX14" s="3"/>
      <c r="GNY14" s="5"/>
      <c r="GNZ14" s="5"/>
      <c r="GOA14" s="8"/>
      <c r="GOB14" s="10"/>
      <c r="GOC14" s="68"/>
      <c r="GOD14" s="20"/>
      <c r="GOE14" s="57"/>
      <c r="GOF14" s="21"/>
      <c r="GOG14" s="22"/>
      <c r="GOH14" s="3"/>
      <c r="GOI14" s="5"/>
      <c r="GOJ14" s="5"/>
      <c r="GOK14" s="8"/>
      <c r="GOL14" s="10"/>
      <c r="GOM14" s="68"/>
      <c r="GON14" s="20"/>
      <c r="GOO14" s="57"/>
      <c r="GOP14" s="21"/>
      <c r="GOQ14" s="22"/>
      <c r="GOR14" s="3"/>
      <c r="GOS14" s="5"/>
      <c r="GOT14" s="5"/>
      <c r="GOU14" s="8"/>
      <c r="GOV14" s="10"/>
      <c r="GOW14" s="68"/>
      <c r="GOX14" s="20"/>
      <c r="GOY14" s="57"/>
      <c r="GOZ14" s="21"/>
      <c r="GPA14" s="22"/>
      <c r="GPB14" s="3"/>
      <c r="GPC14" s="5"/>
      <c r="GPD14" s="5"/>
      <c r="GPE14" s="8"/>
      <c r="GPF14" s="10"/>
      <c r="GPG14" s="68"/>
      <c r="GPH14" s="20"/>
      <c r="GPI14" s="57"/>
      <c r="GPJ14" s="21"/>
      <c r="GPK14" s="22"/>
      <c r="GPL14" s="3"/>
      <c r="GPM14" s="5"/>
      <c r="GPN14" s="5"/>
      <c r="GPO14" s="8"/>
      <c r="GPP14" s="10"/>
      <c r="GPQ14" s="68"/>
      <c r="GPR14" s="20"/>
      <c r="GPS14" s="57"/>
      <c r="GPT14" s="21"/>
      <c r="GPU14" s="22"/>
      <c r="GPV14" s="3"/>
      <c r="GPW14" s="5"/>
      <c r="GPX14" s="5"/>
      <c r="GPY14" s="8"/>
      <c r="GPZ14" s="10"/>
      <c r="GQA14" s="68"/>
      <c r="GQB14" s="20"/>
      <c r="GQC14" s="57"/>
      <c r="GQD14" s="21"/>
      <c r="GQE14" s="22"/>
      <c r="GQF14" s="3"/>
      <c r="GQG14" s="5"/>
      <c r="GQH14" s="5"/>
      <c r="GQI14" s="8"/>
      <c r="GQJ14" s="10"/>
      <c r="GQK14" s="68"/>
      <c r="GQL14" s="20"/>
      <c r="GQM14" s="57"/>
      <c r="GQN14" s="21"/>
      <c r="GQO14" s="22"/>
      <c r="GQP14" s="3"/>
      <c r="GQQ14" s="5"/>
      <c r="GQR14" s="5"/>
      <c r="GQS14" s="8"/>
      <c r="GQT14" s="10"/>
      <c r="GQU14" s="68"/>
      <c r="GQV14" s="20"/>
      <c r="GQW14" s="57"/>
      <c r="GQX14" s="21"/>
      <c r="GQY14" s="22"/>
      <c r="GQZ14" s="3"/>
      <c r="GRA14" s="5"/>
      <c r="GRB14" s="5"/>
      <c r="GRC14" s="8"/>
      <c r="GRD14" s="10"/>
      <c r="GRE14" s="68"/>
      <c r="GRF14" s="20"/>
      <c r="GRG14" s="57"/>
      <c r="GRH14" s="21"/>
      <c r="GRI14" s="22"/>
      <c r="GRJ14" s="3"/>
      <c r="GRK14" s="5"/>
      <c r="GRL14" s="5"/>
      <c r="GRM14" s="8"/>
      <c r="GRN14" s="10"/>
      <c r="GRO14" s="68"/>
      <c r="GRP14" s="20"/>
      <c r="GRQ14" s="57"/>
      <c r="GRR14" s="21"/>
      <c r="GRS14" s="22"/>
      <c r="GRT14" s="3"/>
      <c r="GRU14" s="5"/>
      <c r="GRV14" s="5"/>
      <c r="GRW14" s="8"/>
      <c r="GRX14" s="10"/>
      <c r="GRY14" s="68"/>
      <c r="GRZ14" s="20"/>
      <c r="GSA14" s="57"/>
      <c r="GSB14" s="21"/>
      <c r="GSC14" s="22"/>
      <c r="GSD14" s="3"/>
      <c r="GSE14" s="5"/>
      <c r="GSF14" s="5"/>
      <c r="GSG14" s="8"/>
      <c r="GSH14" s="10"/>
      <c r="GSI14" s="68"/>
      <c r="GSJ14" s="20"/>
      <c r="GSK14" s="57"/>
      <c r="GSL14" s="21"/>
      <c r="GSM14" s="22"/>
      <c r="GSN14" s="3"/>
      <c r="GSO14" s="5"/>
      <c r="GSP14" s="5"/>
      <c r="GSQ14" s="8"/>
      <c r="GSR14" s="10"/>
      <c r="GSS14" s="68"/>
      <c r="GST14" s="20"/>
      <c r="GSU14" s="57"/>
      <c r="GSV14" s="21"/>
      <c r="GSW14" s="22"/>
      <c r="GSX14" s="3"/>
      <c r="GSY14" s="5"/>
      <c r="GSZ14" s="5"/>
      <c r="GTA14" s="8"/>
      <c r="GTB14" s="10"/>
      <c r="GTC14" s="68"/>
      <c r="GTD14" s="20"/>
      <c r="GTE14" s="57"/>
      <c r="GTF14" s="21"/>
      <c r="GTG14" s="22"/>
      <c r="GTH14" s="3"/>
      <c r="GTI14" s="5"/>
      <c r="GTJ14" s="5"/>
      <c r="GTK14" s="8"/>
      <c r="GTL14" s="10"/>
      <c r="GTM14" s="68"/>
      <c r="GTN14" s="20"/>
      <c r="GTO14" s="57"/>
      <c r="GTP14" s="21"/>
      <c r="GTQ14" s="22"/>
      <c r="GTR14" s="3"/>
      <c r="GTS14" s="5"/>
      <c r="GTT14" s="5"/>
      <c r="GTU14" s="8"/>
      <c r="GTV14" s="10"/>
      <c r="GTW14" s="68"/>
      <c r="GTX14" s="20"/>
      <c r="GTY14" s="57"/>
      <c r="GTZ14" s="21"/>
      <c r="GUA14" s="22"/>
      <c r="GUB14" s="3"/>
      <c r="GUC14" s="5"/>
      <c r="GUD14" s="5"/>
      <c r="GUE14" s="8"/>
      <c r="GUF14" s="10"/>
      <c r="GUG14" s="68"/>
      <c r="GUH14" s="20"/>
      <c r="GUI14" s="57"/>
      <c r="GUJ14" s="21"/>
      <c r="GUK14" s="22"/>
      <c r="GUL14" s="3"/>
      <c r="GUM14" s="5"/>
      <c r="GUN14" s="5"/>
      <c r="GUO14" s="8"/>
      <c r="GUP14" s="10"/>
      <c r="GUQ14" s="68"/>
      <c r="GUR14" s="20"/>
      <c r="GUS14" s="57"/>
      <c r="GUT14" s="21"/>
      <c r="GUU14" s="22"/>
      <c r="GUV14" s="3"/>
      <c r="GUW14" s="5"/>
      <c r="GUX14" s="5"/>
      <c r="GUY14" s="8"/>
      <c r="GUZ14" s="10"/>
      <c r="GVA14" s="68"/>
      <c r="GVB14" s="20"/>
      <c r="GVC14" s="57"/>
      <c r="GVD14" s="21"/>
      <c r="GVE14" s="22"/>
      <c r="GVF14" s="3"/>
      <c r="GVG14" s="5"/>
      <c r="GVH14" s="5"/>
      <c r="GVI14" s="8"/>
      <c r="GVJ14" s="10"/>
      <c r="GVK14" s="68"/>
      <c r="GVL14" s="20"/>
      <c r="GVM14" s="57"/>
      <c r="GVN14" s="21"/>
      <c r="GVO14" s="22"/>
      <c r="GVP14" s="3"/>
      <c r="GVQ14" s="5"/>
      <c r="GVR14" s="5"/>
      <c r="GVS14" s="8"/>
      <c r="GVT14" s="10"/>
      <c r="GVU14" s="68"/>
      <c r="GVV14" s="20"/>
      <c r="GVW14" s="57"/>
      <c r="GVX14" s="21"/>
      <c r="GVY14" s="22"/>
      <c r="GVZ14" s="3"/>
      <c r="GWA14" s="5"/>
      <c r="GWB14" s="5"/>
      <c r="GWC14" s="8"/>
      <c r="GWD14" s="10"/>
      <c r="GWE14" s="68"/>
      <c r="GWF14" s="20"/>
      <c r="GWG14" s="57"/>
      <c r="GWH14" s="21"/>
      <c r="GWI14" s="22"/>
      <c r="GWJ14" s="3"/>
      <c r="GWK14" s="5"/>
      <c r="GWL14" s="5"/>
      <c r="GWM14" s="8"/>
      <c r="GWN14" s="10"/>
      <c r="GWO14" s="68"/>
      <c r="GWP14" s="20"/>
      <c r="GWQ14" s="57"/>
      <c r="GWR14" s="21"/>
      <c r="GWS14" s="22"/>
      <c r="GWT14" s="3"/>
      <c r="GWU14" s="5"/>
      <c r="GWV14" s="5"/>
      <c r="GWW14" s="8"/>
      <c r="GWX14" s="10"/>
      <c r="GWY14" s="68"/>
      <c r="GWZ14" s="20"/>
      <c r="GXA14" s="57"/>
      <c r="GXB14" s="21"/>
      <c r="GXC14" s="22"/>
      <c r="GXD14" s="3"/>
      <c r="GXE14" s="5"/>
      <c r="GXF14" s="5"/>
      <c r="GXG14" s="8"/>
      <c r="GXH14" s="10"/>
      <c r="GXI14" s="68"/>
      <c r="GXJ14" s="20"/>
      <c r="GXK14" s="57"/>
      <c r="GXL14" s="21"/>
      <c r="GXM14" s="22"/>
      <c r="GXN14" s="3"/>
      <c r="GXO14" s="5"/>
      <c r="GXP14" s="5"/>
      <c r="GXQ14" s="8"/>
      <c r="GXR14" s="10"/>
      <c r="GXS14" s="68"/>
      <c r="GXT14" s="20"/>
      <c r="GXU14" s="57"/>
      <c r="GXV14" s="21"/>
      <c r="GXW14" s="22"/>
      <c r="GXX14" s="3"/>
      <c r="GXY14" s="5"/>
      <c r="GXZ14" s="5"/>
      <c r="GYA14" s="8"/>
      <c r="GYB14" s="10"/>
      <c r="GYC14" s="68"/>
      <c r="GYD14" s="20"/>
      <c r="GYE14" s="57"/>
      <c r="GYF14" s="21"/>
      <c r="GYG14" s="22"/>
      <c r="GYH14" s="3"/>
      <c r="GYI14" s="5"/>
      <c r="GYJ14" s="5"/>
      <c r="GYK14" s="8"/>
      <c r="GYL14" s="10"/>
      <c r="GYM14" s="68"/>
      <c r="GYN14" s="20"/>
      <c r="GYO14" s="57"/>
      <c r="GYP14" s="21"/>
      <c r="GYQ14" s="22"/>
      <c r="GYR14" s="3"/>
      <c r="GYS14" s="5"/>
      <c r="GYT14" s="5"/>
      <c r="GYU14" s="8"/>
      <c r="GYV14" s="10"/>
      <c r="GYW14" s="68"/>
      <c r="GYX14" s="20"/>
      <c r="GYY14" s="57"/>
      <c r="GYZ14" s="21"/>
      <c r="GZA14" s="22"/>
      <c r="GZB14" s="3"/>
      <c r="GZC14" s="5"/>
      <c r="GZD14" s="5"/>
      <c r="GZE14" s="8"/>
      <c r="GZF14" s="10"/>
      <c r="GZG14" s="68"/>
      <c r="GZH14" s="20"/>
      <c r="GZI14" s="57"/>
      <c r="GZJ14" s="21"/>
      <c r="GZK14" s="22"/>
      <c r="GZL14" s="3"/>
      <c r="GZM14" s="5"/>
      <c r="GZN14" s="5"/>
      <c r="GZO14" s="8"/>
      <c r="GZP14" s="10"/>
      <c r="GZQ14" s="68"/>
      <c r="GZR14" s="20"/>
      <c r="GZS14" s="57"/>
      <c r="GZT14" s="21"/>
      <c r="GZU14" s="22"/>
      <c r="GZV14" s="3"/>
      <c r="GZW14" s="5"/>
      <c r="GZX14" s="5"/>
      <c r="GZY14" s="8"/>
      <c r="GZZ14" s="10"/>
      <c r="HAA14" s="68"/>
      <c r="HAB14" s="20"/>
      <c r="HAC14" s="57"/>
      <c r="HAD14" s="21"/>
      <c r="HAE14" s="22"/>
      <c r="HAF14" s="3"/>
      <c r="HAG14" s="5"/>
      <c r="HAH14" s="5"/>
      <c r="HAI14" s="8"/>
      <c r="HAJ14" s="10"/>
      <c r="HAK14" s="68"/>
      <c r="HAL14" s="20"/>
      <c r="HAM14" s="57"/>
      <c r="HAN14" s="21"/>
      <c r="HAO14" s="22"/>
      <c r="HAP14" s="3"/>
      <c r="HAQ14" s="5"/>
      <c r="HAR14" s="5"/>
      <c r="HAS14" s="8"/>
      <c r="HAT14" s="10"/>
      <c r="HAU14" s="68"/>
      <c r="HAV14" s="20"/>
      <c r="HAW14" s="57"/>
      <c r="HAX14" s="21"/>
      <c r="HAY14" s="22"/>
      <c r="HAZ14" s="3"/>
      <c r="HBA14" s="5"/>
      <c r="HBB14" s="5"/>
      <c r="HBC14" s="8"/>
      <c r="HBD14" s="10"/>
      <c r="HBE14" s="68"/>
      <c r="HBF14" s="20"/>
      <c r="HBG14" s="57"/>
      <c r="HBH14" s="21"/>
      <c r="HBI14" s="22"/>
      <c r="HBJ14" s="3"/>
      <c r="HBK14" s="5"/>
      <c r="HBL14" s="5"/>
      <c r="HBM14" s="8"/>
      <c r="HBN14" s="10"/>
      <c r="HBO14" s="68"/>
      <c r="HBP14" s="20"/>
      <c r="HBQ14" s="57"/>
      <c r="HBR14" s="21"/>
      <c r="HBS14" s="22"/>
      <c r="HBT14" s="3"/>
      <c r="HBU14" s="5"/>
      <c r="HBV14" s="5"/>
      <c r="HBW14" s="8"/>
      <c r="HBX14" s="10"/>
      <c r="HBY14" s="68"/>
      <c r="HBZ14" s="20"/>
      <c r="HCA14" s="57"/>
      <c r="HCB14" s="21"/>
      <c r="HCC14" s="22"/>
      <c r="HCD14" s="3"/>
      <c r="HCE14" s="5"/>
      <c r="HCF14" s="5"/>
      <c r="HCG14" s="8"/>
      <c r="HCH14" s="10"/>
      <c r="HCI14" s="68"/>
      <c r="HCJ14" s="20"/>
      <c r="HCK14" s="57"/>
      <c r="HCL14" s="21"/>
      <c r="HCM14" s="22"/>
      <c r="HCN14" s="3"/>
      <c r="HCO14" s="5"/>
      <c r="HCP14" s="5"/>
      <c r="HCQ14" s="8"/>
      <c r="HCR14" s="10"/>
      <c r="HCS14" s="68"/>
      <c r="HCT14" s="20"/>
      <c r="HCU14" s="57"/>
      <c r="HCV14" s="21"/>
      <c r="HCW14" s="22"/>
      <c r="HCX14" s="3"/>
      <c r="HCY14" s="5"/>
      <c r="HCZ14" s="5"/>
      <c r="HDA14" s="8"/>
      <c r="HDB14" s="10"/>
      <c r="HDC14" s="68"/>
      <c r="HDD14" s="20"/>
      <c r="HDE14" s="57"/>
      <c r="HDF14" s="21"/>
      <c r="HDG14" s="22"/>
      <c r="HDH14" s="3"/>
      <c r="HDI14" s="5"/>
      <c r="HDJ14" s="5"/>
      <c r="HDK14" s="8"/>
      <c r="HDL14" s="10"/>
      <c r="HDM14" s="68"/>
      <c r="HDN14" s="20"/>
      <c r="HDO14" s="57"/>
      <c r="HDP14" s="21"/>
      <c r="HDQ14" s="22"/>
      <c r="HDR14" s="3"/>
      <c r="HDS14" s="5"/>
      <c r="HDT14" s="5"/>
      <c r="HDU14" s="8"/>
      <c r="HDV14" s="10"/>
      <c r="HDW14" s="68"/>
      <c r="HDX14" s="20"/>
      <c r="HDY14" s="57"/>
      <c r="HDZ14" s="21"/>
      <c r="HEA14" s="22"/>
      <c r="HEB14" s="3"/>
      <c r="HEC14" s="5"/>
      <c r="HED14" s="5"/>
      <c r="HEE14" s="8"/>
      <c r="HEF14" s="10"/>
      <c r="HEG14" s="68"/>
      <c r="HEH14" s="20"/>
      <c r="HEI14" s="57"/>
      <c r="HEJ14" s="21"/>
      <c r="HEK14" s="22"/>
      <c r="HEL14" s="3"/>
      <c r="HEM14" s="5"/>
      <c r="HEN14" s="5"/>
      <c r="HEO14" s="8"/>
      <c r="HEP14" s="10"/>
      <c r="HEQ14" s="68"/>
      <c r="HER14" s="20"/>
      <c r="HES14" s="57"/>
      <c r="HET14" s="21"/>
      <c r="HEU14" s="22"/>
      <c r="HEV14" s="3"/>
      <c r="HEW14" s="5"/>
      <c r="HEX14" s="5"/>
      <c r="HEY14" s="8"/>
      <c r="HEZ14" s="10"/>
      <c r="HFA14" s="68"/>
      <c r="HFB14" s="20"/>
      <c r="HFC14" s="57"/>
      <c r="HFD14" s="21"/>
      <c r="HFE14" s="22"/>
      <c r="HFF14" s="3"/>
      <c r="HFG14" s="5"/>
      <c r="HFH14" s="5"/>
      <c r="HFI14" s="8"/>
      <c r="HFJ14" s="10"/>
      <c r="HFK14" s="68"/>
      <c r="HFL14" s="20"/>
      <c r="HFM14" s="57"/>
      <c r="HFN14" s="21"/>
      <c r="HFO14" s="22"/>
      <c r="HFP14" s="3"/>
      <c r="HFQ14" s="5"/>
      <c r="HFR14" s="5"/>
      <c r="HFS14" s="8"/>
      <c r="HFT14" s="10"/>
      <c r="HFU14" s="68"/>
      <c r="HFV14" s="20"/>
      <c r="HFW14" s="57"/>
      <c r="HFX14" s="21"/>
      <c r="HFY14" s="22"/>
      <c r="HFZ14" s="3"/>
      <c r="HGA14" s="5"/>
      <c r="HGB14" s="5"/>
      <c r="HGC14" s="8"/>
      <c r="HGD14" s="10"/>
      <c r="HGE14" s="68"/>
      <c r="HGF14" s="20"/>
      <c r="HGG14" s="57"/>
      <c r="HGH14" s="21"/>
      <c r="HGI14" s="22"/>
      <c r="HGJ14" s="3"/>
      <c r="HGK14" s="5"/>
      <c r="HGL14" s="5"/>
      <c r="HGM14" s="8"/>
      <c r="HGN14" s="10"/>
      <c r="HGO14" s="68"/>
      <c r="HGP14" s="20"/>
      <c r="HGQ14" s="57"/>
      <c r="HGR14" s="21"/>
      <c r="HGS14" s="22"/>
      <c r="HGT14" s="3"/>
      <c r="HGU14" s="5"/>
      <c r="HGV14" s="5"/>
      <c r="HGW14" s="8"/>
      <c r="HGX14" s="10"/>
      <c r="HGY14" s="68"/>
      <c r="HGZ14" s="20"/>
      <c r="HHA14" s="57"/>
      <c r="HHB14" s="21"/>
      <c r="HHC14" s="22"/>
      <c r="HHD14" s="3"/>
      <c r="HHE14" s="5"/>
      <c r="HHF14" s="5"/>
      <c r="HHG14" s="8"/>
      <c r="HHH14" s="10"/>
      <c r="HHI14" s="68"/>
      <c r="HHJ14" s="20"/>
      <c r="HHK14" s="57"/>
      <c r="HHL14" s="21"/>
      <c r="HHM14" s="22"/>
      <c r="HHN14" s="3"/>
      <c r="HHO14" s="5"/>
      <c r="HHP14" s="5"/>
      <c r="HHQ14" s="8"/>
      <c r="HHR14" s="10"/>
      <c r="HHS14" s="68"/>
      <c r="HHT14" s="20"/>
      <c r="HHU14" s="57"/>
      <c r="HHV14" s="21"/>
      <c r="HHW14" s="22"/>
      <c r="HHX14" s="3"/>
      <c r="HHY14" s="5"/>
      <c r="HHZ14" s="5"/>
      <c r="HIA14" s="8"/>
      <c r="HIB14" s="10"/>
      <c r="HIC14" s="68"/>
      <c r="HID14" s="20"/>
      <c r="HIE14" s="57"/>
      <c r="HIF14" s="21"/>
      <c r="HIG14" s="22"/>
      <c r="HIH14" s="3"/>
      <c r="HII14" s="5"/>
      <c r="HIJ14" s="5"/>
      <c r="HIK14" s="8"/>
      <c r="HIL14" s="10"/>
      <c r="HIM14" s="68"/>
      <c r="HIN14" s="20"/>
      <c r="HIO14" s="57"/>
      <c r="HIP14" s="21"/>
      <c r="HIQ14" s="22"/>
      <c r="HIR14" s="3"/>
      <c r="HIS14" s="5"/>
      <c r="HIT14" s="5"/>
      <c r="HIU14" s="8"/>
      <c r="HIV14" s="10"/>
      <c r="HIW14" s="68"/>
      <c r="HIX14" s="20"/>
      <c r="HIY14" s="57"/>
      <c r="HIZ14" s="21"/>
      <c r="HJA14" s="22"/>
      <c r="HJB14" s="3"/>
      <c r="HJC14" s="5"/>
      <c r="HJD14" s="5"/>
      <c r="HJE14" s="8"/>
      <c r="HJF14" s="10"/>
      <c r="HJG14" s="68"/>
      <c r="HJH14" s="20"/>
      <c r="HJI14" s="57"/>
      <c r="HJJ14" s="21"/>
      <c r="HJK14" s="22"/>
      <c r="HJL14" s="3"/>
      <c r="HJM14" s="5"/>
      <c r="HJN14" s="5"/>
      <c r="HJO14" s="8"/>
      <c r="HJP14" s="10"/>
      <c r="HJQ14" s="68"/>
      <c r="HJR14" s="20"/>
      <c r="HJS14" s="57"/>
      <c r="HJT14" s="21"/>
      <c r="HJU14" s="22"/>
      <c r="HJV14" s="3"/>
      <c r="HJW14" s="5"/>
      <c r="HJX14" s="5"/>
      <c r="HJY14" s="8"/>
      <c r="HJZ14" s="10"/>
      <c r="HKA14" s="68"/>
      <c r="HKB14" s="20"/>
      <c r="HKC14" s="57"/>
      <c r="HKD14" s="21"/>
      <c r="HKE14" s="22"/>
      <c r="HKF14" s="3"/>
      <c r="HKG14" s="5"/>
      <c r="HKH14" s="5"/>
      <c r="HKI14" s="8"/>
      <c r="HKJ14" s="10"/>
      <c r="HKK14" s="68"/>
      <c r="HKL14" s="20"/>
      <c r="HKM14" s="57"/>
      <c r="HKN14" s="21"/>
      <c r="HKO14" s="22"/>
      <c r="HKP14" s="3"/>
      <c r="HKQ14" s="5"/>
      <c r="HKR14" s="5"/>
      <c r="HKS14" s="8"/>
      <c r="HKT14" s="10"/>
      <c r="HKU14" s="68"/>
      <c r="HKV14" s="20"/>
      <c r="HKW14" s="57"/>
      <c r="HKX14" s="21"/>
      <c r="HKY14" s="22"/>
      <c r="HKZ14" s="3"/>
      <c r="HLA14" s="5"/>
      <c r="HLB14" s="5"/>
      <c r="HLC14" s="8"/>
      <c r="HLD14" s="10"/>
      <c r="HLE14" s="68"/>
      <c r="HLF14" s="20"/>
      <c r="HLG14" s="57"/>
      <c r="HLH14" s="21"/>
      <c r="HLI14" s="22"/>
      <c r="HLJ14" s="3"/>
      <c r="HLK14" s="5"/>
      <c r="HLL14" s="5"/>
      <c r="HLM14" s="8"/>
      <c r="HLN14" s="10"/>
      <c r="HLO14" s="68"/>
      <c r="HLP14" s="20"/>
      <c r="HLQ14" s="57"/>
      <c r="HLR14" s="21"/>
      <c r="HLS14" s="22"/>
      <c r="HLT14" s="3"/>
      <c r="HLU14" s="5"/>
      <c r="HLV14" s="5"/>
      <c r="HLW14" s="8"/>
      <c r="HLX14" s="10"/>
      <c r="HLY14" s="68"/>
      <c r="HLZ14" s="20"/>
      <c r="HMA14" s="57"/>
      <c r="HMB14" s="21"/>
      <c r="HMC14" s="22"/>
      <c r="HMD14" s="3"/>
      <c r="HME14" s="5"/>
      <c r="HMF14" s="5"/>
      <c r="HMG14" s="8"/>
      <c r="HMH14" s="10"/>
      <c r="HMI14" s="68"/>
      <c r="HMJ14" s="20"/>
      <c r="HMK14" s="57"/>
      <c r="HML14" s="21"/>
      <c r="HMM14" s="22"/>
      <c r="HMN14" s="3"/>
      <c r="HMO14" s="5"/>
      <c r="HMP14" s="5"/>
      <c r="HMQ14" s="8"/>
      <c r="HMR14" s="10"/>
      <c r="HMS14" s="68"/>
      <c r="HMT14" s="20"/>
      <c r="HMU14" s="57"/>
      <c r="HMV14" s="21"/>
      <c r="HMW14" s="22"/>
      <c r="HMX14" s="3"/>
      <c r="HMY14" s="5"/>
      <c r="HMZ14" s="5"/>
      <c r="HNA14" s="8"/>
      <c r="HNB14" s="10"/>
      <c r="HNC14" s="68"/>
      <c r="HND14" s="20"/>
      <c r="HNE14" s="57"/>
      <c r="HNF14" s="21"/>
      <c r="HNG14" s="22"/>
      <c r="HNH14" s="3"/>
      <c r="HNI14" s="5"/>
      <c r="HNJ14" s="5"/>
      <c r="HNK14" s="8"/>
      <c r="HNL14" s="10"/>
      <c r="HNM14" s="68"/>
      <c r="HNN14" s="20"/>
      <c r="HNO14" s="57"/>
      <c r="HNP14" s="21"/>
      <c r="HNQ14" s="22"/>
      <c r="HNR14" s="3"/>
      <c r="HNS14" s="5"/>
      <c r="HNT14" s="5"/>
      <c r="HNU14" s="8"/>
      <c r="HNV14" s="10"/>
      <c r="HNW14" s="68"/>
      <c r="HNX14" s="20"/>
      <c r="HNY14" s="57"/>
      <c r="HNZ14" s="21"/>
      <c r="HOA14" s="22"/>
      <c r="HOB14" s="3"/>
      <c r="HOC14" s="5"/>
      <c r="HOD14" s="5"/>
      <c r="HOE14" s="8"/>
      <c r="HOF14" s="10"/>
      <c r="HOG14" s="68"/>
      <c r="HOH14" s="20"/>
      <c r="HOI14" s="57"/>
      <c r="HOJ14" s="21"/>
      <c r="HOK14" s="22"/>
      <c r="HOL14" s="3"/>
      <c r="HOM14" s="5"/>
      <c r="HON14" s="5"/>
      <c r="HOO14" s="8"/>
      <c r="HOP14" s="10"/>
      <c r="HOQ14" s="68"/>
      <c r="HOR14" s="20"/>
      <c r="HOS14" s="57"/>
      <c r="HOT14" s="21"/>
      <c r="HOU14" s="22"/>
      <c r="HOV14" s="3"/>
      <c r="HOW14" s="5"/>
      <c r="HOX14" s="5"/>
      <c r="HOY14" s="8"/>
      <c r="HOZ14" s="10"/>
      <c r="HPA14" s="68"/>
      <c r="HPB14" s="20"/>
      <c r="HPC14" s="57"/>
      <c r="HPD14" s="21"/>
      <c r="HPE14" s="22"/>
      <c r="HPF14" s="3"/>
      <c r="HPG14" s="5"/>
      <c r="HPH14" s="5"/>
      <c r="HPI14" s="8"/>
      <c r="HPJ14" s="10"/>
      <c r="HPK14" s="68"/>
      <c r="HPL14" s="20"/>
      <c r="HPM14" s="57"/>
      <c r="HPN14" s="21"/>
      <c r="HPO14" s="22"/>
      <c r="HPP14" s="3"/>
      <c r="HPQ14" s="5"/>
      <c r="HPR14" s="5"/>
      <c r="HPS14" s="8"/>
      <c r="HPT14" s="10"/>
      <c r="HPU14" s="68"/>
      <c r="HPV14" s="20"/>
      <c r="HPW14" s="57"/>
      <c r="HPX14" s="21"/>
      <c r="HPY14" s="22"/>
      <c r="HPZ14" s="3"/>
      <c r="HQA14" s="5"/>
      <c r="HQB14" s="5"/>
      <c r="HQC14" s="8"/>
      <c r="HQD14" s="10"/>
      <c r="HQE14" s="68"/>
      <c r="HQF14" s="20"/>
      <c r="HQG14" s="57"/>
      <c r="HQH14" s="21"/>
      <c r="HQI14" s="22"/>
      <c r="HQJ14" s="3"/>
      <c r="HQK14" s="5"/>
      <c r="HQL14" s="5"/>
      <c r="HQM14" s="8"/>
      <c r="HQN14" s="10"/>
      <c r="HQO14" s="68"/>
      <c r="HQP14" s="20"/>
      <c r="HQQ14" s="57"/>
      <c r="HQR14" s="21"/>
      <c r="HQS14" s="22"/>
      <c r="HQT14" s="3"/>
      <c r="HQU14" s="5"/>
      <c r="HQV14" s="5"/>
      <c r="HQW14" s="8"/>
      <c r="HQX14" s="10"/>
      <c r="HQY14" s="68"/>
      <c r="HQZ14" s="20"/>
      <c r="HRA14" s="57"/>
      <c r="HRB14" s="21"/>
      <c r="HRC14" s="22"/>
      <c r="HRD14" s="3"/>
      <c r="HRE14" s="5"/>
      <c r="HRF14" s="5"/>
      <c r="HRG14" s="8"/>
      <c r="HRH14" s="10"/>
      <c r="HRI14" s="68"/>
      <c r="HRJ14" s="20"/>
      <c r="HRK14" s="57"/>
      <c r="HRL14" s="21"/>
      <c r="HRM14" s="22"/>
      <c r="HRN14" s="3"/>
      <c r="HRO14" s="5"/>
      <c r="HRP14" s="5"/>
      <c r="HRQ14" s="8"/>
      <c r="HRR14" s="10"/>
      <c r="HRS14" s="68"/>
      <c r="HRT14" s="20"/>
      <c r="HRU14" s="57"/>
      <c r="HRV14" s="21"/>
      <c r="HRW14" s="22"/>
      <c r="HRX14" s="3"/>
      <c r="HRY14" s="5"/>
      <c r="HRZ14" s="5"/>
      <c r="HSA14" s="8"/>
      <c r="HSB14" s="10"/>
      <c r="HSC14" s="68"/>
      <c r="HSD14" s="20"/>
      <c r="HSE14" s="57"/>
      <c r="HSF14" s="21"/>
      <c r="HSG14" s="22"/>
      <c r="HSH14" s="3"/>
      <c r="HSI14" s="5"/>
      <c r="HSJ14" s="5"/>
      <c r="HSK14" s="8"/>
      <c r="HSL14" s="10"/>
      <c r="HSM14" s="68"/>
      <c r="HSN14" s="20"/>
      <c r="HSO14" s="57"/>
      <c r="HSP14" s="21"/>
      <c r="HSQ14" s="22"/>
      <c r="HSR14" s="3"/>
      <c r="HSS14" s="5"/>
      <c r="HST14" s="5"/>
      <c r="HSU14" s="8"/>
      <c r="HSV14" s="10"/>
      <c r="HSW14" s="68"/>
      <c r="HSX14" s="20"/>
      <c r="HSY14" s="57"/>
      <c r="HSZ14" s="21"/>
      <c r="HTA14" s="22"/>
      <c r="HTB14" s="3"/>
      <c r="HTC14" s="5"/>
      <c r="HTD14" s="5"/>
      <c r="HTE14" s="8"/>
      <c r="HTF14" s="10"/>
      <c r="HTG14" s="68"/>
      <c r="HTH14" s="20"/>
      <c r="HTI14" s="57"/>
      <c r="HTJ14" s="21"/>
      <c r="HTK14" s="22"/>
      <c r="HTL14" s="3"/>
      <c r="HTM14" s="5"/>
      <c r="HTN14" s="5"/>
      <c r="HTO14" s="8"/>
      <c r="HTP14" s="10"/>
      <c r="HTQ14" s="68"/>
      <c r="HTR14" s="20"/>
      <c r="HTS14" s="57"/>
      <c r="HTT14" s="21"/>
      <c r="HTU14" s="22"/>
      <c r="HTV14" s="3"/>
      <c r="HTW14" s="5"/>
      <c r="HTX14" s="5"/>
      <c r="HTY14" s="8"/>
      <c r="HTZ14" s="10"/>
      <c r="HUA14" s="68"/>
      <c r="HUB14" s="20"/>
      <c r="HUC14" s="57"/>
      <c r="HUD14" s="21"/>
      <c r="HUE14" s="22"/>
      <c r="HUF14" s="3"/>
      <c r="HUG14" s="5"/>
      <c r="HUH14" s="5"/>
      <c r="HUI14" s="8"/>
      <c r="HUJ14" s="10"/>
      <c r="HUK14" s="68"/>
      <c r="HUL14" s="20"/>
      <c r="HUM14" s="57"/>
      <c r="HUN14" s="21"/>
      <c r="HUO14" s="22"/>
      <c r="HUP14" s="3"/>
      <c r="HUQ14" s="5"/>
      <c r="HUR14" s="5"/>
      <c r="HUS14" s="8"/>
      <c r="HUT14" s="10"/>
      <c r="HUU14" s="68"/>
      <c r="HUV14" s="20"/>
      <c r="HUW14" s="57"/>
      <c r="HUX14" s="21"/>
      <c r="HUY14" s="22"/>
      <c r="HUZ14" s="3"/>
      <c r="HVA14" s="5"/>
      <c r="HVB14" s="5"/>
      <c r="HVC14" s="8"/>
      <c r="HVD14" s="10"/>
      <c r="HVE14" s="68"/>
      <c r="HVF14" s="20"/>
      <c r="HVG14" s="57"/>
      <c r="HVH14" s="21"/>
      <c r="HVI14" s="22"/>
      <c r="HVJ14" s="3"/>
      <c r="HVK14" s="5"/>
      <c r="HVL14" s="5"/>
      <c r="HVM14" s="8"/>
      <c r="HVN14" s="10"/>
      <c r="HVO14" s="68"/>
      <c r="HVP14" s="20"/>
      <c r="HVQ14" s="57"/>
      <c r="HVR14" s="21"/>
      <c r="HVS14" s="22"/>
      <c r="HVT14" s="3"/>
      <c r="HVU14" s="5"/>
      <c r="HVV14" s="5"/>
      <c r="HVW14" s="8"/>
      <c r="HVX14" s="10"/>
      <c r="HVY14" s="68"/>
      <c r="HVZ14" s="20"/>
      <c r="HWA14" s="57"/>
      <c r="HWB14" s="21"/>
      <c r="HWC14" s="22"/>
      <c r="HWD14" s="3"/>
      <c r="HWE14" s="5"/>
      <c r="HWF14" s="5"/>
      <c r="HWG14" s="8"/>
      <c r="HWH14" s="10"/>
      <c r="HWI14" s="68"/>
      <c r="HWJ14" s="20"/>
      <c r="HWK14" s="57"/>
      <c r="HWL14" s="21"/>
      <c r="HWM14" s="22"/>
      <c r="HWN14" s="3"/>
      <c r="HWO14" s="5"/>
      <c r="HWP14" s="5"/>
      <c r="HWQ14" s="8"/>
      <c r="HWR14" s="10"/>
      <c r="HWS14" s="68"/>
      <c r="HWT14" s="20"/>
      <c r="HWU14" s="57"/>
      <c r="HWV14" s="21"/>
      <c r="HWW14" s="22"/>
      <c r="HWX14" s="3"/>
      <c r="HWY14" s="5"/>
      <c r="HWZ14" s="5"/>
      <c r="HXA14" s="8"/>
      <c r="HXB14" s="10"/>
      <c r="HXC14" s="68"/>
      <c r="HXD14" s="20"/>
      <c r="HXE14" s="57"/>
      <c r="HXF14" s="21"/>
      <c r="HXG14" s="22"/>
      <c r="HXH14" s="3"/>
      <c r="HXI14" s="5"/>
      <c r="HXJ14" s="5"/>
      <c r="HXK14" s="8"/>
      <c r="HXL14" s="10"/>
      <c r="HXM14" s="68"/>
      <c r="HXN14" s="20"/>
      <c r="HXO14" s="57"/>
      <c r="HXP14" s="21"/>
      <c r="HXQ14" s="22"/>
      <c r="HXR14" s="3"/>
      <c r="HXS14" s="5"/>
      <c r="HXT14" s="5"/>
      <c r="HXU14" s="8"/>
      <c r="HXV14" s="10"/>
      <c r="HXW14" s="68"/>
      <c r="HXX14" s="20"/>
      <c r="HXY14" s="57"/>
      <c r="HXZ14" s="21"/>
      <c r="HYA14" s="22"/>
      <c r="HYB14" s="3"/>
      <c r="HYC14" s="5"/>
      <c r="HYD14" s="5"/>
      <c r="HYE14" s="8"/>
      <c r="HYF14" s="10"/>
      <c r="HYG14" s="68"/>
      <c r="HYH14" s="20"/>
      <c r="HYI14" s="57"/>
      <c r="HYJ14" s="21"/>
      <c r="HYK14" s="22"/>
      <c r="HYL14" s="3"/>
      <c r="HYM14" s="5"/>
      <c r="HYN14" s="5"/>
      <c r="HYO14" s="8"/>
      <c r="HYP14" s="10"/>
      <c r="HYQ14" s="68"/>
      <c r="HYR14" s="20"/>
      <c r="HYS14" s="57"/>
      <c r="HYT14" s="21"/>
      <c r="HYU14" s="22"/>
      <c r="HYV14" s="3"/>
      <c r="HYW14" s="5"/>
      <c r="HYX14" s="5"/>
      <c r="HYY14" s="8"/>
      <c r="HYZ14" s="10"/>
      <c r="HZA14" s="68"/>
      <c r="HZB14" s="20"/>
      <c r="HZC14" s="57"/>
      <c r="HZD14" s="21"/>
      <c r="HZE14" s="22"/>
      <c r="HZF14" s="3"/>
      <c r="HZG14" s="5"/>
      <c r="HZH14" s="5"/>
      <c r="HZI14" s="8"/>
      <c r="HZJ14" s="10"/>
      <c r="HZK14" s="68"/>
      <c r="HZL14" s="20"/>
      <c r="HZM14" s="57"/>
      <c r="HZN14" s="21"/>
      <c r="HZO14" s="22"/>
      <c r="HZP14" s="3"/>
      <c r="HZQ14" s="5"/>
      <c r="HZR14" s="5"/>
      <c r="HZS14" s="8"/>
      <c r="HZT14" s="10"/>
      <c r="HZU14" s="68"/>
      <c r="HZV14" s="20"/>
      <c r="HZW14" s="57"/>
      <c r="HZX14" s="21"/>
      <c r="HZY14" s="22"/>
      <c r="HZZ14" s="3"/>
      <c r="IAA14" s="5"/>
      <c r="IAB14" s="5"/>
      <c r="IAC14" s="8"/>
      <c r="IAD14" s="10"/>
      <c r="IAE14" s="68"/>
      <c r="IAF14" s="20"/>
      <c r="IAG14" s="57"/>
      <c r="IAH14" s="21"/>
      <c r="IAI14" s="22"/>
      <c r="IAJ14" s="3"/>
      <c r="IAK14" s="5"/>
      <c r="IAL14" s="5"/>
      <c r="IAM14" s="8"/>
      <c r="IAN14" s="10"/>
      <c r="IAO14" s="68"/>
      <c r="IAP14" s="20"/>
      <c r="IAQ14" s="57"/>
      <c r="IAR14" s="21"/>
      <c r="IAS14" s="22"/>
      <c r="IAT14" s="3"/>
      <c r="IAU14" s="5"/>
      <c r="IAV14" s="5"/>
      <c r="IAW14" s="8"/>
      <c r="IAX14" s="10"/>
      <c r="IAY14" s="68"/>
      <c r="IAZ14" s="20"/>
      <c r="IBA14" s="57"/>
      <c r="IBB14" s="21"/>
      <c r="IBC14" s="22"/>
      <c r="IBD14" s="3"/>
      <c r="IBE14" s="5"/>
      <c r="IBF14" s="5"/>
      <c r="IBG14" s="8"/>
      <c r="IBH14" s="10"/>
      <c r="IBI14" s="68"/>
      <c r="IBJ14" s="20"/>
      <c r="IBK14" s="57"/>
      <c r="IBL14" s="21"/>
      <c r="IBM14" s="22"/>
      <c r="IBN14" s="3"/>
      <c r="IBO14" s="5"/>
      <c r="IBP14" s="5"/>
      <c r="IBQ14" s="8"/>
      <c r="IBR14" s="10"/>
      <c r="IBS14" s="68"/>
      <c r="IBT14" s="20"/>
      <c r="IBU14" s="57"/>
      <c r="IBV14" s="21"/>
      <c r="IBW14" s="22"/>
      <c r="IBX14" s="3"/>
      <c r="IBY14" s="5"/>
      <c r="IBZ14" s="5"/>
      <c r="ICA14" s="8"/>
      <c r="ICB14" s="10"/>
      <c r="ICC14" s="68"/>
      <c r="ICD14" s="20"/>
      <c r="ICE14" s="57"/>
      <c r="ICF14" s="21"/>
      <c r="ICG14" s="22"/>
      <c r="ICH14" s="3"/>
      <c r="ICI14" s="5"/>
      <c r="ICJ14" s="5"/>
      <c r="ICK14" s="8"/>
      <c r="ICL14" s="10"/>
      <c r="ICM14" s="68"/>
      <c r="ICN14" s="20"/>
      <c r="ICO14" s="57"/>
      <c r="ICP14" s="21"/>
      <c r="ICQ14" s="22"/>
      <c r="ICR14" s="3"/>
      <c r="ICS14" s="5"/>
      <c r="ICT14" s="5"/>
      <c r="ICU14" s="8"/>
      <c r="ICV14" s="10"/>
      <c r="ICW14" s="68"/>
      <c r="ICX14" s="20"/>
      <c r="ICY14" s="57"/>
      <c r="ICZ14" s="21"/>
      <c r="IDA14" s="22"/>
      <c r="IDB14" s="3"/>
      <c r="IDC14" s="5"/>
      <c r="IDD14" s="5"/>
      <c r="IDE14" s="8"/>
      <c r="IDF14" s="10"/>
      <c r="IDG14" s="68"/>
      <c r="IDH14" s="20"/>
      <c r="IDI14" s="57"/>
      <c r="IDJ14" s="21"/>
      <c r="IDK14" s="22"/>
      <c r="IDL14" s="3"/>
      <c r="IDM14" s="5"/>
      <c r="IDN14" s="5"/>
      <c r="IDO14" s="8"/>
      <c r="IDP14" s="10"/>
      <c r="IDQ14" s="68"/>
      <c r="IDR14" s="20"/>
      <c r="IDS14" s="57"/>
      <c r="IDT14" s="21"/>
      <c r="IDU14" s="22"/>
      <c r="IDV14" s="3"/>
      <c r="IDW14" s="5"/>
      <c r="IDX14" s="5"/>
      <c r="IDY14" s="8"/>
      <c r="IDZ14" s="10"/>
      <c r="IEA14" s="68"/>
      <c r="IEB14" s="20"/>
      <c r="IEC14" s="57"/>
      <c r="IED14" s="21"/>
      <c r="IEE14" s="22"/>
      <c r="IEF14" s="3"/>
      <c r="IEG14" s="5"/>
      <c r="IEH14" s="5"/>
      <c r="IEI14" s="8"/>
      <c r="IEJ14" s="10"/>
      <c r="IEK14" s="68"/>
      <c r="IEL14" s="20"/>
      <c r="IEM14" s="57"/>
      <c r="IEN14" s="21"/>
      <c r="IEO14" s="22"/>
      <c r="IEP14" s="3"/>
      <c r="IEQ14" s="5"/>
      <c r="IER14" s="5"/>
      <c r="IES14" s="8"/>
      <c r="IET14" s="10"/>
      <c r="IEU14" s="68"/>
      <c r="IEV14" s="20"/>
      <c r="IEW14" s="57"/>
      <c r="IEX14" s="21"/>
      <c r="IEY14" s="22"/>
      <c r="IEZ14" s="3"/>
      <c r="IFA14" s="5"/>
      <c r="IFB14" s="5"/>
      <c r="IFC14" s="8"/>
      <c r="IFD14" s="10"/>
      <c r="IFE14" s="68"/>
      <c r="IFF14" s="20"/>
      <c r="IFG14" s="57"/>
      <c r="IFH14" s="21"/>
      <c r="IFI14" s="22"/>
      <c r="IFJ14" s="3"/>
      <c r="IFK14" s="5"/>
      <c r="IFL14" s="5"/>
      <c r="IFM14" s="8"/>
      <c r="IFN14" s="10"/>
      <c r="IFO14" s="68"/>
      <c r="IFP14" s="20"/>
      <c r="IFQ14" s="57"/>
      <c r="IFR14" s="21"/>
      <c r="IFS14" s="22"/>
      <c r="IFT14" s="3"/>
      <c r="IFU14" s="5"/>
      <c r="IFV14" s="5"/>
      <c r="IFW14" s="8"/>
      <c r="IFX14" s="10"/>
      <c r="IFY14" s="68"/>
      <c r="IFZ14" s="20"/>
      <c r="IGA14" s="57"/>
      <c r="IGB14" s="21"/>
      <c r="IGC14" s="22"/>
      <c r="IGD14" s="3"/>
      <c r="IGE14" s="5"/>
      <c r="IGF14" s="5"/>
      <c r="IGG14" s="8"/>
      <c r="IGH14" s="10"/>
      <c r="IGI14" s="68"/>
      <c r="IGJ14" s="20"/>
      <c r="IGK14" s="57"/>
      <c r="IGL14" s="21"/>
      <c r="IGM14" s="22"/>
      <c r="IGN14" s="3"/>
      <c r="IGO14" s="5"/>
      <c r="IGP14" s="5"/>
      <c r="IGQ14" s="8"/>
      <c r="IGR14" s="10"/>
      <c r="IGS14" s="68"/>
      <c r="IGT14" s="20"/>
      <c r="IGU14" s="57"/>
      <c r="IGV14" s="21"/>
      <c r="IGW14" s="22"/>
      <c r="IGX14" s="3"/>
      <c r="IGY14" s="5"/>
      <c r="IGZ14" s="5"/>
      <c r="IHA14" s="8"/>
      <c r="IHB14" s="10"/>
      <c r="IHC14" s="68"/>
      <c r="IHD14" s="20"/>
      <c r="IHE14" s="57"/>
      <c r="IHF14" s="21"/>
      <c r="IHG14" s="22"/>
      <c r="IHH14" s="3"/>
      <c r="IHI14" s="5"/>
      <c r="IHJ14" s="5"/>
      <c r="IHK14" s="8"/>
      <c r="IHL14" s="10"/>
      <c r="IHM14" s="68"/>
      <c r="IHN14" s="20"/>
      <c r="IHO14" s="57"/>
      <c r="IHP14" s="21"/>
      <c r="IHQ14" s="22"/>
      <c r="IHR14" s="3"/>
      <c r="IHS14" s="5"/>
      <c r="IHT14" s="5"/>
      <c r="IHU14" s="8"/>
      <c r="IHV14" s="10"/>
      <c r="IHW14" s="68"/>
      <c r="IHX14" s="20"/>
      <c r="IHY14" s="57"/>
      <c r="IHZ14" s="21"/>
      <c r="IIA14" s="22"/>
      <c r="IIB14" s="3"/>
      <c r="IIC14" s="5"/>
      <c r="IID14" s="5"/>
      <c r="IIE14" s="8"/>
      <c r="IIF14" s="10"/>
      <c r="IIG14" s="68"/>
      <c r="IIH14" s="20"/>
      <c r="III14" s="57"/>
      <c r="IIJ14" s="21"/>
      <c r="IIK14" s="22"/>
      <c r="IIL14" s="3"/>
      <c r="IIM14" s="5"/>
      <c r="IIN14" s="5"/>
      <c r="IIO14" s="8"/>
      <c r="IIP14" s="10"/>
      <c r="IIQ14" s="68"/>
      <c r="IIR14" s="20"/>
      <c r="IIS14" s="57"/>
      <c r="IIT14" s="21"/>
      <c r="IIU14" s="22"/>
      <c r="IIV14" s="3"/>
      <c r="IIW14" s="5"/>
      <c r="IIX14" s="5"/>
      <c r="IIY14" s="8"/>
      <c r="IIZ14" s="10"/>
      <c r="IJA14" s="68"/>
      <c r="IJB14" s="20"/>
      <c r="IJC14" s="57"/>
      <c r="IJD14" s="21"/>
      <c r="IJE14" s="22"/>
      <c r="IJF14" s="3"/>
      <c r="IJG14" s="5"/>
      <c r="IJH14" s="5"/>
      <c r="IJI14" s="8"/>
      <c r="IJJ14" s="10"/>
      <c r="IJK14" s="68"/>
      <c r="IJL14" s="20"/>
      <c r="IJM14" s="57"/>
      <c r="IJN14" s="21"/>
      <c r="IJO14" s="22"/>
      <c r="IJP14" s="3"/>
      <c r="IJQ14" s="5"/>
      <c r="IJR14" s="5"/>
      <c r="IJS14" s="8"/>
      <c r="IJT14" s="10"/>
      <c r="IJU14" s="68"/>
      <c r="IJV14" s="20"/>
      <c r="IJW14" s="57"/>
      <c r="IJX14" s="21"/>
      <c r="IJY14" s="22"/>
      <c r="IJZ14" s="3"/>
      <c r="IKA14" s="5"/>
      <c r="IKB14" s="5"/>
      <c r="IKC14" s="8"/>
      <c r="IKD14" s="10"/>
      <c r="IKE14" s="68"/>
      <c r="IKF14" s="20"/>
      <c r="IKG14" s="57"/>
      <c r="IKH14" s="21"/>
      <c r="IKI14" s="22"/>
      <c r="IKJ14" s="3"/>
      <c r="IKK14" s="5"/>
      <c r="IKL14" s="5"/>
      <c r="IKM14" s="8"/>
      <c r="IKN14" s="10"/>
      <c r="IKO14" s="68"/>
      <c r="IKP14" s="20"/>
      <c r="IKQ14" s="57"/>
      <c r="IKR14" s="21"/>
      <c r="IKS14" s="22"/>
      <c r="IKT14" s="3"/>
      <c r="IKU14" s="5"/>
      <c r="IKV14" s="5"/>
      <c r="IKW14" s="8"/>
      <c r="IKX14" s="10"/>
      <c r="IKY14" s="68"/>
      <c r="IKZ14" s="20"/>
      <c r="ILA14" s="57"/>
      <c r="ILB14" s="21"/>
      <c r="ILC14" s="22"/>
      <c r="ILD14" s="3"/>
      <c r="ILE14" s="5"/>
      <c r="ILF14" s="5"/>
      <c r="ILG14" s="8"/>
      <c r="ILH14" s="10"/>
      <c r="ILI14" s="68"/>
      <c r="ILJ14" s="20"/>
      <c r="ILK14" s="57"/>
      <c r="ILL14" s="21"/>
      <c r="ILM14" s="22"/>
      <c r="ILN14" s="3"/>
      <c r="ILO14" s="5"/>
      <c r="ILP14" s="5"/>
      <c r="ILQ14" s="8"/>
      <c r="ILR14" s="10"/>
      <c r="ILS14" s="68"/>
      <c r="ILT14" s="20"/>
      <c r="ILU14" s="57"/>
      <c r="ILV14" s="21"/>
      <c r="ILW14" s="22"/>
      <c r="ILX14" s="3"/>
      <c r="ILY14" s="5"/>
      <c r="ILZ14" s="5"/>
      <c r="IMA14" s="8"/>
      <c r="IMB14" s="10"/>
      <c r="IMC14" s="68"/>
      <c r="IMD14" s="20"/>
      <c r="IME14" s="57"/>
      <c r="IMF14" s="21"/>
      <c r="IMG14" s="22"/>
      <c r="IMH14" s="3"/>
      <c r="IMI14" s="5"/>
      <c r="IMJ14" s="5"/>
      <c r="IMK14" s="8"/>
      <c r="IML14" s="10"/>
      <c r="IMM14" s="68"/>
      <c r="IMN14" s="20"/>
      <c r="IMO14" s="57"/>
      <c r="IMP14" s="21"/>
      <c r="IMQ14" s="22"/>
      <c r="IMR14" s="3"/>
      <c r="IMS14" s="5"/>
      <c r="IMT14" s="5"/>
      <c r="IMU14" s="8"/>
      <c r="IMV14" s="10"/>
      <c r="IMW14" s="68"/>
      <c r="IMX14" s="20"/>
      <c r="IMY14" s="57"/>
      <c r="IMZ14" s="21"/>
      <c r="INA14" s="22"/>
      <c r="INB14" s="3"/>
      <c r="INC14" s="5"/>
      <c r="IND14" s="5"/>
      <c r="INE14" s="8"/>
      <c r="INF14" s="10"/>
      <c r="ING14" s="68"/>
      <c r="INH14" s="20"/>
      <c r="INI14" s="57"/>
      <c r="INJ14" s="21"/>
      <c r="INK14" s="22"/>
      <c r="INL14" s="3"/>
      <c r="INM14" s="5"/>
      <c r="INN14" s="5"/>
      <c r="INO14" s="8"/>
      <c r="INP14" s="10"/>
      <c r="INQ14" s="68"/>
      <c r="INR14" s="20"/>
      <c r="INS14" s="57"/>
      <c r="INT14" s="21"/>
      <c r="INU14" s="22"/>
      <c r="INV14" s="3"/>
      <c r="INW14" s="5"/>
      <c r="INX14" s="5"/>
      <c r="INY14" s="8"/>
      <c r="INZ14" s="10"/>
      <c r="IOA14" s="68"/>
      <c r="IOB14" s="20"/>
      <c r="IOC14" s="57"/>
      <c r="IOD14" s="21"/>
      <c r="IOE14" s="22"/>
      <c r="IOF14" s="3"/>
      <c r="IOG14" s="5"/>
      <c r="IOH14" s="5"/>
      <c r="IOI14" s="8"/>
      <c r="IOJ14" s="10"/>
      <c r="IOK14" s="68"/>
      <c r="IOL14" s="20"/>
      <c r="IOM14" s="57"/>
      <c r="ION14" s="21"/>
      <c r="IOO14" s="22"/>
      <c r="IOP14" s="3"/>
      <c r="IOQ14" s="5"/>
      <c r="IOR14" s="5"/>
      <c r="IOS14" s="8"/>
      <c r="IOT14" s="10"/>
      <c r="IOU14" s="68"/>
      <c r="IOV14" s="20"/>
      <c r="IOW14" s="57"/>
      <c r="IOX14" s="21"/>
      <c r="IOY14" s="22"/>
      <c r="IOZ14" s="3"/>
      <c r="IPA14" s="5"/>
      <c r="IPB14" s="5"/>
      <c r="IPC14" s="8"/>
      <c r="IPD14" s="10"/>
      <c r="IPE14" s="68"/>
      <c r="IPF14" s="20"/>
      <c r="IPG14" s="57"/>
      <c r="IPH14" s="21"/>
      <c r="IPI14" s="22"/>
      <c r="IPJ14" s="3"/>
      <c r="IPK14" s="5"/>
      <c r="IPL14" s="5"/>
      <c r="IPM14" s="8"/>
      <c r="IPN14" s="10"/>
      <c r="IPO14" s="68"/>
      <c r="IPP14" s="20"/>
      <c r="IPQ14" s="57"/>
      <c r="IPR14" s="21"/>
      <c r="IPS14" s="22"/>
      <c r="IPT14" s="3"/>
      <c r="IPU14" s="5"/>
      <c r="IPV14" s="5"/>
      <c r="IPW14" s="8"/>
      <c r="IPX14" s="10"/>
      <c r="IPY14" s="68"/>
      <c r="IPZ14" s="20"/>
      <c r="IQA14" s="57"/>
      <c r="IQB14" s="21"/>
      <c r="IQC14" s="22"/>
      <c r="IQD14" s="3"/>
      <c r="IQE14" s="5"/>
      <c r="IQF14" s="5"/>
      <c r="IQG14" s="8"/>
      <c r="IQH14" s="10"/>
      <c r="IQI14" s="68"/>
      <c r="IQJ14" s="20"/>
      <c r="IQK14" s="57"/>
      <c r="IQL14" s="21"/>
      <c r="IQM14" s="22"/>
      <c r="IQN14" s="3"/>
      <c r="IQO14" s="5"/>
      <c r="IQP14" s="5"/>
      <c r="IQQ14" s="8"/>
      <c r="IQR14" s="10"/>
      <c r="IQS14" s="68"/>
      <c r="IQT14" s="20"/>
      <c r="IQU14" s="57"/>
      <c r="IQV14" s="21"/>
      <c r="IQW14" s="22"/>
      <c r="IQX14" s="3"/>
      <c r="IQY14" s="5"/>
      <c r="IQZ14" s="5"/>
      <c r="IRA14" s="8"/>
      <c r="IRB14" s="10"/>
      <c r="IRC14" s="68"/>
      <c r="IRD14" s="20"/>
      <c r="IRE14" s="57"/>
      <c r="IRF14" s="21"/>
      <c r="IRG14" s="22"/>
      <c r="IRH14" s="3"/>
      <c r="IRI14" s="5"/>
      <c r="IRJ14" s="5"/>
      <c r="IRK14" s="8"/>
      <c r="IRL14" s="10"/>
      <c r="IRM14" s="68"/>
      <c r="IRN14" s="20"/>
      <c r="IRO14" s="57"/>
      <c r="IRP14" s="21"/>
      <c r="IRQ14" s="22"/>
      <c r="IRR14" s="3"/>
      <c r="IRS14" s="5"/>
      <c r="IRT14" s="5"/>
      <c r="IRU14" s="8"/>
      <c r="IRV14" s="10"/>
      <c r="IRW14" s="68"/>
      <c r="IRX14" s="20"/>
      <c r="IRY14" s="57"/>
      <c r="IRZ14" s="21"/>
      <c r="ISA14" s="22"/>
      <c r="ISB14" s="3"/>
      <c r="ISC14" s="5"/>
      <c r="ISD14" s="5"/>
      <c r="ISE14" s="8"/>
      <c r="ISF14" s="10"/>
      <c r="ISG14" s="68"/>
      <c r="ISH14" s="20"/>
      <c r="ISI14" s="57"/>
      <c r="ISJ14" s="21"/>
      <c r="ISK14" s="22"/>
      <c r="ISL14" s="3"/>
      <c r="ISM14" s="5"/>
      <c r="ISN14" s="5"/>
      <c r="ISO14" s="8"/>
      <c r="ISP14" s="10"/>
      <c r="ISQ14" s="68"/>
      <c r="ISR14" s="20"/>
      <c r="ISS14" s="57"/>
      <c r="IST14" s="21"/>
      <c r="ISU14" s="22"/>
      <c r="ISV14" s="3"/>
      <c r="ISW14" s="5"/>
      <c r="ISX14" s="5"/>
      <c r="ISY14" s="8"/>
      <c r="ISZ14" s="10"/>
      <c r="ITA14" s="68"/>
      <c r="ITB14" s="20"/>
      <c r="ITC14" s="57"/>
      <c r="ITD14" s="21"/>
      <c r="ITE14" s="22"/>
      <c r="ITF14" s="3"/>
      <c r="ITG14" s="5"/>
      <c r="ITH14" s="5"/>
      <c r="ITI14" s="8"/>
      <c r="ITJ14" s="10"/>
      <c r="ITK14" s="68"/>
      <c r="ITL14" s="20"/>
      <c r="ITM14" s="57"/>
      <c r="ITN14" s="21"/>
      <c r="ITO14" s="22"/>
      <c r="ITP14" s="3"/>
      <c r="ITQ14" s="5"/>
      <c r="ITR14" s="5"/>
      <c r="ITS14" s="8"/>
      <c r="ITT14" s="10"/>
      <c r="ITU14" s="68"/>
      <c r="ITV14" s="20"/>
      <c r="ITW14" s="57"/>
      <c r="ITX14" s="21"/>
      <c r="ITY14" s="22"/>
      <c r="ITZ14" s="3"/>
      <c r="IUA14" s="5"/>
      <c r="IUB14" s="5"/>
      <c r="IUC14" s="8"/>
      <c r="IUD14" s="10"/>
      <c r="IUE14" s="68"/>
      <c r="IUF14" s="20"/>
      <c r="IUG14" s="57"/>
      <c r="IUH14" s="21"/>
      <c r="IUI14" s="22"/>
      <c r="IUJ14" s="3"/>
      <c r="IUK14" s="5"/>
      <c r="IUL14" s="5"/>
      <c r="IUM14" s="8"/>
      <c r="IUN14" s="10"/>
      <c r="IUO14" s="68"/>
      <c r="IUP14" s="20"/>
      <c r="IUQ14" s="57"/>
      <c r="IUR14" s="21"/>
      <c r="IUS14" s="22"/>
      <c r="IUT14" s="3"/>
      <c r="IUU14" s="5"/>
      <c r="IUV14" s="5"/>
      <c r="IUW14" s="8"/>
      <c r="IUX14" s="10"/>
      <c r="IUY14" s="68"/>
      <c r="IUZ14" s="20"/>
      <c r="IVA14" s="57"/>
      <c r="IVB14" s="21"/>
      <c r="IVC14" s="22"/>
      <c r="IVD14" s="3"/>
      <c r="IVE14" s="5"/>
      <c r="IVF14" s="5"/>
      <c r="IVG14" s="8"/>
      <c r="IVH14" s="10"/>
      <c r="IVI14" s="68"/>
      <c r="IVJ14" s="20"/>
      <c r="IVK14" s="57"/>
      <c r="IVL14" s="21"/>
      <c r="IVM14" s="22"/>
      <c r="IVN14" s="3"/>
      <c r="IVO14" s="5"/>
      <c r="IVP14" s="5"/>
      <c r="IVQ14" s="8"/>
      <c r="IVR14" s="10"/>
      <c r="IVS14" s="68"/>
      <c r="IVT14" s="20"/>
      <c r="IVU14" s="57"/>
      <c r="IVV14" s="21"/>
      <c r="IVW14" s="22"/>
      <c r="IVX14" s="3"/>
      <c r="IVY14" s="5"/>
      <c r="IVZ14" s="5"/>
      <c r="IWA14" s="8"/>
      <c r="IWB14" s="10"/>
      <c r="IWC14" s="68"/>
      <c r="IWD14" s="20"/>
      <c r="IWE14" s="57"/>
      <c r="IWF14" s="21"/>
      <c r="IWG14" s="22"/>
      <c r="IWH14" s="3"/>
      <c r="IWI14" s="5"/>
      <c r="IWJ14" s="5"/>
      <c r="IWK14" s="8"/>
      <c r="IWL14" s="10"/>
      <c r="IWM14" s="68"/>
      <c r="IWN14" s="20"/>
      <c r="IWO14" s="57"/>
      <c r="IWP14" s="21"/>
      <c r="IWQ14" s="22"/>
      <c r="IWR14" s="3"/>
      <c r="IWS14" s="5"/>
      <c r="IWT14" s="5"/>
      <c r="IWU14" s="8"/>
      <c r="IWV14" s="10"/>
      <c r="IWW14" s="68"/>
      <c r="IWX14" s="20"/>
      <c r="IWY14" s="57"/>
      <c r="IWZ14" s="21"/>
      <c r="IXA14" s="22"/>
      <c r="IXB14" s="3"/>
      <c r="IXC14" s="5"/>
      <c r="IXD14" s="5"/>
      <c r="IXE14" s="8"/>
      <c r="IXF14" s="10"/>
      <c r="IXG14" s="68"/>
      <c r="IXH14" s="20"/>
      <c r="IXI14" s="57"/>
      <c r="IXJ14" s="21"/>
      <c r="IXK14" s="22"/>
      <c r="IXL14" s="3"/>
      <c r="IXM14" s="5"/>
      <c r="IXN14" s="5"/>
      <c r="IXO14" s="8"/>
      <c r="IXP14" s="10"/>
      <c r="IXQ14" s="68"/>
      <c r="IXR14" s="20"/>
      <c r="IXS14" s="57"/>
      <c r="IXT14" s="21"/>
      <c r="IXU14" s="22"/>
      <c r="IXV14" s="3"/>
      <c r="IXW14" s="5"/>
      <c r="IXX14" s="5"/>
      <c r="IXY14" s="8"/>
      <c r="IXZ14" s="10"/>
      <c r="IYA14" s="68"/>
      <c r="IYB14" s="20"/>
      <c r="IYC14" s="57"/>
      <c r="IYD14" s="21"/>
      <c r="IYE14" s="22"/>
      <c r="IYF14" s="3"/>
      <c r="IYG14" s="5"/>
      <c r="IYH14" s="5"/>
      <c r="IYI14" s="8"/>
      <c r="IYJ14" s="10"/>
      <c r="IYK14" s="68"/>
      <c r="IYL14" s="20"/>
      <c r="IYM14" s="57"/>
      <c r="IYN14" s="21"/>
      <c r="IYO14" s="22"/>
      <c r="IYP14" s="3"/>
      <c r="IYQ14" s="5"/>
      <c r="IYR14" s="5"/>
      <c r="IYS14" s="8"/>
      <c r="IYT14" s="10"/>
      <c r="IYU14" s="68"/>
      <c r="IYV14" s="20"/>
      <c r="IYW14" s="57"/>
      <c r="IYX14" s="21"/>
      <c r="IYY14" s="22"/>
      <c r="IYZ14" s="3"/>
      <c r="IZA14" s="5"/>
      <c r="IZB14" s="5"/>
      <c r="IZC14" s="8"/>
      <c r="IZD14" s="10"/>
      <c r="IZE14" s="68"/>
      <c r="IZF14" s="20"/>
      <c r="IZG14" s="57"/>
      <c r="IZH14" s="21"/>
      <c r="IZI14" s="22"/>
      <c r="IZJ14" s="3"/>
      <c r="IZK14" s="5"/>
      <c r="IZL14" s="5"/>
      <c r="IZM14" s="8"/>
      <c r="IZN14" s="10"/>
      <c r="IZO14" s="68"/>
      <c r="IZP14" s="20"/>
      <c r="IZQ14" s="57"/>
      <c r="IZR14" s="21"/>
      <c r="IZS14" s="22"/>
      <c r="IZT14" s="3"/>
      <c r="IZU14" s="5"/>
      <c r="IZV14" s="5"/>
      <c r="IZW14" s="8"/>
      <c r="IZX14" s="10"/>
      <c r="IZY14" s="68"/>
      <c r="IZZ14" s="20"/>
      <c r="JAA14" s="57"/>
      <c r="JAB14" s="21"/>
      <c r="JAC14" s="22"/>
      <c r="JAD14" s="3"/>
      <c r="JAE14" s="5"/>
      <c r="JAF14" s="5"/>
      <c r="JAG14" s="8"/>
      <c r="JAH14" s="10"/>
      <c r="JAI14" s="68"/>
      <c r="JAJ14" s="20"/>
      <c r="JAK14" s="57"/>
      <c r="JAL14" s="21"/>
      <c r="JAM14" s="22"/>
      <c r="JAN14" s="3"/>
      <c r="JAO14" s="5"/>
      <c r="JAP14" s="5"/>
      <c r="JAQ14" s="8"/>
      <c r="JAR14" s="10"/>
      <c r="JAS14" s="68"/>
      <c r="JAT14" s="20"/>
      <c r="JAU14" s="57"/>
      <c r="JAV14" s="21"/>
      <c r="JAW14" s="22"/>
      <c r="JAX14" s="3"/>
      <c r="JAY14" s="5"/>
      <c r="JAZ14" s="5"/>
      <c r="JBA14" s="8"/>
      <c r="JBB14" s="10"/>
      <c r="JBC14" s="68"/>
      <c r="JBD14" s="20"/>
      <c r="JBE14" s="57"/>
      <c r="JBF14" s="21"/>
      <c r="JBG14" s="22"/>
      <c r="JBH14" s="3"/>
      <c r="JBI14" s="5"/>
      <c r="JBJ14" s="5"/>
      <c r="JBK14" s="8"/>
      <c r="JBL14" s="10"/>
      <c r="JBM14" s="68"/>
      <c r="JBN14" s="20"/>
      <c r="JBO14" s="57"/>
      <c r="JBP14" s="21"/>
      <c r="JBQ14" s="22"/>
      <c r="JBR14" s="3"/>
      <c r="JBS14" s="5"/>
      <c r="JBT14" s="5"/>
      <c r="JBU14" s="8"/>
      <c r="JBV14" s="10"/>
      <c r="JBW14" s="68"/>
      <c r="JBX14" s="20"/>
      <c r="JBY14" s="57"/>
      <c r="JBZ14" s="21"/>
      <c r="JCA14" s="22"/>
      <c r="JCB14" s="3"/>
      <c r="JCC14" s="5"/>
      <c r="JCD14" s="5"/>
      <c r="JCE14" s="8"/>
      <c r="JCF14" s="10"/>
      <c r="JCG14" s="68"/>
      <c r="JCH14" s="20"/>
      <c r="JCI14" s="57"/>
      <c r="JCJ14" s="21"/>
      <c r="JCK14" s="22"/>
      <c r="JCL14" s="3"/>
      <c r="JCM14" s="5"/>
      <c r="JCN14" s="5"/>
      <c r="JCO14" s="8"/>
      <c r="JCP14" s="10"/>
      <c r="JCQ14" s="68"/>
      <c r="JCR14" s="20"/>
      <c r="JCS14" s="57"/>
      <c r="JCT14" s="21"/>
      <c r="JCU14" s="22"/>
      <c r="JCV14" s="3"/>
      <c r="JCW14" s="5"/>
      <c r="JCX14" s="5"/>
      <c r="JCY14" s="8"/>
      <c r="JCZ14" s="10"/>
      <c r="JDA14" s="68"/>
      <c r="JDB14" s="20"/>
      <c r="JDC14" s="57"/>
      <c r="JDD14" s="21"/>
      <c r="JDE14" s="22"/>
      <c r="JDF14" s="3"/>
      <c r="JDG14" s="5"/>
      <c r="JDH14" s="5"/>
      <c r="JDI14" s="8"/>
      <c r="JDJ14" s="10"/>
      <c r="JDK14" s="68"/>
      <c r="JDL14" s="20"/>
      <c r="JDM14" s="57"/>
      <c r="JDN14" s="21"/>
      <c r="JDO14" s="22"/>
      <c r="JDP14" s="3"/>
      <c r="JDQ14" s="5"/>
      <c r="JDR14" s="5"/>
      <c r="JDS14" s="8"/>
      <c r="JDT14" s="10"/>
      <c r="JDU14" s="68"/>
      <c r="JDV14" s="20"/>
      <c r="JDW14" s="57"/>
      <c r="JDX14" s="21"/>
      <c r="JDY14" s="22"/>
      <c r="JDZ14" s="3"/>
      <c r="JEA14" s="5"/>
      <c r="JEB14" s="5"/>
      <c r="JEC14" s="8"/>
      <c r="JED14" s="10"/>
      <c r="JEE14" s="68"/>
      <c r="JEF14" s="20"/>
      <c r="JEG14" s="57"/>
      <c r="JEH14" s="21"/>
      <c r="JEI14" s="22"/>
      <c r="JEJ14" s="3"/>
      <c r="JEK14" s="5"/>
      <c r="JEL14" s="5"/>
      <c r="JEM14" s="8"/>
      <c r="JEN14" s="10"/>
      <c r="JEO14" s="68"/>
      <c r="JEP14" s="20"/>
      <c r="JEQ14" s="57"/>
      <c r="JER14" s="21"/>
      <c r="JES14" s="22"/>
      <c r="JET14" s="3"/>
      <c r="JEU14" s="5"/>
      <c r="JEV14" s="5"/>
      <c r="JEW14" s="8"/>
      <c r="JEX14" s="10"/>
      <c r="JEY14" s="68"/>
      <c r="JEZ14" s="20"/>
      <c r="JFA14" s="57"/>
      <c r="JFB14" s="21"/>
      <c r="JFC14" s="22"/>
      <c r="JFD14" s="3"/>
      <c r="JFE14" s="5"/>
      <c r="JFF14" s="5"/>
      <c r="JFG14" s="8"/>
      <c r="JFH14" s="10"/>
      <c r="JFI14" s="68"/>
      <c r="JFJ14" s="20"/>
      <c r="JFK14" s="57"/>
      <c r="JFL14" s="21"/>
      <c r="JFM14" s="22"/>
      <c r="JFN14" s="3"/>
      <c r="JFO14" s="5"/>
      <c r="JFP14" s="5"/>
      <c r="JFQ14" s="8"/>
      <c r="JFR14" s="10"/>
      <c r="JFS14" s="68"/>
      <c r="JFT14" s="20"/>
      <c r="JFU14" s="57"/>
      <c r="JFV14" s="21"/>
      <c r="JFW14" s="22"/>
      <c r="JFX14" s="3"/>
      <c r="JFY14" s="5"/>
      <c r="JFZ14" s="5"/>
      <c r="JGA14" s="8"/>
      <c r="JGB14" s="10"/>
      <c r="JGC14" s="68"/>
      <c r="JGD14" s="20"/>
      <c r="JGE14" s="57"/>
      <c r="JGF14" s="21"/>
      <c r="JGG14" s="22"/>
      <c r="JGH14" s="3"/>
      <c r="JGI14" s="5"/>
      <c r="JGJ14" s="5"/>
      <c r="JGK14" s="8"/>
      <c r="JGL14" s="10"/>
      <c r="JGM14" s="68"/>
      <c r="JGN14" s="20"/>
      <c r="JGO14" s="57"/>
      <c r="JGP14" s="21"/>
      <c r="JGQ14" s="22"/>
      <c r="JGR14" s="3"/>
      <c r="JGS14" s="5"/>
      <c r="JGT14" s="5"/>
      <c r="JGU14" s="8"/>
      <c r="JGV14" s="10"/>
      <c r="JGW14" s="68"/>
      <c r="JGX14" s="20"/>
      <c r="JGY14" s="57"/>
      <c r="JGZ14" s="21"/>
      <c r="JHA14" s="22"/>
      <c r="JHB14" s="3"/>
      <c r="JHC14" s="5"/>
      <c r="JHD14" s="5"/>
      <c r="JHE14" s="8"/>
      <c r="JHF14" s="10"/>
      <c r="JHG14" s="68"/>
      <c r="JHH14" s="20"/>
      <c r="JHI14" s="57"/>
      <c r="JHJ14" s="21"/>
      <c r="JHK14" s="22"/>
      <c r="JHL14" s="3"/>
      <c r="JHM14" s="5"/>
      <c r="JHN14" s="5"/>
      <c r="JHO14" s="8"/>
      <c r="JHP14" s="10"/>
      <c r="JHQ14" s="68"/>
      <c r="JHR14" s="20"/>
      <c r="JHS14" s="57"/>
      <c r="JHT14" s="21"/>
      <c r="JHU14" s="22"/>
      <c r="JHV14" s="3"/>
      <c r="JHW14" s="5"/>
      <c r="JHX14" s="5"/>
      <c r="JHY14" s="8"/>
      <c r="JHZ14" s="10"/>
      <c r="JIA14" s="68"/>
      <c r="JIB14" s="20"/>
      <c r="JIC14" s="57"/>
      <c r="JID14" s="21"/>
      <c r="JIE14" s="22"/>
      <c r="JIF14" s="3"/>
      <c r="JIG14" s="5"/>
      <c r="JIH14" s="5"/>
      <c r="JII14" s="8"/>
      <c r="JIJ14" s="10"/>
      <c r="JIK14" s="68"/>
      <c r="JIL14" s="20"/>
      <c r="JIM14" s="57"/>
      <c r="JIN14" s="21"/>
      <c r="JIO14" s="22"/>
      <c r="JIP14" s="3"/>
      <c r="JIQ14" s="5"/>
      <c r="JIR14" s="5"/>
      <c r="JIS14" s="8"/>
      <c r="JIT14" s="10"/>
      <c r="JIU14" s="68"/>
      <c r="JIV14" s="20"/>
      <c r="JIW14" s="57"/>
      <c r="JIX14" s="21"/>
      <c r="JIY14" s="22"/>
      <c r="JIZ14" s="3"/>
      <c r="JJA14" s="5"/>
      <c r="JJB14" s="5"/>
      <c r="JJC14" s="8"/>
      <c r="JJD14" s="10"/>
      <c r="JJE14" s="68"/>
      <c r="JJF14" s="20"/>
      <c r="JJG14" s="57"/>
      <c r="JJH14" s="21"/>
      <c r="JJI14" s="22"/>
      <c r="JJJ14" s="3"/>
      <c r="JJK14" s="5"/>
      <c r="JJL14" s="5"/>
      <c r="JJM14" s="8"/>
      <c r="JJN14" s="10"/>
      <c r="JJO14" s="68"/>
      <c r="JJP14" s="20"/>
      <c r="JJQ14" s="57"/>
      <c r="JJR14" s="21"/>
      <c r="JJS14" s="22"/>
      <c r="JJT14" s="3"/>
      <c r="JJU14" s="5"/>
      <c r="JJV14" s="5"/>
      <c r="JJW14" s="8"/>
      <c r="JJX14" s="10"/>
      <c r="JJY14" s="68"/>
      <c r="JJZ14" s="20"/>
      <c r="JKA14" s="57"/>
      <c r="JKB14" s="21"/>
      <c r="JKC14" s="22"/>
      <c r="JKD14" s="3"/>
      <c r="JKE14" s="5"/>
      <c r="JKF14" s="5"/>
      <c r="JKG14" s="8"/>
      <c r="JKH14" s="10"/>
      <c r="JKI14" s="68"/>
      <c r="JKJ14" s="20"/>
      <c r="JKK14" s="57"/>
      <c r="JKL14" s="21"/>
      <c r="JKM14" s="22"/>
      <c r="JKN14" s="3"/>
      <c r="JKO14" s="5"/>
      <c r="JKP14" s="5"/>
      <c r="JKQ14" s="8"/>
      <c r="JKR14" s="10"/>
      <c r="JKS14" s="68"/>
      <c r="JKT14" s="20"/>
      <c r="JKU14" s="57"/>
      <c r="JKV14" s="21"/>
      <c r="JKW14" s="22"/>
      <c r="JKX14" s="3"/>
      <c r="JKY14" s="5"/>
      <c r="JKZ14" s="5"/>
      <c r="JLA14" s="8"/>
      <c r="JLB14" s="10"/>
      <c r="JLC14" s="68"/>
      <c r="JLD14" s="20"/>
      <c r="JLE14" s="57"/>
      <c r="JLF14" s="21"/>
      <c r="JLG14" s="22"/>
      <c r="JLH14" s="3"/>
      <c r="JLI14" s="5"/>
      <c r="JLJ14" s="5"/>
      <c r="JLK14" s="8"/>
      <c r="JLL14" s="10"/>
      <c r="JLM14" s="68"/>
      <c r="JLN14" s="20"/>
      <c r="JLO14" s="57"/>
      <c r="JLP14" s="21"/>
      <c r="JLQ14" s="22"/>
      <c r="JLR14" s="3"/>
      <c r="JLS14" s="5"/>
      <c r="JLT14" s="5"/>
      <c r="JLU14" s="8"/>
      <c r="JLV14" s="10"/>
      <c r="JLW14" s="68"/>
      <c r="JLX14" s="20"/>
      <c r="JLY14" s="57"/>
      <c r="JLZ14" s="21"/>
      <c r="JMA14" s="22"/>
      <c r="JMB14" s="3"/>
      <c r="JMC14" s="5"/>
      <c r="JMD14" s="5"/>
      <c r="JME14" s="8"/>
      <c r="JMF14" s="10"/>
      <c r="JMG14" s="68"/>
      <c r="JMH14" s="20"/>
      <c r="JMI14" s="57"/>
      <c r="JMJ14" s="21"/>
      <c r="JMK14" s="22"/>
      <c r="JML14" s="3"/>
      <c r="JMM14" s="5"/>
      <c r="JMN14" s="5"/>
      <c r="JMO14" s="8"/>
      <c r="JMP14" s="10"/>
      <c r="JMQ14" s="68"/>
      <c r="JMR14" s="20"/>
      <c r="JMS14" s="57"/>
      <c r="JMT14" s="21"/>
      <c r="JMU14" s="22"/>
      <c r="JMV14" s="3"/>
      <c r="JMW14" s="5"/>
      <c r="JMX14" s="5"/>
      <c r="JMY14" s="8"/>
      <c r="JMZ14" s="10"/>
      <c r="JNA14" s="68"/>
      <c r="JNB14" s="20"/>
      <c r="JNC14" s="57"/>
      <c r="JND14" s="21"/>
      <c r="JNE14" s="22"/>
      <c r="JNF14" s="3"/>
      <c r="JNG14" s="5"/>
      <c r="JNH14" s="5"/>
      <c r="JNI14" s="8"/>
      <c r="JNJ14" s="10"/>
      <c r="JNK14" s="68"/>
      <c r="JNL14" s="20"/>
      <c r="JNM14" s="57"/>
      <c r="JNN14" s="21"/>
      <c r="JNO14" s="22"/>
      <c r="JNP14" s="3"/>
      <c r="JNQ14" s="5"/>
      <c r="JNR14" s="5"/>
      <c r="JNS14" s="8"/>
      <c r="JNT14" s="10"/>
      <c r="JNU14" s="68"/>
      <c r="JNV14" s="20"/>
      <c r="JNW14" s="57"/>
      <c r="JNX14" s="21"/>
      <c r="JNY14" s="22"/>
      <c r="JNZ14" s="3"/>
      <c r="JOA14" s="5"/>
      <c r="JOB14" s="5"/>
      <c r="JOC14" s="8"/>
      <c r="JOD14" s="10"/>
      <c r="JOE14" s="68"/>
      <c r="JOF14" s="20"/>
      <c r="JOG14" s="57"/>
      <c r="JOH14" s="21"/>
      <c r="JOI14" s="22"/>
      <c r="JOJ14" s="3"/>
      <c r="JOK14" s="5"/>
      <c r="JOL14" s="5"/>
      <c r="JOM14" s="8"/>
      <c r="JON14" s="10"/>
      <c r="JOO14" s="68"/>
      <c r="JOP14" s="20"/>
      <c r="JOQ14" s="57"/>
      <c r="JOR14" s="21"/>
      <c r="JOS14" s="22"/>
      <c r="JOT14" s="3"/>
      <c r="JOU14" s="5"/>
      <c r="JOV14" s="5"/>
      <c r="JOW14" s="8"/>
      <c r="JOX14" s="10"/>
      <c r="JOY14" s="68"/>
      <c r="JOZ14" s="20"/>
      <c r="JPA14" s="57"/>
      <c r="JPB14" s="21"/>
      <c r="JPC14" s="22"/>
      <c r="JPD14" s="3"/>
      <c r="JPE14" s="5"/>
      <c r="JPF14" s="5"/>
      <c r="JPG14" s="8"/>
      <c r="JPH14" s="10"/>
      <c r="JPI14" s="68"/>
      <c r="JPJ14" s="20"/>
      <c r="JPK14" s="57"/>
      <c r="JPL14" s="21"/>
      <c r="JPM14" s="22"/>
      <c r="JPN14" s="3"/>
      <c r="JPO14" s="5"/>
      <c r="JPP14" s="5"/>
      <c r="JPQ14" s="8"/>
      <c r="JPR14" s="10"/>
      <c r="JPS14" s="68"/>
      <c r="JPT14" s="20"/>
      <c r="JPU14" s="57"/>
      <c r="JPV14" s="21"/>
      <c r="JPW14" s="22"/>
      <c r="JPX14" s="3"/>
      <c r="JPY14" s="5"/>
      <c r="JPZ14" s="5"/>
      <c r="JQA14" s="8"/>
      <c r="JQB14" s="10"/>
      <c r="JQC14" s="68"/>
      <c r="JQD14" s="20"/>
      <c r="JQE14" s="57"/>
      <c r="JQF14" s="21"/>
      <c r="JQG14" s="22"/>
      <c r="JQH14" s="3"/>
      <c r="JQI14" s="5"/>
      <c r="JQJ14" s="5"/>
      <c r="JQK14" s="8"/>
      <c r="JQL14" s="10"/>
      <c r="JQM14" s="68"/>
      <c r="JQN14" s="20"/>
      <c r="JQO14" s="57"/>
      <c r="JQP14" s="21"/>
      <c r="JQQ14" s="22"/>
      <c r="JQR14" s="3"/>
      <c r="JQS14" s="5"/>
      <c r="JQT14" s="5"/>
      <c r="JQU14" s="8"/>
      <c r="JQV14" s="10"/>
      <c r="JQW14" s="68"/>
      <c r="JQX14" s="20"/>
      <c r="JQY14" s="57"/>
      <c r="JQZ14" s="21"/>
      <c r="JRA14" s="22"/>
      <c r="JRB14" s="3"/>
      <c r="JRC14" s="5"/>
      <c r="JRD14" s="5"/>
      <c r="JRE14" s="8"/>
      <c r="JRF14" s="10"/>
      <c r="JRG14" s="68"/>
      <c r="JRH14" s="20"/>
      <c r="JRI14" s="57"/>
      <c r="JRJ14" s="21"/>
      <c r="JRK14" s="22"/>
      <c r="JRL14" s="3"/>
      <c r="JRM14" s="5"/>
      <c r="JRN14" s="5"/>
      <c r="JRO14" s="8"/>
      <c r="JRP14" s="10"/>
      <c r="JRQ14" s="68"/>
      <c r="JRR14" s="20"/>
      <c r="JRS14" s="57"/>
      <c r="JRT14" s="21"/>
      <c r="JRU14" s="22"/>
      <c r="JRV14" s="3"/>
      <c r="JRW14" s="5"/>
      <c r="JRX14" s="5"/>
      <c r="JRY14" s="8"/>
      <c r="JRZ14" s="10"/>
      <c r="JSA14" s="68"/>
      <c r="JSB14" s="20"/>
      <c r="JSC14" s="57"/>
      <c r="JSD14" s="21"/>
      <c r="JSE14" s="22"/>
      <c r="JSF14" s="3"/>
      <c r="JSG14" s="5"/>
      <c r="JSH14" s="5"/>
      <c r="JSI14" s="8"/>
      <c r="JSJ14" s="10"/>
      <c r="JSK14" s="68"/>
      <c r="JSL14" s="20"/>
      <c r="JSM14" s="57"/>
      <c r="JSN14" s="21"/>
      <c r="JSO14" s="22"/>
      <c r="JSP14" s="3"/>
      <c r="JSQ14" s="5"/>
      <c r="JSR14" s="5"/>
      <c r="JSS14" s="8"/>
      <c r="JST14" s="10"/>
      <c r="JSU14" s="68"/>
      <c r="JSV14" s="20"/>
      <c r="JSW14" s="57"/>
      <c r="JSX14" s="21"/>
      <c r="JSY14" s="22"/>
      <c r="JSZ14" s="3"/>
      <c r="JTA14" s="5"/>
      <c r="JTB14" s="5"/>
      <c r="JTC14" s="8"/>
      <c r="JTD14" s="10"/>
      <c r="JTE14" s="68"/>
      <c r="JTF14" s="20"/>
      <c r="JTG14" s="57"/>
      <c r="JTH14" s="21"/>
      <c r="JTI14" s="22"/>
      <c r="JTJ14" s="3"/>
      <c r="JTK14" s="5"/>
      <c r="JTL14" s="5"/>
      <c r="JTM14" s="8"/>
      <c r="JTN14" s="10"/>
      <c r="JTO14" s="68"/>
      <c r="JTP14" s="20"/>
      <c r="JTQ14" s="57"/>
      <c r="JTR14" s="21"/>
      <c r="JTS14" s="22"/>
      <c r="JTT14" s="3"/>
      <c r="JTU14" s="5"/>
      <c r="JTV14" s="5"/>
      <c r="JTW14" s="8"/>
      <c r="JTX14" s="10"/>
      <c r="JTY14" s="68"/>
      <c r="JTZ14" s="20"/>
      <c r="JUA14" s="57"/>
      <c r="JUB14" s="21"/>
      <c r="JUC14" s="22"/>
      <c r="JUD14" s="3"/>
      <c r="JUE14" s="5"/>
      <c r="JUF14" s="5"/>
      <c r="JUG14" s="8"/>
      <c r="JUH14" s="10"/>
      <c r="JUI14" s="68"/>
      <c r="JUJ14" s="20"/>
      <c r="JUK14" s="57"/>
      <c r="JUL14" s="21"/>
      <c r="JUM14" s="22"/>
      <c r="JUN14" s="3"/>
      <c r="JUO14" s="5"/>
      <c r="JUP14" s="5"/>
      <c r="JUQ14" s="8"/>
      <c r="JUR14" s="10"/>
      <c r="JUS14" s="68"/>
      <c r="JUT14" s="20"/>
      <c r="JUU14" s="57"/>
      <c r="JUV14" s="21"/>
      <c r="JUW14" s="22"/>
      <c r="JUX14" s="3"/>
      <c r="JUY14" s="5"/>
      <c r="JUZ14" s="5"/>
      <c r="JVA14" s="8"/>
      <c r="JVB14" s="10"/>
      <c r="JVC14" s="68"/>
      <c r="JVD14" s="20"/>
      <c r="JVE14" s="57"/>
      <c r="JVF14" s="21"/>
      <c r="JVG14" s="22"/>
      <c r="JVH14" s="3"/>
      <c r="JVI14" s="5"/>
      <c r="JVJ14" s="5"/>
      <c r="JVK14" s="8"/>
      <c r="JVL14" s="10"/>
      <c r="JVM14" s="68"/>
      <c r="JVN14" s="20"/>
      <c r="JVO14" s="57"/>
      <c r="JVP14" s="21"/>
      <c r="JVQ14" s="22"/>
      <c r="JVR14" s="3"/>
      <c r="JVS14" s="5"/>
      <c r="JVT14" s="5"/>
      <c r="JVU14" s="8"/>
      <c r="JVV14" s="10"/>
      <c r="JVW14" s="68"/>
      <c r="JVX14" s="20"/>
      <c r="JVY14" s="57"/>
      <c r="JVZ14" s="21"/>
      <c r="JWA14" s="22"/>
      <c r="JWB14" s="3"/>
      <c r="JWC14" s="5"/>
      <c r="JWD14" s="5"/>
      <c r="JWE14" s="8"/>
      <c r="JWF14" s="10"/>
      <c r="JWG14" s="68"/>
      <c r="JWH14" s="20"/>
      <c r="JWI14" s="57"/>
      <c r="JWJ14" s="21"/>
      <c r="JWK14" s="22"/>
      <c r="JWL14" s="3"/>
      <c r="JWM14" s="5"/>
      <c r="JWN14" s="5"/>
      <c r="JWO14" s="8"/>
      <c r="JWP14" s="10"/>
      <c r="JWQ14" s="68"/>
      <c r="JWR14" s="20"/>
      <c r="JWS14" s="57"/>
      <c r="JWT14" s="21"/>
      <c r="JWU14" s="22"/>
      <c r="JWV14" s="3"/>
      <c r="JWW14" s="5"/>
      <c r="JWX14" s="5"/>
      <c r="JWY14" s="8"/>
      <c r="JWZ14" s="10"/>
      <c r="JXA14" s="68"/>
      <c r="JXB14" s="20"/>
      <c r="JXC14" s="57"/>
      <c r="JXD14" s="21"/>
      <c r="JXE14" s="22"/>
      <c r="JXF14" s="3"/>
      <c r="JXG14" s="5"/>
      <c r="JXH14" s="5"/>
      <c r="JXI14" s="8"/>
      <c r="JXJ14" s="10"/>
      <c r="JXK14" s="68"/>
      <c r="JXL14" s="20"/>
      <c r="JXM14" s="57"/>
      <c r="JXN14" s="21"/>
      <c r="JXO14" s="22"/>
      <c r="JXP14" s="3"/>
      <c r="JXQ14" s="5"/>
      <c r="JXR14" s="5"/>
      <c r="JXS14" s="8"/>
      <c r="JXT14" s="10"/>
      <c r="JXU14" s="68"/>
      <c r="JXV14" s="20"/>
      <c r="JXW14" s="57"/>
      <c r="JXX14" s="21"/>
      <c r="JXY14" s="22"/>
      <c r="JXZ14" s="3"/>
      <c r="JYA14" s="5"/>
      <c r="JYB14" s="5"/>
      <c r="JYC14" s="8"/>
      <c r="JYD14" s="10"/>
      <c r="JYE14" s="68"/>
      <c r="JYF14" s="20"/>
      <c r="JYG14" s="57"/>
      <c r="JYH14" s="21"/>
      <c r="JYI14" s="22"/>
      <c r="JYJ14" s="3"/>
      <c r="JYK14" s="5"/>
      <c r="JYL14" s="5"/>
      <c r="JYM14" s="8"/>
      <c r="JYN14" s="10"/>
      <c r="JYO14" s="68"/>
      <c r="JYP14" s="20"/>
      <c r="JYQ14" s="57"/>
      <c r="JYR14" s="21"/>
      <c r="JYS14" s="22"/>
      <c r="JYT14" s="3"/>
      <c r="JYU14" s="5"/>
      <c r="JYV14" s="5"/>
      <c r="JYW14" s="8"/>
      <c r="JYX14" s="10"/>
      <c r="JYY14" s="68"/>
      <c r="JYZ14" s="20"/>
      <c r="JZA14" s="57"/>
      <c r="JZB14" s="21"/>
      <c r="JZC14" s="22"/>
      <c r="JZD14" s="3"/>
      <c r="JZE14" s="5"/>
      <c r="JZF14" s="5"/>
      <c r="JZG14" s="8"/>
      <c r="JZH14" s="10"/>
      <c r="JZI14" s="68"/>
      <c r="JZJ14" s="20"/>
      <c r="JZK14" s="57"/>
      <c r="JZL14" s="21"/>
      <c r="JZM14" s="22"/>
      <c r="JZN14" s="3"/>
      <c r="JZO14" s="5"/>
      <c r="JZP14" s="5"/>
      <c r="JZQ14" s="8"/>
      <c r="JZR14" s="10"/>
      <c r="JZS14" s="68"/>
      <c r="JZT14" s="20"/>
      <c r="JZU14" s="57"/>
      <c r="JZV14" s="21"/>
      <c r="JZW14" s="22"/>
      <c r="JZX14" s="3"/>
      <c r="JZY14" s="5"/>
      <c r="JZZ14" s="5"/>
      <c r="KAA14" s="8"/>
      <c r="KAB14" s="10"/>
      <c r="KAC14" s="68"/>
      <c r="KAD14" s="20"/>
      <c r="KAE14" s="57"/>
      <c r="KAF14" s="21"/>
      <c r="KAG14" s="22"/>
      <c r="KAH14" s="3"/>
      <c r="KAI14" s="5"/>
      <c r="KAJ14" s="5"/>
      <c r="KAK14" s="8"/>
      <c r="KAL14" s="10"/>
      <c r="KAM14" s="68"/>
      <c r="KAN14" s="20"/>
      <c r="KAO14" s="57"/>
      <c r="KAP14" s="21"/>
      <c r="KAQ14" s="22"/>
      <c r="KAR14" s="3"/>
      <c r="KAS14" s="5"/>
      <c r="KAT14" s="5"/>
      <c r="KAU14" s="8"/>
      <c r="KAV14" s="10"/>
      <c r="KAW14" s="68"/>
      <c r="KAX14" s="20"/>
      <c r="KAY14" s="57"/>
      <c r="KAZ14" s="21"/>
      <c r="KBA14" s="22"/>
      <c r="KBB14" s="3"/>
      <c r="KBC14" s="5"/>
      <c r="KBD14" s="5"/>
      <c r="KBE14" s="8"/>
      <c r="KBF14" s="10"/>
      <c r="KBG14" s="68"/>
      <c r="KBH14" s="20"/>
      <c r="KBI14" s="57"/>
      <c r="KBJ14" s="21"/>
      <c r="KBK14" s="22"/>
      <c r="KBL14" s="3"/>
      <c r="KBM14" s="5"/>
      <c r="KBN14" s="5"/>
      <c r="KBO14" s="8"/>
      <c r="KBP14" s="10"/>
      <c r="KBQ14" s="68"/>
      <c r="KBR14" s="20"/>
      <c r="KBS14" s="57"/>
      <c r="KBT14" s="21"/>
      <c r="KBU14" s="22"/>
      <c r="KBV14" s="3"/>
      <c r="KBW14" s="5"/>
      <c r="KBX14" s="5"/>
      <c r="KBY14" s="8"/>
      <c r="KBZ14" s="10"/>
      <c r="KCA14" s="68"/>
      <c r="KCB14" s="20"/>
      <c r="KCC14" s="57"/>
      <c r="KCD14" s="21"/>
      <c r="KCE14" s="22"/>
      <c r="KCF14" s="3"/>
      <c r="KCG14" s="5"/>
      <c r="KCH14" s="5"/>
      <c r="KCI14" s="8"/>
      <c r="KCJ14" s="10"/>
      <c r="KCK14" s="68"/>
      <c r="KCL14" s="20"/>
      <c r="KCM14" s="57"/>
      <c r="KCN14" s="21"/>
      <c r="KCO14" s="22"/>
      <c r="KCP14" s="3"/>
      <c r="KCQ14" s="5"/>
      <c r="KCR14" s="5"/>
      <c r="KCS14" s="8"/>
      <c r="KCT14" s="10"/>
      <c r="KCU14" s="68"/>
      <c r="KCV14" s="20"/>
      <c r="KCW14" s="57"/>
      <c r="KCX14" s="21"/>
      <c r="KCY14" s="22"/>
      <c r="KCZ14" s="3"/>
      <c r="KDA14" s="5"/>
      <c r="KDB14" s="5"/>
      <c r="KDC14" s="8"/>
      <c r="KDD14" s="10"/>
      <c r="KDE14" s="68"/>
      <c r="KDF14" s="20"/>
      <c r="KDG14" s="57"/>
      <c r="KDH14" s="21"/>
      <c r="KDI14" s="22"/>
      <c r="KDJ14" s="3"/>
      <c r="KDK14" s="5"/>
      <c r="KDL14" s="5"/>
      <c r="KDM14" s="8"/>
      <c r="KDN14" s="10"/>
      <c r="KDO14" s="68"/>
      <c r="KDP14" s="20"/>
      <c r="KDQ14" s="57"/>
      <c r="KDR14" s="21"/>
      <c r="KDS14" s="22"/>
      <c r="KDT14" s="3"/>
      <c r="KDU14" s="5"/>
      <c r="KDV14" s="5"/>
      <c r="KDW14" s="8"/>
      <c r="KDX14" s="10"/>
      <c r="KDY14" s="68"/>
      <c r="KDZ14" s="20"/>
      <c r="KEA14" s="57"/>
      <c r="KEB14" s="21"/>
      <c r="KEC14" s="22"/>
      <c r="KED14" s="3"/>
      <c r="KEE14" s="5"/>
      <c r="KEF14" s="5"/>
      <c r="KEG14" s="8"/>
      <c r="KEH14" s="10"/>
      <c r="KEI14" s="68"/>
      <c r="KEJ14" s="20"/>
      <c r="KEK14" s="57"/>
      <c r="KEL14" s="21"/>
      <c r="KEM14" s="22"/>
      <c r="KEN14" s="3"/>
      <c r="KEO14" s="5"/>
      <c r="KEP14" s="5"/>
      <c r="KEQ14" s="8"/>
      <c r="KER14" s="10"/>
      <c r="KES14" s="68"/>
      <c r="KET14" s="20"/>
      <c r="KEU14" s="57"/>
      <c r="KEV14" s="21"/>
      <c r="KEW14" s="22"/>
      <c r="KEX14" s="3"/>
      <c r="KEY14" s="5"/>
      <c r="KEZ14" s="5"/>
      <c r="KFA14" s="8"/>
      <c r="KFB14" s="10"/>
      <c r="KFC14" s="68"/>
      <c r="KFD14" s="20"/>
      <c r="KFE14" s="57"/>
      <c r="KFF14" s="21"/>
      <c r="KFG14" s="22"/>
      <c r="KFH14" s="3"/>
      <c r="KFI14" s="5"/>
      <c r="KFJ14" s="5"/>
      <c r="KFK14" s="8"/>
      <c r="KFL14" s="10"/>
      <c r="KFM14" s="68"/>
      <c r="KFN14" s="20"/>
      <c r="KFO14" s="57"/>
      <c r="KFP14" s="21"/>
      <c r="KFQ14" s="22"/>
      <c r="KFR14" s="3"/>
      <c r="KFS14" s="5"/>
      <c r="KFT14" s="5"/>
      <c r="KFU14" s="8"/>
      <c r="KFV14" s="10"/>
      <c r="KFW14" s="68"/>
      <c r="KFX14" s="20"/>
      <c r="KFY14" s="57"/>
      <c r="KFZ14" s="21"/>
      <c r="KGA14" s="22"/>
      <c r="KGB14" s="3"/>
      <c r="KGC14" s="5"/>
      <c r="KGD14" s="5"/>
      <c r="KGE14" s="8"/>
      <c r="KGF14" s="10"/>
      <c r="KGG14" s="68"/>
      <c r="KGH14" s="20"/>
      <c r="KGI14" s="57"/>
      <c r="KGJ14" s="21"/>
      <c r="KGK14" s="22"/>
      <c r="KGL14" s="3"/>
      <c r="KGM14" s="5"/>
      <c r="KGN14" s="5"/>
      <c r="KGO14" s="8"/>
      <c r="KGP14" s="10"/>
      <c r="KGQ14" s="68"/>
      <c r="KGR14" s="20"/>
      <c r="KGS14" s="57"/>
      <c r="KGT14" s="21"/>
      <c r="KGU14" s="22"/>
      <c r="KGV14" s="3"/>
      <c r="KGW14" s="5"/>
      <c r="KGX14" s="5"/>
      <c r="KGY14" s="8"/>
      <c r="KGZ14" s="10"/>
      <c r="KHA14" s="68"/>
      <c r="KHB14" s="20"/>
      <c r="KHC14" s="57"/>
      <c r="KHD14" s="21"/>
      <c r="KHE14" s="22"/>
      <c r="KHF14" s="3"/>
      <c r="KHG14" s="5"/>
      <c r="KHH14" s="5"/>
      <c r="KHI14" s="8"/>
      <c r="KHJ14" s="10"/>
      <c r="KHK14" s="68"/>
      <c r="KHL14" s="20"/>
      <c r="KHM14" s="57"/>
      <c r="KHN14" s="21"/>
      <c r="KHO14" s="22"/>
      <c r="KHP14" s="3"/>
      <c r="KHQ14" s="5"/>
      <c r="KHR14" s="5"/>
      <c r="KHS14" s="8"/>
      <c r="KHT14" s="10"/>
      <c r="KHU14" s="68"/>
      <c r="KHV14" s="20"/>
      <c r="KHW14" s="57"/>
      <c r="KHX14" s="21"/>
      <c r="KHY14" s="22"/>
      <c r="KHZ14" s="3"/>
      <c r="KIA14" s="5"/>
      <c r="KIB14" s="5"/>
      <c r="KIC14" s="8"/>
      <c r="KID14" s="10"/>
      <c r="KIE14" s="68"/>
      <c r="KIF14" s="20"/>
      <c r="KIG14" s="57"/>
      <c r="KIH14" s="21"/>
      <c r="KII14" s="22"/>
      <c r="KIJ14" s="3"/>
      <c r="KIK14" s="5"/>
      <c r="KIL14" s="5"/>
      <c r="KIM14" s="8"/>
      <c r="KIN14" s="10"/>
      <c r="KIO14" s="68"/>
      <c r="KIP14" s="20"/>
      <c r="KIQ14" s="57"/>
      <c r="KIR14" s="21"/>
      <c r="KIS14" s="22"/>
      <c r="KIT14" s="3"/>
      <c r="KIU14" s="5"/>
      <c r="KIV14" s="5"/>
      <c r="KIW14" s="8"/>
      <c r="KIX14" s="10"/>
      <c r="KIY14" s="68"/>
      <c r="KIZ14" s="20"/>
      <c r="KJA14" s="57"/>
      <c r="KJB14" s="21"/>
      <c r="KJC14" s="22"/>
      <c r="KJD14" s="3"/>
      <c r="KJE14" s="5"/>
      <c r="KJF14" s="5"/>
      <c r="KJG14" s="8"/>
      <c r="KJH14" s="10"/>
      <c r="KJI14" s="68"/>
      <c r="KJJ14" s="20"/>
      <c r="KJK14" s="57"/>
      <c r="KJL14" s="21"/>
      <c r="KJM14" s="22"/>
      <c r="KJN14" s="3"/>
      <c r="KJO14" s="5"/>
      <c r="KJP14" s="5"/>
      <c r="KJQ14" s="8"/>
      <c r="KJR14" s="10"/>
      <c r="KJS14" s="68"/>
      <c r="KJT14" s="20"/>
      <c r="KJU14" s="57"/>
      <c r="KJV14" s="21"/>
      <c r="KJW14" s="22"/>
      <c r="KJX14" s="3"/>
      <c r="KJY14" s="5"/>
      <c r="KJZ14" s="5"/>
      <c r="KKA14" s="8"/>
      <c r="KKB14" s="10"/>
      <c r="KKC14" s="68"/>
      <c r="KKD14" s="20"/>
      <c r="KKE14" s="57"/>
      <c r="KKF14" s="21"/>
      <c r="KKG14" s="22"/>
      <c r="KKH14" s="3"/>
      <c r="KKI14" s="5"/>
      <c r="KKJ14" s="5"/>
      <c r="KKK14" s="8"/>
      <c r="KKL14" s="10"/>
      <c r="KKM14" s="68"/>
      <c r="KKN14" s="20"/>
      <c r="KKO14" s="57"/>
      <c r="KKP14" s="21"/>
      <c r="KKQ14" s="22"/>
      <c r="KKR14" s="3"/>
      <c r="KKS14" s="5"/>
      <c r="KKT14" s="5"/>
      <c r="KKU14" s="8"/>
      <c r="KKV14" s="10"/>
      <c r="KKW14" s="68"/>
      <c r="KKX14" s="20"/>
      <c r="KKY14" s="57"/>
      <c r="KKZ14" s="21"/>
      <c r="KLA14" s="22"/>
      <c r="KLB14" s="3"/>
      <c r="KLC14" s="5"/>
      <c r="KLD14" s="5"/>
      <c r="KLE14" s="8"/>
      <c r="KLF14" s="10"/>
      <c r="KLG14" s="68"/>
      <c r="KLH14" s="20"/>
      <c r="KLI14" s="57"/>
      <c r="KLJ14" s="21"/>
      <c r="KLK14" s="22"/>
      <c r="KLL14" s="3"/>
      <c r="KLM14" s="5"/>
      <c r="KLN14" s="5"/>
      <c r="KLO14" s="8"/>
      <c r="KLP14" s="10"/>
      <c r="KLQ14" s="68"/>
      <c r="KLR14" s="20"/>
      <c r="KLS14" s="57"/>
      <c r="KLT14" s="21"/>
      <c r="KLU14" s="22"/>
      <c r="KLV14" s="3"/>
      <c r="KLW14" s="5"/>
      <c r="KLX14" s="5"/>
      <c r="KLY14" s="8"/>
      <c r="KLZ14" s="10"/>
      <c r="KMA14" s="68"/>
      <c r="KMB14" s="20"/>
      <c r="KMC14" s="57"/>
      <c r="KMD14" s="21"/>
      <c r="KME14" s="22"/>
      <c r="KMF14" s="3"/>
      <c r="KMG14" s="5"/>
      <c r="KMH14" s="5"/>
      <c r="KMI14" s="8"/>
      <c r="KMJ14" s="10"/>
      <c r="KMK14" s="68"/>
      <c r="KML14" s="20"/>
      <c r="KMM14" s="57"/>
      <c r="KMN14" s="21"/>
      <c r="KMO14" s="22"/>
      <c r="KMP14" s="3"/>
      <c r="KMQ14" s="5"/>
      <c r="KMR14" s="5"/>
      <c r="KMS14" s="8"/>
      <c r="KMT14" s="10"/>
      <c r="KMU14" s="68"/>
      <c r="KMV14" s="20"/>
      <c r="KMW14" s="57"/>
      <c r="KMX14" s="21"/>
      <c r="KMY14" s="22"/>
      <c r="KMZ14" s="3"/>
      <c r="KNA14" s="5"/>
      <c r="KNB14" s="5"/>
      <c r="KNC14" s="8"/>
      <c r="KND14" s="10"/>
      <c r="KNE14" s="68"/>
      <c r="KNF14" s="20"/>
      <c r="KNG14" s="57"/>
      <c r="KNH14" s="21"/>
      <c r="KNI14" s="22"/>
      <c r="KNJ14" s="3"/>
      <c r="KNK14" s="5"/>
      <c r="KNL14" s="5"/>
      <c r="KNM14" s="8"/>
      <c r="KNN14" s="10"/>
      <c r="KNO14" s="68"/>
      <c r="KNP14" s="20"/>
      <c r="KNQ14" s="57"/>
      <c r="KNR14" s="21"/>
      <c r="KNS14" s="22"/>
      <c r="KNT14" s="3"/>
      <c r="KNU14" s="5"/>
      <c r="KNV14" s="5"/>
      <c r="KNW14" s="8"/>
      <c r="KNX14" s="10"/>
      <c r="KNY14" s="68"/>
      <c r="KNZ14" s="20"/>
      <c r="KOA14" s="57"/>
      <c r="KOB14" s="21"/>
      <c r="KOC14" s="22"/>
      <c r="KOD14" s="3"/>
      <c r="KOE14" s="5"/>
      <c r="KOF14" s="5"/>
      <c r="KOG14" s="8"/>
      <c r="KOH14" s="10"/>
      <c r="KOI14" s="68"/>
      <c r="KOJ14" s="20"/>
      <c r="KOK14" s="57"/>
      <c r="KOL14" s="21"/>
      <c r="KOM14" s="22"/>
      <c r="KON14" s="3"/>
      <c r="KOO14" s="5"/>
      <c r="KOP14" s="5"/>
      <c r="KOQ14" s="8"/>
      <c r="KOR14" s="10"/>
      <c r="KOS14" s="68"/>
      <c r="KOT14" s="20"/>
      <c r="KOU14" s="57"/>
      <c r="KOV14" s="21"/>
      <c r="KOW14" s="22"/>
      <c r="KOX14" s="3"/>
      <c r="KOY14" s="5"/>
      <c r="KOZ14" s="5"/>
      <c r="KPA14" s="8"/>
      <c r="KPB14" s="10"/>
      <c r="KPC14" s="68"/>
      <c r="KPD14" s="20"/>
      <c r="KPE14" s="57"/>
      <c r="KPF14" s="21"/>
      <c r="KPG14" s="22"/>
      <c r="KPH14" s="3"/>
      <c r="KPI14" s="5"/>
      <c r="KPJ14" s="5"/>
      <c r="KPK14" s="8"/>
      <c r="KPL14" s="10"/>
      <c r="KPM14" s="68"/>
      <c r="KPN14" s="20"/>
      <c r="KPO14" s="57"/>
      <c r="KPP14" s="21"/>
      <c r="KPQ14" s="22"/>
      <c r="KPR14" s="3"/>
      <c r="KPS14" s="5"/>
      <c r="KPT14" s="5"/>
      <c r="KPU14" s="8"/>
      <c r="KPV14" s="10"/>
      <c r="KPW14" s="68"/>
      <c r="KPX14" s="20"/>
      <c r="KPY14" s="57"/>
      <c r="KPZ14" s="21"/>
      <c r="KQA14" s="22"/>
      <c r="KQB14" s="3"/>
      <c r="KQC14" s="5"/>
      <c r="KQD14" s="5"/>
      <c r="KQE14" s="8"/>
      <c r="KQF14" s="10"/>
      <c r="KQG14" s="68"/>
      <c r="KQH14" s="20"/>
      <c r="KQI14" s="57"/>
      <c r="KQJ14" s="21"/>
      <c r="KQK14" s="22"/>
      <c r="KQL14" s="3"/>
      <c r="KQM14" s="5"/>
      <c r="KQN14" s="5"/>
      <c r="KQO14" s="8"/>
      <c r="KQP14" s="10"/>
      <c r="KQQ14" s="68"/>
      <c r="KQR14" s="20"/>
      <c r="KQS14" s="57"/>
      <c r="KQT14" s="21"/>
      <c r="KQU14" s="22"/>
      <c r="KQV14" s="3"/>
      <c r="KQW14" s="5"/>
      <c r="KQX14" s="5"/>
      <c r="KQY14" s="8"/>
      <c r="KQZ14" s="10"/>
      <c r="KRA14" s="68"/>
      <c r="KRB14" s="20"/>
      <c r="KRC14" s="57"/>
      <c r="KRD14" s="21"/>
      <c r="KRE14" s="22"/>
      <c r="KRF14" s="3"/>
      <c r="KRG14" s="5"/>
      <c r="KRH14" s="5"/>
      <c r="KRI14" s="8"/>
      <c r="KRJ14" s="10"/>
      <c r="KRK14" s="68"/>
      <c r="KRL14" s="20"/>
      <c r="KRM14" s="57"/>
      <c r="KRN14" s="21"/>
      <c r="KRO14" s="22"/>
      <c r="KRP14" s="3"/>
      <c r="KRQ14" s="5"/>
      <c r="KRR14" s="5"/>
      <c r="KRS14" s="8"/>
      <c r="KRT14" s="10"/>
      <c r="KRU14" s="68"/>
      <c r="KRV14" s="20"/>
      <c r="KRW14" s="57"/>
      <c r="KRX14" s="21"/>
      <c r="KRY14" s="22"/>
      <c r="KRZ14" s="3"/>
      <c r="KSA14" s="5"/>
      <c r="KSB14" s="5"/>
      <c r="KSC14" s="8"/>
      <c r="KSD14" s="10"/>
      <c r="KSE14" s="68"/>
      <c r="KSF14" s="20"/>
      <c r="KSG14" s="57"/>
      <c r="KSH14" s="21"/>
      <c r="KSI14" s="22"/>
      <c r="KSJ14" s="3"/>
      <c r="KSK14" s="5"/>
      <c r="KSL14" s="5"/>
      <c r="KSM14" s="8"/>
      <c r="KSN14" s="10"/>
      <c r="KSO14" s="68"/>
      <c r="KSP14" s="20"/>
      <c r="KSQ14" s="57"/>
      <c r="KSR14" s="21"/>
      <c r="KSS14" s="22"/>
      <c r="KST14" s="3"/>
      <c r="KSU14" s="5"/>
      <c r="KSV14" s="5"/>
      <c r="KSW14" s="8"/>
      <c r="KSX14" s="10"/>
      <c r="KSY14" s="68"/>
      <c r="KSZ14" s="20"/>
      <c r="KTA14" s="57"/>
      <c r="KTB14" s="21"/>
      <c r="KTC14" s="22"/>
      <c r="KTD14" s="3"/>
      <c r="KTE14" s="5"/>
      <c r="KTF14" s="5"/>
      <c r="KTG14" s="8"/>
      <c r="KTH14" s="10"/>
      <c r="KTI14" s="68"/>
      <c r="KTJ14" s="20"/>
      <c r="KTK14" s="57"/>
      <c r="KTL14" s="21"/>
      <c r="KTM14" s="22"/>
      <c r="KTN14" s="3"/>
      <c r="KTO14" s="5"/>
      <c r="KTP14" s="5"/>
      <c r="KTQ14" s="8"/>
      <c r="KTR14" s="10"/>
      <c r="KTS14" s="68"/>
      <c r="KTT14" s="20"/>
      <c r="KTU14" s="57"/>
      <c r="KTV14" s="21"/>
      <c r="KTW14" s="22"/>
      <c r="KTX14" s="3"/>
      <c r="KTY14" s="5"/>
      <c r="KTZ14" s="5"/>
      <c r="KUA14" s="8"/>
      <c r="KUB14" s="10"/>
      <c r="KUC14" s="68"/>
      <c r="KUD14" s="20"/>
      <c r="KUE14" s="57"/>
      <c r="KUF14" s="21"/>
      <c r="KUG14" s="22"/>
      <c r="KUH14" s="3"/>
      <c r="KUI14" s="5"/>
      <c r="KUJ14" s="5"/>
      <c r="KUK14" s="8"/>
      <c r="KUL14" s="10"/>
      <c r="KUM14" s="68"/>
      <c r="KUN14" s="20"/>
      <c r="KUO14" s="57"/>
      <c r="KUP14" s="21"/>
      <c r="KUQ14" s="22"/>
      <c r="KUR14" s="3"/>
      <c r="KUS14" s="5"/>
      <c r="KUT14" s="5"/>
      <c r="KUU14" s="8"/>
      <c r="KUV14" s="10"/>
      <c r="KUW14" s="68"/>
      <c r="KUX14" s="20"/>
      <c r="KUY14" s="57"/>
      <c r="KUZ14" s="21"/>
      <c r="KVA14" s="22"/>
      <c r="KVB14" s="3"/>
      <c r="KVC14" s="5"/>
      <c r="KVD14" s="5"/>
      <c r="KVE14" s="8"/>
      <c r="KVF14" s="10"/>
      <c r="KVG14" s="68"/>
      <c r="KVH14" s="20"/>
      <c r="KVI14" s="57"/>
      <c r="KVJ14" s="21"/>
      <c r="KVK14" s="22"/>
      <c r="KVL14" s="3"/>
      <c r="KVM14" s="5"/>
      <c r="KVN14" s="5"/>
      <c r="KVO14" s="8"/>
      <c r="KVP14" s="10"/>
      <c r="KVQ14" s="68"/>
      <c r="KVR14" s="20"/>
      <c r="KVS14" s="57"/>
      <c r="KVT14" s="21"/>
      <c r="KVU14" s="22"/>
      <c r="KVV14" s="3"/>
      <c r="KVW14" s="5"/>
      <c r="KVX14" s="5"/>
      <c r="KVY14" s="8"/>
      <c r="KVZ14" s="10"/>
      <c r="KWA14" s="68"/>
      <c r="KWB14" s="20"/>
      <c r="KWC14" s="57"/>
      <c r="KWD14" s="21"/>
      <c r="KWE14" s="22"/>
      <c r="KWF14" s="3"/>
      <c r="KWG14" s="5"/>
      <c r="KWH14" s="5"/>
      <c r="KWI14" s="8"/>
      <c r="KWJ14" s="10"/>
      <c r="KWK14" s="68"/>
      <c r="KWL14" s="20"/>
      <c r="KWM14" s="57"/>
      <c r="KWN14" s="21"/>
      <c r="KWO14" s="22"/>
      <c r="KWP14" s="3"/>
      <c r="KWQ14" s="5"/>
      <c r="KWR14" s="5"/>
      <c r="KWS14" s="8"/>
      <c r="KWT14" s="10"/>
      <c r="KWU14" s="68"/>
      <c r="KWV14" s="20"/>
      <c r="KWW14" s="57"/>
      <c r="KWX14" s="21"/>
      <c r="KWY14" s="22"/>
      <c r="KWZ14" s="3"/>
      <c r="KXA14" s="5"/>
      <c r="KXB14" s="5"/>
      <c r="KXC14" s="8"/>
      <c r="KXD14" s="10"/>
      <c r="KXE14" s="68"/>
      <c r="KXF14" s="20"/>
      <c r="KXG14" s="57"/>
      <c r="KXH14" s="21"/>
      <c r="KXI14" s="22"/>
      <c r="KXJ14" s="3"/>
      <c r="KXK14" s="5"/>
      <c r="KXL14" s="5"/>
      <c r="KXM14" s="8"/>
      <c r="KXN14" s="10"/>
      <c r="KXO14" s="68"/>
      <c r="KXP14" s="20"/>
      <c r="KXQ14" s="57"/>
      <c r="KXR14" s="21"/>
      <c r="KXS14" s="22"/>
      <c r="KXT14" s="3"/>
      <c r="KXU14" s="5"/>
      <c r="KXV14" s="5"/>
      <c r="KXW14" s="8"/>
      <c r="KXX14" s="10"/>
      <c r="KXY14" s="68"/>
      <c r="KXZ14" s="20"/>
      <c r="KYA14" s="57"/>
      <c r="KYB14" s="21"/>
      <c r="KYC14" s="22"/>
      <c r="KYD14" s="3"/>
      <c r="KYE14" s="5"/>
      <c r="KYF14" s="5"/>
      <c r="KYG14" s="8"/>
      <c r="KYH14" s="10"/>
      <c r="KYI14" s="68"/>
      <c r="KYJ14" s="20"/>
      <c r="KYK14" s="57"/>
      <c r="KYL14" s="21"/>
      <c r="KYM14" s="22"/>
      <c r="KYN14" s="3"/>
      <c r="KYO14" s="5"/>
      <c r="KYP14" s="5"/>
      <c r="KYQ14" s="8"/>
      <c r="KYR14" s="10"/>
      <c r="KYS14" s="68"/>
      <c r="KYT14" s="20"/>
      <c r="KYU14" s="57"/>
      <c r="KYV14" s="21"/>
      <c r="KYW14" s="22"/>
      <c r="KYX14" s="3"/>
      <c r="KYY14" s="5"/>
      <c r="KYZ14" s="5"/>
      <c r="KZA14" s="8"/>
      <c r="KZB14" s="10"/>
      <c r="KZC14" s="68"/>
      <c r="KZD14" s="20"/>
      <c r="KZE14" s="57"/>
      <c r="KZF14" s="21"/>
      <c r="KZG14" s="22"/>
      <c r="KZH14" s="3"/>
      <c r="KZI14" s="5"/>
      <c r="KZJ14" s="5"/>
      <c r="KZK14" s="8"/>
      <c r="KZL14" s="10"/>
      <c r="KZM14" s="68"/>
      <c r="KZN14" s="20"/>
      <c r="KZO14" s="57"/>
      <c r="KZP14" s="21"/>
      <c r="KZQ14" s="22"/>
      <c r="KZR14" s="3"/>
      <c r="KZS14" s="5"/>
      <c r="KZT14" s="5"/>
      <c r="KZU14" s="8"/>
      <c r="KZV14" s="10"/>
      <c r="KZW14" s="68"/>
      <c r="KZX14" s="20"/>
      <c r="KZY14" s="57"/>
      <c r="KZZ14" s="21"/>
      <c r="LAA14" s="22"/>
      <c r="LAB14" s="3"/>
      <c r="LAC14" s="5"/>
      <c r="LAD14" s="5"/>
      <c r="LAE14" s="8"/>
      <c r="LAF14" s="10"/>
      <c r="LAG14" s="68"/>
      <c r="LAH14" s="20"/>
      <c r="LAI14" s="57"/>
      <c r="LAJ14" s="21"/>
      <c r="LAK14" s="22"/>
      <c r="LAL14" s="3"/>
      <c r="LAM14" s="5"/>
      <c r="LAN14" s="5"/>
      <c r="LAO14" s="8"/>
      <c r="LAP14" s="10"/>
      <c r="LAQ14" s="68"/>
      <c r="LAR14" s="20"/>
      <c r="LAS14" s="57"/>
      <c r="LAT14" s="21"/>
      <c r="LAU14" s="22"/>
      <c r="LAV14" s="3"/>
      <c r="LAW14" s="5"/>
      <c r="LAX14" s="5"/>
      <c r="LAY14" s="8"/>
      <c r="LAZ14" s="10"/>
      <c r="LBA14" s="68"/>
      <c r="LBB14" s="20"/>
      <c r="LBC14" s="57"/>
      <c r="LBD14" s="21"/>
      <c r="LBE14" s="22"/>
      <c r="LBF14" s="3"/>
      <c r="LBG14" s="5"/>
      <c r="LBH14" s="5"/>
      <c r="LBI14" s="8"/>
      <c r="LBJ14" s="10"/>
      <c r="LBK14" s="68"/>
      <c r="LBL14" s="20"/>
      <c r="LBM14" s="57"/>
      <c r="LBN14" s="21"/>
      <c r="LBO14" s="22"/>
      <c r="LBP14" s="3"/>
      <c r="LBQ14" s="5"/>
      <c r="LBR14" s="5"/>
      <c r="LBS14" s="8"/>
      <c r="LBT14" s="10"/>
      <c r="LBU14" s="68"/>
      <c r="LBV14" s="20"/>
      <c r="LBW14" s="57"/>
      <c r="LBX14" s="21"/>
      <c r="LBY14" s="22"/>
      <c r="LBZ14" s="3"/>
      <c r="LCA14" s="5"/>
      <c r="LCB14" s="5"/>
      <c r="LCC14" s="8"/>
      <c r="LCD14" s="10"/>
      <c r="LCE14" s="68"/>
      <c r="LCF14" s="20"/>
      <c r="LCG14" s="57"/>
      <c r="LCH14" s="21"/>
      <c r="LCI14" s="22"/>
      <c r="LCJ14" s="3"/>
      <c r="LCK14" s="5"/>
      <c r="LCL14" s="5"/>
      <c r="LCM14" s="8"/>
      <c r="LCN14" s="10"/>
      <c r="LCO14" s="68"/>
      <c r="LCP14" s="20"/>
      <c r="LCQ14" s="57"/>
      <c r="LCR14" s="21"/>
      <c r="LCS14" s="22"/>
      <c r="LCT14" s="3"/>
      <c r="LCU14" s="5"/>
      <c r="LCV14" s="5"/>
      <c r="LCW14" s="8"/>
      <c r="LCX14" s="10"/>
      <c r="LCY14" s="68"/>
      <c r="LCZ14" s="20"/>
      <c r="LDA14" s="57"/>
      <c r="LDB14" s="21"/>
      <c r="LDC14" s="22"/>
      <c r="LDD14" s="3"/>
      <c r="LDE14" s="5"/>
      <c r="LDF14" s="5"/>
      <c r="LDG14" s="8"/>
      <c r="LDH14" s="10"/>
      <c r="LDI14" s="68"/>
      <c r="LDJ14" s="20"/>
      <c r="LDK14" s="57"/>
      <c r="LDL14" s="21"/>
      <c r="LDM14" s="22"/>
      <c r="LDN14" s="3"/>
      <c r="LDO14" s="5"/>
      <c r="LDP14" s="5"/>
      <c r="LDQ14" s="8"/>
      <c r="LDR14" s="10"/>
      <c r="LDS14" s="68"/>
      <c r="LDT14" s="20"/>
      <c r="LDU14" s="57"/>
      <c r="LDV14" s="21"/>
      <c r="LDW14" s="22"/>
      <c r="LDX14" s="3"/>
      <c r="LDY14" s="5"/>
      <c r="LDZ14" s="5"/>
      <c r="LEA14" s="8"/>
      <c r="LEB14" s="10"/>
      <c r="LEC14" s="68"/>
      <c r="LED14" s="20"/>
      <c r="LEE14" s="57"/>
      <c r="LEF14" s="21"/>
      <c r="LEG14" s="22"/>
      <c r="LEH14" s="3"/>
      <c r="LEI14" s="5"/>
      <c r="LEJ14" s="5"/>
      <c r="LEK14" s="8"/>
      <c r="LEL14" s="10"/>
      <c r="LEM14" s="68"/>
      <c r="LEN14" s="20"/>
      <c r="LEO14" s="57"/>
      <c r="LEP14" s="21"/>
      <c r="LEQ14" s="22"/>
      <c r="LER14" s="3"/>
      <c r="LES14" s="5"/>
      <c r="LET14" s="5"/>
      <c r="LEU14" s="8"/>
      <c r="LEV14" s="10"/>
      <c r="LEW14" s="68"/>
      <c r="LEX14" s="20"/>
      <c r="LEY14" s="57"/>
      <c r="LEZ14" s="21"/>
      <c r="LFA14" s="22"/>
      <c r="LFB14" s="3"/>
      <c r="LFC14" s="5"/>
      <c r="LFD14" s="5"/>
      <c r="LFE14" s="8"/>
      <c r="LFF14" s="10"/>
      <c r="LFG14" s="68"/>
      <c r="LFH14" s="20"/>
      <c r="LFI14" s="57"/>
      <c r="LFJ14" s="21"/>
      <c r="LFK14" s="22"/>
      <c r="LFL14" s="3"/>
      <c r="LFM14" s="5"/>
      <c r="LFN14" s="5"/>
      <c r="LFO14" s="8"/>
      <c r="LFP14" s="10"/>
      <c r="LFQ14" s="68"/>
      <c r="LFR14" s="20"/>
      <c r="LFS14" s="57"/>
      <c r="LFT14" s="21"/>
      <c r="LFU14" s="22"/>
      <c r="LFV14" s="3"/>
      <c r="LFW14" s="5"/>
      <c r="LFX14" s="5"/>
      <c r="LFY14" s="8"/>
      <c r="LFZ14" s="10"/>
      <c r="LGA14" s="68"/>
      <c r="LGB14" s="20"/>
      <c r="LGC14" s="57"/>
      <c r="LGD14" s="21"/>
      <c r="LGE14" s="22"/>
      <c r="LGF14" s="3"/>
      <c r="LGG14" s="5"/>
      <c r="LGH14" s="5"/>
      <c r="LGI14" s="8"/>
      <c r="LGJ14" s="10"/>
      <c r="LGK14" s="68"/>
      <c r="LGL14" s="20"/>
      <c r="LGM14" s="57"/>
      <c r="LGN14" s="21"/>
      <c r="LGO14" s="22"/>
      <c r="LGP14" s="3"/>
      <c r="LGQ14" s="5"/>
      <c r="LGR14" s="5"/>
      <c r="LGS14" s="8"/>
      <c r="LGT14" s="10"/>
      <c r="LGU14" s="68"/>
      <c r="LGV14" s="20"/>
      <c r="LGW14" s="57"/>
      <c r="LGX14" s="21"/>
      <c r="LGY14" s="22"/>
      <c r="LGZ14" s="3"/>
      <c r="LHA14" s="5"/>
      <c r="LHB14" s="5"/>
      <c r="LHC14" s="8"/>
      <c r="LHD14" s="10"/>
      <c r="LHE14" s="68"/>
      <c r="LHF14" s="20"/>
      <c r="LHG14" s="57"/>
      <c r="LHH14" s="21"/>
      <c r="LHI14" s="22"/>
      <c r="LHJ14" s="3"/>
      <c r="LHK14" s="5"/>
      <c r="LHL14" s="5"/>
      <c r="LHM14" s="8"/>
      <c r="LHN14" s="10"/>
      <c r="LHO14" s="68"/>
      <c r="LHP14" s="20"/>
      <c r="LHQ14" s="57"/>
      <c r="LHR14" s="21"/>
      <c r="LHS14" s="22"/>
      <c r="LHT14" s="3"/>
      <c r="LHU14" s="5"/>
      <c r="LHV14" s="5"/>
      <c r="LHW14" s="8"/>
      <c r="LHX14" s="10"/>
      <c r="LHY14" s="68"/>
      <c r="LHZ14" s="20"/>
      <c r="LIA14" s="57"/>
      <c r="LIB14" s="21"/>
      <c r="LIC14" s="22"/>
      <c r="LID14" s="3"/>
      <c r="LIE14" s="5"/>
      <c r="LIF14" s="5"/>
      <c r="LIG14" s="8"/>
      <c r="LIH14" s="10"/>
      <c r="LII14" s="68"/>
      <c r="LIJ14" s="20"/>
      <c r="LIK14" s="57"/>
      <c r="LIL14" s="21"/>
      <c r="LIM14" s="22"/>
      <c r="LIN14" s="3"/>
      <c r="LIO14" s="5"/>
      <c r="LIP14" s="5"/>
      <c r="LIQ14" s="8"/>
      <c r="LIR14" s="10"/>
      <c r="LIS14" s="68"/>
      <c r="LIT14" s="20"/>
      <c r="LIU14" s="57"/>
      <c r="LIV14" s="21"/>
      <c r="LIW14" s="22"/>
      <c r="LIX14" s="3"/>
      <c r="LIY14" s="5"/>
      <c r="LIZ14" s="5"/>
      <c r="LJA14" s="8"/>
      <c r="LJB14" s="10"/>
      <c r="LJC14" s="68"/>
      <c r="LJD14" s="20"/>
      <c r="LJE14" s="57"/>
      <c r="LJF14" s="21"/>
      <c r="LJG14" s="22"/>
      <c r="LJH14" s="3"/>
      <c r="LJI14" s="5"/>
      <c r="LJJ14" s="5"/>
      <c r="LJK14" s="8"/>
      <c r="LJL14" s="10"/>
      <c r="LJM14" s="68"/>
      <c r="LJN14" s="20"/>
      <c r="LJO14" s="57"/>
      <c r="LJP14" s="21"/>
      <c r="LJQ14" s="22"/>
      <c r="LJR14" s="3"/>
      <c r="LJS14" s="5"/>
      <c r="LJT14" s="5"/>
      <c r="LJU14" s="8"/>
      <c r="LJV14" s="10"/>
      <c r="LJW14" s="68"/>
      <c r="LJX14" s="20"/>
      <c r="LJY14" s="57"/>
      <c r="LJZ14" s="21"/>
      <c r="LKA14" s="22"/>
      <c r="LKB14" s="3"/>
      <c r="LKC14" s="5"/>
      <c r="LKD14" s="5"/>
      <c r="LKE14" s="8"/>
      <c r="LKF14" s="10"/>
      <c r="LKG14" s="68"/>
      <c r="LKH14" s="20"/>
      <c r="LKI14" s="57"/>
      <c r="LKJ14" s="21"/>
      <c r="LKK14" s="22"/>
      <c r="LKL14" s="3"/>
      <c r="LKM14" s="5"/>
      <c r="LKN14" s="5"/>
      <c r="LKO14" s="8"/>
      <c r="LKP14" s="10"/>
      <c r="LKQ14" s="68"/>
      <c r="LKR14" s="20"/>
      <c r="LKS14" s="57"/>
      <c r="LKT14" s="21"/>
      <c r="LKU14" s="22"/>
      <c r="LKV14" s="3"/>
      <c r="LKW14" s="5"/>
      <c r="LKX14" s="5"/>
      <c r="LKY14" s="8"/>
      <c r="LKZ14" s="10"/>
      <c r="LLA14" s="68"/>
      <c r="LLB14" s="20"/>
      <c r="LLC14" s="57"/>
      <c r="LLD14" s="21"/>
      <c r="LLE14" s="22"/>
      <c r="LLF14" s="3"/>
      <c r="LLG14" s="5"/>
      <c r="LLH14" s="5"/>
      <c r="LLI14" s="8"/>
      <c r="LLJ14" s="10"/>
      <c r="LLK14" s="68"/>
      <c r="LLL14" s="20"/>
      <c r="LLM14" s="57"/>
      <c r="LLN14" s="21"/>
      <c r="LLO14" s="22"/>
      <c r="LLP14" s="3"/>
      <c r="LLQ14" s="5"/>
      <c r="LLR14" s="5"/>
      <c r="LLS14" s="8"/>
      <c r="LLT14" s="10"/>
      <c r="LLU14" s="68"/>
      <c r="LLV14" s="20"/>
      <c r="LLW14" s="57"/>
      <c r="LLX14" s="21"/>
      <c r="LLY14" s="22"/>
      <c r="LLZ14" s="3"/>
      <c r="LMA14" s="5"/>
      <c r="LMB14" s="5"/>
      <c r="LMC14" s="8"/>
      <c r="LMD14" s="10"/>
      <c r="LME14" s="68"/>
      <c r="LMF14" s="20"/>
      <c r="LMG14" s="57"/>
      <c r="LMH14" s="21"/>
      <c r="LMI14" s="22"/>
      <c r="LMJ14" s="3"/>
      <c r="LMK14" s="5"/>
      <c r="LML14" s="5"/>
      <c r="LMM14" s="8"/>
      <c r="LMN14" s="10"/>
      <c r="LMO14" s="68"/>
      <c r="LMP14" s="20"/>
      <c r="LMQ14" s="57"/>
      <c r="LMR14" s="21"/>
      <c r="LMS14" s="22"/>
      <c r="LMT14" s="3"/>
      <c r="LMU14" s="5"/>
      <c r="LMV14" s="5"/>
      <c r="LMW14" s="8"/>
      <c r="LMX14" s="10"/>
      <c r="LMY14" s="68"/>
      <c r="LMZ14" s="20"/>
      <c r="LNA14" s="57"/>
      <c r="LNB14" s="21"/>
      <c r="LNC14" s="22"/>
      <c r="LND14" s="3"/>
      <c r="LNE14" s="5"/>
      <c r="LNF14" s="5"/>
      <c r="LNG14" s="8"/>
      <c r="LNH14" s="10"/>
      <c r="LNI14" s="68"/>
      <c r="LNJ14" s="20"/>
      <c r="LNK14" s="57"/>
      <c r="LNL14" s="21"/>
      <c r="LNM14" s="22"/>
      <c r="LNN14" s="3"/>
      <c r="LNO14" s="5"/>
      <c r="LNP14" s="5"/>
      <c r="LNQ14" s="8"/>
      <c r="LNR14" s="10"/>
      <c r="LNS14" s="68"/>
      <c r="LNT14" s="20"/>
      <c r="LNU14" s="57"/>
      <c r="LNV14" s="21"/>
      <c r="LNW14" s="22"/>
      <c r="LNX14" s="3"/>
      <c r="LNY14" s="5"/>
      <c r="LNZ14" s="5"/>
      <c r="LOA14" s="8"/>
      <c r="LOB14" s="10"/>
      <c r="LOC14" s="68"/>
      <c r="LOD14" s="20"/>
      <c r="LOE14" s="57"/>
      <c r="LOF14" s="21"/>
      <c r="LOG14" s="22"/>
      <c r="LOH14" s="3"/>
      <c r="LOI14" s="5"/>
      <c r="LOJ14" s="5"/>
      <c r="LOK14" s="8"/>
      <c r="LOL14" s="10"/>
      <c r="LOM14" s="68"/>
      <c r="LON14" s="20"/>
      <c r="LOO14" s="57"/>
      <c r="LOP14" s="21"/>
      <c r="LOQ14" s="22"/>
      <c r="LOR14" s="3"/>
      <c r="LOS14" s="5"/>
      <c r="LOT14" s="5"/>
      <c r="LOU14" s="8"/>
      <c r="LOV14" s="10"/>
      <c r="LOW14" s="68"/>
      <c r="LOX14" s="20"/>
      <c r="LOY14" s="57"/>
      <c r="LOZ14" s="21"/>
      <c r="LPA14" s="22"/>
      <c r="LPB14" s="3"/>
      <c r="LPC14" s="5"/>
      <c r="LPD14" s="5"/>
      <c r="LPE14" s="8"/>
      <c r="LPF14" s="10"/>
      <c r="LPG14" s="68"/>
      <c r="LPH14" s="20"/>
      <c r="LPI14" s="57"/>
      <c r="LPJ14" s="21"/>
      <c r="LPK14" s="22"/>
      <c r="LPL14" s="3"/>
      <c r="LPM14" s="5"/>
      <c r="LPN14" s="5"/>
      <c r="LPO14" s="8"/>
      <c r="LPP14" s="10"/>
      <c r="LPQ14" s="68"/>
      <c r="LPR14" s="20"/>
      <c r="LPS14" s="57"/>
      <c r="LPT14" s="21"/>
      <c r="LPU14" s="22"/>
      <c r="LPV14" s="3"/>
      <c r="LPW14" s="5"/>
      <c r="LPX14" s="5"/>
      <c r="LPY14" s="8"/>
      <c r="LPZ14" s="10"/>
      <c r="LQA14" s="68"/>
      <c r="LQB14" s="20"/>
      <c r="LQC14" s="57"/>
      <c r="LQD14" s="21"/>
      <c r="LQE14" s="22"/>
      <c r="LQF14" s="3"/>
      <c r="LQG14" s="5"/>
      <c r="LQH14" s="5"/>
      <c r="LQI14" s="8"/>
      <c r="LQJ14" s="10"/>
      <c r="LQK14" s="68"/>
      <c r="LQL14" s="20"/>
      <c r="LQM14" s="57"/>
      <c r="LQN14" s="21"/>
      <c r="LQO14" s="22"/>
      <c r="LQP14" s="3"/>
      <c r="LQQ14" s="5"/>
      <c r="LQR14" s="5"/>
      <c r="LQS14" s="8"/>
      <c r="LQT14" s="10"/>
      <c r="LQU14" s="68"/>
      <c r="LQV14" s="20"/>
      <c r="LQW14" s="57"/>
      <c r="LQX14" s="21"/>
      <c r="LQY14" s="22"/>
      <c r="LQZ14" s="3"/>
      <c r="LRA14" s="5"/>
      <c r="LRB14" s="5"/>
      <c r="LRC14" s="8"/>
      <c r="LRD14" s="10"/>
      <c r="LRE14" s="68"/>
      <c r="LRF14" s="20"/>
      <c r="LRG14" s="57"/>
      <c r="LRH14" s="21"/>
      <c r="LRI14" s="22"/>
      <c r="LRJ14" s="3"/>
      <c r="LRK14" s="5"/>
      <c r="LRL14" s="5"/>
      <c r="LRM14" s="8"/>
      <c r="LRN14" s="10"/>
      <c r="LRO14" s="68"/>
      <c r="LRP14" s="20"/>
      <c r="LRQ14" s="57"/>
      <c r="LRR14" s="21"/>
      <c r="LRS14" s="22"/>
      <c r="LRT14" s="3"/>
      <c r="LRU14" s="5"/>
      <c r="LRV14" s="5"/>
      <c r="LRW14" s="8"/>
      <c r="LRX14" s="10"/>
      <c r="LRY14" s="68"/>
      <c r="LRZ14" s="20"/>
      <c r="LSA14" s="57"/>
      <c r="LSB14" s="21"/>
      <c r="LSC14" s="22"/>
      <c r="LSD14" s="3"/>
      <c r="LSE14" s="5"/>
      <c r="LSF14" s="5"/>
      <c r="LSG14" s="8"/>
      <c r="LSH14" s="10"/>
      <c r="LSI14" s="68"/>
      <c r="LSJ14" s="20"/>
      <c r="LSK14" s="57"/>
      <c r="LSL14" s="21"/>
      <c r="LSM14" s="22"/>
      <c r="LSN14" s="3"/>
      <c r="LSO14" s="5"/>
      <c r="LSP14" s="5"/>
      <c r="LSQ14" s="8"/>
      <c r="LSR14" s="10"/>
      <c r="LSS14" s="68"/>
      <c r="LST14" s="20"/>
      <c r="LSU14" s="57"/>
      <c r="LSV14" s="21"/>
      <c r="LSW14" s="22"/>
      <c r="LSX14" s="3"/>
      <c r="LSY14" s="5"/>
      <c r="LSZ14" s="5"/>
      <c r="LTA14" s="8"/>
      <c r="LTB14" s="10"/>
      <c r="LTC14" s="68"/>
      <c r="LTD14" s="20"/>
      <c r="LTE14" s="57"/>
      <c r="LTF14" s="21"/>
      <c r="LTG14" s="22"/>
      <c r="LTH14" s="3"/>
      <c r="LTI14" s="5"/>
      <c r="LTJ14" s="5"/>
      <c r="LTK14" s="8"/>
      <c r="LTL14" s="10"/>
      <c r="LTM14" s="68"/>
      <c r="LTN14" s="20"/>
      <c r="LTO14" s="57"/>
      <c r="LTP14" s="21"/>
      <c r="LTQ14" s="22"/>
      <c r="LTR14" s="3"/>
      <c r="LTS14" s="5"/>
      <c r="LTT14" s="5"/>
      <c r="LTU14" s="8"/>
      <c r="LTV14" s="10"/>
      <c r="LTW14" s="68"/>
      <c r="LTX14" s="20"/>
      <c r="LTY14" s="57"/>
      <c r="LTZ14" s="21"/>
      <c r="LUA14" s="22"/>
      <c r="LUB14" s="3"/>
      <c r="LUC14" s="5"/>
      <c r="LUD14" s="5"/>
      <c r="LUE14" s="8"/>
      <c r="LUF14" s="10"/>
      <c r="LUG14" s="68"/>
      <c r="LUH14" s="20"/>
      <c r="LUI14" s="57"/>
      <c r="LUJ14" s="21"/>
      <c r="LUK14" s="22"/>
      <c r="LUL14" s="3"/>
      <c r="LUM14" s="5"/>
      <c r="LUN14" s="5"/>
      <c r="LUO14" s="8"/>
      <c r="LUP14" s="10"/>
      <c r="LUQ14" s="68"/>
      <c r="LUR14" s="20"/>
      <c r="LUS14" s="57"/>
      <c r="LUT14" s="21"/>
      <c r="LUU14" s="22"/>
      <c r="LUV14" s="3"/>
      <c r="LUW14" s="5"/>
      <c r="LUX14" s="5"/>
      <c r="LUY14" s="8"/>
      <c r="LUZ14" s="10"/>
      <c r="LVA14" s="68"/>
      <c r="LVB14" s="20"/>
      <c r="LVC14" s="57"/>
      <c r="LVD14" s="21"/>
      <c r="LVE14" s="22"/>
      <c r="LVF14" s="3"/>
      <c r="LVG14" s="5"/>
      <c r="LVH14" s="5"/>
      <c r="LVI14" s="8"/>
      <c r="LVJ14" s="10"/>
      <c r="LVK14" s="68"/>
      <c r="LVL14" s="20"/>
      <c r="LVM14" s="57"/>
      <c r="LVN14" s="21"/>
      <c r="LVO14" s="22"/>
      <c r="LVP14" s="3"/>
      <c r="LVQ14" s="5"/>
      <c r="LVR14" s="5"/>
      <c r="LVS14" s="8"/>
      <c r="LVT14" s="10"/>
      <c r="LVU14" s="68"/>
      <c r="LVV14" s="20"/>
      <c r="LVW14" s="57"/>
      <c r="LVX14" s="21"/>
      <c r="LVY14" s="22"/>
      <c r="LVZ14" s="3"/>
      <c r="LWA14" s="5"/>
      <c r="LWB14" s="5"/>
      <c r="LWC14" s="8"/>
      <c r="LWD14" s="10"/>
      <c r="LWE14" s="68"/>
      <c r="LWF14" s="20"/>
      <c r="LWG14" s="57"/>
      <c r="LWH14" s="21"/>
      <c r="LWI14" s="22"/>
      <c r="LWJ14" s="3"/>
      <c r="LWK14" s="5"/>
      <c r="LWL14" s="5"/>
      <c r="LWM14" s="8"/>
      <c r="LWN14" s="10"/>
      <c r="LWO14" s="68"/>
      <c r="LWP14" s="20"/>
      <c r="LWQ14" s="57"/>
      <c r="LWR14" s="21"/>
      <c r="LWS14" s="22"/>
      <c r="LWT14" s="3"/>
      <c r="LWU14" s="5"/>
      <c r="LWV14" s="5"/>
      <c r="LWW14" s="8"/>
      <c r="LWX14" s="10"/>
      <c r="LWY14" s="68"/>
      <c r="LWZ14" s="20"/>
      <c r="LXA14" s="57"/>
      <c r="LXB14" s="21"/>
      <c r="LXC14" s="22"/>
      <c r="LXD14" s="3"/>
      <c r="LXE14" s="5"/>
      <c r="LXF14" s="5"/>
      <c r="LXG14" s="8"/>
      <c r="LXH14" s="10"/>
      <c r="LXI14" s="68"/>
      <c r="LXJ14" s="20"/>
      <c r="LXK14" s="57"/>
      <c r="LXL14" s="21"/>
      <c r="LXM14" s="22"/>
      <c r="LXN14" s="3"/>
      <c r="LXO14" s="5"/>
      <c r="LXP14" s="5"/>
      <c r="LXQ14" s="8"/>
      <c r="LXR14" s="10"/>
      <c r="LXS14" s="68"/>
      <c r="LXT14" s="20"/>
      <c r="LXU14" s="57"/>
      <c r="LXV14" s="21"/>
      <c r="LXW14" s="22"/>
      <c r="LXX14" s="3"/>
      <c r="LXY14" s="5"/>
      <c r="LXZ14" s="5"/>
      <c r="LYA14" s="8"/>
      <c r="LYB14" s="10"/>
      <c r="LYC14" s="68"/>
      <c r="LYD14" s="20"/>
      <c r="LYE14" s="57"/>
      <c r="LYF14" s="21"/>
      <c r="LYG14" s="22"/>
      <c r="LYH14" s="3"/>
      <c r="LYI14" s="5"/>
      <c r="LYJ14" s="5"/>
      <c r="LYK14" s="8"/>
      <c r="LYL14" s="10"/>
      <c r="LYM14" s="68"/>
      <c r="LYN14" s="20"/>
      <c r="LYO14" s="57"/>
      <c r="LYP14" s="21"/>
      <c r="LYQ14" s="22"/>
      <c r="LYR14" s="3"/>
      <c r="LYS14" s="5"/>
      <c r="LYT14" s="5"/>
      <c r="LYU14" s="8"/>
      <c r="LYV14" s="10"/>
      <c r="LYW14" s="68"/>
      <c r="LYX14" s="20"/>
      <c r="LYY14" s="57"/>
      <c r="LYZ14" s="21"/>
      <c r="LZA14" s="22"/>
      <c r="LZB14" s="3"/>
      <c r="LZC14" s="5"/>
      <c r="LZD14" s="5"/>
      <c r="LZE14" s="8"/>
      <c r="LZF14" s="10"/>
      <c r="LZG14" s="68"/>
      <c r="LZH14" s="20"/>
      <c r="LZI14" s="57"/>
      <c r="LZJ14" s="21"/>
      <c r="LZK14" s="22"/>
      <c r="LZL14" s="3"/>
      <c r="LZM14" s="5"/>
      <c r="LZN14" s="5"/>
      <c r="LZO14" s="8"/>
      <c r="LZP14" s="10"/>
      <c r="LZQ14" s="68"/>
      <c r="LZR14" s="20"/>
      <c r="LZS14" s="57"/>
      <c r="LZT14" s="21"/>
      <c r="LZU14" s="22"/>
      <c r="LZV14" s="3"/>
      <c r="LZW14" s="5"/>
      <c r="LZX14" s="5"/>
      <c r="LZY14" s="8"/>
      <c r="LZZ14" s="10"/>
      <c r="MAA14" s="68"/>
      <c r="MAB14" s="20"/>
      <c r="MAC14" s="57"/>
      <c r="MAD14" s="21"/>
      <c r="MAE14" s="22"/>
      <c r="MAF14" s="3"/>
      <c r="MAG14" s="5"/>
      <c r="MAH14" s="5"/>
      <c r="MAI14" s="8"/>
      <c r="MAJ14" s="10"/>
      <c r="MAK14" s="68"/>
      <c r="MAL14" s="20"/>
      <c r="MAM14" s="57"/>
      <c r="MAN14" s="21"/>
      <c r="MAO14" s="22"/>
      <c r="MAP14" s="3"/>
      <c r="MAQ14" s="5"/>
      <c r="MAR14" s="5"/>
      <c r="MAS14" s="8"/>
      <c r="MAT14" s="10"/>
      <c r="MAU14" s="68"/>
      <c r="MAV14" s="20"/>
      <c r="MAW14" s="57"/>
      <c r="MAX14" s="21"/>
      <c r="MAY14" s="22"/>
      <c r="MAZ14" s="3"/>
      <c r="MBA14" s="5"/>
      <c r="MBB14" s="5"/>
      <c r="MBC14" s="8"/>
      <c r="MBD14" s="10"/>
      <c r="MBE14" s="68"/>
      <c r="MBF14" s="20"/>
      <c r="MBG14" s="57"/>
      <c r="MBH14" s="21"/>
      <c r="MBI14" s="22"/>
      <c r="MBJ14" s="3"/>
      <c r="MBK14" s="5"/>
      <c r="MBL14" s="5"/>
      <c r="MBM14" s="8"/>
      <c r="MBN14" s="10"/>
      <c r="MBO14" s="68"/>
      <c r="MBP14" s="20"/>
      <c r="MBQ14" s="57"/>
      <c r="MBR14" s="21"/>
      <c r="MBS14" s="22"/>
      <c r="MBT14" s="3"/>
      <c r="MBU14" s="5"/>
      <c r="MBV14" s="5"/>
      <c r="MBW14" s="8"/>
      <c r="MBX14" s="10"/>
      <c r="MBY14" s="68"/>
      <c r="MBZ14" s="20"/>
      <c r="MCA14" s="57"/>
      <c r="MCB14" s="21"/>
      <c r="MCC14" s="22"/>
      <c r="MCD14" s="3"/>
      <c r="MCE14" s="5"/>
      <c r="MCF14" s="5"/>
      <c r="MCG14" s="8"/>
      <c r="MCH14" s="10"/>
      <c r="MCI14" s="68"/>
      <c r="MCJ14" s="20"/>
      <c r="MCK14" s="57"/>
      <c r="MCL14" s="21"/>
      <c r="MCM14" s="22"/>
      <c r="MCN14" s="3"/>
      <c r="MCO14" s="5"/>
      <c r="MCP14" s="5"/>
      <c r="MCQ14" s="8"/>
      <c r="MCR14" s="10"/>
      <c r="MCS14" s="68"/>
      <c r="MCT14" s="20"/>
      <c r="MCU14" s="57"/>
      <c r="MCV14" s="21"/>
      <c r="MCW14" s="22"/>
      <c r="MCX14" s="3"/>
      <c r="MCY14" s="5"/>
      <c r="MCZ14" s="5"/>
      <c r="MDA14" s="8"/>
      <c r="MDB14" s="10"/>
      <c r="MDC14" s="68"/>
      <c r="MDD14" s="20"/>
      <c r="MDE14" s="57"/>
      <c r="MDF14" s="21"/>
      <c r="MDG14" s="22"/>
      <c r="MDH14" s="3"/>
      <c r="MDI14" s="5"/>
      <c r="MDJ14" s="5"/>
      <c r="MDK14" s="8"/>
      <c r="MDL14" s="10"/>
      <c r="MDM14" s="68"/>
      <c r="MDN14" s="20"/>
      <c r="MDO14" s="57"/>
      <c r="MDP14" s="21"/>
      <c r="MDQ14" s="22"/>
      <c r="MDR14" s="3"/>
      <c r="MDS14" s="5"/>
      <c r="MDT14" s="5"/>
      <c r="MDU14" s="8"/>
      <c r="MDV14" s="10"/>
      <c r="MDW14" s="68"/>
      <c r="MDX14" s="20"/>
      <c r="MDY14" s="57"/>
      <c r="MDZ14" s="21"/>
      <c r="MEA14" s="22"/>
      <c r="MEB14" s="3"/>
      <c r="MEC14" s="5"/>
      <c r="MED14" s="5"/>
      <c r="MEE14" s="8"/>
      <c r="MEF14" s="10"/>
      <c r="MEG14" s="68"/>
      <c r="MEH14" s="20"/>
      <c r="MEI14" s="57"/>
      <c r="MEJ14" s="21"/>
      <c r="MEK14" s="22"/>
      <c r="MEL14" s="3"/>
      <c r="MEM14" s="5"/>
      <c r="MEN14" s="5"/>
      <c r="MEO14" s="8"/>
      <c r="MEP14" s="10"/>
      <c r="MEQ14" s="68"/>
      <c r="MER14" s="20"/>
      <c r="MES14" s="57"/>
      <c r="MET14" s="21"/>
      <c r="MEU14" s="22"/>
      <c r="MEV14" s="3"/>
      <c r="MEW14" s="5"/>
      <c r="MEX14" s="5"/>
      <c r="MEY14" s="8"/>
      <c r="MEZ14" s="10"/>
      <c r="MFA14" s="68"/>
      <c r="MFB14" s="20"/>
      <c r="MFC14" s="57"/>
      <c r="MFD14" s="21"/>
      <c r="MFE14" s="22"/>
      <c r="MFF14" s="3"/>
      <c r="MFG14" s="5"/>
      <c r="MFH14" s="5"/>
      <c r="MFI14" s="8"/>
      <c r="MFJ14" s="10"/>
      <c r="MFK14" s="68"/>
      <c r="MFL14" s="20"/>
      <c r="MFM14" s="57"/>
      <c r="MFN14" s="21"/>
      <c r="MFO14" s="22"/>
      <c r="MFP14" s="3"/>
      <c r="MFQ14" s="5"/>
      <c r="MFR14" s="5"/>
      <c r="MFS14" s="8"/>
      <c r="MFT14" s="10"/>
      <c r="MFU14" s="68"/>
      <c r="MFV14" s="20"/>
      <c r="MFW14" s="57"/>
      <c r="MFX14" s="21"/>
      <c r="MFY14" s="22"/>
      <c r="MFZ14" s="3"/>
      <c r="MGA14" s="5"/>
      <c r="MGB14" s="5"/>
      <c r="MGC14" s="8"/>
      <c r="MGD14" s="10"/>
      <c r="MGE14" s="68"/>
      <c r="MGF14" s="20"/>
      <c r="MGG14" s="57"/>
      <c r="MGH14" s="21"/>
      <c r="MGI14" s="22"/>
      <c r="MGJ14" s="3"/>
      <c r="MGK14" s="5"/>
      <c r="MGL14" s="5"/>
      <c r="MGM14" s="8"/>
      <c r="MGN14" s="10"/>
      <c r="MGO14" s="68"/>
      <c r="MGP14" s="20"/>
      <c r="MGQ14" s="57"/>
      <c r="MGR14" s="21"/>
      <c r="MGS14" s="22"/>
      <c r="MGT14" s="3"/>
      <c r="MGU14" s="5"/>
      <c r="MGV14" s="5"/>
      <c r="MGW14" s="8"/>
      <c r="MGX14" s="10"/>
      <c r="MGY14" s="68"/>
      <c r="MGZ14" s="20"/>
      <c r="MHA14" s="57"/>
      <c r="MHB14" s="21"/>
      <c r="MHC14" s="22"/>
      <c r="MHD14" s="3"/>
      <c r="MHE14" s="5"/>
      <c r="MHF14" s="5"/>
      <c r="MHG14" s="8"/>
      <c r="MHH14" s="10"/>
      <c r="MHI14" s="68"/>
      <c r="MHJ14" s="20"/>
      <c r="MHK14" s="57"/>
      <c r="MHL14" s="21"/>
      <c r="MHM14" s="22"/>
      <c r="MHN14" s="3"/>
      <c r="MHO14" s="5"/>
      <c r="MHP14" s="5"/>
      <c r="MHQ14" s="8"/>
      <c r="MHR14" s="10"/>
      <c r="MHS14" s="68"/>
      <c r="MHT14" s="20"/>
      <c r="MHU14" s="57"/>
      <c r="MHV14" s="21"/>
      <c r="MHW14" s="22"/>
      <c r="MHX14" s="3"/>
      <c r="MHY14" s="5"/>
      <c r="MHZ14" s="5"/>
      <c r="MIA14" s="8"/>
      <c r="MIB14" s="10"/>
      <c r="MIC14" s="68"/>
      <c r="MID14" s="20"/>
      <c r="MIE14" s="57"/>
      <c r="MIF14" s="21"/>
      <c r="MIG14" s="22"/>
      <c r="MIH14" s="3"/>
      <c r="MII14" s="5"/>
      <c r="MIJ14" s="5"/>
      <c r="MIK14" s="8"/>
      <c r="MIL14" s="10"/>
      <c r="MIM14" s="68"/>
      <c r="MIN14" s="20"/>
      <c r="MIO14" s="57"/>
      <c r="MIP14" s="21"/>
      <c r="MIQ14" s="22"/>
      <c r="MIR14" s="3"/>
      <c r="MIS14" s="5"/>
      <c r="MIT14" s="5"/>
      <c r="MIU14" s="8"/>
      <c r="MIV14" s="10"/>
      <c r="MIW14" s="68"/>
      <c r="MIX14" s="20"/>
      <c r="MIY14" s="57"/>
      <c r="MIZ14" s="21"/>
      <c r="MJA14" s="22"/>
      <c r="MJB14" s="3"/>
      <c r="MJC14" s="5"/>
      <c r="MJD14" s="5"/>
      <c r="MJE14" s="8"/>
      <c r="MJF14" s="10"/>
      <c r="MJG14" s="68"/>
      <c r="MJH14" s="20"/>
      <c r="MJI14" s="57"/>
      <c r="MJJ14" s="21"/>
      <c r="MJK14" s="22"/>
      <c r="MJL14" s="3"/>
      <c r="MJM14" s="5"/>
      <c r="MJN14" s="5"/>
      <c r="MJO14" s="8"/>
      <c r="MJP14" s="10"/>
      <c r="MJQ14" s="68"/>
      <c r="MJR14" s="20"/>
      <c r="MJS14" s="57"/>
      <c r="MJT14" s="21"/>
      <c r="MJU14" s="22"/>
      <c r="MJV14" s="3"/>
      <c r="MJW14" s="5"/>
      <c r="MJX14" s="5"/>
      <c r="MJY14" s="8"/>
      <c r="MJZ14" s="10"/>
      <c r="MKA14" s="68"/>
      <c r="MKB14" s="20"/>
      <c r="MKC14" s="57"/>
      <c r="MKD14" s="21"/>
      <c r="MKE14" s="22"/>
      <c r="MKF14" s="3"/>
      <c r="MKG14" s="5"/>
      <c r="MKH14" s="5"/>
      <c r="MKI14" s="8"/>
      <c r="MKJ14" s="10"/>
      <c r="MKK14" s="68"/>
      <c r="MKL14" s="20"/>
      <c r="MKM14" s="57"/>
      <c r="MKN14" s="21"/>
      <c r="MKO14" s="22"/>
      <c r="MKP14" s="3"/>
      <c r="MKQ14" s="5"/>
      <c r="MKR14" s="5"/>
      <c r="MKS14" s="8"/>
      <c r="MKT14" s="10"/>
      <c r="MKU14" s="68"/>
      <c r="MKV14" s="20"/>
      <c r="MKW14" s="57"/>
      <c r="MKX14" s="21"/>
      <c r="MKY14" s="22"/>
      <c r="MKZ14" s="3"/>
      <c r="MLA14" s="5"/>
      <c r="MLB14" s="5"/>
      <c r="MLC14" s="8"/>
      <c r="MLD14" s="10"/>
      <c r="MLE14" s="68"/>
      <c r="MLF14" s="20"/>
      <c r="MLG14" s="57"/>
      <c r="MLH14" s="21"/>
      <c r="MLI14" s="22"/>
      <c r="MLJ14" s="3"/>
      <c r="MLK14" s="5"/>
      <c r="MLL14" s="5"/>
      <c r="MLM14" s="8"/>
      <c r="MLN14" s="10"/>
      <c r="MLO14" s="68"/>
      <c r="MLP14" s="20"/>
      <c r="MLQ14" s="57"/>
      <c r="MLR14" s="21"/>
      <c r="MLS14" s="22"/>
      <c r="MLT14" s="3"/>
      <c r="MLU14" s="5"/>
      <c r="MLV14" s="5"/>
      <c r="MLW14" s="8"/>
      <c r="MLX14" s="10"/>
      <c r="MLY14" s="68"/>
      <c r="MLZ14" s="20"/>
      <c r="MMA14" s="57"/>
      <c r="MMB14" s="21"/>
      <c r="MMC14" s="22"/>
      <c r="MMD14" s="3"/>
      <c r="MME14" s="5"/>
      <c r="MMF14" s="5"/>
      <c r="MMG14" s="8"/>
      <c r="MMH14" s="10"/>
      <c r="MMI14" s="68"/>
      <c r="MMJ14" s="20"/>
      <c r="MMK14" s="57"/>
      <c r="MML14" s="21"/>
      <c r="MMM14" s="22"/>
      <c r="MMN14" s="3"/>
      <c r="MMO14" s="5"/>
      <c r="MMP14" s="5"/>
      <c r="MMQ14" s="8"/>
      <c r="MMR14" s="10"/>
      <c r="MMS14" s="68"/>
      <c r="MMT14" s="20"/>
      <c r="MMU14" s="57"/>
      <c r="MMV14" s="21"/>
      <c r="MMW14" s="22"/>
      <c r="MMX14" s="3"/>
      <c r="MMY14" s="5"/>
      <c r="MMZ14" s="5"/>
      <c r="MNA14" s="8"/>
      <c r="MNB14" s="10"/>
      <c r="MNC14" s="68"/>
      <c r="MND14" s="20"/>
      <c r="MNE14" s="57"/>
      <c r="MNF14" s="21"/>
      <c r="MNG14" s="22"/>
      <c r="MNH14" s="3"/>
      <c r="MNI14" s="5"/>
      <c r="MNJ14" s="5"/>
      <c r="MNK14" s="8"/>
      <c r="MNL14" s="10"/>
      <c r="MNM14" s="68"/>
      <c r="MNN14" s="20"/>
      <c r="MNO14" s="57"/>
      <c r="MNP14" s="21"/>
      <c r="MNQ14" s="22"/>
      <c r="MNR14" s="3"/>
      <c r="MNS14" s="5"/>
      <c r="MNT14" s="5"/>
      <c r="MNU14" s="8"/>
      <c r="MNV14" s="10"/>
      <c r="MNW14" s="68"/>
      <c r="MNX14" s="20"/>
      <c r="MNY14" s="57"/>
      <c r="MNZ14" s="21"/>
      <c r="MOA14" s="22"/>
      <c r="MOB14" s="3"/>
      <c r="MOC14" s="5"/>
      <c r="MOD14" s="5"/>
      <c r="MOE14" s="8"/>
      <c r="MOF14" s="10"/>
      <c r="MOG14" s="68"/>
      <c r="MOH14" s="20"/>
      <c r="MOI14" s="57"/>
      <c r="MOJ14" s="21"/>
      <c r="MOK14" s="22"/>
      <c r="MOL14" s="3"/>
      <c r="MOM14" s="5"/>
      <c r="MON14" s="5"/>
      <c r="MOO14" s="8"/>
      <c r="MOP14" s="10"/>
      <c r="MOQ14" s="68"/>
      <c r="MOR14" s="20"/>
      <c r="MOS14" s="57"/>
      <c r="MOT14" s="21"/>
      <c r="MOU14" s="22"/>
      <c r="MOV14" s="3"/>
      <c r="MOW14" s="5"/>
      <c r="MOX14" s="5"/>
      <c r="MOY14" s="8"/>
      <c r="MOZ14" s="10"/>
      <c r="MPA14" s="68"/>
      <c r="MPB14" s="20"/>
      <c r="MPC14" s="57"/>
      <c r="MPD14" s="21"/>
      <c r="MPE14" s="22"/>
      <c r="MPF14" s="3"/>
      <c r="MPG14" s="5"/>
      <c r="MPH14" s="5"/>
      <c r="MPI14" s="8"/>
      <c r="MPJ14" s="10"/>
      <c r="MPK14" s="68"/>
      <c r="MPL14" s="20"/>
      <c r="MPM14" s="57"/>
      <c r="MPN14" s="21"/>
      <c r="MPO14" s="22"/>
      <c r="MPP14" s="3"/>
      <c r="MPQ14" s="5"/>
      <c r="MPR14" s="5"/>
      <c r="MPS14" s="8"/>
      <c r="MPT14" s="10"/>
      <c r="MPU14" s="68"/>
      <c r="MPV14" s="20"/>
      <c r="MPW14" s="57"/>
      <c r="MPX14" s="21"/>
      <c r="MPY14" s="22"/>
      <c r="MPZ14" s="3"/>
      <c r="MQA14" s="5"/>
      <c r="MQB14" s="5"/>
      <c r="MQC14" s="8"/>
      <c r="MQD14" s="10"/>
      <c r="MQE14" s="68"/>
      <c r="MQF14" s="20"/>
      <c r="MQG14" s="57"/>
      <c r="MQH14" s="21"/>
      <c r="MQI14" s="22"/>
      <c r="MQJ14" s="3"/>
      <c r="MQK14" s="5"/>
      <c r="MQL14" s="5"/>
      <c r="MQM14" s="8"/>
      <c r="MQN14" s="10"/>
      <c r="MQO14" s="68"/>
      <c r="MQP14" s="20"/>
      <c r="MQQ14" s="57"/>
      <c r="MQR14" s="21"/>
      <c r="MQS14" s="22"/>
      <c r="MQT14" s="3"/>
      <c r="MQU14" s="5"/>
      <c r="MQV14" s="5"/>
      <c r="MQW14" s="8"/>
      <c r="MQX14" s="10"/>
      <c r="MQY14" s="68"/>
      <c r="MQZ14" s="20"/>
      <c r="MRA14" s="57"/>
      <c r="MRB14" s="21"/>
      <c r="MRC14" s="22"/>
      <c r="MRD14" s="3"/>
      <c r="MRE14" s="5"/>
      <c r="MRF14" s="5"/>
      <c r="MRG14" s="8"/>
      <c r="MRH14" s="10"/>
      <c r="MRI14" s="68"/>
      <c r="MRJ14" s="20"/>
      <c r="MRK14" s="57"/>
      <c r="MRL14" s="21"/>
      <c r="MRM14" s="22"/>
      <c r="MRN14" s="3"/>
      <c r="MRO14" s="5"/>
      <c r="MRP14" s="5"/>
      <c r="MRQ14" s="8"/>
      <c r="MRR14" s="10"/>
      <c r="MRS14" s="68"/>
      <c r="MRT14" s="20"/>
      <c r="MRU14" s="57"/>
      <c r="MRV14" s="21"/>
      <c r="MRW14" s="22"/>
      <c r="MRX14" s="3"/>
      <c r="MRY14" s="5"/>
      <c r="MRZ14" s="5"/>
      <c r="MSA14" s="8"/>
      <c r="MSB14" s="10"/>
      <c r="MSC14" s="68"/>
      <c r="MSD14" s="20"/>
      <c r="MSE14" s="57"/>
      <c r="MSF14" s="21"/>
      <c r="MSG14" s="22"/>
      <c r="MSH14" s="3"/>
      <c r="MSI14" s="5"/>
      <c r="MSJ14" s="5"/>
      <c r="MSK14" s="8"/>
      <c r="MSL14" s="10"/>
      <c r="MSM14" s="68"/>
      <c r="MSN14" s="20"/>
      <c r="MSO14" s="57"/>
      <c r="MSP14" s="21"/>
      <c r="MSQ14" s="22"/>
      <c r="MSR14" s="3"/>
      <c r="MSS14" s="5"/>
      <c r="MST14" s="5"/>
      <c r="MSU14" s="8"/>
      <c r="MSV14" s="10"/>
      <c r="MSW14" s="68"/>
      <c r="MSX14" s="20"/>
      <c r="MSY14" s="57"/>
      <c r="MSZ14" s="21"/>
      <c r="MTA14" s="22"/>
      <c r="MTB14" s="3"/>
      <c r="MTC14" s="5"/>
      <c r="MTD14" s="5"/>
      <c r="MTE14" s="8"/>
      <c r="MTF14" s="10"/>
      <c r="MTG14" s="68"/>
      <c r="MTH14" s="20"/>
      <c r="MTI14" s="57"/>
      <c r="MTJ14" s="21"/>
      <c r="MTK14" s="22"/>
      <c r="MTL14" s="3"/>
      <c r="MTM14" s="5"/>
      <c r="MTN14" s="5"/>
      <c r="MTO14" s="8"/>
      <c r="MTP14" s="10"/>
      <c r="MTQ14" s="68"/>
      <c r="MTR14" s="20"/>
      <c r="MTS14" s="57"/>
      <c r="MTT14" s="21"/>
      <c r="MTU14" s="22"/>
      <c r="MTV14" s="3"/>
      <c r="MTW14" s="5"/>
      <c r="MTX14" s="5"/>
      <c r="MTY14" s="8"/>
      <c r="MTZ14" s="10"/>
      <c r="MUA14" s="68"/>
      <c r="MUB14" s="20"/>
      <c r="MUC14" s="57"/>
      <c r="MUD14" s="21"/>
      <c r="MUE14" s="22"/>
      <c r="MUF14" s="3"/>
      <c r="MUG14" s="5"/>
      <c r="MUH14" s="5"/>
      <c r="MUI14" s="8"/>
      <c r="MUJ14" s="10"/>
      <c r="MUK14" s="68"/>
      <c r="MUL14" s="20"/>
      <c r="MUM14" s="57"/>
      <c r="MUN14" s="21"/>
      <c r="MUO14" s="22"/>
      <c r="MUP14" s="3"/>
      <c r="MUQ14" s="5"/>
      <c r="MUR14" s="5"/>
      <c r="MUS14" s="8"/>
      <c r="MUT14" s="10"/>
      <c r="MUU14" s="68"/>
      <c r="MUV14" s="20"/>
      <c r="MUW14" s="57"/>
      <c r="MUX14" s="21"/>
      <c r="MUY14" s="22"/>
      <c r="MUZ14" s="3"/>
      <c r="MVA14" s="5"/>
      <c r="MVB14" s="5"/>
      <c r="MVC14" s="8"/>
      <c r="MVD14" s="10"/>
      <c r="MVE14" s="68"/>
      <c r="MVF14" s="20"/>
      <c r="MVG14" s="57"/>
      <c r="MVH14" s="21"/>
      <c r="MVI14" s="22"/>
      <c r="MVJ14" s="3"/>
      <c r="MVK14" s="5"/>
      <c r="MVL14" s="5"/>
      <c r="MVM14" s="8"/>
      <c r="MVN14" s="10"/>
      <c r="MVO14" s="68"/>
      <c r="MVP14" s="20"/>
      <c r="MVQ14" s="57"/>
      <c r="MVR14" s="21"/>
      <c r="MVS14" s="22"/>
      <c r="MVT14" s="3"/>
      <c r="MVU14" s="5"/>
      <c r="MVV14" s="5"/>
      <c r="MVW14" s="8"/>
      <c r="MVX14" s="10"/>
      <c r="MVY14" s="68"/>
      <c r="MVZ14" s="20"/>
      <c r="MWA14" s="57"/>
      <c r="MWB14" s="21"/>
      <c r="MWC14" s="22"/>
      <c r="MWD14" s="3"/>
      <c r="MWE14" s="5"/>
      <c r="MWF14" s="5"/>
      <c r="MWG14" s="8"/>
      <c r="MWH14" s="10"/>
      <c r="MWI14" s="68"/>
      <c r="MWJ14" s="20"/>
      <c r="MWK14" s="57"/>
      <c r="MWL14" s="21"/>
      <c r="MWM14" s="22"/>
      <c r="MWN14" s="3"/>
      <c r="MWO14" s="5"/>
      <c r="MWP14" s="5"/>
      <c r="MWQ14" s="8"/>
      <c r="MWR14" s="10"/>
      <c r="MWS14" s="68"/>
      <c r="MWT14" s="20"/>
      <c r="MWU14" s="57"/>
      <c r="MWV14" s="21"/>
      <c r="MWW14" s="22"/>
      <c r="MWX14" s="3"/>
      <c r="MWY14" s="5"/>
      <c r="MWZ14" s="5"/>
      <c r="MXA14" s="8"/>
      <c r="MXB14" s="10"/>
      <c r="MXC14" s="68"/>
      <c r="MXD14" s="20"/>
      <c r="MXE14" s="57"/>
      <c r="MXF14" s="21"/>
      <c r="MXG14" s="22"/>
      <c r="MXH14" s="3"/>
      <c r="MXI14" s="5"/>
      <c r="MXJ14" s="5"/>
      <c r="MXK14" s="8"/>
      <c r="MXL14" s="10"/>
      <c r="MXM14" s="68"/>
      <c r="MXN14" s="20"/>
      <c r="MXO14" s="57"/>
      <c r="MXP14" s="21"/>
      <c r="MXQ14" s="22"/>
      <c r="MXR14" s="3"/>
      <c r="MXS14" s="5"/>
      <c r="MXT14" s="5"/>
      <c r="MXU14" s="8"/>
      <c r="MXV14" s="10"/>
      <c r="MXW14" s="68"/>
      <c r="MXX14" s="20"/>
      <c r="MXY14" s="57"/>
      <c r="MXZ14" s="21"/>
      <c r="MYA14" s="22"/>
      <c r="MYB14" s="3"/>
      <c r="MYC14" s="5"/>
      <c r="MYD14" s="5"/>
      <c r="MYE14" s="8"/>
      <c r="MYF14" s="10"/>
      <c r="MYG14" s="68"/>
      <c r="MYH14" s="20"/>
      <c r="MYI14" s="57"/>
      <c r="MYJ14" s="21"/>
      <c r="MYK14" s="22"/>
      <c r="MYL14" s="3"/>
      <c r="MYM14" s="5"/>
      <c r="MYN14" s="5"/>
      <c r="MYO14" s="8"/>
      <c r="MYP14" s="10"/>
      <c r="MYQ14" s="68"/>
      <c r="MYR14" s="20"/>
      <c r="MYS14" s="57"/>
      <c r="MYT14" s="21"/>
      <c r="MYU14" s="22"/>
      <c r="MYV14" s="3"/>
      <c r="MYW14" s="5"/>
      <c r="MYX14" s="5"/>
      <c r="MYY14" s="8"/>
      <c r="MYZ14" s="10"/>
      <c r="MZA14" s="68"/>
      <c r="MZB14" s="20"/>
      <c r="MZC14" s="57"/>
      <c r="MZD14" s="21"/>
      <c r="MZE14" s="22"/>
      <c r="MZF14" s="3"/>
      <c r="MZG14" s="5"/>
      <c r="MZH14" s="5"/>
      <c r="MZI14" s="8"/>
      <c r="MZJ14" s="10"/>
      <c r="MZK14" s="68"/>
      <c r="MZL14" s="20"/>
      <c r="MZM14" s="57"/>
      <c r="MZN14" s="21"/>
      <c r="MZO14" s="22"/>
      <c r="MZP14" s="3"/>
      <c r="MZQ14" s="5"/>
      <c r="MZR14" s="5"/>
      <c r="MZS14" s="8"/>
      <c r="MZT14" s="10"/>
      <c r="MZU14" s="68"/>
      <c r="MZV14" s="20"/>
      <c r="MZW14" s="57"/>
      <c r="MZX14" s="21"/>
      <c r="MZY14" s="22"/>
      <c r="MZZ14" s="3"/>
      <c r="NAA14" s="5"/>
      <c r="NAB14" s="5"/>
      <c r="NAC14" s="8"/>
      <c r="NAD14" s="10"/>
      <c r="NAE14" s="68"/>
      <c r="NAF14" s="20"/>
      <c r="NAG14" s="57"/>
      <c r="NAH14" s="21"/>
      <c r="NAI14" s="22"/>
      <c r="NAJ14" s="3"/>
      <c r="NAK14" s="5"/>
      <c r="NAL14" s="5"/>
      <c r="NAM14" s="8"/>
      <c r="NAN14" s="10"/>
      <c r="NAO14" s="68"/>
      <c r="NAP14" s="20"/>
      <c r="NAQ14" s="57"/>
      <c r="NAR14" s="21"/>
      <c r="NAS14" s="22"/>
      <c r="NAT14" s="3"/>
      <c r="NAU14" s="5"/>
      <c r="NAV14" s="5"/>
      <c r="NAW14" s="8"/>
      <c r="NAX14" s="10"/>
      <c r="NAY14" s="68"/>
      <c r="NAZ14" s="20"/>
      <c r="NBA14" s="57"/>
      <c r="NBB14" s="21"/>
      <c r="NBC14" s="22"/>
      <c r="NBD14" s="3"/>
      <c r="NBE14" s="5"/>
      <c r="NBF14" s="5"/>
      <c r="NBG14" s="8"/>
      <c r="NBH14" s="10"/>
      <c r="NBI14" s="68"/>
      <c r="NBJ14" s="20"/>
      <c r="NBK14" s="57"/>
      <c r="NBL14" s="21"/>
      <c r="NBM14" s="22"/>
      <c r="NBN14" s="3"/>
      <c r="NBO14" s="5"/>
      <c r="NBP14" s="5"/>
      <c r="NBQ14" s="8"/>
      <c r="NBR14" s="10"/>
      <c r="NBS14" s="68"/>
      <c r="NBT14" s="20"/>
      <c r="NBU14" s="57"/>
      <c r="NBV14" s="21"/>
      <c r="NBW14" s="22"/>
      <c r="NBX14" s="3"/>
      <c r="NBY14" s="5"/>
      <c r="NBZ14" s="5"/>
      <c r="NCA14" s="8"/>
      <c r="NCB14" s="10"/>
      <c r="NCC14" s="68"/>
      <c r="NCD14" s="20"/>
      <c r="NCE14" s="57"/>
      <c r="NCF14" s="21"/>
      <c r="NCG14" s="22"/>
      <c r="NCH14" s="3"/>
      <c r="NCI14" s="5"/>
      <c r="NCJ14" s="5"/>
      <c r="NCK14" s="8"/>
      <c r="NCL14" s="10"/>
      <c r="NCM14" s="68"/>
      <c r="NCN14" s="20"/>
      <c r="NCO14" s="57"/>
      <c r="NCP14" s="21"/>
      <c r="NCQ14" s="22"/>
      <c r="NCR14" s="3"/>
      <c r="NCS14" s="5"/>
      <c r="NCT14" s="5"/>
      <c r="NCU14" s="8"/>
      <c r="NCV14" s="10"/>
      <c r="NCW14" s="68"/>
      <c r="NCX14" s="20"/>
      <c r="NCY14" s="57"/>
      <c r="NCZ14" s="21"/>
      <c r="NDA14" s="22"/>
      <c r="NDB14" s="3"/>
      <c r="NDC14" s="5"/>
      <c r="NDD14" s="5"/>
      <c r="NDE14" s="8"/>
      <c r="NDF14" s="10"/>
      <c r="NDG14" s="68"/>
      <c r="NDH14" s="20"/>
      <c r="NDI14" s="57"/>
      <c r="NDJ14" s="21"/>
      <c r="NDK14" s="22"/>
      <c r="NDL14" s="3"/>
      <c r="NDM14" s="5"/>
      <c r="NDN14" s="5"/>
      <c r="NDO14" s="8"/>
      <c r="NDP14" s="10"/>
      <c r="NDQ14" s="68"/>
      <c r="NDR14" s="20"/>
      <c r="NDS14" s="57"/>
      <c r="NDT14" s="21"/>
      <c r="NDU14" s="22"/>
      <c r="NDV14" s="3"/>
      <c r="NDW14" s="5"/>
      <c r="NDX14" s="5"/>
      <c r="NDY14" s="8"/>
      <c r="NDZ14" s="10"/>
      <c r="NEA14" s="68"/>
      <c r="NEB14" s="20"/>
      <c r="NEC14" s="57"/>
      <c r="NED14" s="21"/>
      <c r="NEE14" s="22"/>
      <c r="NEF14" s="3"/>
      <c r="NEG14" s="5"/>
      <c r="NEH14" s="5"/>
      <c r="NEI14" s="8"/>
      <c r="NEJ14" s="10"/>
      <c r="NEK14" s="68"/>
      <c r="NEL14" s="20"/>
      <c r="NEM14" s="57"/>
      <c r="NEN14" s="21"/>
      <c r="NEO14" s="22"/>
      <c r="NEP14" s="3"/>
      <c r="NEQ14" s="5"/>
      <c r="NER14" s="5"/>
      <c r="NES14" s="8"/>
      <c r="NET14" s="10"/>
      <c r="NEU14" s="68"/>
      <c r="NEV14" s="20"/>
      <c r="NEW14" s="57"/>
      <c r="NEX14" s="21"/>
      <c r="NEY14" s="22"/>
      <c r="NEZ14" s="3"/>
      <c r="NFA14" s="5"/>
      <c r="NFB14" s="5"/>
      <c r="NFC14" s="8"/>
      <c r="NFD14" s="10"/>
      <c r="NFE14" s="68"/>
      <c r="NFF14" s="20"/>
      <c r="NFG14" s="57"/>
      <c r="NFH14" s="21"/>
      <c r="NFI14" s="22"/>
      <c r="NFJ14" s="3"/>
      <c r="NFK14" s="5"/>
      <c r="NFL14" s="5"/>
      <c r="NFM14" s="8"/>
      <c r="NFN14" s="10"/>
      <c r="NFO14" s="68"/>
      <c r="NFP14" s="20"/>
      <c r="NFQ14" s="57"/>
      <c r="NFR14" s="21"/>
      <c r="NFS14" s="22"/>
      <c r="NFT14" s="3"/>
      <c r="NFU14" s="5"/>
      <c r="NFV14" s="5"/>
      <c r="NFW14" s="8"/>
      <c r="NFX14" s="10"/>
      <c r="NFY14" s="68"/>
      <c r="NFZ14" s="20"/>
      <c r="NGA14" s="57"/>
      <c r="NGB14" s="21"/>
      <c r="NGC14" s="22"/>
      <c r="NGD14" s="3"/>
      <c r="NGE14" s="5"/>
      <c r="NGF14" s="5"/>
      <c r="NGG14" s="8"/>
      <c r="NGH14" s="10"/>
      <c r="NGI14" s="68"/>
      <c r="NGJ14" s="20"/>
      <c r="NGK14" s="57"/>
      <c r="NGL14" s="21"/>
      <c r="NGM14" s="22"/>
      <c r="NGN14" s="3"/>
      <c r="NGO14" s="5"/>
      <c r="NGP14" s="5"/>
      <c r="NGQ14" s="8"/>
      <c r="NGR14" s="10"/>
      <c r="NGS14" s="68"/>
      <c r="NGT14" s="20"/>
      <c r="NGU14" s="57"/>
      <c r="NGV14" s="21"/>
      <c r="NGW14" s="22"/>
      <c r="NGX14" s="3"/>
      <c r="NGY14" s="5"/>
      <c r="NGZ14" s="5"/>
      <c r="NHA14" s="8"/>
      <c r="NHB14" s="10"/>
      <c r="NHC14" s="68"/>
      <c r="NHD14" s="20"/>
      <c r="NHE14" s="57"/>
      <c r="NHF14" s="21"/>
      <c r="NHG14" s="22"/>
      <c r="NHH14" s="3"/>
      <c r="NHI14" s="5"/>
      <c r="NHJ14" s="5"/>
      <c r="NHK14" s="8"/>
      <c r="NHL14" s="10"/>
      <c r="NHM14" s="68"/>
      <c r="NHN14" s="20"/>
      <c r="NHO14" s="57"/>
      <c r="NHP14" s="21"/>
      <c r="NHQ14" s="22"/>
      <c r="NHR14" s="3"/>
      <c r="NHS14" s="5"/>
      <c r="NHT14" s="5"/>
      <c r="NHU14" s="8"/>
      <c r="NHV14" s="10"/>
      <c r="NHW14" s="68"/>
      <c r="NHX14" s="20"/>
      <c r="NHY14" s="57"/>
      <c r="NHZ14" s="21"/>
      <c r="NIA14" s="22"/>
      <c r="NIB14" s="3"/>
      <c r="NIC14" s="5"/>
      <c r="NID14" s="5"/>
      <c r="NIE14" s="8"/>
      <c r="NIF14" s="10"/>
      <c r="NIG14" s="68"/>
      <c r="NIH14" s="20"/>
      <c r="NII14" s="57"/>
      <c r="NIJ14" s="21"/>
      <c r="NIK14" s="22"/>
      <c r="NIL14" s="3"/>
      <c r="NIM14" s="5"/>
      <c r="NIN14" s="5"/>
      <c r="NIO14" s="8"/>
      <c r="NIP14" s="10"/>
      <c r="NIQ14" s="68"/>
      <c r="NIR14" s="20"/>
      <c r="NIS14" s="57"/>
      <c r="NIT14" s="21"/>
      <c r="NIU14" s="22"/>
      <c r="NIV14" s="3"/>
      <c r="NIW14" s="5"/>
      <c r="NIX14" s="5"/>
      <c r="NIY14" s="8"/>
      <c r="NIZ14" s="10"/>
      <c r="NJA14" s="68"/>
      <c r="NJB14" s="20"/>
      <c r="NJC14" s="57"/>
      <c r="NJD14" s="21"/>
      <c r="NJE14" s="22"/>
      <c r="NJF14" s="3"/>
      <c r="NJG14" s="5"/>
      <c r="NJH14" s="5"/>
      <c r="NJI14" s="8"/>
      <c r="NJJ14" s="10"/>
      <c r="NJK14" s="68"/>
      <c r="NJL14" s="20"/>
      <c r="NJM14" s="57"/>
      <c r="NJN14" s="21"/>
      <c r="NJO14" s="22"/>
      <c r="NJP14" s="3"/>
      <c r="NJQ14" s="5"/>
      <c r="NJR14" s="5"/>
      <c r="NJS14" s="8"/>
      <c r="NJT14" s="10"/>
      <c r="NJU14" s="68"/>
      <c r="NJV14" s="20"/>
      <c r="NJW14" s="57"/>
      <c r="NJX14" s="21"/>
      <c r="NJY14" s="22"/>
      <c r="NJZ14" s="3"/>
      <c r="NKA14" s="5"/>
      <c r="NKB14" s="5"/>
      <c r="NKC14" s="8"/>
      <c r="NKD14" s="10"/>
      <c r="NKE14" s="68"/>
      <c r="NKF14" s="20"/>
      <c r="NKG14" s="57"/>
      <c r="NKH14" s="21"/>
      <c r="NKI14" s="22"/>
      <c r="NKJ14" s="3"/>
      <c r="NKK14" s="5"/>
      <c r="NKL14" s="5"/>
      <c r="NKM14" s="8"/>
      <c r="NKN14" s="10"/>
      <c r="NKO14" s="68"/>
      <c r="NKP14" s="20"/>
      <c r="NKQ14" s="57"/>
      <c r="NKR14" s="21"/>
      <c r="NKS14" s="22"/>
      <c r="NKT14" s="3"/>
      <c r="NKU14" s="5"/>
      <c r="NKV14" s="5"/>
      <c r="NKW14" s="8"/>
      <c r="NKX14" s="10"/>
      <c r="NKY14" s="68"/>
      <c r="NKZ14" s="20"/>
      <c r="NLA14" s="57"/>
      <c r="NLB14" s="21"/>
      <c r="NLC14" s="22"/>
      <c r="NLD14" s="3"/>
      <c r="NLE14" s="5"/>
      <c r="NLF14" s="5"/>
      <c r="NLG14" s="8"/>
      <c r="NLH14" s="10"/>
      <c r="NLI14" s="68"/>
      <c r="NLJ14" s="20"/>
      <c r="NLK14" s="57"/>
      <c r="NLL14" s="21"/>
      <c r="NLM14" s="22"/>
      <c r="NLN14" s="3"/>
      <c r="NLO14" s="5"/>
      <c r="NLP14" s="5"/>
      <c r="NLQ14" s="8"/>
      <c r="NLR14" s="10"/>
      <c r="NLS14" s="68"/>
      <c r="NLT14" s="20"/>
      <c r="NLU14" s="57"/>
      <c r="NLV14" s="21"/>
      <c r="NLW14" s="22"/>
      <c r="NLX14" s="3"/>
      <c r="NLY14" s="5"/>
      <c r="NLZ14" s="5"/>
      <c r="NMA14" s="8"/>
      <c r="NMB14" s="10"/>
      <c r="NMC14" s="68"/>
      <c r="NMD14" s="20"/>
      <c r="NME14" s="57"/>
      <c r="NMF14" s="21"/>
      <c r="NMG14" s="22"/>
      <c r="NMH14" s="3"/>
      <c r="NMI14" s="5"/>
      <c r="NMJ14" s="5"/>
      <c r="NMK14" s="8"/>
      <c r="NML14" s="10"/>
      <c r="NMM14" s="68"/>
      <c r="NMN14" s="20"/>
      <c r="NMO14" s="57"/>
      <c r="NMP14" s="21"/>
      <c r="NMQ14" s="22"/>
      <c r="NMR14" s="3"/>
      <c r="NMS14" s="5"/>
      <c r="NMT14" s="5"/>
      <c r="NMU14" s="8"/>
      <c r="NMV14" s="10"/>
      <c r="NMW14" s="68"/>
      <c r="NMX14" s="20"/>
      <c r="NMY14" s="57"/>
      <c r="NMZ14" s="21"/>
      <c r="NNA14" s="22"/>
      <c r="NNB14" s="3"/>
      <c r="NNC14" s="5"/>
      <c r="NND14" s="5"/>
      <c r="NNE14" s="8"/>
      <c r="NNF14" s="10"/>
      <c r="NNG14" s="68"/>
      <c r="NNH14" s="20"/>
      <c r="NNI14" s="57"/>
      <c r="NNJ14" s="21"/>
      <c r="NNK14" s="22"/>
      <c r="NNL14" s="3"/>
      <c r="NNM14" s="5"/>
      <c r="NNN14" s="5"/>
      <c r="NNO14" s="8"/>
      <c r="NNP14" s="10"/>
      <c r="NNQ14" s="68"/>
      <c r="NNR14" s="20"/>
      <c r="NNS14" s="57"/>
      <c r="NNT14" s="21"/>
      <c r="NNU14" s="22"/>
      <c r="NNV14" s="3"/>
      <c r="NNW14" s="5"/>
      <c r="NNX14" s="5"/>
      <c r="NNY14" s="8"/>
      <c r="NNZ14" s="10"/>
      <c r="NOA14" s="68"/>
      <c r="NOB14" s="20"/>
      <c r="NOC14" s="57"/>
      <c r="NOD14" s="21"/>
      <c r="NOE14" s="22"/>
      <c r="NOF14" s="3"/>
      <c r="NOG14" s="5"/>
      <c r="NOH14" s="5"/>
      <c r="NOI14" s="8"/>
      <c r="NOJ14" s="10"/>
      <c r="NOK14" s="68"/>
      <c r="NOL14" s="20"/>
      <c r="NOM14" s="57"/>
      <c r="NON14" s="21"/>
      <c r="NOO14" s="22"/>
      <c r="NOP14" s="3"/>
      <c r="NOQ14" s="5"/>
      <c r="NOR14" s="5"/>
      <c r="NOS14" s="8"/>
      <c r="NOT14" s="10"/>
      <c r="NOU14" s="68"/>
      <c r="NOV14" s="20"/>
      <c r="NOW14" s="57"/>
      <c r="NOX14" s="21"/>
      <c r="NOY14" s="22"/>
      <c r="NOZ14" s="3"/>
      <c r="NPA14" s="5"/>
      <c r="NPB14" s="5"/>
      <c r="NPC14" s="8"/>
      <c r="NPD14" s="10"/>
      <c r="NPE14" s="68"/>
      <c r="NPF14" s="20"/>
      <c r="NPG14" s="57"/>
      <c r="NPH14" s="21"/>
      <c r="NPI14" s="22"/>
      <c r="NPJ14" s="3"/>
      <c r="NPK14" s="5"/>
      <c r="NPL14" s="5"/>
      <c r="NPM14" s="8"/>
      <c r="NPN14" s="10"/>
      <c r="NPO14" s="68"/>
      <c r="NPP14" s="20"/>
      <c r="NPQ14" s="57"/>
      <c r="NPR14" s="21"/>
      <c r="NPS14" s="22"/>
      <c r="NPT14" s="3"/>
      <c r="NPU14" s="5"/>
      <c r="NPV14" s="5"/>
      <c r="NPW14" s="8"/>
      <c r="NPX14" s="10"/>
      <c r="NPY14" s="68"/>
      <c r="NPZ14" s="20"/>
      <c r="NQA14" s="57"/>
      <c r="NQB14" s="21"/>
      <c r="NQC14" s="22"/>
      <c r="NQD14" s="3"/>
      <c r="NQE14" s="5"/>
      <c r="NQF14" s="5"/>
      <c r="NQG14" s="8"/>
      <c r="NQH14" s="10"/>
      <c r="NQI14" s="68"/>
      <c r="NQJ14" s="20"/>
      <c r="NQK14" s="57"/>
      <c r="NQL14" s="21"/>
      <c r="NQM14" s="22"/>
      <c r="NQN14" s="3"/>
      <c r="NQO14" s="5"/>
      <c r="NQP14" s="5"/>
      <c r="NQQ14" s="8"/>
      <c r="NQR14" s="10"/>
      <c r="NQS14" s="68"/>
      <c r="NQT14" s="20"/>
      <c r="NQU14" s="57"/>
      <c r="NQV14" s="21"/>
      <c r="NQW14" s="22"/>
      <c r="NQX14" s="3"/>
      <c r="NQY14" s="5"/>
      <c r="NQZ14" s="5"/>
      <c r="NRA14" s="8"/>
      <c r="NRB14" s="10"/>
      <c r="NRC14" s="68"/>
      <c r="NRD14" s="20"/>
      <c r="NRE14" s="57"/>
      <c r="NRF14" s="21"/>
      <c r="NRG14" s="22"/>
      <c r="NRH14" s="3"/>
      <c r="NRI14" s="5"/>
      <c r="NRJ14" s="5"/>
      <c r="NRK14" s="8"/>
      <c r="NRL14" s="10"/>
      <c r="NRM14" s="68"/>
      <c r="NRN14" s="20"/>
      <c r="NRO14" s="57"/>
      <c r="NRP14" s="21"/>
      <c r="NRQ14" s="22"/>
      <c r="NRR14" s="3"/>
      <c r="NRS14" s="5"/>
      <c r="NRT14" s="5"/>
      <c r="NRU14" s="8"/>
      <c r="NRV14" s="10"/>
      <c r="NRW14" s="68"/>
      <c r="NRX14" s="20"/>
      <c r="NRY14" s="57"/>
      <c r="NRZ14" s="21"/>
      <c r="NSA14" s="22"/>
      <c r="NSB14" s="3"/>
      <c r="NSC14" s="5"/>
      <c r="NSD14" s="5"/>
      <c r="NSE14" s="8"/>
      <c r="NSF14" s="10"/>
      <c r="NSG14" s="68"/>
      <c r="NSH14" s="20"/>
      <c r="NSI14" s="57"/>
      <c r="NSJ14" s="21"/>
      <c r="NSK14" s="22"/>
      <c r="NSL14" s="3"/>
      <c r="NSM14" s="5"/>
      <c r="NSN14" s="5"/>
      <c r="NSO14" s="8"/>
      <c r="NSP14" s="10"/>
      <c r="NSQ14" s="68"/>
      <c r="NSR14" s="20"/>
      <c r="NSS14" s="57"/>
      <c r="NST14" s="21"/>
      <c r="NSU14" s="22"/>
      <c r="NSV14" s="3"/>
      <c r="NSW14" s="5"/>
      <c r="NSX14" s="5"/>
      <c r="NSY14" s="8"/>
      <c r="NSZ14" s="10"/>
      <c r="NTA14" s="68"/>
      <c r="NTB14" s="20"/>
      <c r="NTC14" s="57"/>
      <c r="NTD14" s="21"/>
      <c r="NTE14" s="22"/>
      <c r="NTF14" s="3"/>
      <c r="NTG14" s="5"/>
      <c r="NTH14" s="5"/>
      <c r="NTI14" s="8"/>
      <c r="NTJ14" s="10"/>
      <c r="NTK14" s="68"/>
      <c r="NTL14" s="20"/>
      <c r="NTM14" s="57"/>
      <c r="NTN14" s="21"/>
      <c r="NTO14" s="22"/>
      <c r="NTP14" s="3"/>
      <c r="NTQ14" s="5"/>
      <c r="NTR14" s="5"/>
      <c r="NTS14" s="8"/>
      <c r="NTT14" s="10"/>
      <c r="NTU14" s="68"/>
      <c r="NTV14" s="20"/>
      <c r="NTW14" s="57"/>
      <c r="NTX14" s="21"/>
      <c r="NTY14" s="22"/>
      <c r="NTZ14" s="3"/>
      <c r="NUA14" s="5"/>
      <c r="NUB14" s="5"/>
      <c r="NUC14" s="8"/>
      <c r="NUD14" s="10"/>
      <c r="NUE14" s="68"/>
      <c r="NUF14" s="20"/>
      <c r="NUG14" s="57"/>
      <c r="NUH14" s="21"/>
      <c r="NUI14" s="22"/>
      <c r="NUJ14" s="3"/>
      <c r="NUK14" s="5"/>
      <c r="NUL14" s="5"/>
      <c r="NUM14" s="8"/>
      <c r="NUN14" s="10"/>
      <c r="NUO14" s="68"/>
      <c r="NUP14" s="20"/>
      <c r="NUQ14" s="57"/>
      <c r="NUR14" s="21"/>
      <c r="NUS14" s="22"/>
      <c r="NUT14" s="3"/>
      <c r="NUU14" s="5"/>
      <c r="NUV14" s="5"/>
      <c r="NUW14" s="8"/>
      <c r="NUX14" s="10"/>
      <c r="NUY14" s="68"/>
      <c r="NUZ14" s="20"/>
      <c r="NVA14" s="57"/>
      <c r="NVB14" s="21"/>
      <c r="NVC14" s="22"/>
      <c r="NVD14" s="3"/>
      <c r="NVE14" s="5"/>
      <c r="NVF14" s="5"/>
      <c r="NVG14" s="8"/>
      <c r="NVH14" s="10"/>
      <c r="NVI14" s="68"/>
      <c r="NVJ14" s="20"/>
      <c r="NVK14" s="57"/>
      <c r="NVL14" s="21"/>
      <c r="NVM14" s="22"/>
      <c r="NVN14" s="3"/>
      <c r="NVO14" s="5"/>
      <c r="NVP14" s="5"/>
      <c r="NVQ14" s="8"/>
      <c r="NVR14" s="10"/>
      <c r="NVS14" s="68"/>
      <c r="NVT14" s="20"/>
      <c r="NVU14" s="57"/>
      <c r="NVV14" s="21"/>
      <c r="NVW14" s="22"/>
      <c r="NVX14" s="3"/>
      <c r="NVY14" s="5"/>
      <c r="NVZ14" s="5"/>
      <c r="NWA14" s="8"/>
      <c r="NWB14" s="10"/>
      <c r="NWC14" s="68"/>
      <c r="NWD14" s="20"/>
      <c r="NWE14" s="57"/>
      <c r="NWF14" s="21"/>
      <c r="NWG14" s="22"/>
      <c r="NWH14" s="3"/>
      <c r="NWI14" s="5"/>
      <c r="NWJ14" s="5"/>
      <c r="NWK14" s="8"/>
      <c r="NWL14" s="10"/>
      <c r="NWM14" s="68"/>
      <c r="NWN14" s="20"/>
      <c r="NWO14" s="57"/>
      <c r="NWP14" s="21"/>
      <c r="NWQ14" s="22"/>
      <c r="NWR14" s="3"/>
      <c r="NWS14" s="5"/>
      <c r="NWT14" s="5"/>
      <c r="NWU14" s="8"/>
      <c r="NWV14" s="10"/>
      <c r="NWW14" s="68"/>
      <c r="NWX14" s="20"/>
      <c r="NWY14" s="57"/>
      <c r="NWZ14" s="21"/>
      <c r="NXA14" s="22"/>
      <c r="NXB14" s="3"/>
      <c r="NXC14" s="5"/>
      <c r="NXD14" s="5"/>
      <c r="NXE14" s="8"/>
      <c r="NXF14" s="10"/>
      <c r="NXG14" s="68"/>
      <c r="NXH14" s="20"/>
      <c r="NXI14" s="57"/>
      <c r="NXJ14" s="21"/>
      <c r="NXK14" s="22"/>
      <c r="NXL14" s="3"/>
      <c r="NXM14" s="5"/>
      <c r="NXN14" s="5"/>
      <c r="NXO14" s="8"/>
      <c r="NXP14" s="10"/>
      <c r="NXQ14" s="68"/>
      <c r="NXR14" s="20"/>
      <c r="NXS14" s="57"/>
      <c r="NXT14" s="21"/>
      <c r="NXU14" s="22"/>
      <c r="NXV14" s="3"/>
      <c r="NXW14" s="5"/>
      <c r="NXX14" s="5"/>
      <c r="NXY14" s="8"/>
      <c r="NXZ14" s="10"/>
      <c r="NYA14" s="68"/>
      <c r="NYB14" s="20"/>
      <c r="NYC14" s="57"/>
      <c r="NYD14" s="21"/>
      <c r="NYE14" s="22"/>
      <c r="NYF14" s="3"/>
      <c r="NYG14" s="5"/>
      <c r="NYH14" s="5"/>
      <c r="NYI14" s="8"/>
      <c r="NYJ14" s="10"/>
      <c r="NYK14" s="68"/>
      <c r="NYL14" s="20"/>
      <c r="NYM14" s="57"/>
      <c r="NYN14" s="21"/>
      <c r="NYO14" s="22"/>
      <c r="NYP14" s="3"/>
      <c r="NYQ14" s="5"/>
      <c r="NYR14" s="5"/>
      <c r="NYS14" s="8"/>
      <c r="NYT14" s="10"/>
      <c r="NYU14" s="68"/>
      <c r="NYV14" s="20"/>
      <c r="NYW14" s="57"/>
      <c r="NYX14" s="21"/>
      <c r="NYY14" s="22"/>
      <c r="NYZ14" s="3"/>
      <c r="NZA14" s="5"/>
      <c r="NZB14" s="5"/>
      <c r="NZC14" s="8"/>
      <c r="NZD14" s="10"/>
      <c r="NZE14" s="68"/>
      <c r="NZF14" s="20"/>
      <c r="NZG14" s="57"/>
      <c r="NZH14" s="21"/>
      <c r="NZI14" s="22"/>
      <c r="NZJ14" s="3"/>
      <c r="NZK14" s="5"/>
      <c r="NZL14" s="5"/>
      <c r="NZM14" s="8"/>
      <c r="NZN14" s="10"/>
      <c r="NZO14" s="68"/>
      <c r="NZP14" s="20"/>
      <c r="NZQ14" s="57"/>
      <c r="NZR14" s="21"/>
      <c r="NZS14" s="22"/>
      <c r="NZT14" s="3"/>
      <c r="NZU14" s="5"/>
      <c r="NZV14" s="5"/>
      <c r="NZW14" s="8"/>
      <c r="NZX14" s="10"/>
      <c r="NZY14" s="68"/>
      <c r="NZZ14" s="20"/>
      <c r="OAA14" s="57"/>
      <c r="OAB14" s="21"/>
      <c r="OAC14" s="22"/>
      <c r="OAD14" s="3"/>
      <c r="OAE14" s="5"/>
      <c r="OAF14" s="5"/>
      <c r="OAG14" s="8"/>
      <c r="OAH14" s="10"/>
      <c r="OAI14" s="68"/>
      <c r="OAJ14" s="20"/>
      <c r="OAK14" s="57"/>
      <c r="OAL14" s="21"/>
      <c r="OAM14" s="22"/>
      <c r="OAN14" s="3"/>
      <c r="OAO14" s="5"/>
      <c r="OAP14" s="5"/>
      <c r="OAQ14" s="8"/>
      <c r="OAR14" s="10"/>
      <c r="OAS14" s="68"/>
      <c r="OAT14" s="20"/>
      <c r="OAU14" s="57"/>
      <c r="OAV14" s="21"/>
      <c r="OAW14" s="22"/>
      <c r="OAX14" s="3"/>
      <c r="OAY14" s="5"/>
      <c r="OAZ14" s="5"/>
      <c r="OBA14" s="8"/>
      <c r="OBB14" s="10"/>
      <c r="OBC14" s="68"/>
      <c r="OBD14" s="20"/>
      <c r="OBE14" s="57"/>
      <c r="OBF14" s="21"/>
      <c r="OBG14" s="22"/>
      <c r="OBH14" s="3"/>
      <c r="OBI14" s="5"/>
      <c r="OBJ14" s="5"/>
      <c r="OBK14" s="8"/>
      <c r="OBL14" s="10"/>
      <c r="OBM14" s="68"/>
      <c r="OBN14" s="20"/>
      <c r="OBO14" s="57"/>
      <c r="OBP14" s="21"/>
      <c r="OBQ14" s="22"/>
      <c r="OBR14" s="3"/>
      <c r="OBS14" s="5"/>
      <c r="OBT14" s="5"/>
      <c r="OBU14" s="8"/>
      <c r="OBV14" s="10"/>
      <c r="OBW14" s="68"/>
      <c r="OBX14" s="20"/>
      <c r="OBY14" s="57"/>
      <c r="OBZ14" s="21"/>
      <c r="OCA14" s="22"/>
      <c r="OCB14" s="3"/>
      <c r="OCC14" s="5"/>
      <c r="OCD14" s="5"/>
      <c r="OCE14" s="8"/>
      <c r="OCF14" s="10"/>
      <c r="OCG14" s="68"/>
      <c r="OCH14" s="20"/>
      <c r="OCI14" s="57"/>
      <c r="OCJ14" s="21"/>
      <c r="OCK14" s="22"/>
      <c r="OCL14" s="3"/>
      <c r="OCM14" s="5"/>
      <c r="OCN14" s="5"/>
      <c r="OCO14" s="8"/>
      <c r="OCP14" s="10"/>
      <c r="OCQ14" s="68"/>
      <c r="OCR14" s="20"/>
      <c r="OCS14" s="57"/>
      <c r="OCT14" s="21"/>
      <c r="OCU14" s="22"/>
      <c r="OCV14" s="3"/>
      <c r="OCW14" s="5"/>
      <c r="OCX14" s="5"/>
      <c r="OCY14" s="8"/>
      <c r="OCZ14" s="10"/>
      <c r="ODA14" s="68"/>
      <c r="ODB14" s="20"/>
      <c r="ODC14" s="57"/>
      <c r="ODD14" s="21"/>
      <c r="ODE14" s="22"/>
      <c r="ODF14" s="3"/>
      <c r="ODG14" s="5"/>
      <c r="ODH14" s="5"/>
      <c r="ODI14" s="8"/>
      <c r="ODJ14" s="10"/>
      <c r="ODK14" s="68"/>
      <c r="ODL14" s="20"/>
      <c r="ODM14" s="57"/>
      <c r="ODN14" s="21"/>
      <c r="ODO14" s="22"/>
      <c r="ODP14" s="3"/>
      <c r="ODQ14" s="5"/>
      <c r="ODR14" s="5"/>
      <c r="ODS14" s="8"/>
      <c r="ODT14" s="10"/>
      <c r="ODU14" s="68"/>
      <c r="ODV14" s="20"/>
      <c r="ODW14" s="57"/>
      <c r="ODX14" s="21"/>
      <c r="ODY14" s="22"/>
      <c r="ODZ14" s="3"/>
      <c r="OEA14" s="5"/>
      <c r="OEB14" s="5"/>
      <c r="OEC14" s="8"/>
      <c r="OED14" s="10"/>
      <c r="OEE14" s="68"/>
      <c r="OEF14" s="20"/>
      <c r="OEG14" s="57"/>
      <c r="OEH14" s="21"/>
      <c r="OEI14" s="22"/>
      <c r="OEJ14" s="3"/>
      <c r="OEK14" s="5"/>
      <c r="OEL14" s="5"/>
      <c r="OEM14" s="8"/>
      <c r="OEN14" s="10"/>
      <c r="OEO14" s="68"/>
      <c r="OEP14" s="20"/>
      <c r="OEQ14" s="57"/>
      <c r="OER14" s="21"/>
      <c r="OES14" s="22"/>
      <c r="OET14" s="3"/>
      <c r="OEU14" s="5"/>
      <c r="OEV14" s="5"/>
      <c r="OEW14" s="8"/>
      <c r="OEX14" s="10"/>
      <c r="OEY14" s="68"/>
      <c r="OEZ14" s="20"/>
      <c r="OFA14" s="57"/>
      <c r="OFB14" s="21"/>
      <c r="OFC14" s="22"/>
      <c r="OFD14" s="3"/>
      <c r="OFE14" s="5"/>
      <c r="OFF14" s="5"/>
      <c r="OFG14" s="8"/>
      <c r="OFH14" s="10"/>
      <c r="OFI14" s="68"/>
      <c r="OFJ14" s="20"/>
      <c r="OFK14" s="57"/>
      <c r="OFL14" s="21"/>
      <c r="OFM14" s="22"/>
      <c r="OFN14" s="3"/>
      <c r="OFO14" s="5"/>
      <c r="OFP14" s="5"/>
      <c r="OFQ14" s="8"/>
      <c r="OFR14" s="10"/>
      <c r="OFS14" s="68"/>
      <c r="OFT14" s="20"/>
      <c r="OFU14" s="57"/>
      <c r="OFV14" s="21"/>
      <c r="OFW14" s="22"/>
      <c r="OFX14" s="3"/>
      <c r="OFY14" s="5"/>
      <c r="OFZ14" s="5"/>
      <c r="OGA14" s="8"/>
      <c r="OGB14" s="10"/>
      <c r="OGC14" s="68"/>
      <c r="OGD14" s="20"/>
      <c r="OGE14" s="57"/>
      <c r="OGF14" s="21"/>
      <c r="OGG14" s="22"/>
      <c r="OGH14" s="3"/>
      <c r="OGI14" s="5"/>
      <c r="OGJ14" s="5"/>
      <c r="OGK14" s="8"/>
      <c r="OGL14" s="10"/>
      <c r="OGM14" s="68"/>
      <c r="OGN14" s="20"/>
      <c r="OGO14" s="57"/>
      <c r="OGP14" s="21"/>
      <c r="OGQ14" s="22"/>
      <c r="OGR14" s="3"/>
      <c r="OGS14" s="5"/>
      <c r="OGT14" s="5"/>
      <c r="OGU14" s="8"/>
      <c r="OGV14" s="10"/>
      <c r="OGW14" s="68"/>
      <c r="OGX14" s="20"/>
      <c r="OGY14" s="57"/>
      <c r="OGZ14" s="21"/>
      <c r="OHA14" s="22"/>
      <c r="OHB14" s="3"/>
      <c r="OHC14" s="5"/>
      <c r="OHD14" s="5"/>
      <c r="OHE14" s="8"/>
      <c r="OHF14" s="10"/>
      <c r="OHG14" s="68"/>
      <c r="OHH14" s="20"/>
      <c r="OHI14" s="57"/>
      <c r="OHJ14" s="21"/>
      <c r="OHK14" s="22"/>
      <c r="OHL14" s="3"/>
      <c r="OHM14" s="5"/>
      <c r="OHN14" s="5"/>
      <c r="OHO14" s="8"/>
      <c r="OHP14" s="10"/>
      <c r="OHQ14" s="68"/>
      <c r="OHR14" s="20"/>
      <c r="OHS14" s="57"/>
      <c r="OHT14" s="21"/>
      <c r="OHU14" s="22"/>
      <c r="OHV14" s="3"/>
      <c r="OHW14" s="5"/>
      <c r="OHX14" s="5"/>
      <c r="OHY14" s="8"/>
      <c r="OHZ14" s="10"/>
      <c r="OIA14" s="68"/>
      <c r="OIB14" s="20"/>
      <c r="OIC14" s="57"/>
      <c r="OID14" s="21"/>
      <c r="OIE14" s="22"/>
      <c r="OIF14" s="3"/>
      <c r="OIG14" s="5"/>
      <c r="OIH14" s="5"/>
      <c r="OII14" s="8"/>
      <c r="OIJ14" s="10"/>
      <c r="OIK14" s="68"/>
      <c r="OIL14" s="20"/>
      <c r="OIM14" s="57"/>
      <c r="OIN14" s="21"/>
      <c r="OIO14" s="22"/>
      <c r="OIP14" s="3"/>
      <c r="OIQ14" s="5"/>
      <c r="OIR14" s="5"/>
      <c r="OIS14" s="8"/>
      <c r="OIT14" s="10"/>
      <c r="OIU14" s="68"/>
      <c r="OIV14" s="20"/>
      <c r="OIW14" s="57"/>
      <c r="OIX14" s="21"/>
      <c r="OIY14" s="22"/>
      <c r="OIZ14" s="3"/>
      <c r="OJA14" s="5"/>
      <c r="OJB14" s="5"/>
      <c r="OJC14" s="8"/>
      <c r="OJD14" s="10"/>
      <c r="OJE14" s="68"/>
      <c r="OJF14" s="20"/>
      <c r="OJG14" s="57"/>
      <c r="OJH14" s="21"/>
      <c r="OJI14" s="22"/>
      <c r="OJJ14" s="3"/>
      <c r="OJK14" s="5"/>
      <c r="OJL14" s="5"/>
      <c r="OJM14" s="8"/>
      <c r="OJN14" s="10"/>
      <c r="OJO14" s="68"/>
      <c r="OJP14" s="20"/>
      <c r="OJQ14" s="57"/>
      <c r="OJR14" s="21"/>
      <c r="OJS14" s="22"/>
      <c r="OJT14" s="3"/>
      <c r="OJU14" s="5"/>
      <c r="OJV14" s="5"/>
      <c r="OJW14" s="8"/>
      <c r="OJX14" s="10"/>
      <c r="OJY14" s="68"/>
      <c r="OJZ14" s="20"/>
      <c r="OKA14" s="57"/>
      <c r="OKB14" s="21"/>
      <c r="OKC14" s="22"/>
      <c r="OKD14" s="3"/>
      <c r="OKE14" s="5"/>
      <c r="OKF14" s="5"/>
      <c r="OKG14" s="8"/>
      <c r="OKH14" s="10"/>
      <c r="OKI14" s="68"/>
      <c r="OKJ14" s="20"/>
      <c r="OKK14" s="57"/>
      <c r="OKL14" s="21"/>
      <c r="OKM14" s="22"/>
      <c r="OKN14" s="3"/>
      <c r="OKO14" s="5"/>
      <c r="OKP14" s="5"/>
      <c r="OKQ14" s="8"/>
      <c r="OKR14" s="10"/>
      <c r="OKS14" s="68"/>
      <c r="OKT14" s="20"/>
      <c r="OKU14" s="57"/>
      <c r="OKV14" s="21"/>
      <c r="OKW14" s="22"/>
      <c r="OKX14" s="3"/>
      <c r="OKY14" s="5"/>
      <c r="OKZ14" s="5"/>
      <c r="OLA14" s="8"/>
      <c r="OLB14" s="10"/>
      <c r="OLC14" s="68"/>
      <c r="OLD14" s="20"/>
      <c r="OLE14" s="57"/>
      <c r="OLF14" s="21"/>
      <c r="OLG14" s="22"/>
      <c r="OLH14" s="3"/>
      <c r="OLI14" s="5"/>
      <c r="OLJ14" s="5"/>
      <c r="OLK14" s="8"/>
      <c r="OLL14" s="10"/>
      <c r="OLM14" s="68"/>
      <c r="OLN14" s="20"/>
      <c r="OLO14" s="57"/>
      <c r="OLP14" s="21"/>
      <c r="OLQ14" s="22"/>
      <c r="OLR14" s="3"/>
      <c r="OLS14" s="5"/>
      <c r="OLT14" s="5"/>
      <c r="OLU14" s="8"/>
      <c r="OLV14" s="10"/>
      <c r="OLW14" s="68"/>
      <c r="OLX14" s="20"/>
      <c r="OLY14" s="57"/>
      <c r="OLZ14" s="21"/>
      <c r="OMA14" s="22"/>
      <c r="OMB14" s="3"/>
      <c r="OMC14" s="5"/>
      <c r="OMD14" s="5"/>
      <c r="OME14" s="8"/>
      <c r="OMF14" s="10"/>
      <c r="OMG14" s="68"/>
      <c r="OMH14" s="20"/>
      <c r="OMI14" s="57"/>
      <c r="OMJ14" s="21"/>
      <c r="OMK14" s="22"/>
      <c r="OML14" s="3"/>
      <c r="OMM14" s="5"/>
      <c r="OMN14" s="5"/>
      <c r="OMO14" s="8"/>
      <c r="OMP14" s="10"/>
      <c r="OMQ14" s="68"/>
      <c r="OMR14" s="20"/>
      <c r="OMS14" s="57"/>
      <c r="OMT14" s="21"/>
      <c r="OMU14" s="22"/>
      <c r="OMV14" s="3"/>
      <c r="OMW14" s="5"/>
      <c r="OMX14" s="5"/>
      <c r="OMY14" s="8"/>
      <c r="OMZ14" s="10"/>
      <c r="ONA14" s="68"/>
      <c r="ONB14" s="20"/>
      <c r="ONC14" s="57"/>
      <c r="OND14" s="21"/>
      <c r="ONE14" s="22"/>
      <c r="ONF14" s="3"/>
      <c r="ONG14" s="5"/>
      <c r="ONH14" s="5"/>
      <c r="ONI14" s="8"/>
      <c r="ONJ14" s="10"/>
      <c r="ONK14" s="68"/>
      <c r="ONL14" s="20"/>
      <c r="ONM14" s="57"/>
      <c r="ONN14" s="21"/>
      <c r="ONO14" s="22"/>
      <c r="ONP14" s="3"/>
      <c r="ONQ14" s="5"/>
      <c r="ONR14" s="5"/>
      <c r="ONS14" s="8"/>
      <c r="ONT14" s="10"/>
      <c r="ONU14" s="68"/>
      <c r="ONV14" s="20"/>
      <c r="ONW14" s="57"/>
      <c r="ONX14" s="21"/>
      <c r="ONY14" s="22"/>
      <c r="ONZ14" s="3"/>
      <c r="OOA14" s="5"/>
      <c r="OOB14" s="5"/>
      <c r="OOC14" s="8"/>
      <c r="OOD14" s="10"/>
      <c r="OOE14" s="68"/>
      <c r="OOF14" s="20"/>
      <c r="OOG14" s="57"/>
      <c r="OOH14" s="21"/>
      <c r="OOI14" s="22"/>
      <c r="OOJ14" s="3"/>
      <c r="OOK14" s="5"/>
      <c r="OOL14" s="5"/>
      <c r="OOM14" s="8"/>
      <c r="OON14" s="10"/>
      <c r="OOO14" s="68"/>
      <c r="OOP14" s="20"/>
      <c r="OOQ14" s="57"/>
      <c r="OOR14" s="21"/>
      <c r="OOS14" s="22"/>
      <c r="OOT14" s="3"/>
      <c r="OOU14" s="5"/>
      <c r="OOV14" s="5"/>
      <c r="OOW14" s="8"/>
      <c r="OOX14" s="10"/>
      <c r="OOY14" s="68"/>
      <c r="OOZ14" s="20"/>
      <c r="OPA14" s="57"/>
      <c r="OPB14" s="21"/>
      <c r="OPC14" s="22"/>
      <c r="OPD14" s="3"/>
      <c r="OPE14" s="5"/>
      <c r="OPF14" s="5"/>
      <c r="OPG14" s="8"/>
      <c r="OPH14" s="10"/>
      <c r="OPI14" s="68"/>
      <c r="OPJ14" s="20"/>
      <c r="OPK14" s="57"/>
      <c r="OPL14" s="21"/>
      <c r="OPM14" s="22"/>
      <c r="OPN14" s="3"/>
      <c r="OPO14" s="5"/>
      <c r="OPP14" s="5"/>
      <c r="OPQ14" s="8"/>
      <c r="OPR14" s="10"/>
      <c r="OPS14" s="68"/>
      <c r="OPT14" s="20"/>
      <c r="OPU14" s="57"/>
      <c r="OPV14" s="21"/>
      <c r="OPW14" s="22"/>
      <c r="OPX14" s="3"/>
      <c r="OPY14" s="5"/>
      <c r="OPZ14" s="5"/>
      <c r="OQA14" s="8"/>
      <c r="OQB14" s="10"/>
      <c r="OQC14" s="68"/>
      <c r="OQD14" s="20"/>
      <c r="OQE14" s="57"/>
      <c r="OQF14" s="21"/>
      <c r="OQG14" s="22"/>
      <c r="OQH14" s="3"/>
      <c r="OQI14" s="5"/>
      <c r="OQJ14" s="5"/>
      <c r="OQK14" s="8"/>
      <c r="OQL14" s="10"/>
      <c r="OQM14" s="68"/>
      <c r="OQN14" s="20"/>
      <c r="OQO14" s="57"/>
      <c r="OQP14" s="21"/>
      <c r="OQQ14" s="22"/>
      <c r="OQR14" s="3"/>
      <c r="OQS14" s="5"/>
      <c r="OQT14" s="5"/>
      <c r="OQU14" s="8"/>
      <c r="OQV14" s="10"/>
      <c r="OQW14" s="68"/>
      <c r="OQX14" s="20"/>
      <c r="OQY14" s="57"/>
      <c r="OQZ14" s="21"/>
      <c r="ORA14" s="22"/>
      <c r="ORB14" s="3"/>
      <c r="ORC14" s="5"/>
      <c r="ORD14" s="5"/>
      <c r="ORE14" s="8"/>
      <c r="ORF14" s="10"/>
      <c r="ORG14" s="68"/>
      <c r="ORH14" s="20"/>
      <c r="ORI14" s="57"/>
      <c r="ORJ14" s="21"/>
      <c r="ORK14" s="22"/>
      <c r="ORL14" s="3"/>
      <c r="ORM14" s="5"/>
      <c r="ORN14" s="5"/>
      <c r="ORO14" s="8"/>
      <c r="ORP14" s="10"/>
      <c r="ORQ14" s="68"/>
      <c r="ORR14" s="20"/>
      <c r="ORS14" s="57"/>
      <c r="ORT14" s="21"/>
      <c r="ORU14" s="22"/>
      <c r="ORV14" s="3"/>
      <c r="ORW14" s="5"/>
      <c r="ORX14" s="5"/>
      <c r="ORY14" s="8"/>
      <c r="ORZ14" s="10"/>
      <c r="OSA14" s="68"/>
      <c r="OSB14" s="20"/>
      <c r="OSC14" s="57"/>
      <c r="OSD14" s="21"/>
      <c r="OSE14" s="22"/>
      <c r="OSF14" s="3"/>
      <c r="OSG14" s="5"/>
      <c r="OSH14" s="5"/>
      <c r="OSI14" s="8"/>
      <c r="OSJ14" s="10"/>
      <c r="OSK14" s="68"/>
      <c r="OSL14" s="20"/>
      <c r="OSM14" s="57"/>
      <c r="OSN14" s="21"/>
      <c r="OSO14" s="22"/>
      <c r="OSP14" s="3"/>
      <c r="OSQ14" s="5"/>
      <c r="OSR14" s="5"/>
      <c r="OSS14" s="8"/>
      <c r="OST14" s="10"/>
      <c r="OSU14" s="68"/>
      <c r="OSV14" s="20"/>
      <c r="OSW14" s="57"/>
      <c r="OSX14" s="21"/>
      <c r="OSY14" s="22"/>
      <c r="OSZ14" s="3"/>
      <c r="OTA14" s="5"/>
      <c r="OTB14" s="5"/>
      <c r="OTC14" s="8"/>
      <c r="OTD14" s="10"/>
      <c r="OTE14" s="68"/>
      <c r="OTF14" s="20"/>
      <c r="OTG14" s="57"/>
      <c r="OTH14" s="21"/>
      <c r="OTI14" s="22"/>
      <c r="OTJ14" s="3"/>
      <c r="OTK14" s="5"/>
      <c r="OTL14" s="5"/>
      <c r="OTM14" s="8"/>
      <c r="OTN14" s="10"/>
      <c r="OTO14" s="68"/>
      <c r="OTP14" s="20"/>
      <c r="OTQ14" s="57"/>
      <c r="OTR14" s="21"/>
      <c r="OTS14" s="22"/>
      <c r="OTT14" s="3"/>
      <c r="OTU14" s="5"/>
      <c r="OTV14" s="5"/>
      <c r="OTW14" s="8"/>
      <c r="OTX14" s="10"/>
      <c r="OTY14" s="68"/>
      <c r="OTZ14" s="20"/>
      <c r="OUA14" s="57"/>
      <c r="OUB14" s="21"/>
      <c r="OUC14" s="22"/>
      <c r="OUD14" s="3"/>
      <c r="OUE14" s="5"/>
      <c r="OUF14" s="5"/>
      <c r="OUG14" s="8"/>
      <c r="OUH14" s="10"/>
      <c r="OUI14" s="68"/>
      <c r="OUJ14" s="20"/>
      <c r="OUK14" s="57"/>
      <c r="OUL14" s="21"/>
      <c r="OUM14" s="22"/>
      <c r="OUN14" s="3"/>
      <c r="OUO14" s="5"/>
      <c r="OUP14" s="5"/>
      <c r="OUQ14" s="8"/>
      <c r="OUR14" s="10"/>
      <c r="OUS14" s="68"/>
      <c r="OUT14" s="20"/>
      <c r="OUU14" s="57"/>
      <c r="OUV14" s="21"/>
      <c r="OUW14" s="22"/>
      <c r="OUX14" s="3"/>
      <c r="OUY14" s="5"/>
      <c r="OUZ14" s="5"/>
      <c r="OVA14" s="8"/>
      <c r="OVB14" s="10"/>
      <c r="OVC14" s="68"/>
      <c r="OVD14" s="20"/>
      <c r="OVE14" s="57"/>
      <c r="OVF14" s="21"/>
      <c r="OVG14" s="22"/>
      <c r="OVH14" s="3"/>
      <c r="OVI14" s="5"/>
      <c r="OVJ14" s="5"/>
      <c r="OVK14" s="8"/>
      <c r="OVL14" s="10"/>
      <c r="OVM14" s="68"/>
      <c r="OVN14" s="20"/>
      <c r="OVO14" s="57"/>
      <c r="OVP14" s="21"/>
      <c r="OVQ14" s="22"/>
      <c r="OVR14" s="3"/>
      <c r="OVS14" s="5"/>
      <c r="OVT14" s="5"/>
      <c r="OVU14" s="8"/>
      <c r="OVV14" s="10"/>
      <c r="OVW14" s="68"/>
      <c r="OVX14" s="20"/>
      <c r="OVY14" s="57"/>
      <c r="OVZ14" s="21"/>
      <c r="OWA14" s="22"/>
      <c r="OWB14" s="3"/>
      <c r="OWC14" s="5"/>
      <c r="OWD14" s="5"/>
      <c r="OWE14" s="8"/>
      <c r="OWF14" s="10"/>
      <c r="OWG14" s="68"/>
      <c r="OWH14" s="20"/>
      <c r="OWI14" s="57"/>
      <c r="OWJ14" s="21"/>
      <c r="OWK14" s="22"/>
      <c r="OWL14" s="3"/>
      <c r="OWM14" s="5"/>
      <c r="OWN14" s="5"/>
      <c r="OWO14" s="8"/>
      <c r="OWP14" s="10"/>
      <c r="OWQ14" s="68"/>
      <c r="OWR14" s="20"/>
      <c r="OWS14" s="57"/>
      <c r="OWT14" s="21"/>
      <c r="OWU14" s="22"/>
      <c r="OWV14" s="3"/>
      <c r="OWW14" s="5"/>
      <c r="OWX14" s="5"/>
      <c r="OWY14" s="8"/>
      <c r="OWZ14" s="10"/>
      <c r="OXA14" s="68"/>
      <c r="OXB14" s="20"/>
      <c r="OXC14" s="57"/>
      <c r="OXD14" s="21"/>
      <c r="OXE14" s="22"/>
      <c r="OXF14" s="3"/>
      <c r="OXG14" s="5"/>
      <c r="OXH14" s="5"/>
      <c r="OXI14" s="8"/>
      <c r="OXJ14" s="10"/>
      <c r="OXK14" s="68"/>
      <c r="OXL14" s="20"/>
      <c r="OXM14" s="57"/>
      <c r="OXN14" s="21"/>
      <c r="OXO14" s="22"/>
      <c r="OXP14" s="3"/>
      <c r="OXQ14" s="5"/>
      <c r="OXR14" s="5"/>
      <c r="OXS14" s="8"/>
      <c r="OXT14" s="10"/>
      <c r="OXU14" s="68"/>
      <c r="OXV14" s="20"/>
      <c r="OXW14" s="57"/>
      <c r="OXX14" s="21"/>
      <c r="OXY14" s="22"/>
      <c r="OXZ14" s="3"/>
      <c r="OYA14" s="5"/>
      <c r="OYB14" s="5"/>
      <c r="OYC14" s="8"/>
      <c r="OYD14" s="10"/>
      <c r="OYE14" s="68"/>
      <c r="OYF14" s="20"/>
      <c r="OYG14" s="57"/>
      <c r="OYH14" s="21"/>
      <c r="OYI14" s="22"/>
      <c r="OYJ14" s="3"/>
      <c r="OYK14" s="5"/>
      <c r="OYL14" s="5"/>
      <c r="OYM14" s="8"/>
      <c r="OYN14" s="10"/>
      <c r="OYO14" s="68"/>
      <c r="OYP14" s="20"/>
      <c r="OYQ14" s="57"/>
      <c r="OYR14" s="21"/>
      <c r="OYS14" s="22"/>
      <c r="OYT14" s="3"/>
      <c r="OYU14" s="5"/>
      <c r="OYV14" s="5"/>
      <c r="OYW14" s="8"/>
      <c r="OYX14" s="10"/>
      <c r="OYY14" s="68"/>
      <c r="OYZ14" s="20"/>
      <c r="OZA14" s="57"/>
      <c r="OZB14" s="21"/>
      <c r="OZC14" s="22"/>
      <c r="OZD14" s="3"/>
      <c r="OZE14" s="5"/>
      <c r="OZF14" s="5"/>
      <c r="OZG14" s="8"/>
      <c r="OZH14" s="10"/>
      <c r="OZI14" s="68"/>
      <c r="OZJ14" s="20"/>
      <c r="OZK14" s="57"/>
      <c r="OZL14" s="21"/>
      <c r="OZM14" s="22"/>
      <c r="OZN14" s="3"/>
      <c r="OZO14" s="5"/>
      <c r="OZP14" s="5"/>
      <c r="OZQ14" s="8"/>
      <c r="OZR14" s="10"/>
      <c r="OZS14" s="68"/>
      <c r="OZT14" s="20"/>
      <c r="OZU14" s="57"/>
      <c r="OZV14" s="21"/>
      <c r="OZW14" s="22"/>
      <c r="OZX14" s="3"/>
      <c r="OZY14" s="5"/>
      <c r="OZZ14" s="5"/>
      <c r="PAA14" s="8"/>
      <c r="PAB14" s="10"/>
      <c r="PAC14" s="68"/>
      <c r="PAD14" s="20"/>
      <c r="PAE14" s="57"/>
      <c r="PAF14" s="21"/>
      <c r="PAG14" s="22"/>
      <c r="PAH14" s="3"/>
      <c r="PAI14" s="5"/>
      <c r="PAJ14" s="5"/>
      <c r="PAK14" s="8"/>
      <c r="PAL14" s="10"/>
      <c r="PAM14" s="68"/>
      <c r="PAN14" s="20"/>
      <c r="PAO14" s="57"/>
      <c r="PAP14" s="21"/>
      <c r="PAQ14" s="22"/>
      <c r="PAR14" s="3"/>
      <c r="PAS14" s="5"/>
      <c r="PAT14" s="5"/>
      <c r="PAU14" s="8"/>
      <c r="PAV14" s="10"/>
      <c r="PAW14" s="68"/>
      <c r="PAX14" s="20"/>
      <c r="PAY14" s="57"/>
      <c r="PAZ14" s="21"/>
      <c r="PBA14" s="22"/>
      <c r="PBB14" s="3"/>
      <c r="PBC14" s="5"/>
      <c r="PBD14" s="5"/>
      <c r="PBE14" s="8"/>
      <c r="PBF14" s="10"/>
      <c r="PBG14" s="68"/>
      <c r="PBH14" s="20"/>
      <c r="PBI14" s="57"/>
      <c r="PBJ14" s="21"/>
      <c r="PBK14" s="22"/>
      <c r="PBL14" s="3"/>
      <c r="PBM14" s="5"/>
      <c r="PBN14" s="5"/>
      <c r="PBO14" s="8"/>
      <c r="PBP14" s="10"/>
      <c r="PBQ14" s="68"/>
      <c r="PBR14" s="20"/>
      <c r="PBS14" s="57"/>
      <c r="PBT14" s="21"/>
      <c r="PBU14" s="22"/>
      <c r="PBV14" s="3"/>
      <c r="PBW14" s="5"/>
      <c r="PBX14" s="5"/>
      <c r="PBY14" s="8"/>
      <c r="PBZ14" s="10"/>
      <c r="PCA14" s="68"/>
      <c r="PCB14" s="20"/>
      <c r="PCC14" s="57"/>
      <c r="PCD14" s="21"/>
      <c r="PCE14" s="22"/>
      <c r="PCF14" s="3"/>
      <c r="PCG14" s="5"/>
      <c r="PCH14" s="5"/>
      <c r="PCI14" s="8"/>
      <c r="PCJ14" s="10"/>
      <c r="PCK14" s="68"/>
      <c r="PCL14" s="20"/>
      <c r="PCM14" s="57"/>
      <c r="PCN14" s="21"/>
      <c r="PCO14" s="22"/>
      <c r="PCP14" s="3"/>
      <c r="PCQ14" s="5"/>
      <c r="PCR14" s="5"/>
      <c r="PCS14" s="8"/>
      <c r="PCT14" s="10"/>
      <c r="PCU14" s="68"/>
      <c r="PCV14" s="20"/>
      <c r="PCW14" s="57"/>
      <c r="PCX14" s="21"/>
      <c r="PCY14" s="22"/>
      <c r="PCZ14" s="3"/>
      <c r="PDA14" s="5"/>
      <c r="PDB14" s="5"/>
      <c r="PDC14" s="8"/>
      <c r="PDD14" s="10"/>
      <c r="PDE14" s="68"/>
      <c r="PDF14" s="20"/>
      <c r="PDG14" s="57"/>
      <c r="PDH14" s="21"/>
      <c r="PDI14" s="22"/>
      <c r="PDJ14" s="3"/>
      <c r="PDK14" s="5"/>
      <c r="PDL14" s="5"/>
      <c r="PDM14" s="8"/>
      <c r="PDN14" s="10"/>
      <c r="PDO14" s="68"/>
      <c r="PDP14" s="20"/>
      <c r="PDQ14" s="57"/>
      <c r="PDR14" s="21"/>
      <c r="PDS14" s="22"/>
      <c r="PDT14" s="3"/>
      <c r="PDU14" s="5"/>
      <c r="PDV14" s="5"/>
      <c r="PDW14" s="8"/>
      <c r="PDX14" s="10"/>
      <c r="PDY14" s="68"/>
      <c r="PDZ14" s="20"/>
      <c r="PEA14" s="57"/>
      <c r="PEB14" s="21"/>
      <c r="PEC14" s="22"/>
      <c r="PED14" s="3"/>
      <c r="PEE14" s="5"/>
      <c r="PEF14" s="5"/>
      <c r="PEG14" s="8"/>
      <c r="PEH14" s="10"/>
      <c r="PEI14" s="68"/>
      <c r="PEJ14" s="20"/>
      <c r="PEK14" s="57"/>
      <c r="PEL14" s="21"/>
      <c r="PEM14" s="22"/>
      <c r="PEN14" s="3"/>
      <c r="PEO14" s="5"/>
      <c r="PEP14" s="5"/>
      <c r="PEQ14" s="8"/>
      <c r="PER14" s="10"/>
      <c r="PES14" s="68"/>
      <c r="PET14" s="20"/>
      <c r="PEU14" s="57"/>
      <c r="PEV14" s="21"/>
      <c r="PEW14" s="22"/>
      <c r="PEX14" s="3"/>
      <c r="PEY14" s="5"/>
      <c r="PEZ14" s="5"/>
      <c r="PFA14" s="8"/>
      <c r="PFB14" s="10"/>
      <c r="PFC14" s="68"/>
      <c r="PFD14" s="20"/>
      <c r="PFE14" s="57"/>
      <c r="PFF14" s="21"/>
      <c r="PFG14" s="22"/>
      <c r="PFH14" s="3"/>
      <c r="PFI14" s="5"/>
      <c r="PFJ14" s="5"/>
      <c r="PFK14" s="8"/>
      <c r="PFL14" s="10"/>
      <c r="PFM14" s="68"/>
      <c r="PFN14" s="20"/>
      <c r="PFO14" s="57"/>
      <c r="PFP14" s="21"/>
      <c r="PFQ14" s="22"/>
      <c r="PFR14" s="3"/>
      <c r="PFS14" s="5"/>
      <c r="PFT14" s="5"/>
      <c r="PFU14" s="8"/>
      <c r="PFV14" s="10"/>
      <c r="PFW14" s="68"/>
      <c r="PFX14" s="20"/>
      <c r="PFY14" s="57"/>
      <c r="PFZ14" s="21"/>
      <c r="PGA14" s="22"/>
      <c r="PGB14" s="3"/>
      <c r="PGC14" s="5"/>
      <c r="PGD14" s="5"/>
      <c r="PGE14" s="8"/>
      <c r="PGF14" s="10"/>
      <c r="PGG14" s="68"/>
      <c r="PGH14" s="20"/>
      <c r="PGI14" s="57"/>
      <c r="PGJ14" s="21"/>
      <c r="PGK14" s="22"/>
      <c r="PGL14" s="3"/>
      <c r="PGM14" s="5"/>
      <c r="PGN14" s="5"/>
      <c r="PGO14" s="8"/>
      <c r="PGP14" s="10"/>
      <c r="PGQ14" s="68"/>
      <c r="PGR14" s="20"/>
      <c r="PGS14" s="57"/>
      <c r="PGT14" s="21"/>
      <c r="PGU14" s="22"/>
      <c r="PGV14" s="3"/>
      <c r="PGW14" s="5"/>
      <c r="PGX14" s="5"/>
      <c r="PGY14" s="8"/>
      <c r="PGZ14" s="10"/>
      <c r="PHA14" s="68"/>
      <c r="PHB14" s="20"/>
      <c r="PHC14" s="57"/>
      <c r="PHD14" s="21"/>
      <c r="PHE14" s="22"/>
      <c r="PHF14" s="3"/>
      <c r="PHG14" s="5"/>
      <c r="PHH14" s="5"/>
      <c r="PHI14" s="8"/>
      <c r="PHJ14" s="10"/>
      <c r="PHK14" s="68"/>
      <c r="PHL14" s="20"/>
      <c r="PHM14" s="57"/>
      <c r="PHN14" s="21"/>
      <c r="PHO14" s="22"/>
      <c r="PHP14" s="3"/>
      <c r="PHQ14" s="5"/>
      <c r="PHR14" s="5"/>
      <c r="PHS14" s="8"/>
      <c r="PHT14" s="10"/>
      <c r="PHU14" s="68"/>
      <c r="PHV14" s="20"/>
      <c r="PHW14" s="57"/>
      <c r="PHX14" s="21"/>
      <c r="PHY14" s="22"/>
      <c r="PHZ14" s="3"/>
      <c r="PIA14" s="5"/>
      <c r="PIB14" s="5"/>
      <c r="PIC14" s="8"/>
      <c r="PID14" s="10"/>
      <c r="PIE14" s="68"/>
      <c r="PIF14" s="20"/>
      <c r="PIG14" s="57"/>
      <c r="PIH14" s="21"/>
      <c r="PII14" s="22"/>
      <c r="PIJ14" s="3"/>
      <c r="PIK14" s="5"/>
      <c r="PIL14" s="5"/>
      <c r="PIM14" s="8"/>
      <c r="PIN14" s="10"/>
      <c r="PIO14" s="68"/>
      <c r="PIP14" s="20"/>
      <c r="PIQ14" s="57"/>
      <c r="PIR14" s="21"/>
      <c r="PIS14" s="22"/>
      <c r="PIT14" s="3"/>
      <c r="PIU14" s="5"/>
      <c r="PIV14" s="5"/>
      <c r="PIW14" s="8"/>
      <c r="PIX14" s="10"/>
      <c r="PIY14" s="68"/>
      <c r="PIZ14" s="20"/>
      <c r="PJA14" s="57"/>
      <c r="PJB14" s="21"/>
      <c r="PJC14" s="22"/>
      <c r="PJD14" s="3"/>
      <c r="PJE14" s="5"/>
      <c r="PJF14" s="5"/>
      <c r="PJG14" s="8"/>
      <c r="PJH14" s="10"/>
      <c r="PJI14" s="68"/>
      <c r="PJJ14" s="20"/>
      <c r="PJK14" s="57"/>
      <c r="PJL14" s="21"/>
      <c r="PJM14" s="22"/>
      <c r="PJN14" s="3"/>
      <c r="PJO14" s="5"/>
      <c r="PJP14" s="5"/>
      <c r="PJQ14" s="8"/>
      <c r="PJR14" s="10"/>
      <c r="PJS14" s="68"/>
      <c r="PJT14" s="20"/>
      <c r="PJU14" s="57"/>
      <c r="PJV14" s="21"/>
      <c r="PJW14" s="22"/>
      <c r="PJX14" s="3"/>
      <c r="PJY14" s="5"/>
      <c r="PJZ14" s="5"/>
      <c r="PKA14" s="8"/>
      <c r="PKB14" s="10"/>
      <c r="PKC14" s="68"/>
      <c r="PKD14" s="20"/>
      <c r="PKE14" s="57"/>
      <c r="PKF14" s="21"/>
      <c r="PKG14" s="22"/>
      <c r="PKH14" s="3"/>
      <c r="PKI14" s="5"/>
      <c r="PKJ14" s="5"/>
      <c r="PKK14" s="8"/>
      <c r="PKL14" s="10"/>
      <c r="PKM14" s="68"/>
      <c r="PKN14" s="20"/>
      <c r="PKO14" s="57"/>
      <c r="PKP14" s="21"/>
      <c r="PKQ14" s="22"/>
      <c r="PKR14" s="3"/>
      <c r="PKS14" s="5"/>
      <c r="PKT14" s="5"/>
      <c r="PKU14" s="8"/>
      <c r="PKV14" s="10"/>
      <c r="PKW14" s="68"/>
      <c r="PKX14" s="20"/>
      <c r="PKY14" s="57"/>
      <c r="PKZ14" s="21"/>
      <c r="PLA14" s="22"/>
      <c r="PLB14" s="3"/>
      <c r="PLC14" s="5"/>
      <c r="PLD14" s="5"/>
      <c r="PLE14" s="8"/>
      <c r="PLF14" s="10"/>
      <c r="PLG14" s="68"/>
      <c r="PLH14" s="20"/>
      <c r="PLI14" s="57"/>
      <c r="PLJ14" s="21"/>
      <c r="PLK14" s="22"/>
      <c r="PLL14" s="3"/>
      <c r="PLM14" s="5"/>
      <c r="PLN14" s="5"/>
      <c r="PLO14" s="8"/>
      <c r="PLP14" s="10"/>
      <c r="PLQ14" s="68"/>
      <c r="PLR14" s="20"/>
      <c r="PLS14" s="57"/>
      <c r="PLT14" s="21"/>
      <c r="PLU14" s="22"/>
      <c r="PLV14" s="3"/>
      <c r="PLW14" s="5"/>
      <c r="PLX14" s="5"/>
      <c r="PLY14" s="8"/>
      <c r="PLZ14" s="10"/>
      <c r="PMA14" s="68"/>
      <c r="PMB14" s="20"/>
      <c r="PMC14" s="57"/>
      <c r="PMD14" s="21"/>
      <c r="PME14" s="22"/>
      <c r="PMF14" s="3"/>
      <c r="PMG14" s="5"/>
      <c r="PMH14" s="5"/>
      <c r="PMI14" s="8"/>
      <c r="PMJ14" s="10"/>
      <c r="PMK14" s="68"/>
      <c r="PML14" s="20"/>
      <c r="PMM14" s="57"/>
      <c r="PMN14" s="21"/>
      <c r="PMO14" s="22"/>
      <c r="PMP14" s="3"/>
      <c r="PMQ14" s="5"/>
      <c r="PMR14" s="5"/>
      <c r="PMS14" s="8"/>
      <c r="PMT14" s="10"/>
      <c r="PMU14" s="68"/>
      <c r="PMV14" s="20"/>
      <c r="PMW14" s="57"/>
      <c r="PMX14" s="21"/>
      <c r="PMY14" s="22"/>
      <c r="PMZ14" s="3"/>
      <c r="PNA14" s="5"/>
      <c r="PNB14" s="5"/>
      <c r="PNC14" s="8"/>
      <c r="PND14" s="10"/>
      <c r="PNE14" s="68"/>
      <c r="PNF14" s="20"/>
      <c r="PNG14" s="57"/>
      <c r="PNH14" s="21"/>
      <c r="PNI14" s="22"/>
      <c r="PNJ14" s="3"/>
      <c r="PNK14" s="5"/>
      <c r="PNL14" s="5"/>
      <c r="PNM14" s="8"/>
      <c r="PNN14" s="10"/>
      <c r="PNO14" s="68"/>
      <c r="PNP14" s="20"/>
      <c r="PNQ14" s="57"/>
      <c r="PNR14" s="21"/>
      <c r="PNS14" s="22"/>
      <c r="PNT14" s="3"/>
      <c r="PNU14" s="5"/>
      <c r="PNV14" s="5"/>
      <c r="PNW14" s="8"/>
      <c r="PNX14" s="10"/>
      <c r="PNY14" s="68"/>
      <c r="PNZ14" s="20"/>
      <c r="POA14" s="57"/>
      <c r="POB14" s="21"/>
      <c r="POC14" s="22"/>
      <c r="POD14" s="3"/>
      <c r="POE14" s="5"/>
      <c r="POF14" s="5"/>
      <c r="POG14" s="8"/>
      <c r="POH14" s="10"/>
      <c r="POI14" s="68"/>
      <c r="POJ14" s="20"/>
      <c r="POK14" s="57"/>
      <c r="POL14" s="21"/>
      <c r="POM14" s="22"/>
      <c r="PON14" s="3"/>
      <c r="POO14" s="5"/>
      <c r="POP14" s="5"/>
      <c r="POQ14" s="8"/>
      <c r="POR14" s="10"/>
      <c r="POS14" s="68"/>
      <c r="POT14" s="20"/>
      <c r="POU14" s="57"/>
      <c r="POV14" s="21"/>
      <c r="POW14" s="22"/>
      <c r="POX14" s="3"/>
      <c r="POY14" s="5"/>
      <c r="POZ14" s="5"/>
      <c r="PPA14" s="8"/>
      <c r="PPB14" s="10"/>
      <c r="PPC14" s="68"/>
      <c r="PPD14" s="20"/>
      <c r="PPE14" s="57"/>
      <c r="PPF14" s="21"/>
      <c r="PPG14" s="22"/>
      <c r="PPH14" s="3"/>
      <c r="PPI14" s="5"/>
      <c r="PPJ14" s="5"/>
      <c r="PPK14" s="8"/>
      <c r="PPL14" s="10"/>
      <c r="PPM14" s="68"/>
      <c r="PPN14" s="20"/>
      <c r="PPO14" s="57"/>
      <c r="PPP14" s="21"/>
      <c r="PPQ14" s="22"/>
      <c r="PPR14" s="3"/>
      <c r="PPS14" s="5"/>
      <c r="PPT14" s="5"/>
      <c r="PPU14" s="8"/>
      <c r="PPV14" s="10"/>
      <c r="PPW14" s="68"/>
      <c r="PPX14" s="20"/>
      <c r="PPY14" s="57"/>
      <c r="PPZ14" s="21"/>
      <c r="PQA14" s="22"/>
      <c r="PQB14" s="3"/>
      <c r="PQC14" s="5"/>
      <c r="PQD14" s="5"/>
      <c r="PQE14" s="8"/>
      <c r="PQF14" s="10"/>
      <c r="PQG14" s="68"/>
      <c r="PQH14" s="20"/>
      <c r="PQI14" s="57"/>
      <c r="PQJ14" s="21"/>
      <c r="PQK14" s="22"/>
      <c r="PQL14" s="3"/>
      <c r="PQM14" s="5"/>
      <c r="PQN14" s="5"/>
      <c r="PQO14" s="8"/>
      <c r="PQP14" s="10"/>
      <c r="PQQ14" s="68"/>
      <c r="PQR14" s="20"/>
      <c r="PQS14" s="57"/>
      <c r="PQT14" s="21"/>
      <c r="PQU14" s="22"/>
      <c r="PQV14" s="3"/>
      <c r="PQW14" s="5"/>
      <c r="PQX14" s="5"/>
      <c r="PQY14" s="8"/>
      <c r="PQZ14" s="10"/>
      <c r="PRA14" s="68"/>
      <c r="PRB14" s="20"/>
      <c r="PRC14" s="57"/>
      <c r="PRD14" s="21"/>
      <c r="PRE14" s="22"/>
      <c r="PRF14" s="3"/>
      <c r="PRG14" s="5"/>
      <c r="PRH14" s="5"/>
      <c r="PRI14" s="8"/>
      <c r="PRJ14" s="10"/>
      <c r="PRK14" s="68"/>
      <c r="PRL14" s="20"/>
      <c r="PRM14" s="57"/>
      <c r="PRN14" s="21"/>
      <c r="PRO14" s="22"/>
      <c r="PRP14" s="3"/>
      <c r="PRQ14" s="5"/>
      <c r="PRR14" s="5"/>
      <c r="PRS14" s="8"/>
      <c r="PRT14" s="10"/>
      <c r="PRU14" s="68"/>
      <c r="PRV14" s="20"/>
      <c r="PRW14" s="57"/>
      <c r="PRX14" s="21"/>
      <c r="PRY14" s="22"/>
      <c r="PRZ14" s="3"/>
      <c r="PSA14" s="5"/>
      <c r="PSB14" s="5"/>
      <c r="PSC14" s="8"/>
      <c r="PSD14" s="10"/>
      <c r="PSE14" s="68"/>
      <c r="PSF14" s="20"/>
      <c r="PSG14" s="57"/>
      <c r="PSH14" s="21"/>
      <c r="PSI14" s="22"/>
      <c r="PSJ14" s="3"/>
      <c r="PSK14" s="5"/>
      <c r="PSL14" s="5"/>
      <c r="PSM14" s="8"/>
      <c r="PSN14" s="10"/>
      <c r="PSO14" s="68"/>
      <c r="PSP14" s="20"/>
      <c r="PSQ14" s="57"/>
      <c r="PSR14" s="21"/>
      <c r="PSS14" s="22"/>
      <c r="PST14" s="3"/>
      <c r="PSU14" s="5"/>
      <c r="PSV14" s="5"/>
      <c r="PSW14" s="8"/>
      <c r="PSX14" s="10"/>
      <c r="PSY14" s="68"/>
      <c r="PSZ14" s="20"/>
      <c r="PTA14" s="57"/>
      <c r="PTB14" s="21"/>
      <c r="PTC14" s="22"/>
      <c r="PTD14" s="3"/>
      <c r="PTE14" s="5"/>
      <c r="PTF14" s="5"/>
      <c r="PTG14" s="8"/>
      <c r="PTH14" s="10"/>
      <c r="PTI14" s="68"/>
      <c r="PTJ14" s="20"/>
      <c r="PTK14" s="57"/>
      <c r="PTL14" s="21"/>
      <c r="PTM14" s="22"/>
      <c r="PTN14" s="3"/>
      <c r="PTO14" s="5"/>
      <c r="PTP14" s="5"/>
      <c r="PTQ14" s="8"/>
      <c r="PTR14" s="10"/>
      <c r="PTS14" s="68"/>
      <c r="PTT14" s="20"/>
      <c r="PTU14" s="57"/>
      <c r="PTV14" s="21"/>
      <c r="PTW14" s="22"/>
      <c r="PTX14" s="3"/>
      <c r="PTY14" s="5"/>
      <c r="PTZ14" s="5"/>
      <c r="PUA14" s="8"/>
      <c r="PUB14" s="10"/>
      <c r="PUC14" s="68"/>
      <c r="PUD14" s="20"/>
      <c r="PUE14" s="57"/>
      <c r="PUF14" s="21"/>
      <c r="PUG14" s="22"/>
      <c r="PUH14" s="3"/>
      <c r="PUI14" s="5"/>
      <c r="PUJ14" s="5"/>
      <c r="PUK14" s="8"/>
      <c r="PUL14" s="10"/>
      <c r="PUM14" s="68"/>
      <c r="PUN14" s="20"/>
      <c r="PUO14" s="57"/>
      <c r="PUP14" s="21"/>
      <c r="PUQ14" s="22"/>
      <c r="PUR14" s="3"/>
      <c r="PUS14" s="5"/>
      <c r="PUT14" s="5"/>
      <c r="PUU14" s="8"/>
      <c r="PUV14" s="10"/>
      <c r="PUW14" s="68"/>
      <c r="PUX14" s="20"/>
      <c r="PUY14" s="57"/>
      <c r="PUZ14" s="21"/>
      <c r="PVA14" s="22"/>
      <c r="PVB14" s="3"/>
      <c r="PVC14" s="5"/>
      <c r="PVD14" s="5"/>
      <c r="PVE14" s="8"/>
      <c r="PVF14" s="10"/>
      <c r="PVG14" s="68"/>
      <c r="PVH14" s="20"/>
      <c r="PVI14" s="57"/>
      <c r="PVJ14" s="21"/>
      <c r="PVK14" s="22"/>
      <c r="PVL14" s="3"/>
      <c r="PVM14" s="5"/>
      <c r="PVN14" s="5"/>
      <c r="PVO14" s="8"/>
      <c r="PVP14" s="10"/>
      <c r="PVQ14" s="68"/>
      <c r="PVR14" s="20"/>
      <c r="PVS14" s="57"/>
      <c r="PVT14" s="21"/>
      <c r="PVU14" s="22"/>
      <c r="PVV14" s="3"/>
      <c r="PVW14" s="5"/>
      <c r="PVX14" s="5"/>
      <c r="PVY14" s="8"/>
      <c r="PVZ14" s="10"/>
      <c r="PWA14" s="68"/>
      <c r="PWB14" s="20"/>
      <c r="PWC14" s="57"/>
      <c r="PWD14" s="21"/>
      <c r="PWE14" s="22"/>
      <c r="PWF14" s="3"/>
      <c r="PWG14" s="5"/>
      <c r="PWH14" s="5"/>
      <c r="PWI14" s="8"/>
      <c r="PWJ14" s="10"/>
      <c r="PWK14" s="68"/>
      <c r="PWL14" s="20"/>
      <c r="PWM14" s="57"/>
      <c r="PWN14" s="21"/>
      <c r="PWO14" s="22"/>
      <c r="PWP14" s="3"/>
      <c r="PWQ14" s="5"/>
      <c r="PWR14" s="5"/>
      <c r="PWS14" s="8"/>
      <c r="PWT14" s="10"/>
      <c r="PWU14" s="68"/>
      <c r="PWV14" s="20"/>
      <c r="PWW14" s="57"/>
      <c r="PWX14" s="21"/>
      <c r="PWY14" s="22"/>
      <c r="PWZ14" s="3"/>
      <c r="PXA14" s="5"/>
      <c r="PXB14" s="5"/>
      <c r="PXC14" s="8"/>
      <c r="PXD14" s="10"/>
      <c r="PXE14" s="68"/>
      <c r="PXF14" s="20"/>
      <c r="PXG14" s="57"/>
      <c r="PXH14" s="21"/>
      <c r="PXI14" s="22"/>
      <c r="PXJ14" s="3"/>
      <c r="PXK14" s="5"/>
      <c r="PXL14" s="5"/>
      <c r="PXM14" s="8"/>
      <c r="PXN14" s="10"/>
      <c r="PXO14" s="68"/>
      <c r="PXP14" s="20"/>
      <c r="PXQ14" s="57"/>
      <c r="PXR14" s="21"/>
      <c r="PXS14" s="22"/>
      <c r="PXT14" s="3"/>
      <c r="PXU14" s="5"/>
      <c r="PXV14" s="5"/>
      <c r="PXW14" s="8"/>
      <c r="PXX14" s="10"/>
      <c r="PXY14" s="68"/>
      <c r="PXZ14" s="20"/>
      <c r="PYA14" s="57"/>
      <c r="PYB14" s="21"/>
      <c r="PYC14" s="22"/>
      <c r="PYD14" s="3"/>
      <c r="PYE14" s="5"/>
      <c r="PYF14" s="5"/>
      <c r="PYG14" s="8"/>
      <c r="PYH14" s="10"/>
      <c r="PYI14" s="68"/>
      <c r="PYJ14" s="20"/>
      <c r="PYK14" s="57"/>
      <c r="PYL14" s="21"/>
      <c r="PYM14" s="22"/>
      <c r="PYN14" s="3"/>
      <c r="PYO14" s="5"/>
      <c r="PYP14" s="5"/>
      <c r="PYQ14" s="8"/>
      <c r="PYR14" s="10"/>
      <c r="PYS14" s="68"/>
      <c r="PYT14" s="20"/>
      <c r="PYU14" s="57"/>
      <c r="PYV14" s="21"/>
      <c r="PYW14" s="22"/>
      <c r="PYX14" s="3"/>
      <c r="PYY14" s="5"/>
      <c r="PYZ14" s="5"/>
      <c r="PZA14" s="8"/>
      <c r="PZB14" s="10"/>
      <c r="PZC14" s="68"/>
      <c r="PZD14" s="20"/>
      <c r="PZE14" s="57"/>
      <c r="PZF14" s="21"/>
      <c r="PZG14" s="22"/>
      <c r="PZH14" s="3"/>
      <c r="PZI14" s="5"/>
      <c r="PZJ14" s="5"/>
      <c r="PZK14" s="8"/>
      <c r="PZL14" s="10"/>
      <c r="PZM14" s="68"/>
      <c r="PZN14" s="20"/>
      <c r="PZO14" s="57"/>
      <c r="PZP14" s="21"/>
      <c r="PZQ14" s="22"/>
      <c r="PZR14" s="3"/>
      <c r="PZS14" s="5"/>
      <c r="PZT14" s="5"/>
      <c r="PZU14" s="8"/>
      <c r="PZV14" s="10"/>
      <c r="PZW14" s="68"/>
      <c r="PZX14" s="20"/>
      <c r="PZY14" s="57"/>
      <c r="PZZ14" s="21"/>
      <c r="QAA14" s="22"/>
      <c r="QAB14" s="3"/>
      <c r="QAC14" s="5"/>
      <c r="QAD14" s="5"/>
      <c r="QAE14" s="8"/>
      <c r="QAF14" s="10"/>
      <c r="QAG14" s="68"/>
      <c r="QAH14" s="20"/>
      <c r="QAI14" s="57"/>
      <c r="QAJ14" s="21"/>
      <c r="QAK14" s="22"/>
      <c r="QAL14" s="3"/>
      <c r="QAM14" s="5"/>
      <c r="QAN14" s="5"/>
      <c r="QAO14" s="8"/>
      <c r="QAP14" s="10"/>
      <c r="QAQ14" s="68"/>
      <c r="QAR14" s="20"/>
      <c r="QAS14" s="57"/>
      <c r="QAT14" s="21"/>
      <c r="QAU14" s="22"/>
      <c r="QAV14" s="3"/>
      <c r="QAW14" s="5"/>
      <c r="QAX14" s="5"/>
      <c r="QAY14" s="8"/>
      <c r="QAZ14" s="10"/>
      <c r="QBA14" s="68"/>
      <c r="QBB14" s="20"/>
      <c r="QBC14" s="57"/>
      <c r="QBD14" s="21"/>
      <c r="QBE14" s="22"/>
      <c r="QBF14" s="3"/>
      <c r="QBG14" s="5"/>
      <c r="QBH14" s="5"/>
      <c r="QBI14" s="8"/>
      <c r="QBJ14" s="10"/>
      <c r="QBK14" s="68"/>
      <c r="QBL14" s="20"/>
      <c r="QBM14" s="57"/>
      <c r="QBN14" s="21"/>
      <c r="QBO14" s="22"/>
      <c r="QBP14" s="3"/>
      <c r="QBQ14" s="5"/>
      <c r="QBR14" s="5"/>
      <c r="QBS14" s="8"/>
      <c r="QBT14" s="10"/>
      <c r="QBU14" s="68"/>
      <c r="QBV14" s="20"/>
      <c r="QBW14" s="57"/>
      <c r="QBX14" s="21"/>
      <c r="QBY14" s="22"/>
      <c r="QBZ14" s="3"/>
      <c r="QCA14" s="5"/>
      <c r="QCB14" s="5"/>
      <c r="QCC14" s="8"/>
      <c r="QCD14" s="10"/>
      <c r="QCE14" s="68"/>
      <c r="QCF14" s="20"/>
      <c r="QCG14" s="57"/>
      <c r="QCH14" s="21"/>
      <c r="QCI14" s="22"/>
      <c r="QCJ14" s="3"/>
      <c r="QCK14" s="5"/>
      <c r="QCL14" s="5"/>
      <c r="QCM14" s="8"/>
      <c r="QCN14" s="10"/>
      <c r="QCO14" s="68"/>
      <c r="QCP14" s="20"/>
      <c r="QCQ14" s="57"/>
      <c r="QCR14" s="21"/>
      <c r="QCS14" s="22"/>
      <c r="QCT14" s="3"/>
      <c r="QCU14" s="5"/>
      <c r="QCV14" s="5"/>
      <c r="QCW14" s="8"/>
      <c r="QCX14" s="10"/>
      <c r="QCY14" s="68"/>
      <c r="QCZ14" s="20"/>
      <c r="QDA14" s="57"/>
      <c r="QDB14" s="21"/>
      <c r="QDC14" s="22"/>
      <c r="QDD14" s="3"/>
      <c r="QDE14" s="5"/>
      <c r="QDF14" s="5"/>
      <c r="QDG14" s="8"/>
      <c r="QDH14" s="10"/>
      <c r="QDI14" s="68"/>
      <c r="QDJ14" s="20"/>
      <c r="QDK14" s="57"/>
      <c r="QDL14" s="21"/>
      <c r="QDM14" s="22"/>
      <c r="QDN14" s="3"/>
      <c r="QDO14" s="5"/>
      <c r="QDP14" s="5"/>
      <c r="QDQ14" s="8"/>
      <c r="QDR14" s="10"/>
      <c r="QDS14" s="68"/>
      <c r="QDT14" s="20"/>
      <c r="QDU14" s="57"/>
      <c r="QDV14" s="21"/>
      <c r="QDW14" s="22"/>
      <c r="QDX14" s="3"/>
      <c r="QDY14" s="5"/>
      <c r="QDZ14" s="5"/>
      <c r="QEA14" s="8"/>
      <c r="QEB14" s="10"/>
      <c r="QEC14" s="68"/>
      <c r="QED14" s="20"/>
      <c r="QEE14" s="57"/>
      <c r="QEF14" s="21"/>
      <c r="QEG14" s="22"/>
      <c r="QEH14" s="3"/>
      <c r="QEI14" s="5"/>
      <c r="QEJ14" s="5"/>
      <c r="QEK14" s="8"/>
      <c r="QEL14" s="10"/>
      <c r="QEM14" s="68"/>
      <c r="QEN14" s="20"/>
      <c r="QEO14" s="57"/>
      <c r="QEP14" s="21"/>
      <c r="QEQ14" s="22"/>
      <c r="QER14" s="3"/>
      <c r="QES14" s="5"/>
      <c r="QET14" s="5"/>
      <c r="QEU14" s="8"/>
      <c r="QEV14" s="10"/>
      <c r="QEW14" s="68"/>
      <c r="QEX14" s="20"/>
      <c r="QEY14" s="57"/>
      <c r="QEZ14" s="21"/>
      <c r="QFA14" s="22"/>
      <c r="QFB14" s="3"/>
      <c r="QFC14" s="5"/>
      <c r="QFD14" s="5"/>
      <c r="QFE14" s="8"/>
      <c r="QFF14" s="10"/>
      <c r="QFG14" s="68"/>
      <c r="QFH14" s="20"/>
      <c r="QFI14" s="57"/>
      <c r="QFJ14" s="21"/>
      <c r="QFK14" s="22"/>
      <c r="QFL14" s="3"/>
      <c r="QFM14" s="5"/>
      <c r="QFN14" s="5"/>
      <c r="QFO14" s="8"/>
      <c r="QFP14" s="10"/>
      <c r="QFQ14" s="68"/>
      <c r="QFR14" s="20"/>
      <c r="QFS14" s="57"/>
      <c r="QFT14" s="21"/>
      <c r="QFU14" s="22"/>
      <c r="QFV14" s="3"/>
      <c r="QFW14" s="5"/>
      <c r="QFX14" s="5"/>
      <c r="QFY14" s="8"/>
      <c r="QFZ14" s="10"/>
      <c r="QGA14" s="68"/>
      <c r="QGB14" s="20"/>
      <c r="QGC14" s="57"/>
      <c r="QGD14" s="21"/>
      <c r="QGE14" s="22"/>
      <c r="QGF14" s="3"/>
      <c r="QGG14" s="5"/>
      <c r="QGH14" s="5"/>
      <c r="QGI14" s="8"/>
      <c r="QGJ14" s="10"/>
      <c r="QGK14" s="68"/>
      <c r="QGL14" s="20"/>
      <c r="QGM14" s="57"/>
      <c r="QGN14" s="21"/>
      <c r="QGO14" s="22"/>
      <c r="QGP14" s="3"/>
      <c r="QGQ14" s="5"/>
      <c r="QGR14" s="5"/>
      <c r="QGS14" s="8"/>
      <c r="QGT14" s="10"/>
      <c r="QGU14" s="68"/>
      <c r="QGV14" s="20"/>
      <c r="QGW14" s="57"/>
      <c r="QGX14" s="21"/>
      <c r="QGY14" s="22"/>
      <c r="QGZ14" s="3"/>
      <c r="QHA14" s="5"/>
      <c r="QHB14" s="5"/>
      <c r="QHC14" s="8"/>
      <c r="QHD14" s="10"/>
      <c r="QHE14" s="68"/>
      <c r="QHF14" s="20"/>
      <c r="QHG14" s="57"/>
      <c r="QHH14" s="21"/>
      <c r="QHI14" s="22"/>
      <c r="QHJ14" s="3"/>
      <c r="QHK14" s="5"/>
      <c r="QHL14" s="5"/>
      <c r="QHM14" s="8"/>
      <c r="QHN14" s="10"/>
      <c r="QHO14" s="68"/>
      <c r="QHP14" s="20"/>
      <c r="QHQ14" s="57"/>
      <c r="QHR14" s="21"/>
      <c r="QHS14" s="22"/>
      <c r="QHT14" s="3"/>
      <c r="QHU14" s="5"/>
      <c r="QHV14" s="5"/>
      <c r="QHW14" s="8"/>
      <c r="QHX14" s="10"/>
      <c r="QHY14" s="68"/>
      <c r="QHZ14" s="20"/>
      <c r="QIA14" s="57"/>
      <c r="QIB14" s="21"/>
      <c r="QIC14" s="22"/>
      <c r="QID14" s="3"/>
      <c r="QIE14" s="5"/>
      <c r="QIF14" s="5"/>
      <c r="QIG14" s="8"/>
      <c r="QIH14" s="10"/>
      <c r="QII14" s="68"/>
      <c r="QIJ14" s="20"/>
      <c r="QIK14" s="57"/>
      <c r="QIL14" s="21"/>
      <c r="QIM14" s="22"/>
      <c r="QIN14" s="3"/>
      <c r="QIO14" s="5"/>
      <c r="QIP14" s="5"/>
      <c r="QIQ14" s="8"/>
      <c r="QIR14" s="10"/>
      <c r="QIS14" s="68"/>
      <c r="QIT14" s="20"/>
      <c r="QIU14" s="57"/>
      <c r="QIV14" s="21"/>
      <c r="QIW14" s="22"/>
      <c r="QIX14" s="3"/>
      <c r="QIY14" s="5"/>
      <c r="QIZ14" s="5"/>
      <c r="QJA14" s="8"/>
      <c r="QJB14" s="10"/>
      <c r="QJC14" s="68"/>
      <c r="QJD14" s="20"/>
      <c r="QJE14" s="57"/>
      <c r="QJF14" s="21"/>
      <c r="QJG14" s="22"/>
      <c r="QJH14" s="3"/>
      <c r="QJI14" s="5"/>
      <c r="QJJ14" s="5"/>
      <c r="QJK14" s="8"/>
      <c r="QJL14" s="10"/>
      <c r="QJM14" s="68"/>
      <c r="QJN14" s="20"/>
      <c r="QJO14" s="57"/>
      <c r="QJP14" s="21"/>
      <c r="QJQ14" s="22"/>
      <c r="QJR14" s="3"/>
      <c r="QJS14" s="5"/>
      <c r="QJT14" s="5"/>
      <c r="QJU14" s="8"/>
      <c r="QJV14" s="10"/>
      <c r="QJW14" s="68"/>
      <c r="QJX14" s="20"/>
      <c r="QJY14" s="57"/>
      <c r="QJZ14" s="21"/>
      <c r="QKA14" s="22"/>
      <c r="QKB14" s="3"/>
      <c r="QKC14" s="5"/>
      <c r="QKD14" s="5"/>
      <c r="QKE14" s="8"/>
      <c r="QKF14" s="10"/>
      <c r="QKG14" s="68"/>
      <c r="QKH14" s="20"/>
      <c r="QKI14" s="57"/>
      <c r="QKJ14" s="21"/>
      <c r="QKK14" s="22"/>
      <c r="QKL14" s="3"/>
      <c r="QKM14" s="5"/>
      <c r="QKN14" s="5"/>
      <c r="QKO14" s="8"/>
      <c r="QKP14" s="10"/>
      <c r="QKQ14" s="68"/>
      <c r="QKR14" s="20"/>
      <c r="QKS14" s="57"/>
      <c r="QKT14" s="21"/>
      <c r="QKU14" s="22"/>
      <c r="QKV14" s="3"/>
      <c r="QKW14" s="5"/>
      <c r="QKX14" s="5"/>
      <c r="QKY14" s="8"/>
      <c r="QKZ14" s="10"/>
      <c r="QLA14" s="68"/>
      <c r="QLB14" s="20"/>
      <c r="QLC14" s="57"/>
      <c r="QLD14" s="21"/>
      <c r="QLE14" s="22"/>
      <c r="QLF14" s="3"/>
      <c r="QLG14" s="5"/>
      <c r="QLH14" s="5"/>
      <c r="QLI14" s="8"/>
      <c r="QLJ14" s="10"/>
      <c r="QLK14" s="68"/>
      <c r="QLL14" s="20"/>
      <c r="QLM14" s="57"/>
      <c r="QLN14" s="21"/>
      <c r="QLO14" s="22"/>
      <c r="QLP14" s="3"/>
      <c r="QLQ14" s="5"/>
      <c r="QLR14" s="5"/>
      <c r="QLS14" s="8"/>
      <c r="QLT14" s="10"/>
      <c r="QLU14" s="68"/>
      <c r="QLV14" s="20"/>
      <c r="QLW14" s="57"/>
      <c r="QLX14" s="21"/>
      <c r="QLY14" s="22"/>
      <c r="QLZ14" s="3"/>
      <c r="QMA14" s="5"/>
      <c r="QMB14" s="5"/>
      <c r="QMC14" s="8"/>
      <c r="QMD14" s="10"/>
      <c r="QME14" s="68"/>
      <c r="QMF14" s="20"/>
      <c r="QMG14" s="57"/>
      <c r="QMH14" s="21"/>
      <c r="QMI14" s="22"/>
      <c r="QMJ14" s="3"/>
      <c r="QMK14" s="5"/>
      <c r="QML14" s="5"/>
      <c r="QMM14" s="8"/>
      <c r="QMN14" s="10"/>
      <c r="QMO14" s="68"/>
      <c r="QMP14" s="20"/>
      <c r="QMQ14" s="57"/>
      <c r="QMR14" s="21"/>
      <c r="QMS14" s="22"/>
      <c r="QMT14" s="3"/>
      <c r="QMU14" s="5"/>
      <c r="QMV14" s="5"/>
      <c r="QMW14" s="8"/>
      <c r="QMX14" s="10"/>
      <c r="QMY14" s="68"/>
      <c r="QMZ14" s="20"/>
      <c r="QNA14" s="57"/>
      <c r="QNB14" s="21"/>
      <c r="QNC14" s="22"/>
      <c r="QND14" s="3"/>
      <c r="QNE14" s="5"/>
      <c r="QNF14" s="5"/>
      <c r="QNG14" s="8"/>
      <c r="QNH14" s="10"/>
      <c r="QNI14" s="68"/>
      <c r="QNJ14" s="20"/>
      <c r="QNK14" s="57"/>
      <c r="QNL14" s="21"/>
      <c r="QNM14" s="22"/>
      <c r="QNN14" s="3"/>
      <c r="QNO14" s="5"/>
      <c r="QNP14" s="5"/>
      <c r="QNQ14" s="8"/>
      <c r="QNR14" s="10"/>
      <c r="QNS14" s="68"/>
      <c r="QNT14" s="20"/>
      <c r="QNU14" s="57"/>
      <c r="QNV14" s="21"/>
      <c r="QNW14" s="22"/>
      <c r="QNX14" s="3"/>
      <c r="QNY14" s="5"/>
      <c r="QNZ14" s="5"/>
      <c r="QOA14" s="8"/>
      <c r="QOB14" s="10"/>
      <c r="QOC14" s="68"/>
      <c r="QOD14" s="20"/>
      <c r="QOE14" s="57"/>
      <c r="QOF14" s="21"/>
      <c r="QOG14" s="22"/>
      <c r="QOH14" s="3"/>
      <c r="QOI14" s="5"/>
      <c r="QOJ14" s="5"/>
      <c r="QOK14" s="8"/>
      <c r="QOL14" s="10"/>
      <c r="QOM14" s="68"/>
      <c r="QON14" s="20"/>
      <c r="QOO14" s="57"/>
      <c r="QOP14" s="21"/>
      <c r="QOQ14" s="22"/>
      <c r="QOR14" s="3"/>
      <c r="QOS14" s="5"/>
      <c r="QOT14" s="5"/>
      <c r="QOU14" s="8"/>
      <c r="QOV14" s="10"/>
      <c r="QOW14" s="68"/>
      <c r="QOX14" s="20"/>
      <c r="QOY14" s="57"/>
      <c r="QOZ14" s="21"/>
      <c r="QPA14" s="22"/>
      <c r="QPB14" s="3"/>
      <c r="QPC14" s="5"/>
      <c r="QPD14" s="5"/>
      <c r="QPE14" s="8"/>
      <c r="QPF14" s="10"/>
      <c r="QPG14" s="68"/>
      <c r="QPH14" s="20"/>
      <c r="QPI14" s="57"/>
      <c r="QPJ14" s="21"/>
      <c r="QPK14" s="22"/>
      <c r="QPL14" s="3"/>
      <c r="QPM14" s="5"/>
      <c r="QPN14" s="5"/>
      <c r="QPO14" s="8"/>
      <c r="QPP14" s="10"/>
      <c r="QPQ14" s="68"/>
      <c r="QPR14" s="20"/>
      <c r="QPS14" s="57"/>
      <c r="QPT14" s="21"/>
      <c r="QPU14" s="22"/>
      <c r="QPV14" s="3"/>
      <c r="QPW14" s="5"/>
      <c r="QPX14" s="5"/>
      <c r="QPY14" s="8"/>
      <c r="QPZ14" s="10"/>
      <c r="QQA14" s="68"/>
      <c r="QQB14" s="20"/>
      <c r="QQC14" s="57"/>
      <c r="QQD14" s="21"/>
      <c r="QQE14" s="22"/>
      <c r="QQF14" s="3"/>
      <c r="QQG14" s="5"/>
      <c r="QQH14" s="5"/>
      <c r="QQI14" s="8"/>
      <c r="QQJ14" s="10"/>
      <c r="QQK14" s="68"/>
      <c r="QQL14" s="20"/>
      <c r="QQM14" s="57"/>
      <c r="QQN14" s="21"/>
      <c r="QQO14" s="22"/>
      <c r="QQP14" s="3"/>
      <c r="QQQ14" s="5"/>
      <c r="QQR14" s="5"/>
      <c r="QQS14" s="8"/>
      <c r="QQT14" s="10"/>
      <c r="QQU14" s="68"/>
      <c r="QQV14" s="20"/>
      <c r="QQW14" s="57"/>
      <c r="QQX14" s="21"/>
      <c r="QQY14" s="22"/>
      <c r="QQZ14" s="3"/>
      <c r="QRA14" s="5"/>
      <c r="QRB14" s="5"/>
      <c r="QRC14" s="8"/>
      <c r="QRD14" s="10"/>
      <c r="QRE14" s="68"/>
      <c r="QRF14" s="20"/>
      <c r="QRG14" s="57"/>
      <c r="QRH14" s="21"/>
      <c r="QRI14" s="22"/>
      <c r="QRJ14" s="3"/>
      <c r="QRK14" s="5"/>
      <c r="QRL14" s="5"/>
      <c r="QRM14" s="8"/>
      <c r="QRN14" s="10"/>
      <c r="QRO14" s="68"/>
      <c r="QRP14" s="20"/>
      <c r="QRQ14" s="57"/>
      <c r="QRR14" s="21"/>
      <c r="QRS14" s="22"/>
      <c r="QRT14" s="3"/>
      <c r="QRU14" s="5"/>
      <c r="QRV14" s="5"/>
      <c r="QRW14" s="8"/>
      <c r="QRX14" s="10"/>
      <c r="QRY14" s="68"/>
      <c r="QRZ14" s="20"/>
      <c r="QSA14" s="57"/>
      <c r="QSB14" s="21"/>
      <c r="QSC14" s="22"/>
      <c r="QSD14" s="3"/>
      <c r="QSE14" s="5"/>
      <c r="QSF14" s="5"/>
      <c r="QSG14" s="8"/>
      <c r="QSH14" s="10"/>
      <c r="QSI14" s="68"/>
      <c r="QSJ14" s="20"/>
      <c r="QSK14" s="57"/>
      <c r="QSL14" s="21"/>
      <c r="QSM14" s="22"/>
      <c r="QSN14" s="3"/>
      <c r="QSO14" s="5"/>
      <c r="QSP14" s="5"/>
      <c r="QSQ14" s="8"/>
      <c r="QSR14" s="10"/>
      <c r="QSS14" s="68"/>
      <c r="QST14" s="20"/>
      <c r="QSU14" s="57"/>
      <c r="QSV14" s="21"/>
      <c r="QSW14" s="22"/>
      <c r="QSX14" s="3"/>
      <c r="QSY14" s="5"/>
      <c r="QSZ14" s="5"/>
      <c r="QTA14" s="8"/>
      <c r="QTB14" s="10"/>
      <c r="QTC14" s="68"/>
      <c r="QTD14" s="20"/>
      <c r="QTE14" s="57"/>
      <c r="QTF14" s="21"/>
      <c r="QTG14" s="22"/>
      <c r="QTH14" s="3"/>
      <c r="QTI14" s="5"/>
      <c r="QTJ14" s="5"/>
      <c r="QTK14" s="8"/>
      <c r="QTL14" s="10"/>
      <c r="QTM14" s="68"/>
      <c r="QTN14" s="20"/>
      <c r="QTO14" s="57"/>
      <c r="QTP14" s="21"/>
      <c r="QTQ14" s="22"/>
      <c r="QTR14" s="3"/>
      <c r="QTS14" s="5"/>
      <c r="QTT14" s="5"/>
      <c r="QTU14" s="8"/>
      <c r="QTV14" s="10"/>
      <c r="QTW14" s="68"/>
      <c r="QTX14" s="20"/>
      <c r="QTY14" s="57"/>
      <c r="QTZ14" s="21"/>
      <c r="QUA14" s="22"/>
      <c r="QUB14" s="3"/>
      <c r="QUC14" s="5"/>
      <c r="QUD14" s="5"/>
      <c r="QUE14" s="8"/>
      <c r="QUF14" s="10"/>
      <c r="QUG14" s="68"/>
      <c r="QUH14" s="20"/>
      <c r="QUI14" s="57"/>
      <c r="QUJ14" s="21"/>
      <c r="QUK14" s="22"/>
      <c r="QUL14" s="3"/>
      <c r="QUM14" s="5"/>
      <c r="QUN14" s="5"/>
      <c r="QUO14" s="8"/>
      <c r="QUP14" s="10"/>
      <c r="QUQ14" s="68"/>
      <c r="QUR14" s="20"/>
      <c r="QUS14" s="57"/>
      <c r="QUT14" s="21"/>
      <c r="QUU14" s="22"/>
      <c r="QUV14" s="3"/>
      <c r="QUW14" s="5"/>
      <c r="QUX14" s="5"/>
      <c r="QUY14" s="8"/>
      <c r="QUZ14" s="10"/>
      <c r="QVA14" s="68"/>
      <c r="QVB14" s="20"/>
      <c r="QVC14" s="57"/>
      <c r="QVD14" s="21"/>
      <c r="QVE14" s="22"/>
      <c r="QVF14" s="3"/>
      <c r="QVG14" s="5"/>
      <c r="QVH14" s="5"/>
      <c r="QVI14" s="8"/>
      <c r="QVJ14" s="10"/>
      <c r="QVK14" s="68"/>
      <c r="QVL14" s="20"/>
      <c r="QVM14" s="57"/>
      <c r="QVN14" s="21"/>
      <c r="QVO14" s="22"/>
      <c r="QVP14" s="3"/>
      <c r="QVQ14" s="5"/>
      <c r="QVR14" s="5"/>
      <c r="QVS14" s="8"/>
      <c r="QVT14" s="10"/>
      <c r="QVU14" s="68"/>
      <c r="QVV14" s="20"/>
      <c r="QVW14" s="57"/>
      <c r="QVX14" s="21"/>
      <c r="QVY14" s="22"/>
      <c r="QVZ14" s="3"/>
      <c r="QWA14" s="5"/>
      <c r="QWB14" s="5"/>
      <c r="QWC14" s="8"/>
      <c r="QWD14" s="10"/>
      <c r="QWE14" s="68"/>
      <c r="QWF14" s="20"/>
      <c r="QWG14" s="57"/>
      <c r="QWH14" s="21"/>
      <c r="QWI14" s="22"/>
      <c r="QWJ14" s="3"/>
      <c r="QWK14" s="5"/>
      <c r="QWL14" s="5"/>
      <c r="QWM14" s="8"/>
      <c r="QWN14" s="10"/>
      <c r="QWO14" s="68"/>
      <c r="QWP14" s="20"/>
      <c r="QWQ14" s="57"/>
      <c r="QWR14" s="21"/>
      <c r="QWS14" s="22"/>
      <c r="QWT14" s="3"/>
      <c r="QWU14" s="5"/>
      <c r="QWV14" s="5"/>
      <c r="QWW14" s="8"/>
      <c r="QWX14" s="10"/>
      <c r="QWY14" s="68"/>
      <c r="QWZ14" s="20"/>
      <c r="QXA14" s="57"/>
      <c r="QXB14" s="21"/>
      <c r="QXC14" s="22"/>
      <c r="QXD14" s="3"/>
      <c r="QXE14" s="5"/>
      <c r="QXF14" s="5"/>
      <c r="QXG14" s="8"/>
      <c r="QXH14" s="10"/>
      <c r="QXI14" s="68"/>
      <c r="QXJ14" s="20"/>
      <c r="QXK14" s="57"/>
      <c r="QXL14" s="21"/>
      <c r="QXM14" s="22"/>
      <c r="QXN14" s="3"/>
      <c r="QXO14" s="5"/>
      <c r="QXP14" s="5"/>
      <c r="QXQ14" s="8"/>
      <c r="QXR14" s="10"/>
      <c r="QXS14" s="68"/>
      <c r="QXT14" s="20"/>
      <c r="QXU14" s="57"/>
      <c r="QXV14" s="21"/>
      <c r="QXW14" s="22"/>
      <c r="QXX14" s="3"/>
      <c r="QXY14" s="5"/>
      <c r="QXZ14" s="5"/>
      <c r="QYA14" s="8"/>
      <c r="QYB14" s="10"/>
      <c r="QYC14" s="68"/>
      <c r="QYD14" s="20"/>
      <c r="QYE14" s="57"/>
      <c r="QYF14" s="21"/>
      <c r="QYG14" s="22"/>
      <c r="QYH14" s="3"/>
      <c r="QYI14" s="5"/>
      <c r="QYJ14" s="5"/>
      <c r="QYK14" s="8"/>
      <c r="QYL14" s="10"/>
      <c r="QYM14" s="68"/>
      <c r="QYN14" s="20"/>
      <c r="QYO14" s="57"/>
      <c r="QYP14" s="21"/>
      <c r="QYQ14" s="22"/>
      <c r="QYR14" s="3"/>
      <c r="QYS14" s="5"/>
      <c r="QYT14" s="5"/>
      <c r="QYU14" s="8"/>
      <c r="QYV14" s="10"/>
      <c r="QYW14" s="68"/>
      <c r="QYX14" s="20"/>
      <c r="QYY14" s="57"/>
      <c r="QYZ14" s="21"/>
      <c r="QZA14" s="22"/>
      <c r="QZB14" s="3"/>
      <c r="QZC14" s="5"/>
      <c r="QZD14" s="5"/>
      <c r="QZE14" s="8"/>
      <c r="QZF14" s="10"/>
      <c r="QZG14" s="68"/>
      <c r="QZH14" s="20"/>
      <c r="QZI14" s="57"/>
      <c r="QZJ14" s="21"/>
      <c r="QZK14" s="22"/>
      <c r="QZL14" s="3"/>
      <c r="QZM14" s="5"/>
      <c r="QZN14" s="5"/>
      <c r="QZO14" s="8"/>
      <c r="QZP14" s="10"/>
      <c r="QZQ14" s="68"/>
      <c r="QZR14" s="20"/>
      <c r="QZS14" s="57"/>
      <c r="QZT14" s="21"/>
      <c r="QZU14" s="22"/>
      <c r="QZV14" s="3"/>
      <c r="QZW14" s="5"/>
      <c r="QZX14" s="5"/>
      <c r="QZY14" s="8"/>
      <c r="QZZ14" s="10"/>
      <c r="RAA14" s="68"/>
      <c r="RAB14" s="20"/>
      <c r="RAC14" s="57"/>
      <c r="RAD14" s="21"/>
      <c r="RAE14" s="22"/>
      <c r="RAF14" s="3"/>
      <c r="RAG14" s="5"/>
      <c r="RAH14" s="5"/>
      <c r="RAI14" s="8"/>
      <c r="RAJ14" s="10"/>
      <c r="RAK14" s="68"/>
      <c r="RAL14" s="20"/>
      <c r="RAM14" s="57"/>
      <c r="RAN14" s="21"/>
      <c r="RAO14" s="22"/>
      <c r="RAP14" s="3"/>
      <c r="RAQ14" s="5"/>
      <c r="RAR14" s="5"/>
      <c r="RAS14" s="8"/>
      <c r="RAT14" s="10"/>
      <c r="RAU14" s="68"/>
      <c r="RAV14" s="20"/>
      <c r="RAW14" s="57"/>
      <c r="RAX14" s="21"/>
      <c r="RAY14" s="22"/>
      <c r="RAZ14" s="3"/>
      <c r="RBA14" s="5"/>
      <c r="RBB14" s="5"/>
      <c r="RBC14" s="8"/>
      <c r="RBD14" s="10"/>
      <c r="RBE14" s="68"/>
      <c r="RBF14" s="20"/>
      <c r="RBG14" s="57"/>
      <c r="RBH14" s="21"/>
      <c r="RBI14" s="22"/>
      <c r="RBJ14" s="3"/>
      <c r="RBK14" s="5"/>
      <c r="RBL14" s="5"/>
      <c r="RBM14" s="8"/>
      <c r="RBN14" s="10"/>
      <c r="RBO14" s="68"/>
      <c r="RBP14" s="20"/>
      <c r="RBQ14" s="57"/>
      <c r="RBR14" s="21"/>
      <c r="RBS14" s="22"/>
      <c r="RBT14" s="3"/>
      <c r="RBU14" s="5"/>
      <c r="RBV14" s="5"/>
      <c r="RBW14" s="8"/>
      <c r="RBX14" s="10"/>
      <c r="RBY14" s="68"/>
      <c r="RBZ14" s="20"/>
      <c r="RCA14" s="57"/>
      <c r="RCB14" s="21"/>
      <c r="RCC14" s="22"/>
      <c r="RCD14" s="3"/>
      <c r="RCE14" s="5"/>
      <c r="RCF14" s="5"/>
      <c r="RCG14" s="8"/>
      <c r="RCH14" s="10"/>
      <c r="RCI14" s="68"/>
      <c r="RCJ14" s="20"/>
      <c r="RCK14" s="57"/>
      <c r="RCL14" s="21"/>
      <c r="RCM14" s="22"/>
      <c r="RCN14" s="3"/>
      <c r="RCO14" s="5"/>
      <c r="RCP14" s="5"/>
      <c r="RCQ14" s="8"/>
      <c r="RCR14" s="10"/>
      <c r="RCS14" s="68"/>
      <c r="RCT14" s="20"/>
      <c r="RCU14" s="57"/>
      <c r="RCV14" s="21"/>
      <c r="RCW14" s="22"/>
      <c r="RCX14" s="3"/>
      <c r="RCY14" s="5"/>
      <c r="RCZ14" s="5"/>
      <c r="RDA14" s="8"/>
      <c r="RDB14" s="10"/>
      <c r="RDC14" s="68"/>
      <c r="RDD14" s="20"/>
      <c r="RDE14" s="57"/>
      <c r="RDF14" s="21"/>
      <c r="RDG14" s="22"/>
      <c r="RDH14" s="3"/>
      <c r="RDI14" s="5"/>
      <c r="RDJ14" s="5"/>
      <c r="RDK14" s="8"/>
      <c r="RDL14" s="10"/>
      <c r="RDM14" s="68"/>
      <c r="RDN14" s="20"/>
      <c r="RDO14" s="57"/>
      <c r="RDP14" s="21"/>
      <c r="RDQ14" s="22"/>
      <c r="RDR14" s="3"/>
      <c r="RDS14" s="5"/>
      <c r="RDT14" s="5"/>
      <c r="RDU14" s="8"/>
      <c r="RDV14" s="10"/>
      <c r="RDW14" s="68"/>
      <c r="RDX14" s="20"/>
      <c r="RDY14" s="57"/>
      <c r="RDZ14" s="21"/>
      <c r="REA14" s="22"/>
      <c r="REB14" s="3"/>
      <c r="REC14" s="5"/>
      <c r="RED14" s="5"/>
      <c r="REE14" s="8"/>
      <c r="REF14" s="10"/>
      <c r="REG14" s="68"/>
      <c r="REH14" s="20"/>
      <c r="REI14" s="57"/>
      <c r="REJ14" s="21"/>
      <c r="REK14" s="22"/>
      <c r="REL14" s="3"/>
      <c r="REM14" s="5"/>
      <c r="REN14" s="5"/>
      <c r="REO14" s="8"/>
      <c r="REP14" s="10"/>
      <c r="REQ14" s="68"/>
      <c r="RER14" s="20"/>
      <c r="RES14" s="57"/>
      <c r="RET14" s="21"/>
      <c r="REU14" s="22"/>
      <c r="REV14" s="3"/>
      <c r="REW14" s="5"/>
      <c r="REX14" s="5"/>
      <c r="REY14" s="8"/>
      <c r="REZ14" s="10"/>
      <c r="RFA14" s="68"/>
      <c r="RFB14" s="20"/>
      <c r="RFC14" s="57"/>
      <c r="RFD14" s="21"/>
      <c r="RFE14" s="22"/>
      <c r="RFF14" s="3"/>
      <c r="RFG14" s="5"/>
      <c r="RFH14" s="5"/>
      <c r="RFI14" s="8"/>
      <c r="RFJ14" s="10"/>
      <c r="RFK14" s="68"/>
      <c r="RFL14" s="20"/>
      <c r="RFM14" s="57"/>
      <c r="RFN14" s="21"/>
      <c r="RFO14" s="22"/>
      <c r="RFP14" s="3"/>
      <c r="RFQ14" s="5"/>
      <c r="RFR14" s="5"/>
      <c r="RFS14" s="8"/>
      <c r="RFT14" s="10"/>
      <c r="RFU14" s="68"/>
      <c r="RFV14" s="20"/>
      <c r="RFW14" s="57"/>
      <c r="RFX14" s="21"/>
      <c r="RFY14" s="22"/>
      <c r="RFZ14" s="3"/>
      <c r="RGA14" s="5"/>
      <c r="RGB14" s="5"/>
      <c r="RGC14" s="8"/>
      <c r="RGD14" s="10"/>
      <c r="RGE14" s="68"/>
      <c r="RGF14" s="20"/>
      <c r="RGG14" s="57"/>
      <c r="RGH14" s="21"/>
      <c r="RGI14" s="22"/>
      <c r="RGJ14" s="3"/>
      <c r="RGK14" s="5"/>
      <c r="RGL14" s="5"/>
      <c r="RGM14" s="8"/>
      <c r="RGN14" s="10"/>
      <c r="RGO14" s="68"/>
      <c r="RGP14" s="20"/>
      <c r="RGQ14" s="57"/>
      <c r="RGR14" s="21"/>
      <c r="RGS14" s="22"/>
      <c r="RGT14" s="3"/>
      <c r="RGU14" s="5"/>
      <c r="RGV14" s="5"/>
      <c r="RGW14" s="8"/>
      <c r="RGX14" s="10"/>
      <c r="RGY14" s="68"/>
      <c r="RGZ14" s="20"/>
      <c r="RHA14" s="57"/>
      <c r="RHB14" s="21"/>
      <c r="RHC14" s="22"/>
      <c r="RHD14" s="3"/>
      <c r="RHE14" s="5"/>
      <c r="RHF14" s="5"/>
      <c r="RHG14" s="8"/>
      <c r="RHH14" s="10"/>
      <c r="RHI14" s="68"/>
      <c r="RHJ14" s="20"/>
      <c r="RHK14" s="57"/>
      <c r="RHL14" s="21"/>
      <c r="RHM14" s="22"/>
      <c r="RHN14" s="3"/>
      <c r="RHO14" s="5"/>
      <c r="RHP14" s="5"/>
      <c r="RHQ14" s="8"/>
      <c r="RHR14" s="10"/>
      <c r="RHS14" s="68"/>
      <c r="RHT14" s="20"/>
      <c r="RHU14" s="57"/>
      <c r="RHV14" s="21"/>
      <c r="RHW14" s="22"/>
      <c r="RHX14" s="3"/>
      <c r="RHY14" s="5"/>
      <c r="RHZ14" s="5"/>
      <c r="RIA14" s="8"/>
      <c r="RIB14" s="10"/>
      <c r="RIC14" s="68"/>
      <c r="RID14" s="20"/>
      <c r="RIE14" s="57"/>
      <c r="RIF14" s="21"/>
      <c r="RIG14" s="22"/>
      <c r="RIH14" s="3"/>
      <c r="RII14" s="5"/>
      <c r="RIJ14" s="5"/>
      <c r="RIK14" s="8"/>
      <c r="RIL14" s="10"/>
      <c r="RIM14" s="68"/>
      <c r="RIN14" s="20"/>
      <c r="RIO14" s="57"/>
      <c r="RIP14" s="21"/>
      <c r="RIQ14" s="22"/>
      <c r="RIR14" s="3"/>
      <c r="RIS14" s="5"/>
      <c r="RIT14" s="5"/>
      <c r="RIU14" s="8"/>
      <c r="RIV14" s="10"/>
      <c r="RIW14" s="68"/>
      <c r="RIX14" s="20"/>
      <c r="RIY14" s="57"/>
      <c r="RIZ14" s="21"/>
      <c r="RJA14" s="22"/>
      <c r="RJB14" s="3"/>
      <c r="RJC14" s="5"/>
      <c r="RJD14" s="5"/>
      <c r="RJE14" s="8"/>
      <c r="RJF14" s="10"/>
      <c r="RJG14" s="68"/>
      <c r="RJH14" s="20"/>
      <c r="RJI14" s="57"/>
      <c r="RJJ14" s="21"/>
      <c r="RJK14" s="22"/>
      <c r="RJL14" s="3"/>
      <c r="RJM14" s="5"/>
      <c r="RJN14" s="5"/>
      <c r="RJO14" s="8"/>
      <c r="RJP14" s="10"/>
      <c r="RJQ14" s="68"/>
      <c r="RJR14" s="20"/>
      <c r="RJS14" s="57"/>
      <c r="RJT14" s="21"/>
      <c r="RJU14" s="22"/>
      <c r="RJV14" s="3"/>
      <c r="RJW14" s="5"/>
      <c r="RJX14" s="5"/>
      <c r="RJY14" s="8"/>
      <c r="RJZ14" s="10"/>
      <c r="RKA14" s="68"/>
      <c r="RKB14" s="20"/>
      <c r="RKC14" s="57"/>
      <c r="RKD14" s="21"/>
      <c r="RKE14" s="22"/>
      <c r="RKF14" s="3"/>
      <c r="RKG14" s="5"/>
      <c r="RKH14" s="5"/>
      <c r="RKI14" s="8"/>
      <c r="RKJ14" s="10"/>
      <c r="RKK14" s="68"/>
      <c r="RKL14" s="20"/>
      <c r="RKM14" s="57"/>
      <c r="RKN14" s="21"/>
      <c r="RKO14" s="22"/>
      <c r="RKP14" s="3"/>
      <c r="RKQ14" s="5"/>
      <c r="RKR14" s="5"/>
      <c r="RKS14" s="8"/>
      <c r="RKT14" s="10"/>
      <c r="RKU14" s="68"/>
      <c r="RKV14" s="20"/>
      <c r="RKW14" s="57"/>
      <c r="RKX14" s="21"/>
      <c r="RKY14" s="22"/>
      <c r="RKZ14" s="3"/>
      <c r="RLA14" s="5"/>
      <c r="RLB14" s="5"/>
      <c r="RLC14" s="8"/>
      <c r="RLD14" s="10"/>
      <c r="RLE14" s="68"/>
      <c r="RLF14" s="20"/>
      <c r="RLG14" s="57"/>
      <c r="RLH14" s="21"/>
      <c r="RLI14" s="22"/>
      <c r="RLJ14" s="3"/>
      <c r="RLK14" s="5"/>
      <c r="RLL14" s="5"/>
      <c r="RLM14" s="8"/>
      <c r="RLN14" s="10"/>
      <c r="RLO14" s="68"/>
      <c r="RLP14" s="20"/>
      <c r="RLQ14" s="57"/>
      <c r="RLR14" s="21"/>
      <c r="RLS14" s="22"/>
      <c r="RLT14" s="3"/>
      <c r="RLU14" s="5"/>
      <c r="RLV14" s="5"/>
      <c r="RLW14" s="8"/>
      <c r="RLX14" s="10"/>
      <c r="RLY14" s="68"/>
      <c r="RLZ14" s="20"/>
      <c r="RMA14" s="57"/>
      <c r="RMB14" s="21"/>
      <c r="RMC14" s="22"/>
      <c r="RMD14" s="3"/>
      <c r="RME14" s="5"/>
      <c r="RMF14" s="5"/>
      <c r="RMG14" s="8"/>
      <c r="RMH14" s="10"/>
      <c r="RMI14" s="68"/>
      <c r="RMJ14" s="20"/>
      <c r="RMK14" s="57"/>
      <c r="RML14" s="21"/>
      <c r="RMM14" s="22"/>
      <c r="RMN14" s="3"/>
      <c r="RMO14" s="5"/>
      <c r="RMP14" s="5"/>
      <c r="RMQ14" s="8"/>
      <c r="RMR14" s="10"/>
      <c r="RMS14" s="68"/>
      <c r="RMT14" s="20"/>
      <c r="RMU14" s="57"/>
      <c r="RMV14" s="21"/>
      <c r="RMW14" s="22"/>
      <c r="RMX14" s="3"/>
      <c r="RMY14" s="5"/>
      <c r="RMZ14" s="5"/>
      <c r="RNA14" s="8"/>
      <c r="RNB14" s="10"/>
      <c r="RNC14" s="68"/>
      <c r="RND14" s="20"/>
      <c r="RNE14" s="57"/>
      <c r="RNF14" s="21"/>
      <c r="RNG14" s="22"/>
      <c r="RNH14" s="3"/>
      <c r="RNI14" s="5"/>
      <c r="RNJ14" s="5"/>
      <c r="RNK14" s="8"/>
      <c r="RNL14" s="10"/>
      <c r="RNM14" s="68"/>
      <c r="RNN14" s="20"/>
      <c r="RNO14" s="57"/>
      <c r="RNP14" s="21"/>
      <c r="RNQ14" s="22"/>
      <c r="RNR14" s="3"/>
      <c r="RNS14" s="5"/>
      <c r="RNT14" s="5"/>
      <c r="RNU14" s="8"/>
      <c r="RNV14" s="10"/>
      <c r="RNW14" s="68"/>
      <c r="RNX14" s="20"/>
      <c r="RNY14" s="57"/>
      <c r="RNZ14" s="21"/>
      <c r="ROA14" s="22"/>
      <c r="ROB14" s="3"/>
      <c r="ROC14" s="5"/>
      <c r="ROD14" s="5"/>
      <c r="ROE14" s="8"/>
      <c r="ROF14" s="10"/>
      <c r="ROG14" s="68"/>
      <c r="ROH14" s="20"/>
      <c r="ROI14" s="57"/>
      <c r="ROJ14" s="21"/>
      <c r="ROK14" s="22"/>
      <c r="ROL14" s="3"/>
      <c r="ROM14" s="5"/>
      <c r="RON14" s="5"/>
      <c r="ROO14" s="8"/>
      <c r="ROP14" s="10"/>
      <c r="ROQ14" s="68"/>
      <c r="ROR14" s="20"/>
      <c r="ROS14" s="57"/>
      <c r="ROT14" s="21"/>
      <c r="ROU14" s="22"/>
      <c r="ROV14" s="3"/>
      <c r="ROW14" s="5"/>
      <c r="ROX14" s="5"/>
      <c r="ROY14" s="8"/>
      <c r="ROZ14" s="10"/>
      <c r="RPA14" s="68"/>
      <c r="RPB14" s="20"/>
      <c r="RPC14" s="57"/>
      <c r="RPD14" s="21"/>
      <c r="RPE14" s="22"/>
      <c r="RPF14" s="3"/>
      <c r="RPG14" s="5"/>
      <c r="RPH14" s="5"/>
      <c r="RPI14" s="8"/>
      <c r="RPJ14" s="10"/>
      <c r="RPK14" s="68"/>
      <c r="RPL14" s="20"/>
      <c r="RPM14" s="57"/>
      <c r="RPN14" s="21"/>
      <c r="RPO14" s="22"/>
      <c r="RPP14" s="3"/>
      <c r="RPQ14" s="5"/>
      <c r="RPR14" s="5"/>
      <c r="RPS14" s="8"/>
      <c r="RPT14" s="10"/>
      <c r="RPU14" s="68"/>
      <c r="RPV14" s="20"/>
      <c r="RPW14" s="57"/>
      <c r="RPX14" s="21"/>
      <c r="RPY14" s="22"/>
      <c r="RPZ14" s="3"/>
      <c r="RQA14" s="5"/>
      <c r="RQB14" s="5"/>
      <c r="RQC14" s="8"/>
      <c r="RQD14" s="10"/>
      <c r="RQE14" s="68"/>
      <c r="RQF14" s="20"/>
      <c r="RQG14" s="57"/>
      <c r="RQH14" s="21"/>
      <c r="RQI14" s="22"/>
      <c r="RQJ14" s="3"/>
      <c r="RQK14" s="5"/>
      <c r="RQL14" s="5"/>
      <c r="RQM14" s="8"/>
      <c r="RQN14" s="10"/>
      <c r="RQO14" s="68"/>
      <c r="RQP14" s="20"/>
      <c r="RQQ14" s="57"/>
      <c r="RQR14" s="21"/>
      <c r="RQS14" s="22"/>
      <c r="RQT14" s="3"/>
      <c r="RQU14" s="5"/>
      <c r="RQV14" s="5"/>
      <c r="RQW14" s="8"/>
      <c r="RQX14" s="10"/>
      <c r="RQY14" s="68"/>
      <c r="RQZ14" s="20"/>
      <c r="RRA14" s="57"/>
      <c r="RRB14" s="21"/>
      <c r="RRC14" s="22"/>
      <c r="RRD14" s="3"/>
      <c r="RRE14" s="5"/>
      <c r="RRF14" s="5"/>
      <c r="RRG14" s="8"/>
      <c r="RRH14" s="10"/>
      <c r="RRI14" s="68"/>
      <c r="RRJ14" s="20"/>
      <c r="RRK14" s="57"/>
      <c r="RRL14" s="21"/>
      <c r="RRM14" s="22"/>
      <c r="RRN14" s="3"/>
      <c r="RRO14" s="5"/>
      <c r="RRP14" s="5"/>
      <c r="RRQ14" s="8"/>
      <c r="RRR14" s="10"/>
      <c r="RRS14" s="68"/>
      <c r="RRT14" s="20"/>
      <c r="RRU14" s="57"/>
      <c r="RRV14" s="21"/>
      <c r="RRW14" s="22"/>
      <c r="RRX14" s="3"/>
      <c r="RRY14" s="5"/>
      <c r="RRZ14" s="5"/>
      <c r="RSA14" s="8"/>
      <c r="RSB14" s="10"/>
      <c r="RSC14" s="68"/>
      <c r="RSD14" s="20"/>
      <c r="RSE14" s="57"/>
      <c r="RSF14" s="21"/>
      <c r="RSG14" s="22"/>
      <c r="RSH14" s="3"/>
      <c r="RSI14" s="5"/>
      <c r="RSJ14" s="5"/>
      <c r="RSK14" s="8"/>
      <c r="RSL14" s="10"/>
      <c r="RSM14" s="68"/>
      <c r="RSN14" s="20"/>
      <c r="RSO14" s="57"/>
      <c r="RSP14" s="21"/>
      <c r="RSQ14" s="22"/>
      <c r="RSR14" s="3"/>
      <c r="RSS14" s="5"/>
      <c r="RST14" s="5"/>
      <c r="RSU14" s="8"/>
      <c r="RSV14" s="10"/>
      <c r="RSW14" s="68"/>
      <c r="RSX14" s="20"/>
      <c r="RSY14" s="57"/>
      <c r="RSZ14" s="21"/>
      <c r="RTA14" s="22"/>
      <c r="RTB14" s="3"/>
      <c r="RTC14" s="5"/>
      <c r="RTD14" s="5"/>
      <c r="RTE14" s="8"/>
      <c r="RTF14" s="10"/>
      <c r="RTG14" s="68"/>
      <c r="RTH14" s="20"/>
      <c r="RTI14" s="57"/>
      <c r="RTJ14" s="21"/>
      <c r="RTK14" s="22"/>
      <c r="RTL14" s="3"/>
      <c r="RTM14" s="5"/>
      <c r="RTN14" s="5"/>
      <c r="RTO14" s="8"/>
      <c r="RTP14" s="10"/>
      <c r="RTQ14" s="68"/>
      <c r="RTR14" s="20"/>
      <c r="RTS14" s="57"/>
      <c r="RTT14" s="21"/>
      <c r="RTU14" s="22"/>
      <c r="RTV14" s="3"/>
      <c r="RTW14" s="5"/>
      <c r="RTX14" s="5"/>
      <c r="RTY14" s="8"/>
      <c r="RTZ14" s="10"/>
      <c r="RUA14" s="68"/>
      <c r="RUB14" s="20"/>
      <c r="RUC14" s="57"/>
      <c r="RUD14" s="21"/>
      <c r="RUE14" s="22"/>
      <c r="RUF14" s="3"/>
      <c r="RUG14" s="5"/>
      <c r="RUH14" s="5"/>
      <c r="RUI14" s="8"/>
      <c r="RUJ14" s="10"/>
      <c r="RUK14" s="68"/>
      <c r="RUL14" s="20"/>
      <c r="RUM14" s="57"/>
      <c r="RUN14" s="21"/>
      <c r="RUO14" s="22"/>
      <c r="RUP14" s="3"/>
      <c r="RUQ14" s="5"/>
      <c r="RUR14" s="5"/>
      <c r="RUS14" s="8"/>
      <c r="RUT14" s="10"/>
      <c r="RUU14" s="68"/>
      <c r="RUV14" s="20"/>
      <c r="RUW14" s="57"/>
      <c r="RUX14" s="21"/>
      <c r="RUY14" s="22"/>
      <c r="RUZ14" s="3"/>
      <c r="RVA14" s="5"/>
      <c r="RVB14" s="5"/>
      <c r="RVC14" s="8"/>
      <c r="RVD14" s="10"/>
      <c r="RVE14" s="68"/>
      <c r="RVF14" s="20"/>
      <c r="RVG14" s="57"/>
      <c r="RVH14" s="21"/>
      <c r="RVI14" s="22"/>
      <c r="RVJ14" s="3"/>
      <c r="RVK14" s="5"/>
      <c r="RVL14" s="5"/>
      <c r="RVM14" s="8"/>
      <c r="RVN14" s="10"/>
      <c r="RVO14" s="68"/>
      <c r="RVP14" s="20"/>
      <c r="RVQ14" s="57"/>
      <c r="RVR14" s="21"/>
      <c r="RVS14" s="22"/>
      <c r="RVT14" s="3"/>
      <c r="RVU14" s="5"/>
      <c r="RVV14" s="5"/>
      <c r="RVW14" s="8"/>
      <c r="RVX14" s="10"/>
      <c r="RVY14" s="68"/>
      <c r="RVZ14" s="20"/>
      <c r="RWA14" s="57"/>
      <c r="RWB14" s="21"/>
      <c r="RWC14" s="22"/>
      <c r="RWD14" s="3"/>
      <c r="RWE14" s="5"/>
      <c r="RWF14" s="5"/>
      <c r="RWG14" s="8"/>
      <c r="RWH14" s="10"/>
      <c r="RWI14" s="68"/>
      <c r="RWJ14" s="20"/>
      <c r="RWK14" s="57"/>
      <c r="RWL14" s="21"/>
      <c r="RWM14" s="22"/>
      <c r="RWN14" s="3"/>
      <c r="RWO14" s="5"/>
      <c r="RWP14" s="5"/>
      <c r="RWQ14" s="8"/>
      <c r="RWR14" s="10"/>
      <c r="RWS14" s="68"/>
      <c r="RWT14" s="20"/>
      <c r="RWU14" s="57"/>
      <c r="RWV14" s="21"/>
      <c r="RWW14" s="22"/>
      <c r="RWX14" s="3"/>
      <c r="RWY14" s="5"/>
      <c r="RWZ14" s="5"/>
      <c r="RXA14" s="8"/>
      <c r="RXB14" s="10"/>
      <c r="RXC14" s="68"/>
      <c r="RXD14" s="20"/>
      <c r="RXE14" s="57"/>
      <c r="RXF14" s="21"/>
      <c r="RXG14" s="22"/>
      <c r="RXH14" s="3"/>
      <c r="RXI14" s="5"/>
      <c r="RXJ14" s="5"/>
      <c r="RXK14" s="8"/>
      <c r="RXL14" s="10"/>
      <c r="RXM14" s="68"/>
      <c r="RXN14" s="20"/>
      <c r="RXO14" s="57"/>
      <c r="RXP14" s="21"/>
      <c r="RXQ14" s="22"/>
      <c r="RXR14" s="3"/>
      <c r="RXS14" s="5"/>
      <c r="RXT14" s="5"/>
      <c r="RXU14" s="8"/>
      <c r="RXV14" s="10"/>
      <c r="RXW14" s="68"/>
      <c r="RXX14" s="20"/>
      <c r="RXY14" s="57"/>
      <c r="RXZ14" s="21"/>
      <c r="RYA14" s="22"/>
      <c r="RYB14" s="3"/>
      <c r="RYC14" s="5"/>
      <c r="RYD14" s="5"/>
      <c r="RYE14" s="8"/>
      <c r="RYF14" s="10"/>
      <c r="RYG14" s="68"/>
      <c r="RYH14" s="20"/>
      <c r="RYI14" s="57"/>
      <c r="RYJ14" s="21"/>
      <c r="RYK14" s="22"/>
      <c r="RYL14" s="3"/>
      <c r="RYM14" s="5"/>
      <c r="RYN14" s="5"/>
      <c r="RYO14" s="8"/>
      <c r="RYP14" s="10"/>
      <c r="RYQ14" s="68"/>
      <c r="RYR14" s="20"/>
      <c r="RYS14" s="57"/>
      <c r="RYT14" s="21"/>
      <c r="RYU14" s="22"/>
      <c r="RYV14" s="3"/>
      <c r="RYW14" s="5"/>
      <c r="RYX14" s="5"/>
      <c r="RYY14" s="8"/>
      <c r="RYZ14" s="10"/>
      <c r="RZA14" s="68"/>
      <c r="RZB14" s="20"/>
      <c r="RZC14" s="57"/>
      <c r="RZD14" s="21"/>
      <c r="RZE14" s="22"/>
      <c r="RZF14" s="3"/>
      <c r="RZG14" s="5"/>
      <c r="RZH14" s="5"/>
      <c r="RZI14" s="8"/>
      <c r="RZJ14" s="10"/>
      <c r="RZK14" s="68"/>
      <c r="RZL14" s="20"/>
      <c r="RZM14" s="57"/>
      <c r="RZN14" s="21"/>
      <c r="RZO14" s="22"/>
      <c r="RZP14" s="3"/>
      <c r="RZQ14" s="5"/>
      <c r="RZR14" s="5"/>
      <c r="RZS14" s="8"/>
      <c r="RZT14" s="10"/>
      <c r="RZU14" s="68"/>
      <c r="RZV14" s="20"/>
      <c r="RZW14" s="57"/>
      <c r="RZX14" s="21"/>
      <c r="RZY14" s="22"/>
      <c r="RZZ14" s="3"/>
      <c r="SAA14" s="5"/>
      <c r="SAB14" s="5"/>
      <c r="SAC14" s="8"/>
      <c r="SAD14" s="10"/>
      <c r="SAE14" s="68"/>
      <c r="SAF14" s="20"/>
      <c r="SAG14" s="57"/>
      <c r="SAH14" s="21"/>
      <c r="SAI14" s="22"/>
      <c r="SAJ14" s="3"/>
      <c r="SAK14" s="5"/>
      <c r="SAL14" s="5"/>
      <c r="SAM14" s="8"/>
      <c r="SAN14" s="10"/>
      <c r="SAO14" s="68"/>
      <c r="SAP14" s="20"/>
      <c r="SAQ14" s="57"/>
      <c r="SAR14" s="21"/>
      <c r="SAS14" s="22"/>
      <c r="SAT14" s="3"/>
      <c r="SAU14" s="5"/>
      <c r="SAV14" s="5"/>
      <c r="SAW14" s="8"/>
      <c r="SAX14" s="10"/>
      <c r="SAY14" s="68"/>
      <c r="SAZ14" s="20"/>
      <c r="SBA14" s="57"/>
      <c r="SBB14" s="21"/>
      <c r="SBC14" s="22"/>
      <c r="SBD14" s="3"/>
      <c r="SBE14" s="5"/>
      <c r="SBF14" s="5"/>
      <c r="SBG14" s="8"/>
      <c r="SBH14" s="10"/>
      <c r="SBI14" s="68"/>
      <c r="SBJ14" s="20"/>
      <c r="SBK14" s="57"/>
      <c r="SBL14" s="21"/>
      <c r="SBM14" s="22"/>
      <c r="SBN14" s="3"/>
      <c r="SBO14" s="5"/>
      <c r="SBP14" s="5"/>
      <c r="SBQ14" s="8"/>
      <c r="SBR14" s="10"/>
      <c r="SBS14" s="68"/>
      <c r="SBT14" s="20"/>
      <c r="SBU14" s="57"/>
      <c r="SBV14" s="21"/>
      <c r="SBW14" s="22"/>
      <c r="SBX14" s="3"/>
      <c r="SBY14" s="5"/>
      <c r="SBZ14" s="5"/>
      <c r="SCA14" s="8"/>
      <c r="SCB14" s="10"/>
      <c r="SCC14" s="68"/>
      <c r="SCD14" s="20"/>
      <c r="SCE14" s="57"/>
      <c r="SCF14" s="21"/>
      <c r="SCG14" s="22"/>
      <c r="SCH14" s="3"/>
      <c r="SCI14" s="5"/>
      <c r="SCJ14" s="5"/>
      <c r="SCK14" s="8"/>
      <c r="SCL14" s="10"/>
      <c r="SCM14" s="68"/>
      <c r="SCN14" s="20"/>
      <c r="SCO14" s="57"/>
      <c r="SCP14" s="21"/>
      <c r="SCQ14" s="22"/>
      <c r="SCR14" s="3"/>
      <c r="SCS14" s="5"/>
      <c r="SCT14" s="5"/>
      <c r="SCU14" s="8"/>
      <c r="SCV14" s="10"/>
      <c r="SCW14" s="68"/>
      <c r="SCX14" s="20"/>
      <c r="SCY14" s="57"/>
      <c r="SCZ14" s="21"/>
      <c r="SDA14" s="22"/>
      <c r="SDB14" s="3"/>
      <c r="SDC14" s="5"/>
      <c r="SDD14" s="5"/>
      <c r="SDE14" s="8"/>
      <c r="SDF14" s="10"/>
      <c r="SDG14" s="68"/>
      <c r="SDH14" s="20"/>
      <c r="SDI14" s="57"/>
      <c r="SDJ14" s="21"/>
      <c r="SDK14" s="22"/>
      <c r="SDL14" s="3"/>
      <c r="SDM14" s="5"/>
      <c r="SDN14" s="5"/>
      <c r="SDO14" s="8"/>
      <c r="SDP14" s="10"/>
      <c r="SDQ14" s="68"/>
      <c r="SDR14" s="20"/>
      <c r="SDS14" s="57"/>
      <c r="SDT14" s="21"/>
      <c r="SDU14" s="22"/>
      <c r="SDV14" s="3"/>
      <c r="SDW14" s="5"/>
      <c r="SDX14" s="5"/>
      <c r="SDY14" s="8"/>
      <c r="SDZ14" s="10"/>
      <c r="SEA14" s="68"/>
      <c r="SEB14" s="20"/>
      <c r="SEC14" s="57"/>
      <c r="SED14" s="21"/>
      <c r="SEE14" s="22"/>
      <c r="SEF14" s="3"/>
      <c r="SEG14" s="5"/>
      <c r="SEH14" s="5"/>
      <c r="SEI14" s="8"/>
      <c r="SEJ14" s="10"/>
      <c r="SEK14" s="68"/>
      <c r="SEL14" s="20"/>
      <c r="SEM14" s="57"/>
      <c r="SEN14" s="21"/>
      <c r="SEO14" s="22"/>
      <c r="SEP14" s="3"/>
      <c r="SEQ14" s="5"/>
      <c r="SER14" s="5"/>
      <c r="SES14" s="8"/>
      <c r="SET14" s="10"/>
      <c r="SEU14" s="68"/>
      <c r="SEV14" s="20"/>
      <c r="SEW14" s="57"/>
      <c r="SEX14" s="21"/>
      <c r="SEY14" s="22"/>
      <c r="SEZ14" s="3"/>
      <c r="SFA14" s="5"/>
      <c r="SFB14" s="5"/>
      <c r="SFC14" s="8"/>
      <c r="SFD14" s="10"/>
      <c r="SFE14" s="68"/>
      <c r="SFF14" s="20"/>
      <c r="SFG14" s="57"/>
      <c r="SFH14" s="21"/>
      <c r="SFI14" s="22"/>
      <c r="SFJ14" s="3"/>
      <c r="SFK14" s="5"/>
      <c r="SFL14" s="5"/>
      <c r="SFM14" s="8"/>
      <c r="SFN14" s="10"/>
      <c r="SFO14" s="68"/>
      <c r="SFP14" s="20"/>
      <c r="SFQ14" s="57"/>
      <c r="SFR14" s="21"/>
      <c r="SFS14" s="22"/>
      <c r="SFT14" s="3"/>
      <c r="SFU14" s="5"/>
      <c r="SFV14" s="5"/>
      <c r="SFW14" s="8"/>
      <c r="SFX14" s="10"/>
      <c r="SFY14" s="68"/>
      <c r="SFZ14" s="20"/>
      <c r="SGA14" s="57"/>
      <c r="SGB14" s="21"/>
      <c r="SGC14" s="22"/>
      <c r="SGD14" s="3"/>
      <c r="SGE14" s="5"/>
      <c r="SGF14" s="5"/>
      <c r="SGG14" s="8"/>
      <c r="SGH14" s="10"/>
      <c r="SGI14" s="68"/>
      <c r="SGJ14" s="20"/>
      <c r="SGK14" s="57"/>
      <c r="SGL14" s="21"/>
      <c r="SGM14" s="22"/>
      <c r="SGN14" s="3"/>
      <c r="SGO14" s="5"/>
      <c r="SGP14" s="5"/>
      <c r="SGQ14" s="8"/>
      <c r="SGR14" s="10"/>
      <c r="SGS14" s="68"/>
      <c r="SGT14" s="20"/>
      <c r="SGU14" s="57"/>
      <c r="SGV14" s="21"/>
      <c r="SGW14" s="22"/>
      <c r="SGX14" s="3"/>
      <c r="SGY14" s="5"/>
      <c r="SGZ14" s="5"/>
      <c r="SHA14" s="8"/>
      <c r="SHB14" s="10"/>
      <c r="SHC14" s="68"/>
      <c r="SHD14" s="20"/>
      <c r="SHE14" s="57"/>
      <c r="SHF14" s="21"/>
      <c r="SHG14" s="22"/>
      <c r="SHH14" s="3"/>
      <c r="SHI14" s="5"/>
      <c r="SHJ14" s="5"/>
      <c r="SHK14" s="8"/>
      <c r="SHL14" s="10"/>
      <c r="SHM14" s="68"/>
      <c r="SHN14" s="20"/>
      <c r="SHO14" s="57"/>
      <c r="SHP14" s="21"/>
      <c r="SHQ14" s="22"/>
      <c r="SHR14" s="3"/>
      <c r="SHS14" s="5"/>
      <c r="SHT14" s="5"/>
      <c r="SHU14" s="8"/>
      <c r="SHV14" s="10"/>
      <c r="SHW14" s="68"/>
      <c r="SHX14" s="20"/>
      <c r="SHY14" s="57"/>
      <c r="SHZ14" s="21"/>
      <c r="SIA14" s="22"/>
      <c r="SIB14" s="3"/>
      <c r="SIC14" s="5"/>
      <c r="SID14" s="5"/>
      <c r="SIE14" s="8"/>
      <c r="SIF14" s="10"/>
      <c r="SIG14" s="68"/>
      <c r="SIH14" s="20"/>
      <c r="SII14" s="57"/>
      <c r="SIJ14" s="21"/>
      <c r="SIK14" s="22"/>
      <c r="SIL14" s="3"/>
      <c r="SIM14" s="5"/>
      <c r="SIN14" s="5"/>
      <c r="SIO14" s="8"/>
      <c r="SIP14" s="10"/>
      <c r="SIQ14" s="68"/>
      <c r="SIR14" s="20"/>
      <c r="SIS14" s="57"/>
      <c r="SIT14" s="21"/>
      <c r="SIU14" s="22"/>
      <c r="SIV14" s="3"/>
      <c r="SIW14" s="5"/>
      <c r="SIX14" s="5"/>
      <c r="SIY14" s="8"/>
      <c r="SIZ14" s="10"/>
      <c r="SJA14" s="68"/>
      <c r="SJB14" s="20"/>
      <c r="SJC14" s="57"/>
      <c r="SJD14" s="21"/>
      <c r="SJE14" s="22"/>
      <c r="SJF14" s="3"/>
      <c r="SJG14" s="5"/>
      <c r="SJH14" s="5"/>
      <c r="SJI14" s="8"/>
      <c r="SJJ14" s="10"/>
      <c r="SJK14" s="68"/>
      <c r="SJL14" s="20"/>
      <c r="SJM14" s="57"/>
      <c r="SJN14" s="21"/>
      <c r="SJO14" s="22"/>
      <c r="SJP14" s="3"/>
      <c r="SJQ14" s="5"/>
      <c r="SJR14" s="5"/>
      <c r="SJS14" s="8"/>
      <c r="SJT14" s="10"/>
      <c r="SJU14" s="68"/>
      <c r="SJV14" s="20"/>
      <c r="SJW14" s="57"/>
      <c r="SJX14" s="21"/>
      <c r="SJY14" s="22"/>
      <c r="SJZ14" s="3"/>
      <c r="SKA14" s="5"/>
      <c r="SKB14" s="5"/>
      <c r="SKC14" s="8"/>
      <c r="SKD14" s="10"/>
      <c r="SKE14" s="68"/>
      <c r="SKF14" s="20"/>
      <c r="SKG14" s="57"/>
      <c r="SKH14" s="21"/>
      <c r="SKI14" s="22"/>
      <c r="SKJ14" s="3"/>
      <c r="SKK14" s="5"/>
      <c r="SKL14" s="5"/>
      <c r="SKM14" s="8"/>
      <c r="SKN14" s="10"/>
      <c r="SKO14" s="68"/>
      <c r="SKP14" s="20"/>
      <c r="SKQ14" s="57"/>
      <c r="SKR14" s="21"/>
      <c r="SKS14" s="22"/>
      <c r="SKT14" s="3"/>
      <c r="SKU14" s="5"/>
      <c r="SKV14" s="5"/>
      <c r="SKW14" s="8"/>
      <c r="SKX14" s="10"/>
      <c r="SKY14" s="68"/>
      <c r="SKZ14" s="20"/>
      <c r="SLA14" s="57"/>
      <c r="SLB14" s="21"/>
      <c r="SLC14" s="22"/>
      <c r="SLD14" s="3"/>
      <c r="SLE14" s="5"/>
      <c r="SLF14" s="5"/>
      <c r="SLG14" s="8"/>
      <c r="SLH14" s="10"/>
      <c r="SLI14" s="68"/>
      <c r="SLJ14" s="20"/>
      <c r="SLK14" s="57"/>
      <c r="SLL14" s="21"/>
      <c r="SLM14" s="22"/>
      <c r="SLN14" s="3"/>
      <c r="SLO14" s="5"/>
      <c r="SLP14" s="5"/>
      <c r="SLQ14" s="8"/>
      <c r="SLR14" s="10"/>
      <c r="SLS14" s="68"/>
      <c r="SLT14" s="20"/>
      <c r="SLU14" s="57"/>
      <c r="SLV14" s="21"/>
      <c r="SLW14" s="22"/>
      <c r="SLX14" s="3"/>
      <c r="SLY14" s="5"/>
      <c r="SLZ14" s="5"/>
      <c r="SMA14" s="8"/>
      <c r="SMB14" s="10"/>
      <c r="SMC14" s="68"/>
      <c r="SMD14" s="20"/>
      <c r="SME14" s="57"/>
      <c r="SMF14" s="21"/>
      <c r="SMG14" s="22"/>
      <c r="SMH14" s="3"/>
      <c r="SMI14" s="5"/>
      <c r="SMJ14" s="5"/>
      <c r="SMK14" s="8"/>
      <c r="SML14" s="10"/>
      <c r="SMM14" s="68"/>
      <c r="SMN14" s="20"/>
      <c r="SMO14" s="57"/>
      <c r="SMP14" s="21"/>
      <c r="SMQ14" s="22"/>
      <c r="SMR14" s="3"/>
      <c r="SMS14" s="5"/>
      <c r="SMT14" s="5"/>
      <c r="SMU14" s="8"/>
      <c r="SMV14" s="10"/>
      <c r="SMW14" s="68"/>
      <c r="SMX14" s="20"/>
      <c r="SMY14" s="57"/>
      <c r="SMZ14" s="21"/>
      <c r="SNA14" s="22"/>
      <c r="SNB14" s="3"/>
      <c r="SNC14" s="5"/>
      <c r="SND14" s="5"/>
      <c r="SNE14" s="8"/>
      <c r="SNF14" s="10"/>
      <c r="SNG14" s="68"/>
      <c r="SNH14" s="20"/>
      <c r="SNI14" s="57"/>
      <c r="SNJ14" s="21"/>
      <c r="SNK14" s="22"/>
      <c r="SNL14" s="3"/>
      <c r="SNM14" s="5"/>
      <c r="SNN14" s="5"/>
      <c r="SNO14" s="8"/>
      <c r="SNP14" s="10"/>
      <c r="SNQ14" s="68"/>
      <c r="SNR14" s="20"/>
      <c r="SNS14" s="57"/>
      <c r="SNT14" s="21"/>
      <c r="SNU14" s="22"/>
      <c r="SNV14" s="3"/>
      <c r="SNW14" s="5"/>
      <c r="SNX14" s="5"/>
      <c r="SNY14" s="8"/>
      <c r="SNZ14" s="10"/>
      <c r="SOA14" s="68"/>
      <c r="SOB14" s="20"/>
      <c r="SOC14" s="57"/>
      <c r="SOD14" s="21"/>
      <c r="SOE14" s="22"/>
      <c r="SOF14" s="3"/>
      <c r="SOG14" s="5"/>
      <c r="SOH14" s="5"/>
      <c r="SOI14" s="8"/>
      <c r="SOJ14" s="10"/>
      <c r="SOK14" s="68"/>
      <c r="SOL14" s="20"/>
      <c r="SOM14" s="57"/>
      <c r="SON14" s="21"/>
      <c r="SOO14" s="22"/>
      <c r="SOP14" s="3"/>
      <c r="SOQ14" s="5"/>
      <c r="SOR14" s="5"/>
      <c r="SOS14" s="8"/>
      <c r="SOT14" s="10"/>
      <c r="SOU14" s="68"/>
      <c r="SOV14" s="20"/>
      <c r="SOW14" s="57"/>
      <c r="SOX14" s="21"/>
      <c r="SOY14" s="22"/>
      <c r="SOZ14" s="3"/>
      <c r="SPA14" s="5"/>
      <c r="SPB14" s="5"/>
      <c r="SPC14" s="8"/>
      <c r="SPD14" s="10"/>
      <c r="SPE14" s="68"/>
      <c r="SPF14" s="20"/>
      <c r="SPG14" s="57"/>
      <c r="SPH14" s="21"/>
      <c r="SPI14" s="22"/>
      <c r="SPJ14" s="3"/>
      <c r="SPK14" s="5"/>
      <c r="SPL14" s="5"/>
      <c r="SPM14" s="8"/>
      <c r="SPN14" s="10"/>
      <c r="SPO14" s="68"/>
      <c r="SPP14" s="20"/>
      <c r="SPQ14" s="57"/>
      <c r="SPR14" s="21"/>
      <c r="SPS14" s="22"/>
      <c r="SPT14" s="3"/>
      <c r="SPU14" s="5"/>
      <c r="SPV14" s="5"/>
      <c r="SPW14" s="8"/>
      <c r="SPX14" s="10"/>
      <c r="SPY14" s="68"/>
      <c r="SPZ14" s="20"/>
      <c r="SQA14" s="57"/>
      <c r="SQB14" s="21"/>
      <c r="SQC14" s="22"/>
      <c r="SQD14" s="3"/>
      <c r="SQE14" s="5"/>
      <c r="SQF14" s="5"/>
      <c r="SQG14" s="8"/>
      <c r="SQH14" s="10"/>
      <c r="SQI14" s="68"/>
      <c r="SQJ14" s="20"/>
      <c r="SQK14" s="57"/>
      <c r="SQL14" s="21"/>
      <c r="SQM14" s="22"/>
      <c r="SQN14" s="3"/>
      <c r="SQO14" s="5"/>
      <c r="SQP14" s="5"/>
      <c r="SQQ14" s="8"/>
      <c r="SQR14" s="10"/>
      <c r="SQS14" s="68"/>
      <c r="SQT14" s="20"/>
      <c r="SQU14" s="57"/>
      <c r="SQV14" s="21"/>
      <c r="SQW14" s="22"/>
      <c r="SQX14" s="3"/>
      <c r="SQY14" s="5"/>
      <c r="SQZ14" s="5"/>
      <c r="SRA14" s="8"/>
      <c r="SRB14" s="10"/>
      <c r="SRC14" s="68"/>
      <c r="SRD14" s="20"/>
      <c r="SRE14" s="57"/>
      <c r="SRF14" s="21"/>
      <c r="SRG14" s="22"/>
      <c r="SRH14" s="3"/>
      <c r="SRI14" s="5"/>
      <c r="SRJ14" s="5"/>
      <c r="SRK14" s="8"/>
      <c r="SRL14" s="10"/>
      <c r="SRM14" s="68"/>
      <c r="SRN14" s="20"/>
      <c r="SRO14" s="57"/>
      <c r="SRP14" s="21"/>
      <c r="SRQ14" s="22"/>
      <c r="SRR14" s="3"/>
      <c r="SRS14" s="5"/>
      <c r="SRT14" s="5"/>
      <c r="SRU14" s="8"/>
      <c r="SRV14" s="10"/>
      <c r="SRW14" s="68"/>
      <c r="SRX14" s="20"/>
      <c r="SRY14" s="57"/>
      <c r="SRZ14" s="21"/>
      <c r="SSA14" s="22"/>
      <c r="SSB14" s="3"/>
      <c r="SSC14" s="5"/>
      <c r="SSD14" s="5"/>
      <c r="SSE14" s="8"/>
      <c r="SSF14" s="10"/>
      <c r="SSG14" s="68"/>
      <c r="SSH14" s="20"/>
      <c r="SSI14" s="57"/>
      <c r="SSJ14" s="21"/>
      <c r="SSK14" s="22"/>
      <c r="SSL14" s="3"/>
      <c r="SSM14" s="5"/>
      <c r="SSN14" s="5"/>
      <c r="SSO14" s="8"/>
      <c r="SSP14" s="10"/>
      <c r="SSQ14" s="68"/>
      <c r="SSR14" s="20"/>
      <c r="SSS14" s="57"/>
      <c r="SST14" s="21"/>
      <c r="SSU14" s="22"/>
      <c r="SSV14" s="3"/>
      <c r="SSW14" s="5"/>
      <c r="SSX14" s="5"/>
      <c r="SSY14" s="8"/>
      <c r="SSZ14" s="10"/>
      <c r="STA14" s="68"/>
      <c r="STB14" s="20"/>
      <c r="STC14" s="57"/>
      <c r="STD14" s="21"/>
      <c r="STE14" s="22"/>
      <c r="STF14" s="3"/>
      <c r="STG14" s="5"/>
      <c r="STH14" s="5"/>
      <c r="STI14" s="8"/>
      <c r="STJ14" s="10"/>
      <c r="STK14" s="68"/>
      <c r="STL14" s="20"/>
      <c r="STM14" s="57"/>
      <c r="STN14" s="21"/>
      <c r="STO14" s="22"/>
      <c r="STP14" s="3"/>
      <c r="STQ14" s="5"/>
      <c r="STR14" s="5"/>
      <c r="STS14" s="8"/>
      <c r="STT14" s="10"/>
      <c r="STU14" s="68"/>
      <c r="STV14" s="20"/>
      <c r="STW14" s="57"/>
      <c r="STX14" s="21"/>
      <c r="STY14" s="22"/>
      <c r="STZ14" s="3"/>
      <c r="SUA14" s="5"/>
      <c r="SUB14" s="5"/>
      <c r="SUC14" s="8"/>
      <c r="SUD14" s="10"/>
      <c r="SUE14" s="68"/>
      <c r="SUF14" s="20"/>
      <c r="SUG14" s="57"/>
      <c r="SUH14" s="21"/>
      <c r="SUI14" s="22"/>
      <c r="SUJ14" s="3"/>
      <c r="SUK14" s="5"/>
      <c r="SUL14" s="5"/>
      <c r="SUM14" s="8"/>
      <c r="SUN14" s="10"/>
      <c r="SUO14" s="68"/>
      <c r="SUP14" s="20"/>
      <c r="SUQ14" s="57"/>
      <c r="SUR14" s="21"/>
      <c r="SUS14" s="22"/>
      <c r="SUT14" s="3"/>
      <c r="SUU14" s="5"/>
      <c r="SUV14" s="5"/>
      <c r="SUW14" s="8"/>
      <c r="SUX14" s="10"/>
      <c r="SUY14" s="68"/>
      <c r="SUZ14" s="20"/>
      <c r="SVA14" s="57"/>
      <c r="SVB14" s="21"/>
      <c r="SVC14" s="22"/>
      <c r="SVD14" s="3"/>
      <c r="SVE14" s="5"/>
      <c r="SVF14" s="5"/>
      <c r="SVG14" s="8"/>
      <c r="SVH14" s="10"/>
      <c r="SVI14" s="68"/>
      <c r="SVJ14" s="20"/>
      <c r="SVK14" s="57"/>
      <c r="SVL14" s="21"/>
      <c r="SVM14" s="22"/>
      <c r="SVN14" s="3"/>
      <c r="SVO14" s="5"/>
      <c r="SVP14" s="5"/>
      <c r="SVQ14" s="8"/>
      <c r="SVR14" s="10"/>
      <c r="SVS14" s="68"/>
      <c r="SVT14" s="20"/>
      <c r="SVU14" s="57"/>
      <c r="SVV14" s="21"/>
      <c r="SVW14" s="22"/>
      <c r="SVX14" s="3"/>
      <c r="SVY14" s="5"/>
      <c r="SVZ14" s="5"/>
      <c r="SWA14" s="8"/>
      <c r="SWB14" s="10"/>
      <c r="SWC14" s="68"/>
      <c r="SWD14" s="20"/>
      <c r="SWE14" s="57"/>
      <c r="SWF14" s="21"/>
      <c r="SWG14" s="22"/>
      <c r="SWH14" s="3"/>
      <c r="SWI14" s="5"/>
      <c r="SWJ14" s="5"/>
      <c r="SWK14" s="8"/>
      <c r="SWL14" s="10"/>
      <c r="SWM14" s="68"/>
      <c r="SWN14" s="20"/>
      <c r="SWO14" s="57"/>
      <c r="SWP14" s="21"/>
      <c r="SWQ14" s="22"/>
      <c r="SWR14" s="3"/>
      <c r="SWS14" s="5"/>
      <c r="SWT14" s="5"/>
      <c r="SWU14" s="8"/>
      <c r="SWV14" s="10"/>
      <c r="SWW14" s="68"/>
      <c r="SWX14" s="20"/>
      <c r="SWY14" s="57"/>
      <c r="SWZ14" s="21"/>
      <c r="SXA14" s="22"/>
      <c r="SXB14" s="3"/>
      <c r="SXC14" s="5"/>
      <c r="SXD14" s="5"/>
      <c r="SXE14" s="8"/>
      <c r="SXF14" s="10"/>
      <c r="SXG14" s="68"/>
      <c r="SXH14" s="20"/>
      <c r="SXI14" s="57"/>
      <c r="SXJ14" s="21"/>
      <c r="SXK14" s="22"/>
      <c r="SXL14" s="3"/>
      <c r="SXM14" s="5"/>
      <c r="SXN14" s="5"/>
      <c r="SXO14" s="8"/>
      <c r="SXP14" s="10"/>
      <c r="SXQ14" s="68"/>
      <c r="SXR14" s="20"/>
      <c r="SXS14" s="57"/>
      <c r="SXT14" s="21"/>
      <c r="SXU14" s="22"/>
      <c r="SXV14" s="3"/>
      <c r="SXW14" s="5"/>
      <c r="SXX14" s="5"/>
      <c r="SXY14" s="8"/>
      <c r="SXZ14" s="10"/>
      <c r="SYA14" s="68"/>
      <c r="SYB14" s="20"/>
      <c r="SYC14" s="57"/>
      <c r="SYD14" s="21"/>
      <c r="SYE14" s="22"/>
      <c r="SYF14" s="3"/>
      <c r="SYG14" s="5"/>
      <c r="SYH14" s="5"/>
      <c r="SYI14" s="8"/>
      <c r="SYJ14" s="10"/>
      <c r="SYK14" s="68"/>
      <c r="SYL14" s="20"/>
      <c r="SYM14" s="57"/>
      <c r="SYN14" s="21"/>
      <c r="SYO14" s="22"/>
      <c r="SYP14" s="3"/>
      <c r="SYQ14" s="5"/>
      <c r="SYR14" s="5"/>
      <c r="SYS14" s="8"/>
      <c r="SYT14" s="10"/>
      <c r="SYU14" s="68"/>
      <c r="SYV14" s="20"/>
      <c r="SYW14" s="57"/>
      <c r="SYX14" s="21"/>
      <c r="SYY14" s="22"/>
      <c r="SYZ14" s="3"/>
      <c r="SZA14" s="5"/>
      <c r="SZB14" s="5"/>
      <c r="SZC14" s="8"/>
      <c r="SZD14" s="10"/>
      <c r="SZE14" s="68"/>
      <c r="SZF14" s="20"/>
      <c r="SZG14" s="57"/>
      <c r="SZH14" s="21"/>
      <c r="SZI14" s="22"/>
      <c r="SZJ14" s="3"/>
      <c r="SZK14" s="5"/>
      <c r="SZL14" s="5"/>
      <c r="SZM14" s="8"/>
      <c r="SZN14" s="10"/>
      <c r="SZO14" s="68"/>
      <c r="SZP14" s="20"/>
      <c r="SZQ14" s="57"/>
      <c r="SZR14" s="21"/>
      <c r="SZS14" s="22"/>
      <c r="SZT14" s="3"/>
      <c r="SZU14" s="5"/>
      <c r="SZV14" s="5"/>
      <c r="SZW14" s="8"/>
      <c r="SZX14" s="10"/>
      <c r="SZY14" s="68"/>
      <c r="SZZ14" s="20"/>
      <c r="TAA14" s="57"/>
      <c r="TAB14" s="21"/>
      <c r="TAC14" s="22"/>
      <c r="TAD14" s="3"/>
      <c r="TAE14" s="5"/>
      <c r="TAF14" s="5"/>
      <c r="TAG14" s="8"/>
      <c r="TAH14" s="10"/>
      <c r="TAI14" s="68"/>
      <c r="TAJ14" s="20"/>
      <c r="TAK14" s="57"/>
      <c r="TAL14" s="21"/>
      <c r="TAM14" s="22"/>
      <c r="TAN14" s="3"/>
      <c r="TAO14" s="5"/>
      <c r="TAP14" s="5"/>
      <c r="TAQ14" s="8"/>
      <c r="TAR14" s="10"/>
      <c r="TAS14" s="68"/>
      <c r="TAT14" s="20"/>
      <c r="TAU14" s="57"/>
      <c r="TAV14" s="21"/>
      <c r="TAW14" s="22"/>
      <c r="TAX14" s="3"/>
      <c r="TAY14" s="5"/>
      <c r="TAZ14" s="5"/>
      <c r="TBA14" s="8"/>
      <c r="TBB14" s="10"/>
      <c r="TBC14" s="68"/>
      <c r="TBD14" s="20"/>
      <c r="TBE14" s="57"/>
      <c r="TBF14" s="21"/>
      <c r="TBG14" s="22"/>
      <c r="TBH14" s="3"/>
      <c r="TBI14" s="5"/>
      <c r="TBJ14" s="5"/>
      <c r="TBK14" s="8"/>
      <c r="TBL14" s="10"/>
      <c r="TBM14" s="68"/>
      <c r="TBN14" s="20"/>
      <c r="TBO14" s="57"/>
      <c r="TBP14" s="21"/>
      <c r="TBQ14" s="22"/>
      <c r="TBR14" s="3"/>
      <c r="TBS14" s="5"/>
      <c r="TBT14" s="5"/>
      <c r="TBU14" s="8"/>
      <c r="TBV14" s="10"/>
      <c r="TBW14" s="68"/>
      <c r="TBX14" s="20"/>
      <c r="TBY14" s="57"/>
      <c r="TBZ14" s="21"/>
      <c r="TCA14" s="22"/>
      <c r="TCB14" s="3"/>
      <c r="TCC14" s="5"/>
      <c r="TCD14" s="5"/>
      <c r="TCE14" s="8"/>
      <c r="TCF14" s="10"/>
      <c r="TCG14" s="68"/>
      <c r="TCH14" s="20"/>
      <c r="TCI14" s="57"/>
      <c r="TCJ14" s="21"/>
      <c r="TCK14" s="22"/>
      <c r="TCL14" s="3"/>
      <c r="TCM14" s="5"/>
      <c r="TCN14" s="5"/>
      <c r="TCO14" s="8"/>
      <c r="TCP14" s="10"/>
      <c r="TCQ14" s="68"/>
      <c r="TCR14" s="20"/>
      <c r="TCS14" s="57"/>
      <c r="TCT14" s="21"/>
      <c r="TCU14" s="22"/>
      <c r="TCV14" s="3"/>
      <c r="TCW14" s="5"/>
      <c r="TCX14" s="5"/>
      <c r="TCY14" s="8"/>
      <c r="TCZ14" s="10"/>
      <c r="TDA14" s="68"/>
      <c r="TDB14" s="20"/>
      <c r="TDC14" s="57"/>
      <c r="TDD14" s="21"/>
      <c r="TDE14" s="22"/>
      <c r="TDF14" s="3"/>
      <c r="TDG14" s="5"/>
      <c r="TDH14" s="5"/>
      <c r="TDI14" s="8"/>
      <c r="TDJ14" s="10"/>
      <c r="TDK14" s="68"/>
      <c r="TDL14" s="20"/>
      <c r="TDM14" s="57"/>
      <c r="TDN14" s="21"/>
      <c r="TDO14" s="22"/>
      <c r="TDP14" s="3"/>
      <c r="TDQ14" s="5"/>
      <c r="TDR14" s="5"/>
      <c r="TDS14" s="8"/>
      <c r="TDT14" s="10"/>
      <c r="TDU14" s="68"/>
      <c r="TDV14" s="20"/>
      <c r="TDW14" s="57"/>
      <c r="TDX14" s="21"/>
      <c r="TDY14" s="22"/>
      <c r="TDZ14" s="3"/>
      <c r="TEA14" s="5"/>
      <c r="TEB14" s="5"/>
      <c r="TEC14" s="8"/>
      <c r="TED14" s="10"/>
      <c r="TEE14" s="68"/>
      <c r="TEF14" s="20"/>
      <c r="TEG14" s="57"/>
      <c r="TEH14" s="21"/>
      <c r="TEI14" s="22"/>
      <c r="TEJ14" s="3"/>
      <c r="TEK14" s="5"/>
      <c r="TEL14" s="5"/>
      <c r="TEM14" s="8"/>
      <c r="TEN14" s="10"/>
      <c r="TEO14" s="68"/>
      <c r="TEP14" s="20"/>
      <c r="TEQ14" s="57"/>
      <c r="TER14" s="21"/>
      <c r="TES14" s="22"/>
      <c r="TET14" s="3"/>
      <c r="TEU14" s="5"/>
      <c r="TEV14" s="5"/>
      <c r="TEW14" s="8"/>
      <c r="TEX14" s="10"/>
      <c r="TEY14" s="68"/>
      <c r="TEZ14" s="20"/>
      <c r="TFA14" s="57"/>
      <c r="TFB14" s="21"/>
      <c r="TFC14" s="22"/>
      <c r="TFD14" s="3"/>
      <c r="TFE14" s="5"/>
      <c r="TFF14" s="5"/>
      <c r="TFG14" s="8"/>
      <c r="TFH14" s="10"/>
      <c r="TFI14" s="68"/>
      <c r="TFJ14" s="20"/>
      <c r="TFK14" s="57"/>
      <c r="TFL14" s="21"/>
      <c r="TFM14" s="22"/>
      <c r="TFN14" s="3"/>
      <c r="TFO14" s="5"/>
      <c r="TFP14" s="5"/>
      <c r="TFQ14" s="8"/>
      <c r="TFR14" s="10"/>
      <c r="TFS14" s="68"/>
      <c r="TFT14" s="20"/>
      <c r="TFU14" s="57"/>
      <c r="TFV14" s="21"/>
      <c r="TFW14" s="22"/>
      <c r="TFX14" s="3"/>
      <c r="TFY14" s="5"/>
      <c r="TFZ14" s="5"/>
      <c r="TGA14" s="8"/>
      <c r="TGB14" s="10"/>
      <c r="TGC14" s="68"/>
      <c r="TGD14" s="20"/>
      <c r="TGE14" s="57"/>
      <c r="TGF14" s="21"/>
      <c r="TGG14" s="22"/>
      <c r="TGH14" s="3"/>
      <c r="TGI14" s="5"/>
      <c r="TGJ14" s="5"/>
      <c r="TGK14" s="8"/>
      <c r="TGL14" s="10"/>
      <c r="TGM14" s="68"/>
      <c r="TGN14" s="20"/>
      <c r="TGO14" s="57"/>
      <c r="TGP14" s="21"/>
      <c r="TGQ14" s="22"/>
      <c r="TGR14" s="3"/>
      <c r="TGS14" s="5"/>
      <c r="TGT14" s="5"/>
      <c r="TGU14" s="8"/>
      <c r="TGV14" s="10"/>
      <c r="TGW14" s="68"/>
      <c r="TGX14" s="20"/>
      <c r="TGY14" s="57"/>
      <c r="TGZ14" s="21"/>
      <c r="THA14" s="22"/>
      <c r="THB14" s="3"/>
      <c r="THC14" s="5"/>
      <c r="THD14" s="5"/>
      <c r="THE14" s="8"/>
      <c r="THF14" s="10"/>
      <c r="THG14" s="68"/>
      <c r="THH14" s="20"/>
      <c r="THI14" s="57"/>
      <c r="THJ14" s="21"/>
      <c r="THK14" s="22"/>
      <c r="THL14" s="3"/>
      <c r="THM14" s="5"/>
      <c r="THN14" s="5"/>
      <c r="THO14" s="8"/>
      <c r="THP14" s="10"/>
      <c r="THQ14" s="68"/>
      <c r="THR14" s="20"/>
      <c r="THS14" s="57"/>
      <c r="THT14" s="21"/>
      <c r="THU14" s="22"/>
      <c r="THV14" s="3"/>
      <c r="THW14" s="5"/>
      <c r="THX14" s="5"/>
      <c r="THY14" s="8"/>
      <c r="THZ14" s="10"/>
      <c r="TIA14" s="68"/>
      <c r="TIB14" s="20"/>
      <c r="TIC14" s="57"/>
      <c r="TID14" s="21"/>
      <c r="TIE14" s="22"/>
      <c r="TIF14" s="3"/>
      <c r="TIG14" s="5"/>
      <c r="TIH14" s="5"/>
      <c r="TII14" s="8"/>
      <c r="TIJ14" s="10"/>
      <c r="TIK14" s="68"/>
      <c r="TIL14" s="20"/>
      <c r="TIM14" s="57"/>
      <c r="TIN14" s="21"/>
      <c r="TIO14" s="22"/>
      <c r="TIP14" s="3"/>
      <c r="TIQ14" s="5"/>
      <c r="TIR14" s="5"/>
      <c r="TIS14" s="8"/>
      <c r="TIT14" s="10"/>
      <c r="TIU14" s="68"/>
      <c r="TIV14" s="20"/>
      <c r="TIW14" s="57"/>
      <c r="TIX14" s="21"/>
      <c r="TIY14" s="22"/>
      <c r="TIZ14" s="3"/>
      <c r="TJA14" s="5"/>
      <c r="TJB14" s="5"/>
      <c r="TJC14" s="8"/>
      <c r="TJD14" s="10"/>
      <c r="TJE14" s="68"/>
      <c r="TJF14" s="20"/>
      <c r="TJG14" s="57"/>
      <c r="TJH14" s="21"/>
      <c r="TJI14" s="22"/>
      <c r="TJJ14" s="3"/>
      <c r="TJK14" s="5"/>
      <c r="TJL14" s="5"/>
      <c r="TJM14" s="8"/>
      <c r="TJN14" s="10"/>
      <c r="TJO14" s="68"/>
      <c r="TJP14" s="20"/>
      <c r="TJQ14" s="57"/>
      <c r="TJR14" s="21"/>
      <c r="TJS14" s="22"/>
      <c r="TJT14" s="3"/>
      <c r="TJU14" s="5"/>
      <c r="TJV14" s="5"/>
      <c r="TJW14" s="8"/>
      <c r="TJX14" s="10"/>
      <c r="TJY14" s="68"/>
      <c r="TJZ14" s="20"/>
      <c r="TKA14" s="57"/>
      <c r="TKB14" s="21"/>
      <c r="TKC14" s="22"/>
      <c r="TKD14" s="3"/>
      <c r="TKE14" s="5"/>
      <c r="TKF14" s="5"/>
      <c r="TKG14" s="8"/>
      <c r="TKH14" s="10"/>
      <c r="TKI14" s="68"/>
      <c r="TKJ14" s="20"/>
      <c r="TKK14" s="57"/>
      <c r="TKL14" s="21"/>
      <c r="TKM14" s="22"/>
      <c r="TKN14" s="3"/>
      <c r="TKO14" s="5"/>
      <c r="TKP14" s="5"/>
      <c r="TKQ14" s="8"/>
      <c r="TKR14" s="10"/>
      <c r="TKS14" s="68"/>
      <c r="TKT14" s="20"/>
      <c r="TKU14" s="57"/>
      <c r="TKV14" s="21"/>
      <c r="TKW14" s="22"/>
      <c r="TKX14" s="3"/>
      <c r="TKY14" s="5"/>
      <c r="TKZ14" s="5"/>
      <c r="TLA14" s="8"/>
      <c r="TLB14" s="10"/>
      <c r="TLC14" s="68"/>
      <c r="TLD14" s="20"/>
      <c r="TLE14" s="57"/>
      <c r="TLF14" s="21"/>
      <c r="TLG14" s="22"/>
      <c r="TLH14" s="3"/>
      <c r="TLI14" s="5"/>
      <c r="TLJ14" s="5"/>
      <c r="TLK14" s="8"/>
      <c r="TLL14" s="10"/>
      <c r="TLM14" s="68"/>
      <c r="TLN14" s="20"/>
      <c r="TLO14" s="57"/>
      <c r="TLP14" s="21"/>
      <c r="TLQ14" s="22"/>
      <c r="TLR14" s="3"/>
      <c r="TLS14" s="5"/>
      <c r="TLT14" s="5"/>
      <c r="TLU14" s="8"/>
      <c r="TLV14" s="10"/>
      <c r="TLW14" s="68"/>
      <c r="TLX14" s="20"/>
      <c r="TLY14" s="57"/>
      <c r="TLZ14" s="21"/>
      <c r="TMA14" s="22"/>
      <c r="TMB14" s="3"/>
      <c r="TMC14" s="5"/>
      <c r="TMD14" s="5"/>
      <c r="TME14" s="8"/>
      <c r="TMF14" s="10"/>
      <c r="TMG14" s="68"/>
      <c r="TMH14" s="20"/>
      <c r="TMI14" s="57"/>
      <c r="TMJ14" s="21"/>
      <c r="TMK14" s="22"/>
      <c r="TML14" s="3"/>
      <c r="TMM14" s="5"/>
      <c r="TMN14" s="5"/>
      <c r="TMO14" s="8"/>
      <c r="TMP14" s="10"/>
      <c r="TMQ14" s="68"/>
      <c r="TMR14" s="20"/>
      <c r="TMS14" s="57"/>
      <c r="TMT14" s="21"/>
      <c r="TMU14" s="22"/>
      <c r="TMV14" s="3"/>
      <c r="TMW14" s="5"/>
      <c r="TMX14" s="5"/>
      <c r="TMY14" s="8"/>
      <c r="TMZ14" s="10"/>
      <c r="TNA14" s="68"/>
      <c r="TNB14" s="20"/>
      <c r="TNC14" s="57"/>
      <c r="TND14" s="21"/>
      <c r="TNE14" s="22"/>
      <c r="TNF14" s="3"/>
      <c r="TNG14" s="5"/>
      <c r="TNH14" s="5"/>
      <c r="TNI14" s="8"/>
      <c r="TNJ14" s="10"/>
      <c r="TNK14" s="68"/>
      <c r="TNL14" s="20"/>
      <c r="TNM14" s="57"/>
      <c r="TNN14" s="21"/>
      <c r="TNO14" s="22"/>
      <c r="TNP14" s="3"/>
      <c r="TNQ14" s="5"/>
      <c r="TNR14" s="5"/>
      <c r="TNS14" s="8"/>
      <c r="TNT14" s="10"/>
      <c r="TNU14" s="68"/>
      <c r="TNV14" s="20"/>
      <c r="TNW14" s="57"/>
      <c r="TNX14" s="21"/>
      <c r="TNY14" s="22"/>
      <c r="TNZ14" s="3"/>
      <c r="TOA14" s="5"/>
      <c r="TOB14" s="5"/>
      <c r="TOC14" s="8"/>
      <c r="TOD14" s="10"/>
      <c r="TOE14" s="68"/>
      <c r="TOF14" s="20"/>
      <c r="TOG14" s="57"/>
      <c r="TOH14" s="21"/>
      <c r="TOI14" s="22"/>
      <c r="TOJ14" s="3"/>
      <c r="TOK14" s="5"/>
      <c r="TOL14" s="5"/>
      <c r="TOM14" s="8"/>
      <c r="TON14" s="10"/>
      <c r="TOO14" s="68"/>
      <c r="TOP14" s="20"/>
      <c r="TOQ14" s="57"/>
      <c r="TOR14" s="21"/>
      <c r="TOS14" s="22"/>
      <c r="TOT14" s="3"/>
      <c r="TOU14" s="5"/>
      <c r="TOV14" s="5"/>
      <c r="TOW14" s="8"/>
      <c r="TOX14" s="10"/>
      <c r="TOY14" s="68"/>
      <c r="TOZ14" s="20"/>
      <c r="TPA14" s="57"/>
      <c r="TPB14" s="21"/>
      <c r="TPC14" s="22"/>
      <c r="TPD14" s="3"/>
      <c r="TPE14" s="5"/>
      <c r="TPF14" s="5"/>
      <c r="TPG14" s="8"/>
      <c r="TPH14" s="10"/>
      <c r="TPI14" s="68"/>
      <c r="TPJ14" s="20"/>
      <c r="TPK14" s="57"/>
      <c r="TPL14" s="21"/>
      <c r="TPM14" s="22"/>
      <c r="TPN14" s="3"/>
      <c r="TPO14" s="5"/>
      <c r="TPP14" s="5"/>
      <c r="TPQ14" s="8"/>
      <c r="TPR14" s="10"/>
      <c r="TPS14" s="68"/>
      <c r="TPT14" s="20"/>
      <c r="TPU14" s="57"/>
      <c r="TPV14" s="21"/>
      <c r="TPW14" s="22"/>
      <c r="TPX14" s="3"/>
      <c r="TPY14" s="5"/>
      <c r="TPZ14" s="5"/>
      <c r="TQA14" s="8"/>
      <c r="TQB14" s="10"/>
      <c r="TQC14" s="68"/>
      <c r="TQD14" s="20"/>
      <c r="TQE14" s="57"/>
      <c r="TQF14" s="21"/>
      <c r="TQG14" s="22"/>
      <c r="TQH14" s="3"/>
      <c r="TQI14" s="5"/>
      <c r="TQJ14" s="5"/>
      <c r="TQK14" s="8"/>
      <c r="TQL14" s="10"/>
      <c r="TQM14" s="68"/>
      <c r="TQN14" s="20"/>
      <c r="TQO14" s="57"/>
      <c r="TQP14" s="21"/>
      <c r="TQQ14" s="22"/>
      <c r="TQR14" s="3"/>
      <c r="TQS14" s="5"/>
      <c r="TQT14" s="5"/>
      <c r="TQU14" s="8"/>
      <c r="TQV14" s="10"/>
      <c r="TQW14" s="68"/>
      <c r="TQX14" s="20"/>
      <c r="TQY14" s="57"/>
      <c r="TQZ14" s="21"/>
      <c r="TRA14" s="22"/>
      <c r="TRB14" s="3"/>
      <c r="TRC14" s="5"/>
      <c r="TRD14" s="5"/>
      <c r="TRE14" s="8"/>
      <c r="TRF14" s="10"/>
      <c r="TRG14" s="68"/>
      <c r="TRH14" s="20"/>
      <c r="TRI14" s="57"/>
      <c r="TRJ14" s="21"/>
      <c r="TRK14" s="22"/>
      <c r="TRL14" s="3"/>
      <c r="TRM14" s="5"/>
      <c r="TRN14" s="5"/>
      <c r="TRO14" s="8"/>
      <c r="TRP14" s="10"/>
      <c r="TRQ14" s="68"/>
      <c r="TRR14" s="20"/>
      <c r="TRS14" s="57"/>
      <c r="TRT14" s="21"/>
      <c r="TRU14" s="22"/>
      <c r="TRV14" s="3"/>
      <c r="TRW14" s="5"/>
      <c r="TRX14" s="5"/>
      <c r="TRY14" s="8"/>
      <c r="TRZ14" s="10"/>
      <c r="TSA14" s="68"/>
      <c r="TSB14" s="20"/>
      <c r="TSC14" s="57"/>
      <c r="TSD14" s="21"/>
      <c r="TSE14" s="22"/>
      <c r="TSF14" s="3"/>
      <c r="TSG14" s="5"/>
      <c r="TSH14" s="5"/>
      <c r="TSI14" s="8"/>
      <c r="TSJ14" s="10"/>
      <c r="TSK14" s="68"/>
      <c r="TSL14" s="20"/>
      <c r="TSM14" s="57"/>
      <c r="TSN14" s="21"/>
      <c r="TSO14" s="22"/>
      <c r="TSP14" s="3"/>
      <c r="TSQ14" s="5"/>
      <c r="TSR14" s="5"/>
      <c r="TSS14" s="8"/>
      <c r="TST14" s="10"/>
      <c r="TSU14" s="68"/>
      <c r="TSV14" s="20"/>
      <c r="TSW14" s="57"/>
      <c r="TSX14" s="21"/>
      <c r="TSY14" s="22"/>
      <c r="TSZ14" s="3"/>
      <c r="TTA14" s="5"/>
      <c r="TTB14" s="5"/>
      <c r="TTC14" s="8"/>
      <c r="TTD14" s="10"/>
      <c r="TTE14" s="68"/>
      <c r="TTF14" s="20"/>
      <c r="TTG14" s="57"/>
      <c r="TTH14" s="21"/>
      <c r="TTI14" s="22"/>
      <c r="TTJ14" s="3"/>
      <c r="TTK14" s="5"/>
      <c r="TTL14" s="5"/>
      <c r="TTM14" s="8"/>
      <c r="TTN14" s="10"/>
      <c r="TTO14" s="68"/>
      <c r="TTP14" s="20"/>
      <c r="TTQ14" s="57"/>
      <c r="TTR14" s="21"/>
      <c r="TTS14" s="22"/>
      <c r="TTT14" s="3"/>
      <c r="TTU14" s="5"/>
      <c r="TTV14" s="5"/>
      <c r="TTW14" s="8"/>
      <c r="TTX14" s="10"/>
      <c r="TTY14" s="68"/>
      <c r="TTZ14" s="20"/>
      <c r="TUA14" s="57"/>
      <c r="TUB14" s="21"/>
      <c r="TUC14" s="22"/>
      <c r="TUD14" s="3"/>
      <c r="TUE14" s="5"/>
      <c r="TUF14" s="5"/>
      <c r="TUG14" s="8"/>
      <c r="TUH14" s="10"/>
      <c r="TUI14" s="68"/>
      <c r="TUJ14" s="20"/>
      <c r="TUK14" s="57"/>
      <c r="TUL14" s="21"/>
      <c r="TUM14" s="22"/>
      <c r="TUN14" s="3"/>
      <c r="TUO14" s="5"/>
      <c r="TUP14" s="5"/>
      <c r="TUQ14" s="8"/>
      <c r="TUR14" s="10"/>
      <c r="TUS14" s="68"/>
      <c r="TUT14" s="20"/>
      <c r="TUU14" s="57"/>
      <c r="TUV14" s="21"/>
      <c r="TUW14" s="22"/>
      <c r="TUX14" s="3"/>
      <c r="TUY14" s="5"/>
      <c r="TUZ14" s="5"/>
      <c r="TVA14" s="8"/>
      <c r="TVB14" s="10"/>
      <c r="TVC14" s="68"/>
      <c r="TVD14" s="20"/>
      <c r="TVE14" s="57"/>
      <c r="TVF14" s="21"/>
      <c r="TVG14" s="22"/>
      <c r="TVH14" s="3"/>
      <c r="TVI14" s="5"/>
      <c r="TVJ14" s="5"/>
      <c r="TVK14" s="8"/>
      <c r="TVL14" s="10"/>
      <c r="TVM14" s="68"/>
      <c r="TVN14" s="20"/>
      <c r="TVO14" s="57"/>
      <c r="TVP14" s="21"/>
      <c r="TVQ14" s="22"/>
      <c r="TVR14" s="3"/>
      <c r="TVS14" s="5"/>
      <c r="TVT14" s="5"/>
      <c r="TVU14" s="8"/>
      <c r="TVV14" s="10"/>
      <c r="TVW14" s="68"/>
      <c r="TVX14" s="20"/>
      <c r="TVY14" s="57"/>
      <c r="TVZ14" s="21"/>
      <c r="TWA14" s="22"/>
      <c r="TWB14" s="3"/>
      <c r="TWC14" s="5"/>
      <c r="TWD14" s="5"/>
      <c r="TWE14" s="8"/>
      <c r="TWF14" s="10"/>
      <c r="TWG14" s="68"/>
      <c r="TWH14" s="20"/>
      <c r="TWI14" s="57"/>
      <c r="TWJ14" s="21"/>
      <c r="TWK14" s="22"/>
      <c r="TWL14" s="3"/>
      <c r="TWM14" s="5"/>
      <c r="TWN14" s="5"/>
      <c r="TWO14" s="8"/>
      <c r="TWP14" s="10"/>
      <c r="TWQ14" s="68"/>
      <c r="TWR14" s="20"/>
      <c r="TWS14" s="57"/>
      <c r="TWT14" s="21"/>
      <c r="TWU14" s="22"/>
      <c r="TWV14" s="3"/>
      <c r="TWW14" s="5"/>
      <c r="TWX14" s="5"/>
      <c r="TWY14" s="8"/>
      <c r="TWZ14" s="10"/>
      <c r="TXA14" s="68"/>
      <c r="TXB14" s="20"/>
      <c r="TXC14" s="57"/>
      <c r="TXD14" s="21"/>
      <c r="TXE14" s="22"/>
      <c r="TXF14" s="3"/>
      <c r="TXG14" s="5"/>
      <c r="TXH14" s="5"/>
      <c r="TXI14" s="8"/>
      <c r="TXJ14" s="10"/>
      <c r="TXK14" s="68"/>
      <c r="TXL14" s="20"/>
      <c r="TXM14" s="57"/>
      <c r="TXN14" s="21"/>
      <c r="TXO14" s="22"/>
      <c r="TXP14" s="3"/>
      <c r="TXQ14" s="5"/>
      <c r="TXR14" s="5"/>
      <c r="TXS14" s="8"/>
      <c r="TXT14" s="10"/>
      <c r="TXU14" s="68"/>
      <c r="TXV14" s="20"/>
      <c r="TXW14" s="57"/>
      <c r="TXX14" s="21"/>
      <c r="TXY14" s="22"/>
      <c r="TXZ14" s="3"/>
      <c r="TYA14" s="5"/>
      <c r="TYB14" s="5"/>
      <c r="TYC14" s="8"/>
      <c r="TYD14" s="10"/>
      <c r="TYE14" s="68"/>
      <c r="TYF14" s="20"/>
      <c r="TYG14" s="57"/>
      <c r="TYH14" s="21"/>
      <c r="TYI14" s="22"/>
      <c r="TYJ14" s="3"/>
      <c r="TYK14" s="5"/>
      <c r="TYL14" s="5"/>
      <c r="TYM14" s="8"/>
      <c r="TYN14" s="10"/>
      <c r="TYO14" s="68"/>
      <c r="TYP14" s="20"/>
      <c r="TYQ14" s="57"/>
      <c r="TYR14" s="21"/>
      <c r="TYS14" s="22"/>
      <c r="TYT14" s="3"/>
      <c r="TYU14" s="5"/>
      <c r="TYV14" s="5"/>
      <c r="TYW14" s="8"/>
      <c r="TYX14" s="10"/>
      <c r="TYY14" s="68"/>
      <c r="TYZ14" s="20"/>
      <c r="TZA14" s="57"/>
      <c r="TZB14" s="21"/>
      <c r="TZC14" s="22"/>
      <c r="TZD14" s="3"/>
      <c r="TZE14" s="5"/>
      <c r="TZF14" s="5"/>
      <c r="TZG14" s="8"/>
      <c r="TZH14" s="10"/>
      <c r="TZI14" s="68"/>
      <c r="TZJ14" s="20"/>
      <c r="TZK14" s="57"/>
      <c r="TZL14" s="21"/>
      <c r="TZM14" s="22"/>
      <c r="TZN14" s="3"/>
      <c r="TZO14" s="5"/>
      <c r="TZP14" s="5"/>
      <c r="TZQ14" s="8"/>
      <c r="TZR14" s="10"/>
      <c r="TZS14" s="68"/>
      <c r="TZT14" s="20"/>
      <c r="TZU14" s="57"/>
      <c r="TZV14" s="21"/>
      <c r="TZW14" s="22"/>
      <c r="TZX14" s="3"/>
      <c r="TZY14" s="5"/>
      <c r="TZZ14" s="5"/>
      <c r="UAA14" s="8"/>
      <c r="UAB14" s="10"/>
      <c r="UAC14" s="68"/>
      <c r="UAD14" s="20"/>
      <c r="UAE14" s="57"/>
      <c r="UAF14" s="21"/>
      <c r="UAG14" s="22"/>
      <c r="UAH14" s="3"/>
      <c r="UAI14" s="5"/>
      <c r="UAJ14" s="5"/>
      <c r="UAK14" s="8"/>
      <c r="UAL14" s="10"/>
      <c r="UAM14" s="68"/>
      <c r="UAN14" s="20"/>
      <c r="UAO14" s="57"/>
      <c r="UAP14" s="21"/>
      <c r="UAQ14" s="22"/>
      <c r="UAR14" s="3"/>
      <c r="UAS14" s="5"/>
      <c r="UAT14" s="5"/>
      <c r="UAU14" s="8"/>
      <c r="UAV14" s="10"/>
      <c r="UAW14" s="68"/>
      <c r="UAX14" s="20"/>
      <c r="UAY14" s="57"/>
      <c r="UAZ14" s="21"/>
      <c r="UBA14" s="22"/>
      <c r="UBB14" s="3"/>
      <c r="UBC14" s="5"/>
      <c r="UBD14" s="5"/>
      <c r="UBE14" s="8"/>
      <c r="UBF14" s="10"/>
      <c r="UBG14" s="68"/>
      <c r="UBH14" s="20"/>
      <c r="UBI14" s="57"/>
      <c r="UBJ14" s="21"/>
      <c r="UBK14" s="22"/>
      <c r="UBL14" s="3"/>
      <c r="UBM14" s="5"/>
      <c r="UBN14" s="5"/>
      <c r="UBO14" s="8"/>
      <c r="UBP14" s="10"/>
      <c r="UBQ14" s="68"/>
      <c r="UBR14" s="20"/>
      <c r="UBS14" s="57"/>
      <c r="UBT14" s="21"/>
      <c r="UBU14" s="22"/>
      <c r="UBV14" s="3"/>
      <c r="UBW14" s="5"/>
      <c r="UBX14" s="5"/>
      <c r="UBY14" s="8"/>
      <c r="UBZ14" s="10"/>
      <c r="UCA14" s="68"/>
      <c r="UCB14" s="20"/>
      <c r="UCC14" s="57"/>
      <c r="UCD14" s="21"/>
      <c r="UCE14" s="22"/>
      <c r="UCF14" s="3"/>
      <c r="UCG14" s="5"/>
      <c r="UCH14" s="5"/>
      <c r="UCI14" s="8"/>
      <c r="UCJ14" s="10"/>
      <c r="UCK14" s="68"/>
      <c r="UCL14" s="20"/>
      <c r="UCM14" s="57"/>
      <c r="UCN14" s="21"/>
      <c r="UCO14" s="22"/>
      <c r="UCP14" s="3"/>
      <c r="UCQ14" s="5"/>
      <c r="UCR14" s="5"/>
      <c r="UCS14" s="8"/>
      <c r="UCT14" s="10"/>
      <c r="UCU14" s="68"/>
      <c r="UCV14" s="20"/>
      <c r="UCW14" s="57"/>
      <c r="UCX14" s="21"/>
      <c r="UCY14" s="22"/>
      <c r="UCZ14" s="3"/>
      <c r="UDA14" s="5"/>
      <c r="UDB14" s="5"/>
      <c r="UDC14" s="8"/>
      <c r="UDD14" s="10"/>
      <c r="UDE14" s="68"/>
      <c r="UDF14" s="20"/>
      <c r="UDG14" s="57"/>
      <c r="UDH14" s="21"/>
      <c r="UDI14" s="22"/>
      <c r="UDJ14" s="3"/>
      <c r="UDK14" s="5"/>
      <c r="UDL14" s="5"/>
      <c r="UDM14" s="8"/>
      <c r="UDN14" s="10"/>
      <c r="UDO14" s="68"/>
      <c r="UDP14" s="20"/>
      <c r="UDQ14" s="57"/>
      <c r="UDR14" s="21"/>
      <c r="UDS14" s="22"/>
      <c r="UDT14" s="3"/>
      <c r="UDU14" s="5"/>
      <c r="UDV14" s="5"/>
      <c r="UDW14" s="8"/>
      <c r="UDX14" s="10"/>
      <c r="UDY14" s="68"/>
      <c r="UDZ14" s="20"/>
      <c r="UEA14" s="57"/>
      <c r="UEB14" s="21"/>
      <c r="UEC14" s="22"/>
      <c r="UED14" s="3"/>
      <c r="UEE14" s="5"/>
      <c r="UEF14" s="5"/>
      <c r="UEG14" s="8"/>
      <c r="UEH14" s="10"/>
      <c r="UEI14" s="68"/>
      <c r="UEJ14" s="20"/>
      <c r="UEK14" s="57"/>
      <c r="UEL14" s="21"/>
      <c r="UEM14" s="22"/>
      <c r="UEN14" s="3"/>
      <c r="UEO14" s="5"/>
      <c r="UEP14" s="5"/>
      <c r="UEQ14" s="8"/>
      <c r="UER14" s="10"/>
      <c r="UES14" s="68"/>
      <c r="UET14" s="20"/>
      <c r="UEU14" s="57"/>
      <c r="UEV14" s="21"/>
      <c r="UEW14" s="22"/>
      <c r="UEX14" s="3"/>
      <c r="UEY14" s="5"/>
      <c r="UEZ14" s="5"/>
      <c r="UFA14" s="8"/>
      <c r="UFB14" s="10"/>
      <c r="UFC14" s="68"/>
      <c r="UFD14" s="20"/>
      <c r="UFE14" s="57"/>
      <c r="UFF14" s="21"/>
      <c r="UFG14" s="22"/>
      <c r="UFH14" s="3"/>
      <c r="UFI14" s="5"/>
      <c r="UFJ14" s="5"/>
      <c r="UFK14" s="8"/>
      <c r="UFL14" s="10"/>
      <c r="UFM14" s="68"/>
      <c r="UFN14" s="20"/>
      <c r="UFO14" s="57"/>
      <c r="UFP14" s="21"/>
      <c r="UFQ14" s="22"/>
      <c r="UFR14" s="3"/>
      <c r="UFS14" s="5"/>
      <c r="UFT14" s="5"/>
      <c r="UFU14" s="8"/>
      <c r="UFV14" s="10"/>
      <c r="UFW14" s="68"/>
      <c r="UFX14" s="20"/>
      <c r="UFY14" s="57"/>
      <c r="UFZ14" s="21"/>
      <c r="UGA14" s="22"/>
      <c r="UGB14" s="3"/>
      <c r="UGC14" s="5"/>
      <c r="UGD14" s="5"/>
      <c r="UGE14" s="8"/>
      <c r="UGF14" s="10"/>
      <c r="UGG14" s="68"/>
      <c r="UGH14" s="20"/>
      <c r="UGI14" s="57"/>
      <c r="UGJ14" s="21"/>
      <c r="UGK14" s="22"/>
      <c r="UGL14" s="3"/>
      <c r="UGM14" s="5"/>
      <c r="UGN14" s="5"/>
      <c r="UGO14" s="8"/>
      <c r="UGP14" s="10"/>
      <c r="UGQ14" s="68"/>
      <c r="UGR14" s="20"/>
      <c r="UGS14" s="57"/>
      <c r="UGT14" s="21"/>
      <c r="UGU14" s="22"/>
      <c r="UGV14" s="3"/>
      <c r="UGW14" s="5"/>
      <c r="UGX14" s="5"/>
      <c r="UGY14" s="8"/>
      <c r="UGZ14" s="10"/>
      <c r="UHA14" s="68"/>
      <c r="UHB14" s="20"/>
      <c r="UHC14" s="57"/>
      <c r="UHD14" s="21"/>
      <c r="UHE14" s="22"/>
      <c r="UHF14" s="3"/>
      <c r="UHG14" s="5"/>
      <c r="UHH14" s="5"/>
      <c r="UHI14" s="8"/>
      <c r="UHJ14" s="10"/>
      <c r="UHK14" s="68"/>
      <c r="UHL14" s="20"/>
      <c r="UHM14" s="57"/>
      <c r="UHN14" s="21"/>
      <c r="UHO14" s="22"/>
      <c r="UHP14" s="3"/>
      <c r="UHQ14" s="5"/>
      <c r="UHR14" s="5"/>
      <c r="UHS14" s="8"/>
      <c r="UHT14" s="10"/>
      <c r="UHU14" s="68"/>
      <c r="UHV14" s="20"/>
      <c r="UHW14" s="57"/>
      <c r="UHX14" s="21"/>
      <c r="UHY14" s="22"/>
      <c r="UHZ14" s="3"/>
      <c r="UIA14" s="5"/>
      <c r="UIB14" s="5"/>
      <c r="UIC14" s="8"/>
      <c r="UID14" s="10"/>
      <c r="UIE14" s="68"/>
      <c r="UIF14" s="20"/>
      <c r="UIG14" s="57"/>
      <c r="UIH14" s="21"/>
      <c r="UII14" s="22"/>
      <c r="UIJ14" s="3"/>
      <c r="UIK14" s="5"/>
      <c r="UIL14" s="5"/>
      <c r="UIM14" s="8"/>
      <c r="UIN14" s="10"/>
      <c r="UIO14" s="68"/>
      <c r="UIP14" s="20"/>
      <c r="UIQ14" s="57"/>
      <c r="UIR14" s="21"/>
      <c r="UIS14" s="22"/>
      <c r="UIT14" s="3"/>
      <c r="UIU14" s="5"/>
      <c r="UIV14" s="5"/>
      <c r="UIW14" s="8"/>
      <c r="UIX14" s="10"/>
      <c r="UIY14" s="68"/>
      <c r="UIZ14" s="20"/>
      <c r="UJA14" s="57"/>
      <c r="UJB14" s="21"/>
      <c r="UJC14" s="22"/>
      <c r="UJD14" s="3"/>
      <c r="UJE14" s="5"/>
      <c r="UJF14" s="5"/>
      <c r="UJG14" s="8"/>
      <c r="UJH14" s="10"/>
      <c r="UJI14" s="68"/>
      <c r="UJJ14" s="20"/>
      <c r="UJK14" s="57"/>
      <c r="UJL14" s="21"/>
      <c r="UJM14" s="22"/>
      <c r="UJN14" s="3"/>
      <c r="UJO14" s="5"/>
      <c r="UJP14" s="5"/>
      <c r="UJQ14" s="8"/>
      <c r="UJR14" s="10"/>
      <c r="UJS14" s="68"/>
      <c r="UJT14" s="20"/>
      <c r="UJU14" s="57"/>
      <c r="UJV14" s="21"/>
      <c r="UJW14" s="22"/>
      <c r="UJX14" s="3"/>
      <c r="UJY14" s="5"/>
      <c r="UJZ14" s="5"/>
      <c r="UKA14" s="8"/>
      <c r="UKB14" s="10"/>
      <c r="UKC14" s="68"/>
      <c r="UKD14" s="20"/>
      <c r="UKE14" s="57"/>
      <c r="UKF14" s="21"/>
      <c r="UKG14" s="22"/>
      <c r="UKH14" s="3"/>
      <c r="UKI14" s="5"/>
      <c r="UKJ14" s="5"/>
      <c r="UKK14" s="8"/>
      <c r="UKL14" s="10"/>
      <c r="UKM14" s="68"/>
      <c r="UKN14" s="20"/>
      <c r="UKO14" s="57"/>
      <c r="UKP14" s="21"/>
      <c r="UKQ14" s="22"/>
      <c r="UKR14" s="3"/>
      <c r="UKS14" s="5"/>
      <c r="UKT14" s="5"/>
      <c r="UKU14" s="8"/>
      <c r="UKV14" s="10"/>
      <c r="UKW14" s="68"/>
      <c r="UKX14" s="20"/>
      <c r="UKY14" s="57"/>
      <c r="UKZ14" s="21"/>
      <c r="ULA14" s="22"/>
      <c r="ULB14" s="3"/>
      <c r="ULC14" s="5"/>
      <c r="ULD14" s="5"/>
      <c r="ULE14" s="8"/>
      <c r="ULF14" s="10"/>
      <c r="ULG14" s="68"/>
      <c r="ULH14" s="20"/>
      <c r="ULI14" s="57"/>
      <c r="ULJ14" s="21"/>
      <c r="ULK14" s="22"/>
      <c r="ULL14" s="3"/>
      <c r="ULM14" s="5"/>
      <c r="ULN14" s="5"/>
      <c r="ULO14" s="8"/>
      <c r="ULP14" s="10"/>
      <c r="ULQ14" s="68"/>
      <c r="ULR14" s="20"/>
      <c r="ULS14" s="57"/>
      <c r="ULT14" s="21"/>
      <c r="ULU14" s="22"/>
      <c r="ULV14" s="3"/>
      <c r="ULW14" s="5"/>
      <c r="ULX14" s="5"/>
      <c r="ULY14" s="8"/>
      <c r="ULZ14" s="10"/>
      <c r="UMA14" s="68"/>
      <c r="UMB14" s="20"/>
      <c r="UMC14" s="57"/>
      <c r="UMD14" s="21"/>
      <c r="UME14" s="22"/>
      <c r="UMF14" s="3"/>
      <c r="UMG14" s="5"/>
      <c r="UMH14" s="5"/>
      <c r="UMI14" s="8"/>
      <c r="UMJ14" s="10"/>
      <c r="UMK14" s="68"/>
      <c r="UML14" s="20"/>
      <c r="UMM14" s="57"/>
      <c r="UMN14" s="21"/>
      <c r="UMO14" s="22"/>
      <c r="UMP14" s="3"/>
      <c r="UMQ14" s="5"/>
      <c r="UMR14" s="5"/>
      <c r="UMS14" s="8"/>
      <c r="UMT14" s="10"/>
      <c r="UMU14" s="68"/>
      <c r="UMV14" s="20"/>
      <c r="UMW14" s="57"/>
      <c r="UMX14" s="21"/>
      <c r="UMY14" s="22"/>
      <c r="UMZ14" s="3"/>
      <c r="UNA14" s="5"/>
      <c r="UNB14" s="5"/>
      <c r="UNC14" s="8"/>
      <c r="UND14" s="10"/>
      <c r="UNE14" s="68"/>
      <c r="UNF14" s="20"/>
      <c r="UNG14" s="57"/>
      <c r="UNH14" s="21"/>
      <c r="UNI14" s="22"/>
      <c r="UNJ14" s="3"/>
      <c r="UNK14" s="5"/>
      <c r="UNL14" s="5"/>
      <c r="UNM14" s="8"/>
      <c r="UNN14" s="10"/>
      <c r="UNO14" s="68"/>
      <c r="UNP14" s="20"/>
      <c r="UNQ14" s="57"/>
      <c r="UNR14" s="21"/>
      <c r="UNS14" s="22"/>
      <c r="UNT14" s="3"/>
      <c r="UNU14" s="5"/>
      <c r="UNV14" s="5"/>
      <c r="UNW14" s="8"/>
      <c r="UNX14" s="10"/>
      <c r="UNY14" s="68"/>
      <c r="UNZ14" s="20"/>
      <c r="UOA14" s="57"/>
      <c r="UOB14" s="21"/>
      <c r="UOC14" s="22"/>
      <c r="UOD14" s="3"/>
      <c r="UOE14" s="5"/>
      <c r="UOF14" s="5"/>
      <c r="UOG14" s="8"/>
      <c r="UOH14" s="10"/>
      <c r="UOI14" s="68"/>
      <c r="UOJ14" s="20"/>
      <c r="UOK14" s="57"/>
      <c r="UOL14" s="21"/>
      <c r="UOM14" s="22"/>
      <c r="UON14" s="3"/>
      <c r="UOO14" s="5"/>
      <c r="UOP14" s="5"/>
      <c r="UOQ14" s="8"/>
      <c r="UOR14" s="10"/>
      <c r="UOS14" s="68"/>
      <c r="UOT14" s="20"/>
      <c r="UOU14" s="57"/>
      <c r="UOV14" s="21"/>
      <c r="UOW14" s="22"/>
      <c r="UOX14" s="3"/>
      <c r="UOY14" s="5"/>
      <c r="UOZ14" s="5"/>
      <c r="UPA14" s="8"/>
      <c r="UPB14" s="10"/>
      <c r="UPC14" s="68"/>
      <c r="UPD14" s="20"/>
      <c r="UPE14" s="57"/>
      <c r="UPF14" s="21"/>
      <c r="UPG14" s="22"/>
      <c r="UPH14" s="3"/>
      <c r="UPI14" s="5"/>
      <c r="UPJ14" s="5"/>
      <c r="UPK14" s="8"/>
      <c r="UPL14" s="10"/>
      <c r="UPM14" s="68"/>
      <c r="UPN14" s="20"/>
      <c r="UPO14" s="57"/>
      <c r="UPP14" s="21"/>
      <c r="UPQ14" s="22"/>
      <c r="UPR14" s="3"/>
      <c r="UPS14" s="5"/>
      <c r="UPT14" s="5"/>
      <c r="UPU14" s="8"/>
      <c r="UPV14" s="10"/>
      <c r="UPW14" s="68"/>
      <c r="UPX14" s="20"/>
      <c r="UPY14" s="57"/>
      <c r="UPZ14" s="21"/>
      <c r="UQA14" s="22"/>
      <c r="UQB14" s="3"/>
      <c r="UQC14" s="5"/>
      <c r="UQD14" s="5"/>
      <c r="UQE14" s="8"/>
      <c r="UQF14" s="10"/>
      <c r="UQG14" s="68"/>
      <c r="UQH14" s="20"/>
      <c r="UQI14" s="57"/>
      <c r="UQJ14" s="21"/>
      <c r="UQK14" s="22"/>
      <c r="UQL14" s="3"/>
      <c r="UQM14" s="5"/>
      <c r="UQN14" s="5"/>
      <c r="UQO14" s="8"/>
      <c r="UQP14" s="10"/>
      <c r="UQQ14" s="68"/>
      <c r="UQR14" s="20"/>
      <c r="UQS14" s="57"/>
      <c r="UQT14" s="21"/>
      <c r="UQU14" s="22"/>
      <c r="UQV14" s="3"/>
      <c r="UQW14" s="5"/>
      <c r="UQX14" s="5"/>
      <c r="UQY14" s="8"/>
      <c r="UQZ14" s="10"/>
      <c r="URA14" s="68"/>
      <c r="URB14" s="20"/>
      <c r="URC14" s="57"/>
      <c r="URD14" s="21"/>
      <c r="URE14" s="22"/>
      <c r="URF14" s="3"/>
      <c r="URG14" s="5"/>
      <c r="URH14" s="5"/>
      <c r="URI14" s="8"/>
      <c r="URJ14" s="10"/>
      <c r="URK14" s="68"/>
      <c r="URL14" s="20"/>
      <c r="URM14" s="57"/>
      <c r="URN14" s="21"/>
      <c r="URO14" s="22"/>
      <c r="URP14" s="3"/>
      <c r="URQ14" s="5"/>
      <c r="URR14" s="5"/>
      <c r="URS14" s="8"/>
      <c r="URT14" s="10"/>
      <c r="URU14" s="68"/>
      <c r="URV14" s="20"/>
      <c r="URW14" s="57"/>
      <c r="URX14" s="21"/>
      <c r="URY14" s="22"/>
      <c r="URZ14" s="3"/>
      <c r="USA14" s="5"/>
      <c r="USB14" s="5"/>
      <c r="USC14" s="8"/>
      <c r="USD14" s="10"/>
      <c r="USE14" s="68"/>
      <c r="USF14" s="20"/>
      <c r="USG14" s="57"/>
      <c r="USH14" s="21"/>
      <c r="USI14" s="22"/>
      <c r="USJ14" s="3"/>
      <c r="USK14" s="5"/>
      <c r="USL14" s="5"/>
      <c r="USM14" s="8"/>
      <c r="USN14" s="10"/>
      <c r="USO14" s="68"/>
      <c r="USP14" s="20"/>
      <c r="USQ14" s="57"/>
      <c r="USR14" s="21"/>
      <c r="USS14" s="22"/>
      <c r="UST14" s="3"/>
      <c r="USU14" s="5"/>
      <c r="USV14" s="5"/>
      <c r="USW14" s="8"/>
      <c r="USX14" s="10"/>
      <c r="USY14" s="68"/>
      <c r="USZ14" s="20"/>
      <c r="UTA14" s="57"/>
      <c r="UTB14" s="21"/>
      <c r="UTC14" s="22"/>
      <c r="UTD14" s="3"/>
      <c r="UTE14" s="5"/>
      <c r="UTF14" s="5"/>
      <c r="UTG14" s="8"/>
      <c r="UTH14" s="10"/>
      <c r="UTI14" s="68"/>
      <c r="UTJ14" s="20"/>
      <c r="UTK14" s="57"/>
      <c r="UTL14" s="21"/>
      <c r="UTM14" s="22"/>
      <c r="UTN14" s="3"/>
      <c r="UTO14" s="5"/>
      <c r="UTP14" s="5"/>
      <c r="UTQ14" s="8"/>
      <c r="UTR14" s="10"/>
      <c r="UTS14" s="68"/>
      <c r="UTT14" s="20"/>
      <c r="UTU14" s="57"/>
      <c r="UTV14" s="21"/>
      <c r="UTW14" s="22"/>
      <c r="UTX14" s="3"/>
      <c r="UTY14" s="5"/>
      <c r="UTZ14" s="5"/>
      <c r="UUA14" s="8"/>
      <c r="UUB14" s="10"/>
      <c r="UUC14" s="68"/>
      <c r="UUD14" s="20"/>
      <c r="UUE14" s="57"/>
      <c r="UUF14" s="21"/>
      <c r="UUG14" s="22"/>
      <c r="UUH14" s="3"/>
      <c r="UUI14" s="5"/>
      <c r="UUJ14" s="5"/>
      <c r="UUK14" s="8"/>
      <c r="UUL14" s="10"/>
      <c r="UUM14" s="68"/>
      <c r="UUN14" s="20"/>
      <c r="UUO14" s="57"/>
      <c r="UUP14" s="21"/>
      <c r="UUQ14" s="22"/>
      <c r="UUR14" s="3"/>
      <c r="UUS14" s="5"/>
      <c r="UUT14" s="5"/>
      <c r="UUU14" s="8"/>
      <c r="UUV14" s="10"/>
      <c r="UUW14" s="68"/>
      <c r="UUX14" s="20"/>
      <c r="UUY14" s="57"/>
      <c r="UUZ14" s="21"/>
      <c r="UVA14" s="22"/>
      <c r="UVB14" s="3"/>
      <c r="UVC14" s="5"/>
      <c r="UVD14" s="5"/>
      <c r="UVE14" s="8"/>
      <c r="UVF14" s="10"/>
      <c r="UVG14" s="68"/>
      <c r="UVH14" s="20"/>
      <c r="UVI14" s="57"/>
      <c r="UVJ14" s="21"/>
      <c r="UVK14" s="22"/>
      <c r="UVL14" s="3"/>
      <c r="UVM14" s="5"/>
      <c r="UVN14" s="5"/>
      <c r="UVO14" s="8"/>
      <c r="UVP14" s="10"/>
      <c r="UVQ14" s="68"/>
      <c r="UVR14" s="20"/>
      <c r="UVS14" s="57"/>
      <c r="UVT14" s="21"/>
      <c r="UVU14" s="22"/>
      <c r="UVV14" s="3"/>
      <c r="UVW14" s="5"/>
      <c r="UVX14" s="5"/>
      <c r="UVY14" s="8"/>
      <c r="UVZ14" s="10"/>
      <c r="UWA14" s="68"/>
      <c r="UWB14" s="20"/>
      <c r="UWC14" s="57"/>
      <c r="UWD14" s="21"/>
      <c r="UWE14" s="22"/>
      <c r="UWF14" s="3"/>
      <c r="UWG14" s="5"/>
      <c r="UWH14" s="5"/>
      <c r="UWI14" s="8"/>
      <c r="UWJ14" s="10"/>
      <c r="UWK14" s="68"/>
      <c r="UWL14" s="20"/>
      <c r="UWM14" s="57"/>
      <c r="UWN14" s="21"/>
      <c r="UWO14" s="22"/>
      <c r="UWP14" s="3"/>
      <c r="UWQ14" s="5"/>
      <c r="UWR14" s="5"/>
      <c r="UWS14" s="8"/>
      <c r="UWT14" s="10"/>
      <c r="UWU14" s="68"/>
      <c r="UWV14" s="20"/>
      <c r="UWW14" s="57"/>
      <c r="UWX14" s="21"/>
      <c r="UWY14" s="22"/>
      <c r="UWZ14" s="3"/>
      <c r="UXA14" s="5"/>
      <c r="UXB14" s="5"/>
      <c r="UXC14" s="8"/>
      <c r="UXD14" s="10"/>
      <c r="UXE14" s="68"/>
      <c r="UXF14" s="20"/>
      <c r="UXG14" s="57"/>
      <c r="UXH14" s="21"/>
      <c r="UXI14" s="22"/>
      <c r="UXJ14" s="3"/>
      <c r="UXK14" s="5"/>
      <c r="UXL14" s="5"/>
      <c r="UXM14" s="8"/>
      <c r="UXN14" s="10"/>
      <c r="UXO14" s="68"/>
      <c r="UXP14" s="20"/>
      <c r="UXQ14" s="57"/>
      <c r="UXR14" s="21"/>
      <c r="UXS14" s="22"/>
      <c r="UXT14" s="3"/>
      <c r="UXU14" s="5"/>
      <c r="UXV14" s="5"/>
      <c r="UXW14" s="8"/>
      <c r="UXX14" s="10"/>
      <c r="UXY14" s="68"/>
      <c r="UXZ14" s="20"/>
      <c r="UYA14" s="57"/>
      <c r="UYB14" s="21"/>
      <c r="UYC14" s="22"/>
      <c r="UYD14" s="3"/>
      <c r="UYE14" s="5"/>
      <c r="UYF14" s="5"/>
      <c r="UYG14" s="8"/>
      <c r="UYH14" s="10"/>
      <c r="UYI14" s="68"/>
      <c r="UYJ14" s="20"/>
      <c r="UYK14" s="57"/>
      <c r="UYL14" s="21"/>
      <c r="UYM14" s="22"/>
      <c r="UYN14" s="3"/>
      <c r="UYO14" s="5"/>
      <c r="UYP14" s="5"/>
      <c r="UYQ14" s="8"/>
      <c r="UYR14" s="10"/>
      <c r="UYS14" s="68"/>
      <c r="UYT14" s="20"/>
      <c r="UYU14" s="57"/>
      <c r="UYV14" s="21"/>
      <c r="UYW14" s="22"/>
      <c r="UYX14" s="3"/>
      <c r="UYY14" s="5"/>
      <c r="UYZ14" s="5"/>
      <c r="UZA14" s="8"/>
      <c r="UZB14" s="10"/>
      <c r="UZC14" s="68"/>
      <c r="UZD14" s="20"/>
      <c r="UZE14" s="57"/>
      <c r="UZF14" s="21"/>
      <c r="UZG14" s="22"/>
      <c r="UZH14" s="3"/>
      <c r="UZI14" s="5"/>
      <c r="UZJ14" s="5"/>
      <c r="UZK14" s="8"/>
      <c r="UZL14" s="10"/>
      <c r="UZM14" s="68"/>
      <c r="UZN14" s="20"/>
      <c r="UZO14" s="57"/>
      <c r="UZP14" s="21"/>
      <c r="UZQ14" s="22"/>
      <c r="UZR14" s="3"/>
      <c r="UZS14" s="5"/>
      <c r="UZT14" s="5"/>
      <c r="UZU14" s="8"/>
      <c r="UZV14" s="10"/>
      <c r="UZW14" s="68"/>
      <c r="UZX14" s="20"/>
      <c r="UZY14" s="57"/>
      <c r="UZZ14" s="21"/>
      <c r="VAA14" s="22"/>
      <c r="VAB14" s="3"/>
      <c r="VAC14" s="5"/>
      <c r="VAD14" s="5"/>
      <c r="VAE14" s="8"/>
      <c r="VAF14" s="10"/>
      <c r="VAG14" s="68"/>
      <c r="VAH14" s="20"/>
      <c r="VAI14" s="57"/>
      <c r="VAJ14" s="21"/>
      <c r="VAK14" s="22"/>
      <c r="VAL14" s="3"/>
      <c r="VAM14" s="5"/>
      <c r="VAN14" s="5"/>
      <c r="VAO14" s="8"/>
      <c r="VAP14" s="10"/>
      <c r="VAQ14" s="68"/>
      <c r="VAR14" s="20"/>
      <c r="VAS14" s="57"/>
      <c r="VAT14" s="21"/>
      <c r="VAU14" s="22"/>
      <c r="VAV14" s="3"/>
      <c r="VAW14" s="5"/>
      <c r="VAX14" s="5"/>
      <c r="VAY14" s="8"/>
      <c r="VAZ14" s="10"/>
      <c r="VBA14" s="68"/>
      <c r="VBB14" s="20"/>
      <c r="VBC14" s="57"/>
      <c r="VBD14" s="21"/>
      <c r="VBE14" s="22"/>
      <c r="VBF14" s="3"/>
      <c r="VBG14" s="5"/>
      <c r="VBH14" s="5"/>
      <c r="VBI14" s="8"/>
      <c r="VBJ14" s="10"/>
      <c r="VBK14" s="68"/>
      <c r="VBL14" s="20"/>
      <c r="VBM14" s="57"/>
      <c r="VBN14" s="21"/>
      <c r="VBO14" s="22"/>
      <c r="VBP14" s="3"/>
      <c r="VBQ14" s="5"/>
      <c r="VBR14" s="5"/>
      <c r="VBS14" s="8"/>
      <c r="VBT14" s="10"/>
      <c r="VBU14" s="68"/>
      <c r="VBV14" s="20"/>
      <c r="VBW14" s="57"/>
      <c r="VBX14" s="21"/>
      <c r="VBY14" s="22"/>
      <c r="VBZ14" s="3"/>
      <c r="VCA14" s="5"/>
      <c r="VCB14" s="5"/>
      <c r="VCC14" s="8"/>
      <c r="VCD14" s="10"/>
      <c r="VCE14" s="68"/>
      <c r="VCF14" s="20"/>
      <c r="VCG14" s="57"/>
      <c r="VCH14" s="21"/>
      <c r="VCI14" s="22"/>
      <c r="VCJ14" s="3"/>
      <c r="VCK14" s="5"/>
      <c r="VCL14" s="5"/>
      <c r="VCM14" s="8"/>
      <c r="VCN14" s="10"/>
      <c r="VCO14" s="68"/>
      <c r="VCP14" s="20"/>
      <c r="VCQ14" s="57"/>
      <c r="VCR14" s="21"/>
      <c r="VCS14" s="22"/>
      <c r="VCT14" s="3"/>
      <c r="VCU14" s="5"/>
      <c r="VCV14" s="5"/>
      <c r="VCW14" s="8"/>
      <c r="VCX14" s="10"/>
      <c r="VCY14" s="68"/>
      <c r="VCZ14" s="20"/>
      <c r="VDA14" s="57"/>
      <c r="VDB14" s="21"/>
      <c r="VDC14" s="22"/>
      <c r="VDD14" s="3"/>
      <c r="VDE14" s="5"/>
      <c r="VDF14" s="5"/>
      <c r="VDG14" s="8"/>
      <c r="VDH14" s="10"/>
      <c r="VDI14" s="68"/>
      <c r="VDJ14" s="20"/>
      <c r="VDK14" s="57"/>
      <c r="VDL14" s="21"/>
      <c r="VDM14" s="22"/>
      <c r="VDN14" s="3"/>
      <c r="VDO14" s="5"/>
      <c r="VDP14" s="5"/>
      <c r="VDQ14" s="8"/>
      <c r="VDR14" s="10"/>
      <c r="VDS14" s="68"/>
      <c r="VDT14" s="20"/>
      <c r="VDU14" s="57"/>
      <c r="VDV14" s="21"/>
      <c r="VDW14" s="22"/>
      <c r="VDX14" s="3"/>
      <c r="VDY14" s="5"/>
      <c r="VDZ14" s="5"/>
      <c r="VEA14" s="8"/>
      <c r="VEB14" s="10"/>
      <c r="VEC14" s="68"/>
      <c r="VED14" s="20"/>
      <c r="VEE14" s="57"/>
      <c r="VEF14" s="21"/>
      <c r="VEG14" s="22"/>
      <c r="VEH14" s="3"/>
      <c r="VEI14" s="5"/>
      <c r="VEJ14" s="5"/>
      <c r="VEK14" s="8"/>
      <c r="VEL14" s="10"/>
      <c r="VEM14" s="68"/>
      <c r="VEN14" s="20"/>
      <c r="VEO14" s="57"/>
      <c r="VEP14" s="21"/>
      <c r="VEQ14" s="22"/>
      <c r="VER14" s="3"/>
      <c r="VES14" s="5"/>
      <c r="VET14" s="5"/>
      <c r="VEU14" s="8"/>
      <c r="VEV14" s="10"/>
      <c r="VEW14" s="68"/>
      <c r="VEX14" s="20"/>
      <c r="VEY14" s="57"/>
      <c r="VEZ14" s="21"/>
      <c r="VFA14" s="22"/>
      <c r="VFB14" s="3"/>
      <c r="VFC14" s="5"/>
      <c r="VFD14" s="5"/>
      <c r="VFE14" s="8"/>
      <c r="VFF14" s="10"/>
      <c r="VFG14" s="68"/>
      <c r="VFH14" s="20"/>
      <c r="VFI14" s="57"/>
      <c r="VFJ14" s="21"/>
      <c r="VFK14" s="22"/>
      <c r="VFL14" s="3"/>
      <c r="VFM14" s="5"/>
      <c r="VFN14" s="5"/>
      <c r="VFO14" s="8"/>
      <c r="VFP14" s="10"/>
      <c r="VFQ14" s="68"/>
      <c r="VFR14" s="20"/>
      <c r="VFS14" s="57"/>
      <c r="VFT14" s="21"/>
      <c r="VFU14" s="22"/>
      <c r="VFV14" s="3"/>
      <c r="VFW14" s="5"/>
      <c r="VFX14" s="5"/>
      <c r="VFY14" s="8"/>
      <c r="VFZ14" s="10"/>
      <c r="VGA14" s="68"/>
      <c r="VGB14" s="20"/>
      <c r="VGC14" s="57"/>
      <c r="VGD14" s="21"/>
      <c r="VGE14" s="22"/>
      <c r="VGF14" s="3"/>
      <c r="VGG14" s="5"/>
      <c r="VGH14" s="5"/>
      <c r="VGI14" s="8"/>
      <c r="VGJ14" s="10"/>
      <c r="VGK14" s="68"/>
      <c r="VGL14" s="20"/>
      <c r="VGM14" s="57"/>
      <c r="VGN14" s="21"/>
      <c r="VGO14" s="22"/>
      <c r="VGP14" s="3"/>
      <c r="VGQ14" s="5"/>
      <c r="VGR14" s="5"/>
      <c r="VGS14" s="8"/>
      <c r="VGT14" s="10"/>
      <c r="VGU14" s="68"/>
      <c r="VGV14" s="20"/>
      <c r="VGW14" s="57"/>
      <c r="VGX14" s="21"/>
      <c r="VGY14" s="22"/>
      <c r="VGZ14" s="3"/>
      <c r="VHA14" s="5"/>
      <c r="VHB14" s="5"/>
      <c r="VHC14" s="8"/>
      <c r="VHD14" s="10"/>
      <c r="VHE14" s="68"/>
      <c r="VHF14" s="20"/>
      <c r="VHG14" s="57"/>
      <c r="VHH14" s="21"/>
      <c r="VHI14" s="22"/>
      <c r="VHJ14" s="3"/>
      <c r="VHK14" s="5"/>
      <c r="VHL14" s="5"/>
      <c r="VHM14" s="8"/>
      <c r="VHN14" s="10"/>
      <c r="VHO14" s="68"/>
      <c r="VHP14" s="20"/>
      <c r="VHQ14" s="57"/>
      <c r="VHR14" s="21"/>
      <c r="VHS14" s="22"/>
      <c r="VHT14" s="3"/>
      <c r="VHU14" s="5"/>
      <c r="VHV14" s="5"/>
      <c r="VHW14" s="8"/>
      <c r="VHX14" s="10"/>
      <c r="VHY14" s="68"/>
      <c r="VHZ14" s="20"/>
      <c r="VIA14" s="57"/>
      <c r="VIB14" s="21"/>
      <c r="VIC14" s="22"/>
      <c r="VID14" s="3"/>
      <c r="VIE14" s="5"/>
      <c r="VIF14" s="5"/>
      <c r="VIG14" s="8"/>
      <c r="VIH14" s="10"/>
      <c r="VII14" s="68"/>
      <c r="VIJ14" s="20"/>
      <c r="VIK14" s="57"/>
      <c r="VIL14" s="21"/>
      <c r="VIM14" s="22"/>
      <c r="VIN14" s="3"/>
      <c r="VIO14" s="5"/>
      <c r="VIP14" s="5"/>
      <c r="VIQ14" s="8"/>
      <c r="VIR14" s="10"/>
      <c r="VIS14" s="68"/>
      <c r="VIT14" s="20"/>
      <c r="VIU14" s="57"/>
      <c r="VIV14" s="21"/>
      <c r="VIW14" s="22"/>
      <c r="VIX14" s="3"/>
      <c r="VIY14" s="5"/>
      <c r="VIZ14" s="5"/>
      <c r="VJA14" s="8"/>
      <c r="VJB14" s="10"/>
      <c r="VJC14" s="68"/>
      <c r="VJD14" s="20"/>
      <c r="VJE14" s="57"/>
      <c r="VJF14" s="21"/>
      <c r="VJG14" s="22"/>
      <c r="VJH14" s="3"/>
      <c r="VJI14" s="5"/>
      <c r="VJJ14" s="5"/>
      <c r="VJK14" s="8"/>
      <c r="VJL14" s="10"/>
      <c r="VJM14" s="68"/>
      <c r="VJN14" s="20"/>
      <c r="VJO14" s="57"/>
      <c r="VJP14" s="21"/>
      <c r="VJQ14" s="22"/>
      <c r="VJR14" s="3"/>
      <c r="VJS14" s="5"/>
      <c r="VJT14" s="5"/>
      <c r="VJU14" s="8"/>
      <c r="VJV14" s="10"/>
      <c r="VJW14" s="68"/>
      <c r="VJX14" s="20"/>
      <c r="VJY14" s="57"/>
      <c r="VJZ14" s="21"/>
      <c r="VKA14" s="22"/>
      <c r="VKB14" s="3"/>
      <c r="VKC14" s="5"/>
      <c r="VKD14" s="5"/>
      <c r="VKE14" s="8"/>
      <c r="VKF14" s="10"/>
      <c r="VKG14" s="68"/>
      <c r="VKH14" s="20"/>
      <c r="VKI14" s="57"/>
      <c r="VKJ14" s="21"/>
      <c r="VKK14" s="22"/>
      <c r="VKL14" s="3"/>
      <c r="VKM14" s="5"/>
      <c r="VKN14" s="5"/>
      <c r="VKO14" s="8"/>
      <c r="VKP14" s="10"/>
      <c r="VKQ14" s="68"/>
      <c r="VKR14" s="20"/>
      <c r="VKS14" s="57"/>
      <c r="VKT14" s="21"/>
      <c r="VKU14" s="22"/>
      <c r="VKV14" s="3"/>
      <c r="VKW14" s="5"/>
      <c r="VKX14" s="5"/>
      <c r="VKY14" s="8"/>
      <c r="VKZ14" s="10"/>
      <c r="VLA14" s="68"/>
      <c r="VLB14" s="20"/>
      <c r="VLC14" s="57"/>
      <c r="VLD14" s="21"/>
      <c r="VLE14" s="22"/>
      <c r="VLF14" s="3"/>
      <c r="VLG14" s="5"/>
      <c r="VLH14" s="5"/>
      <c r="VLI14" s="8"/>
      <c r="VLJ14" s="10"/>
      <c r="VLK14" s="68"/>
      <c r="VLL14" s="20"/>
      <c r="VLM14" s="57"/>
      <c r="VLN14" s="21"/>
      <c r="VLO14" s="22"/>
      <c r="VLP14" s="3"/>
      <c r="VLQ14" s="5"/>
      <c r="VLR14" s="5"/>
      <c r="VLS14" s="8"/>
      <c r="VLT14" s="10"/>
      <c r="VLU14" s="68"/>
      <c r="VLV14" s="20"/>
      <c r="VLW14" s="57"/>
      <c r="VLX14" s="21"/>
      <c r="VLY14" s="22"/>
      <c r="VLZ14" s="3"/>
      <c r="VMA14" s="5"/>
      <c r="VMB14" s="5"/>
      <c r="VMC14" s="8"/>
      <c r="VMD14" s="10"/>
      <c r="VME14" s="68"/>
      <c r="VMF14" s="20"/>
      <c r="VMG14" s="57"/>
      <c r="VMH14" s="21"/>
      <c r="VMI14" s="22"/>
      <c r="VMJ14" s="3"/>
      <c r="VMK14" s="5"/>
      <c r="VML14" s="5"/>
      <c r="VMM14" s="8"/>
      <c r="VMN14" s="10"/>
      <c r="VMO14" s="68"/>
      <c r="VMP14" s="20"/>
      <c r="VMQ14" s="57"/>
      <c r="VMR14" s="21"/>
      <c r="VMS14" s="22"/>
      <c r="VMT14" s="3"/>
      <c r="VMU14" s="5"/>
      <c r="VMV14" s="5"/>
      <c r="VMW14" s="8"/>
      <c r="VMX14" s="10"/>
      <c r="VMY14" s="68"/>
      <c r="VMZ14" s="20"/>
      <c r="VNA14" s="57"/>
      <c r="VNB14" s="21"/>
      <c r="VNC14" s="22"/>
      <c r="VND14" s="3"/>
      <c r="VNE14" s="5"/>
      <c r="VNF14" s="5"/>
      <c r="VNG14" s="8"/>
      <c r="VNH14" s="10"/>
      <c r="VNI14" s="68"/>
      <c r="VNJ14" s="20"/>
      <c r="VNK14" s="57"/>
      <c r="VNL14" s="21"/>
      <c r="VNM14" s="22"/>
      <c r="VNN14" s="3"/>
      <c r="VNO14" s="5"/>
      <c r="VNP14" s="5"/>
      <c r="VNQ14" s="8"/>
      <c r="VNR14" s="10"/>
      <c r="VNS14" s="68"/>
      <c r="VNT14" s="20"/>
      <c r="VNU14" s="57"/>
      <c r="VNV14" s="21"/>
      <c r="VNW14" s="22"/>
      <c r="VNX14" s="3"/>
      <c r="VNY14" s="5"/>
      <c r="VNZ14" s="5"/>
      <c r="VOA14" s="8"/>
      <c r="VOB14" s="10"/>
      <c r="VOC14" s="68"/>
      <c r="VOD14" s="20"/>
      <c r="VOE14" s="57"/>
      <c r="VOF14" s="21"/>
      <c r="VOG14" s="22"/>
      <c r="VOH14" s="3"/>
      <c r="VOI14" s="5"/>
      <c r="VOJ14" s="5"/>
      <c r="VOK14" s="8"/>
      <c r="VOL14" s="10"/>
      <c r="VOM14" s="68"/>
      <c r="VON14" s="20"/>
      <c r="VOO14" s="57"/>
      <c r="VOP14" s="21"/>
      <c r="VOQ14" s="22"/>
      <c r="VOR14" s="3"/>
      <c r="VOS14" s="5"/>
      <c r="VOT14" s="5"/>
      <c r="VOU14" s="8"/>
      <c r="VOV14" s="10"/>
      <c r="VOW14" s="68"/>
      <c r="VOX14" s="20"/>
      <c r="VOY14" s="57"/>
      <c r="VOZ14" s="21"/>
      <c r="VPA14" s="22"/>
      <c r="VPB14" s="3"/>
      <c r="VPC14" s="5"/>
      <c r="VPD14" s="5"/>
      <c r="VPE14" s="8"/>
      <c r="VPF14" s="10"/>
      <c r="VPG14" s="68"/>
      <c r="VPH14" s="20"/>
      <c r="VPI14" s="57"/>
      <c r="VPJ14" s="21"/>
      <c r="VPK14" s="22"/>
      <c r="VPL14" s="3"/>
      <c r="VPM14" s="5"/>
      <c r="VPN14" s="5"/>
      <c r="VPO14" s="8"/>
      <c r="VPP14" s="10"/>
      <c r="VPQ14" s="68"/>
      <c r="VPR14" s="20"/>
      <c r="VPS14" s="57"/>
      <c r="VPT14" s="21"/>
      <c r="VPU14" s="22"/>
      <c r="VPV14" s="3"/>
      <c r="VPW14" s="5"/>
      <c r="VPX14" s="5"/>
      <c r="VPY14" s="8"/>
      <c r="VPZ14" s="10"/>
      <c r="VQA14" s="68"/>
      <c r="VQB14" s="20"/>
      <c r="VQC14" s="57"/>
      <c r="VQD14" s="21"/>
      <c r="VQE14" s="22"/>
      <c r="VQF14" s="3"/>
      <c r="VQG14" s="5"/>
      <c r="VQH14" s="5"/>
      <c r="VQI14" s="8"/>
      <c r="VQJ14" s="10"/>
      <c r="VQK14" s="68"/>
      <c r="VQL14" s="20"/>
      <c r="VQM14" s="57"/>
      <c r="VQN14" s="21"/>
      <c r="VQO14" s="22"/>
      <c r="VQP14" s="3"/>
      <c r="VQQ14" s="5"/>
      <c r="VQR14" s="5"/>
      <c r="VQS14" s="8"/>
      <c r="VQT14" s="10"/>
      <c r="VQU14" s="68"/>
      <c r="VQV14" s="20"/>
      <c r="VQW14" s="57"/>
      <c r="VQX14" s="21"/>
      <c r="VQY14" s="22"/>
      <c r="VQZ14" s="3"/>
      <c r="VRA14" s="5"/>
      <c r="VRB14" s="5"/>
      <c r="VRC14" s="8"/>
      <c r="VRD14" s="10"/>
      <c r="VRE14" s="68"/>
      <c r="VRF14" s="20"/>
      <c r="VRG14" s="57"/>
      <c r="VRH14" s="21"/>
      <c r="VRI14" s="22"/>
      <c r="VRJ14" s="3"/>
      <c r="VRK14" s="5"/>
      <c r="VRL14" s="5"/>
      <c r="VRM14" s="8"/>
      <c r="VRN14" s="10"/>
      <c r="VRO14" s="68"/>
      <c r="VRP14" s="20"/>
      <c r="VRQ14" s="57"/>
      <c r="VRR14" s="21"/>
      <c r="VRS14" s="22"/>
      <c r="VRT14" s="3"/>
      <c r="VRU14" s="5"/>
      <c r="VRV14" s="5"/>
      <c r="VRW14" s="8"/>
      <c r="VRX14" s="10"/>
      <c r="VRY14" s="68"/>
      <c r="VRZ14" s="20"/>
      <c r="VSA14" s="57"/>
      <c r="VSB14" s="21"/>
      <c r="VSC14" s="22"/>
      <c r="VSD14" s="3"/>
      <c r="VSE14" s="5"/>
      <c r="VSF14" s="5"/>
      <c r="VSG14" s="8"/>
      <c r="VSH14" s="10"/>
      <c r="VSI14" s="68"/>
      <c r="VSJ14" s="20"/>
      <c r="VSK14" s="57"/>
      <c r="VSL14" s="21"/>
      <c r="VSM14" s="22"/>
      <c r="VSN14" s="3"/>
      <c r="VSO14" s="5"/>
      <c r="VSP14" s="5"/>
      <c r="VSQ14" s="8"/>
      <c r="VSR14" s="10"/>
      <c r="VSS14" s="68"/>
      <c r="VST14" s="20"/>
      <c r="VSU14" s="57"/>
      <c r="VSV14" s="21"/>
      <c r="VSW14" s="22"/>
      <c r="VSX14" s="3"/>
      <c r="VSY14" s="5"/>
      <c r="VSZ14" s="5"/>
      <c r="VTA14" s="8"/>
      <c r="VTB14" s="10"/>
      <c r="VTC14" s="68"/>
      <c r="VTD14" s="20"/>
      <c r="VTE14" s="57"/>
      <c r="VTF14" s="21"/>
      <c r="VTG14" s="22"/>
      <c r="VTH14" s="3"/>
      <c r="VTI14" s="5"/>
      <c r="VTJ14" s="5"/>
      <c r="VTK14" s="8"/>
      <c r="VTL14" s="10"/>
      <c r="VTM14" s="68"/>
      <c r="VTN14" s="20"/>
      <c r="VTO14" s="57"/>
      <c r="VTP14" s="21"/>
      <c r="VTQ14" s="22"/>
      <c r="VTR14" s="3"/>
      <c r="VTS14" s="5"/>
      <c r="VTT14" s="5"/>
      <c r="VTU14" s="8"/>
      <c r="VTV14" s="10"/>
      <c r="VTW14" s="68"/>
      <c r="VTX14" s="20"/>
      <c r="VTY14" s="57"/>
      <c r="VTZ14" s="21"/>
      <c r="VUA14" s="22"/>
      <c r="VUB14" s="3"/>
      <c r="VUC14" s="5"/>
      <c r="VUD14" s="5"/>
      <c r="VUE14" s="8"/>
      <c r="VUF14" s="10"/>
      <c r="VUG14" s="68"/>
      <c r="VUH14" s="20"/>
      <c r="VUI14" s="57"/>
      <c r="VUJ14" s="21"/>
      <c r="VUK14" s="22"/>
      <c r="VUL14" s="3"/>
      <c r="VUM14" s="5"/>
      <c r="VUN14" s="5"/>
      <c r="VUO14" s="8"/>
      <c r="VUP14" s="10"/>
      <c r="VUQ14" s="68"/>
      <c r="VUR14" s="20"/>
      <c r="VUS14" s="57"/>
      <c r="VUT14" s="21"/>
      <c r="VUU14" s="22"/>
      <c r="VUV14" s="3"/>
      <c r="VUW14" s="5"/>
      <c r="VUX14" s="5"/>
      <c r="VUY14" s="8"/>
      <c r="VUZ14" s="10"/>
      <c r="VVA14" s="68"/>
      <c r="VVB14" s="20"/>
      <c r="VVC14" s="57"/>
      <c r="VVD14" s="21"/>
      <c r="VVE14" s="22"/>
      <c r="VVF14" s="3"/>
      <c r="VVG14" s="5"/>
      <c r="VVH14" s="5"/>
      <c r="VVI14" s="8"/>
      <c r="VVJ14" s="10"/>
      <c r="VVK14" s="68"/>
      <c r="VVL14" s="20"/>
      <c r="VVM14" s="57"/>
      <c r="VVN14" s="21"/>
      <c r="VVO14" s="22"/>
      <c r="VVP14" s="3"/>
      <c r="VVQ14" s="5"/>
      <c r="VVR14" s="5"/>
      <c r="VVS14" s="8"/>
      <c r="VVT14" s="10"/>
      <c r="VVU14" s="68"/>
      <c r="VVV14" s="20"/>
      <c r="VVW14" s="57"/>
      <c r="VVX14" s="21"/>
      <c r="VVY14" s="22"/>
      <c r="VVZ14" s="3"/>
      <c r="VWA14" s="5"/>
      <c r="VWB14" s="5"/>
      <c r="VWC14" s="8"/>
      <c r="VWD14" s="10"/>
      <c r="VWE14" s="68"/>
      <c r="VWF14" s="20"/>
      <c r="VWG14" s="57"/>
      <c r="VWH14" s="21"/>
      <c r="VWI14" s="22"/>
      <c r="VWJ14" s="3"/>
      <c r="VWK14" s="5"/>
      <c r="VWL14" s="5"/>
      <c r="VWM14" s="8"/>
      <c r="VWN14" s="10"/>
      <c r="VWO14" s="68"/>
      <c r="VWP14" s="20"/>
      <c r="VWQ14" s="57"/>
      <c r="VWR14" s="21"/>
      <c r="VWS14" s="22"/>
      <c r="VWT14" s="3"/>
      <c r="VWU14" s="5"/>
      <c r="VWV14" s="5"/>
      <c r="VWW14" s="8"/>
      <c r="VWX14" s="10"/>
      <c r="VWY14" s="68"/>
      <c r="VWZ14" s="20"/>
      <c r="VXA14" s="57"/>
      <c r="VXB14" s="21"/>
      <c r="VXC14" s="22"/>
      <c r="VXD14" s="3"/>
      <c r="VXE14" s="5"/>
      <c r="VXF14" s="5"/>
      <c r="VXG14" s="8"/>
      <c r="VXH14" s="10"/>
      <c r="VXI14" s="68"/>
      <c r="VXJ14" s="20"/>
      <c r="VXK14" s="57"/>
      <c r="VXL14" s="21"/>
      <c r="VXM14" s="22"/>
      <c r="VXN14" s="3"/>
      <c r="VXO14" s="5"/>
      <c r="VXP14" s="5"/>
      <c r="VXQ14" s="8"/>
      <c r="VXR14" s="10"/>
      <c r="VXS14" s="68"/>
      <c r="VXT14" s="20"/>
      <c r="VXU14" s="57"/>
      <c r="VXV14" s="21"/>
      <c r="VXW14" s="22"/>
      <c r="VXX14" s="3"/>
      <c r="VXY14" s="5"/>
      <c r="VXZ14" s="5"/>
      <c r="VYA14" s="8"/>
      <c r="VYB14" s="10"/>
      <c r="VYC14" s="68"/>
      <c r="VYD14" s="20"/>
      <c r="VYE14" s="57"/>
      <c r="VYF14" s="21"/>
      <c r="VYG14" s="22"/>
      <c r="VYH14" s="3"/>
      <c r="VYI14" s="5"/>
      <c r="VYJ14" s="5"/>
      <c r="VYK14" s="8"/>
      <c r="VYL14" s="10"/>
      <c r="VYM14" s="68"/>
      <c r="VYN14" s="20"/>
      <c r="VYO14" s="57"/>
      <c r="VYP14" s="21"/>
      <c r="VYQ14" s="22"/>
      <c r="VYR14" s="3"/>
      <c r="VYS14" s="5"/>
      <c r="VYT14" s="5"/>
      <c r="VYU14" s="8"/>
      <c r="VYV14" s="10"/>
      <c r="VYW14" s="68"/>
      <c r="VYX14" s="20"/>
      <c r="VYY14" s="57"/>
      <c r="VYZ14" s="21"/>
      <c r="VZA14" s="22"/>
      <c r="VZB14" s="3"/>
      <c r="VZC14" s="5"/>
      <c r="VZD14" s="5"/>
      <c r="VZE14" s="8"/>
      <c r="VZF14" s="10"/>
      <c r="VZG14" s="68"/>
      <c r="VZH14" s="20"/>
      <c r="VZI14" s="57"/>
      <c r="VZJ14" s="21"/>
      <c r="VZK14" s="22"/>
      <c r="VZL14" s="3"/>
      <c r="VZM14" s="5"/>
      <c r="VZN14" s="5"/>
      <c r="VZO14" s="8"/>
      <c r="VZP14" s="10"/>
      <c r="VZQ14" s="68"/>
      <c r="VZR14" s="20"/>
      <c r="VZS14" s="57"/>
      <c r="VZT14" s="21"/>
      <c r="VZU14" s="22"/>
      <c r="VZV14" s="3"/>
      <c r="VZW14" s="5"/>
      <c r="VZX14" s="5"/>
      <c r="VZY14" s="8"/>
      <c r="VZZ14" s="10"/>
      <c r="WAA14" s="68"/>
      <c r="WAB14" s="20"/>
      <c r="WAC14" s="57"/>
      <c r="WAD14" s="21"/>
      <c r="WAE14" s="22"/>
      <c r="WAF14" s="3"/>
      <c r="WAG14" s="5"/>
      <c r="WAH14" s="5"/>
      <c r="WAI14" s="8"/>
      <c r="WAJ14" s="10"/>
      <c r="WAK14" s="68"/>
      <c r="WAL14" s="20"/>
      <c r="WAM14" s="57"/>
      <c r="WAN14" s="21"/>
      <c r="WAO14" s="22"/>
      <c r="WAP14" s="3"/>
      <c r="WAQ14" s="5"/>
      <c r="WAR14" s="5"/>
      <c r="WAS14" s="8"/>
      <c r="WAT14" s="10"/>
      <c r="WAU14" s="68"/>
      <c r="WAV14" s="20"/>
      <c r="WAW14" s="57"/>
      <c r="WAX14" s="21"/>
      <c r="WAY14" s="22"/>
      <c r="WAZ14" s="3"/>
      <c r="WBA14" s="5"/>
      <c r="WBB14" s="5"/>
      <c r="WBC14" s="8"/>
      <c r="WBD14" s="10"/>
      <c r="WBE14" s="68"/>
      <c r="WBF14" s="20"/>
      <c r="WBG14" s="57"/>
      <c r="WBH14" s="21"/>
      <c r="WBI14" s="22"/>
      <c r="WBJ14" s="3"/>
      <c r="WBK14" s="5"/>
      <c r="WBL14" s="5"/>
      <c r="WBM14" s="8"/>
      <c r="WBN14" s="10"/>
      <c r="WBO14" s="68"/>
      <c r="WBP14" s="20"/>
      <c r="WBQ14" s="57"/>
      <c r="WBR14" s="21"/>
      <c r="WBS14" s="22"/>
      <c r="WBT14" s="3"/>
      <c r="WBU14" s="5"/>
      <c r="WBV14" s="5"/>
      <c r="WBW14" s="8"/>
      <c r="WBX14" s="10"/>
      <c r="WBY14" s="68"/>
      <c r="WBZ14" s="20"/>
      <c r="WCA14" s="57"/>
      <c r="WCB14" s="21"/>
      <c r="WCC14" s="22"/>
      <c r="WCD14" s="3"/>
      <c r="WCE14" s="5"/>
      <c r="WCF14" s="5"/>
      <c r="WCG14" s="8"/>
      <c r="WCH14" s="10"/>
      <c r="WCI14" s="68"/>
      <c r="WCJ14" s="20"/>
      <c r="WCK14" s="57"/>
      <c r="WCL14" s="21"/>
      <c r="WCM14" s="22"/>
      <c r="WCN14" s="3"/>
      <c r="WCO14" s="5"/>
      <c r="WCP14" s="5"/>
      <c r="WCQ14" s="8"/>
      <c r="WCR14" s="10"/>
      <c r="WCS14" s="68"/>
      <c r="WCT14" s="20"/>
      <c r="WCU14" s="57"/>
      <c r="WCV14" s="21"/>
      <c r="WCW14" s="22"/>
      <c r="WCX14" s="3"/>
      <c r="WCY14" s="5"/>
      <c r="WCZ14" s="5"/>
      <c r="WDA14" s="8"/>
      <c r="WDB14" s="10"/>
      <c r="WDC14" s="68"/>
      <c r="WDD14" s="20"/>
      <c r="WDE14" s="57"/>
      <c r="WDF14" s="21"/>
      <c r="WDG14" s="22"/>
      <c r="WDH14" s="3"/>
      <c r="WDI14" s="5"/>
      <c r="WDJ14" s="5"/>
      <c r="WDK14" s="8"/>
      <c r="WDL14" s="10"/>
      <c r="WDM14" s="68"/>
      <c r="WDN14" s="20"/>
      <c r="WDO14" s="57"/>
      <c r="WDP14" s="21"/>
      <c r="WDQ14" s="22"/>
      <c r="WDR14" s="3"/>
      <c r="WDS14" s="5"/>
      <c r="WDT14" s="5"/>
      <c r="WDU14" s="8"/>
      <c r="WDV14" s="10"/>
      <c r="WDW14" s="68"/>
      <c r="WDX14" s="20"/>
      <c r="WDY14" s="57"/>
      <c r="WDZ14" s="21"/>
      <c r="WEA14" s="22"/>
      <c r="WEB14" s="3"/>
      <c r="WEC14" s="5"/>
      <c r="WED14" s="5"/>
      <c r="WEE14" s="8"/>
      <c r="WEF14" s="10"/>
      <c r="WEG14" s="68"/>
      <c r="WEH14" s="20"/>
      <c r="WEI14" s="57"/>
      <c r="WEJ14" s="21"/>
      <c r="WEK14" s="22"/>
      <c r="WEL14" s="3"/>
      <c r="WEM14" s="5"/>
      <c r="WEN14" s="5"/>
      <c r="WEO14" s="8"/>
      <c r="WEP14" s="10"/>
      <c r="WEQ14" s="68"/>
      <c r="WER14" s="20"/>
      <c r="WES14" s="57"/>
      <c r="WET14" s="21"/>
      <c r="WEU14" s="22"/>
      <c r="WEV14" s="3"/>
      <c r="WEW14" s="5"/>
      <c r="WEX14" s="5"/>
      <c r="WEY14" s="8"/>
      <c r="WEZ14" s="10"/>
      <c r="WFA14" s="68"/>
      <c r="WFB14" s="20"/>
      <c r="WFC14" s="57"/>
      <c r="WFD14" s="21"/>
      <c r="WFE14" s="22"/>
      <c r="WFF14" s="3"/>
      <c r="WFG14" s="5"/>
      <c r="WFH14" s="5"/>
      <c r="WFI14" s="8"/>
      <c r="WFJ14" s="10"/>
      <c r="WFK14" s="68"/>
      <c r="WFL14" s="20"/>
      <c r="WFM14" s="57"/>
      <c r="WFN14" s="21"/>
      <c r="WFO14" s="22"/>
      <c r="WFP14" s="3"/>
      <c r="WFQ14" s="5"/>
      <c r="WFR14" s="5"/>
      <c r="WFS14" s="8"/>
      <c r="WFT14" s="10"/>
      <c r="WFU14" s="68"/>
      <c r="WFV14" s="20"/>
      <c r="WFW14" s="57"/>
      <c r="WFX14" s="21"/>
      <c r="WFY14" s="22"/>
      <c r="WFZ14" s="3"/>
      <c r="WGA14" s="5"/>
      <c r="WGB14" s="5"/>
      <c r="WGC14" s="8"/>
      <c r="WGD14" s="10"/>
      <c r="WGE14" s="68"/>
      <c r="WGF14" s="20"/>
      <c r="WGG14" s="57"/>
      <c r="WGH14" s="21"/>
      <c r="WGI14" s="22"/>
      <c r="WGJ14" s="3"/>
      <c r="WGK14" s="5"/>
      <c r="WGL14" s="5"/>
      <c r="WGM14" s="8"/>
      <c r="WGN14" s="10"/>
      <c r="WGO14" s="68"/>
      <c r="WGP14" s="20"/>
      <c r="WGQ14" s="57"/>
      <c r="WGR14" s="21"/>
      <c r="WGS14" s="22"/>
      <c r="WGT14" s="3"/>
      <c r="WGU14" s="5"/>
      <c r="WGV14" s="5"/>
      <c r="WGW14" s="8"/>
      <c r="WGX14" s="10"/>
      <c r="WGY14" s="68"/>
      <c r="WGZ14" s="20"/>
      <c r="WHA14" s="57"/>
      <c r="WHB14" s="21"/>
      <c r="WHC14" s="22"/>
      <c r="WHD14" s="3"/>
      <c r="WHE14" s="5"/>
      <c r="WHF14" s="5"/>
      <c r="WHG14" s="8"/>
      <c r="WHH14" s="10"/>
      <c r="WHI14" s="68"/>
      <c r="WHJ14" s="20"/>
      <c r="WHK14" s="57"/>
      <c r="WHL14" s="21"/>
      <c r="WHM14" s="22"/>
      <c r="WHN14" s="3"/>
      <c r="WHO14" s="5"/>
      <c r="WHP14" s="5"/>
      <c r="WHQ14" s="8"/>
      <c r="WHR14" s="10"/>
      <c r="WHS14" s="68"/>
      <c r="WHT14" s="20"/>
      <c r="WHU14" s="57"/>
      <c r="WHV14" s="21"/>
      <c r="WHW14" s="22"/>
      <c r="WHX14" s="3"/>
      <c r="WHY14" s="5"/>
      <c r="WHZ14" s="5"/>
      <c r="WIA14" s="8"/>
      <c r="WIB14" s="10"/>
      <c r="WIC14" s="68"/>
      <c r="WID14" s="20"/>
      <c r="WIE14" s="57"/>
      <c r="WIF14" s="21"/>
      <c r="WIG14" s="22"/>
      <c r="WIH14" s="3"/>
      <c r="WII14" s="5"/>
      <c r="WIJ14" s="5"/>
      <c r="WIK14" s="8"/>
      <c r="WIL14" s="10"/>
      <c r="WIM14" s="68"/>
      <c r="WIN14" s="20"/>
      <c r="WIO14" s="57"/>
      <c r="WIP14" s="21"/>
      <c r="WIQ14" s="22"/>
      <c r="WIR14" s="3"/>
      <c r="WIS14" s="5"/>
      <c r="WIT14" s="5"/>
      <c r="WIU14" s="8"/>
      <c r="WIV14" s="10"/>
      <c r="WIW14" s="68"/>
      <c r="WIX14" s="20"/>
      <c r="WIY14" s="57"/>
      <c r="WIZ14" s="21"/>
      <c r="WJA14" s="22"/>
      <c r="WJB14" s="3"/>
      <c r="WJC14" s="5"/>
      <c r="WJD14" s="5"/>
      <c r="WJE14" s="8"/>
      <c r="WJF14" s="10"/>
      <c r="WJG14" s="68"/>
      <c r="WJH14" s="20"/>
      <c r="WJI14" s="57"/>
      <c r="WJJ14" s="21"/>
      <c r="WJK14" s="22"/>
      <c r="WJL14" s="3"/>
      <c r="WJM14" s="5"/>
      <c r="WJN14" s="5"/>
      <c r="WJO14" s="8"/>
      <c r="WJP14" s="10"/>
      <c r="WJQ14" s="68"/>
      <c r="WJR14" s="20"/>
      <c r="WJS14" s="57"/>
      <c r="WJT14" s="21"/>
      <c r="WJU14" s="22"/>
      <c r="WJV14" s="3"/>
      <c r="WJW14" s="5"/>
      <c r="WJX14" s="5"/>
      <c r="WJY14" s="8"/>
      <c r="WJZ14" s="10"/>
      <c r="WKA14" s="68"/>
      <c r="WKB14" s="20"/>
      <c r="WKC14" s="57"/>
      <c r="WKD14" s="21"/>
      <c r="WKE14" s="22"/>
      <c r="WKF14" s="3"/>
      <c r="WKG14" s="5"/>
      <c r="WKH14" s="5"/>
      <c r="WKI14" s="8"/>
      <c r="WKJ14" s="10"/>
      <c r="WKK14" s="68"/>
      <c r="WKL14" s="20"/>
      <c r="WKM14" s="57"/>
      <c r="WKN14" s="21"/>
      <c r="WKO14" s="22"/>
      <c r="WKP14" s="3"/>
      <c r="WKQ14" s="5"/>
      <c r="WKR14" s="5"/>
      <c r="WKS14" s="8"/>
      <c r="WKT14" s="10"/>
      <c r="WKU14" s="68"/>
      <c r="WKV14" s="20"/>
      <c r="WKW14" s="57"/>
      <c r="WKX14" s="21"/>
      <c r="WKY14" s="22"/>
      <c r="WKZ14" s="3"/>
      <c r="WLA14" s="5"/>
      <c r="WLB14" s="5"/>
      <c r="WLC14" s="8"/>
      <c r="WLD14" s="10"/>
      <c r="WLE14" s="68"/>
      <c r="WLF14" s="20"/>
      <c r="WLG14" s="57"/>
      <c r="WLH14" s="21"/>
      <c r="WLI14" s="22"/>
      <c r="WLJ14" s="3"/>
      <c r="WLK14" s="5"/>
      <c r="WLL14" s="5"/>
      <c r="WLM14" s="8"/>
      <c r="WLN14" s="10"/>
      <c r="WLO14" s="68"/>
      <c r="WLP14" s="20"/>
      <c r="WLQ14" s="57"/>
      <c r="WLR14" s="21"/>
      <c r="WLS14" s="22"/>
      <c r="WLT14" s="3"/>
      <c r="WLU14" s="5"/>
      <c r="WLV14" s="5"/>
      <c r="WLW14" s="8"/>
      <c r="WLX14" s="10"/>
      <c r="WLY14" s="68"/>
      <c r="WLZ14" s="20"/>
      <c r="WMA14" s="57"/>
      <c r="WMB14" s="21"/>
      <c r="WMC14" s="22"/>
      <c r="WMD14" s="3"/>
      <c r="WME14" s="5"/>
      <c r="WMF14" s="5"/>
      <c r="WMG14" s="8"/>
      <c r="WMH14" s="10"/>
      <c r="WMI14" s="68"/>
      <c r="WMJ14" s="20"/>
      <c r="WMK14" s="57"/>
      <c r="WML14" s="21"/>
      <c r="WMM14" s="22"/>
      <c r="WMN14" s="3"/>
      <c r="WMO14" s="5"/>
      <c r="WMP14" s="5"/>
      <c r="WMQ14" s="8"/>
      <c r="WMR14" s="10"/>
      <c r="WMS14" s="68"/>
      <c r="WMT14" s="20"/>
      <c r="WMU14" s="57"/>
      <c r="WMV14" s="21"/>
      <c r="WMW14" s="22"/>
      <c r="WMX14" s="3"/>
      <c r="WMY14" s="5"/>
      <c r="WMZ14" s="5"/>
      <c r="WNA14" s="8"/>
      <c r="WNB14" s="10"/>
      <c r="WNC14" s="68"/>
      <c r="WND14" s="20"/>
      <c r="WNE14" s="57"/>
      <c r="WNF14" s="21"/>
      <c r="WNG14" s="22"/>
      <c r="WNH14" s="3"/>
      <c r="WNI14" s="5"/>
      <c r="WNJ14" s="5"/>
      <c r="WNK14" s="8"/>
      <c r="WNL14" s="10"/>
      <c r="WNM14" s="68"/>
      <c r="WNN14" s="20"/>
      <c r="WNO14" s="57"/>
      <c r="WNP14" s="21"/>
      <c r="WNQ14" s="22"/>
      <c r="WNR14" s="3"/>
      <c r="WNS14" s="5"/>
      <c r="WNT14" s="5"/>
      <c r="WNU14" s="8"/>
      <c r="WNV14" s="10"/>
      <c r="WNW14" s="68"/>
      <c r="WNX14" s="20"/>
      <c r="WNY14" s="57"/>
      <c r="WNZ14" s="21"/>
      <c r="WOA14" s="22"/>
      <c r="WOB14" s="3"/>
      <c r="WOC14" s="5"/>
      <c r="WOD14" s="5"/>
      <c r="WOE14" s="8"/>
      <c r="WOF14" s="10"/>
      <c r="WOG14" s="68"/>
      <c r="WOH14" s="20"/>
      <c r="WOI14" s="57"/>
      <c r="WOJ14" s="21"/>
      <c r="WOK14" s="22"/>
      <c r="WOL14" s="3"/>
      <c r="WOM14" s="5"/>
      <c r="WON14" s="5"/>
      <c r="WOO14" s="8"/>
      <c r="WOP14" s="10"/>
      <c r="WOQ14" s="68"/>
      <c r="WOR14" s="20"/>
      <c r="WOS14" s="57"/>
      <c r="WOT14" s="21"/>
      <c r="WOU14" s="22"/>
      <c r="WOV14" s="3"/>
      <c r="WOW14" s="5"/>
      <c r="WOX14" s="5"/>
      <c r="WOY14" s="8"/>
      <c r="WOZ14" s="10"/>
      <c r="WPA14" s="68"/>
      <c r="WPB14" s="20"/>
      <c r="WPC14" s="57"/>
      <c r="WPD14" s="21"/>
      <c r="WPE14" s="22"/>
      <c r="WPF14" s="3"/>
      <c r="WPG14" s="5"/>
      <c r="WPH14" s="5"/>
      <c r="WPI14" s="8"/>
      <c r="WPJ14" s="10"/>
      <c r="WPK14" s="68"/>
      <c r="WPL14" s="20"/>
      <c r="WPM14" s="57"/>
      <c r="WPN14" s="21"/>
      <c r="WPO14" s="22"/>
      <c r="WPP14" s="3"/>
      <c r="WPQ14" s="5"/>
      <c r="WPR14" s="5"/>
      <c r="WPS14" s="8"/>
      <c r="WPT14" s="10"/>
      <c r="WPU14" s="68"/>
      <c r="WPV14" s="20"/>
      <c r="WPW14" s="57"/>
      <c r="WPX14" s="21"/>
      <c r="WPY14" s="22"/>
      <c r="WPZ14" s="3"/>
      <c r="WQA14" s="5"/>
      <c r="WQB14" s="5"/>
      <c r="WQC14" s="8"/>
      <c r="WQD14" s="10"/>
      <c r="WQE14" s="68"/>
      <c r="WQF14" s="20"/>
      <c r="WQG14" s="57"/>
      <c r="WQH14" s="21"/>
      <c r="WQI14" s="22"/>
      <c r="WQJ14" s="3"/>
      <c r="WQK14" s="5"/>
      <c r="WQL14" s="5"/>
      <c r="WQM14" s="8"/>
      <c r="WQN14" s="10"/>
      <c r="WQO14" s="68"/>
      <c r="WQP14" s="20"/>
      <c r="WQQ14" s="57"/>
      <c r="WQR14" s="21"/>
      <c r="WQS14" s="22"/>
      <c r="WQT14" s="3"/>
      <c r="WQU14" s="5"/>
      <c r="WQV14" s="5"/>
      <c r="WQW14" s="8"/>
      <c r="WQX14" s="10"/>
      <c r="WQY14" s="68"/>
      <c r="WQZ14" s="20"/>
      <c r="WRA14" s="57"/>
      <c r="WRB14" s="21"/>
      <c r="WRC14" s="22"/>
      <c r="WRD14" s="3"/>
      <c r="WRE14" s="5"/>
      <c r="WRF14" s="5"/>
      <c r="WRG14" s="8"/>
      <c r="WRH14" s="10"/>
      <c r="WRI14" s="68"/>
      <c r="WRJ14" s="20"/>
      <c r="WRK14" s="57"/>
      <c r="WRL14" s="21"/>
      <c r="WRM14" s="22"/>
      <c r="WRN14" s="3"/>
      <c r="WRO14" s="5"/>
      <c r="WRP14" s="5"/>
      <c r="WRQ14" s="8"/>
      <c r="WRR14" s="10"/>
      <c r="WRS14" s="68"/>
      <c r="WRT14" s="20"/>
      <c r="WRU14" s="57"/>
      <c r="WRV14" s="21"/>
      <c r="WRW14" s="22"/>
      <c r="WRX14" s="3"/>
      <c r="WRY14" s="5"/>
      <c r="WRZ14" s="5"/>
      <c r="WSA14" s="8"/>
      <c r="WSB14" s="10"/>
      <c r="WSC14" s="68"/>
      <c r="WSD14" s="20"/>
      <c r="WSE14" s="57"/>
      <c r="WSF14" s="21"/>
      <c r="WSG14" s="22"/>
      <c r="WSH14" s="3"/>
      <c r="WSI14" s="5"/>
      <c r="WSJ14" s="5"/>
      <c r="WSK14" s="8"/>
      <c r="WSL14" s="10"/>
      <c r="WSM14" s="68"/>
      <c r="WSN14" s="20"/>
      <c r="WSO14" s="57"/>
      <c r="WSP14" s="21"/>
      <c r="WSQ14" s="22"/>
      <c r="WSR14" s="3"/>
      <c r="WSS14" s="5"/>
      <c r="WST14" s="5"/>
      <c r="WSU14" s="8"/>
      <c r="WSV14" s="10"/>
      <c r="WSW14" s="68"/>
      <c r="WSX14" s="20"/>
      <c r="WSY14" s="57"/>
      <c r="WSZ14" s="21"/>
      <c r="WTA14" s="22"/>
      <c r="WTB14" s="3"/>
      <c r="WTC14" s="5"/>
      <c r="WTD14" s="5"/>
      <c r="WTE14" s="8"/>
      <c r="WTF14" s="10"/>
      <c r="WTG14" s="68"/>
      <c r="WTH14" s="20"/>
      <c r="WTI14" s="57"/>
      <c r="WTJ14" s="21"/>
      <c r="WTK14" s="22"/>
      <c r="WTL14" s="3"/>
      <c r="WTM14" s="5"/>
      <c r="WTN14" s="5"/>
      <c r="WTO14" s="8"/>
      <c r="WTP14" s="10"/>
      <c r="WTQ14" s="68"/>
      <c r="WTR14" s="20"/>
      <c r="WTS14" s="57"/>
      <c r="WTT14" s="21"/>
      <c r="WTU14" s="22"/>
      <c r="WTV14" s="3"/>
      <c r="WTW14" s="5"/>
      <c r="WTX14" s="5"/>
      <c r="WTY14" s="8"/>
      <c r="WTZ14" s="10"/>
      <c r="WUA14" s="68"/>
      <c r="WUB14" s="20"/>
      <c r="WUC14" s="57"/>
      <c r="WUD14" s="21"/>
      <c r="WUE14" s="22"/>
      <c r="WUF14" s="3"/>
      <c r="WUG14" s="5"/>
      <c r="WUH14" s="5"/>
      <c r="WUI14" s="8"/>
      <c r="WUJ14" s="10"/>
      <c r="WUK14" s="68"/>
      <c r="WUL14" s="20"/>
      <c r="WUM14" s="57"/>
      <c r="WUN14" s="21"/>
      <c r="WUO14" s="22"/>
      <c r="WUP14" s="3"/>
      <c r="WUQ14" s="5"/>
      <c r="WUR14" s="5"/>
      <c r="WUS14" s="8"/>
      <c r="WUT14" s="10"/>
      <c r="WUU14" s="68"/>
      <c r="WUV14" s="20"/>
      <c r="WUW14" s="57"/>
      <c r="WUX14" s="21"/>
      <c r="WUY14" s="22"/>
      <c r="WUZ14" s="3"/>
      <c r="WVA14" s="5"/>
      <c r="WVB14" s="5"/>
      <c r="WVC14" s="8"/>
      <c r="WVD14" s="10"/>
      <c r="WVE14" s="68"/>
      <c r="WVF14" s="20"/>
      <c r="WVG14" s="57"/>
      <c r="WVH14" s="21"/>
      <c r="WVI14" s="22"/>
      <c r="WVJ14" s="3"/>
      <c r="WVK14" s="5"/>
      <c r="WVL14" s="5"/>
      <c r="WVM14" s="8"/>
      <c r="WVN14" s="10"/>
      <c r="WVO14" s="68"/>
      <c r="WVP14" s="20"/>
      <c r="WVQ14" s="57"/>
      <c r="WVR14" s="21"/>
      <c r="WVS14" s="22"/>
      <c r="WVT14" s="3"/>
      <c r="WVU14" s="5"/>
      <c r="WVV14" s="5"/>
      <c r="WVW14" s="8"/>
      <c r="WVX14" s="10"/>
      <c r="WVY14" s="68"/>
      <c r="WVZ14" s="20"/>
      <c r="WWA14" s="57"/>
      <c r="WWB14" s="21"/>
      <c r="WWC14" s="22"/>
      <c r="WWD14" s="3"/>
      <c r="WWE14" s="5"/>
      <c r="WWF14" s="5"/>
      <c r="WWG14" s="8"/>
      <c r="WWH14" s="10"/>
      <c r="WWI14" s="68"/>
      <c r="WWJ14" s="20"/>
      <c r="WWK14" s="57"/>
      <c r="WWL14" s="21"/>
      <c r="WWM14" s="22"/>
      <c r="WWN14" s="3"/>
      <c r="WWO14" s="5"/>
      <c r="WWP14" s="5"/>
      <c r="WWQ14" s="8"/>
      <c r="WWR14" s="10"/>
      <c r="WWS14" s="68"/>
      <c r="WWT14" s="20"/>
      <c r="WWU14" s="57"/>
      <c r="WWV14" s="21"/>
      <c r="WWW14" s="22"/>
      <c r="WWX14" s="3"/>
      <c r="WWY14" s="5"/>
      <c r="WWZ14" s="5"/>
      <c r="WXA14" s="8"/>
      <c r="WXB14" s="10"/>
      <c r="WXC14" s="68"/>
      <c r="WXD14" s="20"/>
      <c r="WXE14" s="57"/>
      <c r="WXF14" s="21"/>
      <c r="WXG14" s="22"/>
      <c r="WXH14" s="3"/>
      <c r="WXI14" s="5"/>
      <c r="WXJ14" s="5"/>
      <c r="WXK14" s="8"/>
      <c r="WXL14" s="10"/>
      <c r="WXM14" s="68"/>
      <c r="WXN14" s="20"/>
      <c r="WXO14" s="57"/>
      <c r="WXP14" s="21"/>
      <c r="WXQ14" s="22"/>
      <c r="WXR14" s="3"/>
      <c r="WXS14" s="5"/>
      <c r="WXT14" s="5"/>
      <c r="WXU14" s="8"/>
      <c r="WXV14" s="10"/>
      <c r="WXW14" s="68"/>
      <c r="WXX14" s="20"/>
      <c r="WXY14" s="57"/>
      <c r="WXZ14" s="21"/>
      <c r="WYA14" s="22"/>
      <c r="WYB14" s="3"/>
      <c r="WYC14" s="5"/>
      <c r="WYD14" s="5"/>
      <c r="WYE14" s="8"/>
      <c r="WYF14" s="10"/>
      <c r="WYG14" s="68"/>
      <c r="WYH14" s="20"/>
      <c r="WYI14" s="57"/>
      <c r="WYJ14" s="21"/>
      <c r="WYK14" s="22"/>
      <c r="WYL14" s="3"/>
      <c r="WYM14" s="5"/>
      <c r="WYN14" s="5"/>
      <c r="WYO14" s="8"/>
      <c r="WYP14" s="10"/>
      <c r="WYQ14" s="68"/>
      <c r="WYR14" s="20"/>
      <c r="WYS14" s="57"/>
      <c r="WYT14" s="21"/>
      <c r="WYU14" s="22"/>
      <c r="WYV14" s="3"/>
      <c r="WYW14" s="5"/>
      <c r="WYX14" s="5"/>
      <c r="WYY14" s="8"/>
      <c r="WYZ14" s="10"/>
      <c r="WZA14" s="68"/>
      <c r="WZB14" s="20"/>
      <c r="WZC14" s="57"/>
      <c r="WZD14" s="21"/>
      <c r="WZE14" s="22"/>
      <c r="WZF14" s="3"/>
      <c r="WZG14" s="5"/>
      <c r="WZH14" s="5"/>
      <c r="WZI14" s="8"/>
      <c r="WZJ14" s="10"/>
      <c r="WZK14" s="68"/>
      <c r="WZL14" s="20"/>
      <c r="WZM14" s="57"/>
      <c r="WZN14" s="21"/>
      <c r="WZO14" s="22"/>
      <c r="WZP14" s="3"/>
      <c r="WZQ14" s="5"/>
      <c r="WZR14" s="5"/>
      <c r="WZS14" s="8"/>
      <c r="WZT14" s="10"/>
      <c r="WZU14" s="68"/>
      <c r="WZV14" s="20"/>
      <c r="WZW14" s="57"/>
      <c r="WZX14" s="21"/>
      <c r="WZY14" s="22"/>
      <c r="WZZ14" s="3"/>
      <c r="XAA14" s="5"/>
      <c r="XAB14" s="5"/>
      <c r="XAC14" s="8"/>
      <c r="XAD14" s="10"/>
      <c r="XAE14" s="68"/>
      <c r="XAF14" s="20"/>
      <c r="XAG14" s="57"/>
      <c r="XAH14" s="21"/>
      <c r="XAI14" s="22"/>
      <c r="XAJ14" s="3"/>
      <c r="XAK14" s="5"/>
      <c r="XAL14" s="5"/>
      <c r="XAM14" s="8"/>
      <c r="XAN14" s="10"/>
      <c r="XAO14" s="68"/>
      <c r="XAP14" s="20"/>
      <c r="XAQ14" s="57"/>
      <c r="XAR14" s="21"/>
      <c r="XAS14" s="22"/>
      <c r="XAT14" s="3"/>
      <c r="XAU14" s="5"/>
      <c r="XAV14" s="5"/>
      <c r="XAW14" s="8"/>
      <c r="XAX14" s="10"/>
      <c r="XAY14" s="68"/>
      <c r="XAZ14" s="20"/>
      <c r="XBA14" s="57"/>
      <c r="XBB14" s="21"/>
      <c r="XBC14" s="22"/>
      <c r="XBD14" s="3"/>
      <c r="XBE14" s="5"/>
      <c r="XBF14" s="5"/>
      <c r="XBG14" s="8"/>
      <c r="XBH14" s="10"/>
      <c r="XBI14" s="68"/>
      <c r="XBJ14" s="20"/>
      <c r="XBK14" s="57"/>
      <c r="XBL14" s="21"/>
      <c r="XBM14" s="22"/>
      <c r="XBN14" s="3"/>
      <c r="XBO14" s="5"/>
      <c r="XBP14" s="5"/>
      <c r="XBQ14" s="8"/>
      <c r="XBR14" s="10"/>
      <c r="XBS14" s="68"/>
      <c r="XBT14" s="20"/>
      <c r="XBU14" s="57"/>
      <c r="XBV14" s="21"/>
      <c r="XBW14" s="22"/>
      <c r="XBX14" s="3"/>
      <c r="XBY14" s="5"/>
      <c r="XBZ14" s="5"/>
      <c r="XCA14" s="8"/>
      <c r="XCB14" s="10"/>
      <c r="XCC14" s="68"/>
      <c r="XCD14" s="20"/>
      <c r="XCE14" s="57"/>
      <c r="XCF14" s="21"/>
      <c r="XCG14" s="22"/>
      <c r="XCH14" s="3"/>
      <c r="XCI14" s="5"/>
      <c r="XCJ14" s="5"/>
      <c r="XCK14" s="8"/>
      <c r="XCL14" s="10"/>
      <c r="XCM14" s="68"/>
      <c r="XCN14" s="20"/>
      <c r="XCO14" s="57"/>
      <c r="XCP14" s="21"/>
      <c r="XCQ14" s="22"/>
      <c r="XCR14" s="3"/>
      <c r="XCS14" s="5"/>
      <c r="XCT14" s="5"/>
      <c r="XCU14" s="8"/>
      <c r="XCV14" s="10"/>
      <c r="XCW14" s="68"/>
      <c r="XCX14" s="20"/>
      <c r="XCY14" s="57"/>
      <c r="XCZ14" s="21"/>
      <c r="XDA14" s="22"/>
      <c r="XDB14" s="3"/>
      <c r="XDC14" s="5"/>
      <c r="XDD14" s="5"/>
      <c r="XDE14" s="8"/>
      <c r="XDF14" s="10"/>
      <c r="XDG14" s="68"/>
      <c r="XDH14" s="20"/>
      <c r="XDI14" s="57"/>
      <c r="XDJ14" s="21"/>
      <c r="XDK14" s="22"/>
      <c r="XDL14" s="3"/>
      <c r="XDM14" s="5"/>
      <c r="XDN14" s="5"/>
      <c r="XDO14" s="8"/>
      <c r="XDP14" s="10"/>
      <c r="XDQ14" s="68"/>
      <c r="XDR14" s="20"/>
      <c r="XDS14" s="57"/>
      <c r="XDT14" s="21"/>
      <c r="XDU14" s="22"/>
      <c r="XDV14" s="3"/>
      <c r="XDW14" s="5"/>
      <c r="XDX14" s="5"/>
      <c r="XDY14" s="8"/>
      <c r="XDZ14" s="10"/>
      <c r="XEA14" s="68"/>
      <c r="XEB14" s="20"/>
      <c r="XEC14" s="57"/>
      <c r="XED14" s="21"/>
      <c r="XEE14" s="22"/>
      <c r="XEF14" s="3"/>
      <c r="XEG14" s="5"/>
      <c r="XEH14" s="5"/>
      <c r="XEI14" s="8"/>
      <c r="XEJ14" s="10"/>
      <c r="XEK14" s="68"/>
      <c r="XEL14" s="20"/>
      <c r="XEM14" s="57"/>
      <c r="XEN14" s="21"/>
      <c r="XEO14" s="22"/>
      <c r="XEP14" s="3"/>
      <c r="XEQ14" s="5"/>
      <c r="XER14" s="5"/>
      <c r="XES14" s="8"/>
      <c r="XET14" s="10"/>
      <c r="XEU14" s="68"/>
      <c r="XEV14" s="20"/>
      <c r="XEW14" s="57"/>
      <c r="XEX14" s="21"/>
      <c r="XEY14" s="22"/>
      <c r="XEZ14" s="3"/>
      <c r="XFA14" s="5"/>
      <c r="XFB14" s="5"/>
      <c r="XFC14" s="8"/>
    </row>
    <row r="15" spans="1:16383" s="51" customFormat="1">
      <c r="A15" s="331" t="s">
        <v>667</v>
      </c>
      <c r="B15" s="48"/>
      <c r="C15" s="48"/>
      <c r="D15" s="466" t="s">
        <v>1511</v>
      </c>
      <c r="E15" s="313" t="s">
        <v>7</v>
      </c>
      <c r="F15" s="321">
        <v>1</v>
      </c>
      <c r="G15" s="467">
        <v>8653.27</v>
      </c>
      <c r="H15" s="24">
        <v>0.32929999999999998</v>
      </c>
      <c r="I15" s="322">
        <f>G15*H15</f>
        <v>2849.5218110000001</v>
      </c>
      <c r="J15" s="463">
        <f>ROUND(F15*(G15+I15),2)</f>
        <v>11502.79</v>
      </c>
      <c r="K15" s="436" t="s">
        <v>159</v>
      </c>
      <c r="L15" s="51">
        <v>11502.79</v>
      </c>
      <c r="M15" s="17" t="str">
        <f t="shared" si="0"/>
        <v xml:space="preserve"> </v>
      </c>
    </row>
    <row r="16" spans="1:16383" s="51" customFormat="1">
      <c r="A16" s="303" t="s">
        <v>668</v>
      </c>
      <c r="B16" s="231"/>
      <c r="C16" s="231"/>
      <c r="D16" s="302" t="s">
        <v>1510</v>
      </c>
      <c r="E16" s="232"/>
      <c r="F16" s="235"/>
      <c r="G16" s="301"/>
      <c r="H16" s="300"/>
      <c r="I16" s="234"/>
      <c r="J16" s="143">
        <f>J17</f>
        <v>8047.3</v>
      </c>
      <c r="K16" s="193"/>
      <c r="L16" s="50">
        <v>8047.3</v>
      </c>
      <c r="M16" s="17" t="str">
        <f t="shared" si="0"/>
        <v xml:space="preserve"> </v>
      </c>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row>
    <row r="17" spans="1:16383" s="51" customFormat="1">
      <c r="A17" s="26" t="s">
        <v>669</v>
      </c>
      <c r="B17" s="5"/>
      <c r="C17" s="5"/>
      <c r="D17" s="4" t="s">
        <v>1508</v>
      </c>
      <c r="E17" s="10" t="s">
        <v>7</v>
      </c>
      <c r="F17" s="321">
        <v>1</v>
      </c>
      <c r="G17" s="120">
        <v>6053.79</v>
      </c>
      <c r="H17" s="24">
        <v>0.32929999999999998</v>
      </c>
      <c r="I17" s="21">
        <f>G17*H17</f>
        <v>1993.5130469999999</v>
      </c>
      <c r="J17" s="22">
        <f>ROUND(F17*(G17+I17),2)</f>
        <v>8047.3</v>
      </c>
      <c r="K17" s="193" t="s">
        <v>159</v>
      </c>
      <c r="L17" s="50">
        <v>8047.3</v>
      </c>
      <c r="M17" s="17" t="str">
        <f t="shared" si="0"/>
        <v xml:space="preserve"> </v>
      </c>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row>
    <row r="18" spans="1:16383" s="51" customFormat="1">
      <c r="A18" s="303" t="s">
        <v>671</v>
      </c>
      <c r="B18" s="231"/>
      <c r="C18" s="231"/>
      <c r="D18" s="311" t="s">
        <v>1523</v>
      </c>
      <c r="E18" s="232"/>
      <c r="F18" s="233"/>
      <c r="G18" s="301"/>
      <c r="H18" s="312"/>
      <c r="I18" s="232"/>
      <c r="J18" s="143">
        <f>J19</f>
        <v>10634.4</v>
      </c>
      <c r="K18" s="192"/>
      <c r="L18" s="51">
        <v>10634.4</v>
      </c>
      <c r="M18" s="17" t="str">
        <f t="shared" si="0"/>
        <v xml:space="preserve"> </v>
      </c>
    </row>
    <row r="19" spans="1:16383" s="51" customFormat="1">
      <c r="A19" s="307" t="s">
        <v>672</v>
      </c>
      <c r="B19" s="308"/>
      <c r="C19" s="308"/>
      <c r="D19" s="4" t="s">
        <v>1524</v>
      </c>
      <c r="E19" s="313" t="s">
        <v>7</v>
      </c>
      <c r="F19" s="321">
        <v>1</v>
      </c>
      <c r="G19" s="304">
        <v>8000</v>
      </c>
      <c r="H19" s="24">
        <v>0.32929999999999998</v>
      </c>
      <c r="I19" s="21">
        <f>G19*H19</f>
        <v>2634.3999999999996</v>
      </c>
      <c r="J19" s="463">
        <f>ROUND(F19*(G19+I19),2)</f>
        <v>10634.4</v>
      </c>
      <c r="K19" s="436" t="s">
        <v>159</v>
      </c>
      <c r="L19" s="51">
        <v>10634.4</v>
      </c>
      <c r="M19" s="17" t="str">
        <f t="shared" si="0"/>
        <v xml:space="preserve"> </v>
      </c>
    </row>
    <row r="20" spans="1:16383" s="51" customFormat="1">
      <c r="A20" s="303" t="s">
        <v>1551</v>
      </c>
      <c r="B20" s="231"/>
      <c r="C20" s="231"/>
      <c r="D20" s="311" t="s">
        <v>1509</v>
      </c>
      <c r="E20" s="240" t="s">
        <v>1553</v>
      </c>
      <c r="F20" s="332">
        <v>1</v>
      </c>
      <c r="G20" s="468">
        <v>66.150000000000006</v>
      </c>
      <c r="H20" s="409">
        <v>0.32929999999999998</v>
      </c>
      <c r="I20" s="319">
        <f>G20*H20</f>
        <v>21.783194999999999</v>
      </c>
      <c r="J20" s="469">
        <f>ROUND(F20*(G20+I20),2)</f>
        <v>87.93</v>
      </c>
      <c r="K20" s="436" t="s">
        <v>159</v>
      </c>
      <c r="L20" s="51">
        <v>87.93</v>
      </c>
      <c r="M20" s="17" t="str">
        <f t="shared" si="0"/>
        <v xml:space="preserve"> </v>
      </c>
    </row>
    <row r="21" spans="1:16383" s="36" customFormat="1">
      <c r="A21" s="324" t="s">
        <v>207</v>
      </c>
      <c r="B21" s="325"/>
      <c r="C21" s="325"/>
      <c r="D21" s="326" t="s">
        <v>1554</v>
      </c>
      <c r="E21" s="327"/>
      <c r="F21" s="249"/>
      <c r="G21" s="328"/>
      <c r="H21" s="329"/>
      <c r="I21" s="247"/>
      <c r="J21" s="330" t="e">
        <f>SUM(J22,J29,J47,J60,J80,J89)</f>
        <v>#REF!</v>
      </c>
      <c r="K21" s="306"/>
      <c r="L21" s="306">
        <v>2888249.12</v>
      </c>
      <c r="M21" s="17" t="e">
        <f t="shared" si="0"/>
        <v>#REF!</v>
      </c>
    </row>
    <row r="22" spans="1:16383" s="339" customFormat="1">
      <c r="A22" s="303" t="s">
        <v>1575</v>
      </c>
      <c r="B22" s="231"/>
      <c r="C22" s="231"/>
      <c r="D22" s="139" t="s">
        <v>1573</v>
      </c>
      <c r="E22" s="140"/>
      <c r="F22" s="140"/>
      <c r="G22" s="390"/>
      <c r="H22" s="139"/>
      <c r="I22" s="140"/>
      <c r="J22" s="143" t="e">
        <f>SUM(J23,J25,J27)</f>
        <v>#REF!</v>
      </c>
      <c r="K22" s="338"/>
      <c r="L22" s="339">
        <v>257248.63999999998</v>
      </c>
      <c r="M22" s="17" t="e">
        <f t="shared" si="0"/>
        <v>#REF!</v>
      </c>
    </row>
    <row r="23" spans="1:16383" s="51" customFormat="1">
      <c r="A23" s="371" t="s">
        <v>677</v>
      </c>
      <c r="B23" s="341"/>
      <c r="C23" s="341"/>
      <c r="D23" s="48" t="s">
        <v>21</v>
      </c>
      <c r="E23" s="342"/>
      <c r="F23" s="321"/>
      <c r="G23" s="343"/>
      <c r="H23" s="344"/>
      <c r="I23" s="345"/>
      <c r="J23" s="49" t="e">
        <f>SUM(J24)</f>
        <v>#REF!</v>
      </c>
      <c r="K23" s="192"/>
      <c r="L23" s="51">
        <v>217428.84</v>
      </c>
      <c r="M23" s="17" t="e">
        <f t="shared" si="0"/>
        <v>#REF!</v>
      </c>
    </row>
    <row r="24" spans="1:16383" s="449" customFormat="1">
      <c r="A24" s="444" t="s">
        <v>678</v>
      </c>
      <c r="B24" s="439" t="s">
        <v>88</v>
      </c>
      <c r="C24" s="439" t="e">
        <f>VLOOKUP($B24,#REF!,2,FALSE)</f>
        <v>#REF!</v>
      </c>
      <c r="D24" s="442" t="e">
        <f>VLOOKUP($B24,#REF!,3,FALSE)</f>
        <v>#REF!</v>
      </c>
      <c r="E24" s="439" t="e">
        <f>VLOOKUP($B24,#REF!,4,FALSE)</f>
        <v>#REF!</v>
      </c>
      <c r="F24" s="443">
        <v>2</v>
      </c>
      <c r="G24" s="440" t="e">
        <f>VLOOKUP($B24,#REF!,13,FALSE)</f>
        <v>#REF!</v>
      </c>
      <c r="H24" s="441" t="e">
        <f>VLOOKUP($B24,#REF!,14,FALSE)</f>
        <v>#REF!</v>
      </c>
      <c r="I24" s="445" t="e">
        <f>G24*H24</f>
        <v>#REF!</v>
      </c>
      <c r="J24" s="446" t="e">
        <f>ROUND(F24*(G24+I24),2)</f>
        <v>#REF!</v>
      </c>
      <c r="K24" s="447" t="s">
        <v>159</v>
      </c>
      <c r="L24" s="448">
        <v>217428.84</v>
      </c>
      <c r="M24" s="17" t="e">
        <f t="shared" si="0"/>
        <v>#REF!</v>
      </c>
      <c r="N24" s="448"/>
      <c r="O24" s="448"/>
      <c r="P24" s="448"/>
      <c r="Q24" s="448"/>
    </row>
    <row r="25" spans="1:16383" s="51" customFormat="1">
      <c r="A25" s="340" t="s">
        <v>679</v>
      </c>
      <c r="B25" s="341"/>
      <c r="C25" s="341"/>
      <c r="D25" s="48" t="s">
        <v>22</v>
      </c>
      <c r="E25" s="342"/>
      <c r="F25" s="321"/>
      <c r="G25" s="343"/>
      <c r="H25" s="344"/>
      <c r="I25" s="345"/>
      <c r="J25" s="49" t="e">
        <f>SUM(J26)</f>
        <v>#REF!</v>
      </c>
      <c r="K25" s="192"/>
      <c r="L25" s="51">
        <v>21864.25</v>
      </c>
      <c r="M25" s="17" t="e">
        <f t="shared" si="0"/>
        <v>#REF!</v>
      </c>
    </row>
    <row r="26" spans="1:16383" s="51" customFormat="1" ht="36.75" customHeight="1">
      <c r="A26" s="26" t="s">
        <v>680</v>
      </c>
      <c r="B26" s="5" t="s">
        <v>90</v>
      </c>
      <c r="C26" s="5" t="e">
        <f>VLOOKUP($B26,#REF!,2,FALSE)</f>
        <v>#REF!</v>
      </c>
      <c r="D26" s="346" t="e">
        <f>VLOOKUP($B26,#REF!,3,FALSE)</f>
        <v>#REF!</v>
      </c>
      <c r="E26" s="269" t="e">
        <f>VLOOKUP($B26,#REF!,4,FALSE)</f>
        <v>#REF!</v>
      </c>
      <c r="F26" s="305">
        <v>2</v>
      </c>
      <c r="G26" s="120" t="e">
        <f>VLOOKUP($B26,#REF!,13,FALSE)</f>
        <v>#REF!</v>
      </c>
      <c r="H26" s="24" t="e">
        <f>VLOOKUP($B26,#REF!,14,FALSE)</f>
        <v>#REF!</v>
      </c>
      <c r="I26" s="21" t="e">
        <f>G26*H26</f>
        <v>#REF!</v>
      </c>
      <c r="J26" s="22" t="e">
        <f>ROUND(F26*(G26+I26),2)</f>
        <v>#REF!</v>
      </c>
      <c r="K26" s="193" t="s">
        <v>159</v>
      </c>
      <c r="L26" s="50">
        <v>21864.25</v>
      </c>
      <c r="M26" s="17" t="e">
        <f t="shared" si="0"/>
        <v>#REF!</v>
      </c>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row>
    <row r="27" spans="1:16383" s="51" customFormat="1">
      <c r="A27" s="340" t="s">
        <v>681</v>
      </c>
      <c r="B27" s="341"/>
      <c r="C27" s="341"/>
      <c r="D27" s="48" t="s">
        <v>115</v>
      </c>
      <c r="E27" s="342"/>
      <c r="F27" s="321"/>
      <c r="G27" s="343"/>
      <c r="H27" s="344"/>
      <c r="I27" s="345"/>
      <c r="J27" s="49" t="e">
        <f>SUM(J28)</f>
        <v>#REF!</v>
      </c>
      <c r="K27" s="192"/>
      <c r="L27" s="51">
        <v>17955.55</v>
      </c>
      <c r="M27" s="17" t="e">
        <f t="shared" si="0"/>
        <v>#REF!</v>
      </c>
    </row>
    <row r="28" spans="1:16383" s="347" customFormat="1">
      <c r="A28" s="358"/>
      <c r="B28" s="349" t="s">
        <v>318</v>
      </c>
      <c r="C28" s="349" t="e">
        <f>VLOOKUP($B28,#REF!,2,FALSE)</f>
        <v>#REF!</v>
      </c>
      <c r="D28" s="350" t="e">
        <f>VLOOKUP($B28,#REF!,3,FALSE)</f>
        <v>#REF!</v>
      </c>
      <c r="E28" s="349" t="e">
        <f>VLOOKUP($B28,#REF!,4,FALSE)</f>
        <v>#REF!</v>
      </c>
      <c r="F28" s="359">
        <v>1</v>
      </c>
      <c r="G28" s="352" t="e">
        <f>VLOOKUP($B28,#REF!,13,FALSE)</f>
        <v>#REF!</v>
      </c>
      <c r="H28" s="353" t="e">
        <f>VLOOKUP($B28,#REF!,14,FALSE)</f>
        <v>#REF!</v>
      </c>
      <c r="I28" s="354" t="e">
        <f>G28*H28</f>
        <v>#REF!</v>
      </c>
      <c r="J28" s="355" t="e">
        <f>ROUND(F28*(G28+I28),2)</f>
        <v>#REF!</v>
      </c>
      <c r="K28" s="360" t="s">
        <v>159</v>
      </c>
      <c r="L28" s="361">
        <v>17955.55</v>
      </c>
      <c r="M28" s="17" t="e">
        <f t="shared" si="0"/>
        <v>#REF!</v>
      </c>
      <c r="N28" s="363"/>
      <c r="O28" s="364"/>
      <c r="P28" s="365"/>
      <c r="Q28" s="366"/>
      <c r="R28" s="367"/>
      <c r="S28" s="368"/>
      <c r="T28" s="369"/>
      <c r="U28" s="361"/>
      <c r="V28" s="361"/>
      <c r="W28" s="362"/>
      <c r="X28" s="363"/>
      <c r="Y28" s="364"/>
      <c r="Z28" s="365"/>
      <c r="AA28" s="366"/>
      <c r="AB28" s="367"/>
      <c r="AC28" s="368"/>
      <c r="AD28" s="369"/>
      <c r="AE28" s="361"/>
      <c r="AF28" s="361"/>
      <c r="AG28" s="362"/>
      <c r="AH28" s="363"/>
      <c r="AI28" s="364"/>
      <c r="AJ28" s="365"/>
      <c r="AK28" s="366"/>
      <c r="AL28" s="367"/>
      <c r="AM28" s="368"/>
      <c r="AN28" s="369"/>
      <c r="AO28" s="361"/>
      <c r="AP28" s="361"/>
      <c r="AQ28" s="362"/>
      <c r="AR28" s="363"/>
      <c r="AS28" s="364"/>
      <c r="AT28" s="365"/>
      <c r="AU28" s="366"/>
      <c r="AV28" s="367"/>
      <c r="AW28" s="368"/>
      <c r="AX28" s="369"/>
      <c r="AY28" s="361"/>
      <c r="AZ28" s="361"/>
      <c r="BA28" s="362"/>
      <c r="BB28" s="363"/>
      <c r="BC28" s="364"/>
      <c r="BD28" s="365"/>
      <c r="BE28" s="366"/>
      <c r="BF28" s="367"/>
      <c r="BG28" s="368"/>
      <c r="BH28" s="369"/>
      <c r="BI28" s="361"/>
      <c r="BJ28" s="361"/>
      <c r="BK28" s="362"/>
      <c r="BL28" s="363"/>
      <c r="BM28" s="364"/>
      <c r="BN28" s="365"/>
      <c r="BO28" s="366"/>
      <c r="BP28" s="367"/>
      <c r="BQ28" s="368"/>
      <c r="BR28" s="369"/>
      <c r="BS28" s="361"/>
      <c r="BT28" s="361"/>
      <c r="BU28" s="362"/>
      <c r="BV28" s="363"/>
      <c r="BW28" s="364"/>
      <c r="BX28" s="365"/>
      <c r="BY28" s="366"/>
      <c r="BZ28" s="367"/>
      <c r="CA28" s="368"/>
      <c r="CB28" s="369"/>
      <c r="CC28" s="361"/>
      <c r="CD28" s="361"/>
      <c r="CE28" s="362"/>
      <c r="CF28" s="363"/>
      <c r="CG28" s="364"/>
      <c r="CH28" s="365"/>
      <c r="CI28" s="366"/>
      <c r="CJ28" s="367"/>
      <c r="CK28" s="368"/>
      <c r="CL28" s="369"/>
      <c r="CM28" s="361"/>
      <c r="CN28" s="361"/>
      <c r="CO28" s="362"/>
      <c r="CP28" s="363"/>
      <c r="CQ28" s="364"/>
      <c r="CR28" s="365"/>
      <c r="CS28" s="366"/>
      <c r="CT28" s="367"/>
      <c r="CU28" s="368"/>
      <c r="CV28" s="369"/>
      <c r="CW28" s="361"/>
      <c r="CX28" s="361"/>
      <c r="CY28" s="362"/>
      <c r="CZ28" s="363"/>
      <c r="DA28" s="364"/>
      <c r="DB28" s="365"/>
      <c r="DC28" s="366"/>
      <c r="DD28" s="367"/>
      <c r="DE28" s="368"/>
      <c r="DF28" s="369"/>
      <c r="DG28" s="361"/>
      <c r="DH28" s="361"/>
      <c r="DI28" s="362"/>
      <c r="DJ28" s="363"/>
      <c r="DK28" s="364"/>
      <c r="DL28" s="365"/>
      <c r="DM28" s="366"/>
      <c r="DN28" s="367"/>
      <c r="DO28" s="368"/>
      <c r="DP28" s="369"/>
      <c r="DQ28" s="361"/>
      <c r="DR28" s="361"/>
      <c r="DS28" s="362"/>
      <c r="DT28" s="363"/>
      <c r="DU28" s="364"/>
      <c r="DV28" s="365"/>
      <c r="DW28" s="366"/>
      <c r="DX28" s="367"/>
      <c r="DY28" s="368"/>
      <c r="DZ28" s="369"/>
      <c r="EA28" s="361"/>
      <c r="EB28" s="361"/>
      <c r="EC28" s="362"/>
      <c r="ED28" s="363"/>
      <c r="EE28" s="364"/>
      <c r="EF28" s="365"/>
      <c r="EG28" s="366"/>
      <c r="EH28" s="367"/>
      <c r="EI28" s="368"/>
      <c r="EJ28" s="369"/>
      <c r="EK28" s="361"/>
      <c r="EL28" s="361"/>
      <c r="EM28" s="362"/>
      <c r="EN28" s="363"/>
      <c r="EO28" s="364"/>
      <c r="EP28" s="365"/>
      <c r="EQ28" s="366"/>
      <c r="ER28" s="367"/>
      <c r="ES28" s="368"/>
      <c r="ET28" s="369"/>
      <c r="EU28" s="361"/>
      <c r="EV28" s="361"/>
      <c r="EW28" s="362"/>
      <c r="EX28" s="363"/>
      <c r="EY28" s="364"/>
      <c r="EZ28" s="365"/>
      <c r="FA28" s="366"/>
      <c r="FB28" s="367"/>
      <c r="FC28" s="368"/>
      <c r="FD28" s="369"/>
      <c r="FE28" s="361"/>
      <c r="FF28" s="361"/>
      <c r="FG28" s="362"/>
      <c r="FH28" s="363"/>
      <c r="FI28" s="364"/>
      <c r="FJ28" s="365"/>
      <c r="FK28" s="366"/>
      <c r="FL28" s="367"/>
      <c r="FM28" s="368"/>
      <c r="FN28" s="369"/>
      <c r="FO28" s="361"/>
      <c r="FP28" s="361"/>
      <c r="FQ28" s="362"/>
      <c r="FR28" s="363"/>
      <c r="FS28" s="364"/>
      <c r="FT28" s="365"/>
      <c r="FU28" s="366"/>
      <c r="FV28" s="367"/>
      <c r="FW28" s="368"/>
      <c r="FX28" s="369"/>
      <c r="FY28" s="361"/>
      <c r="FZ28" s="361"/>
      <c r="GA28" s="362"/>
      <c r="GB28" s="363"/>
      <c r="GC28" s="364"/>
      <c r="GD28" s="365"/>
      <c r="GE28" s="366"/>
      <c r="GF28" s="367"/>
      <c r="GG28" s="368"/>
      <c r="GH28" s="369"/>
      <c r="GI28" s="361"/>
      <c r="GJ28" s="361"/>
      <c r="GK28" s="362"/>
      <c r="GL28" s="363"/>
      <c r="GM28" s="364"/>
      <c r="GN28" s="365"/>
      <c r="GO28" s="366"/>
      <c r="GP28" s="367"/>
      <c r="GQ28" s="368"/>
      <c r="GR28" s="369"/>
      <c r="GS28" s="361"/>
      <c r="GT28" s="361"/>
      <c r="GU28" s="362"/>
      <c r="GV28" s="363"/>
      <c r="GW28" s="364"/>
      <c r="GX28" s="365"/>
      <c r="GY28" s="366"/>
      <c r="GZ28" s="367"/>
      <c r="HA28" s="368"/>
      <c r="HB28" s="369"/>
      <c r="HC28" s="361"/>
      <c r="HD28" s="361"/>
      <c r="HE28" s="362"/>
      <c r="HF28" s="363"/>
      <c r="HG28" s="364"/>
      <c r="HH28" s="365"/>
      <c r="HI28" s="366"/>
      <c r="HJ28" s="367"/>
      <c r="HK28" s="368"/>
      <c r="HL28" s="369"/>
      <c r="HM28" s="361"/>
      <c r="HN28" s="361"/>
      <c r="HO28" s="362"/>
      <c r="HP28" s="363"/>
      <c r="HQ28" s="364"/>
      <c r="HR28" s="365"/>
      <c r="HS28" s="366"/>
      <c r="HT28" s="367"/>
      <c r="HU28" s="368"/>
      <c r="HV28" s="369"/>
      <c r="HW28" s="361"/>
      <c r="HX28" s="361"/>
      <c r="HY28" s="362"/>
      <c r="HZ28" s="363"/>
      <c r="IA28" s="364"/>
      <c r="IB28" s="365"/>
      <c r="IC28" s="366"/>
      <c r="ID28" s="367"/>
      <c r="IE28" s="368"/>
      <c r="IF28" s="369"/>
      <c r="IG28" s="361"/>
      <c r="IH28" s="361"/>
      <c r="II28" s="362"/>
      <c r="IJ28" s="363"/>
      <c r="IK28" s="364"/>
      <c r="IL28" s="365"/>
      <c r="IM28" s="366"/>
      <c r="IN28" s="367"/>
      <c r="IO28" s="368"/>
      <c r="IP28" s="369"/>
      <c r="IQ28" s="361"/>
      <c r="IR28" s="361"/>
      <c r="IS28" s="362"/>
      <c r="IT28" s="363"/>
      <c r="IU28" s="364"/>
      <c r="IV28" s="365"/>
      <c r="IW28" s="366"/>
      <c r="IX28" s="367"/>
      <c r="IY28" s="368"/>
      <c r="IZ28" s="369"/>
      <c r="JA28" s="361"/>
      <c r="JB28" s="361"/>
      <c r="JC28" s="362"/>
      <c r="JD28" s="363"/>
      <c r="JE28" s="364"/>
      <c r="JF28" s="365"/>
      <c r="JG28" s="366"/>
      <c r="JH28" s="367"/>
      <c r="JI28" s="368"/>
      <c r="JJ28" s="369"/>
      <c r="JK28" s="361"/>
      <c r="JL28" s="361"/>
      <c r="JM28" s="362"/>
      <c r="JN28" s="363"/>
      <c r="JO28" s="364"/>
      <c r="JP28" s="365"/>
      <c r="JQ28" s="366"/>
      <c r="JR28" s="367"/>
      <c r="JS28" s="368"/>
      <c r="JT28" s="369"/>
      <c r="JU28" s="361"/>
      <c r="JV28" s="361"/>
      <c r="JW28" s="362"/>
      <c r="JX28" s="363"/>
      <c r="JY28" s="364"/>
      <c r="JZ28" s="365"/>
      <c r="KA28" s="366"/>
      <c r="KB28" s="367"/>
      <c r="KC28" s="368"/>
      <c r="KD28" s="369"/>
      <c r="KE28" s="361"/>
      <c r="KF28" s="361"/>
      <c r="KG28" s="362"/>
      <c r="KH28" s="363"/>
      <c r="KI28" s="364"/>
      <c r="KJ28" s="365"/>
      <c r="KK28" s="366"/>
      <c r="KL28" s="367"/>
      <c r="KM28" s="368"/>
      <c r="KN28" s="369"/>
      <c r="KO28" s="361"/>
      <c r="KP28" s="361"/>
      <c r="KQ28" s="362"/>
      <c r="KR28" s="363"/>
      <c r="KS28" s="364"/>
      <c r="KT28" s="365"/>
      <c r="KU28" s="366"/>
      <c r="KV28" s="367"/>
      <c r="KW28" s="368"/>
      <c r="KX28" s="369"/>
      <c r="KY28" s="361"/>
      <c r="KZ28" s="361"/>
      <c r="LA28" s="362"/>
      <c r="LB28" s="363"/>
      <c r="LC28" s="364"/>
      <c r="LD28" s="365"/>
      <c r="LE28" s="366"/>
      <c r="LF28" s="367"/>
      <c r="LG28" s="368"/>
      <c r="LH28" s="369"/>
      <c r="LI28" s="361"/>
      <c r="LJ28" s="361"/>
      <c r="LK28" s="362"/>
      <c r="LL28" s="363"/>
      <c r="LM28" s="364"/>
      <c r="LN28" s="365"/>
      <c r="LO28" s="366"/>
      <c r="LP28" s="367"/>
      <c r="LQ28" s="368"/>
      <c r="LR28" s="369"/>
      <c r="LS28" s="361"/>
      <c r="LT28" s="361"/>
      <c r="LU28" s="362"/>
      <c r="LV28" s="363"/>
      <c r="LW28" s="364"/>
      <c r="LX28" s="365"/>
      <c r="LY28" s="366"/>
      <c r="LZ28" s="367"/>
      <c r="MA28" s="368"/>
      <c r="MB28" s="369"/>
      <c r="MC28" s="361"/>
      <c r="MD28" s="361"/>
      <c r="ME28" s="362"/>
      <c r="MF28" s="363"/>
      <c r="MG28" s="364"/>
      <c r="MH28" s="365"/>
      <c r="MI28" s="366"/>
      <c r="MJ28" s="367"/>
      <c r="MK28" s="368"/>
      <c r="ML28" s="369"/>
      <c r="MM28" s="361"/>
      <c r="MN28" s="361"/>
      <c r="MO28" s="362"/>
      <c r="MP28" s="363"/>
      <c r="MQ28" s="364"/>
      <c r="MR28" s="365"/>
      <c r="MS28" s="366"/>
      <c r="MT28" s="367"/>
      <c r="MU28" s="368"/>
      <c r="MV28" s="369"/>
      <c r="MW28" s="361"/>
      <c r="MX28" s="361"/>
      <c r="MY28" s="362"/>
      <c r="MZ28" s="363"/>
      <c r="NA28" s="364"/>
      <c r="NB28" s="365"/>
      <c r="NC28" s="366"/>
      <c r="ND28" s="367"/>
      <c r="NE28" s="368"/>
      <c r="NF28" s="369"/>
      <c r="NG28" s="361"/>
      <c r="NH28" s="361"/>
      <c r="NI28" s="362"/>
      <c r="NJ28" s="363"/>
      <c r="NK28" s="364"/>
      <c r="NL28" s="365"/>
      <c r="NM28" s="366"/>
      <c r="NN28" s="367"/>
      <c r="NO28" s="368"/>
      <c r="NP28" s="369"/>
      <c r="NQ28" s="361"/>
      <c r="NR28" s="361"/>
      <c r="NS28" s="362"/>
      <c r="NT28" s="363"/>
      <c r="NU28" s="364"/>
      <c r="NV28" s="365"/>
      <c r="NW28" s="366"/>
      <c r="NX28" s="367"/>
      <c r="NY28" s="368"/>
      <c r="NZ28" s="369"/>
      <c r="OA28" s="361"/>
      <c r="OB28" s="361"/>
      <c r="OC28" s="362"/>
      <c r="OD28" s="363"/>
      <c r="OE28" s="364"/>
      <c r="OF28" s="365"/>
      <c r="OG28" s="366"/>
      <c r="OH28" s="367"/>
      <c r="OI28" s="368"/>
      <c r="OJ28" s="369"/>
      <c r="OK28" s="361"/>
      <c r="OL28" s="361"/>
      <c r="OM28" s="362"/>
      <c r="ON28" s="363"/>
      <c r="OO28" s="364"/>
      <c r="OP28" s="365"/>
      <c r="OQ28" s="366"/>
      <c r="OR28" s="367"/>
      <c r="OS28" s="368"/>
      <c r="OT28" s="369"/>
      <c r="OU28" s="361"/>
      <c r="OV28" s="361"/>
      <c r="OW28" s="362"/>
      <c r="OX28" s="363"/>
      <c r="OY28" s="364"/>
      <c r="OZ28" s="365"/>
      <c r="PA28" s="366"/>
      <c r="PB28" s="367"/>
      <c r="PC28" s="368"/>
      <c r="PD28" s="369"/>
      <c r="PE28" s="361"/>
      <c r="PF28" s="361"/>
      <c r="PG28" s="362"/>
      <c r="PH28" s="363"/>
      <c r="PI28" s="364"/>
      <c r="PJ28" s="365"/>
      <c r="PK28" s="366"/>
      <c r="PL28" s="367"/>
      <c r="PM28" s="368"/>
      <c r="PN28" s="369"/>
      <c r="PO28" s="361"/>
      <c r="PP28" s="361"/>
      <c r="PQ28" s="362"/>
      <c r="PR28" s="363"/>
      <c r="PS28" s="364"/>
      <c r="PT28" s="365"/>
      <c r="PU28" s="366"/>
      <c r="PV28" s="367"/>
      <c r="PW28" s="368"/>
      <c r="PX28" s="369"/>
      <c r="PY28" s="361"/>
      <c r="PZ28" s="361"/>
      <c r="QA28" s="362"/>
      <c r="QB28" s="363"/>
      <c r="QC28" s="364"/>
      <c r="QD28" s="365"/>
      <c r="QE28" s="366"/>
      <c r="QF28" s="367"/>
      <c r="QG28" s="368"/>
      <c r="QH28" s="369"/>
      <c r="QI28" s="361"/>
      <c r="QJ28" s="361"/>
      <c r="QK28" s="362"/>
      <c r="QL28" s="363"/>
      <c r="QM28" s="364"/>
      <c r="QN28" s="365"/>
      <c r="QO28" s="366"/>
      <c r="QP28" s="367"/>
      <c r="QQ28" s="368"/>
      <c r="QR28" s="369"/>
      <c r="QS28" s="361"/>
      <c r="QT28" s="361"/>
      <c r="QU28" s="362"/>
      <c r="QV28" s="363"/>
      <c r="QW28" s="364"/>
      <c r="QX28" s="365"/>
      <c r="QY28" s="366"/>
      <c r="QZ28" s="367"/>
      <c r="RA28" s="368"/>
      <c r="RB28" s="369"/>
      <c r="RC28" s="361"/>
      <c r="RD28" s="361"/>
      <c r="RE28" s="362"/>
      <c r="RF28" s="363"/>
      <c r="RG28" s="364"/>
      <c r="RH28" s="365"/>
      <c r="RI28" s="366"/>
      <c r="RJ28" s="367"/>
      <c r="RK28" s="368"/>
      <c r="RL28" s="369"/>
      <c r="RM28" s="361"/>
      <c r="RN28" s="361"/>
      <c r="RO28" s="362"/>
      <c r="RP28" s="363"/>
      <c r="RQ28" s="364"/>
      <c r="RR28" s="365"/>
      <c r="RS28" s="366"/>
      <c r="RT28" s="367"/>
      <c r="RU28" s="368"/>
      <c r="RV28" s="369"/>
      <c r="RW28" s="361"/>
      <c r="RX28" s="361"/>
      <c r="RY28" s="362"/>
      <c r="RZ28" s="363"/>
      <c r="SA28" s="364"/>
      <c r="SB28" s="365"/>
      <c r="SC28" s="366"/>
      <c r="SD28" s="367"/>
      <c r="SE28" s="368"/>
      <c r="SF28" s="369"/>
      <c r="SG28" s="361"/>
      <c r="SH28" s="361"/>
      <c r="SI28" s="362"/>
      <c r="SJ28" s="363"/>
      <c r="SK28" s="364"/>
      <c r="SL28" s="365"/>
      <c r="SM28" s="366"/>
      <c r="SN28" s="367"/>
      <c r="SO28" s="368"/>
      <c r="SP28" s="369"/>
      <c r="SQ28" s="361"/>
      <c r="SR28" s="361"/>
      <c r="SS28" s="362"/>
      <c r="ST28" s="363"/>
      <c r="SU28" s="364"/>
      <c r="SV28" s="365"/>
      <c r="SW28" s="366"/>
      <c r="SX28" s="367"/>
      <c r="SY28" s="368"/>
      <c r="SZ28" s="369"/>
      <c r="TA28" s="361"/>
      <c r="TB28" s="361"/>
      <c r="TC28" s="362"/>
      <c r="TD28" s="363"/>
      <c r="TE28" s="364"/>
      <c r="TF28" s="365"/>
      <c r="TG28" s="366"/>
      <c r="TH28" s="367"/>
      <c r="TI28" s="368"/>
      <c r="TJ28" s="369"/>
      <c r="TK28" s="361"/>
      <c r="TL28" s="361"/>
      <c r="TM28" s="362"/>
      <c r="TN28" s="363"/>
      <c r="TO28" s="364"/>
      <c r="TP28" s="365"/>
      <c r="TQ28" s="366"/>
      <c r="TR28" s="367"/>
      <c r="TS28" s="368"/>
      <c r="TT28" s="369"/>
      <c r="TU28" s="361"/>
      <c r="TV28" s="361"/>
      <c r="TW28" s="362"/>
      <c r="TX28" s="363"/>
      <c r="TY28" s="364"/>
      <c r="TZ28" s="365"/>
      <c r="UA28" s="366"/>
      <c r="UB28" s="367"/>
      <c r="UC28" s="368"/>
      <c r="UD28" s="369"/>
      <c r="UE28" s="361"/>
      <c r="UF28" s="361"/>
      <c r="UG28" s="362"/>
      <c r="UH28" s="363"/>
      <c r="UI28" s="364"/>
      <c r="UJ28" s="365"/>
      <c r="UK28" s="366"/>
      <c r="UL28" s="367"/>
      <c r="UM28" s="368"/>
      <c r="UN28" s="369"/>
      <c r="UO28" s="361"/>
      <c r="UP28" s="361"/>
      <c r="UQ28" s="362"/>
      <c r="UR28" s="363"/>
      <c r="US28" s="364"/>
      <c r="UT28" s="365"/>
      <c r="UU28" s="366"/>
      <c r="UV28" s="367"/>
      <c r="UW28" s="368"/>
      <c r="UX28" s="369"/>
      <c r="UY28" s="361"/>
      <c r="UZ28" s="361"/>
      <c r="VA28" s="362"/>
      <c r="VB28" s="363"/>
      <c r="VC28" s="364"/>
      <c r="VD28" s="365"/>
      <c r="VE28" s="366"/>
      <c r="VF28" s="367"/>
      <c r="VG28" s="368"/>
      <c r="VH28" s="369"/>
      <c r="VI28" s="361"/>
      <c r="VJ28" s="361"/>
      <c r="VK28" s="362"/>
      <c r="VL28" s="363"/>
      <c r="VM28" s="364"/>
      <c r="VN28" s="365"/>
      <c r="VO28" s="366"/>
      <c r="VP28" s="367"/>
      <c r="VQ28" s="368"/>
      <c r="VR28" s="369"/>
      <c r="VS28" s="361"/>
      <c r="VT28" s="361"/>
      <c r="VU28" s="362"/>
      <c r="VV28" s="363"/>
      <c r="VW28" s="364"/>
      <c r="VX28" s="365"/>
      <c r="VY28" s="366"/>
      <c r="VZ28" s="367"/>
      <c r="WA28" s="368"/>
      <c r="WB28" s="369"/>
      <c r="WC28" s="361"/>
      <c r="WD28" s="361"/>
      <c r="WE28" s="362"/>
      <c r="WF28" s="363"/>
      <c r="WG28" s="364"/>
      <c r="WH28" s="365"/>
      <c r="WI28" s="366"/>
      <c r="WJ28" s="367"/>
      <c r="WK28" s="368"/>
      <c r="WL28" s="369"/>
      <c r="WM28" s="361"/>
      <c r="WN28" s="361"/>
      <c r="WO28" s="362"/>
      <c r="WP28" s="363"/>
      <c r="WQ28" s="364"/>
      <c r="WR28" s="365"/>
      <c r="WS28" s="366"/>
      <c r="WT28" s="367"/>
      <c r="WU28" s="368"/>
      <c r="WV28" s="369"/>
      <c r="WW28" s="361"/>
      <c r="WX28" s="361"/>
      <c r="WY28" s="362"/>
      <c r="WZ28" s="363"/>
      <c r="XA28" s="364"/>
      <c r="XB28" s="365"/>
      <c r="XC28" s="366"/>
      <c r="XD28" s="367"/>
      <c r="XE28" s="368"/>
      <c r="XF28" s="369"/>
      <c r="XG28" s="361"/>
      <c r="XH28" s="361"/>
      <c r="XI28" s="362"/>
      <c r="XJ28" s="363"/>
      <c r="XK28" s="364"/>
      <c r="XL28" s="365"/>
      <c r="XM28" s="366"/>
      <c r="XN28" s="367"/>
      <c r="XO28" s="368"/>
      <c r="XP28" s="369"/>
      <c r="XQ28" s="361"/>
      <c r="XR28" s="361"/>
      <c r="XS28" s="362"/>
      <c r="XT28" s="363"/>
      <c r="XU28" s="364"/>
      <c r="XV28" s="365"/>
      <c r="XW28" s="366"/>
      <c r="XX28" s="367"/>
      <c r="XY28" s="368"/>
      <c r="XZ28" s="369"/>
      <c r="YA28" s="361"/>
      <c r="YB28" s="361"/>
      <c r="YC28" s="362"/>
      <c r="YD28" s="363"/>
      <c r="YE28" s="364"/>
      <c r="YF28" s="365"/>
      <c r="YG28" s="366"/>
      <c r="YH28" s="367"/>
      <c r="YI28" s="368"/>
      <c r="YJ28" s="369"/>
      <c r="YK28" s="361"/>
      <c r="YL28" s="361"/>
      <c r="YM28" s="362"/>
      <c r="YN28" s="363"/>
      <c r="YO28" s="364"/>
      <c r="YP28" s="365"/>
      <c r="YQ28" s="366"/>
      <c r="YR28" s="367"/>
      <c r="YS28" s="368"/>
      <c r="YT28" s="369"/>
      <c r="YU28" s="361"/>
      <c r="YV28" s="361"/>
      <c r="YW28" s="362"/>
      <c r="YX28" s="363"/>
      <c r="YY28" s="364"/>
      <c r="YZ28" s="365"/>
      <c r="ZA28" s="366"/>
      <c r="ZB28" s="367"/>
      <c r="ZC28" s="368"/>
      <c r="ZD28" s="369"/>
      <c r="ZE28" s="361"/>
      <c r="ZF28" s="361"/>
      <c r="ZG28" s="362"/>
      <c r="ZH28" s="363"/>
      <c r="ZI28" s="364"/>
      <c r="ZJ28" s="365"/>
      <c r="ZK28" s="366"/>
      <c r="ZL28" s="367"/>
      <c r="ZM28" s="368"/>
      <c r="ZN28" s="369"/>
      <c r="ZO28" s="361"/>
      <c r="ZP28" s="361"/>
      <c r="ZQ28" s="362"/>
      <c r="ZR28" s="363"/>
      <c r="ZS28" s="364"/>
      <c r="ZT28" s="365"/>
      <c r="ZU28" s="366"/>
      <c r="ZV28" s="367"/>
      <c r="ZW28" s="368"/>
      <c r="ZX28" s="369"/>
      <c r="ZY28" s="361"/>
      <c r="ZZ28" s="361"/>
      <c r="AAA28" s="362"/>
      <c r="AAB28" s="363"/>
      <c r="AAC28" s="364"/>
      <c r="AAD28" s="365"/>
      <c r="AAE28" s="366"/>
      <c r="AAF28" s="367"/>
      <c r="AAG28" s="368"/>
      <c r="AAH28" s="369"/>
      <c r="AAI28" s="361"/>
      <c r="AAJ28" s="361"/>
      <c r="AAK28" s="362"/>
      <c r="AAL28" s="363"/>
      <c r="AAM28" s="364"/>
      <c r="AAN28" s="365"/>
      <c r="AAO28" s="366"/>
      <c r="AAP28" s="367"/>
      <c r="AAQ28" s="368"/>
      <c r="AAR28" s="369"/>
      <c r="AAS28" s="361"/>
      <c r="AAT28" s="361"/>
      <c r="AAU28" s="362"/>
      <c r="AAV28" s="363"/>
      <c r="AAW28" s="364"/>
      <c r="AAX28" s="365"/>
      <c r="AAY28" s="366"/>
      <c r="AAZ28" s="367"/>
      <c r="ABA28" s="368"/>
      <c r="ABB28" s="369"/>
      <c r="ABC28" s="361"/>
      <c r="ABD28" s="361"/>
      <c r="ABE28" s="362"/>
      <c r="ABF28" s="363"/>
      <c r="ABG28" s="364"/>
      <c r="ABH28" s="365"/>
      <c r="ABI28" s="366"/>
      <c r="ABJ28" s="367"/>
      <c r="ABK28" s="368"/>
      <c r="ABL28" s="369"/>
      <c r="ABM28" s="361"/>
      <c r="ABN28" s="361"/>
      <c r="ABO28" s="362"/>
      <c r="ABP28" s="363"/>
      <c r="ABQ28" s="364"/>
      <c r="ABR28" s="365"/>
      <c r="ABS28" s="366"/>
      <c r="ABT28" s="367"/>
      <c r="ABU28" s="368"/>
      <c r="ABV28" s="369"/>
      <c r="ABW28" s="361"/>
      <c r="ABX28" s="361"/>
      <c r="ABY28" s="362"/>
      <c r="ABZ28" s="363"/>
      <c r="ACA28" s="364"/>
      <c r="ACB28" s="365"/>
      <c r="ACC28" s="366"/>
      <c r="ACD28" s="367"/>
      <c r="ACE28" s="368"/>
      <c r="ACF28" s="369"/>
      <c r="ACG28" s="361"/>
      <c r="ACH28" s="361"/>
      <c r="ACI28" s="362"/>
      <c r="ACJ28" s="363"/>
      <c r="ACK28" s="364"/>
      <c r="ACL28" s="365"/>
      <c r="ACM28" s="366"/>
      <c r="ACN28" s="367"/>
      <c r="ACO28" s="368"/>
      <c r="ACP28" s="369"/>
      <c r="ACQ28" s="361"/>
      <c r="ACR28" s="361"/>
      <c r="ACS28" s="362"/>
      <c r="ACT28" s="363"/>
      <c r="ACU28" s="364"/>
      <c r="ACV28" s="365"/>
      <c r="ACW28" s="366"/>
      <c r="ACX28" s="367"/>
      <c r="ACY28" s="368"/>
      <c r="ACZ28" s="369"/>
      <c r="ADA28" s="361"/>
      <c r="ADB28" s="361"/>
      <c r="ADC28" s="362"/>
      <c r="ADD28" s="363"/>
      <c r="ADE28" s="364"/>
      <c r="ADF28" s="365"/>
      <c r="ADG28" s="366"/>
      <c r="ADH28" s="367"/>
      <c r="ADI28" s="368"/>
      <c r="ADJ28" s="369"/>
      <c r="ADK28" s="361"/>
      <c r="ADL28" s="361"/>
      <c r="ADM28" s="362"/>
      <c r="ADN28" s="363"/>
      <c r="ADO28" s="364"/>
      <c r="ADP28" s="365"/>
      <c r="ADQ28" s="366"/>
      <c r="ADR28" s="367"/>
      <c r="ADS28" s="368"/>
      <c r="ADT28" s="369"/>
      <c r="ADU28" s="361"/>
      <c r="ADV28" s="361"/>
      <c r="ADW28" s="362"/>
      <c r="ADX28" s="363"/>
      <c r="ADY28" s="364"/>
      <c r="ADZ28" s="365"/>
      <c r="AEA28" s="366"/>
      <c r="AEB28" s="367"/>
      <c r="AEC28" s="368"/>
      <c r="AED28" s="369"/>
      <c r="AEE28" s="361"/>
      <c r="AEF28" s="361"/>
      <c r="AEG28" s="362"/>
      <c r="AEH28" s="363"/>
      <c r="AEI28" s="364"/>
      <c r="AEJ28" s="365"/>
      <c r="AEK28" s="366"/>
      <c r="AEL28" s="367"/>
      <c r="AEM28" s="368"/>
      <c r="AEN28" s="369"/>
      <c r="AEO28" s="361"/>
      <c r="AEP28" s="361"/>
      <c r="AEQ28" s="362"/>
      <c r="AER28" s="363"/>
      <c r="AES28" s="364"/>
      <c r="AET28" s="365"/>
      <c r="AEU28" s="366"/>
      <c r="AEV28" s="367"/>
      <c r="AEW28" s="368"/>
      <c r="AEX28" s="369"/>
      <c r="AEY28" s="361"/>
      <c r="AEZ28" s="361"/>
      <c r="AFA28" s="362"/>
      <c r="AFB28" s="363"/>
      <c r="AFC28" s="364"/>
      <c r="AFD28" s="365"/>
      <c r="AFE28" s="366"/>
      <c r="AFF28" s="367"/>
      <c r="AFG28" s="368"/>
      <c r="AFH28" s="369"/>
      <c r="AFI28" s="361"/>
      <c r="AFJ28" s="361"/>
      <c r="AFK28" s="362"/>
      <c r="AFL28" s="363"/>
      <c r="AFM28" s="364"/>
      <c r="AFN28" s="365"/>
      <c r="AFO28" s="366"/>
      <c r="AFP28" s="367"/>
      <c r="AFQ28" s="368"/>
      <c r="AFR28" s="369"/>
      <c r="AFS28" s="361"/>
      <c r="AFT28" s="361"/>
      <c r="AFU28" s="362"/>
      <c r="AFV28" s="363"/>
      <c r="AFW28" s="364"/>
      <c r="AFX28" s="365"/>
      <c r="AFY28" s="366"/>
      <c r="AFZ28" s="367"/>
      <c r="AGA28" s="368"/>
      <c r="AGB28" s="369"/>
      <c r="AGC28" s="361"/>
      <c r="AGD28" s="361"/>
      <c r="AGE28" s="362"/>
      <c r="AGF28" s="363"/>
      <c r="AGG28" s="364"/>
      <c r="AGH28" s="365"/>
      <c r="AGI28" s="366"/>
      <c r="AGJ28" s="367"/>
      <c r="AGK28" s="368"/>
      <c r="AGL28" s="369"/>
      <c r="AGM28" s="361"/>
      <c r="AGN28" s="361"/>
      <c r="AGO28" s="362"/>
      <c r="AGP28" s="363"/>
      <c r="AGQ28" s="364"/>
      <c r="AGR28" s="365"/>
      <c r="AGS28" s="366"/>
      <c r="AGT28" s="367"/>
      <c r="AGU28" s="368"/>
      <c r="AGV28" s="369"/>
      <c r="AGW28" s="361"/>
      <c r="AGX28" s="361"/>
      <c r="AGY28" s="362"/>
      <c r="AGZ28" s="363"/>
      <c r="AHA28" s="364"/>
      <c r="AHB28" s="365"/>
      <c r="AHC28" s="366"/>
      <c r="AHD28" s="367"/>
      <c r="AHE28" s="368"/>
      <c r="AHF28" s="369"/>
      <c r="AHG28" s="361"/>
      <c r="AHH28" s="361"/>
      <c r="AHI28" s="362"/>
      <c r="AHJ28" s="363"/>
      <c r="AHK28" s="364"/>
      <c r="AHL28" s="365"/>
      <c r="AHM28" s="366"/>
      <c r="AHN28" s="367"/>
      <c r="AHO28" s="368"/>
      <c r="AHP28" s="369"/>
      <c r="AHQ28" s="361"/>
      <c r="AHR28" s="361"/>
      <c r="AHS28" s="362"/>
      <c r="AHT28" s="363"/>
      <c r="AHU28" s="364"/>
      <c r="AHV28" s="365"/>
      <c r="AHW28" s="366"/>
      <c r="AHX28" s="367"/>
      <c r="AHY28" s="368"/>
      <c r="AHZ28" s="369"/>
      <c r="AIA28" s="361"/>
      <c r="AIB28" s="361"/>
      <c r="AIC28" s="362"/>
      <c r="AID28" s="363"/>
      <c r="AIE28" s="364"/>
      <c r="AIF28" s="365"/>
      <c r="AIG28" s="366"/>
      <c r="AIH28" s="367"/>
      <c r="AII28" s="368"/>
      <c r="AIJ28" s="369"/>
      <c r="AIK28" s="361"/>
      <c r="AIL28" s="361"/>
      <c r="AIM28" s="362"/>
      <c r="AIN28" s="363"/>
      <c r="AIO28" s="364"/>
      <c r="AIP28" s="365"/>
      <c r="AIQ28" s="366"/>
      <c r="AIR28" s="367"/>
      <c r="AIS28" s="368"/>
      <c r="AIT28" s="369"/>
      <c r="AIU28" s="361"/>
      <c r="AIV28" s="361"/>
      <c r="AIW28" s="362"/>
      <c r="AIX28" s="363"/>
      <c r="AIY28" s="364"/>
      <c r="AIZ28" s="365"/>
      <c r="AJA28" s="366"/>
      <c r="AJB28" s="367"/>
      <c r="AJC28" s="368"/>
      <c r="AJD28" s="369"/>
      <c r="AJE28" s="361"/>
      <c r="AJF28" s="361"/>
      <c r="AJG28" s="362"/>
      <c r="AJH28" s="363"/>
      <c r="AJI28" s="364"/>
      <c r="AJJ28" s="365"/>
      <c r="AJK28" s="366"/>
      <c r="AJL28" s="367"/>
      <c r="AJM28" s="368"/>
      <c r="AJN28" s="369"/>
      <c r="AJO28" s="361"/>
      <c r="AJP28" s="361"/>
      <c r="AJQ28" s="362"/>
      <c r="AJR28" s="363"/>
      <c r="AJS28" s="364"/>
      <c r="AJT28" s="365"/>
      <c r="AJU28" s="366"/>
      <c r="AJV28" s="367"/>
      <c r="AJW28" s="368"/>
      <c r="AJX28" s="369"/>
      <c r="AJY28" s="361"/>
      <c r="AJZ28" s="361"/>
      <c r="AKA28" s="362"/>
      <c r="AKB28" s="363"/>
      <c r="AKC28" s="364"/>
      <c r="AKD28" s="365"/>
      <c r="AKE28" s="366"/>
      <c r="AKF28" s="367"/>
      <c r="AKG28" s="368"/>
      <c r="AKH28" s="369"/>
      <c r="AKI28" s="361"/>
      <c r="AKJ28" s="361"/>
      <c r="AKK28" s="362"/>
      <c r="AKL28" s="363"/>
      <c r="AKM28" s="364"/>
      <c r="AKN28" s="365"/>
      <c r="AKO28" s="366"/>
      <c r="AKP28" s="367"/>
      <c r="AKQ28" s="368"/>
      <c r="AKR28" s="369"/>
      <c r="AKS28" s="361"/>
      <c r="AKT28" s="361"/>
      <c r="AKU28" s="362"/>
      <c r="AKV28" s="363"/>
      <c r="AKW28" s="364"/>
      <c r="AKX28" s="365"/>
      <c r="AKY28" s="366"/>
      <c r="AKZ28" s="367"/>
      <c r="ALA28" s="368"/>
      <c r="ALB28" s="369"/>
      <c r="ALC28" s="361"/>
      <c r="ALD28" s="361"/>
      <c r="ALE28" s="362"/>
      <c r="ALF28" s="363"/>
      <c r="ALG28" s="364"/>
      <c r="ALH28" s="365"/>
      <c r="ALI28" s="366"/>
      <c r="ALJ28" s="367"/>
      <c r="ALK28" s="368"/>
      <c r="ALL28" s="369"/>
      <c r="ALM28" s="361"/>
      <c r="ALN28" s="361"/>
      <c r="ALO28" s="362"/>
      <c r="ALP28" s="363"/>
      <c r="ALQ28" s="364"/>
      <c r="ALR28" s="365"/>
      <c r="ALS28" s="366"/>
      <c r="ALT28" s="367"/>
      <c r="ALU28" s="368"/>
      <c r="ALV28" s="369"/>
      <c r="ALW28" s="361"/>
      <c r="ALX28" s="361"/>
      <c r="ALY28" s="362"/>
      <c r="ALZ28" s="363"/>
      <c r="AMA28" s="364"/>
      <c r="AMB28" s="365"/>
      <c r="AMC28" s="366"/>
      <c r="AMD28" s="367"/>
      <c r="AME28" s="368"/>
      <c r="AMF28" s="369"/>
      <c r="AMG28" s="361"/>
      <c r="AMH28" s="361"/>
      <c r="AMI28" s="362"/>
      <c r="AMJ28" s="363"/>
      <c r="AMK28" s="364"/>
      <c r="AML28" s="365"/>
      <c r="AMM28" s="366"/>
      <c r="AMN28" s="367"/>
      <c r="AMO28" s="368"/>
      <c r="AMP28" s="369"/>
      <c r="AMQ28" s="361"/>
      <c r="AMR28" s="361"/>
      <c r="AMS28" s="362"/>
      <c r="AMT28" s="363"/>
      <c r="AMU28" s="364"/>
      <c r="AMV28" s="365"/>
      <c r="AMW28" s="366"/>
      <c r="AMX28" s="367"/>
      <c r="AMY28" s="368"/>
      <c r="AMZ28" s="369"/>
      <c r="ANA28" s="361"/>
      <c r="ANB28" s="361"/>
      <c r="ANC28" s="362"/>
      <c r="AND28" s="363"/>
      <c r="ANE28" s="364"/>
      <c r="ANF28" s="365"/>
      <c r="ANG28" s="366"/>
      <c r="ANH28" s="367"/>
      <c r="ANI28" s="368"/>
      <c r="ANJ28" s="369"/>
      <c r="ANK28" s="361"/>
      <c r="ANL28" s="361"/>
      <c r="ANM28" s="362"/>
      <c r="ANN28" s="363"/>
      <c r="ANO28" s="364"/>
      <c r="ANP28" s="365"/>
      <c r="ANQ28" s="366"/>
      <c r="ANR28" s="367"/>
      <c r="ANS28" s="368"/>
      <c r="ANT28" s="369"/>
      <c r="ANU28" s="361"/>
      <c r="ANV28" s="361"/>
      <c r="ANW28" s="362"/>
      <c r="ANX28" s="363"/>
      <c r="ANY28" s="364"/>
      <c r="ANZ28" s="365"/>
      <c r="AOA28" s="366"/>
      <c r="AOB28" s="367"/>
      <c r="AOC28" s="368"/>
      <c r="AOD28" s="369"/>
      <c r="AOE28" s="361"/>
      <c r="AOF28" s="361"/>
      <c r="AOG28" s="362"/>
      <c r="AOH28" s="363"/>
      <c r="AOI28" s="364"/>
      <c r="AOJ28" s="365"/>
      <c r="AOK28" s="366"/>
      <c r="AOL28" s="367"/>
      <c r="AOM28" s="368"/>
      <c r="AON28" s="369"/>
      <c r="AOO28" s="361"/>
      <c r="AOP28" s="361"/>
      <c r="AOQ28" s="362"/>
      <c r="AOR28" s="363"/>
      <c r="AOS28" s="364"/>
      <c r="AOT28" s="365"/>
      <c r="AOU28" s="366"/>
      <c r="AOV28" s="367"/>
      <c r="AOW28" s="368"/>
      <c r="AOX28" s="369"/>
      <c r="AOY28" s="361"/>
      <c r="AOZ28" s="361"/>
      <c r="APA28" s="362"/>
      <c r="APB28" s="363"/>
      <c r="APC28" s="364"/>
      <c r="APD28" s="365"/>
      <c r="APE28" s="366"/>
      <c r="APF28" s="367"/>
      <c r="APG28" s="368"/>
      <c r="APH28" s="369"/>
      <c r="API28" s="361"/>
      <c r="APJ28" s="361"/>
      <c r="APK28" s="362"/>
      <c r="APL28" s="363"/>
      <c r="APM28" s="364"/>
      <c r="APN28" s="365"/>
      <c r="APO28" s="366"/>
      <c r="APP28" s="367"/>
      <c r="APQ28" s="368"/>
      <c r="APR28" s="369"/>
      <c r="APS28" s="361"/>
      <c r="APT28" s="361"/>
      <c r="APU28" s="362"/>
      <c r="APV28" s="363"/>
      <c r="APW28" s="364"/>
      <c r="APX28" s="365"/>
      <c r="APY28" s="366"/>
      <c r="APZ28" s="367"/>
      <c r="AQA28" s="368"/>
      <c r="AQB28" s="369"/>
      <c r="AQC28" s="361"/>
      <c r="AQD28" s="361"/>
      <c r="AQE28" s="362"/>
      <c r="AQF28" s="363"/>
      <c r="AQG28" s="364"/>
      <c r="AQH28" s="365"/>
      <c r="AQI28" s="366"/>
      <c r="AQJ28" s="367"/>
      <c r="AQK28" s="368"/>
      <c r="AQL28" s="369"/>
      <c r="AQM28" s="361"/>
      <c r="AQN28" s="361"/>
      <c r="AQO28" s="362"/>
      <c r="AQP28" s="363"/>
      <c r="AQQ28" s="364"/>
      <c r="AQR28" s="365"/>
      <c r="AQS28" s="366"/>
      <c r="AQT28" s="367"/>
      <c r="AQU28" s="368"/>
      <c r="AQV28" s="369"/>
      <c r="AQW28" s="361"/>
      <c r="AQX28" s="361"/>
      <c r="AQY28" s="362"/>
      <c r="AQZ28" s="363"/>
      <c r="ARA28" s="364"/>
      <c r="ARB28" s="365"/>
      <c r="ARC28" s="366"/>
      <c r="ARD28" s="367"/>
      <c r="ARE28" s="368"/>
      <c r="ARF28" s="369"/>
      <c r="ARG28" s="361"/>
      <c r="ARH28" s="361"/>
      <c r="ARI28" s="362"/>
      <c r="ARJ28" s="363"/>
      <c r="ARK28" s="364"/>
      <c r="ARL28" s="365"/>
      <c r="ARM28" s="366"/>
      <c r="ARN28" s="367"/>
      <c r="ARO28" s="368"/>
      <c r="ARP28" s="369"/>
      <c r="ARQ28" s="361"/>
      <c r="ARR28" s="361"/>
      <c r="ARS28" s="362"/>
      <c r="ART28" s="363"/>
      <c r="ARU28" s="364"/>
      <c r="ARV28" s="365"/>
      <c r="ARW28" s="366"/>
      <c r="ARX28" s="367"/>
      <c r="ARY28" s="368"/>
      <c r="ARZ28" s="369"/>
      <c r="ASA28" s="361"/>
      <c r="ASB28" s="361"/>
      <c r="ASC28" s="362"/>
      <c r="ASD28" s="363"/>
      <c r="ASE28" s="364"/>
      <c r="ASF28" s="365"/>
      <c r="ASG28" s="366"/>
      <c r="ASH28" s="367"/>
      <c r="ASI28" s="368"/>
      <c r="ASJ28" s="369"/>
      <c r="ASK28" s="361"/>
      <c r="ASL28" s="361"/>
      <c r="ASM28" s="362"/>
      <c r="ASN28" s="363"/>
      <c r="ASO28" s="364"/>
      <c r="ASP28" s="365"/>
      <c r="ASQ28" s="366"/>
      <c r="ASR28" s="367"/>
      <c r="ASS28" s="368"/>
      <c r="AST28" s="369"/>
      <c r="ASU28" s="361"/>
      <c r="ASV28" s="361"/>
      <c r="ASW28" s="362"/>
      <c r="ASX28" s="363"/>
      <c r="ASY28" s="364"/>
      <c r="ASZ28" s="365"/>
      <c r="ATA28" s="366"/>
      <c r="ATB28" s="367"/>
      <c r="ATC28" s="368"/>
      <c r="ATD28" s="369"/>
      <c r="ATE28" s="361"/>
      <c r="ATF28" s="361"/>
      <c r="ATG28" s="362"/>
      <c r="ATH28" s="363"/>
      <c r="ATI28" s="364"/>
      <c r="ATJ28" s="365"/>
      <c r="ATK28" s="366"/>
      <c r="ATL28" s="367"/>
      <c r="ATM28" s="368"/>
      <c r="ATN28" s="369"/>
      <c r="ATO28" s="361"/>
      <c r="ATP28" s="361"/>
      <c r="ATQ28" s="362"/>
      <c r="ATR28" s="363"/>
      <c r="ATS28" s="364"/>
      <c r="ATT28" s="365"/>
      <c r="ATU28" s="366"/>
      <c r="ATV28" s="367"/>
      <c r="ATW28" s="368"/>
      <c r="ATX28" s="369"/>
      <c r="ATY28" s="361"/>
      <c r="ATZ28" s="361"/>
      <c r="AUA28" s="362"/>
      <c r="AUB28" s="363"/>
      <c r="AUC28" s="364"/>
      <c r="AUD28" s="365"/>
      <c r="AUE28" s="366"/>
      <c r="AUF28" s="367"/>
      <c r="AUG28" s="368"/>
      <c r="AUH28" s="369"/>
      <c r="AUI28" s="361"/>
      <c r="AUJ28" s="361"/>
      <c r="AUK28" s="362"/>
      <c r="AUL28" s="363"/>
      <c r="AUM28" s="364"/>
      <c r="AUN28" s="365"/>
      <c r="AUO28" s="366"/>
      <c r="AUP28" s="367"/>
      <c r="AUQ28" s="368"/>
      <c r="AUR28" s="369"/>
      <c r="AUS28" s="361"/>
      <c r="AUT28" s="361"/>
      <c r="AUU28" s="362"/>
      <c r="AUV28" s="363"/>
      <c r="AUW28" s="364"/>
      <c r="AUX28" s="365"/>
      <c r="AUY28" s="366"/>
      <c r="AUZ28" s="367"/>
      <c r="AVA28" s="368"/>
      <c r="AVB28" s="369"/>
      <c r="AVC28" s="361"/>
      <c r="AVD28" s="361"/>
      <c r="AVE28" s="362"/>
      <c r="AVF28" s="363"/>
      <c r="AVG28" s="364"/>
      <c r="AVH28" s="365"/>
      <c r="AVI28" s="366"/>
      <c r="AVJ28" s="367"/>
      <c r="AVK28" s="368"/>
      <c r="AVL28" s="369"/>
      <c r="AVM28" s="361"/>
      <c r="AVN28" s="361"/>
      <c r="AVO28" s="362"/>
      <c r="AVP28" s="363"/>
      <c r="AVQ28" s="364"/>
      <c r="AVR28" s="365"/>
      <c r="AVS28" s="366"/>
      <c r="AVT28" s="367"/>
      <c r="AVU28" s="368"/>
      <c r="AVV28" s="369"/>
      <c r="AVW28" s="361"/>
      <c r="AVX28" s="361"/>
      <c r="AVY28" s="362"/>
      <c r="AVZ28" s="363"/>
      <c r="AWA28" s="364"/>
      <c r="AWB28" s="365"/>
      <c r="AWC28" s="366"/>
      <c r="AWD28" s="367"/>
      <c r="AWE28" s="368"/>
      <c r="AWF28" s="369"/>
      <c r="AWG28" s="361"/>
      <c r="AWH28" s="361"/>
      <c r="AWI28" s="362"/>
      <c r="AWJ28" s="363"/>
      <c r="AWK28" s="364"/>
      <c r="AWL28" s="365"/>
      <c r="AWM28" s="366"/>
      <c r="AWN28" s="367"/>
      <c r="AWO28" s="368"/>
      <c r="AWP28" s="369"/>
      <c r="AWQ28" s="361"/>
      <c r="AWR28" s="361"/>
      <c r="AWS28" s="362"/>
      <c r="AWT28" s="363"/>
      <c r="AWU28" s="364"/>
      <c r="AWV28" s="365"/>
      <c r="AWW28" s="366"/>
      <c r="AWX28" s="367"/>
      <c r="AWY28" s="368"/>
      <c r="AWZ28" s="369"/>
      <c r="AXA28" s="361"/>
      <c r="AXB28" s="361"/>
      <c r="AXC28" s="362"/>
      <c r="AXD28" s="363"/>
      <c r="AXE28" s="364"/>
      <c r="AXF28" s="365"/>
      <c r="AXG28" s="366"/>
      <c r="AXH28" s="367"/>
      <c r="AXI28" s="368"/>
      <c r="AXJ28" s="369"/>
      <c r="AXK28" s="361"/>
      <c r="AXL28" s="361"/>
      <c r="AXM28" s="362"/>
      <c r="AXN28" s="363"/>
      <c r="AXO28" s="364"/>
      <c r="AXP28" s="365"/>
      <c r="AXQ28" s="366"/>
      <c r="AXR28" s="367"/>
      <c r="AXS28" s="368"/>
      <c r="AXT28" s="369"/>
      <c r="AXU28" s="361"/>
      <c r="AXV28" s="361"/>
      <c r="AXW28" s="362"/>
      <c r="AXX28" s="363"/>
      <c r="AXY28" s="364"/>
      <c r="AXZ28" s="365"/>
      <c r="AYA28" s="366"/>
      <c r="AYB28" s="367"/>
      <c r="AYC28" s="368"/>
      <c r="AYD28" s="369"/>
      <c r="AYE28" s="361"/>
      <c r="AYF28" s="361"/>
      <c r="AYG28" s="362"/>
      <c r="AYH28" s="363"/>
      <c r="AYI28" s="364"/>
      <c r="AYJ28" s="365"/>
      <c r="AYK28" s="366"/>
      <c r="AYL28" s="367"/>
      <c r="AYM28" s="368"/>
      <c r="AYN28" s="369"/>
      <c r="AYO28" s="361"/>
      <c r="AYP28" s="361"/>
      <c r="AYQ28" s="362"/>
      <c r="AYR28" s="363"/>
      <c r="AYS28" s="364"/>
      <c r="AYT28" s="365"/>
      <c r="AYU28" s="366"/>
      <c r="AYV28" s="367"/>
      <c r="AYW28" s="368"/>
      <c r="AYX28" s="369"/>
      <c r="AYY28" s="361"/>
      <c r="AYZ28" s="361"/>
      <c r="AZA28" s="362"/>
      <c r="AZB28" s="363"/>
      <c r="AZC28" s="364"/>
      <c r="AZD28" s="365"/>
      <c r="AZE28" s="366"/>
      <c r="AZF28" s="367"/>
      <c r="AZG28" s="368"/>
      <c r="AZH28" s="369"/>
      <c r="AZI28" s="361"/>
      <c r="AZJ28" s="361"/>
      <c r="AZK28" s="362"/>
      <c r="AZL28" s="363"/>
      <c r="AZM28" s="364"/>
      <c r="AZN28" s="365"/>
      <c r="AZO28" s="366"/>
      <c r="AZP28" s="367"/>
      <c r="AZQ28" s="368"/>
      <c r="AZR28" s="369"/>
      <c r="AZS28" s="361"/>
      <c r="AZT28" s="361"/>
      <c r="AZU28" s="362"/>
      <c r="AZV28" s="363"/>
      <c r="AZW28" s="364"/>
      <c r="AZX28" s="365"/>
      <c r="AZY28" s="366"/>
      <c r="AZZ28" s="367"/>
      <c r="BAA28" s="368"/>
      <c r="BAB28" s="369"/>
      <c r="BAC28" s="361"/>
      <c r="BAD28" s="361"/>
      <c r="BAE28" s="362"/>
      <c r="BAF28" s="363"/>
      <c r="BAG28" s="364"/>
      <c r="BAH28" s="365"/>
      <c r="BAI28" s="366"/>
      <c r="BAJ28" s="367"/>
      <c r="BAK28" s="368"/>
      <c r="BAL28" s="369"/>
      <c r="BAM28" s="361"/>
      <c r="BAN28" s="361"/>
      <c r="BAO28" s="362"/>
      <c r="BAP28" s="363"/>
      <c r="BAQ28" s="364"/>
      <c r="BAR28" s="365"/>
      <c r="BAS28" s="366"/>
      <c r="BAT28" s="367"/>
      <c r="BAU28" s="368"/>
      <c r="BAV28" s="369"/>
      <c r="BAW28" s="361"/>
      <c r="BAX28" s="361"/>
      <c r="BAY28" s="362"/>
      <c r="BAZ28" s="363"/>
      <c r="BBA28" s="364"/>
      <c r="BBB28" s="365"/>
      <c r="BBC28" s="366"/>
      <c r="BBD28" s="367"/>
      <c r="BBE28" s="368"/>
      <c r="BBF28" s="369"/>
      <c r="BBG28" s="361"/>
      <c r="BBH28" s="361"/>
      <c r="BBI28" s="362"/>
      <c r="BBJ28" s="363"/>
      <c r="BBK28" s="364"/>
      <c r="BBL28" s="365"/>
      <c r="BBM28" s="366"/>
      <c r="BBN28" s="367"/>
      <c r="BBO28" s="368"/>
      <c r="BBP28" s="369"/>
      <c r="BBQ28" s="361"/>
      <c r="BBR28" s="361"/>
      <c r="BBS28" s="362"/>
      <c r="BBT28" s="363"/>
      <c r="BBU28" s="364"/>
      <c r="BBV28" s="365"/>
      <c r="BBW28" s="366"/>
      <c r="BBX28" s="367"/>
      <c r="BBY28" s="368"/>
      <c r="BBZ28" s="369"/>
      <c r="BCA28" s="361"/>
      <c r="BCB28" s="361"/>
      <c r="BCC28" s="362"/>
      <c r="BCD28" s="363"/>
      <c r="BCE28" s="364"/>
      <c r="BCF28" s="365"/>
      <c r="BCG28" s="366"/>
      <c r="BCH28" s="367"/>
      <c r="BCI28" s="368"/>
      <c r="BCJ28" s="369"/>
      <c r="BCK28" s="361"/>
      <c r="BCL28" s="361"/>
      <c r="BCM28" s="362"/>
      <c r="BCN28" s="363"/>
      <c r="BCO28" s="364"/>
      <c r="BCP28" s="365"/>
      <c r="BCQ28" s="366"/>
      <c r="BCR28" s="367"/>
      <c r="BCS28" s="368"/>
      <c r="BCT28" s="369"/>
      <c r="BCU28" s="361"/>
      <c r="BCV28" s="361"/>
      <c r="BCW28" s="362"/>
      <c r="BCX28" s="363"/>
      <c r="BCY28" s="364"/>
      <c r="BCZ28" s="365"/>
      <c r="BDA28" s="366"/>
      <c r="BDB28" s="367"/>
      <c r="BDC28" s="368"/>
      <c r="BDD28" s="369"/>
      <c r="BDE28" s="361"/>
      <c r="BDF28" s="361"/>
      <c r="BDG28" s="362"/>
      <c r="BDH28" s="363"/>
      <c r="BDI28" s="364"/>
      <c r="BDJ28" s="365"/>
      <c r="BDK28" s="366"/>
      <c r="BDL28" s="367"/>
      <c r="BDM28" s="368"/>
      <c r="BDN28" s="369"/>
      <c r="BDO28" s="361"/>
      <c r="BDP28" s="361"/>
      <c r="BDQ28" s="362"/>
      <c r="BDR28" s="363"/>
      <c r="BDS28" s="364"/>
      <c r="BDT28" s="365"/>
      <c r="BDU28" s="366"/>
      <c r="BDV28" s="367"/>
      <c r="BDW28" s="368"/>
      <c r="BDX28" s="369"/>
      <c r="BDY28" s="361"/>
      <c r="BDZ28" s="361"/>
      <c r="BEA28" s="362"/>
      <c r="BEB28" s="363"/>
      <c r="BEC28" s="364"/>
      <c r="BED28" s="365"/>
      <c r="BEE28" s="366"/>
      <c r="BEF28" s="367"/>
      <c r="BEG28" s="368"/>
      <c r="BEH28" s="369"/>
      <c r="BEI28" s="361"/>
      <c r="BEJ28" s="361"/>
      <c r="BEK28" s="362"/>
      <c r="BEL28" s="363"/>
      <c r="BEM28" s="364"/>
      <c r="BEN28" s="365"/>
      <c r="BEO28" s="366"/>
      <c r="BEP28" s="367"/>
      <c r="BEQ28" s="368"/>
      <c r="BER28" s="369"/>
      <c r="BES28" s="361"/>
      <c r="BET28" s="361"/>
      <c r="BEU28" s="362"/>
      <c r="BEV28" s="363"/>
      <c r="BEW28" s="364"/>
      <c r="BEX28" s="365"/>
      <c r="BEY28" s="366"/>
      <c r="BEZ28" s="367"/>
      <c r="BFA28" s="368"/>
      <c r="BFB28" s="369"/>
      <c r="BFC28" s="361"/>
      <c r="BFD28" s="361"/>
      <c r="BFE28" s="362"/>
      <c r="BFF28" s="363"/>
      <c r="BFG28" s="364"/>
      <c r="BFH28" s="365"/>
      <c r="BFI28" s="366"/>
      <c r="BFJ28" s="367"/>
      <c r="BFK28" s="368"/>
      <c r="BFL28" s="369"/>
      <c r="BFM28" s="361"/>
      <c r="BFN28" s="361"/>
      <c r="BFO28" s="362"/>
      <c r="BFP28" s="363"/>
      <c r="BFQ28" s="364"/>
      <c r="BFR28" s="365"/>
      <c r="BFS28" s="366"/>
      <c r="BFT28" s="367"/>
      <c r="BFU28" s="368"/>
      <c r="BFV28" s="369"/>
      <c r="BFW28" s="361"/>
      <c r="BFX28" s="361"/>
      <c r="BFY28" s="362"/>
      <c r="BFZ28" s="363"/>
      <c r="BGA28" s="364"/>
      <c r="BGB28" s="365"/>
      <c r="BGC28" s="366"/>
      <c r="BGD28" s="367"/>
      <c r="BGE28" s="368"/>
      <c r="BGF28" s="369"/>
      <c r="BGG28" s="361"/>
      <c r="BGH28" s="361"/>
      <c r="BGI28" s="362"/>
      <c r="BGJ28" s="363"/>
      <c r="BGK28" s="364"/>
      <c r="BGL28" s="365"/>
      <c r="BGM28" s="366"/>
      <c r="BGN28" s="367"/>
      <c r="BGO28" s="368"/>
      <c r="BGP28" s="369"/>
      <c r="BGQ28" s="361"/>
      <c r="BGR28" s="361"/>
      <c r="BGS28" s="362"/>
      <c r="BGT28" s="363"/>
      <c r="BGU28" s="364"/>
      <c r="BGV28" s="365"/>
      <c r="BGW28" s="366"/>
      <c r="BGX28" s="367"/>
      <c r="BGY28" s="368"/>
      <c r="BGZ28" s="369"/>
      <c r="BHA28" s="361"/>
      <c r="BHB28" s="361"/>
      <c r="BHC28" s="362"/>
      <c r="BHD28" s="363"/>
      <c r="BHE28" s="364"/>
      <c r="BHF28" s="365"/>
      <c r="BHG28" s="366"/>
      <c r="BHH28" s="367"/>
      <c r="BHI28" s="368"/>
      <c r="BHJ28" s="369"/>
      <c r="BHK28" s="361"/>
      <c r="BHL28" s="361"/>
      <c r="BHM28" s="362"/>
      <c r="BHN28" s="363"/>
      <c r="BHO28" s="364"/>
      <c r="BHP28" s="365"/>
      <c r="BHQ28" s="366"/>
      <c r="BHR28" s="367"/>
      <c r="BHS28" s="368"/>
      <c r="BHT28" s="369"/>
      <c r="BHU28" s="361"/>
      <c r="BHV28" s="361"/>
      <c r="BHW28" s="362"/>
      <c r="BHX28" s="363"/>
      <c r="BHY28" s="364"/>
      <c r="BHZ28" s="365"/>
      <c r="BIA28" s="366"/>
      <c r="BIB28" s="367"/>
      <c r="BIC28" s="368"/>
      <c r="BID28" s="369"/>
      <c r="BIE28" s="361"/>
      <c r="BIF28" s="361"/>
      <c r="BIG28" s="362"/>
      <c r="BIH28" s="363"/>
      <c r="BII28" s="364"/>
      <c r="BIJ28" s="365"/>
      <c r="BIK28" s="366"/>
      <c r="BIL28" s="367"/>
      <c r="BIM28" s="368"/>
      <c r="BIN28" s="369"/>
      <c r="BIO28" s="361"/>
      <c r="BIP28" s="361"/>
      <c r="BIQ28" s="362"/>
      <c r="BIR28" s="363"/>
      <c r="BIS28" s="364"/>
      <c r="BIT28" s="365"/>
      <c r="BIU28" s="366"/>
      <c r="BIV28" s="367"/>
      <c r="BIW28" s="368"/>
      <c r="BIX28" s="369"/>
      <c r="BIY28" s="361"/>
      <c r="BIZ28" s="361"/>
      <c r="BJA28" s="362"/>
      <c r="BJB28" s="363"/>
      <c r="BJC28" s="364"/>
      <c r="BJD28" s="365"/>
      <c r="BJE28" s="366"/>
      <c r="BJF28" s="367"/>
      <c r="BJG28" s="368"/>
      <c r="BJH28" s="369"/>
      <c r="BJI28" s="361"/>
      <c r="BJJ28" s="361"/>
      <c r="BJK28" s="362"/>
      <c r="BJL28" s="363"/>
      <c r="BJM28" s="364"/>
      <c r="BJN28" s="365"/>
      <c r="BJO28" s="366"/>
      <c r="BJP28" s="367"/>
      <c r="BJQ28" s="368"/>
      <c r="BJR28" s="369"/>
      <c r="BJS28" s="361"/>
      <c r="BJT28" s="361"/>
      <c r="BJU28" s="362"/>
      <c r="BJV28" s="363"/>
      <c r="BJW28" s="364"/>
      <c r="BJX28" s="365"/>
      <c r="BJY28" s="366"/>
      <c r="BJZ28" s="367"/>
      <c r="BKA28" s="368"/>
      <c r="BKB28" s="369"/>
      <c r="BKC28" s="361"/>
      <c r="BKD28" s="361"/>
      <c r="BKE28" s="362"/>
      <c r="BKF28" s="363"/>
      <c r="BKG28" s="364"/>
      <c r="BKH28" s="365"/>
      <c r="BKI28" s="366"/>
      <c r="BKJ28" s="367"/>
      <c r="BKK28" s="368"/>
      <c r="BKL28" s="369"/>
      <c r="BKM28" s="361"/>
      <c r="BKN28" s="361"/>
      <c r="BKO28" s="362"/>
      <c r="BKP28" s="363"/>
      <c r="BKQ28" s="364"/>
      <c r="BKR28" s="365"/>
      <c r="BKS28" s="366"/>
      <c r="BKT28" s="367"/>
      <c r="BKU28" s="368"/>
      <c r="BKV28" s="369"/>
      <c r="BKW28" s="361"/>
      <c r="BKX28" s="361"/>
      <c r="BKY28" s="362"/>
      <c r="BKZ28" s="363"/>
      <c r="BLA28" s="364"/>
      <c r="BLB28" s="365"/>
      <c r="BLC28" s="366"/>
      <c r="BLD28" s="367"/>
      <c r="BLE28" s="368"/>
      <c r="BLF28" s="369"/>
      <c r="BLG28" s="361"/>
      <c r="BLH28" s="361"/>
      <c r="BLI28" s="362"/>
      <c r="BLJ28" s="363"/>
      <c r="BLK28" s="364"/>
      <c r="BLL28" s="365"/>
      <c r="BLM28" s="366"/>
      <c r="BLN28" s="367"/>
      <c r="BLO28" s="368"/>
      <c r="BLP28" s="369"/>
      <c r="BLQ28" s="361"/>
      <c r="BLR28" s="361"/>
      <c r="BLS28" s="362"/>
      <c r="BLT28" s="363"/>
      <c r="BLU28" s="364"/>
      <c r="BLV28" s="365"/>
      <c r="BLW28" s="366"/>
      <c r="BLX28" s="367"/>
      <c r="BLY28" s="368"/>
      <c r="BLZ28" s="369"/>
      <c r="BMA28" s="361"/>
      <c r="BMB28" s="361"/>
      <c r="BMC28" s="362"/>
      <c r="BMD28" s="363"/>
      <c r="BME28" s="364"/>
      <c r="BMF28" s="365"/>
      <c r="BMG28" s="366"/>
      <c r="BMH28" s="367"/>
      <c r="BMI28" s="368"/>
      <c r="BMJ28" s="369"/>
      <c r="BMK28" s="361"/>
      <c r="BML28" s="361"/>
      <c r="BMM28" s="362"/>
      <c r="BMN28" s="363"/>
      <c r="BMO28" s="364"/>
      <c r="BMP28" s="365"/>
      <c r="BMQ28" s="366"/>
      <c r="BMR28" s="367"/>
      <c r="BMS28" s="368"/>
      <c r="BMT28" s="369"/>
      <c r="BMU28" s="361"/>
      <c r="BMV28" s="361"/>
      <c r="BMW28" s="362"/>
      <c r="BMX28" s="363"/>
      <c r="BMY28" s="364"/>
      <c r="BMZ28" s="365"/>
      <c r="BNA28" s="366"/>
      <c r="BNB28" s="367"/>
      <c r="BNC28" s="368"/>
      <c r="BND28" s="369"/>
      <c r="BNE28" s="361"/>
      <c r="BNF28" s="361"/>
      <c r="BNG28" s="362"/>
      <c r="BNH28" s="363"/>
      <c r="BNI28" s="364"/>
      <c r="BNJ28" s="365"/>
      <c r="BNK28" s="366"/>
      <c r="BNL28" s="367"/>
      <c r="BNM28" s="368"/>
      <c r="BNN28" s="369"/>
      <c r="BNO28" s="361"/>
      <c r="BNP28" s="361"/>
      <c r="BNQ28" s="362"/>
      <c r="BNR28" s="363"/>
      <c r="BNS28" s="364"/>
      <c r="BNT28" s="365"/>
      <c r="BNU28" s="366"/>
      <c r="BNV28" s="367"/>
      <c r="BNW28" s="368"/>
      <c r="BNX28" s="369"/>
      <c r="BNY28" s="361"/>
      <c r="BNZ28" s="361"/>
      <c r="BOA28" s="362"/>
      <c r="BOB28" s="363"/>
      <c r="BOC28" s="364"/>
      <c r="BOD28" s="365"/>
      <c r="BOE28" s="366"/>
      <c r="BOF28" s="367"/>
      <c r="BOG28" s="368"/>
      <c r="BOH28" s="369"/>
      <c r="BOI28" s="361"/>
      <c r="BOJ28" s="361"/>
      <c r="BOK28" s="362"/>
      <c r="BOL28" s="363"/>
      <c r="BOM28" s="364"/>
      <c r="BON28" s="365"/>
      <c r="BOO28" s="366"/>
      <c r="BOP28" s="367"/>
      <c r="BOQ28" s="368"/>
      <c r="BOR28" s="369"/>
      <c r="BOS28" s="361"/>
      <c r="BOT28" s="361"/>
      <c r="BOU28" s="362"/>
      <c r="BOV28" s="363"/>
      <c r="BOW28" s="364"/>
      <c r="BOX28" s="365"/>
      <c r="BOY28" s="366"/>
      <c r="BOZ28" s="367"/>
      <c r="BPA28" s="368"/>
      <c r="BPB28" s="369"/>
      <c r="BPC28" s="361"/>
      <c r="BPD28" s="361"/>
      <c r="BPE28" s="362"/>
      <c r="BPF28" s="363"/>
      <c r="BPG28" s="364"/>
      <c r="BPH28" s="365"/>
      <c r="BPI28" s="366"/>
      <c r="BPJ28" s="367"/>
      <c r="BPK28" s="368"/>
      <c r="BPL28" s="369"/>
      <c r="BPM28" s="361"/>
      <c r="BPN28" s="361"/>
      <c r="BPO28" s="362"/>
      <c r="BPP28" s="363"/>
      <c r="BPQ28" s="364"/>
      <c r="BPR28" s="365"/>
      <c r="BPS28" s="366"/>
      <c r="BPT28" s="367"/>
      <c r="BPU28" s="368"/>
      <c r="BPV28" s="369"/>
      <c r="BPW28" s="361"/>
      <c r="BPX28" s="361"/>
      <c r="BPY28" s="362"/>
      <c r="BPZ28" s="363"/>
      <c r="BQA28" s="364"/>
      <c r="BQB28" s="365"/>
      <c r="BQC28" s="366"/>
      <c r="BQD28" s="367"/>
      <c r="BQE28" s="368"/>
      <c r="BQF28" s="369"/>
      <c r="BQG28" s="361"/>
      <c r="BQH28" s="361"/>
      <c r="BQI28" s="362"/>
      <c r="BQJ28" s="363"/>
      <c r="BQK28" s="364"/>
      <c r="BQL28" s="365"/>
      <c r="BQM28" s="366"/>
      <c r="BQN28" s="367"/>
      <c r="BQO28" s="368"/>
      <c r="BQP28" s="369"/>
      <c r="BQQ28" s="361"/>
      <c r="BQR28" s="361"/>
      <c r="BQS28" s="362"/>
      <c r="BQT28" s="363"/>
      <c r="BQU28" s="364"/>
      <c r="BQV28" s="365"/>
      <c r="BQW28" s="366"/>
      <c r="BQX28" s="367"/>
      <c r="BQY28" s="368"/>
      <c r="BQZ28" s="369"/>
      <c r="BRA28" s="361"/>
      <c r="BRB28" s="361"/>
      <c r="BRC28" s="362"/>
      <c r="BRD28" s="363"/>
      <c r="BRE28" s="364"/>
      <c r="BRF28" s="365"/>
      <c r="BRG28" s="366"/>
      <c r="BRH28" s="367"/>
      <c r="BRI28" s="368"/>
      <c r="BRJ28" s="369"/>
      <c r="BRK28" s="361"/>
      <c r="BRL28" s="361"/>
      <c r="BRM28" s="362"/>
      <c r="BRN28" s="363"/>
      <c r="BRO28" s="364"/>
      <c r="BRP28" s="365"/>
      <c r="BRQ28" s="366"/>
      <c r="BRR28" s="367"/>
      <c r="BRS28" s="368"/>
      <c r="BRT28" s="369"/>
      <c r="BRU28" s="361"/>
      <c r="BRV28" s="361"/>
      <c r="BRW28" s="362"/>
      <c r="BRX28" s="363"/>
      <c r="BRY28" s="364"/>
      <c r="BRZ28" s="365"/>
      <c r="BSA28" s="366"/>
      <c r="BSB28" s="367"/>
      <c r="BSC28" s="368"/>
      <c r="BSD28" s="369"/>
      <c r="BSE28" s="361"/>
      <c r="BSF28" s="361"/>
      <c r="BSG28" s="362"/>
      <c r="BSH28" s="363"/>
      <c r="BSI28" s="364"/>
      <c r="BSJ28" s="365"/>
      <c r="BSK28" s="366"/>
      <c r="BSL28" s="367"/>
      <c r="BSM28" s="368"/>
      <c r="BSN28" s="369"/>
      <c r="BSO28" s="361"/>
      <c r="BSP28" s="361"/>
      <c r="BSQ28" s="362"/>
      <c r="BSR28" s="363"/>
      <c r="BSS28" s="364"/>
      <c r="BST28" s="365"/>
      <c r="BSU28" s="366"/>
      <c r="BSV28" s="367"/>
      <c r="BSW28" s="368"/>
      <c r="BSX28" s="369"/>
      <c r="BSY28" s="361"/>
      <c r="BSZ28" s="361"/>
      <c r="BTA28" s="362"/>
      <c r="BTB28" s="363"/>
      <c r="BTC28" s="364"/>
      <c r="BTD28" s="365"/>
      <c r="BTE28" s="366"/>
      <c r="BTF28" s="367"/>
      <c r="BTG28" s="368"/>
      <c r="BTH28" s="369"/>
      <c r="BTI28" s="361"/>
      <c r="BTJ28" s="361"/>
      <c r="BTK28" s="362"/>
      <c r="BTL28" s="363"/>
      <c r="BTM28" s="364"/>
      <c r="BTN28" s="365"/>
      <c r="BTO28" s="366"/>
      <c r="BTP28" s="367"/>
      <c r="BTQ28" s="368"/>
      <c r="BTR28" s="369"/>
      <c r="BTS28" s="361"/>
      <c r="BTT28" s="361"/>
      <c r="BTU28" s="362"/>
      <c r="BTV28" s="363"/>
      <c r="BTW28" s="364"/>
      <c r="BTX28" s="365"/>
      <c r="BTY28" s="366"/>
      <c r="BTZ28" s="367"/>
      <c r="BUA28" s="368"/>
      <c r="BUB28" s="369"/>
      <c r="BUC28" s="361"/>
      <c r="BUD28" s="361"/>
      <c r="BUE28" s="362"/>
      <c r="BUF28" s="363"/>
      <c r="BUG28" s="364"/>
      <c r="BUH28" s="365"/>
      <c r="BUI28" s="366"/>
      <c r="BUJ28" s="367"/>
      <c r="BUK28" s="368"/>
      <c r="BUL28" s="369"/>
      <c r="BUM28" s="361"/>
      <c r="BUN28" s="361"/>
      <c r="BUO28" s="362"/>
      <c r="BUP28" s="363"/>
      <c r="BUQ28" s="364"/>
      <c r="BUR28" s="365"/>
      <c r="BUS28" s="366"/>
      <c r="BUT28" s="367"/>
      <c r="BUU28" s="368"/>
      <c r="BUV28" s="369"/>
      <c r="BUW28" s="361"/>
      <c r="BUX28" s="361"/>
      <c r="BUY28" s="362"/>
      <c r="BUZ28" s="363"/>
      <c r="BVA28" s="364"/>
      <c r="BVB28" s="365"/>
      <c r="BVC28" s="366"/>
      <c r="BVD28" s="367"/>
      <c r="BVE28" s="368"/>
      <c r="BVF28" s="369"/>
      <c r="BVG28" s="361"/>
      <c r="BVH28" s="361"/>
      <c r="BVI28" s="362"/>
      <c r="BVJ28" s="363"/>
      <c r="BVK28" s="364"/>
      <c r="BVL28" s="365"/>
      <c r="BVM28" s="366"/>
      <c r="BVN28" s="367"/>
      <c r="BVO28" s="368"/>
      <c r="BVP28" s="369"/>
      <c r="BVQ28" s="361"/>
      <c r="BVR28" s="361"/>
      <c r="BVS28" s="362"/>
      <c r="BVT28" s="363"/>
      <c r="BVU28" s="364"/>
      <c r="BVV28" s="365"/>
      <c r="BVW28" s="366"/>
      <c r="BVX28" s="367"/>
      <c r="BVY28" s="368"/>
      <c r="BVZ28" s="369"/>
      <c r="BWA28" s="361"/>
      <c r="BWB28" s="361"/>
      <c r="BWC28" s="362"/>
      <c r="BWD28" s="363"/>
      <c r="BWE28" s="364"/>
      <c r="BWF28" s="365"/>
      <c r="BWG28" s="366"/>
      <c r="BWH28" s="367"/>
      <c r="BWI28" s="368"/>
      <c r="BWJ28" s="369"/>
      <c r="BWK28" s="361"/>
      <c r="BWL28" s="361"/>
      <c r="BWM28" s="362"/>
      <c r="BWN28" s="363"/>
      <c r="BWO28" s="364"/>
      <c r="BWP28" s="365"/>
      <c r="BWQ28" s="366"/>
      <c r="BWR28" s="367"/>
      <c r="BWS28" s="368"/>
      <c r="BWT28" s="369"/>
      <c r="BWU28" s="361"/>
      <c r="BWV28" s="361"/>
      <c r="BWW28" s="362"/>
      <c r="BWX28" s="363"/>
      <c r="BWY28" s="364"/>
      <c r="BWZ28" s="365"/>
      <c r="BXA28" s="366"/>
      <c r="BXB28" s="367"/>
      <c r="BXC28" s="368"/>
      <c r="BXD28" s="369"/>
      <c r="BXE28" s="361"/>
      <c r="BXF28" s="361"/>
      <c r="BXG28" s="362"/>
      <c r="BXH28" s="363"/>
      <c r="BXI28" s="364"/>
      <c r="BXJ28" s="365"/>
      <c r="BXK28" s="366"/>
      <c r="BXL28" s="367"/>
      <c r="BXM28" s="368"/>
      <c r="BXN28" s="369"/>
      <c r="BXO28" s="361"/>
      <c r="BXP28" s="361"/>
      <c r="BXQ28" s="362"/>
      <c r="BXR28" s="363"/>
      <c r="BXS28" s="364"/>
      <c r="BXT28" s="365"/>
      <c r="BXU28" s="366"/>
      <c r="BXV28" s="367"/>
      <c r="BXW28" s="368"/>
      <c r="BXX28" s="369"/>
      <c r="BXY28" s="361"/>
      <c r="BXZ28" s="361"/>
      <c r="BYA28" s="362"/>
      <c r="BYB28" s="363"/>
      <c r="BYC28" s="364"/>
      <c r="BYD28" s="365"/>
      <c r="BYE28" s="366"/>
      <c r="BYF28" s="367"/>
      <c r="BYG28" s="368"/>
      <c r="BYH28" s="369"/>
      <c r="BYI28" s="361"/>
      <c r="BYJ28" s="361"/>
      <c r="BYK28" s="362"/>
      <c r="BYL28" s="363"/>
      <c r="BYM28" s="364"/>
      <c r="BYN28" s="365"/>
      <c r="BYO28" s="366"/>
      <c r="BYP28" s="367"/>
      <c r="BYQ28" s="368"/>
      <c r="BYR28" s="369"/>
      <c r="BYS28" s="361"/>
      <c r="BYT28" s="361"/>
      <c r="BYU28" s="362"/>
      <c r="BYV28" s="363"/>
      <c r="BYW28" s="364"/>
      <c r="BYX28" s="365"/>
      <c r="BYY28" s="366"/>
      <c r="BYZ28" s="367"/>
      <c r="BZA28" s="368"/>
      <c r="BZB28" s="369"/>
      <c r="BZC28" s="361"/>
      <c r="BZD28" s="361"/>
      <c r="BZE28" s="362"/>
      <c r="BZF28" s="363"/>
      <c r="BZG28" s="364"/>
      <c r="BZH28" s="365"/>
      <c r="BZI28" s="366"/>
      <c r="BZJ28" s="367"/>
      <c r="BZK28" s="368"/>
      <c r="BZL28" s="369"/>
      <c r="BZM28" s="361"/>
      <c r="BZN28" s="361"/>
      <c r="BZO28" s="362"/>
      <c r="BZP28" s="363"/>
      <c r="BZQ28" s="364"/>
      <c r="BZR28" s="365"/>
      <c r="BZS28" s="366"/>
      <c r="BZT28" s="367"/>
      <c r="BZU28" s="368"/>
      <c r="BZV28" s="369"/>
      <c r="BZW28" s="361"/>
      <c r="BZX28" s="361"/>
      <c r="BZY28" s="362"/>
      <c r="BZZ28" s="363"/>
      <c r="CAA28" s="364"/>
      <c r="CAB28" s="365"/>
      <c r="CAC28" s="366"/>
      <c r="CAD28" s="367"/>
      <c r="CAE28" s="368"/>
      <c r="CAF28" s="369"/>
      <c r="CAG28" s="361"/>
      <c r="CAH28" s="361"/>
      <c r="CAI28" s="362"/>
      <c r="CAJ28" s="363"/>
      <c r="CAK28" s="364"/>
      <c r="CAL28" s="365"/>
      <c r="CAM28" s="366"/>
      <c r="CAN28" s="367"/>
      <c r="CAO28" s="368"/>
      <c r="CAP28" s="369"/>
      <c r="CAQ28" s="361"/>
      <c r="CAR28" s="361"/>
      <c r="CAS28" s="362"/>
      <c r="CAT28" s="363"/>
      <c r="CAU28" s="364"/>
      <c r="CAV28" s="365"/>
      <c r="CAW28" s="366"/>
      <c r="CAX28" s="367"/>
      <c r="CAY28" s="368"/>
      <c r="CAZ28" s="369"/>
      <c r="CBA28" s="361"/>
      <c r="CBB28" s="361"/>
      <c r="CBC28" s="362"/>
      <c r="CBD28" s="363"/>
      <c r="CBE28" s="364"/>
      <c r="CBF28" s="365"/>
      <c r="CBG28" s="366"/>
      <c r="CBH28" s="367"/>
      <c r="CBI28" s="368"/>
      <c r="CBJ28" s="369"/>
      <c r="CBK28" s="361"/>
      <c r="CBL28" s="361"/>
      <c r="CBM28" s="362"/>
      <c r="CBN28" s="363"/>
      <c r="CBO28" s="364"/>
      <c r="CBP28" s="365"/>
      <c r="CBQ28" s="366"/>
      <c r="CBR28" s="367"/>
      <c r="CBS28" s="368"/>
      <c r="CBT28" s="369"/>
      <c r="CBU28" s="361"/>
      <c r="CBV28" s="361"/>
      <c r="CBW28" s="362"/>
      <c r="CBX28" s="363"/>
      <c r="CBY28" s="364"/>
      <c r="CBZ28" s="365"/>
      <c r="CCA28" s="366"/>
      <c r="CCB28" s="367"/>
      <c r="CCC28" s="368"/>
      <c r="CCD28" s="369"/>
      <c r="CCE28" s="361"/>
      <c r="CCF28" s="361"/>
      <c r="CCG28" s="362"/>
      <c r="CCH28" s="363"/>
      <c r="CCI28" s="364"/>
      <c r="CCJ28" s="365"/>
      <c r="CCK28" s="366"/>
      <c r="CCL28" s="367"/>
      <c r="CCM28" s="368"/>
      <c r="CCN28" s="369"/>
      <c r="CCO28" s="361"/>
      <c r="CCP28" s="361"/>
      <c r="CCQ28" s="362"/>
      <c r="CCR28" s="363"/>
      <c r="CCS28" s="364"/>
      <c r="CCT28" s="365"/>
      <c r="CCU28" s="366"/>
      <c r="CCV28" s="367"/>
      <c r="CCW28" s="368"/>
      <c r="CCX28" s="369"/>
      <c r="CCY28" s="361"/>
      <c r="CCZ28" s="361"/>
      <c r="CDA28" s="362"/>
      <c r="CDB28" s="363"/>
      <c r="CDC28" s="364"/>
      <c r="CDD28" s="365"/>
      <c r="CDE28" s="366"/>
      <c r="CDF28" s="367"/>
      <c r="CDG28" s="368"/>
      <c r="CDH28" s="369"/>
      <c r="CDI28" s="361"/>
      <c r="CDJ28" s="361"/>
      <c r="CDK28" s="362"/>
      <c r="CDL28" s="363"/>
      <c r="CDM28" s="364"/>
      <c r="CDN28" s="365"/>
      <c r="CDO28" s="366"/>
      <c r="CDP28" s="367"/>
      <c r="CDQ28" s="368"/>
      <c r="CDR28" s="369"/>
      <c r="CDS28" s="361"/>
      <c r="CDT28" s="361"/>
      <c r="CDU28" s="362"/>
      <c r="CDV28" s="363"/>
      <c r="CDW28" s="364"/>
      <c r="CDX28" s="365"/>
      <c r="CDY28" s="366"/>
      <c r="CDZ28" s="367"/>
      <c r="CEA28" s="368"/>
      <c r="CEB28" s="369"/>
      <c r="CEC28" s="361"/>
      <c r="CED28" s="361"/>
      <c r="CEE28" s="362"/>
      <c r="CEF28" s="363"/>
      <c r="CEG28" s="364"/>
      <c r="CEH28" s="365"/>
      <c r="CEI28" s="366"/>
      <c r="CEJ28" s="367"/>
      <c r="CEK28" s="368"/>
      <c r="CEL28" s="369"/>
      <c r="CEM28" s="361"/>
      <c r="CEN28" s="361"/>
      <c r="CEO28" s="362"/>
      <c r="CEP28" s="363"/>
      <c r="CEQ28" s="364"/>
      <c r="CER28" s="365"/>
      <c r="CES28" s="366"/>
      <c r="CET28" s="367"/>
      <c r="CEU28" s="368"/>
      <c r="CEV28" s="369"/>
      <c r="CEW28" s="361"/>
      <c r="CEX28" s="361"/>
      <c r="CEY28" s="362"/>
      <c r="CEZ28" s="363"/>
      <c r="CFA28" s="364"/>
      <c r="CFB28" s="365"/>
      <c r="CFC28" s="366"/>
      <c r="CFD28" s="367"/>
      <c r="CFE28" s="368"/>
      <c r="CFF28" s="369"/>
      <c r="CFG28" s="361"/>
      <c r="CFH28" s="361"/>
      <c r="CFI28" s="362"/>
      <c r="CFJ28" s="363"/>
      <c r="CFK28" s="364"/>
      <c r="CFL28" s="365"/>
      <c r="CFM28" s="366"/>
      <c r="CFN28" s="367"/>
      <c r="CFO28" s="368"/>
      <c r="CFP28" s="369"/>
      <c r="CFQ28" s="361"/>
      <c r="CFR28" s="361"/>
      <c r="CFS28" s="362"/>
      <c r="CFT28" s="363"/>
      <c r="CFU28" s="364"/>
      <c r="CFV28" s="365"/>
      <c r="CFW28" s="366"/>
      <c r="CFX28" s="367"/>
      <c r="CFY28" s="368"/>
      <c r="CFZ28" s="369"/>
      <c r="CGA28" s="361"/>
      <c r="CGB28" s="361"/>
      <c r="CGC28" s="362"/>
      <c r="CGD28" s="363"/>
      <c r="CGE28" s="364"/>
      <c r="CGF28" s="365"/>
      <c r="CGG28" s="366"/>
      <c r="CGH28" s="367"/>
      <c r="CGI28" s="368"/>
      <c r="CGJ28" s="369"/>
      <c r="CGK28" s="361"/>
      <c r="CGL28" s="361"/>
      <c r="CGM28" s="362"/>
      <c r="CGN28" s="363"/>
      <c r="CGO28" s="364"/>
      <c r="CGP28" s="365"/>
      <c r="CGQ28" s="366"/>
      <c r="CGR28" s="367"/>
      <c r="CGS28" s="368"/>
      <c r="CGT28" s="369"/>
      <c r="CGU28" s="361"/>
      <c r="CGV28" s="361"/>
      <c r="CGW28" s="362"/>
      <c r="CGX28" s="363"/>
      <c r="CGY28" s="364"/>
      <c r="CGZ28" s="365"/>
      <c r="CHA28" s="366"/>
      <c r="CHB28" s="367"/>
      <c r="CHC28" s="368"/>
      <c r="CHD28" s="369"/>
      <c r="CHE28" s="361"/>
      <c r="CHF28" s="361"/>
      <c r="CHG28" s="362"/>
      <c r="CHH28" s="363"/>
      <c r="CHI28" s="364"/>
      <c r="CHJ28" s="365"/>
      <c r="CHK28" s="366"/>
      <c r="CHL28" s="367"/>
      <c r="CHM28" s="368"/>
      <c r="CHN28" s="369"/>
      <c r="CHO28" s="361"/>
      <c r="CHP28" s="361"/>
      <c r="CHQ28" s="362"/>
      <c r="CHR28" s="363"/>
      <c r="CHS28" s="364"/>
      <c r="CHT28" s="365"/>
      <c r="CHU28" s="366"/>
      <c r="CHV28" s="367"/>
      <c r="CHW28" s="368"/>
      <c r="CHX28" s="369"/>
      <c r="CHY28" s="361"/>
      <c r="CHZ28" s="361"/>
      <c r="CIA28" s="362"/>
      <c r="CIB28" s="363"/>
      <c r="CIC28" s="364"/>
      <c r="CID28" s="365"/>
      <c r="CIE28" s="366"/>
      <c r="CIF28" s="367"/>
      <c r="CIG28" s="368"/>
      <c r="CIH28" s="369"/>
      <c r="CII28" s="361"/>
      <c r="CIJ28" s="361"/>
      <c r="CIK28" s="362"/>
      <c r="CIL28" s="363"/>
      <c r="CIM28" s="364"/>
      <c r="CIN28" s="365"/>
      <c r="CIO28" s="366"/>
      <c r="CIP28" s="367"/>
      <c r="CIQ28" s="368"/>
      <c r="CIR28" s="369"/>
      <c r="CIS28" s="361"/>
      <c r="CIT28" s="361"/>
      <c r="CIU28" s="362"/>
      <c r="CIV28" s="363"/>
      <c r="CIW28" s="364"/>
      <c r="CIX28" s="365"/>
      <c r="CIY28" s="366"/>
      <c r="CIZ28" s="367"/>
      <c r="CJA28" s="368"/>
      <c r="CJB28" s="369"/>
      <c r="CJC28" s="361"/>
      <c r="CJD28" s="361"/>
      <c r="CJE28" s="362"/>
      <c r="CJF28" s="363"/>
      <c r="CJG28" s="364"/>
      <c r="CJH28" s="365"/>
      <c r="CJI28" s="366"/>
      <c r="CJJ28" s="367"/>
      <c r="CJK28" s="368"/>
      <c r="CJL28" s="369"/>
      <c r="CJM28" s="361"/>
      <c r="CJN28" s="361"/>
      <c r="CJO28" s="362"/>
      <c r="CJP28" s="363"/>
      <c r="CJQ28" s="364"/>
      <c r="CJR28" s="365"/>
      <c r="CJS28" s="366"/>
      <c r="CJT28" s="367"/>
      <c r="CJU28" s="368"/>
      <c r="CJV28" s="369"/>
      <c r="CJW28" s="361"/>
      <c r="CJX28" s="361"/>
      <c r="CJY28" s="362"/>
      <c r="CJZ28" s="363"/>
      <c r="CKA28" s="364"/>
      <c r="CKB28" s="365"/>
      <c r="CKC28" s="366"/>
      <c r="CKD28" s="367"/>
      <c r="CKE28" s="368"/>
      <c r="CKF28" s="369"/>
      <c r="CKG28" s="361"/>
      <c r="CKH28" s="361"/>
      <c r="CKI28" s="362"/>
      <c r="CKJ28" s="363"/>
      <c r="CKK28" s="364"/>
      <c r="CKL28" s="365"/>
      <c r="CKM28" s="366"/>
      <c r="CKN28" s="367"/>
      <c r="CKO28" s="368"/>
      <c r="CKP28" s="369"/>
      <c r="CKQ28" s="361"/>
      <c r="CKR28" s="361"/>
      <c r="CKS28" s="362"/>
      <c r="CKT28" s="363"/>
      <c r="CKU28" s="364"/>
      <c r="CKV28" s="365"/>
      <c r="CKW28" s="366"/>
      <c r="CKX28" s="367"/>
      <c r="CKY28" s="368"/>
      <c r="CKZ28" s="369"/>
      <c r="CLA28" s="361"/>
      <c r="CLB28" s="361"/>
      <c r="CLC28" s="362"/>
      <c r="CLD28" s="363"/>
      <c r="CLE28" s="364"/>
      <c r="CLF28" s="365"/>
      <c r="CLG28" s="366"/>
      <c r="CLH28" s="367"/>
      <c r="CLI28" s="368"/>
      <c r="CLJ28" s="369"/>
      <c r="CLK28" s="361"/>
      <c r="CLL28" s="361"/>
      <c r="CLM28" s="362"/>
      <c r="CLN28" s="363"/>
      <c r="CLO28" s="364"/>
      <c r="CLP28" s="365"/>
      <c r="CLQ28" s="366"/>
      <c r="CLR28" s="367"/>
      <c r="CLS28" s="368"/>
      <c r="CLT28" s="369"/>
      <c r="CLU28" s="361"/>
      <c r="CLV28" s="361"/>
      <c r="CLW28" s="362"/>
      <c r="CLX28" s="363"/>
      <c r="CLY28" s="364"/>
      <c r="CLZ28" s="365"/>
      <c r="CMA28" s="366"/>
      <c r="CMB28" s="367"/>
      <c r="CMC28" s="368"/>
      <c r="CMD28" s="369"/>
      <c r="CME28" s="361"/>
      <c r="CMF28" s="361"/>
      <c r="CMG28" s="362"/>
      <c r="CMH28" s="363"/>
      <c r="CMI28" s="364"/>
      <c r="CMJ28" s="365"/>
      <c r="CMK28" s="366"/>
      <c r="CML28" s="367"/>
      <c r="CMM28" s="368"/>
      <c r="CMN28" s="369"/>
      <c r="CMO28" s="361"/>
      <c r="CMP28" s="361"/>
      <c r="CMQ28" s="362"/>
      <c r="CMR28" s="363"/>
      <c r="CMS28" s="364"/>
      <c r="CMT28" s="365"/>
      <c r="CMU28" s="366"/>
      <c r="CMV28" s="367"/>
      <c r="CMW28" s="368"/>
      <c r="CMX28" s="369"/>
      <c r="CMY28" s="361"/>
      <c r="CMZ28" s="361"/>
      <c r="CNA28" s="362"/>
      <c r="CNB28" s="363"/>
      <c r="CNC28" s="364"/>
      <c r="CND28" s="365"/>
      <c r="CNE28" s="366"/>
      <c r="CNF28" s="367"/>
      <c r="CNG28" s="368"/>
      <c r="CNH28" s="369"/>
      <c r="CNI28" s="361"/>
      <c r="CNJ28" s="361"/>
      <c r="CNK28" s="362"/>
      <c r="CNL28" s="363"/>
      <c r="CNM28" s="364"/>
      <c r="CNN28" s="365"/>
      <c r="CNO28" s="366"/>
      <c r="CNP28" s="367"/>
      <c r="CNQ28" s="368"/>
      <c r="CNR28" s="369"/>
      <c r="CNS28" s="361"/>
      <c r="CNT28" s="361"/>
      <c r="CNU28" s="362"/>
      <c r="CNV28" s="363"/>
      <c r="CNW28" s="364"/>
      <c r="CNX28" s="365"/>
      <c r="CNY28" s="366"/>
      <c r="CNZ28" s="367"/>
      <c r="COA28" s="368"/>
      <c r="COB28" s="369"/>
      <c r="COC28" s="361"/>
      <c r="COD28" s="361"/>
      <c r="COE28" s="362"/>
      <c r="COF28" s="363"/>
      <c r="COG28" s="364"/>
      <c r="COH28" s="365"/>
      <c r="COI28" s="366"/>
      <c r="COJ28" s="367"/>
      <c r="COK28" s="368"/>
      <c r="COL28" s="369"/>
      <c r="COM28" s="361"/>
      <c r="CON28" s="361"/>
      <c r="COO28" s="362"/>
      <c r="COP28" s="363"/>
      <c r="COQ28" s="364"/>
      <c r="COR28" s="365"/>
      <c r="COS28" s="366"/>
      <c r="COT28" s="367"/>
      <c r="COU28" s="368"/>
      <c r="COV28" s="369"/>
      <c r="COW28" s="361"/>
      <c r="COX28" s="361"/>
      <c r="COY28" s="362"/>
      <c r="COZ28" s="363"/>
      <c r="CPA28" s="364"/>
      <c r="CPB28" s="365"/>
      <c r="CPC28" s="366"/>
      <c r="CPD28" s="367"/>
      <c r="CPE28" s="368"/>
      <c r="CPF28" s="369"/>
      <c r="CPG28" s="361"/>
      <c r="CPH28" s="361"/>
      <c r="CPI28" s="362"/>
      <c r="CPJ28" s="363"/>
      <c r="CPK28" s="364"/>
      <c r="CPL28" s="365"/>
      <c r="CPM28" s="366"/>
      <c r="CPN28" s="367"/>
      <c r="CPO28" s="368"/>
      <c r="CPP28" s="369"/>
      <c r="CPQ28" s="361"/>
      <c r="CPR28" s="361"/>
      <c r="CPS28" s="362"/>
      <c r="CPT28" s="363"/>
      <c r="CPU28" s="364"/>
      <c r="CPV28" s="365"/>
      <c r="CPW28" s="366"/>
      <c r="CPX28" s="367"/>
      <c r="CPY28" s="368"/>
      <c r="CPZ28" s="369"/>
      <c r="CQA28" s="361"/>
      <c r="CQB28" s="361"/>
      <c r="CQC28" s="362"/>
      <c r="CQD28" s="363"/>
      <c r="CQE28" s="364"/>
      <c r="CQF28" s="365"/>
      <c r="CQG28" s="366"/>
      <c r="CQH28" s="367"/>
      <c r="CQI28" s="368"/>
      <c r="CQJ28" s="369"/>
      <c r="CQK28" s="361"/>
      <c r="CQL28" s="361"/>
      <c r="CQM28" s="362"/>
      <c r="CQN28" s="363"/>
      <c r="CQO28" s="364"/>
      <c r="CQP28" s="365"/>
      <c r="CQQ28" s="366"/>
      <c r="CQR28" s="367"/>
      <c r="CQS28" s="368"/>
      <c r="CQT28" s="369"/>
      <c r="CQU28" s="361"/>
      <c r="CQV28" s="361"/>
      <c r="CQW28" s="362"/>
      <c r="CQX28" s="363"/>
      <c r="CQY28" s="364"/>
      <c r="CQZ28" s="365"/>
      <c r="CRA28" s="366"/>
      <c r="CRB28" s="367"/>
      <c r="CRC28" s="368"/>
      <c r="CRD28" s="369"/>
      <c r="CRE28" s="361"/>
      <c r="CRF28" s="361"/>
      <c r="CRG28" s="362"/>
      <c r="CRH28" s="363"/>
      <c r="CRI28" s="364"/>
      <c r="CRJ28" s="365"/>
      <c r="CRK28" s="366"/>
      <c r="CRL28" s="367"/>
      <c r="CRM28" s="368"/>
      <c r="CRN28" s="369"/>
      <c r="CRO28" s="361"/>
      <c r="CRP28" s="361"/>
      <c r="CRQ28" s="362"/>
      <c r="CRR28" s="363"/>
      <c r="CRS28" s="364"/>
      <c r="CRT28" s="365"/>
      <c r="CRU28" s="366"/>
      <c r="CRV28" s="367"/>
      <c r="CRW28" s="368"/>
      <c r="CRX28" s="369"/>
      <c r="CRY28" s="361"/>
      <c r="CRZ28" s="361"/>
      <c r="CSA28" s="362"/>
      <c r="CSB28" s="363"/>
      <c r="CSC28" s="364"/>
      <c r="CSD28" s="365"/>
      <c r="CSE28" s="366"/>
      <c r="CSF28" s="367"/>
      <c r="CSG28" s="368"/>
      <c r="CSH28" s="369"/>
      <c r="CSI28" s="361"/>
      <c r="CSJ28" s="361"/>
      <c r="CSK28" s="362"/>
      <c r="CSL28" s="363"/>
      <c r="CSM28" s="364"/>
      <c r="CSN28" s="365"/>
      <c r="CSO28" s="366"/>
      <c r="CSP28" s="367"/>
      <c r="CSQ28" s="368"/>
      <c r="CSR28" s="369"/>
      <c r="CSS28" s="361"/>
      <c r="CST28" s="361"/>
      <c r="CSU28" s="362"/>
      <c r="CSV28" s="363"/>
      <c r="CSW28" s="364"/>
      <c r="CSX28" s="365"/>
      <c r="CSY28" s="366"/>
      <c r="CSZ28" s="367"/>
      <c r="CTA28" s="368"/>
      <c r="CTB28" s="369"/>
      <c r="CTC28" s="361"/>
      <c r="CTD28" s="361"/>
      <c r="CTE28" s="362"/>
      <c r="CTF28" s="363"/>
      <c r="CTG28" s="364"/>
      <c r="CTH28" s="365"/>
      <c r="CTI28" s="366"/>
      <c r="CTJ28" s="367"/>
      <c r="CTK28" s="368"/>
      <c r="CTL28" s="369"/>
      <c r="CTM28" s="361"/>
      <c r="CTN28" s="361"/>
      <c r="CTO28" s="362"/>
      <c r="CTP28" s="363"/>
      <c r="CTQ28" s="364"/>
      <c r="CTR28" s="365"/>
      <c r="CTS28" s="366"/>
      <c r="CTT28" s="367"/>
      <c r="CTU28" s="368"/>
      <c r="CTV28" s="369"/>
      <c r="CTW28" s="361"/>
      <c r="CTX28" s="361"/>
      <c r="CTY28" s="362"/>
      <c r="CTZ28" s="363"/>
      <c r="CUA28" s="364"/>
      <c r="CUB28" s="365"/>
      <c r="CUC28" s="366"/>
      <c r="CUD28" s="367"/>
      <c r="CUE28" s="368"/>
      <c r="CUF28" s="369"/>
      <c r="CUG28" s="361"/>
      <c r="CUH28" s="361"/>
      <c r="CUI28" s="362"/>
      <c r="CUJ28" s="363"/>
      <c r="CUK28" s="364"/>
      <c r="CUL28" s="365"/>
      <c r="CUM28" s="366"/>
      <c r="CUN28" s="367"/>
      <c r="CUO28" s="368"/>
      <c r="CUP28" s="369"/>
      <c r="CUQ28" s="361"/>
      <c r="CUR28" s="361"/>
      <c r="CUS28" s="362"/>
      <c r="CUT28" s="363"/>
      <c r="CUU28" s="364"/>
      <c r="CUV28" s="365"/>
      <c r="CUW28" s="366"/>
      <c r="CUX28" s="367"/>
      <c r="CUY28" s="368"/>
      <c r="CUZ28" s="369"/>
      <c r="CVA28" s="361"/>
      <c r="CVB28" s="361"/>
      <c r="CVC28" s="362"/>
      <c r="CVD28" s="363"/>
      <c r="CVE28" s="364"/>
      <c r="CVF28" s="365"/>
      <c r="CVG28" s="366"/>
      <c r="CVH28" s="367"/>
      <c r="CVI28" s="368"/>
      <c r="CVJ28" s="369"/>
      <c r="CVK28" s="361"/>
      <c r="CVL28" s="361"/>
      <c r="CVM28" s="362"/>
      <c r="CVN28" s="363"/>
      <c r="CVO28" s="364"/>
      <c r="CVP28" s="365"/>
      <c r="CVQ28" s="366"/>
      <c r="CVR28" s="367"/>
      <c r="CVS28" s="368"/>
      <c r="CVT28" s="369"/>
      <c r="CVU28" s="361"/>
      <c r="CVV28" s="361"/>
      <c r="CVW28" s="362"/>
      <c r="CVX28" s="363"/>
      <c r="CVY28" s="364"/>
      <c r="CVZ28" s="365"/>
      <c r="CWA28" s="366"/>
      <c r="CWB28" s="367"/>
      <c r="CWC28" s="368"/>
      <c r="CWD28" s="369"/>
      <c r="CWE28" s="361"/>
      <c r="CWF28" s="361"/>
      <c r="CWG28" s="362"/>
      <c r="CWH28" s="363"/>
      <c r="CWI28" s="364"/>
      <c r="CWJ28" s="365"/>
      <c r="CWK28" s="366"/>
      <c r="CWL28" s="367"/>
      <c r="CWM28" s="368"/>
      <c r="CWN28" s="369"/>
      <c r="CWO28" s="361"/>
      <c r="CWP28" s="361"/>
      <c r="CWQ28" s="362"/>
      <c r="CWR28" s="363"/>
      <c r="CWS28" s="364"/>
      <c r="CWT28" s="365"/>
      <c r="CWU28" s="366"/>
      <c r="CWV28" s="367"/>
      <c r="CWW28" s="368"/>
      <c r="CWX28" s="369"/>
      <c r="CWY28" s="361"/>
      <c r="CWZ28" s="361"/>
      <c r="CXA28" s="362"/>
      <c r="CXB28" s="363"/>
      <c r="CXC28" s="364"/>
      <c r="CXD28" s="365"/>
      <c r="CXE28" s="366"/>
      <c r="CXF28" s="367"/>
      <c r="CXG28" s="368"/>
      <c r="CXH28" s="369"/>
      <c r="CXI28" s="361"/>
      <c r="CXJ28" s="361"/>
      <c r="CXK28" s="362"/>
      <c r="CXL28" s="363"/>
      <c r="CXM28" s="364"/>
      <c r="CXN28" s="365"/>
      <c r="CXO28" s="366"/>
      <c r="CXP28" s="367"/>
      <c r="CXQ28" s="368"/>
      <c r="CXR28" s="369"/>
      <c r="CXS28" s="361"/>
      <c r="CXT28" s="361"/>
      <c r="CXU28" s="362"/>
      <c r="CXV28" s="363"/>
      <c r="CXW28" s="364"/>
      <c r="CXX28" s="365"/>
      <c r="CXY28" s="366"/>
      <c r="CXZ28" s="367"/>
      <c r="CYA28" s="368"/>
      <c r="CYB28" s="369"/>
      <c r="CYC28" s="361"/>
      <c r="CYD28" s="361"/>
      <c r="CYE28" s="362"/>
      <c r="CYF28" s="363"/>
      <c r="CYG28" s="364"/>
      <c r="CYH28" s="365"/>
      <c r="CYI28" s="366"/>
      <c r="CYJ28" s="367"/>
      <c r="CYK28" s="368"/>
      <c r="CYL28" s="369"/>
      <c r="CYM28" s="361"/>
      <c r="CYN28" s="361"/>
      <c r="CYO28" s="362"/>
      <c r="CYP28" s="363"/>
      <c r="CYQ28" s="364"/>
      <c r="CYR28" s="365"/>
      <c r="CYS28" s="366"/>
      <c r="CYT28" s="367"/>
      <c r="CYU28" s="368"/>
      <c r="CYV28" s="369"/>
      <c r="CYW28" s="361"/>
      <c r="CYX28" s="361"/>
      <c r="CYY28" s="362"/>
      <c r="CYZ28" s="363"/>
      <c r="CZA28" s="364"/>
      <c r="CZB28" s="365"/>
      <c r="CZC28" s="366"/>
      <c r="CZD28" s="367"/>
      <c r="CZE28" s="368"/>
      <c r="CZF28" s="369"/>
      <c r="CZG28" s="361"/>
      <c r="CZH28" s="361"/>
      <c r="CZI28" s="362"/>
      <c r="CZJ28" s="363"/>
      <c r="CZK28" s="364"/>
      <c r="CZL28" s="365"/>
      <c r="CZM28" s="366"/>
      <c r="CZN28" s="367"/>
      <c r="CZO28" s="368"/>
      <c r="CZP28" s="369"/>
      <c r="CZQ28" s="361"/>
      <c r="CZR28" s="361"/>
      <c r="CZS28" s="362"/>
      <c r="CZT28" s="363"/>
      <c r="CZU28" s="364"/>
      <c r="CZV28" s="365"/>
      <c r="CZW28" s="366"/>
      <c r="CZX28" s="367"/>
      <c r="CZY28" s="368"/>
      <c r="CZZ28" s="369"/>
      <c r="DAA28" s="361"/>
      <c r="DAB28" s="361"/>
      <c r="DAC28" s="362"/>
      <c r="DAD28" s="363"/>
      <c r="DAE28" s="364"/>
      <c r="DAF28" s="365"/>
      <c r="DAG28" s="366"/>
      <c r="DAH28" s="367"/>
      <c r="DAI28" s="368"/>
      <c r="DAJ28" s="369"/>
      <c r="DAK28" s="361"/>
      <c r="DAL28" s="361"/>
      <c r="DAM28" s="362"/>
      <c r="DAN28" s="363"/>
      <c r="DAO28" s="364"/>
      <c r="DAP28" s="365"/>
      <c r="DAQ28" s="366"/>
      <c r="DAR28" s="367"/>
      <c r="DAS28" s="368"/>
      <c r="DAT28" s="369"/>
      <c r="DAU28" s="361"/>
      <c r="DAV28" s="361"/>
      <c r="DAW28" s="362"/>
      <c r="DAX28" s="363"/>
      <c r="DAY28" s="364"/>
      <c r="DAZ28" s="365"/>
      <c r="DBA28" s="366"/>
      <c r="DBB28" s="367"/>
      <c r="DBC28" s="368"/>
      <c r="DBD28" s="369"/>
      <c r="DBE28" s="361"/>
      <c r="DBF28" s="361"/>
      <c r="DBG28" s="362"/>
      <c r="DBH28" s="363"/>
      <c r="DBI28" s="364"/>
      <c r="DBJ28" s="365"/>
      <c r="DBK28" s="366"/>
      <c r="DBL28" s="367"/>
      <c r="DBM28" s="368"/>
      <c r="DBN28" s="369"/>
      <c r="DBO28" s="361"/>
      <c r="DBP28" s="361"/>
      <c r="DBQ28" s="362"/>
      <c r="DBR28" s="363"/>
      <c r="DBS28" s="364"/>
      <c r="DBT28" s="365"/>
      <c r="DBU28" s="366"/>
      <c r="DBV28" s="367"/>
      <c r="DBW28" s="368"/>
      <c r="DBX28" s="369"/>
      <c r="DBY28" s="361"/>
      <c r="DBZ28" s="361"/>
      <c r="DCA28" s="362"/>
      <c r="DCB28" s="363"/>
      <c r="DCC28" s="364"/>
      <c r="DCD28" s="365"/>
      <c r="DCE28" s="366"/>
      <c r="DCF28" s="367"/>
      <c r="DCG28" s="368"/>
      <c r="DCH28" s="369"/>
      <c r="DCI28" s="361"/>
      <c r="DCJ28" s="361"/>
      <c r="DCK28" s="362"/>
      <c r="DCL28" s="363"/>
      <c r="DCM28" s="364"/>
      <c r="DCN28" s="365"/>
      <c r="DCO28" s="366"/>
      <c r="DCP28" s="367"/>
      <c r="DCQ28" s="368"/>
      <c r="DCR28" s="369"/>
      <c r="DCS28" s="361"/>
      <c r="DCT28" s="361"/>
      <c r="DCU28" s="362"/>
      <c r="DCV28" s="363"/>
      <c r="DCW28" s="364"/>
      <c r="DCX28" s="365"/>
      <c r="DCY28" s="366"/>
      <c r="DCZ28" s="367"/>
      <c r="DDA28" s="368"/>
      <c r="DDB28" s="369"/>
      <c r="DDC28" s="361"/>
      <c r="DDD28" s="361"/>
      <c r="DDE28" s="362"/>
      <c r="DDF28" s="363"/>
      <c r="DDG28" s="364"/>
      <c r="DDH28" s="365"/>
      <c r="DDI28" s="366"/>
      <c r="DDJ28" s="367"/>
      <c r="DDK28" s="368"/>
      <c r="DDL28" s="369"/>
      <c r="DDM28" s="361"/>
      <c r="DDN28" s="361"/>
      <c r="DDO28" s="362"/>
      <c r="DDP28" s="363"/>
      <c r="DDQ28" s="364"/>
      <c r="DDR28" s="365"/>
      <c r="DDS28" s="366"/>
      <c r="DDT28" s="367"/>
      <c r="DDU28" s="368"/>
      <c r="DDV28" s="369"/>
      <c r="DDW28" s="361"/>
      <c r="DDX28" s="361"/>
      <c r="DDY28" s="362"/>
      <c r="DDZ28" s="363"/>
      <c r="DEA28" s="364"/>
      <c r="DEB28" s="365"/>
      <c r="DEC28" s="366"/>
      <c r="DED28" s="367"/>
      <c r="DEE28" s="368"/>
      <c r="DEF28" s="369"/>
      <c r="DEG28" s="361"/>
      <c r="DEH28" s="361"/>
      <c r="DEI28" s="362"/>
      <c r="DEJ28" s="363"/>
      <c r="DEK28" s="364"/>
      <c r="DEL28" s="365"/>
      <c r="DEM28" s="366"/>
      <c r="DEN28" s="367"/>
      <c r="DEO28" s="368"/>
      <c r="DEP28" s="369"/>
      <c r="DEQ28" s="361"/>
      <c r="DER28" s="361"/>
      <c r="DES28" s="362"/>
      <c r="DET28" s="363"/>
      <c r="DEU28" s="364"/>
      <c r="DEV28" s="365"/>
      <c r="DEW28" s="366"/>
      <c r="DEX28" s="367"/>
      <c r="DEY28" s="368"/>
      <c r="DEZ28" s="369"/>
      <c r="DFA28" s="361"/>
      <c r="DFB28" s="361"/>
      <c r="DFC28" s="362"/>
      <c r="DFD28" s="363"/>
      <c r="DFE28" s="364"/>
      <c r="DFF28" s="365"/>
      <c r="DFG28" s="366"/>
      <c r="DFH28" s="367"/>
      <c r="DFI28" s="368"/>
      <c r="DFJ28" s="369"/>
      <c r="DFK28" s="361"/>
      <c r="DFL28" s="361"/>
      <c r="DFM28" s="362"/>
      <c r="DFN28" s="363"/>
      <c r="DFO28" s="364"/>
      <c r="DFP28" s="365"/>
      <c r="DFQ28" s="366"/>
      <c r="DFR28" s="367"/>
      <c r="DFS28" s="368"/>
      <c r="DFT28" s="369"/>
      <c r="DFU28" s="361"/>
      <c r="DFV28" s="361"/>
      <c r="DFW28" s="362"/>
      <c r="DFX28" s="363"/>
      <c r="DFY28" s="364"/>
      <c r="DFZ28" s="365"/>
      <c r="DGA28" s="366"/>
      <c r="DGB28" s="367"/>
      <c r="DGC28" s="368"/>
      <c r="DGD28" s="369"/>
      <c r="DGE28" s="361"/>
      <c r="DGF28" s="361"/>
      <c r="DGG28" s="362"/>
      <c r="DGH28" s="363"/>
      <c r="DGI28" s="364"/>
      <c r="DGJ28" s="365"/>
      <c r="DGK28" s="366"/>
      <c r="DGL28" s="367"/>
      <c r="DGM28" s="368"/>
      <c r="DGN28" s="369"/>
      <c r="DGO28" s="361"/>
      <c r="DGP28" s="361"/>
      <c r="DGQ28" s="362"/>
      <c r="DGR28" s="363"/>
      <c r="DGS28" s="364"/>
      <c r="DGT28" s="365"/>
      <c r="DGU28" s="366"/>
      <c r="DGV28" s="367"/>
      <c r="DGW28" s="368"/>
      <c r="DGX28" s="369"/>
      <c r="DGY28" s="361"/>
      <c r="DGZ28" s="361"/>
      <c r="DHA28" s="362"/>
      <c r="DHB28" s="363"/>
      <c r="DHC28" s="364"/>
      <c r="DHD28" s="365"/>
      <c r="DHE28" s="366"/>
      <c r="DHF28" s="367"/>
      <c r="DHG28" s="368"/>
      <c r="DHH28" s="369"/>
      <c r="DHI28" s="361"/>
      <c r="DHJ28" s="361"/>
      <c r="DHK28" s="362"/>
      <c r="DHL28" s="363"/>
      <c r="DHM28" s="364"/>
      <c r="DHN28" s="365"/>
      <c r="DHO28" s="366"/>
      <c r="DHP28" s="367"/>
      <c r="DHQ28" s="368"/>
      <c r="DHR28" s="369"/>
      <c r="DHS28" s="361"/>
      <c r="DHT28" s="361"/>
      <c r="DHU28" s="362"/>
      <c r="DHV28" s="363"/>
      <c r="DHW28" s="364"/>
      <c r="DHX28" s="365"/>
      <c r="DHY28" s="366"/>
      <c r="DHZ28" s="367"/>
      <c r="DIA28" s="368"/>
      <c r="DIB28" s="369"/>
      <c r="DIC28" s="361"/>
      <c r="DID28" s="361"/>
      <c r="DIE28" s="362"/>
      <c r="DIF28" s="363"/>
      <c r="DIG28" s="364"/>
      <c r="DIH28" s="365"/>
      <c r="DII28" s="366"/>
      <c r="DIJ28" s="367"/>
      <c r="DIK28" s="368"/>
      <c r="DIL28" s="369"/>
      <c r="DIM28" s="361"/>
      <c r="DIN28" s="361"/>
      <c r="DIO28" s="362"/>
      <c r="DIP28" s="363"/>
      <c r="DIQ28" s="364"/>
      <c r="DIR28" s="365"/>
      <c r="DIS28" s="366"/>
      <c r="DIT28" s="367"/>
      <c r="DIU28" s="368"/>
      <c r="DIV28" s="369"/>
      <c r="DIW28" s="361"/>
      <c r="DIX28" s="361"/>
      <c r="DIY28" s="362"/>
      <c r="DIZ28" s="363"/>
      <c r="DJA28" s="364"/>
      <c r="DJB28" s="365"/>
      <c r="DJC28" s="366"/>
      <c r="DJD28" s="367"/>
      <c r="DJE28" s="368"/>
      <c r="DJF28" s="369"/>
      <c r="DJG28" s="361"/>
      <c r="DJH28" s="361"/>
      <c r="DJI28" s="362"/>
      <c r="DJJ28" s="363"/>
      <c r="DJK28" s="364"/>
      <c r="DJL28" s="365"/>
      <c r="DJM28" s="366"/>
      <c r="DJN28" s="367"/>
      <c r="DJO28" s="368"/>
      <c r="DJP28" s="369"/>
      <c r="DJQ28" s="361"/>
      <c r="DJR28" s="361"/>
      <c r="DJS28" s="362"/>
      <c r="DJT28" s="363"/>
      <c r="DJU28" s="364"/>
      <c r="DJV28" s="365"/>
      <c r="DJW28" s="366"/>
      <c r="DJX28" s="367"/>
      <c r="DJY28" s="368"/>
      <c r="DJZ28" s="369"/>
      <c r="DKA28" s="361"/>
      <c r="DKB28" s="361"/>
      <c r="DKC28" s="362"/>
      <c r="DKD28" s="363"/>
      <c r="DKE28" s="364"/>
      <c r="DKF28" s="365"/>
      <c r="DKG28" s="366"/>
      <c r="DKH28" s="367"/>
      <c r="DKI28" s="368"/>
      <c r="DKJ28" s="369"/>
      <c r="DKK28" s="361"/>
      <c r="DKL28" s="361"/>
      <c r="DKM28" s="362"/>
      <c r="DKN28" s="363"/>
      <c r="DKO28" s="364"/>
      <c r="DKP28" s="365"/>
      <c r="DKQ28" s="366"/>
      <c r="DKR28" s="367"/>
      <c r="DKS28" s="368"/>
      <c r="DKT28" s="369"/>
      <c r="DKU28" s="361"/>
      <c r="DKV28" s="361"/>
      <c r="DKW28" s="362"/>
      <c r="DKX28" s="363"/>
      <c r="DKY28" s="364"/>
      <c r="DKZ28" s="365"/>
      <c r="DLA28" s="366"/>
      <c r="DLB28" s="367"/>
      <c r="DLC28" s="368"/>
      <c r="DLD28" s="369"/>
      <c r="DLE28" s="361"/>
      <c r="DLF28" s="361"/>
      <c r="DLG28" s="362"/>
      <c r="DLH28" s="363"/>
      <c r="DLI28" s="364"/>
      <c r="DLJ28" s="365"/>
      <c r="DLK28" s="366"/>
      <c r="DLL28" s="367"/>
      <c r="DLM28" s="368"/>
      <c r="DLN28" s="369"/>
      <c r="DLO28" s="361"/>
      <c r="DLP28" s="361"/>
      <c r="DLQ28" s="362"/>
      <c r="DLR28" s="363"/>
      <c r="DLS28" s="364"/>
      <c r="DLT28" s="365"/>
      <c r="DLU28" s="366"/>
      <c r="DLV28" s="367"/>
      <c r="DLW28" s="368"/>
      <c r="DLX28" s="369"/>
      <c r="DLY28" s="361"/>
      <c r="DLZ28" s="361"/>
      <c r="DMA28" s="362"/>
      <c r="DMB28" s="363"/>
      <c r="DMC28" s="364"/>
      <c r="DMD28" s="365"/>
      <c r="DME28" s="366"/>
      <c r="DMF28" s="367"/>
      <c r="DMG28" s="368"/>
      <c r="DMH28" s="369"/>
      <c r="DMI28" s="361"/>
      <c r="DMJ28" s="361"/>
      <c r="DMK28" s="362"/>
      <c r="DML28" s="363"/>
      <c r="DMM28" s="364"/>
      <c r="DMN28" s="365"/>
      <c r="DMO28" s="366"/>
      <c r="DMP28" s="367"/>
      <c r="DMQ28" s="368"/>
      <c r="DMR28" s="369"/>
      <c r="DMS28" s="361"/>
      <c r="DMT28" s="361"/>
      <c r="DMU28" s="362"/>
      <c r="DMV28" s="363"/>
      <c r="DMW28" s="364"/>
      <c r="DMX28" s="365"/>
      <c r="DMY28" s="366"/>
      <c r="DMZ28" s="367"/>
      <c r="DNA28" s="368"/>
      <c r="DNB28" s="369"/>
      <c r="DNC28" s="361"/>
      <c r="DND28" s="361"/>
      <c r="DNE28" s="362"/>
      <c r="DNF28" s="363"/>
      <c r="DNG28" s="364"/>
      <c r="DNH28" s="365"/>
      <c r="DNI28" s="366"/>
      <c r="DNJ28" s="367"/>
      <c r="DNK28" s="368"/>
      <c r="DNL28" s="369"/>
      <c r="DNM28" s="361"/>
      <c r="DNN28" s="361"/>
      <c r="DNO28" s="362"/>
      <c r="DNP28" s="363"/>
      <c r="DNQ28" s="364"/>
      <c r="DNR28" s="365"/>
      <c r="DNS28" s="366"/>
      <c r="DNT28" s="367"/>
      <c r="DNU28" s="368"/>
      <c r="DNV28" s="369"/>
      <c r="DNW28" s="361"/>
      <c r="DNX28" s="361"/>
      <c r="DNY28" s="362"/>
      <c r="DNZ28" s="363"/>
      <c r="DOA28" s="364"/>
      <c r="DOB28" s="365"/>
      <c r="DOC28" s="366"/>
      <c r="DOD28" s="367"/>
      <c r="DOE28" s="368"/>
      <c r="DOF28" s="369"/>
      <c r="DOG28" s="361"/>
      <c r="DOH28" s="361"/>
      <c r="DOI28" s="362"/>
      <c r="DOJ28" s="363"/>
      <c r="DOK28" s="364"/>
      <c r="DOL28" s="365"/>
      <c r="DOM28" s="366"/>
      <c r="DON28" s="367"/>
      <c r="DOO28" s="368"/>
      <c r="DOP28" s="369"/>
      <c r="DOQ28" s="361"/>
      <c r="DOR28" s="361"/>
      <c r="DOS28" s="362"/>
      <c r="DOT28" s="363"/>
      <c r="DOU28" s="364"/>
      <c r="DOV28" s="365"/>
      <c r="DOW28" s="366"/>
      <c r="DOX28" s="367"/>
      <c r="DOY28" s="368"/>
      <c r="DOZ28" s="369"/>
      <c r="DPA28" s="361"/>
      <c r="DPB28" s="361"/>
      <c r="DPC28" s="362"/>
      <c r="DPD28" s="363"/>
      <c r="DPE28" s="364"/>
      <c r="DPF28" s="365"/>
      <c r="DPG28" s="366"/>
      <c r="DPH28" s="367"/>
      <c r="DPI28" s="368"/>
      <c r="DPJ28" s="369"/>
      <c r="DPK28" s="361"/>
      <c r="DPL28" s="361"/>
      <c r="DPM28" s="362"/>
      <c r="DPN28" s="363"/>
      <c r="DPO28" s="364"/>
      <c r="DPP28" s="365"/>
      <c r="DPQ28" s="366"/>
      <c r="DPR28" s="367"/>
      <c r="DPS28" s="368"/>
      <c r="DPT28" s="369"/>
      <c r="DPU28" s="361"/>
      <c r="DPV28" s="361"/>
      <c r="DPW28" s="362"/>
      <c r="DPX28" s="363"/>
      <c r="DPY28" s="364"/>
      <c r="DPZ28" s="365"/>
      <c r="DQA28" s="366"/>
      <c r="DQB28" s="367"/>
      <c r="DQC28" s="368"/>
      <c r="DQD28" s="369"/>
      <c r="DQE28" s="361"/>
      <c r="DQF28" s="361"/>
      <c r="DQG28" s="362"/>
      <c r="DQH28" s="363"/>
      <c r="DQI28" s="364"/>
      <c r="DQJ28" s="365"/>
      <c r="DQK28" s="366"/>
      <c r="DQL28" s="367"/>
      <c r="DQM28" s="368"/>
      <c r="DQN28" s="369"/>
      <c r="DQO28" s="361"/>
      <c r="DQP28" s="361"/>
      <c r="DQQ28" s="362"/>
      <c r="DQR28" s="363"/>
      <c r="DQS28" s="364"/>
      <c r="DQT28" s="365"/>
      <c r="DQU28" s="366"/>
      <c r="DQV28" s="367"/>
      <c r="DQW28" s="368"/>
      <c r="DQX28" s="369"/>
      <c r="DQY28" s="361"/>
      <c r="DQZ28" s="361"/>
      <c r="DRA28" s="362"/>
      <c r="DRB28" s="363"/>
      <c r="DRC28" s="364"/>
      <c r="DRD28" s="365"/>
      <c r="DRE28" s="366"/>
      <c r="DRF28" s="367"/>
      <c r="DRG28" s="368"/>
      <c r="DRH28" s="369"/>
      <c r="DRI28" s="361"/>
      <c r="DRJ28" s="361"/>
      <c r="DRK28" s="362"/>
      <c r="DRL28" s="363"/>
      <c r="DRM28" s="364"/>
      <c r="DRN28" s="365"/>
      <c r="DRO28" s="366"/>
      <c r="DRP28" s="367"/>
      <c r="DRQ28" s="368"/>
      <c r="DRR28" s="369"/>
      <c r="DRS28" s="361"/>
      <c r="DRT28" s="361"/>
      <c r="DRU28" s="362"/>
      <c r="DRV28" s="363"/>
      <c r="DRW28" s="364"/>
      <c r="DRX28" s="365"/>
      <c r="DRY28" s="366"/>
      <c r="DRZ28" s="367"/>
      <c r="DSA28" s="368"/>
      <c r="DSB28" s="369"/>
      <c r="DSC28" s="361"/>
      <c r="DSD28" s="361"/>
      <c r="DSE28" s="362"/>
      <c r="DSF28" s="363"/>
      <c r="DSG28" s="364"/>
      <c r="DSH28" s="365"/>
      <c r="DSI28" s="366"/>
      <c r="DSJ28" s="367"/>
      <c r="DSK28" s="368"/>
      <c r="DSL28" s="369"/>
      <c r="DSM28" s="361"/>
      <c r="DSN28" s="361"/>
      <c r="DSO28" s="362"/>
      <c r="DSP28" s="363"/>
      <c r="DSQ28" s="364"/>
      <c r="DSR28" s="365"/>
      <c r="DSS28" s="366"/>
      <c r="DST28" s="367"/>
      <c r="DSU28" s="368"/>
      <c r="DSV28" s="369"/>
      <c r="DSW28" s="361"/>
      <c r="DSX28" s="361"/>
      <c r="DSY28" s="362"/>
      <c r="DSZ28" s="363"/>
      <c r="DTA28" s="364"/>
      <c r="DTB28" s="365"/>
      <c r="DTC28" s="366"/>
      <c r="DTD28" s="367"/>
      <c r="DTE28" s="368"/>
      <c r="DTF28" s="369"/>
      <c r="DTG28" s="361"/>
      <c r="DTH28" s="361"/>
      <c r="DTI28" s="362"/>
      <c r="DTJ28" s="363"/>
      <c r="DTK28" s="364"/>
      <c r="DTL28" s="365"/>
      <c r="DTM28" s="366"/>
      <c r="DTN28" s="367"/>
      <c r="DTO28" s="368"/>
      <c r="DTP28" s="369"/>
      <c r="DTQ28" s="361"/>
      <c r="DTR28" s="361"/>
      <c r="DTS28" s="362"/>
      <c r="DTT28" s="363"/>
      <c r="DTU28" s="364"/>
      <c r="DTV28" s="365"/>
      <c r="DTW28" s="366"/>
      <c r="DTX28" s="367"/>
      <c r="DTY28" s="368"/>
      <c r="DTZ28" s="369"/>
      <c r="DUA28" s="361"/>
      <c r="DUB28" s="361"/>
      <c r="DUC28" s="362"/>
      <c r="DUD28" s="363"/>
      <c r="DUE28" s="364"/>
      <c r="DUF28" s="365"/>
      <c r="DUG28" s="366"/>
      <c r="DUH28" s="367"/>
      <c r="DUI28" s="368"/>
      <c r="DUJ28" s="369"/>
      <c r="DUK28" s="361"/>
      <c r="DUL28" s="361"/>
      <c r="DUM28" s="362"/>
      <c r="DUN28" s="363"/>
      <c r="DUO28" s="364"/>
      <c r="DUP28" s="365"/>
      <c r="DUQ28" s="366"/>
      <c r="DUR28" s="367"/>
      <c r="DUS28" s="368"/>
      <c r="DUT28" s="369"/>
      <c r="DUU28" s="361"/>
      <c r="DUV28" s="361"/>
      <c r="DUW28" s="362"/>
      <c r="DUX28" s="363"/>
      <c r="DUY28" s="364"/>
      <c r="DUZ28" s="365"/>
      <c r="DVA28" s="366"/>
      <c r="DVB28" s="367"/>
      <c r="DVC28" s="368"/>
      <c r="DVD28" s="369"/>
      <c r="DVE28" s="361"/>
      <c r="DVF28" s="361"/>
      <c r="DVG28" s="362"/>
      <c r="DVH28" s="363"/>
      <c r="DVI28" s="364"/>
      <c r="DVJ28" s="365"/>
      <c r="DVK28" s="366"/>
      <c r="DVL28" s="367"/>
      <c r="DVM28" s="368"/>
      <c r="DVN28" s="369"/>
      <c r="DVO28" s="361"/>
      <c r="DVP28" s="361"/>
      <c r="DVQ28" s="362"/>
      <c r="DVR28" s="363"/>
      <c r="DVS28" s="364"/>
      <c r="DVT28" s="365"/>
      <c r="DVU28" s="366"/>
      <c r="DVV28" s="367"/>
      <c r="DVW28" s="368"/>
      <c r="DVX28" s="369"/>
      <c r="DVY28" s="361"/>
      <c r="DVZ28" s="361"/>
      <c r="DWA28" s="362"/>
      <c r="DWB28" s="363"/>
      <c r="DWC28" s="364"/>
      <c r="DWD28" s="365"/>
      <c r="DWE28" s="366"/>
      <c r="DWF28" s="367"/>
      <c r="DWG28" s="368"/>
      <c r="DWH28" s="369"/>
      <c r="DWI28" s="361"/>
      <c r="DWJ28" s="361"/>
      <c r="DWK28" s="362"/>
      <c r="DWL28" s="363"/>
      <c r="DWM28" s="364"/>
      <c r="DWN28" s="365"/>
      <c r="DWO28" s="366"/>
      <c r="DWP28" s="367"/>
      <c r="DWQ28" s="368"/>
      <c r="DWR28" s="369"/>
      <c r="DWS28" s="361"/>
      <c r="DWT28" s="361"/>
      <c r="DWU28" s="362"/>
      <c r="DWV28" s="363"/>
      <c r="DWW28" s="364"/>
      <c r="DWX28" s="365"/>
      <c r="DWY28" s="366"/>
      <c r="DWZ28" s="367"/>
      <c r="DXA28" s="368"/>
      <c r="DXB28" s="369"/>
      <c r="DXC28" s="361"/>
      <c r="DXD28" s="361"/>
      <c r="DXE28" s="362"/>
      <c r="DXF28" s="363"/>
      <c r="DXG28" s="364"/>
      <c r="DXH28" s="365"/>
      <c r="DXI28" s="366"/>
      <c r="DXJ28" s="367"/>
      <c r="DXK28" s="368"/>
      <c r="DXL28" s="369"/>
      <c r="DXM28" s="361"/>
      <c r="DXN28" s="361"/>
      <c r="DXO28" s="362"/>
      <c r="DXP28" s="363"/>
      <c r="DXQ28" s="364"/>
      <c r="DXR28" s="365"/>
      <c r="DXS28" s="366"/>
      <c r="DXT28" s="367"/>
      <c r="DXU28" s="368"/>
      <c r="DXV28" s="369"/>
      <c r="DXW28" s="361"/>
      <c r="DXX28" s="361"/>
      <c r="DXY28" s="362"/>
      <c r="DXZ28" s="363"/>
      <c r="DYA28" s="364"/>
      <c r="DYB28" s="365"/>
      <c r="DYC28" s="366"/>
      <c r="DYD28" s="367"/>
      <c r="DYE28" s="368"/>
      <c r="DYF28" s="369"/>
      <c r="DYG28" s="361"/>
      <c r="DYH28" s="361"/>
      <c r="DYI28" s="362"/>
      <c r="DYJ28" s="363"/>
      <c r="DYK28" s="364"/>
      <c r="DYL28" s="365"/>
      <c r="DYM28" s="366"/>
      <c r="DYN28" s="367"/>
      <c r="DYO28" s="368"/>
      <c r="DYP28" s="369"/>
      <c r="DYQ28" s="361"/>
      <c r="DYR28" s="361"/>
      <c r="DYS28" s="362"/>
      <c r="DYT28" s="363"/>
      <c r="DYU28" s="364"/>
      <c r="DYV28" s="365"/>
      <c r="DYW28" s="366"/>
      <c r="DYX28" s="367"/>
      <c r="DYY28" s="368"/>
      <c r="DYZ28" s="369"/>
      <c r="DZA28" s="361"/>
      <c r="DZB28" s="361"/>
      <c r="DZC28" s="362"/>
      <c r="DZD28" s="363"/>
      <c r="DZE28" s="364"/>
      <c r="DZF28" s="365"/>
      <c r="DZG28" s="366"/>
      <c r="DZH28" s="367"/>
      <c r="DZI28" s="368"/>
      <c r="DZJ28" s="369"/>
      <c r="DZK28" s="361"/>
      <c r="DZL28" s="361"/>
      <c r="DZM28" s="362"/>
      <c r="DZN28" s="363"/>
      <c r="DZO28" s="364"/>
      <c r="DZP28" s="365"/>
      <c r="DZQ28" s="366"/>
      <c r="DZR28" s="367"/>
      <c r="DZS28" s="368"/>
      <c r="DZT28" s="369"/>
      <c r="DZU28" s="361"/>
      <c r="DZV28" s="361"/>
      <c r="DZW28" s="362"/>
      <c r="DZX28" s="363"/>
      <c r="DZY28" s="364"/>
      <c r="DZZ28" s="365"/>
      <c r="EAA28" s="366"/>
      <c r="EAB28" s="367"/>
      <c r="EAC28" s="368"/>
      <c r="EAD28" s="369"/>
      <c r="EAE28" s="361"/>
      <c r="EAF28" s="361"/>
      <c r="EAG28" s="362"/>
      <c r="EAH28" s="363"/>
      <c r="EAI28" s="364"/>
      <c r="EAJ28" s="365"/>
      <c r="EAK28" s="366"/>
      <c r="EAL28" s="367"/>
      <c r="EAM28" s="368"/>
      <c r="EAN28" s="369"/>
      <c r="EAO28" s="361"/>
      <c r="EAP28" s="361"/>
      <c r="EAQ28" s="362"/>
      <c r="EAR28" s="363"/>
      <c r="EAS28" s="364"/>
      <c r="EAT28" s="365"/>
      <c r="EAU28" s="366"/>
      <c r="EAV28" s="367"/>
      <c r="EAW28" s="368"/>
      <c r="EAX28" s="369"/>
      <c r="EAY28" s="361"/>
      <c r="EAZ28" s="361"/>
      <c r="EBA28" s="362"/>
      <c r="EBB28" s="363"/>
      <c r="EBC28" s="364"/>
      <c r="EBD28" s="365"/>
      <c r="EBE28" s="366"/>
      <c r="EBF28" s="367"/>
      <c r="EBG28" s="368"/>
      <c r="EBH28" s="369"/>
      <c r="EBI28" s="361"/>
      <c r="EBJ28" s="361"/>
      <c r="EBK28" s="362"/>
      <c r="EBL28" s="363"/>
      <c r="EBM28" s="364"/>
      <c r="EBN28" s="365"/>
      <c r="EBO28" s="366"/>
      <c r="EBP28" s="367"/>
      <c r="EBQ28" s="368"/>
      <c r="EBR28" s="369"/>
      <c r="EBS28" s="361"/>
      <c r="EBT28" s="361"/>
      <c r="EBU28" s="362"/>
      <c r="EBV28" s="363"/>
      <c r="EBW28" s="364"/>
      <c r="EBX28" s="365"/>
      <c r="EBY28" s="366"/>
      <c r="EBZ28" s="367"/>
      <c r="ECA28" s="368"/>
      <c r="ECB28" s="369"/>
      <c r="ECC28" s="361"/>
      <c r="ECD28" s="361"/>
      <c r="ECE28" s="362"/>
      <c r="ECF28" s="363"/>
      <c r="ECG28" s="364"/>
      <c r="ECH28" s="365"/>
      <c r="ECI28" s="366"/>
      <c r="ECJ28" s="367"/>
      <c r="ECK28" s="368"/>
      <c r="ECL28" s="369"/>
      <c r="ECM28" s="361"/>
      <c r="ECN28" s="361"/>
      <c r="ECO28" s="362"/>
      <c r="ECP28" s="363"/>
      <c r="ECQ28" s="364"/>
      <c r="ECR28" s="365"/>
      <c r="ECS28" s="366"/>
      <c r="ECT28" s="367"/>
      <c r="ECU28" s="368"/>
      <c r="ECV28" s="369"/>
      <c r="ECW28" s="361"/>
      <c r="ECX28" s="361"/>
      <c r="ECY28" s="362"/>
      <c r="ECZ28" s="363"/>
      <c r="EDA28" s="364"/>
      <c r="EDB28" s="365"/>
      <c r="EDC28" s="366"/>
      <c r="EDD28" s="367"/>
      <c r="EDE28" s="368"/>
      <c r="EDF28" s="369"/>
      <c r="EDG28" s="361"/>
      <c r="EDH28" s="361"/>
      <c r="EDI28" s="362"/>
      <c r="EDJ28" s="363"/>
      <c r="EDK28" s="364"/>
      <c r="EDL28" s="365"/>
      <c r="EDM28" s="366"/>
      <c r="EDN28" s="367"/>
      <c r="EDO28" s="368"/>
      <c r="EDP28" s="369"/>
      <c r="EDQ28" s="361"/>
      <c r="EDR28" s="361"/>
      <c r="EDS28" s="362"/>
      <c r="EDT28" s="363"/>
      <c r="EDU28" s="364"/>
      <c r="EDV28" s="365"/>
      <c r="EDW28" s="366"/>
      <c r="EDX28" s="367"/>
      <c r="EDY28" s="368"/>
      <c r="EDZ28" s="369"/>
      <c r="EEA28" s="361"/>
      <c r="EEB28" s="361"/>
      <c r="EEC28" s="362"/>
      <c r="EED28" s="363"/>
      <c r="EEE28" s="364"/>
      <c r="EEF28" s="365"/>
      <c r="EEG28" s="366"/>
      <c r="EEH28" s="367"/>
      <c r="EEI28" s="368"/>
      <c r="EEJ28" s="369"/>
      <c r="EEK28" s="361"/>
      <c r="EEL28" s="361"/>
      <c r="EEM28" s="362"/>
      <c r="EEN28" s="363"/>
      <c r="EEO28" s="364"/>
      <c r="EEP28" s="365"/>
      <c r="EEQ28" s="366"/>
      <c r="EER28" s="367"/>
      <c r="EES28" s="368"/>
      <c r="EET28" s="369"/>
      <c r="EEU28" s="361"/>
      <c r="EEV28" s="361"/>
      <c r="EEW28" s="362"/>
      <c r="EEX28" s="363"/>
      <c r="EEY28" s="364"/>
      <c r="EEZ28" s="365"/>
      <c r="EFA28" s="366"/>
      <c r="EFB28" s="367"/>
      <c r="EFC28" s="368"/>
      <c r="EFD28" s="369"/>
      <c r="EFE28" s="361"/>
      <c r="EFF28" s="361"/>
      <c r="EFG28" s="362"/>
      <c r="EFH28" s="363"/>
      <c r="EFI28" s="364"/>
      <c r="EFJ28" s="365"/>
      <c r="EFK28" s="366"/>
      <c r="EFL28" s="367"/>
      <c r="EFM28" s="368"/>
      <c r="EFN28" s="369"/>
      <c r="EFO28" s="361"/>
      <c r="EFP28" s="361"/>
      <c r="EFQ28" s="362"/>
      <c r="EFR28" s="363"/>
      <c r="EFS28" s="364"/>
      <c r="EFT28" s="365"/>
      <c r="EFU28" s="366"/>
      <c r="EFV28" s="367"/>
      <c r="EFW28" s="368"/>
      <c r="EFX28" s="369"/>
      <c r="EFY28" s="361"/>
      <c r="EFZ28" s="361"/>
      <c r="EGA28" s="362"/>
      <c r="EGB28" s="363"/>
      <c r="EGC28" s="364"/>
      <c r="EGD28" s="365"/>
      <c r="EGE28" s="366"/>
      <c r="EGF28" s="367"/>
      <c r="EGG28" s="368"/>
      <c r="EGH28" s="369"/>
      <c r="EGI28" s="361"/>
      <c r="EGJ28" s="361"/>
      <c r="EGK28" s="362"/>
      <c r="EGL28" s="363"/>
      <c r="EGM28" s="364"/>
      <c r="EGN28" s="365"/>
      <c r="EGO28" s="366"/>
      <c r="EGP28" s="367"/>
      <c r="EGQ28" s="368"/>
      <c r="EGR28" s="369"/>
      <c r="EGS28" s="361"/>
      <c r="EGT28" s="361"/>
      <c r="EGU28" s="362"/>
      <c r="EGV28" s="363"/>
      <c r="EGW28" s="364"/>
      <c r="EGX28" s="365"/>
      <c r="EGY28" s="366"/>
      <c r="EGZ28" s="367"/>
      <c r="EHA28" s="368"/>
      <c r="EHB28" s="369"/>
      <c r="EHC28" s="361"/>
      <c r="EHD28" s="361"/>
      <c r="EHE28" s="362"/>
      <c r="EHF28" s="363"/>
      <c r="EHG28" s="364"/>
      <c r="EHH28" s="365"/>
      <c r="EHI28" s="366"/>
      <c r="EHJ28" s="367"/>
      <c r="EHK28" s="368"/>
      <c r="EHL28" s="369"/>
      <c r="EHM28" s="361"/>
      <c r="EHN28" s="361"/>
      <c r="EHO28" s="362"/>
      <c r="EHP28" s="363"/>
      <c r="EHQ28" s="364"/>
      <c r="EHR28" s="365"/>
      <c r="EHS28" s="366"/>
      <c r="EHT28" s="367"/>
      <c r="EHU28" s="368"/>
      <c r="EHV28" s="369"/>
      <c r="EHW28" s="361"/>
      <c r="EHX28" s="361"/>
      <c r="EHY28" s="362"/>
      <c r="EHZ28" s="363"/>
      <c r="EIA28" s="364"/>
      <c r="EIB28" s="365"/>
      <c r="EIC28" s="366"/>
      <c r="EID28" s="367"/>
      <c r="EIE28" s="368"/>
      <c r="EIF28" s="369"/>
      <c r="EIG28" s="361"/>
      <c r="EIH28" s="361"/>
      <c r="EII28" s="362"/>
      <c r="EIJ28" s="363"/>
      <c r="EIK28" s="364"/>
      <c r="EIL28" s="365"/>
      <c r="EIM28" s="366"/>
      <c r="EIN28" s="367"/>
      <c r="EIO28" s="368"/>
      <c r="EIP28" s="369"/>
      <c r="EIQ28" s="361"/>
      <c r="EIR28" s="361"/>
      <c r="EIS28" s="362"/>
      <c r="EIT28" s="363"/>
      <c r="EIU28" s="364"/>
      <c r="EIV28" s="365"/>
      <c r="EIW28" s="366"/>
      <c r="EIX28" s="367"/>
      <c r="EIY28" s="368"/>
      <c r="EIZ28" s="369"/>
      <c r="EJA28" s="361"/>
      <c r="EJB28" s="361"/>
      <c r="EJC28" s="362"/>
      <c r="EJD28" s="363"/>
      <c r="EJE28" s="364"/>
      <c r="EJF28" s="365"/>
      <c r="EJG28" s="366"/>
      <c r="EJH28" s="367"/>
      <c r="EJI28" s="368"/>
      <c r="EJJ28" s="369"/>
      <c r="EJK28" s="361"/>
      <c r="EJL28" s="361"/>
      <c r="EJM28" s="362"/>
      <c r="EJN28" s="363"/>
      <c r="EJO28" s="364"/>
      <c r="EJP28" s="365"/>
      <c r="EJQ28" s="366"/>
      <c r="EJR28" s="367"/>
      <c r="EJS28" s="368"/>
      <c r="EJT28" s="369"/>
      <c r="EJU28" s="361"/>
      <c r="EJV28" s="361"/>
      <c r="EJW28" s="362"/>
      <c r="EJX28" s="363"/>
      <c r="EJY28" s="364"/>
      <c r="EJZ28" s="365"/>
      <c r="EKA28" s="366"/>
      <c r="EKB28" s="367"/>
      <c r="EKC28" s="368"/>
      <c r="EKD28" s="369"/>
      <c r="EKE28" s="361"/>
      <c r="EKF28" s="361"/>
      <c r="EKG28" s="362"/>
      <c r="EKH28" s="363"/>
      <c r="EKI28" s="364"/>
      <c r="EKJ28" s="365"/>
      <c r="EKK28" s="366"/>
      <c r="EKL28" s="367"/>
      <c r="EKM28" s="368"/>
      <c r="EKN28" s="369"/>
      <c r="EKO28" s="361"/>
      <c r="EKP28" s="361"/>
      <c r="EKQ28" s="362"/>
      <c r="EKR28" s="363"/>
      <c r="EKS28" s="364"/>
      <c r="EKT28" s="365"/>
      <c r="EKU28" s="366"/>
      <c r="EKV28" s="367"/>
      <c r="EKW28" s="368"/>
      <c r="EKX28" s="369"/>
      <c r="EKY28" s="361"/>
      <c r="EKZ28" s="361"/>
      <c r="ELA28" s="362"/>
      <c r="ELB28" s="363"/>
      <c r="ELC28" s="364"/>
      <c r="ELD28" s="365"/>
      <c r="ELE28" s="366"/>
      <c r="ELF28" s="367"/>
      <c r="ELG28" s="368"/>
      <c r="ELH28" s="369"/>
      <c r="ELI28" s="361"/>
      <c r="ELJ28" s="361"/>
      <c r="ELK28" s="362"/>
      <c r="ELL28" s="363"/>
      <c r="ELM28" s="364"/>
      <c r="ELN28" s="365"/>
      <c r="ELO28" s="366"/>
      <c r="ELP28" s="367"/>
      <c r="ELQ28" s="368"/>
      <c r="ELR28" s="369"/>
      <c r="ELS28" s="361"/>
      <c r="ELT28" s="361"/>
      <c r="ELU28" s="362"/>
      <c r="ELV28" s="363"/>
      <c r="ELW28" s="364"/>
      <c r="ELX28" s="365"/>
      <c r="ELY28" s="366"/>
      <c r="ELZ28" s="367"/>
      <c r="EMA28" s="368"/>
      <c r="EMB28" s="369"/>
      <c r="EMC28" s="361"/>
      <c r="EMD28" s="361"/>
      <c r="EME28" s="362"/>
      <c r="EMF28" s="363"/>
      <c r="EMG28" s="364"/>
      <c r="EMH28" s="365"/>
      <c r="EMI28" s="366"/>
      <c r="EMJ28" s="367"/>
      <c r="EMK28" s="368"/>
      <c r="EML28" s="369"/>
      <c r="EMM28" s="361"/>
      <c r="EMN28" s="361"/>
      <c r="EMO28" s="362"/>
      <c r="EMP28" s="363"/>
      <c r="EMQ28" s="364"/>
      <c r="EMR28" s="365"/>
      <c r="EMS28" s="366"/>
      <c r="EMT28" s="367"/>
      <c r="EMU28" s="368"/>
      <c r="EMV28" s="369"/>
      <c r="EMW28" s="361"/>
      <c r="EMX28" s="361"/>
      <c r="EMY28" s="362"/>
      <c r="EMZ28" s="363"/>
      <c r="ENA28" s="364"/>
      <c r="ENB28" s="365"/>
      <c r="ENC28" s="366"/>
      <c r="END28" s="367"/>
      <c r="ENE28" s="368"/>
      <c r="ENF28" s="369"/>
      <c r="ENG28" s="361"/>
      <c r="ENH28" s="361"/>
      <c r="ENI28" s="362"/>
      <c r="ENJ28" s="363"/>
      <c r="ENK28" s="364"/>
      <c r="ENL28" s="365"/>
      <c r="ENM28" s="366"/>
      <c r="ENN28" s="367"/>
      <c r="ENO28" s="368"/>
      <c r="ENP28" s="369"/>
      <c r="ENQ28" s="361"/>
      <c r="ENR28" s="361"/>
      <c r="ENS28" s="362"/>
      <c r="ENT28" s="363"/>
      <c r="ENU28" s="364"/>
      <c r="ENV28" s="365"/>
      <c r="ENW28" s="366"/>
      <c r="ENX28" s="367"/>
      <c r="ENY28" s="368"/>
      <c r="ENZ28" s="369"/>
      <c r="EOA28" s="361"/>
      <c r="EOB28" s="361"/>
      <c r="EOC28" s="362"/>
      <c r="EOD28" s="363"/>
      <c r="EOE28" s="364"/>
      <c r="EOF28" s="365"/>
      <c r="EOG28" s="366"/>
      <c r="EOH28" s="367"/>
      <c r="EOI28" s="368"/>
      <c r="EOJ28" s="369"/>
      <c r="EOK28" s="361"/>
      <c r="EOL28" s="361"/>
      <c r="EOM28" s="362"/>
      <c r="EON28" s="363"/>
      <c r="EOO28" s="364"/>
      <c r="EOP28" s="365"/>
      <c r="EOQ28" s="366"/>
      <c r="EOR28" s="367"/>
      <c r="EOS28" s="368"/>
      <c r="EOT28" s="369"/>
      <c r="EOU28" s="361"/>
      <c r="EOV28" s="361"/>
      <c r="EOW28" s="362"/>
      <c r="EOX28" s="363"/>
      <c r="EOY28" s="364"/>
      <c r="EOZ28" s="365"/>
      <c r="EPA28" s="366"/>
      <c r="EPB28" s="367"/>
      <c r="EPC28" s="368"/>
      <c r="EPD28" s="369"/>
      <c r="EPE28" s="361"/>
      <c r="EPF28" s="361"/>
      <c r="EPG28" s="362"/>
      <c r="EPH28" s="363"/>
      <c r="EPI28" s="364"/>
      <c r="EPJ28" s="365"/>
      <c r="EPK28" s="366"/>
      <c r="EPL28" s="367"/>
      <c r="EPM28" s="368"/>
      <c r="EPN28" s="369"/>
      <c r="EPO28" s="361"/>
      <c r="EPP28" s="361"/>
      <c r="EPQ28" s="362"/>
      <c r="EPR28" s="363"/>
      <c r="EPS28" s="364"/>
      <c r="EPT28" s="365"/>
      <c r="EPU28" s="366"/>
      <c r="EPV28" s="367"/>
      <c r="EPW28" s="368"/>
      <c r="EPX28" s="369"/>
      <c r="EPY28" s="361"/>
      <c r="EPZ28" s="361"/>
      <c r="EQA28" s="362"/>
      <c r="EQB28" s="363"/>
      <c r="EQC28" s="364"/>
      <c r="EQD28" s="365"/>
      <c r="EQE28" s="366"/>
      <c r="EQF28" s="367"/>
      <c r="EQG28" s="368"/>
      <c r="EQH28" s="369"/>
      <c r="EQI28" s="361"/>
      <c r="EQJ28" s="361"/>
      <c r="EQK28" s="362"/>
      <c r="EQL28" s="363"/>
      <c r="EQM28" s="364"/>
      <c r="EQN28" s="365"/>
      <c r="EQO28" s="366"/>
      <c r="EQP28" s="367"/>
      <c r="EQQ28" s="368"/>
      <c r="EQR28" s="369"/>
      <c r="EQS28" s="361"/>
      <c r="EQT28" s="361"/>
      <c r="EQU28" s="362"/>
      <c r="EQV28" s="363"/>
      <c r="EQW28" s="364"/>
      <c r="EQX28" s="365"/>
      <c r="EQY28" s="366"/>
      <c r="EQZ28" s="367"/>
      <c r="ERA28" s="368"/>
      <c r="ERB28" s="369"/>
      <c r="ERC28" s="361"/>
      <c r="ERD28" s="361"/>
      <c r="ERE28" s="362"/>
      <c r="ERF28" s="363"/>
      <c r="ERG28" s="364"/>
      <c r="ERH28" s="365"/>
      <c r="ERI28" s="366"/>
      <c r="ERJ28" s="367"/>
      <c r="ERK28" s="368"/>
      <c r="ERL28" s="369"/>
      <c r="ERM28" s="361"/>
      <c r="ERN28" s="361"/>
      <c r="ERO28" s="362"/>
      <c r="ERP28" s="363"/>
      <c r="ERQ28" s="364"/>
      <c r="ERR28" s="365"/>
      <c r="ERS28" s="366"/>
      <c r="ERT28" s="367"/>
      <c r="ERU28" s="368"/>
      <c r="ERV28" s="369"/>
      <c r="ERW28" s="361"/>
      <c r="ERX28" s="361"/>
      <c r="ERY28" s="362"/>
      <c r="ERZ28" s="363"/>
      <c r="ESA28" s="364"/>
      <c r="ESB28" s="365"/>
      <c r="ESC28" s="366"/>
      <c r="ESD28" s="367"/>
      <c r="ESE28" s="368"/>
      <c r="ESF28" s="369"/>
      <c r="ESG28" s="361"/>
      <c r="ESH28" s="361"/>
      <c r="ESI28" s="362"/>
      <c r="ESJ28" s="363"/>
      <c r="ESK28" s="364"/>
      <c r="ESL28" s="365"/>
      <c r="ESM28" s="366"/>
      <c r="ESN28" s="367"/>
      <c r="ESO28" s="368"/>
      <c r="ESP28" s="369"/>
      <c r="ESQ28" s="361"/>
      <c r="ESR28" s="361"/>
      <c r="ESS28" s="362"/>
      <c r="EST28" s="363"/>
      <c r="ESU28" s="364"/>
      <c r="ESV28" s="365"/>
      <c r="ESW28" s="366"/>
      <c r="ESX28" s="367"/>
      <c r="ESY28" s="368"/>
      <c r="ESZ28" s="369"/>
      <c r="ETA28" s="361"/>
      <c r="ETB28" s="361"/>
      <c r="ETC28" s="362"/>
      <c r="ETD28" s="363"/>
      <c r="ETE28" s="364"/>
      <c r="ETF28" s="365"/>
      <c r="ETG28" s="366"/>
      <c r="ETH28" s="367"/>
      <c r="ETI28" s="368"/>
      <c r="ETJ28" s="369"/>
      <c r="ETK28" s="361"/>
      <c r="ETL28" s="361"/>
      <c r="ETM28" s="362"/>
      <c r="ETN28" s="363"/>
      <c r="ETO28" s="364"/>
      <c r="ETP28" s="365"/>
      <c r="ETQ28" s="366"/>
      <c r="ETR28" s="367"/>
      <c r="ETS28" s="368"/>
      <c r="ETT28" s="369"/>
      <c r="ETU28" s="361"/>
      <c r="ETV28" s="361"/>
      <c r="ETW28" s="362"/>
      <c r="ETX28" s="363"/>
      <c r="ETY28" s="364"/>
      <c r="ETZ28" s="365"/>
      <c r="EUA28" s="366"/>
      <c r="EUB28" s="367"/>
      <c r="EUC28" s="368"/>
      <c r="EUD28" s="369"/>
      <c r="EUE28" s="361"/>
      <c r="EUF28" s="361"/>
      <c r="EUG28" s="362"/>
      <c r="EUH28" s="363"/>
      <c r="EUI28" s="364"/>
      <c r="EUJ28" s="365"/>
      <c r="EUK28" s="366"/>
      <c r="EUL28" s="367"/>
      <c r="EUM28" s="368"/>
      <c r="EUN28" s="369"/>
      <c r="EUO28" s="361"/>
      <c r="EUP28" s="361"/>
      <c r="EUQ28" s="362"/>
      <c r="EUR28" s="363"/>
      <c r="EUS28" s="364"/>
      <c r="EUT28" s="365"/>
      <c r="EUU28" s="366"/>
      <c r="EUV28" s="367"/>
      <c r="EUW28" s="368"/>
      <c r="EUX28" s="369"/>
      <c r="EUY28" s="361"/>
      <c r="EUZ28" s="361"/>
      <c r="EVA28" s="362"/>
      <c r="EVB28" s="363"/>
      <c r="EVC28" s="364"/>
      <c r="EVD28" s="365"/>
      <c r="EVE28" s="366"/>
      <c r="EVF28" s="367"/>
      <c r="EVG28" s="368"/>
      <c r="EVH28" s="369"/>
      <c r="EVI28" s="361"/>
      <c r="EVJ28" s="361"/>
      <c r="EVK28" s="362"/>
      <c r="EVL28" s="363"/>
      <c r="EVM28" s="364"/>
      <c r="EVN28" s="365"/>
      <c r="EVO28" s="366"/>
      <c r="EVP28" s="367"/>
      <c r="EVQ28" s="368"/>
      <c r="EVR28" s="369"/>
      <c r="EVS28" s="361"/>
      <c r="EVT28" s="361"/>
      <c r="EVU28" s="362"/>
      <c r="EVV28" s="363"/>
      <c r="EVW28" s="364"/>
      <c r="EVX28" s="365"/>
      <c r="EVY28" s="366"/>
      <c r="EVZ28" s="367"/>
      <c r="EWA28" s="368"/>
      <c r="EWB28" s="369"/>
      <c r="EWC28" s="361"/>
      <c r="EWD28" s="361"/>
      <c r="EWE28" s="362"/>
      <c r="EWF28" s="363"/>
      <c r="EWG28" s="364"/>
      <c r="EWH28" s="365"/>
      <c r="EWI28" s="366"/>
      <c r="EWJ28" s="367"/>
      <c r="EWK28" s="368"/>
      <c r="EWL28" s="369"/>
      <c r="EWM28" s="361"/>
      <c r="EWN28" s="361"/>
      <c r="EWO28" s="362"/>
      <c r="EWP28" s="363"/>
      <c r="EWQ28" s="364"/>
      <c r="EWR28" s="365"/>
      <c r="EWS28" s="366"/>
      <c r="EWT28" s="367"/>
      <c r="EWU28" s="368"/>
      <c r="EWV28" s="369"/>
      <c r="EWW28" s="361"/>
      <c r="EWX28" s="361"/>
      <c r="EWY28" s="362"/>
      <c r="EWZ28" s="363"/>
      <c r="EXA28" s="364"/>
      <c r="EXB28" s="365"/>
      <c r="EXC28" s="366"/>
      <c r="EXD28" s="367"/>
      <c r="EXE28" s="368"/>
      <c r="EXF28" s="369"/>
      <c r="EXG28" s="361"/>
      <c r="EXH28" s="361"/>
      <c r="EXI28" s="362"/>
      <c r="EXJ28" s="363"/>
      <c r="EXK28" s="364"/>
      <c r="EXL28" s="365"/>
      <c r="EXM28" s="366"/>
      <c r="EXN28" s="367"/>
      <c r="EXO28" s="368"/>
      <c r="EXP28" s="369"/>
      <c r="EXQ28" s="361"/>
      <c r="EXR28" s="361"/>
      <c r="EXS28" s="362"/>
      <c r="EXT28" s="363"/>
      <c r="EXU28" s="364"/>
      <c r="EXV28" s="365"/>
      <c r="EXW28" s="366"/>
      <c r="EXX28" s="367"/>
      <c r="EXY28" s="368"/>
      <c r="EXZ28" s="369"/>
      <c r="EYA28" s="361"/>
      <c r="EYB28" s="361"/>
      <c r="EYC28" s="362"/>
      <c r="EYD28" s="363"/>
      <c r="EYE28" s="364"/>
      <c r="EYF28" s="365"/>
      <c r="EYG28" s="366"/>
      <c r="EYH28" s="367"/>
      <c r="EYI28" s="368"/>
      <c r="EYJ28" s="369"/>
      <c r="EYK28" s="361"/>
      <c r="EYL28" s="361"/>
      <c r="EYM28" s="362"/>
      <c r="EYN28" s="363"/>
      <c r="EYO28" s="364"/>
      <c r="EYP28" s="365"/>
      <c r="EYQ28" s="366"/>
      <c r="EYR28" s="367"/>
      <c r="EYS28" s="368"/>
      <c r="EYT28" s="369"/>
      <c r="EYU28" s="361"/>
      <c r="EYV28" s="361"/>
      <c r="EYW28" s="362"/>
      <c r="EYX28" s="363"/>
      <c r="EYY28" s="364"/>
      <c r="EYZ28" s="365"/>
      <c r="EZA28" s="366"/>
      <c r="EZB28" s="367"/>
      <c r="EZC28" s="368"/>
      <c r="EZD28" s="369"/>
      <c r="EZE28" s="361"/>
      <c r="EZF28" s="361"/>
      <c r="EZG28" s="362"/>
      <c r="EZH28" s="363"/>
      <c r="EZI28" s="364"/>
      <c r="EZJ28" s="365"/>
      <c r="EZK28" s="366"/>
      <c r="EZL28" s="367"/>
      <c r="EZM28" s="368"/>
      <c r="EZN28" s="369"/>
      <c r="EZO28" s="361"/>
      <c r="EZP28" s="361"/>
      <c r="EZQ28" s="362"/>
      <c r="EZR28" s="363"/>
      <c r="EZS28" s="364"/>
      <c r="EZT28" s="365"/>
      <c r="EZU28" s="366"/>
      <c r="EZV28" s="367"/>
      <c r="EZW28" s="368"/>
      <c r="EZX28" s="369"/>
      <c r="EZY28" s="361"/>
      <c r="EZZ28" s="361"/>
      <c r="FAA28" s="362"/>
      <c r="FAB28" s="363"/>
      <c r="FAC28" s="364"/>
      <c r="FAD28" s="365"/>
      <c r="FAE28" s="366"/>
      <c r="FAF28" s="367"/>
      <c r="FAG28" s="368"/>
      <c r="FAH28" s="369"/>
      <c r="FAI28" s="361"/>
      <c r="FAJ28" s="361"/>
      <c r="FAK28" s="362"/>
      <c r="FAL28" s="363"/>
      <c r="FAM28" s="364"/>
      <c r="FAN28" s="365"/>
      <c r="FAO28" s="366"/>
      <c r="FAP28" s="367"/>
      <c r="FAQ28" s="368"/>
      <c r="FAR28" s="369"/>
      <c r="FAS28" s="361"/>
      <c r="FAT28" s="361"/>
      <c r="FAU28" s="362"/>
      <c r="FAV28" s="363"/>
      <c r="FAW28" s="364"/>
      <c r="FAX28" s="365"/>
      <c r="FAY28" s="366"/>
      <c r="FAZ28" s="367"/>
      <c r="FBA28" s="368"/>
      <c r="FBB28" s="369"/>
      <c r="FBC28" s="361"/>
      <c r="FBD28" s="361"/>
      <c r="FBE28" s="362"/>
      <c r="FBF28" s="363"/>
      <c r="FBG28" s="364"/>
      <c r="FBH28" s="365"/>
      <c r="FBI28" s="366"/>
      <c r="FBJ28" s="367"/>
      <c r="FBK28" s="368"/>
      <c r="FBL28" s="369"/>
      <c r="FBM28" s="361"/>
      <c r="FBN28" s="361"/>
      <c r="FBO28" s="362"/>
      <c r="FBP28" s="363"/>
      <c r="FBQ28" s="364"/>
      <c r="FBR28" s="365"/>
      <c r="FBS28" s="366"/>
      <c r="FBT28" s="367"/>
      <c r="FBU28" s="368"/>
      <c r="FBV28" s="369"/>
      <c r="FBW28" s="361"/>
      <c r="FBX28" s="361"/>
      <c r="FBY28" s="362"/>
      <c r="FBZ28" s="363"/>
      <c r="FCA28" s="364"/>
      <c r="FCB28" s="365"/>
      <c r="FCC28" s="366"/>
      <c r="FCD28" s="367"/>
      <c r="FCE28" s="368"/>
      <c r="FCF28" s="369"/>
      <c r="FCG28" s="361"/>
      <c r="FCH28" s="361"/>
      <c r="FCI28" s="362"/>
      <c r="FCJ28" s="363"/>
      <c r="FCK28" s="364"/>
      <c r="FCL28" s="365"/>
      <c r="FCM28" s="366"/>
      <c r="FCN28" s="367"/>
      <c r="FCO28" s="368"/>
      <c r="FCP28" s="369"/>
      <c r="FCQ28" s="361"/>
      <c r="FCR28" s="361"/>
      <c r="FCS28" s="362"/>
      <c r="FCT28" s="363"/>
      <c r="FCU28" s="364"/>
      <c r="FCV28" s="365"/>
      <c r="FCW28" s="366"/>
      <c r="FCX28" s="367"/>
      <c r="FCY28" s="368"/>
      <c r="FCZ28" s="369"/>
      <c r="FDA28" s="361"/>
      <c r="FDB28" s="361"/>
      <c r="FDC28" s="362"/>
      <c r="FDD28" s="363"/>
      <c r="FDE28" s="364"/>
      <c r="FDF28" s="365"/>
      <c r="FDG28" s="366"/>
      <c r="FDH28" s="367"/>
      <c r="FDI28" s="368"/>
      <c r="FDJ28" s="369"/>
      <c r="FDK28" s="361"/>
      <c r="FDL28" s="361"/>
      <c r="FDM28" s="362"/>
      <c r="FDN28" s="363"/>
      <c r="FDO28" s="364"/>
      <c r="FDP28" s="365"/>
      <c r="FDQ28" s="366"/>
      <c r="FDR28" s="367"/>
      <c r="FDS28" s="368"/>
      <c r="FDT28" s="369"/>
      <c r="FDU28" s="361"/>
      <c r="FDV28" s="361"/>
      <c r="FDW28" s="362"/>
      <c r="FDX28" s="363"/>
      <c r="FDY28" s="364"/>
      <c r="FDZ28" s="365"/>
      <c r="FEA28" s="366"/>
      <c r="FEB28" s="367"/>
      <c r="FEC28" s="368"/>
      <c r="FED28" s="369"/>
      <c r="FEE28" s="361"/>
      <c r="FEF28" s="361"/>
      <c r="FEG28" s="362"/>
      <c r="FEH28" s="363"/>
      <c r="FEI28" s="364"/>
      <c r="FEJ28" s="365"/>
      <c r="FEK28" s="366"/>
      <c r="FEL28" s="367"/>
      <c r="FEM28" s="368"/>
      <c r="FEN28" s="369"/>
      <c r="FEO28" s="361"/>
      <c r="FEP28" s="361"/>
      <c r="FEQ28" s="362"/>
      <c r="FER28" s="363"/>
      <c r="FES28" s="364"/>
      <c r="FET28" s="365"/>
      <c r="FEU28" s="366"/>
      <c r="FEV28" s="367"/>
      <c r="FEW28" s="368"/>
      <c r="FEX28" s="369"/>
      <c r="FEY28" s="361"/>
      <c r="FEZ28" s="361"/>
      <c r="FFA28" s="362"/>
      <c r="FFB28" s="363"/>
      <c r="FFC28" s="364"/>
      <c r="FFD28" s="365"/>
      <c r="FFE28" s="366"/>
      <c r="FFF28" s="367"/>
      <c r="FFG28" s="368"/>
      <c r="FFH28" s="369"/>
      <c r="FFI28" s="361"/>
      <c r="FFJ28" s="361"/>
      <c r="FFK28" s="362"/>
      <c r="FFL28" s="363"/>
      <c r="FFM28" s="364"/>
      <c r="FFN28" s="365"/>
      <c r="FFO28" s="366"/>
      <c r="FFP28" s="367"/>
      <c r="FFQ28" s="368"/>
      <c r="FFR28" s="369"/>
      <c r="FFS28" s="361"/>
      <c r="FFT28" s="361"/>
      <c r="FFU28" s="362"/>
      <c r="FFV28" s="363"/>
      <c r="FFW28" s="364"/>
      <c r="FFX28" s="365"/>
      <c r="FFY28" s="366"/>
      <c r="FFZ28" s="367"/>
      <c r="FGA28" s="368"/>
      <c r="FGB28" s="369"/>
      <c r="FGC28" s="361"/>
      <c r="FGD28" s="361"/>
      <c r="FGE28" s="362"/>
      <c r="FGF28" s="363"/>
      <c r="FGG28" s="364"/>
      <c r="FGH28" s="365"/>
      <c r="FGI28" s="366"/>
      <c r="FGJ28" s="367"/>
      <c r="FGK28" s="368"/>
      <c r="FGL28" s="369"/>
      <c r="FGM28" s="361"/>
      <c r="FGN28" s="361"/>
      <c r="FGO28" s="362"/>
      <c r="FGP28" s="363"/>
      <c r="FGQ28" s="364"/>
      <c r="FGR28" s="365"/>
      <c r="FGS28" s="366"/>
      <c r="FGT28" s="367"/>
      <c r="FGU28" s="368"/>
      <c r="FGV28" s="369"/>
      <c r="FGW28" s="361"/>
      <c r="FGX28" s="361"/>
      <c r="FGY28" s="362"/>
      <c r="FGZ28" s="363"/>
      <c r="FHA28" s="364"/>
      <c r="FHB28" s="365"/>
      <c r="FHC28" s="366"/>
      <c r="FHD28" s="367"/>
      <c r="FHE28" s="368"/>
      <c r="FHF28" s="369"/>
      <c r="FHG28" s="361"/>
      <c r="FHH28" s="361"/>
      <c r="FHI28" s="362"/>
      <c r="FHJ28" s="363"/>
      <c r="FHK28" s="364"/>
      <c r="FHL28" s="365"/>
      <c r="FHM28" s="366"/>
      <c r="FHN28" s="367"/>
      <c r="FHO28" s="368"/>
      <c r="FHP28" s="369"/>
      <c r="FHQ28" s="361"/>
      <c r="FHR28" s="361"/>
      <c r="FHS28" s="362"/>
      <c r="FHT28" s="363"/>
      <c r="FHU28" s="364"/>
      <c r="FHV28" s="365"/>
      <c r="FHW28" s="366"/>
      <c r="FHX28" s="367"/>
      <c r="FHY28" s="368"/>
      <c r="FHZ28" s="369"/>
      <c r="FIA28" s="361"/>
      <c r="FIB28" s="361"/>
      <c r="FIC28" s="362"/>
      <c r="FID28" s="363"/>
      <c r="FIE28" s="364"/>
      <c r="FIF28" s="365"/>
      <c r="FIG28" s="366"/>
      <c r="FIH28" s="367"/>
      <c r="FII28" s="368"/>
      <c r="FIJ28" s="369"/>
      <c r="FIK28" s="361"/>
      <c r="FIL28" s="361"/>
      <c r="FIM28" s="362"/>
      <c r="FIN28" s="363"/>
      <c r="FIO28" s="364"/>
      <c r="FIP28" s="365"/>
      <c r="FIQ28" s="366"/>
      <c r="FIR28" s="367"/>
      <c r="FIS28" s="368"/>
      <c r="FIT28" s="369"/>
      <c r="FIU28" s="361"/>
      <c r="FIV28" s="361"/>
      <c r="FIW28" s="362"/>
      <c r="FIX28" s="363"/>
      <c r="FIY28" s="364"/>
      <c r="FIZ28" s="365"/>
      <c r="FJA28" s="366"/>
      <c r="FJB28" s="367"/>
      <c r="FJC28" s="368"/>
      <c r="FJD28" s="369"/>
      <c r="FJE28" s="361"/>
      <c r="FJF28" s="361"/>
      <c r="FJG28" s="362"/>
      <c r="FJH28" s="363"/>
      <c r="FJI28" s="364"/>
      <c r="FJJ28" s="365"/>
      <c r="FJK28" s="366"/>
      <c r="FJL28" s="367"/>
      <c r="FJM28" s="368"/>
      <c r="FJN28" s="369"/>
      <c r="FJO28" s="361"/>
      <c r="FJP28" s="361"/>
      <c r="FJQ28" s="362"/>
      <c r="FJR28" s="363"/>
      <c r="FJS28" s="364"/>
      <c r="FJT28" s="365"/>
      <c r="FJU28" s="366"/>
      <c r="FJV28" s="367"/>
      <c r="FJW28" s="368"/>
      <c r="FJX28" s="369"/>
      <c r="FJY28" s="361"/>
      <c r="FJZ28" s="361"/>
      <c r="FKA28" s="362"/>
      <c r="FKB28" s="363"/>
      <c r="FKC28" s="364"/>
      <c r="FKD28" s="365"/>
      <c r="FKE28" s="366"/>
      <c r="FKF28" s="367"/>
      <c r="FKG28" s="368"/>
      <c r="FKH28" s="369"/>
      <c r="FKI28" s="361"/>
      <c r="FKJ28" s="361"/>
      <c r="FKK28" s="362"/>
      <c r="FKL28" s="363"/>
      <c r="FKM28" s="364"/>
      <c r="FKN28" s="365"/>
      <c r="FKO28" s="366"/>
      <c r="FKP28" s="367"/>
      <c r="FKQ28" s="368"/>
      <c r="FKR28" s="369"/>
      <c r="FKS28" s="361"/>
      <c r="FKT28" s="361"/>
      <c r="FKU28" s="362"/>
      <c r="FKV28" s="363"/>
      <c r="FKW28" s="364"/>
      <c r="FKX28" s="365"/>
      <c r="FKY28" s="366"/>
      <c r="FKZ28" s="367"/>
      <c r="FLA28" s="368"/>
      <c r="FLB28" s="369"/>
      <c r="FLC28" s="361"/>
      <c r="FLD28" s="361"/>
      <c r="FLE28" s="362"/>
      <c r="FLF28" s="363"/>
      <c r="FLG28" s="364"/>
      <c r="FLH28" s="365"/>
      <c r="FLI28" s="366"/>
      <c r="FLJ28" s="367"/>
      <c r="FLK28" s="368"/>
      <c r="FLL28" s="369"/>
      <c r="FLM28" s="361"/>
      <c r="FLN28" s="361"/>
      <c r="FLO28" s="362"/>
      <c r="FLP28" s="363"/>
      <c r="FLQ28" s="364"/>
      <c r="FLR28" s="365"/>
      <c r="FLS28" s="366"/>
      <c r="FLT28" s="367"/>
      <c r="FLU28" s="368"/>
      <c r="FLV28" s="369"/>
      <c r="FLW28" s="361"/>
      <c r="FLX28" s="361"/>
      <c r="FLY28" s="362"/>
      <c r="FLZ28" s="363"/>
      <c r="FMA28" s="364"/>
      <c r="FMB28" s="365"/>
      <c r="FMC28" s="366"/>
      <c r="FMD28" s="367"/>
      <c r="FME28" s="368"/>
      <c r="FMF28" s="369"/>
      <c r="FMG28" s="361"/>
      <c r="FMH28" s="361"/>
      <c r="FMI28" s="362"/>
      <c r="FMJ28" s="363"/>
      <c r="FMK28" s="364"/>
      <c r="FML28" s="365"/>
      <c r="FMM28" s="366"/>
      <c r="FMN28" s="367"/>
      <c r="FMO28" s="368"/>
      <c r="FMP28" s="369"/>
      <c r="FMQ28" s="361"/>
      <c r="FMR28" s="361"/>
      <c r="FMS28" s="362"/>
      <c r="FMT28" s="363"/>
      <c r="FMU28" s="364"/>
      <c r="FMV28" s="365"/>
      <c r="FMW28" s="366"/>
      <c r="FMX28" s="367"/>
      <c r="FMY28" s="368"/>
      <c r="FMZ28" s="369"/>
      <c r="FNA28" s="361"/>
      <c r="FNB28" s="361"/>
      <c r="FNC28" s="362"/>
      <c r="FND28" s="363"/>
      <c r="FNE28" s="364"/>
      <c r="FNF28" s="365"/>
      <c r="FNG28" s="366"/>
      <c r="FNH28" s="367"/>
      <c r="FNI28" s="368"/>
      <c r="FNJ28" s="369"/>
      <c r="FNK28" s="361"/>
      <c r="FNL28" s="361"/>
      <c r="FNM28" s="362"/>
      <c r="FNN28" s="363"/>
      <c r="FNO28" s="364"/>
      <c r="FNP28" s="365"/>
      <c r="FNQ28" s="366"/>
      <c r="FNR28" s="367"/>
      <c r="FNS28" s="368"/>
      <c r="FNT28" s="369"/>
      <c r="FNU28" s="361"/>
      <c r="FNV28" s="361"/>
      <c r="FNW28" s="362"/>
      <c r="FNX28" s="363"/>
      <c r="FNY28" s="364"/>
      <c r="FNZ28" s="365"/>
      <c r="FOA28" s="366"/>
      <c r="FOB28" s="367"/>
      <c r="FOC28" s="368"/>
      <c r="FOD28" s="369"/>
      <c r="FOE28" s="361"/>
      <c r="FOF28" s="361"/>
      <c r="FOG28" s="362"/>
      <c r="FOH28" s="363"/>
      <c r="FOI28" s="364"/>
      <c r="FOJ28" s="365"/>
      <c r="FOK28" s="366"/>
      <c r="FOL28" s="367"/>
      <c r="FOM28" s="368"/>
      <c r="FON28" s="369"/>
      <c r="FOO28" s="361"/>
      <c r="FOP28" s="361"/>
      <c r="FOQ28" s="362"/>
      <c r="FOR28" s="363"/>
      <c r="FOS28" s="364"/>
      <c r="FOT28" s="365"/>
      <c r="FOU28" s="366"/>
      <c r="FOV28" s="367"/>
      <c r="FOW28" s="368"/>
      <c r="FOX28" s="369"/>
      <c r="FOY28" s="361"/>
      <c r="FOZ28" s="361"/>
      <c r="FPA28" s="362"/>
      <c r="FPB28" s="363"/>
      <c r="FPC28" s="364"/>
      <c r="FPD28" s="365"/>
      <c r="FPE28" s="366"/>
      <c r="FPF28" s="367"/>
      <c r="FPG28" s="368"/>
      <c r="FPH28" s="369"/>
      <c r="FPI28" s="361"/>
      <c r="FPJ28" s="361"/>
      <c r="FPK28" s="362"/>
      <c r="FPL28" s="363"/>
      <c r="FPM28" s="364"/>
      <c r="FPN28" s="365"/>
      <c r="FPO28" s="366"/>
      <c r="FPP28" s="367"/>
      <c r="FPQ28" s="368"/>
      <c r="FPR28" s="369"/>
      <c r="FPS28" s="361"/>
      <c r="FPT28" s="361"/>
      <c r="FPU28" s="362"/>
      <c r="FPV28" s="363"/>
      <c r="FPW28" s="364"/>
      <c r="FPX28" s="365"/>
      <c r="FPY28" s="366"/>
      <c r="FPZ28" s="367"/>
      <c r="FQA28" s="368"/>
      <c r="FQB28" s="369"/>
      <c r="FQC28" s="361"/>
      <c r="FQD28" s="361"/>
      <c r="FQE28" s="362"/>
      <c r="FQF28" s="363"/>
      <c r="FQG28" s="364"/>
      <c r="FQH28" s="365"/>
      <c r="FQI28" s="366"/>
      <c r="FQJ28" s="367"/>
      <c r="FQK28" s="368"/>
      <c r="FQL28" s="369"/>
      <c r="FQM28" s="361"/>
      <c r="FQN28" s="361"/>
      <c r="FQO28" s="362"/>
      <c r="FQP28" s="363"/>
      <c r="FQQ28" s="364"/>
      <c r="FQR28" s="365"/>
      <c r="FQS28" s="366"/>
      <c r="FQT28" s="367"/>
      <c r="FQU28" s="368"/>
      <c r="FQV28" s="369"/>
      <c r="FQW28" s="361"/>
      <c r="FQX28" s="361"/>
      <c r="FQY28" s="362"/>
      <c r="FQZ28" s="363"/>
      <c r="FRA28" s="364"/>
      <c r="FRB28" s="365"/>
      <c r="FRC28" s="366"/>
      <c r="FRD28" s="367"/>
      <c r="FRE28" s="368"/>
      <c r="FRF28" s="369"/>
      <c r="FRG28" s="361"/>
      <c r="FRH28" s="361"/>
      <c r="FRI28" s="362"/>
      <c r="FRJ28" s="363"/>
      <c r="FRK28" s="364"/>
      <c r="FRL28" s="365"/>
      <c r="FRM28" s="366"/>
      <c r="FRN28" s="367"/>
      <c r="FRO28" s="368"/>
      <c r="FRP28" s="369"/>
      <c r="FRQ28" s="361"/>
      <c r="FRR28" s="361"/>
      <c r="FRS28" s="362"/>
      <c r="FRT28" s="363"/>
      <c r="FRU28" s="364"/>
      <c r="FRV28" s="365"/>
      <c r="FRW28" s="366"/>
      <c r="FRX28" s="367"/>
      <c r="FRY28" s="368"/>
      <c r="FRZ28" s="369"/>
      <c r="FSA28" s="361"/>
      <c r="FSB28" s="361"/>
      <c r="FSC28" s="362"/>
      <c r="FSD28" s="363"/>
      <c r="FSE28" s="364"/>
      <c r="FSF28" s="365"/>
      <c r="FSG28" s="366"/>
      <c r="FSH28" s="367"/>
      <c r="FSI28" s="368"/>
      <c r="FSJ28" s="369"/>
      <c r="FSK28" s="361"/>
      <c r="FSL28" s="361"/>
      <c r="FSM28" s="362"/>
      <c r="FSN28" s="363"/>
      <c r="FSO28" s="364"/>
      <c r="FSP28" s="365"/>
      <c r="FSQ28" s="366"/>
      <c r="FSR28" s="367"/>
      <c r="FSS28" s="368"/>
      <c r="FST28" s="369"/>
      <c r="FSU28" s="361"/>
      <c r="FSV28" s="361"/>
      <c r="FSW28" s="362"/>
      <c r="FSX28" s="363"/>
      <c r="FSY28" s="364"/>
      <c r="FSZ28" s="365"/>
      <c r="FTA28" s="366"/>
      <c r="FTB28" s="367"/>
      <c r="FTC28" s="368"/>
      <c r="FTD28" s="369"/>
      <c r="FTE28" s="361"/>
      <c r="FTF28" s="361"/>
      <c r="FTG28" s="362"/>
      <c r="FTH28" s="363"/>
      <c r="FTI28" s="364"/>
      <c r="FTJ28" s="365"/>
      <c r="FTK28" s="366"/>
      <c r="FTL28" s="367"/>
      <c r="FTM28" s="368"/>
      <c r="FTN28" s="369"/>
      <c r="FTO28" s="361"/>
      <c r="FTP28" s="361"/>
      <c r="FTQ28" s="362"/>
      <c r="FTR28" s="363"/>
      <c r="FTS28" s="364"/>
      <c r="FTT28" s="365"/>
      <c r="FTU28" s="366"/>
      <c r="FTV28" s="367"/>
      <c r="FTW28" s="368"/>
      <c r="FTX28" s="369"/>
      <c r="FTY28" s="361"/>
      <c r="FTZ28" s="361"/>
      <c r="FUA28" s="362"/>
      <c r="FUB28" s="363"/>
      <c r="FUC28" s="364"/>
      <c r="FUD28" s="365"/>
      <c r="FUE28" s="366"/>
      <c r="FUF28" s="367"/>
      <c r="FUG28" s="368"/>
      <c r="FUH28" s="369"/>
      <c r="FUI28" s="361"/>
      <c r="FUJ28" s="361"/>
      <c r="FUK28" s="362"/>
      <c r="FUL28" s="363"/>
      <c r="FUM28" s="364"/>
      <c r="FUN28" s="365"/>
      <c r="FUO28" s="366"/>
      <c r="FUP28" s="367"/>
      <c r="FUQ28" s="368"/>
      <c r="FUR28" s="369"/>
      <c r="FUS28" s="361"/>
      <c r="FUT28" s="361"/>
      <c r="FUU28" s="362"/>
      <c r="FUV28" s="363"/>
      <c r="FUW28" s="364"/>
      <c r="FUX28" s="365"/>
      <c r="FUY28" s="366"/>
      <c r="FUZ28" s="367"/>
      <c r="FVA28" s="368"/>
      <c r="FVB28" s="369"/>
      <c r="FVC28" s="361"/>
      <c r="FVD28" s="361"/>
      <c r="FVE28" s="362"/>
      <c r="FVF28" s="363"/>
      <c r="FVG28" s="364"/>
      <c r="FVH28" s="365"/>
      <c r="FVI28" s="366"/>
      <c r="FVJ28" s="367"/>
      <c r="FVK28" s="368"/>
      <c r="FVL28" s="369"/>
      <c r="FVM28" s="361"/>
      <c r="FVN28" s="361"/>
      <c r="FVO28" s="362"/>
      <c r="FVP28" s="363"/>
      <c r="FVQ28" s="364"/>
      <c r="FVR28" s="365"/>
      <c r="FVS28" s="366"/>
      <c r="FVT28" s="367"/>
      <c r="FVU28" s="368"/>
      <c r="FVV28" s="369"/>
      <c r="FVW28" s="361"/>
      <c r="FVX28" s="361"/>
      <c r="FVY28" s="362"/>
      <c r="FVZ28" s="363"/>
      <c r="FWA28" s="364"/>
      <c r="FWB28" s="365"/>
      <c r="FWC28" s="366"/>
      <c r="FWD28" s="367"/>
      <c r="FWE28" s="368"/>
      <c r="FWF28" s="369"/>
      <c r="FWG28" s="361"/>
      <c r="FWH28" s="361"/>
      <c r="FWI28" s="362"/>
      <c r="FWJ28" s="363"/>
      <c r="FWK28" s="364"/>
      <c r="FWL28" s="365"/>
      <c r="FWM28" s="366"/>
      <c r="FWN28" s="367"/>
      <c r="FWO28" s="368"/>
      <c r="FWP28" s="369"/>
      <c r="FWQ28" s="361"/>
      <c r="FWR28" s="361"/>
      <c r="FWS28" s="362"/>
      <c r="FWT28" s="363"/>
      <c r="FWU28" s="364"/>
      <c r="FWV28" s="365"/>
      <c r="FWW28" s="366"/>
      <c r="FWX28" s="367"/>
      <c r="FWY28" s="368"/>
      <c r="FWZ28" s="369"/>
      <c r="FXA28" s="361"/>
      <c r="FXB28" s="361"/>
      <c r="FXC28" s="362"/>
      <c r="FXD28" s="363"/>
      <c r="FXE28" s="364"/>
      <c r="FXF28" s="365"/>
      <c r="FXG28" s="366"/>
      <c r="FXH28" s="367"/>
      <c r="FXI28" s="368"/>
      <c r="FXJ28" s="369"/>
      <c r="FXK28" s="361"/>
      <c r="FXL28" s="361"/>
      <c r="FXM28" s="362"/>
      <c r="FXN28" s="363"/>
      <c r="FXO28" s="364"/>
      <c r="FXP28" s="365"/>
      <c r="FXQ28" s="366"/>
      <c r="FXR28" s="367"/>
      <c r="FXS28" s="368"/>
      <c r="FXT28" s="369"/>
      <c r="FXU28" s="361"/>
      <c r="FXV28" s="361"/>
      <c r="FXW28" s="362"/>
      <c r="FXX28" s="363"/>
      <c r="FXY28" s="364"/>
      <c r="FXZ28" s="365"/>
      <c r="FYA28" s="366"/>
      <c r="FYB28" s="367"/>
      <c r="FYC28" s="368"/>
      <c r="FYD28" s="369"/>
      <c r="FYE28" s="361"/>
      <c r="FYF28" s="361"/>
      <c r="FYG28" s="362"/>
      <c r="FYH28" s="363"/>
      <c r="FYI28" s="364"/>
      <c r="FYJ28" s="365"/>
      <c r="FYK28" s="366"/>
      <c r="FYL28" s="367"/>
      <c r="FYM28" s="368"/>
      <c r="FYN28" s="369"/>
      <c r="FYO28" s="361"/>
      <c r="FYP28" s="361"/>
      <c r="FYQ28" s="362"/>
      <c r="FYR28" s="363"/>
      <c r="FYS28" s="364"/>
      <c r="FYT28" s="365"/>
      <c r="FYU28" s="366"/>
      <c r="FYV28" s="367"/>
      <c r="FYW28" s="368"/>
      <c r="FYX28" s="369"/>
      <c r="FYY28" s="361"/>
      <c r="FYZ28" s="361"/>
      <c r="FZA28" s="362"/>
      <c r="FZB28" s="363"/>
      <c r="FZC28" s="364"/>
      <c r="FZD28" s="365"/>
      <c r="FZE28" s="366"/>
      <c r="FZF28" s="367"/>
      <c r="FZG28" s="368"/>
      <c r="FZH28" s="369"/>
      <c r="FZI28" s="361"/>
      <c r="FZJ28" s="361"/>
      <c r="FZK28" s="362"/>
      <c r="FZL28" s="363"/>
      <c r="FZM28" s="364"/>
      <c r="FZN28" s="365"/>
      <c r="FZO28" s="366"/>
      <c r="FZP28" s="367"/>
      <c r="FZQ28" s="368"/>
      <c r="FZR28" s="369"/>
      <c r="FZS28" s="361"/>
      <c r="FZT28" s="361"/>
      <c r="FZU28" s="362"/>
      <c r="FZV28" s="363"/>
      <c r="FZW28" s="364"/>
      <c r="FZX28" s="365"/>
      <c r="FZY28" s="366"/>
      <c r="FZZ28" s="367"/>
      <c r="GAA28" s="368"/>
      <c r="GAB28" s="369"/>
      <c r="GAC28" s="361"/>
      <c r="GAD28" s="361"/>
      <c r="GAE28" s="362"/>
      <c r="GAF28" s="363"/>
      <c r="GAG28" s="364"/>
      <c r="GAH28" s="365"/>
      <c r="GAI28" s="366"/>
      <c r="GAJ28" s="367"/>
      <c r="GAK28" s="368"/>
      <c r="GAL28" s="369"/>
      <c r="GAM28" s="361"/>
      <c r="GAN28" s="361"/>
      <c r="GAO28" s="362"/>
      <c r="GAP28" s="363"/>
      <c r="GAQ28" s="364"/>
      <c r="GAR28" s="365"/>
      <c r="GAS28" s="366"/>
      <c r="GAT28" s="367"/>
      <c r="GAU28" s="368"/>
      <c r="GAV28" s="369"/>
      <c r="GAW28" s="361"/>
      <c r="GAX28" s="361"/>
      <c r="GAY28" s="362"/>
      <c r="GAZ28" s="363"/>
      <c r="GBA28" s="364"/>
      <c r="GBB28" s="365"/>
      <c r="GBC28" s="366"/>
      <c r="GBD28" s="367"/>
      <c r="GBE28" s="368"/>
      <c r="GBF28" s="369"/>
      <c r="GBG28" s="361"/>
      <c r="GBH28" s="361"/>
      <c r="GBI28" s="362"/>
      <c r="GBJ28" s="363"/>
      <c r="GBK28" s="364"/>
      <c r="GBL28" s="365"/>
      <c r="GBM28" s="366"/>
      <c r="GBN28" s="367"/>
      <c r="GBO28" s="368"/>
      <c r="GBP28" s="369"/>
      <c r="GBQ28" s="361"/>
      <c r="GBR28" s="361"/>
      <c r="GBS28" s="362"/>
      <c r="GBT28" s="363"/>
      <c r="GBU28" s="364"/>
      <c r="GBV28" s="365"/>
      <c r="GBW28" s="366"/>
      <c r="GBX28" s="367"/>
      <c r="GBY28" s="368"/>
      <c r="GBZ28" s="369"/>
      <c r="GCA28" s="361"/>
      <c r="GCB28" s="361"/>
      <c r="GCC28" s="362"/>
      <c r="GCD28" s="363"/>
      <c r="GCE28" s="364"/>
      <c r="GCF28" s="365"/>
      <c r="GCG28" s="366"/>
      <c r="GCH28" s="367"/>
      <c r="GCI28" s="368"/>
      <c r="GCJ28" s="369"/>
      <c r="GCK28" s="361"/>
      <c r="GCL28" s="361"/>
      <c r="GCM28" s="362"/>
      <c r="GCN28" s="363"/>
      <c r="GCO28" s="364"/>
      <c r="GCP28" s="365"/>
      <c r="GCQ28" s="366"/>
      <c r="GCR28" s="367"/>
      <c r="GCS28" s="368"/>
      <c r="GCT28" s="369"/>
      <c r="GCU28" s="361"/>
      <c r="GCV28" s="361"/>
      <c r="GCW28" s="362"/>
      <c r="GCX28" s="363"/>
      <c r="GCY28" s="364"/>
      <c r="GCZ28" s="365"/>
      <c r="GDA28" s="366"/>
      <c r="GDB28" s="367"/>
      <c r="GDC28" s="368"/>
      <c r="GDD28" s="369"/>
      <c r="GDE28" s="361"/>
      <c r="GDF28" s="361"/>
      <c r="GDG28" s="362"/>
      <c r="GDH28" s="363"/>
      <c r="GDI28" s="364"/>
      <c r="GDJ28" s="365"/>
      <c r="GDK28" s="366"/>
      <c r="GDL28" s="367"/>
      <c r="GDM28" s="368"/>
      <c r="GDN28" s="369"/>
      <c r="GDO28" s="361"/>
      <c r="GDP28" s="361"/>
      <c r="GDQ28" s="362"/>
      <c r="GDR28" s="363"/>
      <c r="GDS28" s="364"/>
      <c r="GDT28" s="365"/>
      <c r="GDU28" s="366"/>
      <c r="GDV28" s="367"/>
      <c r="GDW28" s="368"/>
      <c r="GDX28" s="369"/>
      <c r="GDY28" s="361"/>
      <c r="GDZ28" s="361"/>
      <c r="GEA28" s="362"/>
      <c r="GEB28" s="363"/>
      <c r="GEC28" s="364"/>
      <c r="GED28" s="365"/>
      <c r="GEE28" s="366"/>
      <c r="GEF28" s="367"/>
      <c r="GEG28" s="368"/>
      <c r="GEH28" s="369"/>
      <c r="GEI28" s="361"/>
      <c r="GEJ28" s="361"/>
      <c r="GEK28" s="362"/>
      <c r="GEL28" s="363"/>
      <c r="GEM28" s="364"/>
      <c r="GEN28" s="365"/>
      <c r="GEO28" s="366"/>
      <c r="GEP28" s="367"/>
      <c r="GEQ28" s="368"/>
      <c r="GER28" s="369"/>
      <c r="GES28" s="361"/>
      <c r="GET28" s="361"/>
      <c r="GEU28" s="362"/>
      <c r="GEV28" s="363"/>
      <c r="GEW28" s="364"/>
      <c r="GEX28" s="365"/>
      <c r="GEY28" s="366"/>
      <c r="GEZ28" s="367"/>
      <c r="GFA28" s="368"/>
      <c r="GFB28" s="369"/>
      <c r="GFC28" s="361"/>
      <c r="GFD28" s="361"/>
      <c r="GFE28" s="362"/>
      <c r="GFF28" s="363"/>
      <c r="GFG28" s="364"/>
      <c r="GFH28" s="365"/>
      <c r="GFI28" s="366"/>
      <c r="GFJ28" s="367"/>
      <c r="GFK28" s="368"/>
      <c r="GFL28" s="369"/>
      <c r="GFM28" s="361"/>
      <c r="GFN28" s="361"/>
      <c r="GFO28" s="362"/>
      <c r="GFP28" s="363"/>
      <c r="GFQ28" s="364"/>
      <c r="GFR28" s="365"/>
      <c r="GFS28" s="366"/>
      <c r="GFT28" s="367"/>
      <c r="GFU28" s="368"/>
      <c r="GFV28" s="369"/>
      <c r="GFW28" s="361"/>
      <c r="GFX28" s="361"/>
      <c r="GFY28" s="362"/>
      <c r="GFZ28" s="363"/>
      <c r="GGA28" s="364"/>
      <c r="GGB28" s="365"/>
      <c r="GGC28" s="366"/>
      <c r="GGD28" s="367"/>
      <c r="GGE28" s="368"/>
      <c r="GGF28" s="369"/>
      <c r="GGG28" s="361"/>
      <c r="GGH28" s="361"/>
      <c r="GGI28" s="362"/>
      <c r="GGJ28" s="363"/>
      <c r="GGK28" s="364"/>
      <c r="GGL28" s="365"/>
      <c r="GGM28" s="366"/>
      <c r="GGN28" s="367"/>
      <c r="GGO28" s="368"/>
      <c r="GGP28" s="369"/>
      <c r="GGQ28" s="361"/>
      <c r="GGR28" s="361"/>
      <c r="GGS28" s="362"/>
      <c r="GGT28" s="363"/>
      <c r="GGU28" s="364"/>
      <c r="GGV28" s="365"/>
      <c r="GGW28" s="366"/>
      <c r="GGX28" s="367"/>
      <c r="GGY28" s="368"/>
      <c r="GGZ28" s="369"/>
      <c r="GHA28" s="361"/>
      <c r="GHB28" s="361"/>
      <c r="GHC28" s="362"/>
      <c r="GHD28" s="363"/>
      <c r="GHE28" s="364"/>
      <c r="GHF28" s="365"/>
      <c r="GHG28" s="366"/>
      <c r="GHH28" s="367"/>
      <c r="GHI28" s="368"/>
      <c r="GHJ28" s="369"/>
      <c r="GHK28" s="361"/>
      <c r="GHL28" s="361"/>
      <c r="GHM28" s="362"/>
      <c r="GHN28" s="363"/>
      <c r="GHO28" s="364"/>
      <c r="GHP28" s="365"/>
      <c r="GHQ28" s="366"/>
      <c r="GHR28" s="367"/>
      <c r="GHS28" s="368"/>
      <c r="GHT28" s="369"/>
      <c r="GHU28" s="361"/>
      <c r="GHV28" s="361"/>
      <c r="GHW28" s="362"/>
      <c r="GHX28" s="363"/>
      <c r="GHY28" s="364"/>
      <c r="GHZ28" s="365"/>
      <c r="GIA28" s="366"/>
      <c r="GIB28" s="367"/>
      <c r="GIC28" s="368"/>
      <c r="GID28" s="369"/>
      <c r="GIE28" s="361"/>
      <c r="GIF28" s="361"/>
      <c r="GIG28" s="362"/>
      <c r="GIH28" s="363"/>
      <c r="GII28" s="364"/>
      <c r="GIJ28" s="365"/>
      <c r="GIK28" s="366"/>
      <c r="GIL28" s="367"/>
      <c r="GIM28" s="368"/>
      <c r="GIN28" s="369"/>
      <c r="GIO28" s="361"/>
      <c r="GIP28" s="361"/>
      <c r="GIQ28" s="362"/>
      <c r="GIR28" s="363"/>
      <c r="GIS28" s="364"/>
      <c r="GIT28" s="365"/>
      <c r="GIU28" s="366"/>
      <c r="GIV28" s="367"/>
      <c r="GIW28" s="368"/>
      <c r="GIX28" s="369"/>
      <c r="GIY28" s="361"/>
      <c r="GIZ28" s="361"/>
      <c r="GJA28" s="362"/>
      <c r="GJB28" s="363"/>
      <c r="GJC28" s="364"/>
      <c r="GJD28" s="365"/>
      <c r="GJE28" s="366"/>
      <c r="GJF28" s="367"/>
      <c r="GJG28" s="368"/>
      <c r="GJH28" s="369"/>
      <c r="GJI28" s="361"/>
      <c r="GJJ28" s="361"/>
      <c r="GJK28" s="362"/>
      <c r="GJL28" s="363"/>
      <c r="GJM28" s="364"/>
      <c r="GJN28" s="365"/>
      <c r="GJO28" s="366"/>
      <c r="GJP28" s="367"/>
      <c r="GJQ28" s="368"/>
      <c r="GJR28" s="369"/>
      <c r="GJS28" s="361"/>
      <c r="GJT28" s="361"/>
      <c r="GJU28" s="362"/>
      <c r="GJV28" s="363"/>
      <c r="GJW28" s="364"/>
      <c r="GJX28" s="365"/>
      <c r="GJY28" s="366"/>
      <c r="GJZ28" s="367"/>
      <c r="GKA28" s="368"/>
      <c r="GKB28" s="369"/>
      <c r="GKC28" s="361"/>
      <c r="GKD28" s="361"/>
      <c r="GKE28" s="362"/>
      <c r="GKF28" s="363"/>
      <c r="GKG28" s="364"/>
      <c r="GKH28" s="365"/>
      <c r="GKI28" s="366"/>
      <c r="GKJ28" s="367"/>
      <c r="GKK28" s="368"/>
      <c r="GKL28" s="369"/>
      <c r="GKM28" s="361"/>
      <c r="GKN28" s="361"/>
      <c r="GKO28" s="362"/>
      <c r="GKP28" s="363"/>
      <c r="GKQ28" s="364"/>
      <c r="GKR28" s="365"/>
      <c r="GKS28" s="366"/>
      <c r="GKT28" s="367"/>
      <c r="GKU28" s="368"/>
      <c r="GKV28" s="369"/>
      <c r="GKW28" s="361"/>
      <c r="GKX28" s="361"/>
      <c r="GKY28" s="362"/>
      <c r="GKZ28" s="363"/>
      <c r="GLA28" s="364"/>
      <c r="GLB28" s="365"/>
      <c r="GLC28" s="366"/>
      <c r="GLD28" s="367"/>
      <c r="GLE28" s="368"/>
      <c r="GLF28" s="369"/>
      <c r="GLG28" s="361"/>
      <c r="GLH28" s="361"/>
      <c r="GLI28" s="362"/>
      <c r="GLJ28" s="363"/>
      <c r="GLK28" s="364"/>
      <c r="GLL28" s="365"/>
      <c r="GLM28" s="366"/>
      <c r="GLN28" s="367"/>
      <c r="GLO28" s="368"/>
      <c r="GLP28" s="369"/>
      <c r="GLQ28" s="361"/>
      <c r="GLR28" s="361"/>
      <c r="GLS28" s="362"/>
      <c r="GLT28" s="363"/>
      <c r="GLU28" s="364"/>
      <c r="GLV28" s="365"/>
      <c r="GLW28" s="366"/>
      <c r="GLX28" s="367"/>
      <c r="GLY28" s="368"/>
      <c r="GLZ28" s="369"/>
      <c r="GMA28" s="361"/>
      <c r="GMB28" s="361"/>
      <c r="GMC28" s="362"/>
      <c r="GMD28" s="363"/>
      <c r="GME28" s="364"/>
      <c r="GMF28" s="365"/>
      <c r="GMG28" s="366"/>
      <c r="GMH28" s="367"/>
      <c r="GMI28" s="368"/>
      <c r="GMJ28" s="369"/>
      <c r="GMK28" s="361"/>
      <c r="GML28" s="361"/>
      <c r="GMM28" s="362"/>
      <c r="GMN28" s="363"/>
      <c r="GMO28" s="364"/>
      <c r="GMP28" s="365"/>
      <c r="GMQ28" s="366"/>
      <c r="GMR28" s="367"/>
      <c r="GMS28" s="368"/>
      <c r="GMT28" s="369"/>
      <c r="GMU28" s="361"/>
      <c r="GMV28" s="361"/>
      <c r="GMW28" s="362"/>
      <c r="GMX28" s="363"/>
      <c r="GMY28" s="364"/>
      <c r="GMZ28" s="365"/>
      <c r="GNA28" s="366"/>
      <c r="GNB28" s="367"/>
      <c r="GNC28" s="368"/>
      <c r="GND28" s="369"/>
      <c r="GNE28" s="361"/>
      <c r="GNF28" s="361"/>
      <c r="GNG28" s="362"/>
      <c r="GNH28" s="363"/>
      <c r="GNI28" s="364"/>
      <c r="GNJ28" s="365"/>
      <c r="GNK28" s="366"/>
      <c r="GNL28" s="367"/>
      <c r="GNM28" s="368"/>
      <c r="GNN28" s="369"/>
      <c r="GNO28" s="361"/>
      <c r="GNP28" s="361"/>
      <c r="GNQ28" s="362"/>
      <c r="GNR28" s="363"/>
      <c r="GNS28" s="364"/>
      <c r="GNT28" s="365"/>
      <c r="GNU28" s="366"/>
      <c r="GNV28" s="367"/>
      <c r="GNW28" s="368"/>
      <c r="GNX28" s="369"/>
      <c r="GNY28" s="361"/>
      <c r="GNZ28" s="361"/>
      <c r="GOA28" s="362"/>
      <c r="GOB28" s="363"/>
      <c r="GOC28" s="364"/>
      <c r="GOD28" s="365"/>
      <c r="GOE28" s="366"/>
      <c r="GOF28" s="367"/>
      <c r="GOG28" s="368"/>
      <c r="GOH28" s="369"/>
      <c r="GOI28" s="361"/>
      <c r="GOJ28" s="361"/>
      <c r="GOK28" s="362"/>
      <c r="GOL28" s="363"/>
      <c r="GOM28" s="364"/>
      <c r="GON28" s="365"/>
      <c r="GOO28" s="366"/>
      <c r="GOP28" s="367"/>
      <c r="GOQ28" s="368"/>
      <c r="GOR28" s="369"/>
      <c r="GOS28" s="361"/>
      <c r="GOT28" s="361"/>
      <c r="GOU28" s="362"/>
      <c r="GOV28" s="363"/>
      <c r="GOW28" s="364"/>
      <c r="GOX28" s="365"/>
      <c r="GOY28" s="366"/>
      <c r="GOZ28" s="367"/>
      <c r="GPA28" s="368"/>
      <c r="GPB28" s="369"/>
      <c r="GPC28" s="361"/>
      <c r="GPD28" s="361"/>
      <c r="GPE28" s="362"/>
      <c r="GPF28" s="363"/>
      <c r="GPG28" s="364"/>
      <c r="GPH28" s="365"/>
      <c r="GPI28" s="366"/>
      <c r="GPJ28" s="367"/>
      <c r="GPK28" s="368"/>
      <c r="GPL28" s="369"/>
      <c r="GPM28" s="361"/>
      <c r="GPN28" s="361"/>
      <c r="GPO28" s="362"/>
      <c r="GPP28" s="363"/>
      <c r="GPQ28" s="364"/>
      <c r="GPR28" s="365"/>
      <c r="GPS28" s="366"/>
      <c r="GPT28" s="367"/>
      <c r="GPU28" s="368"/>
      <c r="GPV28" s="369"/>
      <c r="GPW28" s="361"/>
      <c r="GPX28" s="361"/>
      <c r="GPY28" s="362"/>
      <c r="GPZ28" s="363"/>
      <c r="GQA28" s="364"/>
      <c r="GQB28" s="365"/>
      <c r="GQC28" s="366"/>
      <c r="GQD28" s="367"/>
      <c r="GQE28" s="368"/>
      <c r="GQF28" s="369"/>
      <c r="GQG28" s="361"/>
      <c r="GQH28" s="361"/>
      <c r="GQI28" s="362"/>
      <c r="GQJ28" s="363"/>
      <c r="GQK28" s="364"/>
      <c r="GQL28" s="365"/>
      <c r="GQM28" s="366"/>
      <c r="GQN28" s="367"/>
      <c r="GQO28" s="368"/>
      <c r="GQP28" s="369"/>
      <c r="GQQ28" s="361"/>
      <c r="GQR28" s="361"/>
      <c r="GQS28" s="362"/>
      <c r="GQT28" s="363"/>
      <c r="GQU28" s="364"/>
      <c r="GQV28" s="365"/>
      <c r="GQW28" s="366"/>
      <c r="GQX28" s="367"/>
      <c r="GQY28" s="368"/>
      <c r="GQZ28" s="369"/>
      <c r="GRA28" s="361"/>
      <c r="GRB28" s="361"/>
      <c r="GRC28" s="362"/>
      <c r="GRD28" s="363"/>
      <c r="GRE28" s="364"/>
      <c r="GRF28" s="365"/>
      <c r="GRG28" s="366"/>
      <c r="GRH28" s="367"/>
      <c r="GRI28" s="368"/>
      <c r="GRJ28" s="369"/>
      <c r="GRK28" s="361"/>
      <c r="GRL28" s="361"/>
      <c r="GRM28" s="362"/>
      <c r="GRN28" s="363"/>
      <c r="GRO28" s="364"/>
      <c r="GRP28" s="365"/>
      <c r="GRQ28" s="366"/>
      <c r="GRR28" s="367"/>
      <c r="GRS28" s="368"/>
      <c r="GRT28" s="369"/>
      <c r="GRU28" s="361"/>
      <c r="GRV28" s="361"/>
      <c r="GRW28" s="362"/>
      <c r="GRX28" s="363"/>
      <c r="GRY28" s="364"/>
      <c r="GRZ28" s="365"/>
      <c r="GSA28" s="366"/>
      <c r="GSB28" s="367"/>
      <c r="GSC28" s="368"/>
      <c r="GSD28" s="369"/>
      <c r="GSE28" s="361"/>
      <c r="GSF28" s="361"/>
      <c r="GSG28" s="362"/>
      <c r="GSH28" s="363"/>
      <c r="GSI28" s="364"/>
      <c r="GSJ28" s="365"/>
      <c r="GSK28" s="366"/>
      <c r="GSL28" s="367"/>
      <c r="GSM28" s="368"/>
      <c r="GSN28" s="369"/>
      <c r="GSO28" s="361"/>
      <c r="GSP28" s="361"/>
      <c r="GSQ28" s="362"/>
      <c r="GSR28" s="363"/>
      <c r="GSS28" s="364"/>
      <c r="GST28" s="365"/>
      <c r="GSU28" s="366"/>
      <c r="GSV28" s="367"/>
      <c r="GSW28" s="368"/>
      <c r="GSX28" s="369"/>
      <c r="GSY28" s="361"/>
      <c r="GSZ28" s="361"/>
      <c r="GTA28" s="362"/>
      <c r="GTB28" s="363"/>
      <c r="GTC28" s="364"/>
      <c r="GTD28" s="365"/>
      <c r="GTE28" s="366"/>
      <c r="GTF28" s="367"/>
      <c r="GTG28" s="368"/>
      <c r="GTH28" s="369"/>
      <c r="GTI28" s="361"/>
      <c r="GTJ28" s="361"/>
      <c r="GTK28" s="362"/>
      <c r="GTL28" s="363"/>
      <c r="GTM28" s="364"/>
      <c r="GTN28" s="365"/>
      <c r="GTO28" s="366"/>
      <c r="GTP28" s="367"/>
      <c r="GTQ28" s="368"/>
      <c r="GTR28" s="369"/>
      <c r="GTS28" s="361"/>
      <c r="GTT28" s="361"/>
      <c r="GTU28" s="362"/>
      <c r="GTV28" s="363"/>
      <c r="GTW28" s="364"/>
      <c r="GTX28" s="365"/>
      <c r="GTY28" s="366"/>
      <c r="GTZ28" s="367"/>
      <c r="GUA28" s="368"/>
      <c r="GUB28" s="369"/>
      <c r="GUC28" s="361"/>
      <c r="GUD28" s="361"/>
      <c r="GUE28" s="362"/>
      <c r="GUF28" s="363"/>
      <c r="GUG28" s="364"/>
      <c r="GUH28" s="365"/>
      <c r="GUI28" s="366"/>
      <c r="GUJ28" s="367"/>
      <c r="GUK28" s="368"/>
      <c r="GUL28" s="369"/>
      <c r="GUM28" s="361"/>
      <c r="GUN28" s="361"/>
      <c r="GUO28" s="362"/>
      <c r="GUP28" s="363"/>
      <c r="GUQ28" s="364"/>
      <c r="GUR28" s="365"/>
      <c r="GUS28" s="366"/>
      <c r="GUT28" s="367"/>
      <c r="GUU28" s="368"/>
      <c r="GUV28" s="369"/>
      <c r="GUW28" s="361"/>
      <c r="GUX28" s="361"/>
      <c r="GUY28" s="362"/>
      <c r="GUZ28" s="363"/>
      <c r="GVA28" s="364"/>
      <c r="GVB28" s="365"/>
      <c r="GVC28" s="366"/>
      <c r="GVD28" s="367"/>
      <c r="GVE28" s="368"/>
      <c r="GVF28" s="369"/>
      <c r="GVG28" s="361"/>
      <c r="GVH28" s="361"/>
      <c r="GVI28" s="362"/>
      <c r="GVJ28" s="363"/>
      <c r="GVK28" s="364"/>
      <c r="GVL28" s="365"/>
      <c r="GVM28" s="366"/>
      <c r="GVN28" s="367"/>
      <c r="GVO28" s="368"/>
      <c r="GVP28" s="369"/>
      <c r="GVQ28" s="361"/>
      <c r="GVR28" s="361"/>
      <c r="GVS28" s="362"/>
      <c r="GVT28" s="363"/>
      <c r="GVU28" s="364"/>
      <c r="GVV28" s="365"/>
      <c r="GVW28" s="366"/>
      <c r="GVX28" s="367"/>
      <c r="GVY28" s="368"/>
      <c r="GVZ28" s="369"/>
      <c r="GWA28" s="361"/>
      <c r="GWB28" s="361"/>
      <c r="GWC28" s="362"/>
      <c r="GWD28" s="363"/>
      <c r="GWE28" s="364"/>
      <c r="GWF28" s="365"/>
      <c r="GWG28" s="366"/>
      <c r="GWH28" s="367"/>
      <c r="GWI28" s="368"/>
      <c r="GWJ28" s="369"/>
      <c r="GWK28" s="361"/>
      <c r="GWL28" s="361"/>
      <c r="GWM28" s="362"/>
      <c r="GWN28" s="363"/>
      <c r="GWO28" s="364"/>
      <c r="GWP28" s="365"/>
      <c r="GWQ28" s="366"/>
      <c r="GWR28" s="367"/>
      <c r="GWS28" s="368"/>
      <c r="GWT28" s="369"/>
      <c r="GWU28" s="361"/>
      <c r="GWV28" s="361"/>
      <c r="GWW28" s="362"/>
      <c r="GWX28" s="363"/>
      <c r="GWY28" s="364"/>
      <c r="GWZ28" s="365"/>
      <c r="GXA28" s="366"/>
      <c r="GXB28" s="367"/>
      <c r="GXC28" s="368"/>
      <c r="GXD28" s="369"/>
      <c r="GXE28" s="361"/>
      <c r="GXF28" s="361"/>
      <c r="GXG28" s="362"/>
      <c r="GXH28" s="363"/>
      <c r="GXI28" s="364"/>
      <c r="GXJ28" s="365"/>
      <c r="GXK28" s="366"/>
      <c r="GXL28" s="367"/>
      <c r="GXM28" s="368"/>
      <c r="GXN28" s="369"/>
      <c r="GXO28" s="361"/>
      <c r="GXP28" s="361"/>
      <c r="GXQ28" s="362"/>
      <c r="GXR28" s="363"/>
      <c r="GXS28" s="364"/>
      <c r="GXT28" s="365"/>
      <c r="GXU28" s="366"/>
      <c r="GXV28" s="367"/>
      <c r="GXW28" s="368"/>
      <c r="GXX28" s="369"/>
      <c r="GXY28" s="361"/>
      <c r="GXZ28" s="361"/>
      <c r="GYA28" s="362"/>
      <c r="GYB28" s="363"/>
      <c r="GYC28" s="364"/>
      <c r="GYD28" s="365"/>
      <c r="GYE28" s="366"/>
      <c r="GYF28" s="367"/>
      <c r="GYG28" s="368"/>
      <c r="GYH28" s="369"/>
      <c r="GYI28" s="361"/>
      <c r="GYJ28" s="361"/>
      <c r="GYK28" s="362"/>
      <c r="GYL28" s="363"/>
      <c r="GYM28" s="364"/>
      <c r="GYN28" s="365"/>
      <c r="GYO28" s="366"/>
      <c r="GYP28" s="367"/>
      <c r="GYQ28" s="368"/>
      <c r="GYR28" s="369"/>
      <c r="GYS28" s="361"/>
      <c r="GYT28" s="361"/>
      <c r="GYU28" s="362"/>
      <c r="GYV28" s="363"/>
      <c r="GYW28" s="364"/>
      <c r="GYX28" s="365"/>
      <c r="GYY28" s="366"/>
      <c r="GYZ28" s="367"/>
      <c r="GZA28" s="368"/>
      <c r="GZB28" s="369"/>
      <c r="GZC28" s="361"/>
      <c r="GZD28" s="361"/>
      <c r="GZE28" s="362"/>
      <c r="GZF28" s="363"/>
      <c r="GZG28" s="364"/>
      <c r="GZH28" s="365"/>
      <c r="GZI28" s="366"/>
      <c r="GZJ28" s="367"/>
      <c r="GZK28" s="368"/>
      <c r="GZL28" s="369"/>
      <c r="GZM28" s="361"/>
      <c r="GZN28" s="361"/>
      <c r="GZO28" s="362"/>
      <c r="GZP28" s="363"/>
      <c r="GZQ28" s="364"/>
      <c r="GZR28" s="365"/>
      <c r="GZS28" s="366"/>
      <c r="GZT28" s="367"/>
      <c r="GZU28" s="368"/>
      <c r="GZV28" s="369"/>
      <c r="GZW28" s="361"/>
      <c r="GZX28" s="361"/>
      <c r="GZY28" s="362"/>
      <c r="GZZ28" s="363"/>
      <c r="HAA28" s="364"/>
      <c r="HAB28" s="365"/>
      <c r="HAC28" s="366"/>
      <c r="HAD28" s="367"/>
      <c r="HAE28" s="368"/>
      <c r="HAF28" s="369"/>
      <c r="HAG28" s="361"/>
      <c r="HAH28" s="361"/>
      <c r="HAI28" s="362"/>
      <c r="HAJ28" s="363"/>
      <c r="HAK28" s="364"/>
      <c r="HAL28" s="365"/>
      <c r="HAM28" s="366"/>
      <c r="HAN28" s="367"/>
      <c r="HAO28" s="368"/>
      <c r="HAP28" s="369"/>
      <c r="HAQ28" s="361"/>
      <c r="HAR28" s="361"/>
      <c r="HAS28" s="362"/>
      <c r="HAT28" s="363"/>
      <c r="HAU28" s="364"/>
      <c r="HAV28" s="365"/>
      <c r="HAW28" s="366"/>
      <c r="HAX28" s="367"/>
      <c r="HAY28" s="368"/>
      <c r="HAZ28" s="369"/>
      <c r="HBA28" s="361"/>
      <c r="HBB28" s="361"/>
      <c r="HBC28" s="362"/>
      <c r="HBD28" s="363"/>
      <c r="HBE28" s="364"/>
      <c r="HBF28" s="365"/>
      <c r="HBG28" s="366"/>
      <c r="HBH28" s="367"/>
      <c r="HBI28" s="368"/>
      <c r="HBJ28" s="369"/>
      <c r="HBK28" s="361"/>
      <c r="HBL28" s="361"/>
      <c r="HBM28" s="362"/>
      <c r="HBN28" s="363"/>
      <c r="HBO28" s="364"/>
      <c r="HBP28" s="365"/>
      <c r="HBQ28" s="366"/>
      <c r="HBR28" s="367"/>
      <c r="HBS28" s="368"/>
      <c r="HBT28" s="369"/>
      <c r="HBU28" s="361"/>
      <c r="HBV28" s="361"/>
      <c r="HBW28" s="362"/>
      <c r="HBX28" s="363"/>
      <c r="HBY28" s="364"/>
      <c r="HBZ28" s="365"/>
      <c r="HCA28" s="366"/>
      <c r="HCB28" s="367"/>
      <c r="HCC28" s="368"/>
      <c r="HCD28" s="369"/>
      <c r="HCE28" s="361"/>
      <c r="HCF28" s="361"/>
      <c r="HCG28" s="362"/>
      <c r="HCH28" s="363"/>
      <c r="HCI28" s="364"/>
      <c r="HCJ28" s="365"/>
      <c r="HCK28" s="366"/>
      <c r="HCL28" s="367"/>
      <c r="HCM28" s="368"/>
      <c r="HCN28" s="369"/>
      <c r="HCO28" s="361"/>
      <c r="HCP28" s="361"/>
      <c r="HCQ28" s="362"/>
      <c r="HCR28" s="363"/>
      <c r="HCS28" s="364"/>
      <c r="HCT28" s="365"/>
      <c r="HCU28" s="366"/>
      <c r="HCV28" s="367"/>
      <c r="HCW28" s="368"/>
      <c r="HCX28" s="369"/>
      <c r="HCY28" s="361"/>
      <c r="HCZ28" s="361"/>
      <c r="HDA28" s="362"/>
      <c r="HDB28" s="363"/>
      <c r="HDC28" s="364"/>
      <c r="HDD28" s="365"/>
      <c r="HDE28" s="366"/>
      <c r="HDF28" s="367"/>
      <c r="HDG28" s="368"/>
      <c r="HDH28" s="369"/>
      <c r="HDI28" s="361"/>
      <c r="HDJ28" s="361"/>
      <c r="HDK28" s="362"/>
      <c r="HDL28" s="363"/>
      <c r="HDM28" s="364"/>
      <c r="HDN28" s="365"/>
      <c r="HDO28" s="366"/>
      <c r="HDP28" s="367"/>
      <c r="HDQ28" s="368"/>
      <c r="HDR28" s="369"/>
      <c r="HDS28" s="361"/>
      <c r="HDT28" s="361"/>
      <c r="HDU28" s="362"/>
      <c r="HDV28" s="363"/>
      <c r="HDW28" s="364"/>
      <c r="HDX28" s="365"/>
      <c r="HDY28" s="366"/>
      <c r="HDZ28" s="367"/>
      <c r="HEA28" s="368"/>
      <c r="HEB28" s="369"/>
      <c r="HEC28" s="361"/>
      <c r="HED28" s="361"/>
      <c r="HEE28" s="362"/>
      <c r="HEF28" s="363"/>
      <c r="HEG28" s="364"/>
      <c r="HEH28" s="365"/>
      <c r="HEI28" s="366"/>
      <c r="HEJ28" s="367"/>
      <c r="HEK28" s="368"/>
      <c r="HEL28" s="369"/>
      <c r="HEM28" s="361"/>
      <c r="HEN28" s="361"/>
      <c r="HEO28" s="362"/>
      <c r="HEP28" s="363"/>
      <c r="HEQ28" s="364"/>
      <c r="HER28" s="365"/>
      <c r="HES28" s="366"/>
      <c r="HET28" s="367"/>
      <c r="HEU28" s="368"/>
      <c r="HEV28" s="369"/>
      <c r="HEW28" s="361"/>
      <c r="HEX28" s="361"/>
      <c r="HEY28" s="362"/>
      <c r="HEZ28" s="363"/>
      <c r="HFA28" s="364"/>
      <c r="HFB28" s="365"/>
      <c r="HFC28" s="366"/>
      <c r="HFD28" s="367"/>
      <c r="HFE28" s="368"/>
      <c r="HFF28" s="369"/>
      <c r="HFG28" s="361"/>
      <c r="HFH28" s="361"/>
      <c r="HFI28" s="362"/>
      <c r="HFJ28" s="363"/>
      <c r="HFK28" s="364"/>
      <c r="HFL28" s="365"/>
      <c r="HFM28" s="366"/>
      <c r="HFN28" s="367"/>
      <c r="HFO28" s="368"/>
      <c r="HFP28" s="369"/>
      <c r="HFQ28" s="361"/>
      <c r="HFR28" s="361"/>
      <c r="HFS28" s="362"/>
      <c r="HFT28" s="363"/>
      <c r="HFU28" s="364"/>
      <c r="HFV28" s="365"/>
      <c r="HFW28" s="366"/>
      <c r="HFX28" s="367"/>
      <c r="HFY28" s="368"/>
      <c r="HFZ28" s="369"/>
      <c r="HGA28" s="361"/>
      <c r="HGB28" s="361"/>
      <c r="HGC28" s="362"/>
      <c r="HGD28" s="363"/>
      <c r="HGE28" s="364"/>
      <c r="HGF28" s="365"/>
      <c r="HGG28" s="366"/>
      <c r="HGH28" s="367"/>
      <c r="HGI28" s="368"/>
      <c r="HGJ28" s="369"/>
      <c r="HGK28" s="361"/>
      <c r="HGL28" s="361"/>
      <c r="HGM28" s="362"/>
      <c r="HGN28" s="363"/>
      <c r="HGO28" s="364"/>
      <c r="HGP28" s="365"/>
      <c r="HGQ28" s="366"/>
      <c r="HGR28" s="367"/>
      <c r="HGS28" s="368"/>
      <c r="HGT28" s="369"/>
      <c r="HGU28" s="361"/>
      <c r="HGV28" s="361"/>
      <c r="HGW28" s="362"/>
      <c r="HGX28" s="363"/>
      <c r="HGY28" s="364"/>
      <c r="HGZ28" s="365"/>
      <c r="HHA28" s="366"/>
      <c r="HHB28" s="367"/>
      <c r="HHC28" s="368"/>
      <c r="HHD28" s="369"/>
      <c r="HHE28" s="361"/>
      <c r="HHF28" s="361"/>
      <c r="HHG28" s="362"/>
      <c r="HHH28" s="363"/>
      <c r="HHI28" s="364"/>
      <c r="HHJ28" s="365"/>
      <c r="HHK28" s="366"/>
      <c r="HHL28" s="367"/>
      <c r="HHM28" s="368"/>
      <c r="HHN28" s="369"/>
      <c r="HHO28" s="361"/>
      <c r="HHP28" s="361"/>
      <c r="HHQ28" s="362"/>
      <c r="HHR28" s="363"/>
      <c r="HHS28" s="364"/>
      <c r="HHT28" s="365"/>
      <c r="HHU28" s="366"/>
      <c r="HHV28" s="367"/>
      <c r="HHW28" s="368"/>
      <c r="HHX28" s="369"/>
      <c r="HHY28" s="361"/>
      <c r="HHZ28" s="361"/>
      <c r="HIA28" s="362"/>
      <c r="HIB28" s="363"/>
      <c r="HIC28" s="364"/>
      <c r="HID28" s="365"/>
      <c r="HIE28" s="366"/>
      <c r="HIF28" s="367"/>
      <c r="HIG28" s="368"/>
      <c r="HIH28" s="369"/>
      <c r="HII28" s="361"/>
      <c r="HIJ28" s="361"/>
      <c r="HIK28" s="362"/>
      <c r="HIL28" s="363"/>
      <c r="HIM28" s="364"/>
      <c r="HIN28" s="365"/>
      <c r="HIO28" s="366"/>
      <c r="HIP28" s="367"/>
      <c r="HIQ28" s="368"/>
      <c r="HIR28" s="369"/>
      <c r="HIS28" s="361"/>
      <c r="HIT28" s="361"/>
      <c r="HIU28" s="362"/>
      <c r="HIV28" s="363"/>
      <c r="HIW28" s="364"/>
      <c r="HIX28" s="365"/>
      <c r="HIY28" s="366"/>
      <c r="HIZ28" s="367"/>
      <c r="HJA28" s="368"/>
      <c r="HJB28" s="369"/>
      <c r="HJC28" s="361"/>
      <c r="HJD28" s="361"/>
      <c r="HJE28" s="362"/>
      <c r="HJF28" s="363"/>
      <c r="HJG28" s="364"/>
      <c r="HJH28" s="365"/>
      <c r="HJI28" s="366"/>
      <c r="HJJ28" s="367"/>
      <c r="HJK28" s="368"/>
      <c r="HJL28" s="369"/>
      <c r="HJM28" s="361"/>
      <c r="HJN28" s="361"/>
      <c r="HJO28" s="362"/>
      <c r="HJP28" s="363"/>
      <c r="HJQ28" s="364"/>
      <c r="HJR28" s="365"/>
      <c r="HJS28" s="366"/>
      <c r="HJT28" s="367"/>
      <c r="HJU28" s="368"/>
      <c r="HJV28" s="369"/>
      <c r="HJW28" s="361"/>
      <c r="HJX28" s="361"/>
      <c r="HJY28" s="362"/>
      <c r="HJZ28" s="363"/>
      <c r="HKA28" s="364"/>
      <c r="HKB28" s="365"/>
      <c r="HKC28" s="366"/>
      <c r="HKD28" s="367"/>
      <c r="HKE28" s="368"/>
      <c r="HKF28" s="369"/>
      <c r="HKG28" s="361"/>
      <c r="HKH28" s="361"/>
      <c r="HKI28" s="362"/>
      <c r="HKJ28" s="363"/>
      <c r="HKK28" s="364"/>
      <c r="HKL28" s="365"/>
      <c r="HKM28" s="366"/>
      <c r="HKN28" s="367"/>
      <c r="HKO28" s="368"/>
      <c r="HKP28" s="369"/>
      <c r="HKQ28" s="361"/>
      <c r="HKR28" s="361"/>
      <c r="HKS28" s="362"/>
      <c r="HKT28" s="363"/>
      <c r="HKU28" s="364"/>
      <c r="HKV28" s="365"/>
      <c r="HKW28" s="366"/>
      <c r="HKX28" s="367"/>
      <c r="HKY28" s="368"/>
      <c r="HKZ28" s="369"/>
      <c r="HLA28" s="361"/>
      <c r="HLB28" s="361"/>
      <c r="HLC28" s="362"/>
      <c r="HLD28" s="363"/>
      <c r="HLE28" s="364"/>
      <c r="HLF28" s="365"/>
      <c r="HLG28" s="366"/>
      <c r="HLH28" s="367"/>
      <c r="HLI28" s="368"/>
      <c r="HLJ28" s="369"/>
      <c r="HLK28" s="361"/>
      <c r="HLL28" s="361"/>
      <c r="HLM28" s="362"/>
      <c r="HLN28" s="363"/>
      <c r="HLO28" s="364"/>
      <c r="HLP28" s="365"/>
      <c r="HLQ28" s="366"/>
      <c r="HLR28" s="367"/>
      <c r="HLS28" s="368"/>
      <c r="HLT28" s="369"/>
      <c r="HLU28" s="361"/>
      <c r="HLV28" s="361"/>
      <c r="HLW28" s="362"/>
      <c r="HLX28" s="363"/>
      <c r="HLY28" s="364"/>
      <c r="HLZ28" s="365"/>
      <c r="HMA28" s="366"/>
      <c r="HMB28" s="367"/>
      <c r="HMC28" s="368"/>
      <c r="HMD28" s="369"/>
      <c r="HME28" s="361"/>
      <c r="HMF28" s="361"/>
      <c r="HMG28" s="362"/>
      <c r="HMH28" s="363"/>
      <c r="HMI28" s="364"/>
      <c r="HMJ28" s="365"/>
      <c r="HMK28" s="366"/>
      <c r="HML28" s="367"/>
      <c r="HMM28" s="368"/>
      <c r="HMN28" s="369"/>
      <c r="HMO28" s="361"/>
      <c r="HMP28" s="361"/>
      <c r="HMQ28" s="362"/>
      <c r="HMR28" s="363"/>
      <c r="HMS28" s="364"/>
      <c r="HMT28" s="365"/>
      <c r="HMU28" s="366"/>
      <c r="HMV28" s="367"/>
      <c r="HMW28" s="368"/>
      <c r="HMX28" s="369"/>
      <c r="HMY28" s="361"/>
      <c r="HMZ28" s="361"/>
      <c r="HNA28" s="362"/>
      <c r="HNB28" s="363"/>
      <c r="HNC28" s="364"/>
      <c r="HND28" s="365"/>
      <c r="HNE28" s="366"/>
      <c r="HNF28" s="367"/>
      <c r="HNG28" s="368"/>
      <c r="HNH28" s="369"/>
      <c r="HNI28" s="361"/>
      <c r="HNJ28" s="361"/>
      <c r="HNK28" s="362"/>
      <c r="HNL28" s="363"/>
      <c r="HNM28" s="364"/>
      <c r="HNN28" s="365"/>
      <c r="HNO28" s="366"/>
      <c r="HNP28" s="367"/>
      <c r="HNQ28" s="368"/>
      <c r="HNR28" s="369"/>
      <c r="HNS28" s="361"/>
      <c r="HNT28" s="361"/>
      <c r="HNU28" s="362"/>
      <c r="HNV28" s="363"/>
      <c r="HNW28" s="364"/>
      <c r="HNX28" s="365"/>
      <c r="HNY28" s="366"/>
      <c r="HNZ28" s="367"/>
      <c r="HOA28" s="368"/>
      <c r="HOB28" s="369"/>
      <c r="HOC28" s="361"/>
      <c r="HOD28" s="361"/>
      <c r="HOE28" s="362"/>
      <c r="HOF28" s="363"/>
      <c r="HOG28" s="364"/>
      <c r="HOH28" s="365"/>
      <c r="HOI28" s="366"/>
      <c r="HOJ28" s="367"/>
      <c r="HOK28" s="368"/>
      <c r="HOL28" s="369"/>
      <c r="HOM28" s="361"/>
      <c r="HON28" s="361"/>
      <c r="HOO28" s="362"/>
      <c r="HOP28" s="363"/>
      <c r="HOQ28" s="364"/>
      <c r="HOR28" s="365"/>
      <c r="HOS28" s="366"/>
      <c r="HOT28" s="367"/>
      <c r="HOU28" s="368"/>
      <c r="HOV28" s="369"/>
      <c r="HOW28" s="361"/>
      <c r="HOX28" s="361"/>
      <c r="HOY28" s="362"/>
      <c r="HOZ28" s="363"/>
      <c r="HPA28" s="364"/>
      <c r="HPB28" s="365"/>
      <c r="HPC28" s="366"/>
      <c r="HPD28" s="367"/>
      <c r="HPE28" s="368"/>
      <c r="HPF28" s="369"/>
      <c r="HPG28" s="361"/>
      <c r="HPH28" s="361"/>
      <c r="HPI28" s="362"/>
      <c r="HPJ28" s="363"/>
      <c r="HPK28" s="364"/>
      <c r="HPL28" s="365"/>
      <c r="HPM28" s="366"/>
      <c r="HPN28" s="367"/>
      <c r="HPO28" s="368"/>
      <c r="HPP28" s="369"/>
      <c r="HPQ28" s="361"/>
      <c r="HPR28" s="361"/>
      <c r="HPS28" s="362"/>
      <c r="HPT28" s="363"/>
      <c r="HPU28" s="364"/>
      <c r="HPV28" s="365"/>
      <c r="HPW28" s="366"/>
      <c r="HPX28" s="367"/>
      <c r="HPY28" s="368"/>
      <c r="HPZ28" s="369"/>
      <c r="HQA28" s="361"/>
      <c r="HQB28" s="361"/>
      <c r="HQC28" s="362"/>
      <c r="HQD28" s="363"/>
      <c r="HQE28" s="364"/>
      <c r="HQF28" s="365"/>
      <c r="HQG28" s="366"/>
      <c r="HQH28" s="367"/>
      <c r="HQI28" s="368"/>
      <c r="HQJ28" s="369"/>
      <c r="HQK28" s="361"/>
      <c r="HQL28" s="361"/>
      <c r="HQM28" s="362"/>
      <c r="HQN28" s="363"/>
      <c r="HQO28" s="364"/>
      <c r="HQP28" s="365"/>
      <c r="HQQ28" s="366"/>
      <c r="HQR28" s="367"/>
      <c r="HQS28" s="368"/>
      <c r="HQT28" s="369"/>
      <c r="HQU28" s="361"/>
      <c r="HQV28" s="361"/>
      <c r="HQW28" s="362"/>
      <c r="HQX28" s="363"/>
      <c r="HQY28" s="364"/>
      <c r="HQZ28" s="365"/>
      <c r="HRA28" s="366"/>
      <c r="HRB28" s="367"/>
      <c r="HRC28" s="368"/>
      <c r="HRD28" s="369"/>
      <c r="HRE28" s="361"/>
      <c r="HRF28" s="361"/>
      <c r="HRG28" s="362"/>
      <c r="HRH28" s="363"/>
      <c r="HRI28" s="364"/>
      <c r="HRJ28" s="365"/>
      <c r="HRK28" s="366"/>
      <c r="HRL28" s="367"/>
      <c r="HRM28" s="368"/>
      <c r="HRN28" s="369"/>
      <c r="HRO28" s="361"/>
      <c r="HRP28" s="361"/>
      <c r="HRQ28" s="362"/>
      <c r="HRR28" s="363"/>
      <c r="HRS28" s="364"/>
      <c r="HRT28" s="365"/>
      <c r="HRU28" s="366"/>
      <c r="HRV28" s="367"/>
      <c r="HRW28" s="368"/>
      <c r="HRX28" s="369"/>
      <c r="HRY28" s="361"/>
      <c r="HRZ28" s="361"/>
      <c r="HSA28" s="362"/>
      <c r="HSB28" s="363"/>
      <c r="HSC28" s="364"/>
      <c r="HSD28" s="365"/>
      <c r="HSE28" s="366"/>
      <c r="HSF28" s="367"/>
      <c r="HSG28" s="368"/>
      <c r="HSH28" s="369"/>
      <c r="HSI28" s="361"/>
      <c r="HSJ28" s="361"/>
      <c r="HSK28" s="362"/>
      <c r="HSL28" s="363"/>
      <c r="HSM28" s="364"/>
      <c r="HSN28" s="365"/>
      <c r="HSO28" s="366"/>
      <c r="HSP28" s="367"/>
      <c r="HSQ28" s="368"/>
      <c r="HSR28" s="369"/>
      <c r="HSS28" s="361"/>
      <c r="HST28" s="361"/>
      <c r="HSU28" s="362"/>
      <c r="HSV28" s="363"/>
      <c r="HSW28" s="364"/>
      <c r="HSX28" s="365"/>
      <c r="HSY28" s="366"/>
      <c r="HSZ28" s="367"/>
      <c r="HTA28" s="368"/>
      <c r="HTB28" s="369"/>
      <c r="HTC28" s="361"/>
      <c r="HTD28" s="361"/>
      <c r="HTE28" s="362"/>
      <c r="HTF28" s="363"/>
      <c r="HTG28" s="364"/>
      <c r="HTH28" s="365"/>
      <c r="HTI28" s="366"/>
      <c r="HTJ28" s="367"/>
      <c r="HTK28" s="368"/>
      <c r="HTL28" s="369"/>
      <c r="HTM28" s="361"/>
      <c r="HTN28" s="361"/>
      <c r="HTO28" s="362"/>
      <c r="HTP28" s="363"/>
      <c r="HTQ28" s="364"/>
      <c r="HTR28" s="365"/>
      <c r="HTS28" s="366"/>
      <c r="HTT28" s="367"/>
      <c r="HTU28" s="368"/>
      <c r="HTV28" s="369"/>
      <c r="HTW28" s="361"/>
      <c r="HTX28" s="361"/>
      <c r="HTY28" s="362"/>
      <c r="HTZ28" s="363"/>
      <c r="HUA28" s="364"/>
      <c r="HUB28" s="365"/>
      <c r="HUC28" s="366"/>
      <c r="HUD28" s="367"/>
      <c r="HUE28" s="368"/>
      <c r="HUF28" s="369"/>
      <c r="HUG28" s="361"/>
      <c r="HUH28" s="361"/>
      <c r="HUI28" s="362"/>
      <c r="HUJ28" s="363"/>
      <c r="HUK28" s="364"/>
      <c r="HUL28" s="365"/>
      <c r="HUM28" s="366"/>
      <c r="HUN28" s="367"/>
      <c r="HUO28" s="368"/>
      <c r="HUP28" s="369"/>
      <c r="HUQ28" s="361"/>
      <c r="HUR28" s="361"/>
      <c r="HUS28" s="362"/>
      <c r="HUT28" s="363"/>
      <c r="HUU28" s="364"/>
      <c r="HUV28" s="365"/>
      <c r="HUW28" s="366"/>
      <c r="HUX28" s="367"/>
      <c r="HUY28" s="368"/>
      <c r="HUZ28" s="369"/>
      <c r="HVA28" s="361"/>
      <c r="HVB28" s="361"/>
      <c r="HVC28" s="362"/>
      <c r="HVD28" s="363"/>
      <c r="HVE28" s="364"/>
      <c r="HVF28" s="365"/>
      <c r="HVG28" s="366"/>
      <c r="HVH28" s="367"/>
      <c r="HVI28" s="368"/>
      <c r="HVJ28" s="369"/>
      <c r="HVK28" s="361"/>
      <c r="HVL28" s="361"/>
      <c r="HVM28" s="362"/>
      <c r="HVN28" s="363"/>
      <c r="HVO28" s="364"/>
      <c r="HVP28" s="365"/>
      <c r="HVQ28" s="366"/>
      <c r="HVR28" s="367"/>
      <c r="HVS28" s="368"/>
      <c r="HVT28" s="369"/>
      <c r="HVU28" s="361"/>
      <c r="HVV28" s="361"/>
      <c r="HVW28" s="362"/>
      <c r="HVX28" s="363"/>
      <c r="HVY28" s="364"/>
      <c r="HVZ28" s="365"/>
      <c r="HWA28" s="366"/>
      <c r="HWB28" s="367"/>
      <c r="HWC28" s="368"/>
      <c r="HWD28" s="369"/>
      <c r="HWE28" s="361"/>
      <c r="HWF28" s="361"/>
      <c r="HWG28" s="362"/>
      <c r="HWH28" s="363"/>
      <c r="HWI28" s="364"/>
      <c r="HWJ28" s="365"/>
      <c r="HWK28" s="366"/>
      <c r="HWL28" s="367"/>
      <c r="HWM28" s="368"/>
      <c r="HWN28" s="369"/>
      <c r="HWO28" s="361"/>
      <c r="HWP28" s="361"/>
      <c r="HWQ28" s="362"/>
      <c r="HWR28" s="363"/>
      <c r="HWS28" s="364"/>
      <c r="HWT28" s="365"/>
      <c r="HWU28" s="366"/>
      <c r="HWV28" s="367"/>
      <c r="HWW28" s="368"/>
      <c r="HWX28" s="369"/>
      <c r="HWY28" s="361"/>
      <c r="HWZ28" s="361"/>
      <c r="HXA28" s="362"/>
      <c r="HXB28" s="363"/>
      <c r="HXC28" s="364"/>
      <c r="HXD28" s="365"/>
      <c r="HXE28" s="366"/>
      <c r="HXF28" s="367"/>
      <c r="HXG28" s="368"/>
      <c r="HXH28" s="369"/>
      <c r="HXI28" s="361"/>
      <c r="HXJ28" s="361"/>
      <c r="HXK28" s="362"/>
      <c r="HXL28" s="363"/>
      <c r="HXM28" s="364"/>
      <c r="HXN28" s="365"/>
      <c r="HXO28" s="366"/>
      <c r="HXP28" s="367"/>
      <c r="HXQ28" s="368"/>
      <c r="HXR28" s="369"/>
      <c r="HXS28" s="361"/>
      <c r="HXT28" s="361"/>
      <c r="HXU28" s="362"/>
      <c r="HXV28" s="363"/>
      <c r="HXW28" s="364"/>
      <c r="HXX28" s="365"/>
      <c r="HXY28" s="366"/>
      <c r="HXZ28" s="367"/>
      <c r="HYA28" s="368"/>
      <c r="HYB28" s="369"/>
      <c r="HYC28" s="361"/>
      <c r="HYD28" s="361"/>
      <c r="HYE28" s="362"/>
      <c r="HYF28" s="363"/>
      <c r="HYG28" s="364"/>
      <c r="HYH28" s="365"/>
      <c r="HYI28" s="366"/>
      <c r="HYJ28" s="367"/>
      <c r="HYK28" s="368"/>
      <c r="HYL28" s="369"/>
      <c r="HYM28" s="361"/>
      <c r="HYN28" s="361"/>
      <c r="HYO28" s="362"/>
      <c r="HYP28" s="363"/>
      <c r="HYQ28" s="364"/>
      <c r="HYR28" s="365"/>
      <c r="HYS28" s="366"/>
      <c r="HYT28" s="367"/>
      <c r="HYU28" s="368"/>
      <c r="HYV28" s="369"/>
      <c r="HYW28" s="361"/>
      <c r="HYX28" s="361"/>
      <c r="HYY28" s="362"/>
      <c r="HYZ28" s="363"/>
      <c r="HZA28" s="364"/>
      <c r="HZB28" s="365"/>
      <c r="HZC28" s="366"/>
      <c r="HZD28" s="367"/>
      <c r="HZE28" s="368"/>
      <c r="HZF28" s="369"/>
      <c r="HZG28" s="361"/>
      <c r="HZH28" s="361"/>
      <c r="HZI28" s="362"/>
      <c r="HZJ28" s="363"/>
      <c r="HZK28" s="364"/>
      <c r="HZL28" s="365"/>
      <c r="HZM28" s="366"/>
      <c r="HZN28" s="367"/>
      <c r="HZO28" s="368"/>
      <c r="HZP28" s="369"/>
      <c r="HZQ28" s="361"/>
      <c r="HZR28" s="361"/>
      <c r="HZS28" s="362"/>
      <c r="HZT28" s="363"/>
      <c r="HZU28" s="364"/>
      <c r="HZV28" s="365"/>
      <c r="HZW28" s="366"/>
      <c r="HZX28" s="367"/>
      <c r="HZY28" s="368"/>
      <c r="HZZ28" s="369"/>
      <c r="IAA28" s="361"/>
      <c r="IAB28" s="361"/>
      <c r="IAC28" s="362"/>
      <c r="IAD28" s="363"/>
      <c r="IAE28" s="364"/>
      <c r="IAF28" s="365"/>
      <c r="IAG28" s="366"/>
      <c r="IAH28" s="367"/>
      <c r="IAI28" s="368"/>
      <c r="IAJ28" s="369"/>
      <c r="IAK28" s="361"/>
      <c r="IAL28" s="361"/>
      <c r="IAM28" s="362"/>
      <c r="IAN28" s="363"/>
      <c r="IAO28" s="364"/>
      <c r="IAP28" s="365"/>
      <c r="IAQ28" s="366"/>
      <c r="IAR28" s="367"/>
      <c r="IAS28" s="368"/>
      <c r="IAT28" s="369"/>
      <c r="IAU28" s="361"/>
      <c r="IAV28" s="361"/>
      <c r="IAW28" s="362"/>
      <c r="IAX28" s="363"/>
      <c r="IAY28" s="364"/>
      <c r="IAZ28" s="365"/>
      <c r="IBA28" s="366"/>
      <c r="IBB28" s="367"/>
      <c r="IBC28" s="368"/>
      <c r="IBD28" s="369"/>
      <c r="IBE28" s="361"/>
      <c r="IBF28" s="361"/>
      <c r="IBG28" s="362"/>
      <c r="IBH28" s="363"/>
      <c r="IBI28" s="364"/>
      <c r="IBJ28" s="365"/>
      <c r="IBK28" s="366"/>
      <c r="IBL28" s="367"/>
      <c r="IBM28" s="368"/>
      <c r="IBN28" s="369"/>
      <c r="IBO28" s="361"/>
      <c r="IBP28" s="361"/>
      <c r="IBQ28" s="362"/>
      <c r="IBR28" s="363"/>
      <c r="IBS28" s="364"/>
      <c r="IBT28" s="365"/>
      <c r="IBU28" s="366"/>
      <c r="IBV28" s="367"/>
      <c r="IBW28" s="368"/>
      <c r="IBX28" s="369"/>
      <c r="IBY28" s="361"/>
      <c r="IBZ28" s="361"/>
      <c r="ICA28" s="362"/>
      <c r="ICB28" s="363"/>
      <c r="ICC28" s="364"/>
      <c r="ICD28" s="365"/>
      <c r="ICE28" s="366"/>
      <c r="ICF28" s="367"/>
      <c r="ICG28" s="368"/>
      <c r="ICH28" s="369"/>
      <c r="ICI28" s="361"/>
      <c r="ICJ28" s="361"/>
      <c r="ICK28" s="362"/>
      <c r="ICL28" s="363"/>
      <c r="ICM28" s="364"/>
      <c r="ICN28" s="365"/>
      <c r="ICO28" s="366"/>
      <c r="ICP28" s="367"/>
      <c r="ICQ28" s="368"/>
      <c r="ICR28" s="369"/>
      <c r="ICS28" s="361"/>
      <c r="ICT28" s="361"/>
      <c r="ICU28" s="362"/>
      <c r="ICV28" s="363"/>
      <c r="ICW28" s="364"/>
      <c r="ICX28" s="365"/>
      <c r="ICY28" s="366"/>
      <c r="ICZ28" s="367"/>
      <c r="IDA28" s="368"/>
      <c r="IDB28" s="369"/>
      <c r="IDC28" s="361"/>
      <c r="IDD28" s="361"/>
      <c r="IDE28" s="362"/>
      <c r="IDF28" s="363"/>
      <c r="IDG28" s="364"/>
      <c r="IDH28" s="365"/>
      <c r="IDI28" s="366"/>
      <c r="IDJ28" s="367"/>
      <c r="IDK28" s="368"/>
      <c r="IDL28" s="369"/>
      <c r="IDM28" s="361"/>
      <c r="IDN28" s="361"/>
      <c r="IDO28" s="362"/>
      <c r="IDP28" s="363"/>
      <c r="IDQ28" s="364"/>
      <c r="IDR28" s="365"/>
      <c r="IDS28" s="366"/>
      <c r="IDT28" s="367"/>
      <c r="IDU28" s="368"/>
      <c r="IDV28" s="369"/>
      <c r="IDW28" s="361"/>
      <c r="IDX28" s="361"/>
      <c r="IDY28" s="362"/>
      <c r="IDZ28" s="363"/>
      <c r="IEA28" s="364"/>
      <c r="IEB28" s="365"/>
      <c r="IEC28" s="366"/>
      <c r="IED28" s="367"/>
      <c r="IEE28" s="368"/>
      <c r="IEF28" s="369"/>
      <c r="IEG28" s="361"/>
      <c r="IEH28" s="361"/>
      <c r="IEI28" s="362"/>
      <c r="IEJ28" s="363"/>
      <c r="IEK28" s="364"/>
      <c r="IEL28" s="365"/>
      <c r="IEM28" s="366"/>
      <c r="IEN28" s="367"/>
      <c r="IEO28" s="368"/>
      <c r="IEP28" s="369"/>
      <c r="IEQ28" s="361"/>
      <c r="IER28" s="361"/>
      <c r="IES28" s="362"/>
      <c r="IET28" s="363"/>
      <c r="IEU28" s="364"/>
      <c r="IEV28" s="365"/>
      <c r="IEW28" s="366"/>
      <c r="IEX28" s="367"/>
      <c r="IEY28" s="368"/>
      <c r="IEZ28" s="369"/>
      <c r="IFA28" s="361"/>
      <c r="IFB28" s="361"/>
      <c r="IFC28" s="362"/>
      <c r="IFD28" s="363"/>
      <c r="IFE28" s="364"/>
      <c r="IFF28" s="365"/>
      <c r="IFG28" s="366"/>
      <c r="IFH28" s="367"/>
      <c r="IFI28" s="368"/>
      <c r="IFJ28" s="369"/>
      <c r="IFK28" s="361"/>
      <c r="IFL28" s="361"/>
      <c r="IFM28" s="362"/>
      <c r="IFN28" s="363"/>
      <c r="IFO28" s="364"/>
      <c r="IFP28" s="365"/>
      <c r="IFQ28" s="366"/>
      <c r="IFR28" s="367"/>
      <c r="IFS28" s="368"/>
      <c r="IFT28" s="369"/>
      <c r="IFU28" s="361"/>
      <c r="IFV28" s="361"/>
      <c r="IFW28" s="362"/>
      <c r="IFX28" s="363"/>
      <c r="IFY28" s="364"/>
      <c r="IFZ28" s="365"/>
      <c r="IGA28" s="366"/>
      <c r="IGB28" s="367"/>
      <c r="IGC28" s="368"/>
      <c r="IGD28" s="369"/>
      <c r="IGE28" s="361"/>
      <c r="IGF28" s="361"/>
      <c r="IGG28" s="362"/>
      <c r="IGH28" s="363"/>
      <c r="IGI28" s="364"/>
      <c r="IGJ28" s="365"/>
      <c r="IGK28" s="366"/>
      <c r="IGL28" s="367"/>
      <c r="IGM28" s="368"/>
      <c r="IGN28" s="369"/>
      <c r="IGO28" s="361"/>
      <c r="IGP28" s="361"/>
      <c r="IGQ28" s="362"/>
      <c r="IGR28" s="363"/>
      <c r="IGS28" s="364"/>
      <c r="IGT28" s="365"/>
      <c r="IGU28" s="366"/>
      <c r="IGV28" s="367"/>
      <c r="IGW28" s="368"/>
      <c r="IGX28" s="369"/>
      <c r="IGY28" s="361"/>
      <c r="IGZ28" s="361"/>
      <c r="IHA28" s="362"/>
      <c r="IHB28" s="363"/>
      <c r="IHC28" s="364"/>
      <c r="IHD28" s="365"/>
      <c r="IHE28" s="366"/>
      <c r="IHF28" s="367"/>
      <c r="IHG28" s="368"/>
      <c r="IHH28" s="369"/>
      <c r="IHI28" s="361"/>
      <c r="IHJ28" s="361"/>
      <c r="IHK28" s="362"/>
      <c r="IHL28" s="363"/>
      <c r="IHM28" s="364"/>
      <c r="IHN28" s="365"/>
      <c r="IHO28" s="366"/>
      <c r="IHP28" s="367"/>
      <c r="IHQ28" s="368"/>
      <c r="IHR28" s="369"/>
      <c r="IHS28" s="361"/>
      <c r="IHT28" s="361"/>
      <c r="IHU28" s="362"/>
      <c r="IHV28" s="363"/>
      <c r="IHW28" s="364"/>
      <c r="IHX28" s="365"/>
      <c r="IHY28" s="366"/>
      <c r="IHZ28" s="367"/>
      <c r="IIA28" s="368"/>
      <c r="IIB28" s="369"/>
      <c r="IIC28" s="361"/>
      <c r="IID28" s="361"/>
      <c r="IIE28" s="362"/>
      <c r="IIF28" s="363"/>
      <c r="IIG28" s="364"/>
      <c r="IIH28" s="365"/>
      <c r="III28" s="366"/>
      <c r="IIJ28" s="367"/>
      <c r="IIK28" s="368"/>
      <c r="IIL28" s="369"/>
      <c r="IIM28" s="361"/>
      <c r="IIN28" s="361"/>
      <c r="IIO28" s="362"/>
      <c r="IIP28" s="363"/>
      <c r="IIQ28" s="364"/>
      <c r="IIR28" s="365"/>
      <c r="IIS28" s="366"/>
      <c r="IIT28" s="367"/>
      <c r="IIU28" s="368"/>
      <c r="IIV28" s="369"/>
      <c r="IIW28" s="361"/>
      <c r="IIX28" s="361"/>
      <c r="IIY28" s="362"/>
      <c r="IIZ28" s="363"/>
      <c r="IJA28" s="364"/>
      <c r="IJB28" s="365"/>
      <c r="IJC28" s="366"/>
      <c r="IJD28" s="367"/>
      <c r="IJE28" s="368"/>
      <c r="IJF28" s="369"/>
      <c r="IJG28" s="361"/>
      <c r="IJH28" s="361"/>
      <c r="IJI28" s="362"/>
      <c r="IJJ28" s="363"/>
      <c r="IJK28" s="364"/>
      <c r="IJL28" s="365"/>
      <c r="IJM28" s="366"/>
      <c r="IJN28" s="367"/>
      <c r="IJO28" s="368"/>
      <c r="IJP28" s="369"/>
      <c r="IJQ28" s="361"/>
      <c r="IJR28" s="361"/>
      <c r="IJS28" s="362"/>
      <c r="IJT28" s="363"/>
      <c r="IJU28" s="364"/>
      <c r="IJV28" s="365"/>
      <c r="IJW28" s="366"/>
      <c r="IJX28" s="367"/>
      <c r="IJY28" s="368"/>
      <c r="IJZ28" s="369"/>
      <c r="IKA28" s="361"/>
      <c r="IKB28" s="361"/>
      <c r="IKC28" s="362"/>
      <c r="IKD28" s="363"/>
      <c r="IKE28" s="364"/>
      <c r="IKF28" s="365"/>
      <c r="IKG28" s="366"/>
      <c r="IKH28" s="367"/>
      <c r="IKI28" s="368"/>
      <c r="IKJ28" s="369"/>
      <c r="IKK28" s="361"/>
      <c r="IKL28" s="361"/>
      <c r="IKM28" s="362"/>
      <c r="IKN28" s="363"/>
      <c r="IKO28" s="364"/>
      <c r="IKP28" s="365"/>
      <c r="IKQ28" s="366"/>
      <c r="IKR28" s="367"/>
      <c r="IKS28" s="368"/>
      <c r="IKT28" s="369"/>
      <c r="IKU28" s="361"/>
      <c r="IKV28" s="361"/>
      <c r="IKW28" s="362"/>
      <c r="IKX28" s="363"/>
      <c r="IKY28" s="364"/>
      <c r="IKZ28" s="365"/>
      <c r="ILA28" s="366"/>
      <c r="ILB28" s="367"/>
      <c r="ILC28" s="368"/>
      <c r="ILD28" s="369"/>
      <c r="ILE28" s="361"/>
      <c r="ILF28" s="361"/>
      <c r="ILG28" s="362"/>
      <c r="ILH28" s="363"/>
      <c r="ILI28" s="364"/>
      <c r="ILJ28" s="365"/>
      <c r="ILK28" s="366"/>
      <c r="ILL28" s="367"/>
      <c r="ILM28" s="368"/>
      <c r="ILN28" s="369"/>
      <c r="ILO28" s="361"/>
      <c r="ILP28" s="361"/>
      <c r="ILQ28" s="362"/>
      <c r="ILR28" s="363"/>
      <c r="ILS28" s="364"/>
      <c r="ILT28" s="365"/>
      <c r="ILU28" s="366"/>
      <c r="ILV28" s="367"/>
      <c r="ILW28" s="368"/>
      <c r="ILX28" s="369"/>
      <c r="ILY28" s="361"/>
      <c r="ILZ28" s="361"/>
      <c r="IMA28" s="362"/>
      <c r="IMB28" s="363"/>
      <c r="IMC28" s="364"/>
      <c r="IMD28" s="365"/>
      <c r="IME28" s="366"/>
      <c r="IMF28" s="367"/>
      <c r="IMG28" s="368"/>
      <c r="IMH28" s="369"/>
      <c r="IMI28" s="361"/>
      <c r="IMJ28" s="361"/>
      <c r="IMK28" s="362"/>
      <c r="IML28" s="363"/>
      <c r="IMM28" s="364"/>
      <c r="IMN28" s="365"/>
      <c r="IMO28" s="366"/>
      <c r="IMP28" s="367"/>
      <c r="IMQ28" s="368"/>
      <c r="IMR28" s="369"/>
      <c r="IMS28" s="361"/>
      <c r="IMT28" s="361"/>
      <c r="IMU28" s="362"/>
      <c r="IMV28" s="363"/>
      <c r="IMW28" s="364"/>
      <c r="IMX28" s="365"/>
      <c r="IMY28" s="366"/>
      <c r="IMZ28" s="367"/>
      <c r="INA28" s="368"/>
      <c r="INB28" s="369"/>
      <c r="INC28" s="361"/>
      <c r="IND28" s="361"/>
      <c r="INE28" s="362"/>
      <c r="INF28" s="363"/>
      <c r="ING28" s="364"/>
      <c r="INH28" s="365"/>
      <c r="INI28" s="366"/>
      <c r="INJ28" s="367"/>
      <c r="INK28" s="368"/>
      <c r="INL28" s="369"/>
      <c r="INM28" s="361"/>
      <c r="INN28" s="361"/>
      <c r="INO28" s="362"/>
      <c r="INP28" s="363"/>
      <c r="INQ28" s="364"/>
      <c r="INR28" s="365"/>
      <c r="INS28" s="366"/>
      <c r="INT28" s="367"/>
      <c r="INU28" s="368"/>
      <c r="INV28" s="369"/>
      <c r="INW28" s="361"/>
      <c r="INX28" s="361"/>
      <c r="INY28" s="362"/>
      <c r="INZ28" s="363"/>
      <c r="IOA28" s="364"/>
      <c r="IOB28" s="365"/>
      <c r="IOC28" s="366"/>
      <c r="IOD28" s="367"/>
      <c r="IOE28" s="368"/>
      <c r="IOF28" s="369"/>
      <c r="IOG28" s="361"/>
      <c r="IOH28" s="361"/>
      <c r="IOI28" s="362"/>
      <c r="IOJ28" s="363"/>
      <c r="IOK28" s="364"/>
      <c r="IOL28" s="365"/>
      <c r="IOM28" s="366"/>
      <c r="ION28" s="367"/>
      <c r="IOO28" s="368"/>
      <c r="IOP28" s="369"/>
      <c r="IOQ28" s="361"/>
      <c r="IOR28" s="361"/>
      <c r="IOS28" s="362"/>
      <c r="IOT28" s="363"/>
      <c r="IOU28" s="364"/>
      <c r="IOV28" s="365"/>
      <c r="IOW28" s="366"/>
      <c r="IOX28" s="367"/>
      <c r="IOY28" s="368"/>
      <c r="IOZ28" s="369"/>
      <c r="IPA28" s="361"/>
      <c r="IPB28" s="361"/>
      <c r="IPC28" s="362"/>
      <c r="IPD28" s="363"/>
      <c r="IPE28" s="364"/>
      <c r="IPF28" s="365"/>
      <c r="IPG28" s="366"/>
      <c r="IPH28" s="367"/>
      <c r="IPI28" s="368"/>
      <c r="IPJ28" s="369"/>
      <c r="IPK28" s="361"/>
      <c r="IPL28" s="361"/>
      <c r="IPM28" s="362"/>
      <c r="IPN28" s="363"/>
      <c r="IPO28" s="364"/>
      <c r="IPP28" s="365"/>
      <c r="IPQ28" s="366"/>
      <c r="IPR28" s="367"/>
      <c r="IPS28" s="368"/>
      <c r="IPT28" s="369"/>
      <c r="IPU28" s="361"/>
      <c r="IPV28" s="361"/>
      <c r="IPW28" s="362"/>
      <c r="IPX28" s="363"/>
      <c r="IPY28" s="364"/>
      <c r="IPZ28" s="365"/>
      <c r="IQA28" s="366"/>
      <c r="IQB28" s="367"/>
      <c r="IQC28" s="368"/>
      <c r="IQD28" s="369"/>
      <c r="IQE28" s="361"/>
      <c r="IQF28" s="361"/>
      <c r="IQG28" s="362"/>
      <c r="IQH28" s="363"/>
      <c r="IQI28" s="364"/>
      <c r="IQJ28" s="365"/>
      <c r="IQK28" s="366"/>
      <c r="IQL28" s="367"/>
      <c r="IQM28" s="368"/>
      <c r="IQN28" s="369"/>
      <c r="IQO28" s="361"/>
      <c r="IQP28" s="361"/>
      <c r="IQQ28" s="362"/>
      <c r="IQR28" s="363"/>
      <c r="IQS28" s="364"/>
      <c r="IQT28" s="365"/>
      <c r="IQU28" s="366"/>
      <c r="IQV28" s="367"/>
      <c r="IQW28" s="368"/>
      <c r="IQX28" s="369"/>
      <c r="IQY28" s="361"/>
      <c r="IQZ28" s="361"/>
      <c r="IRA28" s="362"/>
      <c r="IRB28" s="363"/>
      <c r="IRC28" s="364"/>
      <c r="IRD28" s="365"/>
      <c r="IRE28" s="366"/>
      <c r="IRF28" s="367"/>
      <c r="IRG28" s="368"/>
      <c r="IRH28" s="369"/>
      <c r="IRI28" s="361"/>
      <c r="IRJ28" s="361"/>
      <c r="IRK28" s="362"/>
      <c r="IRL28" s="363"/>
      <c r="IRM28" s="364"/>
      <c r="IRN28" s="365"/>
      <c r="IRO28" s="366"/>
      <c r="IRP28" s="367"/>
      <c r="IRQ28" s="368"/>
      <c r="IRR28" s="369"/>
      <c r="IRS28" s="361"/>
      <c r="IRT28" s="361"/>
      <c r="IRU28" s="362"/>
      <c r="IRV28" s="363"/>
      <c r="IRW28" s="364"/>
      <c r="IRX28" s="365"/>
      <c r="IRY28" s="366"/>
      <c r="IRZ28" s="367"/>
      <c r="ISA28" s="368"/>
      <c r="ISB28" s="369"/>
      <c r="ISC28" s="361"/>
      <c r="ISD28" s="361"/>
      <c r="ISE28" s="362"/>
      <c r="ISF28" s="363"/>
      <c r="ISG28" s="364"/>
      <c r="ISH28" s="365"/>
      <c r="ISI28" s="366"/>
      <c r="ISJ28" s="367"/>
      <c r="ISK28" s="368"/>
      <c r="ISL28" s="369"/>
      <c r="ISM28" s="361"/>
      <c r="ISN28" s="361"/>
      <c r="ISO28" s="362"/>
      <c r="ISP28" s="363"/>
      <c r="ISQ28" s="364"/>
      <c r="ISR28" s="365"/>
      <c r="ISS28" s="366"/>
      <c r="IST28" s="367"/>
      <c r="ISU28" s="368"/>
      <c r="ISV28" s="369"/>
      <c r="ISW28" s="361"/>
      <c r="ISX28" s="361"/>
      <c r="ISY28" s="362"/>
      <c r="ISZ28" s="363"/>
      <c r="ITA28" s="364"/>
      <c r="ITB28" s="365"/>
      <c r="ITC28" s="366"/>
      <c r="ITD28" s="367"/>
      <c r="ITE28" s="368"/>
      <c r="ITF28" s="369"/>
      <c r="ITG28" s="361"/>
      <c r="ITH28" s="361"/>
      <c r="ITI28" s="362"/>
      <c r="ITJ28" s="363"/>
      <c r="ITK28" s="364"/>
      <c r="ITL28" s="365"/>
      <c r="ITM28" s="366"/>
      <c r="ITN28" s="367"/>
      <c r="ITO28" s="368"/>
      <c r="ITP28" s="369"/>
      <c r="ITQ28" s="361"/>
      <c r="ITR28" s="361"/>
      <c r="ITS28" s="362"/>
      <c r="ITT28" s="363"/>
      <c r="ITU28" s="364"/>
      <c r="ITV28" s="365"/>
      <c r="ITW28" s="366"/>
      <c r="ITX28" s="367"/>
      <c r="ITY28" s="368"/>
      <c r="ITZ28" s="369"/>
      <c r="IUA28" s="361"/>
      <c r="IUB28" s="361"/>
      <c r="IUC28" s="362"/>
      <c r="IUD28" s="363"/>
      <c r="IUE28" s="364"/>
      <c r="IUF28" s="365"/>
      <c r="IUG28" s="366"/>
      <c r="IUH28" s="367"/>
      <c r="IUI28" s="368"/>
      <c r="IUJ28" s="369"/>
      <c r="IUK28" s="361"/>
      <c r="IUL28" s="361"/>
      <c r="IUM28" s="362"/>
      <c r="IUN28" s="363"/>
      <c r="IUO28" s="364"/>
      <c r="IUP28" s="365"/>
      <c r="IUQ28" s="366"/>
      <c r="IUR28" s="367"/>
      <c r="IUS28" s="368"/>
      <c r="IUT28" s="369"/>
      <c r="IUU28" s="361"/>
      <c r="IUV28" s="361"/>
      <c r="IUW28" s="362"/>
      <c r="IUX28" s="363"/>
      <c r="IUY28" s="364"/>
      <c r="IUZ28" s="365"/>
      <c r="IVA28" s="366"/>
      <c r="IVB28" s="367"/>
      <c r="IVC28" s="368"/>
      <c r="IVD28" s="369"/>
      <c r="IVE28" s="361"/>
      <c r="IVF28" s="361"/>
      <c r="IVG28" s="362"/>
      <c r="IVH28" s="363"/>
      <c r="IVI28" s="364"/>
      <c r="IVJ28" s="365"/>
      <c r="IVK28" s="366"/>
      <c r="IVL28" s="367"/>
      <c r="IVM28" s="368"/>
      <c r="IVN28" s="369"/>
      <c r="IVO28" s="361"/>
      <c r="IVP28" s="361"/>
      <c r="IVQ28" s="362"/>
      <c r="IVR28" s="363"/>
      <c r="IVS28" s="364"/>
      <c r="IVT28" s="365"/>
      <c r="IVU28" s="366"/>
      <c r="IVV28" s="367"/>
      <c r="IVW28" s="368"/>
      <c r="IVX28" s="369"/>
      <c r="IVY28" s="361"/>
      <c r="IVZ28" s="361"/>
      <c r="IWA28" s="362"/>
      <c r="IWB28" s="363"/>
      <c r="IWC28" s="364"/>
      <c r="IWD28" s="365"/>
      <c r="IWE28" s="366"/>
      <c r="IWF28" s="367"/>
      <c r="IWG28" s="368"/>
      <c r="IWH28" s="369"/>
      <c r="IWI28" s="361"/>
      <c r="IWJ28" s="361"/>
      <c r="IWK28" s="362"/>
      <c r="IWL28" s="363"/>
      <c r="IWM28" s="364"/>
      <c r="IWN28" s="365"/>
      <c r="IWO28" s="366"/>
      <c r="IWP28" s="367"/>
      <c r="IWQ28" s="368"/>
      <c r="IWR28" s="369"/>
      <c r="IWS28" s="361"/>
      <c r="IWT28" s="361"/>
      <c r="IWU28" s="362"/>
      <c r="IWV28" s="363"/>
      <c r="IWW28" s="364"/>
      <c r="IWX28" s="365"/>
      <c r="IWY28" s="366"/>
      <c r="IWZ28" s="367"/>
      <c r="IXA28" s="368"/>
      <c r="IXB28" s="369"/>
      <c r="IXC28" s="361"/>
      <c r="IXD28" s="361"/>
      <c r="IXE28" s="362"/>
      <c r="IXF28" s="363"/>
      <c r="IXG28" s="364"/>
      <c r="IXH28" s="365"/>
      <c r="IXI28" s="366"/>
      <c r="IXJ28" s="367"/>
      <c r="IXK28" s="368"/>
      <c r="IXL28" s="369"/>
      <c r="IXM28" s="361"/>
      <c r="IXN28" s="361"/>
      <c r="IXO28" s="362"/>
      <c r="IXP28" s="363"/>
      <c r="IXQ28" s="364"/>
      <c r="IXR28" s="365"/>
      <c r="IXS28" s="366"/>
      <c r="IXT28" s="367"/>
      <c r="IXU28" s="368"/>
      <c r="IXV28" s="369"/>
      <c r="IXW28" s="361"/>
      <c r="IXX28" s="361"/>
      <c r="IXY28" s="362"/>
      <c r="IXZ28" s="363"/>
      <c r="IYA28" s="364"/>
      <c r="IYB28" s="365"/>
      <c r="IYC28" s="366"/>
      <c r="IYD28" s="367"/>
      <c r="IYE28" s="368"/>
      <c r="IYF28" s="369"/>
      <c r="IYG28" s="361"/>
      <c r="IYH28" s="361"/>
      <c r="IYI28" s="362"/>
      <c r="IYJ28" s="363"/>
      <c r="IYK28" s="364"/>
      <c r="IYL28" s="365"/>
      <c r="IYM28" s="366"/>
      <c r="IYN28" s="367"/>
      <c r="IYO28" s="368"/>
      <c r="IYP28" s="369"/>
      <c r="IYQ28" s="361"/>
      <c r="IYR28" s="361"/>
      <c r="IYS28" s="362"/>
      <c r="IYT28" s="363"/>
      <c r="IYU28" s="364"/>
      <c r="IYV28" s="365"/>
      <c r="IYW28" s="366"/>
      <c r="IYX28" s="367"/>
      <c r="IYY28" s="368"/>
      <c r="IYZ28" s="369"/>
      <c r="IZA28" s="361"/>
      <c r="IZB28" s="361"/>
      <c r="IZC28" s="362"/>
      <c r="IZD28" s="363"/>
      <c r="IZE28" s="364"/>
      <c r="IZF28" s="365"/>
      <c r="IZG28" s="366"/>
      <c r="IZH28" s="367"/>
      <c r="IZI28" s="368"/>
      <c r="IZJ28" s="369"/>
      <c r="IZK28" s="361"/>
      <c r="IZL28" s="361"/>
      <c r="IZM28" s="362"/>
      <c r="IZN28" s="363"/>
      <c r="IZO28" s="364"/>
      <c r="IZP28" s="365"/>
      <c r="IZQ28" s="366"/>
      <c r="IZR28" s="367"/>
      <c r="IZS28" s="368"/>
      <c r="IZT28" s="369"/>
      <c r="IZU28" s="361"/>
      <c r="IZV28" s="361"/>
      <c r="IZW28" s="362"/>
      <c r="IZX28" s="363"/>
      <c r="IZY28" s="364"/>
      <c r="IZZ28" s="365"/>
      <c r="JAA28" s="366"/>
      <c r="JAB28" s="367"/>
      <c r="JAC28" s="368"/>
      <c r="JAD28" s="369"/>
      <c r="JAE28" s="361"/>
      <c r="JAF28" s="361"/>
      <c r="JAG28" s="362"/>
      <c r="JAH28" s="363"/>
      <c r="JAI28" s="364"/>
      <c r="JAJ28" s="365"/>
      <c r="JAK28" s="366"/>
      <c r="JAL28" s="367"/>
      <c r="JAM28" s="368"/>
      <c r="JAN28" s="369"/>
      <c r="JAO28" s="361"/>
      <c r="JAP28" s="361"/>
      <c r="JAQ28" s="362"/>
      <c r="JAR28" s="363"/>
      <c r="JAS28" s="364"/>
      <c r="JAT28" s="365"/>
      <c r="JAU28" s="366"/>
      <c r="JAV28" s="367"/>
      <c r="JAW28" s="368"/>
      <c r="JAX28" s="369"/>
      <c r="JAY28" s="361"/>
      <c r="JAZ28" s="361"/>
      <c r="JBA28" s="362"/>
      <c r="JBB28" s="363"/>
      <c r="JBC28" s="364"/>
      <c r="JBD28" s="365"/>
      <c r="JBE28" s="366"/>
      <c r="JBF28" s="367"/>
      <c r="JBG28" s="368"/>
      <c r="JBH28" s="369"/>
      <c r="JBI28" s="361"/>
      <c r="JBJ28" s="361"/>
      <c r="JBK28" s="362"/>
      <c r="JBL28" s="363"/>
      <c r="JBM28" s="364"/>
      <c r="JBN28" s="365"/>
      <c r="JBO28" s="366"/>
      <c r="JBP28" s="367"/>
      <c r="JBQ28" s="368"/>
      <c r="JBR28" s="369"/>
      <c r="JBS28" s="361"/>
      <c r="JBT28" s="361"/>
      <c r="JBU28" s="362"/>
      <c r="JBV28" s="363"/>
      <c r="JBW28" s="364"/>
      <c r="JBX28" s="365"/>
      <c r="JBY28" s="366"/>
      <c r="JBZ28" s="367"/>
      <c r="JCA28" s="368"/>
      <c r="JCB28" s="369"/>
      <c r="JCC28" s="361"/>
      <c r="JCD28" s="361"/>
      <c r="JCE28" s="362"/>
      <c r="JCF28" s="363"/>
      <c r="JCG28" s="364"/>
      <c r="JCH28" s="365"/>
      <c r="JCI28" s="366"/>
      <c r="JCJ28" s="367"/>
      <c r="JCK28" s="368"/>
      <c r="JCL28" s="369"/>
      <c r="JCM28" s="361"/>
      <c r="JCN28" s="361"/>
      <c r="JCO28" s="362"/>
      <c r="JCP28" s="363"/>
      <c r="JCQ28" s="364"/>
      <c r="JCR28" s="365"/>
      <c r="JCS28" s="366"/>
      <c r="JCT28" s="367"/>
      <c r="JCU28" s="368"/>
      <c r="JCV28" s="369"/>
      <c r="JCW28" s="361"/>
      <c r="JCX28" s="361"/>
      <c r="JCY28" s="362"/>
      <c r="JCZ28" s="363"/>
      <c r="JDA28" s="364"/>
      <c r="JDB28" s="365"/>
      <c r="JDC28" s="366"/>
      <c r="JDD28" s="367"/>
      <c r="JDE28" s="368"/>
      <c r="JDF28" s="369"/>
      <c r="JDG28" s="361"/>
      <c r="JDH28" s="361"/>
      <c r="JDI28" s="362"/>
      <c r="JDJ28" s="363"/>
      <c r="JDK28" s="364"/>
      <c r="JDL28" s="365"/>
      <c r="JDM28" s="366"/>
      <c r="JDN28" s="367"/>
      <c r="JDO28" s="368"/>
      <c r="JDP28" s="369"/>
      <c r="JDQ28" s="361"/>
      <c r="JDR28" s="361"/>
      <c r="JDS28" s="362"/>
      <c r="JDT28" s="363"/>
      <c r="JDU28" s="364"/>
      <c r="JDV28" s="365"/>
      <c r="JDW28" s="366"/>
      <c r="JDX28" s="367"/>
      <c r="JDY28" s="368"/>
      <c r="JDZ28" s="369"/>
      <c r="JEA28" s="361"/>
      <c r="JEB28" s="361"/>
      <c r="JEC28" s="362"/>
      <c r="JED28" s="363"/>
      <c r="JEE28" s="364"/>
      <c r="JEF28" s="365"/>
      <c r="JEG28" s="366"/>
      <c r="JEH28" s="367"/>
      <c r="JEI28" s="368"/>
      <c r="JEJ28" s="369"/>
      <c r="JEK28" s="361"/>
      <c r="JEL28" s="361"/>
      <c r="JEM28" s="362"/>
      <c r="JEN28" s="363"/>
      <c r="JEO28" s="364"/>
      <c r="JEP28" s="365"/>
      <c r="JEQ28" s="366"/>
      <c r="JER28" s="367"/>
      <c r="JES28" s="368"/>
      <c r="JET28" s="369"/>
      <c r="JEU28" s="361"/>
      <c r="JEV28" s="361"/>
      <c r="JEW28" s="362"/>
      <c r="JEX28" s="363"/>
      <c r="JEY28" s="364"/>
      <c r="JEZ28" s="365"/>
      <c r="JFA28" s="366"/>
      <c r="JFB28" s="367"/>
      <c r="JFC28" s="368"/>
      <c r="JFD28" s="369"/>
      <c r="JFE28" s="361"/>
      <c r="JFF28" s="361"/>
      <c r="JFG28" s="362"/>
      <c r="JFH28" s="363"/>
      <c r="JFI28" s="364"/>
      <c r="JFJ28" s="365"/>
      <c r="JFK28" s="366"/>
      <c r="JFL28" s="367"/>
      <c r="JFM28" s="368"/>
      <c r="JFN28" s="369"/>
      <c r="JFO28" s="361"/>
      <c r="JFP28" s="361"/>
      <c r="JFQ28" s="362"/>
      <c r="JFR28" s="363"/>
      <c r="JFS28" s="364"/>
      <c r="JFT28" s="365"/>
      <c r="JFU28" s="366"/>
      <c r="JFV28" s="367"/>
      <c r="JFW28" s="368"/>
      <c r="JFX28" s="369"/>
      <c r="JFY28" s="361"/>
      <c r="JFZ28" s="361"/>
      <c r="JGA28" s="362"/>
      <c r="JGB28" s="363"/>
      <c r="JGC28" s="364"/>
      <c r="JGD28" s="365"/>
      <c r="JGE28" s="366"/>
      <c r="JGF28" s="367"/>
      <c r="JGG28" s="368"/>
      <c r="JGH28" s="369"/>
      <c r="JGI28" s="361"/>
      <c r="JGJ28" s="361"/>
      <c r="JGK28" s="362"/>
      <c r="JGL28" s="363"/>
      <c r="JGM28" s="364"/>
      <c r="JGN28" s="365"/>
      <c r="JGO28" s="366"/>
      <c r="JGP28" s="367"/>
      <c r="JGQ28" s="368"/>
      <c r="JGR28" s="369"/>
      <c r="JGS28" s="361"/>
      <c r="JGT28" s="361"/>
      <c r="JGU28" s="362"/>
      <c r="JGV28" s="363"/>
      <c r="JGW28" s="364"/>
      <c r="JGX28" s="365"/>
      <c r="JGY28" s="366"/>
      <c r="JGZ28" s="367"/>
      <c r="JHA28" s="368"/>
      <c r="JHB28" s="369"/>
      <c r="JHC28" s="361"/>
      <c r="JHD28" s="361"/>
      <c r="JHE28" s="362"/>
      <c r="JHF28" s="363"/>
      <c r="JHG28" s="364"/>
      <c r="JHH28" s="365"/>
      <c r="JHI28" s="366"/>
      <c r="JHJ28" s="367"/>
      <c r="JHK28" s="368"/>
      <c r="JHL28" s="369"/>
      <c r="JHM28" s="361"/>
      <c r="JHN28" s="361"/>
      <c r="JHO28" s="362"/>
      <c r="JHP28" s="363"/>
      <c r="JHQ28" s="364"/>
      <c r="JHR28" s="365"/>
      <c r="JHS28" s="366"/>
      <c r="JHT28" s="367"/>
      <c r="JHU28" s="368"/>
      <c r="JHV28" s="369"/>
      <c r="JHW28" s="361"/>
      <c r="JHX28" s="361"/>
      <c r="JHY28" s="362"/>
      <c r="JHZ28" s="363"/>
      <c r="JIA28" s="364"/>
      <c r="JIB28" s="365"/>
      <c r="JIC28" s="366"/>
      <c r="JID28" s="367"/>
      <c r="JIE28" s="368"/>
      <c r="JIF28" s="369"/>
      <c r="JIG28" s="361"/>
      <c r="JIH28" s="361"/>
      <c r="JII28" s="362"/>
      <c r="JIJ28" s="363"/>
      <c r="JIK28" s="364"/>
      <c r="JIL28" s="365"/>
      <c r="JIM28" s="366"/>
      <c r="JIN28" s="367"/>
      <c r="JIO28" s="368"/>
      <c r="JIP28" s="369"/>
      <c r="JIQ28" s="361"/>
      <c r="JIR28" s="361"/>
      <c r="JIS28" s="362"/>
      <c r="JIT28" s="363"/>
      <c r="JIU28" s="364"/>
      <c r="JIV28" s="365"/>
      <c r="JIW28" s="366"/>
      <c r="JIX28" s="367"/>
      <c r="JIY28" s="368"/>
      <c r="JIZ28" s="369"/>
      <c r="JJA28" s="361"/>
      <c r="JJB28" s="361"/>
      <c r="JJC28" s="362"/>
      <c r="JJD28" s="363"/>
      <c r="JJE28" s="364"/>
      <c r="JJF28" s="365"/>
      <c r="JJG28" s="366"/>
      <c r="JJH28" s="367"/>
      <c r="JJI28" s="368"/>
      <c r="JJJ28" s="369"/>
      <c r="JJK28" s="361"/>
      <c r="JJL28" s="361"/>
      <c r="JJM28" s="362"/>
      <c r="JJN28" s="363"/>
      <c r="JJO28" s="364"/>
      <c r="JJP28" s="365"/>
      <c r="JJQ28" s="366"/>
      <c r="JJR28" s="367"/>
      <c r="JJS28" s="368"/>
      <c r="JJT28" s="369"/>
      <c r="JJU28" s="361"/>
      <c r="JJV28" s="361"/>
      <c r="JJW28" s="362"/>
      <c r="JJX28" s="363"/>
      <c r="JJY28" s="364"/>
      <c r="JJZ28" s="365"/>
      <c r="JKA28" s="366"/>
      <c r="JKB28" s="367"/>
      <c r="JKC28" s="368"/>
      <c r="JKD28" s="369"/>
      <c r="JKE28" s="361"/>
      <c r="JKF28" s="361"/>
      <c r="JKG28" s="362"/>
      <c r="JKH28" s="363"/>
      <c r="JKI28" s="364"/>
      <c r="JKJ28" s="365"/>
      <c r="JKK28" s="366"/>
      <c r="JKL28" s="367"/>
      <c r="JKM28" s="368"/>
      <c r="JKN28" s="369"/>
      <c r="JKO28" s="361"/>
      <c r="JKP28" s="361"/>
      <c r="JKQ28" s="362"/>
      <c r="JKR28" s="363"/>
      <c r="JKS28" s="364"/>
      <c r="JKT28" s="365"/>
      <c r="JKU28" s="366"/>
      <c r="JKV28" s="367"/>
      <c r="JKW28" s="368"/>
      <c r="JKX28" s="369"/>
      <c r="JKY28" s="361"/>
      <c r="JKZ28" s="361"/>
      <c r="JLA28" s="362"/>
      <c r="JLB28" s="363"/>
      <c r="JLC28" s="364"/>
      <c r="JLD28" s="365"/>
      <c r="JLE28" s="366"/>
      <c r="JLF28" s="367"/>
      <c r="JLG28" s="368"/>
      <c r="JLH28" s="369"/>
      <c r="JLI28" s="361"/>
      <c r="JLJ28" s="361"/>
      <c r="JLK28" s="362"/>
      <c r="JLL28" s="363"/>
      <c r="JLM28" s="364"/>
      <c r="JLN28" s="365"/>
      <c r="JLO28" s="366"/>
      <c r="JLP28" s="367"/>
      <c r="JLQ28" s="368"/>
      <c r="JLR28" s="369"/>
      <c r="JLS28" s="361"/>
      <c r="JLT28" s="361"/>
      <c r="JLU28" s="362"/>
      <c r="JLV28" s="363"/>
      <c r="JLW28" s="364"/>
      <c r="JLX28" s="365"/>
      <c r="JLY28" s="366"/>
      <c r="JLZ28" s="367"/>
      <c r="JMA28" s="368"/>
      <c r="JMB28" s="369"/>
      <c r="JMC28" s="361"/>
      <c r="JMD28" s="361"/>
      <c r="JME28" s="362"/>
      <c r="JMF28" s="363"/>
      <c r="JMG28" s="364"/>
      <c r="JMH28" s="365"/>
      <c r="JMI28" s="366"/>
      <c r="JMJ28" s="367"/>
      <c r="JMK28" s="368"/>
      <c r="JML28" s="369"/>
      <c r="JMM28" s="361"/>
      <c r="JMN28" s="361"/>
      <c r="JMO28" s="362"/>
      <c r="JMP28" s="363"/>
      <c r="JMQ28" s="364"/>
      <c r="JMR28" s="365"/>
      <c r="JMS28" s="366"/>
      <c r="JMT28" s="367"/>
      <c r="JMU28" s="368"/>
      <c r="JMV28" s="369"/>
      <c r="JMW28" s="361"/>
      <c r="JMX28" s="361"/>
      <c r="JMY28" s="362"/>
      <c r="JMZ28" s="363"/>
      <c r="JNA28" s="364"/>
      <c r="JNB28" s="365"/>
      <c r="JNC28" s="366"/>
      <c r="JND28" s="367"/>
      <c r="JNE28" s="368"/>
      <c r="JNF28" s="369"/>
      <c r="JNG28" s="361"/>
      <c r="JNH28" s="361"/>
      <c r="JNI28" s="362"/>
      <c r="JNJ28" s="363"/>
      <c r="JNK28" s="364"/>
      <c r="JNL28" s="365"/>
      <c r="JNM28" s="366"/>
      <c r="JNN28" s="367"/>
      <c r="JNO28" s="368"/>
      <c r="JNP28" s="369"/>
      <c r="JNQ28" s="361"/>
      <c r="JNR28" s="361"/>
      <c r="JNS28" s="362"/>
      <c r="JNT28" s="363"/>
      <c r="JNU28" s="364"/>
      <c r="JNV28" s="365"/>
      <c r="JNW28" s="366"/>
      <c r="JNX28" s="367"/>
      <c r="JNY28" s="368"/>
      <c r="JNZ28" s="369"/>
      <c r="JOA28" s="361"/>
      <c r="JOB28" s="361"/>
      <c r="JOC28" s="362"/>
      <c r="JOD28" s="363"/>
      <c r="JOE28" s="364"/>
      <c r="JOF28" s="365"/>
      <c r="JOG28" s="366"/>
      <c r="JOH28" s="367"/>
      <c r="JOI28" s="368"/>
      <c r="JOJ28" s="369"/>
      <c r="JOK28" s="361"/>
      <c r="JOL28" s="361"/>
      <c r="JOM28" s="362"/>
      <c r="JON28" s="363"/>
      <c r="JOO28" s="364"/>
      <c r="JOP28" s="365"/>
      <c r="JOQ28" s="366"/>
      <c r="JOR28" s="367"/>
      <c r="JOS28" s="368"/>
      <c r="JOT28" s="369"/>
      <c r="JOU28" s="361"/>
      <c r="JOV28" s="361"/>
      <c r="JOW28" s="362"/>
      <c r="JOX28" s="363"/>
      <c r="JOY28" s="364"/>
      <c r="JOZ28" s="365"/>
      <c r="JPA28" s="366"/>
      <c r="JPB28" s="367"/>
      <c r="JPC28" s="368"/>
      <c r="JPD28" s="369"/>
      <c r="JPE28" s="361"/>
      <c r="JPF28" s="361"/>
      <c r="JPG28" s="362"/>
      <c r="JPH28" s="363"/>
      <c r="JPI28" s="364"/>
      <c r="JPJ28" s="365"/>
      <c r="JPK28" s="366"/>
      <c r="JPL28" s="367"/>
      <c r="JPM28" s="368"/>
      <c r="JPN28" s="369"/>
      <c r="JPO28" s="361"/>
      <c r="JPP28" s="361"/>
      <c r="JPQ28" s="362"/>
      <c r="JPR28" s="363"/>
      <c r="JPS28" s="364"/>
      <c r="JPT28" s="365"/>
      <c r="JPU28" s="366"/>
      <c r="JPV28" s="367"/>
      <c r="JPW28" s="368"/>
      <c r="JPX28" s="369"/>
      <c r="JPY28" s="361"/>
      <c r="JPZ28" s="361"/>
      <c r="JQA28" s="362"/>
      <c r="JQB28" s="363"/>
      <c r="JQC28" s="364"/>
      <c r="JQD28" s="365"/>
      <c r="JQE28" s="366"/>
      <c r="JQF28" s="367"/>
      <c r="JQG28" s="368"/>
      <c r="JQH28" s="369"/>
      <c r="JQI28" s="361"/>
      <c r="JQJ28" s="361"/>
      <c r="JQK28" s="362"/>
      <c r="JQL28" s="363"/>
      <c r="JQM28" s="364"/>
      <c r="JQN28" s="365"/>
      <c r="JQO28" s="366"/>
      <c r="JQP28" s="367"/>
      <c r="JQQ28" s="368"/>
      <c r="JQR28" s="369"/>
      <c r="JQS28" s="361"/>
      <c r="JQT28" s="361"/>
      <c r="JQU28" s="362"/>
      <c r="JQV28" s="363"/>
      <c r="JQW28" s="364"/>
      <c r="JQX28" s="365"/>
      <c r="JQY28" s="366"/>
      <c r="JQZ28" s="367"/>
      <c r="JRA28" s="368"/>
      <c r="JRB28" s="369"/>
      <c r="JRC28" s="361"/>
      <c r="JRD28" s="361"/>
      <c r="JRE28" s="362"/>
      <c r="JRF28" s="363"/>
      <c r="JRG28" s="364"/>
      <c r="JRH28" s="365"/>
      <c r="JRI28" s="366"/>
      <c r="JRJ28" s="367"/>
      <c r="JRK28" s="368"/>
      <c r="JRL28" s="369"/>
      <c r="JRM28" s="361"/>
      <c r="JRN28" s="361"/>
      <c r="JRO28" s="362"/>
      <c r="JRP28" s="363"/>
      <c r="JRQ28" s="364"/>
      <c r="JRR28" s="365"/>
      <c r="JRS28" s="366"/>
      <c r="JRT28" s="367"/>
      <c r="JRU28" s="368"/>
      <c r="JRV28" s="369"/>
      <c r="JRW28" s="361"/>
      <c r="JRX28" s="361"/>
      <c r="JRY28" s="362"/>
      <c r="JRZ28" s="363"/>
      <c r="JSA28" s="364"/>
      <c r="JSB28" s="365"/>
      <c r="JSC28" s="366"/>
      <c r="JSD28" s="367"/>
      <c r="JSE28" s="368"/>
      <c r="JSF28" s="369"/>
      <c r="JSG28" s="361"/>
      <c r="JSH28" s="361"/>
      <c r="JSI28" s="362"/>
      <c r="JSJ28" s="363"/>
      <c r="JSK28" s="364"/>
      <c r="JSL28" s="365"/>
      <c r="JSM28" s="366"/>
      <c r="JSN28" s="367"/>
      <c r="JSO28" s="368"/>
      <c r="JSP28" s="369"/>
      <c r="JSQ28" s="361"/>
      <c r="JSR28" s="361"/>
      <c r="JSS28" s="362"/>
      <c r="JST28" s="363"/>
      <c r="JSU28" s="364"/>
      <c r="JSV28" s="365"/>
      <c r="JSW28" s="366"/>
      <c r="JSX28" s="367"/>
      <c r="JSY28" s="368"/>
      <c r="JSZ28" s="369"/>
      <c r="JTA28" s="361"/>
      <c r="JTB28" s="361"/>
      <c r="JTC28" s="362"/>
      <c r="JTD28" s="363"/>
      <c r="JTE28" s="364"/>
      <c r="JTF28" s="365"/>
      <c r="JTG28" s="366"/>
      <c r="JTH28" s="367"/>
      <c r="JTI28" s="368"/>
      <c r="JTJ28" s="369"/>
      <c r="JTK28" s="361"/>
      <c r="JTL28" s="361"/>
      <c r="JTM28" s="362"/>
      <c r="JTN28" s="363"/>
      <c r="JTO28" s="364"/>
      <c r="JTP28" s="365"/>
      <c r="JTQ28" s="366"/>
      <c r="JTR28" s="367"/>
      <c r="JTS28" s="368"/>
      <c r="JTT28" s="369"/>
      <c r="JTU28" s="361"/>
      <c r="JTV28" s="361"/>
      <c r="JTW28" s="362"/>
      <c r="JTX28" s="363"/>
      <c r="JTY28" s="364"/>
      <c r="JTZ28" s="365"/>
      <c r="JUA28" s="366"/>
      <c r="JUB28" s="367"/>
      <c r="JUC28" s="368"/>
      <c r="JUD28" s="369"/>
      <c r="JUE28" s="361"/>
      <c r="JUF28" s="361"/>
      <c r="JUG28" s="362"/>
      <c r="JUH28" s="363"/>
      <c r="JUI28" s="364"/>
      <c r="JUJ28" s="365"/>
      <c r="JUK28" s="366"/>
      <c r="JUL28" s="367"/>
      <c r="JUM28" s="368"/>
      <c r="JUN28" s="369"/>
      <c r="JUO28" s="361"/>
      <c r="JUP28" s="361"/>
      <c r="JUQ28" s="362"/>
      <c r="JUR28" s="363"/>
      <c r="JUS28" s="364"/>
      <c r="JUT28" s="365"/>
      <c r="JUU28" s="366"/>
      <c r="JUV28" s="367"/>
      <c r="JUW28" s="368"/>
      <c r="JUX28" s="369"/>
      <c r="JUY28" s="361"/>
      <c r="JUZ28" s="361"/>
      <c r="JVA28" s="362"/>
      <c r="JVB28" s="363"/>
      <c r="JVC28" s="364"/>
      <c r="JVD28" s="365"/>
      <c r="JVE28" s="366"/>
      <c r="JVF28" s="367"/>
      <c r="JVG28" s="368"/>
      <c r="JVH28" s="369"/>
      <c r="JVI28" s="361"/>
      <c r="JVJ28" s="361"/>
      <c r="JVK28" s="362"/>
      <c r="JVL28" s="363"/>
      <c r="JVM28" s="364"/>
      <c r="JVN28" s="365"/>
      <c r="JVO28" s="366"/>
      <c r="JVP28" s="367"/>
      <c r="JVQ28" s="368"/>
      <c r="JVR28" s="369"/>
      <c r="JVS28" s="361"/>
      <c r="JVT28" s="361"/>
      <c r="JVU28" s="362"/>
      <c r="JVV28" s="363"/>
      <c r="JVW28" s="364"/>
      <c r="JVX28" s="365"/>
      <c r="JVY28" s="366"/>
      <c r="JVZ28" s="367"/>
      <c r="JWA28" s="368"/>
      <c r="JWB28" s="369"/>
      <c r="JWC28" s="361"/>
      <c r="JWD28" s="361"/>
      <c r="JWE28" s="362"/>
      <c r="JWF28" s="363"/>
      <c r="JWG28" s="364"/>
      <c r="JWH28" s="365"/>
      <c r="JWI28" s="366"/>
      <c r="JWJ28" s="367"/>
      <c r="JWK28" s="368"/>
      <c r="JWL28" s="369"/>
      <c r="JWM28" s="361"/>
      <c r="JWN28" s="361"/>
      <c r="JWO28" s="362"/>
      <c r="JWP28" s="363"/>
      <c r="JWQ28" s="364"/>
      <c r="JWR28" s="365"/>
      <c r="JWS28" s="366"/>
      <c r="JWT28" s="367"/>
      <c r="JWU28" s="368"/>
      <c r="JWV28" s="369"/>
      <c r="JWW28" s="361"/>
      <c r="JWX28" s="361"/>
      <c r="JWY28" s="362"/>
      <c r="JWZ28" s="363"/>
      <c r="JXA28" s="364"/>
      <c r="JXB28" s="365"/>
      <c r="JXC28" s="366"/>
      <c r="JXD28" s="367"/>
      <c r="JXE28" s="368"/>
      <c r="JXF28" s="369"/>
      <c r="JXG28" s="361"/>
      <c r="JXH28" s="361"/>
      <c r="JXI28" s="362"/>
      <c r="JXJ28" s="363"/>
      <c r="JXK28" s="364"/>
      <c r="JXL28" s="365"/>
      <c r="JXM28" s="366"/>
      <c r="JXN28" s="367"/>
      <c r="JXO28" s="368"/>
      <c r="JXP28" s="369"/>
      <c r="JXQ28" s="361"/>
      <c r="JXR28" s="361"/>
      <c r="JXS28" s="362"/>
      <c r="JXT28" s="363"/>
      <c r="JXU28" s="364"/>
      <c r="JXV28" s="365"/>
      <c r="JXW28" s="366"/>
      <c r="JXX28" s="367"/>
      <c r="JXY28" s="368"/>
      <c r="JXZ28" s="369"/>
      <c r="JYA28" s="361"/>
      <c r="JYB28" s="361"/>
      <c r="JYC28" s="362"/>
      <c r="JYD28" s="363"/>
      <c r="JYE28" s="364"/>
      <c r="JYF28" s="365"/>
      <c r="JYG28" s="366"/>
      <c r="JYH28" s="367"/>
      <c r="JYI28" s="368"/>
      <c r="JYJ28" s="369"/>
      <c r="JYK28" s="361"/>
      <c r="JYL28" s="361"/>
      <c r="JYM28" s="362"/>
      <c r="JYN28" s="363"/>
      <c r="JYO28" s="364"/>
      <c r="JYP28" s="365"/>
      <c r="JYQ28" s="366"/>
      <c r="JYR28" s="367"/>
      <c r="JYS28" s="368"/>
      <c r="JYT28" s="369"/>
      <c r="JYU28" s="361"/>
      <c r="JYV28" s="361"/>
      <c r="JYW28" s="362"/>
      <c r="JYX28" s="363"/>
      <c r="JYY28" s="364"/>
      <c r="JYZ28" s="365"/>
      <c r="JZA28" s="366"/>
      <c r="JZB28" s="367"/>
      <c r="JZC28" s="368"/>
      <c r="JZD28" s="369"/>
      <c r="JZE28" s="361"/>
      <c r="JZF28" s="361"/>
      <c r="JZG28" s="362"/>
      <c r="JZH28" s="363"/>
      <c r="JZI28" s="364"/>
      <c r="JZJ28" s="365"/>
      <c r="JZK28" s="366"/>
      <c r="JZL28" s="367"/>
      <c r="JZM28" s="368"/>
      <c r="JZN28" s="369"/>
      <c r="JZO28" s="361"/>
      <c r="JZP28" s="361"/>
      <c r="JZQ28" s="362"/>
      <c r="JZR28" s="363"/>
      <c r="JZS28" s="364"/>
      <c r="JZT28" s="365"/>
      <c r="JZU28" s="366"/>
      <c r="JZV28" s="367"/>
      <c r="JZW28" s="368"/>
      <c r="JZX28" s="369"/>
      <c r="JZY28" s="361"/>
      <c r="JZZ28" s="361"/>
      <c r="KAA28" s="362"/>
      <c r="KAB28" s="363"/>
      <c r="KAC28" s="364"/>
      <c r="KAD28" s="365"/>
      <c r="KAE28" s="366"/>
      <c r="KAF28" s="367"/>
      <c r="KAG28" s="368"/>
      <c r="KAH28" s="369"/>
      <c r="KAI28" s="361"/>
      <c r="KAJ28" s="361"/>
      <c r="KAK28" s="362"/>
      <c r="KAL28" s="363"/>
      <c r="KAM28" s="364"/>
      <c r="KAN28" s="365"/>
      <c r="KAO28" s="366"/>
      <c r="KAP28" s="367"/>
      <c r="KAQ28" s="368"/>
      <c r="KAR28" s="369"/>
      <c r="KAS28" s="361"/>
      <c r="KAT28" s="361"/>
      <c r="KAU28" s="362"/>
      <c r="KAV28" s="363"/>
      <c r="KAW28" s="364"/>
      <c r="KAX28" s="365"/>
      <c r="KAY28" s="366"/>
      <c r="KAZ28" s="367"/>
      <c r="KBA28" s="368"/>
      <c r="KBB28" s="369"/>
      <c r="KBC28" s="361"/>
      <c r="KBD28" s="361"/>
      <c r="KBE28" s="362"/>
      <c r="KBF28" s="363"/>
      <c r="KBG28" s="364"/>
      <c r="KBH28" s="365"/>
      <c r="KBI28" s="366"/>
      <c r="KBJ28" s="367"/>
      <c r="KBK28" s="368"/>
      <c r="KBL28" s="369"/>
      <c r="KBM28" s="361"/>
      <c r="KBN28" s="361"/>
      <c r="KBO28" s="362"/>
      <c r="KBP28" s="363"/>
      <c r="KBQ28" s="364"/>
      <c r="KBR28" s="365"/>
      <c r="KBS28" s="366"/>
      <c r="KBT28" s="367"/>
      <c r="KBU28" s="368"/>
      <c r="KBV28" s="369"/>
      <c r="KBW28" s="361"/>
      <c r="KBX28" s="361"/>
      <c r="KBY28" s="362"/>
      <c r="KBZ28" s="363"/>
      <c r="KCA28" s="364"/>
      <c r="KCB28" s="365"/>
      <c r="KCC28" s="366"/>
      <c r="KCD28" s="367"/>
      <c r="KCE28" s="368"/>
      <c r="KCF28" s="369"/>
      <c r="KCG28" s="361"/>
      <c r="KCH28" s="361"/>
      <c r="KCI28" s="362"/>
      <c r="KCJ28" s="363"/>
      <c r="KCK28" s="364"/>
      <c r="KCL28" s="365"/>
      <c r="KCM28" s="366"/>
      <c r="KCN28" s="367"/>
      <c r="KCO28" s="368"/>
      <c r="KCP28" s="369"/>
      <c r="KCQ28" s="361"/>
      <c r="KCR28" s="361"/>
      <c r="KCS28" s="362"/>
      <c r="KCT28" s="363"/>
      <c r="KCU28" s="364"/>
      <c r="KCV28" s="365"/>
      <c r="KCW28" s="366"/>
      <c r="KCX28" s="367"/>
      <c r="KCY28" s="368"/>
      <c r="KCZ28" s="369"/>
      <c r="KDA28" s="361"/>
      <c r="KDB28" s="361"/>
      <c r="KDC28" s="362"/>
      <c r="KDD28" s="363"/>
      <c r="KDE28" s="364"/>
      <c r="KDF28" s="365"/>
      <c r="KDG28" s="366"/>
      <c r="KDH28" s="367"/>
      <c r="KDI28" s="368"/>
      <c r="KDJ28" s="369"/>
      <c r="KDK28" s="361"/>
      <c r="KDL28" s="361"/>
      <c r="KDM28" s="362"/>
      <c r="KDN28" s="363"/>
      <c r="KDO28" s="364"/>
      <c r="KDP28" s="365"/>
      <c r="KDQ28" s="366"/>
      <c r="KDR28" s="367"/>
      <c r="KDS28" s="368"/>
      <c r="KDT28" s="369"/>
      <c r="KDU28" s="361"/>
      <c r="KDV28" s="361"/>
      <c r="KDW28" s="362"/>
      <c r="KDX28" s="363"/>
      <c r="KDY28" s="364"/>
      <c r="KDZ28" s="365"/>
      <c r="KEA28" s="366"/>
      <c r="KEB28" s="367"/>
      <c r="KEC28" s="368"/>
      <c r="KED28" s="369"/>
      <c r="KEE28" s="361"/>
      <c r="KEF28" s="361"/>
      <c r="KEG28" s="362"/>
      <c r="KEH28" s="363"/>
      <c r="KEI28" s="364"/>
      <c r="KEJ28" s="365"/>
      <c r="KEK28" s="366"/>
      <c r="KEL28" s="367"/>
      <c r="KEM28" s="368"/>
      <c r="KEN28" s="369"/>
      <c r="KEO28" s="361"/>
      <c r="KEP28" s="361"/>
      <c r="KEQ28" s="362"/>
      <c r="KER28" s="363"/>
      <c r="KES28" s="364"/>
      <c r="KET28" s="365"/>
      <c r="KEU28" s="366"/>
      <c r="KEV28" s="367"/>
      <c r="KEW28" s="368"/>
      <c r="KEX28" s="369"/>
      <c r="KEY28" s="361"/>
      <c r="KEZ28" s="361"/>
      <c r="KFA28" s="362"/>
      <c r="KFB28" s="363"/>
      <c r="KFC28" s="364"/>
      <c r="KFD28" s="365"/>
      <c r="KFE28" s="366"/>
      <c r="KFF28" s="367"/>
      <c r="KFG28" s="368"/>
      <c r="KFH28" s="369"/>
      <c r="KFI28" s="361"/>
      <c r="KFJ28" s="361"/>
      <c r="KFK28" s="362"/>
      <c r="KFL28" s="363"/>
      <c r="KFM28" s="364"/>
      <c r="KFN28" s="365"/>
      <c r="KFO28" s="366"/>
      <c r="KFP28" s="367"/>
      <c r="KFQ28" s="368"/>
      <c r="KFR28" s="369"/>
      <c r="KFS28" s="361"/>
      <c r="KFT28" s="361"/>
      <c r="KFU28" s="362"/>
      <c r="KFV28" s="363"/>
      <c r="KFW28" s="364"/>
      <c r="KFX28" s="365"/>
      <c r="KFY28" s="366"/>
      <c r="KFZ28" s="367"/>
      <c r="KGA28" s="368"/>
      <c r="KGB28" s="369"/>
      <c r="KGC28" s="361"/>
      <c r="KGD28" s="361"/>
      <c r="KGE28" s="362"/>
      <c r="KGF28" s="363"/>
      <c r="KGG28" s="364"/>
      <c r="KGH28" s="365"/>
      <c r="KGI28" s="366"/>
      <c r="KGJ28" s="367"/>
      <c r="KGK28" s="368"/>
      <c r="KGL28" s="369"/>
      <c r="KGM28" s="361"/>
      <c r="KGN28" s="361"/>
      <c r="KGO28" s="362"/>
      <c r="KGP28" s="363"/>
      <c r="KGQ28" s="364"/>
      <c r="KGR28" s="365"/>
      <c r="KGS28" s="366"/>
      <c r="KGT28" s="367"/>
      <c r="KGU28" s="368"/>
      <c r="KGV28" s="369"/>
      <c r="KGW28" s="361"/>
      <c r="KGX28" s="361"/>
      <c r="KGY28" s="362"/>
      <c r="KGZ28" s="363"/>
      <c r="KHA28" s="364"/>
      <c r="KHB28" s="365"/>
      <c r="KHC28" s="366"/>
      <c r="KHD28" s="367"/>
      <c r="KHE28" s="368"/>
      <c r="KHF28" s="369"/>
      <c r="KHG28" s="361"/>
      <c r="KHH28" s="361"/>
      <c r="KHI28" s="362"/>
      <c r="KHJ28" s="363"/>
      <c r="KHK28" s="364"/>
      <c r="KHL28" s="365"/>
      <c r="KHM28" s="366"/>
      <c r="KHN28" s="367"/>
      <c r="KHO28" s="368"/>
      <c r="KHP28" s="369"/>
      <c r="KHQ28" s="361"/>
      <c r="KHR28" s="361"/>
      <c r="KHS28" s="362"/>
      <c r="KHT28" s="363"/>
      <c r="KHU28" s="364"/>
      <c r="KHV28" s="365"/>
      <c r="KHW28" s="366"/>
      <c r="KHX28" s="367"/>
      <c r="KHY28" s="368"/>
      <c r="KHZ28" s="369"/>
      <c r="KIA28" s="361"/>
      <c r="KIB28" s="361"/>
      <c r="KIC28" s="362"/>
      <c r="KID28" s="363"/>
      <c r="KIE28" s="364"/>
      <c r="KIF28" s="365"/>
      <c r="KIG28" s="366"/>
      <c r="KIH28" s="367"/>
      <c r="KII28" s="368"/>
      <c r="KIJ28" s="369"/>
      <c r="KIK28" s="361"/>
      <c r="KIL28" s="361"/>
      <c r="KIM28" s="362"/>
      <c r="KIN28" s="363"/>
      <c r="KIO28" s="364"/>
      <c r="KIP28" s="365"/>
      <c r="KIQ28" s="366"/>
      <c r="KIR28" s="367"/>
      <c r="KIS28" s="368"/>
      <c r="KIT28" s="369"/>
      <c r="KIU28" s="361"/>
      <c r="KIV28" s="361"/>
      <c r="KIW28" s="362"/>
      <c r="KIX28" s="363"/>
      <c r="KIY28" s="364"/>
      <c r="KIZ28" s="365"/>
      <c r="KJA28" s="366"/>
      <c r="KJB28" s="367"/>
      <c r="KJC28" s="368"/>
      <c r="KJD28" s="369"/>
      <c r="KJE28" s="361"/>
      <c r="KJF28" s="361"/>
      <c r="KJG28" s="362"/>
      <c r="KJH28" s="363"/>
      <c r="KJI28" s="364"/>
      <c r="KJJ28" s="365"/>
      <c r="KJK28" s="366"/>
      <c r="KJL28" s="367"/>
      <c r="KJM28" s="368"/>
      <c r="KJN28" s="369"/>
      <c r="KJO28" s="361"/>
      <c r="KJP28" s="361"/>
      <c r="KJQ28" s="362"/>
      <c r="KJR28" s="363"/>
      <c r="KJS28" s="364"/>
      <c r="KJT28" s="365"/>
      <c r="KJU28" s="366"/>
      <c r="KJV28" s="367"/>
      <c r="KJW28" s="368"/>
      <c r="KJX28" s="369"/>
      <c r="KJY28" s="361"/>
      <c r="KJZ28" s="361"/>
      <c r="KKA28" s="362"/>
      <c r="KKB28" s="363"/>
      <c r="KKC28" s="364"/>
      <c r="KKD28" s="365"/>
      <c r="KKE28" s="366"/>
      <c r="KKF28" s="367"/>
      <c r="KKG28" s="368"/>
      <c r="KKH28" s="369"/>
      <c r="KKI28" s="361"/>
      <c r="KKJ28" s="361"/>
      <c r="KKK28" s="362"/>
      <c r="KKL28" s="363"/>
      <c r="KKM28" s="364"/>
      <c r="KKN28" s="365"/>
      <c r="KKO28" s="366"/>
      <c r="KKP28" s="367"/>
      <c r="KKQ28" s="368"/>
      <c r="KKR28" s="369"/>
      <c r="KKS28" s="361"/>
      <c r="KKT28" s="361"/>
      <c r="KKU28" s="362"/>
      <c r="KKV28" s="363"/>
      <c r="KKW28" s="364"/>
      <c r="KKX28" s="365"/>
      <c r="KKY28" s="366"/>
      <c r="KKZ28" s="367"/>
      <c r="KLA28" s="368"/>
      <c r="KLB28" s="369"/>
      <c r="KLC28" s="361"/>
      <c r="KLD28" s="361"/>
      <c r="KLE28" s="362"/>
      <c r="KLF28" s="363"/>
      <c r="KLG28" s="364"/>
      <c r="KLH28" s="365"/>
      <c r="KLI28" s="366"/>
      <c r="KLJ28" s="367"/>
      <c r="KLK28" s="368"/>
      <c r="KLL28" s="369"/>
      <c r="KLM28" s="361"/>
      <c r="KLN28" s="361"/>
      <c r="KLO28" s="362"/>
      <c r="KLP28" s="363"/>
      <c r="KLQ28" s="364"/>
      <c r="KLR28" s="365"/>
      <c r="KLS28" s="366"/>
      <c r="KLT28" s="367"/>
      <c r="KLU28" s="368"/>
      <c r="KLV28" s="369"/>
      <c r="KLW28" s="361"/>
      <c r="KLX28" s="361"/>
      <c r="KLY28" s="362"/>
      <c r="KLZ28" s="363"/>
      <c r="KMA28" s="364"/>
      <c r="KMB28" s="365"/>
      <c r="KMC28" s="366"/>
      <c r="KMD28" s="367"/>
      <c r="KME28" s="368"/>
      <c r="KMF28" s="369"/>
      <c r="KMG28" s="361"/>
      <c r="KMH28" s="361"/>
      <c r="KMI28" s="362"/>
      <c r="KMJ28" s="363"/>
      <c r="KMK28" s="364"/>
      <c r="KML28" s="365"/>
      <c r="KMM28" s="366"/>
      <c r="KMN28" s="367"/>
      <c r="KMO28" s="368"/>
      <c r="KMP28" s="369"/>
      <c r="KMQ28" s="361"/>
      <c r="KMR28" s="361"/>
      <c r="KMS28" s="362"/>
      <c r="KMT28" s="363"/>
      <c r="KMU28" s="364"/>
      <c r="KMV28" s="365"/>
      <c r="KMW28" s="366"/>
      <c r="KMX28" s="367"/>
      <c r="KMY28" s="368"/>
      <c r="KMZ28" s="369"/>
      <c r="KNA28" s="361"/>
      <c r="KNB28" s="361"/>
      <c r="KNC28" s="362"/>
      <c r="KND28" s="363"/>
      <c r="KNE28" s="364"/>
      <c r="KNF28" s="365"/>
      <c r="KNG28" s="366"/>
      <c r="KNH28" s="367"/>
      <c r="KNI28" s="368"/>
      <c r="KNJ28" s="369"/>
      <c r="KNK28" s="361"/>
      <c r="KNL28" s="361"/>
      <c r="KNM28" s="362"/>
      <c r="KNN28" s="363"/>
      <c r="KNO28" s="364"/>
      <c r="KNP28" s="365"/>
      <c r="KNQ28" s="366"/>
      <c r="KNR28" s="367"/>
      <c r="KNS28" s="368"/>
      <c r="KNT28" s="369"/>
      <c r="KNU28" s="361"/>
      <c r="KNV28" s="361"/>
      <c r="KNW28" s="362"/>
      <c r="KNX28" s="363"/>
      <c r="KNY28" s="364"/>
      <c r="KNZ28" s="365"/>
      <c r="KOA28" s="366"/>
      <c r="KOB28" s="367"/>
      <c r="KOC28" s="368"/>
      <c r="KOD28" s="369"/>
      <c r="KOE28" s="361"/>
      <c r="KOF28" s="361"/>
      <c r="KOG28" s="362"/>
      <c r="KOH28" s="363"/>
      <c r="KOI28" s="364"/>
      <c r="KOJ28" s="365"/>
      <c r="KOK28" s="366"/>
      <c r="KOL28" s="367"/>
      <c r="KOM28" s="368"/>
      <c r="KON28" s="369"/>
      <c r="KOO28" s="361"/>
      <c r="KOP28" s="361"/>
      <c r="KOQ28" s="362"/>
      <c r="KOR28" s="363"/>
      <c r="KOS28" s="364"/>
      <c r="KOT28" s="365"/>
      <c r="KOU28" s="366"/>
      <c r="KOV28" s="367"/>
      <c r="KOW28" s="368"/>
      <c r="KOX28" s="369"/>
      <c r="KOY28" s="361"/>
      <c r="KOZ28" s="361"/>
      <c r="KPA28" s="362"/>
      <c r="KPB28" s="363"/>
      <c r="KPC28" s="364"/>
      <c r="KPD28" s="365"/>
      <c r="KPE28" s="366"/>
      <c r="KPF28" s="367"/>
      <c r="KPG28" s="368"/>
      <c r="KPH28" s="369"/>
      <c r="KPI28" s="361"/>
      <c r="KPJ28" s="361"/>
      <c r="KPK28" s="362"/>
      <c r="KPL28" s="363"/>
      <c r="KPM28" s="364"/>
      <c r="KPN28" s="365"/>
      <c r="KPO28" s="366"/>
      <c r="KPP28" s="367"/>
      <c r="KPQ28" s="368"/>
      <c r="KPR28" s="369"/>
      <c r="KPS28" s="361"/>
      <c r="KPT28" s="361"/>
      <c r="KPU28" s="362"/>
      <c r="KPV28" s="363"/>
      <c r="KPW28" s="364"/>
      <c r="KPX28" s="365"/>
      <c r="KPY28" s="366"/>
      <c r="KPZ28" s="367"/>
      <c r="KQA28" s="368"/>
      <c r="KQB28" s="369"/>
      <c r="KQC28" s="361"/>
      <c r="KQD28" s="361"/>
      <c r="KQE28" s="362"/>
      <c r="KQF28" s="363"/>
      <c r="KQG28" s="364"/>
      <c r="KQH28" s="365"/>
      <c r="KQI28" s="366"/>
      <c r="KQJ28" s="367"/>
      <c r="KQK28" s="368"/>
      <c r="KQL28" s="369"/>
      <c r="KQM28" s="361"/>
      <c r="KQN28" s="361"/>
      <c r="KQO28" s="362"/>
      <c r="KQP28" s="363"/>
      <c r="KQQ28" s="364"/>
      <c r="KQR28" s="365"/>
      <c r="KQS28" s="366"/>
      <c r="KQT28" s="367"/>
      <c r="KQU28" s="368"/>
      <c r="KQV28" s="369"/>
      <c r="KQW28" s="361"/>
      <c r="KQX28" s="361"/>
      <c r="KQY28" s="362"/>
      <c r="KQZ28" s="363"/>
      <c r="KRA28" s="364"/>
      <c r="KRB28" s="365"/>
      <c r="KRC28" s="366"/>
      <c r="KRD28" s="367"/>
      <c r="KRE28" s="368"/>
      <c r="KRF28" s="369"/>
      <c r="KRG28" s="361"/>
      <c r="KRH28" s="361"/>
      <c r="KRI28" s="362"/>
      <c r="KRJ28" s="363"/>
      <c r="KRK28" s="364"/>
      <c r="KRL28" s="365"/>
      <c r="KRM28" s="366"/>
      <c r="KRN28" s="367"/>
      <c r="KRO28" s="368"/>
      <c r="KRP28" s="369"/>
      <c r="KRQ28" s="361"/>
      <c r="KRR28" s="361"/>
      <c r="KRS28" s="362"/>
      <c r="KRT28" s="363"/>
      <c r="KRU28" s="364"/>
      <c r="KRV28" s="365"/>
      <c r="KRW28" s="366"/>
      <c r="KRX28" s="367"/>
      <c r="KRY28" s="368"/>
      <c r="KRZ28" s="369"/>
      <c r="KSA28" s="361"/>
      <c r="KSB28" s="361"/>
      <c r="KSC28" s="362"/>
      <c r="KSD28" s="363"/>
      <c r="KSE28" s="364"/>
      <c r="KSF28" s="365"/>
      <c r="KSG28" s="366"/>
      <c r="KSH28" s="367"/>
      <c r="KSI28" s="368"/>
      <c r="KSJ28" s="369"/>
      <c r="KSK28" s="361"/>
      <c r="KSL28" s="361"/>
      <c r="KSM28" s="362"/>
      <c r="KSN28" s="363"/>
      <c r="KSO28" s="364"/>
      <c r="KSP28" s="365"/>
      <c r="KSQ28" s="366"/>
      <c r="KSR28" s="367"/>
      <c r="KSS28" s="368"/>
      <c r="KST28" s="369"/>
      <c r="KSU28" s="361"/>
      <c r="KSV28" s="361"/>
      <c r="KSW28" s="362"/>
      <c r="KSX28" s="363"/>
      <c r="KSY28" s="364"/>
      <c r="KSZ28" s="365"/>
      <c r="KTA28" s="366"/>
      <c r="KTB28" s="367"/>
      <c r="KTC28" s="368"/>
      <c r="KTD28" s="369"/>
      <c r="KTE28" s="361"/>
      <c r="KTF28" s="361"/>
      <c r="KTG28" s="362"/>
      <c r="KTH28" s="363"/>
      <c r="KTI28" s="364"/>
      <c r="KTJ28" s="365"/>
      <c r="KTK28" s="366"/>
      <c r="KTL28" s="367"/>
      <c r="KTM28" s="368"/>
      <c r="KTN28" s="369"/>
      <c r="KTO28" s="361"/>
      <c r="KTP28" s="361"/>
      <c r="KTQ28" s="362"/>
      <c r="KTR28" s="363"/>
      <c r="KTS28" s="364"/>
      <c r="KTT28" s="365"/>
      <c r="KTU28" s="366"/>
      <c r="KTV28" s="367"/>
      <c r="KTW28" s="368"/>
      <c r="KTX28" s="369"/>
      <c r="KTY28" s="361"/>
      <c r="KTZ28" s="361"/>
      <c r="KUA28" s="362"/>
      <c r="KUB28" s="363"/>
      <c r="KUC28" s="364"/>
      <c r="KUD28" s="365"/>
      <c r="KUE28" s="366"/>
      <c r="KUF28" s="367"/>
      <c r="KUG28" s="368"/>
      <c r="KUH28" s="369"/>
      <c r="KUI28" s="361"/>
      <c r="KUJ28" s="361"/>
      <c r="KUK28" s="362"/>
      <c r="KUL28" s="363"/>
      <c r="KUM28" s="364"/>
      <c r="KUN28" s="365"/>
      <c r="KUO28" s="366"/>
      <c r="KUP28" s="367"/>
      <c r="KUQ28" s="368"/>
      <c r="KUR28" s="369"/>
      <c r="KUS28" s="361"/>
      <c r="KUT28" s="361"/>
      <c r="KUU28" s="362"/>
      <c r="KUV28" s="363"/>
      <c r="KUW28" s="364"/>
      <c r="KUX28" s="365"/>
      <c r="KUY28" s="366"/>
      <c r="KUZ28" s="367"/>
      <c r="KVA28" s="368"/>
      <c r="KVB28" s="369"/>
      <c r="KVC28" s="361"/>
      <c r="KVD28" s="361"/>
      <c r="KVE28" s="362"/>
      <c r="KVF28" s="363"/>
      <c r="KVG28" s="364"/>
      <c r="KVH28" s="365"/>
      <c r="KVI28" s="366"/>
      <c r="KVJ28" s="367"/>
      <c r="KVK28" s="368"/>
      <c r="KVL28" s="369"/>
      <c r="KVM28" s="361"/>
      <c r="KVN28" s="361"/>
      <c r="KVO28" s="362"/>
      <c r="KVP28" s="363"/>
      <c r="KVQ28" s="364"/>
      <c r="KVR28" s="365"/>
      <c r="KVS28" s="366"/>
      <c r="KVT28" s="367"/>
      <c r="KVU28" s="368"/>
      <c r="KVV28" s="369"/>
      <c r="KVW28" s="361"/>
      <c r="KVX28" s="361"/>
      <c r="KVY28" s="362"/>
      <c r="KVZ28" s="363"/>
      <c r="KWA28" s="364"/>
      <c r="KWB28" s="365"/>
      <c r="KWC28" s="366"/>
      <c r="KWD28" s="367"/>
      <c r="KWE28" s="368"/>
      <c r="KWF28" s="369"/>
      <c r="KWG28" s="361"/>
      <c r="KWH28" s="361"/>
      <c r="KWI28" s="362"/>
      <c r="KWJ28" s="363"/>
      <c r="KWK28" s="364"/>
      <c r="KWL28" s="365"/>
      <c r="KWM28" s="366"/>
      <c r="KWN28" s="367"/>
      <c r="KWO28" s="368"/>
      <c r="KWP28" s="369"/>
      <c r="KWQ28" s="361"/>
      <c r="KWR28" s="361"/>
      <c r="KWS28" s="362"/>
      <c r="KWT28" s="363"/>
      <c r="KWU28" s="364"/>
      <c r="KWV28" s="365"/>
      <c r="KWW28" s="366"/>
      <c r="KWX28" s="367"/>
      <c r="KWY28" s="368"/>
      <c r="KWZ28" s="369"/>
      <c r="KXA28" s="361"/>
      <c r="KXB28" s="361"/>
      <c r="KXC28" s="362"/>
      <c r="KXD28" s="363"/>
      <c r="KXE28" s="364"/>
      <c r="KXF28" s="365"/>
      <c r="KXG28" s="366"/>
      <c r="KXH28" s="367"/>
      <c r="KXI28" s="368"/>
      <c r="KXJ28" s="369"/>
      <c r="KXK28" s="361"/>
      <c r="KXL28" s="361"/>
      <c r="KXM28" s="362"/>
      <c r="KXN28" s="363"/>
      <c r="KXO28" s="364"/>
      <c r="KXP28" s="365"/>
      <c r="KXQ28" s="366"/>
      <c r="KXR28" s="367"/>
      <c r="KXS28" s="368"/>
      <c r="KXT28" s="369"/>
      <c r="KXU28" s="361"/>
      <c r="KXV28" s="361"/>
      <c r="KXW28" s="362"/>
      <c r="KXX28" s="363"/>
      <c r="KXY28" s="364"/>
      <c r="KXZ28" s="365"/>
      <c r="KYA28" s="366"/>
      <c r="KYB28" s="367"/>
      <c r="KYC28" s="368"/>
      <c r="KYD28" s="369"/>
      <c r="KYE28" s="361"/>
      <c r="KYF28" s="361"/>
      <c r="KYG28" s="362"/>
      <c r="KYH28" s="363"/>
      <c r="KYI28" s="364"/>
      <c r="KYJ28" s="365"/>
      <c r="KYK28" s="366"/>
      <c r="KYL28" s="367"/>
      <c r="KYM28" s="368"/>
      <c r="KYN28" s="369"/>
      <c r="KYO28" s="361"/>
      <c r="KYP28" s="361"/>
      <c r="KYQ28" s="362"/>
      <c r="KYR28" s="363"/>
      <c r="KYS28" s="364"/>
      <c r="KYT28" s="365"/>
      <c r="KYU28" s="366"/>
      <c r="KYV28" s="367"/>
      <c r="KYW28" s="368"/>
      <c r="KYX28" s="369"/>
      <c r="KYY28" s="361"/>
      <c r="KYZ28" s="361"/>
      <c r="KZA28" s="362"/>
      <c r="KZB28" s="363"/>
      <c r="KZC28" s="364"/>
      <c r="KZD28" s="365"/>
      <c r="KZE28" s="366"/>
      <c r="KZF28" s="367"/>
      <c r="KZG28" s="368"/>
      <c r="KZH28" s="369"/>
      <c r="KZI28" s="361"/>
      <c r="KZJ28" s="361"/>
      <c r="KZK28" s="362"/>
      <c r="KZL28" s="363"/>
      <c r="KZM28" s="364"/>
      <c r="KZN28" s="365"/>
      <c r="KZO28" s="366"/>
      <c r="KZP28" s="367"/>
      <c r="KZQ28" s="368"/>
      <c r="KZR28" s="369"/>
      <c r="KZS28" s="361"/>
      <c r="KZT28" s="361"/>
      <c r="KZU28" s="362"/>
      <c r="KZV28" s="363"/>
      <c r="KZW28" s="364"/>
      <c r="KZX28" s="365"/>
      <c r="KZY28" s="366"/>
      <c r="KZZ28" s="367"/>
      <c r="LAA28" s="368"/>
      <c r="LAB28" s="369"/>
      <c r="LAC28" s="361"/>
      <c r="LAD28" s="361"/>
      <c r="LAE28" s="362"/>
      <c r="LAF28" s="363"/>
      <c r="LAG28" s="364"/>
      <c r="LAH28" s="365"/>
      <c r="LAI28" s="366"/>
      <c r="LAJ28" s="367"/>
      <c r="LAK28" s="368"/>
      <c r="LAL28" s="369"/>
      <c r="LAM28" s="361"/>
      <c r="LAN28" s="361"/>
      <c r="LAO28" s="362"/>
      <c r="LAP28" s="363"/>
      <c r="LAQ28" s="364"/>
      <c r="LAR28" s="365"/>
      <c r="LAS28" s="366"/>
      <c r="LAT28" s="367"/>
      <c r="LAU28" s="368"/>
      <c r="LAV28" s="369"/>
      <c r="LAW28" s="361"/>
      <c r="LAX28" s="361"/>
      <c r="LAY28" s="362"/>
      <c r="LAZ28" s="363"/>
      <c r="LBA28" s="364"/>
      <c r="LBB28" s="365"/>
      <c r="LBC28" s="366"/>
      <c r="LBD28" s="367"/>
      <c r="LBE28" s="368"/>
      <c r="LBF28" s="369"/>
      <c r="LBG28" s="361"/>
      <c r="LBH28" s="361"/>
      <c r="LBI28" s="362"/>
      <c r="LBJ28" s="363"/>
      <c r="LBK28" s="364"/>
      <c r="LBL28" s="365"/>
      <c r="LBM28" s="366"/>
      <c r="LBN28" s="367"/>
      <c r="LBO28" s="368"/>
      <c r="LBP28" s="369"/>
      <c r="LBQ28" s="361"/>
      <c r="LBR28" s="361"/>
      <c r="LBS28" s="362"/>
      <c r="LBT28" s="363"/>
      <c r="LBU28" s="364"/>
      <c r="LBV28" s="365"/>
      <c r="LBW28" s="366"/>
      <c r="LBX28" s="367"/>
      <c r="LBY28" s="368"/>
      <c r="LBZ28" s="369"/>
      <c r="LCA28" s="361"/>
      <c r="LCB28" s="361"/>
      <c r="LCC28" s="362"/>
      <c r="LCD28" s="363"/>
      <c r="LCE28" s="364"/>
      <c r="LCF28" s="365"/>
      <c r="LCG28" s="366"/>
      <c r="LCH28" s="367"/>
      <c r="LCI28" s="368"/>
      <c r="LCJ28" s="369"/>
      <c r="LCK28" s="361"/>
      <c r="LCL28" s="361"/>
      <c r="LCM28" s="362"/>
      <c r="LCN28" s="363"/>
      <c r="LCO28" s="364"/>
      <c r="LCP28" s="365"/>
      <c r="LCQ28" s="366"/>
      <c r="LCR28" s="367"/>
      <c r="LCS28" s="368"/>
      <c r="LCT28" s="369"/>
      <c r="LCU28" s="361"/>
      <c r="LCV28" s="361"/>
      <c r="LCW28" s="362"/>
      <c r="LCX28" s="363"/>
      <c r="LCY28" s="364"/>
      <c r="LCZ28" s="365"/>
      <c r="LDA28" s="366"/>
      <c r="LDB28" s="367"/>
      <c r="LDC28" s="368"/>
      <c r="LDD28" s="369"/>
      <c r="LDE28" s="361"/>
      <c r="LDF28" s="361"/>
      <c r="LDG28" s="362"/>
      <c r="LDH28" s="363"/>
      <c r="LDI28" s="364"/>
      <c r="LDJ28" s="365"/>
      <c r="LDK28" s="366"/>
      <c r="LDL28" s="367"/>
      <c r="LDM28" s="368"/>
      <c r="LDN28" s="369"/>
      <c r="LDO28" s="361"/>
      <c r="LDP28" s="361"/>
      <c r="LDQ28" s="362"/>
      <c r="LDR28" s="363"/>
      <c r="LDS28" s="364"/>
      <c r="LDT28" s="365"/>
      <c r="LDU28" s="366"/>
      <c r="LDV28" s="367"/>
      <c r="LDW28" s="368"/>
      <c r="LDX28" s="369"/>
      <c r="LDY28" s="361"/>
      <c r="LDZ28" s="361"/>
      <c r="LEA28" s="362"/>
      <c r="LEB28" s="363"/>
      <c r="LEC28" s="364"/>
      <c r="LED28" s="365"/>
      <c r="LEE28" s="366"/>
      <c r="LEF28" s="367"/>
      <c r="LEG28" s="368"/>
      <c r="LEH28" s="369"/>
      <c r="LEI28" s="361"/>
      <c r="LEJ28" s="361"/>
      <c r="LEK28" s="362"/>
      <c r="LEL28" s="363"/>
      <c r="LEM28" s="364"/>
      <c r="LEN28" s="365"/>
      <c r="LEO28" s="366"/>
      <c r="LEP28" s="367"/>
      <c r="LEQ28" s="368"/>
      <c r="LER28" s="369"/>
      <c r="LES28" s="361"/>
      <c r="LET28" s="361"/>
      <c r="LEU28" s="362"/>
      <c r="LEV28" s="363"/>
      <c r="LEW28" s="364"/>
      <c r="LEX28" s="365"/>
      <c r="LEY28" s="366"/>
      <c r="LEZ28" s="367"/>
      <c r="LFA28" s="368"/>
      <c r="LFB28" s="369"/>
      <c r="LFC28" s="361"/>
      <c r="LFD28" s="361"/>
      <c r="LFE28" s="362"/>
      <c r="LFF28" s="363"/>
      <c r="LFG28" s="364"/>
      <c r="LFH28" s="365"/>
      <c r="LFI28" s="366"/>
      <c r="LFJ28" s="367"/>
      <c r="LFK28" s="368"/>
      <c r="LFL28" s="369"/>
      <c r="LFM28" s="361"/>
      <c r="LFN28" s="361"/>
      <c r="LFO28" s="362"/>
      <c r="LFP28" s="363"/>
      <c r="LFQ28" s="364"/>
      <c r="LFR28" s="365"/>
      <c r="LFS28" s="366"/>
      <c r="LFT28" s="367"/>
      <c r="LFU28" s="368"/>
      <c r="LFV28" s="369"/>
      <c r="LFW28" s="361"/>
      <c r="LFX28" s="361"/>
      <c r="LFY28" s="362"/>
      <c r="LFZ28" s="363"/>
      <c r="LGA28" s="364"/>
      <c r="LGB28" s="365"/>
      <c r="LGC28" s="366"/>
      <c r="LGD28" s="367"/>
      <c r="LGE28" s="368"/>
      <c r="LGF28" s="369"/>
      <c r="LGG28" s="361"/>
      <c r="LGH28" s="361"/>
      <c r="LGI28" s="362"/>
      <c r="LGJ28" s="363"/>
      <c r="LGK28" s="364"/>
      <c r="LGL28" s="365"/>
      <c r="LGM28" s="366"/>
      <c r="LGN28" s="367"/>
      <c r="LGO28" s="368"/>
      <c r="LGP28" s="369"/>
      <c r="LGQ28" s="361"/>
      <c r="LGR28" s="361"/>
      <c r="LGS28" s="362"/>
      <c r="LGT28" s="363"/>
      <c r="LGU28" s="364"/>
      <c r="LGV28" s="365"/>
      <c r="LGW28" s="366"/>
      <c r="LGX28" s="367"/>
      <c r="LGY28" s="368"/>
      <c r="LGZ28" s="369"/>
      <c r="LHA28" s="361"/>
      <c r="LHB28" s="361"/>
      <c r="LHC28" s="362"/>
      <c r="LHD28" s="363"/>
      <c r="LHE28" s="364"/>
      <c r="LHF28" s="365"/>
      <c r="LHG28" s="366"/>
      <c r="LHH28" s="367"/>
      <c r="LHI28" s="368"/>
      <c r="LHJ28" s="369"/>
      <c r="LHK28" s="361"/>
      <c r="LHL28" s="361"/>
      <c r="LHM28" s="362"/>
      <c r="LHN28" s="363"/>
      <c r="LHO28" s="364"/>
      <c r="LHP28" s="365"/>
      <c r="LHQ28" s="366"/>
      <c r="LHR28" s="367"/>
      <c r="LHS28" s="368"/>
      <c r="LHT28" s="369"/>
      <c r="LHU28" s="361"/>
      <c r="LHV28" s="361"/>
      <c r="LHW28" s="362"/>
      <c r="LHX28" s="363"/>
      <c r="LHY28" s="364"/>
      <c r="LHZ28" s="365"/>
      <c r="LIA28" s="366"/>
      <c r="LIB28" s="367"/>
      <c r="LIC28" s="368"/>
      <c r="LID28" s="369"/>
      <c r="LIE28" s="361"/>
      <c r="LIF28" s="361"/>
      <c r="LIG28" s="362"/>
      <c r="LIH28" s="363"/>
      <c r="LII28" s="364"/>
      <c r="LIJ28" s="365"/>
      <c r="LIK28" s="366"/>
      <c r="LIL28" s="367"/>
      <c r="LIM28" s="368"/>
      <c r="LIN28" s="369"/>
      <c r="LIO28" s="361"/>
      <c r="LIP28" s="361"/>
      <c r="LIQ28" s="362"/>
      <c r="LIR28" s="363"/>
      <c r="LIS28" s="364"/>
      <c r="LIT28" s="365"/>
      <c r="LIU28" s="366"/>
      <c r="LIV28" s="367"/>
      <c r="LIW28" s="368"/>
      <c r="LIX28" s="369"/>
      <c r="LIY28" s="361"/>
      <c r="LIZ28" s="361"/>
      <c r="LJA28" s="362"/>
      <c r="LJB28" s="363"/>
      <c r="LJC28" s="364"/>
      <c r="LJD28" s="365"/>
      <c r="LJE28" s="366"/>
      <c r="LJF28" s="367"/>
      <c r="LJG28" s="368"/>
      <c r="LJH28" s="369"/>
      <c r="LJI28" s="361"/>
      <c r="LJJ28" s="361"/>
      <c r="LJK28" s="362"/>
      <c r="LJL28" s="363"/>
      <c r="LJM28" s="364"/>
      <c r="LJN28" s="365"/>
      <c r="LJO28" s="366"/>
      <c r="LJP28" s="367"/>
      <c r="LJQ28" s="368"/>
      <c r="LJR28" s="369"/>
      <c r="LJS28" s="361"/>
      <c r="LJT28" s="361"/>
      <c r="LJU28" s="362"/>
      <c r="LJV28" s="363"/>
      <c r="LJW28" s="364"/>
      <c r="LJX28" s="365"/>
      <c r="LJY28" s="366"/>
      <c r="LJZ28" s="367"/>
      <c r="LKA28" s="368"/>
      <c r="LKB28" s="369"/>
      <c r="LKC28" s="361"/>
      <c r="LKD28" s="361"/>
      <c r="LKE28" s="362"/>
      <c r="LKF28" s="363"/>
      <c r="LKG28" s="364"/>
      <c r="LKH28" s="365"/>
      <c r="LKI28" s="366"/>
      <c r="LKJ28" s="367"/>
      <c r="LKK28" s="368"/>
      <c r="LKL28" s="369"/>
      <c r="LKM28" s="361"/>
      <c r="LKN28" s="361"/>
      <c r="LKO28" s="362"/>
      <c r="LKP28" s="363"/>
      <c r="LKQ28" s="364"/>
      <c r="LKR28" s="365"/>
      <c r="LKS28" s="366"/>
      <c r="LKT28" s="367"/>
      <c r="LKU28" s="368"/>
      <c r="LKV28" s="369"/>
      <c r="LKW28" s="361"/>
      <c r="LKX28" s="361"/>
      <c r="LKY28" s="362"/>
      <c r="LKZ28" s="363"/>
      <c r="LLA28" s="364"/>
      <c r="LLB28" s="365"/>
      <c r="LLC28" s="366"/>
      <c r="LLD28" s="367"/>
      <c r="LLE28" s="368"/>
      <c r="LLF28" s="369"/>
      <c r="LLG28" s="361"/>
      <c r="LLH28" s="361"/>
      <c r="LLI28" s="362"/>
      <c r="LLJ28" s="363"/>
      <c r="LLK28" s="364"/>
      <c r="LLL28" s="365"/>
      <c r="LLM28" s="366"/>
      <c r="LLN28" s="367"/>
      <c r="LLO28" s="368"/>
      <c r="LLP28" s="369"/>
      <c r="LLQ28" s="361"/>
      <c r="LLR28" s="361"/>
      <c r="LLS28" s="362"/>
      <c r="LLT28" s="363"/>
      <c r="LLU28" s="364"/>
      <c r="LLV28" s="365"/>
      <c r="LLW28" s="366"/>
      <c r="LLX28" s="367"/>
      <c r="LLY28" s="368"/>
      <c r="LLZ28" s="369"/>
      <c r="LMA28" s="361"/>
      <c r="LMB28" s="361"/>
      <c r="LMC28" s="362"/>
      <c r="LMD28" s="363"/>
      <c r="LME28" s="364"/>
      <c r="LMF28" s="365"/>
      <c r="LMG28" s="366"/>
      <c r="LMH28" s="367"/>
      <c r="LMI28" s="368"/>
      <c r="LMJ28" s="369"/>
      <c r="LMK28" s="361"/>
      <c r="LML28" s="361"/>
      <c r="LMM28" s="362"/>
      <c r="LMN28" s="363"/>
      <c r="LMO28" s="364"/>
      <c r="LMP28" s="365"/>
      <c r="LMQ28" s="366"/>
      <c r="LMR28" s="367"/>
      <c r="LMS28" s="368"/>
      <c r="LMT28" s="369"/>
      <c r="LMU28" s="361"/>
      <c r="LMV28" s="361"/>
      <c r="LMW28" s="362"/>
      <c r="LMX28" s="363"/>
      <c r="LMY28" s="364"/>
      <c r="LMZ28" s="365"/>
      <c r="LNA28" s="366"/>
      <c r="LNB28" s="367"/>
      <c r="LNC28" s="368"/>
      <c r="LND28" s="369"/>
      <c r="LNE28" s="361"/>
      <c r="LNF28" s="361"/>
      <c r="LNG28" s="362"/>
      <c r="LNH28" s="363"/>
      <c r="LNI28" s="364"/>
      <c r="LNJ28" s="365"/>
      <c r="LNK28" s="366"/>
      <c r="LNL28" s="367"/>
      <c r="LNM28" s="368"/>
      <c r="LNN28" s="369"/>
      <c r="LNO28" s="361"/>
      <c r="LNP28" s="361"/>
      <c r="LNQ28" s="362"/>
      <c r="LNR28" s="363"/>
      <c r="LNS28" s="364"/>
      <c r="LNT28" s="365"/>
      <c r="LNU28" s="366"/>
      <c r="LNV28" s="367"/>
      <c r="LNW28" s="368"/>
      <c r="LNX28" s="369"/>
      <c r="LNY28" s="361"/>
      <c r="LNZ28" s="361"/>
      <c r="LOA28" s="362"/>
      <c r="LOB28" s="363"/>
      <c r="LOC28" s="364"/>
      <c r="LOD28" s="365"/>
      <c r="LOE28" s="366"/>
      <c r="LOF28" s="367"/>
      <c r="LOG28" s="368"/>
      <c r="LOH28" s="369"/>
      <c r="LOI28" s="361"/>
      <c r="LOJ28" s="361"/>
      <c r="LOK28" s="362"/>
      <c r="LOL28" s="363"/>
      <c r="LOM28" s="364"/>
      <c r="LON28" s="365"/>
      <c r="LOO28" s="366"/>
      <c r="LOP28" s="367"/>
      <c r="LOQ28" s="368"/>
      <c r="LOR28" s="369"/>
      <c r="LOS28" s="361"/>
      <c r="LOT28" s="361"/>
      <c r="LOU28" s="362"/>
      <c r="LOV28" s="363"/>
      <c r="LOW28" s="364"/>
      <c r="LOX28" s="365"/>
      <c r="LOY28" s="366"/>
      <c r="LOZ28" s="367"/>
      <c r="LPA28" s="368"/>
      <c r="LPB28" s="369"/>
      <c r="LPC28" s="361"/>
      <c r="LPD28" s="361"/>
      <c r="LPE28" s="362"/>
      <c r="LPF28" s="363"/>
      <c r="LPG28" s="364"/>
      <c r="LPH28" s="365"/>
      <c r="LPI28" s="366"/>
      <c r="LPJ28" s="367"/>
      <c r="LPK28" s="368"/>
      <c r="LPL28" s="369"/>
      <c r="LPM28" s="361"/>
      <c r="LPN28" s="361"/>
      <c r="LPO28" s="362"/>
      <c r="LPP28" s="363"/>
      <c r="LPQ28" s="364"/>
      <c r="LPR28" s="365"/>
      <c r="LPS28" s="366"/>
      <c r="LPT28" s="367"/>
      <c r="LPU28" s="368"/>
      <c r="LPV28" s="369"/>
      <c r="LPW28" s="361"/>
      <c r="LPX28" s="361"/>
      <c r="LPY28" s="362"/>
      <c r="LPZ28" s="363"/>
      <c r="LQA28" s="364"/>
      <c r="LQB28" s="365"/>
      <c r="LQC28" s="366"/>
      <c r="LQD28" s="367"/>
      <c r="LQE28" s="368"/>
      <c r="LQF28" s="369"/>
      <c r="LQG28" s="361"/>
      <c r="LQH28" s="361"/>
      <c r="LQI28" s="362"/>
      <c r="LQJ28" s="363"/>
      <c r="LQK28" s="364"/>
      <c r="LQL28" s="365"/>
      <c r="LQM28" s="366"/>
      <c r="LQN28" s="367"/>
      <c r="LQO28" s="368"/>
      <c r="LQP28" s="369"/>
      <c r="LQQ28" s="361"/>
      <c r="LQR28" s="361"/>
      <c r="LQS28" s="362"/>
      <c r="LQT28" s="363"/>
      <c r="LQU28" s="364"/>
      <c r="LQV28" s="365"/>
      <c r="LQW28" s="366"/>
      <c r="LQX28" s="367"/>
      <c r="LQY28" s="368"/>
      <c r="LQZ28" s="369"/>
      <c r="LRA28" s="361"/>
      <c r="LRB28" s="361"/>
      <c r="LRC28" s="362"/>
      <c r="LRD28" s="363"/>
      <c r="LRE28" s="364"/>
      <c r="LRF28" s="365"/>
      <c r="LRG28" s="366"/>
      <c r="LRH28" s="367"/>
      <c r="LRI28" s="368"/>
      <c r="LRJ28" s="369"/>
      <c r="LRK28" s="361"/>
      <c r="LRL28" s="361"/>
      <c r="LRM28" s="362"/>
      <c r="LRN28" s="363"/>
      <c r="LRO28" s="364"/>
      <c r="LRP28" s="365"/>
      <c r="LRQ28" s="366"/>
      <c r="LRR28" s="367"/>
      <c r="LRS28" s="368"/>
      <c r="LRT28" s="369"/>
      <c r="LRU28" s="361"/>
      <c r="LRV28" s="361"/>
      <c r="LRW28" s="362"/>
      <c r="LRX28" s="363"/>
      <c r="LRY28" s="364"/>
      <c r="LRZ28" s="365"/>
      <c r="LSA28" s="366"/>
      <c r="LSB28" s="367"/>
      <c r="LSC28" s="368"/>
      <c r="LSD28" s="369"/>
      <c r="LSE28" s="361"/>
      <c r="LSF28" s="361"/>
      <c r="LSG28" s="362"/>
      <c r="LSH28" s="363"/>
      <c r="LSI28" s="364"/>
      <c r="LSJ28" s="365"/>
      <c r="LSK28" s="366"/>
      <c r="LSL28" s="367"/>
      <c r="LSM28" s="368"/>
      <c r="LSN28" s="369"/>
      <c r="LSO28" s="361"/>
      <c r="LSP28" s="361"/>
      <c r="LSQ28" s="362"/>
      <c r="LSR28" s="363"/>
      <c r="LSS28" s="364"/>
      <c r="LST28" s="365"/>
      <c r="LSU28" s="366"/>
      <c r="LSV28" s="367"/>
      <c r="LSW28" s="368"/>
      <c r="LSX28" s="369"/>
      <c r="LSY28" s="361"/>
      <c r="LSZ28" s="361"/>
      <c r="LTA28" s="362"/>
      <c r="LTB28" s="363"/>
      <c r="LTC28" s="364"/>
      <c r="LTD28" s="365"/>
      <c r="LTE28" s="366"/>
      <c r="LTF28" s="367"/>
      <c r="LTG28" s="368"/>
      <c r="LTH28" s="369"/>
      <c r="LTI28" s="361"/>
      <c r="LTJ28" s="361"/>
      <c r="LTK28" s="362"/>
      <c r="LTL28" s="363"/>
      <c r="LTM28" s="364"/>
      <c r="LTN28" s="365"/>
      <c r="LTO28" s="366"/>
      <c r="LTP28" s="367"/>
      <c r="LTQ28" s="368"/>
      <c r="LTR28" s="369"/>
      <c r="LTS28" s="361"/>
      <c r="LTT28" s="361"/>
      <c r="LTU28" s="362"/>
      <c r="LTV28" s="363"/>
      <c r="LTW28" s="364"/>
      <c r="LTX28" s="365"/>
      <c r="LTY28" s="366"/>
      <c r="LTZ28" s="367"/>
      <c r="LUA28" s="368"/>
      <c r="LUB28" s="369"/>
      <c r="LUC28" s="361"/>
      <c r="LUD28" s="361"/>
      <c r="LUE28" s="362"/>
      <c r="LUF28" s="363"/>
      <c r="LUG28" s="364"/>
      <c r="LUH28" s="365"/>
      <c r="LUI28" s="366"/>
      <c r="LUJ28" s="367"/>
      <c r="LUK28" s="368"/>
      <c r="LUL28" s="369"/>
      <c r="LUM28" s="361"/>
      <c r="LUN28" s="361"/>
      <c r="LUO28" s="362"/>
      <c r="LUP28" s="363"/>
      <c r="LUQ28" s="364"/>
      <c r="LUR28" s="365"/>
      <c r="LUS28" s="366"/>
      <c r="LUT28" s="367"/>
      <c r="LUU28" s="368"/>
      <c r="LUV28" s="369"/>
      <c r="LUW28" s="361"/>
      <c r="LUX28" s="361"/>
      <c r="LUY28" s="362"/>
      <c r="LUZ28" s="363"/>
      <c r="LVA28" s="364"/>
      <c r="LVB28" s="365"/>
      <c r="LVC28" s="366"/>
      <c r="LVD28" s="367"/>
      <c r="LVE28" s="368"/>
      <c r="LVF28" s="369"/>
      <c r="LVG28" s="361"/>
      <c r="LVH28" s="361"/>
      <c r="LVI28" s="362"/>
      <c r="LVJ28" s="363"/>
      <c r="LVK28" s="364"/>
      <c r="LVL28" s="365"/>
      <c r="LVM28" s="366"/>
      <c r="LVN28" s="367"/>
      <c r="LVO28" s="368"/>
      <c r="LVP28" s="369"/>
      <c r="LVQ28" s="361"/>
      <c r="LVR28" s="361"/>
      <c r="LVS28" s="362"/>
      <c r="LVT28" s="363"/>
      <c r="LVU28" s="364"/>
      <c r="LVV28" s="365"/>
      <c r="LVW28" s="366"/>
      <c r="LVX28" s="367"/>
      <c r="LVY28" s="368"/>
      <c r="LVZ28" s="369"/>
      <c r="LWA28" s="361"/>
      <c r="LWB28" s="361"/>
      <c r="LWC28" s="362"/>
      <c r="LWD28" s="363"/>
      <c r="LWE28" s="364"/>
      <c r="LWF28" s="365"/>
      <c r="LWG28" s="366"/>
      <c r="LWH28" s="367"/>
      <c r="LWI28" s="368"/>
      <c r="LWJ28" s="369"/>
      <c r="LWK28" s="361"/>
      <c r="LWL28" s="361"/>
      <c r="LWM28" s="362"/>
      <c r="LWN28" s="363"/>
      <c r="LWO28" s="364"/>
      <c r="LWP28" s="365"/>
      <c r="LWQ28" s="366"/>
      <c r="LWR28" s="367"/>
      <c r="LWS28" s="368"/>
      <c r="LWT28" s="369"/>
      <c r="LWU28" s="361"/>
      <c r="LWV28" s="361"/>
      <c r="LWW28" s="362"/>
      <c r="LWX28" s="363"/>
      <c r="LWY28" s="364"/>
      <c r="LWZ28" s="365"/>
      <c r="LXA28" s="366"/>
      <c r="LXB28" s="367"/>
      <c r="LXC28" s="368"/>
      <c r="LXD28" s="369"/>
      <c r="LXE28" s="361"/>
      <c r="LXF28" s="361"/>
      <c r="LXG28" s="362"/>
      <c r="LXH28" s="363"/>
      <c r="LXI28" s="364"/>
      <c r="LXJ28" s="365"/>
      <c r="LXK28" s="366"/>
      <c r="LXL28" s="367"/>
      <c r="LXM28" s="368"/>
      <c r="LXN28" s="369"/>
      <c r="LXO28" s="361"/>
      <c r="LXP28" s="361"/>
      <c r="LXQ28" s="362"/>
      <c r="LXR28" s="363"/>
      <c r="LXS28" s="364"/>
      <c r="LXT28" s="365"/>
      <c r="LXU28" s="366"/>
      <c r="LXV28" s="367"/>
      <c r="LXW28" s="368"/>
      <c r="LXX28" s="369"/>
      <c r="LXY28" s="361"/>
      <c r="LXZ28" s="361"/>
      <c r="LYA28" s="362"/>
      <c r="LYB28" s="363"/>
      <c r="LYC28" s="364"/>
      <c r="LYD28" s="365"/>
      <c r="LYE28" s="366"/>
      <c r="LYF28" s="367"/>
      <c r="LYG28" s="368"/>
      <c r="LYH28" s="369"/>
      <c r="LYI28" s="361"/>
      <c r="LYJ28" s="361"/>
      <c r="LYK28" s="362"/>
      <c r="LYL28" s="363"/>
      <c r="LYM28" s="364"/>
      <c r="LYN28" s="365"/>
      <c r="LYO28" s="366"/>
      <c r="LYP28" s="367"/>
      <c r="LYQ28" s="368"/>
      <c r="LYR28" s="369"/>
      <c r="LYS28" s="361"/>
      <c r="LYT28" s="361"/>
      <c r="LYU28" s="362"/>
      <c r="LYV28" s="363"/>
      <c r="LYW28" s="364"/>
      <c r="LYX28" s="365"/>
      <c r="LYY28" s="366"/>
      <c r="LYZ28" s="367"/>
      <c r="LZA28" s="368"/>
      <c r="LZB28" s="369"/>
      <c r="LZC28" s="361"/>
      <c r="LZD28" s="361"/>
      <c r="LZE28" s="362"/>
      <c r="LZF28" s="363"/>
      <c r="LZG28" s="364"/>
      <c r="LZH28" s="365"/>
      <c r="LZI28" s="366"/>
      <c r="LZJ28" s="367"/>
      <c r="LZK28" s="368"/>
      <c r="LZL28" s="369"/>
      <c r="LZM28" s="361"/>
      <c r="LZN28" s="361"/>
      <c r="LZO28" s="362"/>
      <c r="LZP28" s="363"/>
      <c r="LZQ28" s="364"/>
      <c r="LZR28" s="365"/>
      <c r="LZS28" s="366"/>
      <c r="LZT28" s="367"/>
      <c r="LZU28" s="368"/>
      <c r="LZV28" s="369"/>
      <c r="LZW28" s="361"/>
      <c r="LZX28" s="361"/>
      <c r="LZY28" s="362"/>
      <c r="LZZ28" s="363"/>
      <c r="MAA28" s="364"/>
      <c r="MAB28" s="365"/>
      <c r="MAC28" s="366"/>
      <c r="MAD28" s="367"/>
      <c r="MAE28" s="368"/>
      <c r="MAF28" s="369"/>
      <c r="MAG28" s="361"/>
      <c r="MAH28" s="361"/>
      <c r="MAI28" s="362"/>
      <c r="MAJ28" s="363"/>
      <c r="MAK28" s="364"/>
      <c r="MAL28" s="365"/>
      <c r="MAM28" s="366"/>
      <c r="MAN28" s="367"/>
      <c r="MAO28" s="368"/>
      <c r="MAP28" s="369"/>
      <c r="MAQ28" s="361"/>
      <c r="MAR28" s="361"/>
      <c r="MAS28" s="362"/>
      <c r="MAT28" s="363"/>
      <c r="MAU28" s="364"/>
      <c r="MAV28" s="365"/>
      <c r="MAW28" s="366"/>
      <c r="MAX28" s="367"/>
      <c r="MAY28" s="368"/>
      <c r="MAZ28" s="369"/>
      <c r="MBA28" s="361"/>
      <c r="MBB28" s="361"/>
      <c r="MBC28" s="362"/>
      <c r="MBD28" s="363"/>
      <c r="MBE28" s="364"/>
      <c r="MBF28" s="365"/>
      <c r="MBG28" s="366"/>
      <c r="MBH28" s="367"/>
      <c r="MBI28" s="368"/>
      <c r="MBJ28" s="369"/>
      <c r="MBK28" s="361"/>
      <c r="MBL28" s="361"/>
      <c r="MBM28" s="362"/>
      <c r="MBN28" s="363"/>
      <c r="MBO28" s="364"/>
      <c r="MBP28" s="365"/>
      <c r="MBQ28" s="366"/>
      <c r="MBR28" s="367"/>
      <c r="MBS28" s="368"/>
      <c r="MBT28" s="369"/>
      <c r="MBU28" s="361"/>
      <c r="MBV28" s="361"/>
      <c r="MBW28" s="362"/>
      <c r="MBX28" s="363"/>
      <c r="MBY28" s="364"/>
      <c r="MBZ28" s="365"/>
      <c r="MCA28" s="366"/>
      <c r="MCB28" s="367"/>
      <c r="MCC28" s="368"/>
      <c r="MCD28" s="369"/>
      <c r="MCE28" s="361"/>
      <c r="MCF28" s="361"/>
      <c r="MCG28" s="362"/>
      <c r="MCH28" s="363"/>
      <c r="MCI28" s="364"/>
      <c r="MCJ28" s="365"/>
      <c r="MCK28" s="366"/>
      <c r="MCL28" s="367"/>
      <c r="MCM28" s="368"/>
      <c r="MCN28" s="369"/>
      <c r="MCO28" s="361"/>
      <c r="MCP28" s="361"/>
      <c r="MCQ28" s="362"/>
      <c r="MCR28" s="363"/>
      <c r="MCS28" s="364"/>
      <c r="MCT28" s="365"/>
      <c r="MCU28" s="366"/>
      <c r="MCV28" s="367"/>
      <c r="MCW28" s="368"/>
      <c r="MCX28" s="369"/>
      <c r="MCY28" s="361"/>
      <c r="MCZ28" s="361"/>
      <c r="MDA28" s="362"/>
      <c r="MDB28" s="363"/>
      <c r="MDC28" s="364"/>
      <c r="MDD28" s="365"/>
      <c r="MDE28" s="366"/>
      <c r="MDF28" s="367"/>
      <c r="MDG28" s="368"/>
      <c r="MDH28" s="369"/>
      <c r="MDI28" s="361"/>
      <c r="MDJ28" s="361"/>
      <c r="MDK28" s="362"/>
      <c r="MDL28" s="363"/>
      <c r="MDM28" s="364"/>
      <c r="MDN28" s="365"/>
      <c r="MDO28" s="366"/>
      <c r="MDP28" s="367"/>
      <c r="MDQ28" s="368"/>
      <c r="MDR28" s="369"/>
      <c r="MDS28" s="361"/>
      <c r="MDT28" s="361"/>
      <c r="MDU28" s="362"/>
      <c r="MDV28" s="363"/>
      <c r="MDW28" s="364"/>
      <c r="MDX28" s="365"/>
      <c r="MDY28" s="366"/>
      <c r="MDZ28" s="367"/>
      <c r="MEA28" s="368"/>
      <c r="MEB28" s="369"/>
      <c r="MEC28" s="361"/>
      <c r="MED28" s="361"/>
      <c r="MEE28" s="362"/>
      <c r="MEF28" s="363"/>
      <c r="MEG28" s="364"/>
      <c r="MEH28" s="365"/>
      <c r="MEI28" s="366"/>
      <c r="MEJ28" s="367"/>
      <c r="MEK28" s="368"/>
      <c r="MEL28" s="369"/>
      <c r="MEM28" s="361"/>
      <c r="MEN28" s="361"/>
      <c r="MEO28" s="362"/>
      <c r="MEP28" s="363"/>
      <c r="MEQ28" s="364"/>
      <c r="MER28" s="365"/>
      <c r="MES28" s="366"/>
      <c r="MET28" s="367"/>
      <c r="MEU28" s="368"/>
      <c r="MEV28" s="369"/>
      <c r="MEW28" s="361"/>
      <c r="MEX28" s="361"/>
      <c r="MEY28" s="362"/>
      <c r="MEZ28" s="363"/>
      <c r="MFA28" s="364"/>
      <c r="MFB28" s="365"/>
      <c r="MFC28" s="366"/>
      <c r="MFD28" s="367"/>
      <c r="MFE28" s="368"/>
      <c r="MFF28" s="369"/>
      <c r="MFG28" s="361"/>
      <c r="MFH28" s="361"/>
      <c r="MFI28" s="362"/>
      <c r="MFJ28" s="363"/>
      <c r="MFK28" s="364"/>
      <c r="MFL28" s="365"/>
      <c r="MFM28" s="366"/>
      <c r="MFN28" s="367"/>
      <c r="MFO28" s="368"/>
      <c r="MFP28" s="369"/>
      <c r="MFQ28" s="361"/>
      <c r="MFR28" s="361"/>
      <c r="MFS28" s="362"/>
      <c r="MFT28" s="363"/>
      <c r="MFU28" s="364"/>
      <c r="MFV28" s="365"/>
      <c r="MFW28" s="366"/>
      <c r="MFX28" s="367"/>
      <c r="MFY28" s="368"/>
      <c r="MFZ28" s="369"/>
      <c r="MGA28" s="361"/>
      <c r="MGB28" s="361"/>
      <c r="MGC28" s="362"/>
      <c r="MGD28" s="363"/>
      <c r="MGE28" s="364"/>
      <c r="MGF28" s="365"/>
      <c r="MGG28" s="366"/>
      <c r="MGH28" s="367"/>
      <c r="MGI28" s="368"/>
      <c r="MGJ28" s="369"/>
      <c r="MGK28" s="361"/>
      <c r="MGL28" s="361"/>
      <c r="MGM28" s="362"/>
      <c r="MGN28" s="363"/>
      <c r="MGO28" s="364"/>
      <c r="MGP28" s="365"/>
      <c r="MGQ28" s="366"/>
      <c r="MGR28" s="367"/>
      <c r="MGS28" s="368"/>
      <c r="MGT28" s="369"/>
      <c r="MGU28" s="361"/>
      <c r="MGV28" s="361"/>
      <c r="MGW28" s="362"/>
      <c r="MGX28" s="363"/>
      <c r="MGY28" s="364"/>
      <c r="MGZ28" s="365"/>
      <c r="MHA28" s="366"/>
      <c r="MHB28" s="367"/>
      <c r="MHC28" s="368"/>
      <c r="MHD28" s="369"/>
      <c r="MHE28" s="361"/>
      <c r="MHF28" s="361"/>
      <c r="MHG28" s="362"/>
      <c r="MHH28" s="363"/>
      <c r="MHI28" s="364"/>
      <c r="MHJ28" s="365"/>
      <c r="MHK28" s="366"/>
      <c r="MHL28" s="367"/>
      <c r="MHM28" s="368"/>
      <c r="MHN28" s="369"/>
      <c r="MHO28" s="361"/>
      <c r="MHP28" s="361"/>
      <c r="MHQ28" s="362"/>
      <c r="MHR28" s="363"/>
      <c r="MHS28" s="364"/>
      <c r="MHT28" s="365"/>
      <c r="MHU28" s="366"/>
      <c r="MHV28" s="367"/>
      <c r="MHW28" s="368"/>
      <c r="MHX28" s="369"/>
      <c r="MHY28" s="361"/>
      <c r="MHZ28" s="361"/>
      <c r="MIA28" s="362"/>
      <c r="MIB28" s="363"/>
      <c r="MIC28" s="364"/>
      <c r="MID28" s="365"/>
      <c r="MIE28" s="366"/>
      <c r="MIF28" s="367"/>
      <c r="MIG28" s="368"/>
      <c r="MIH28" s="369"/>
      <c r="MII28" s="361"/>
      <c r="MIJ28" s="361"/>
      <c r="MIK28" s="362"/>
      <c r="MIL28" s="363"/>
      <c r="MIM28" s="364"/>
      <c r="MIN28" s="365"/>
      <c r="MIO28" s="366"/>
      <c r="MIP28" s="367"/>
      <c r="MIQ28" s="368"/>
      <c r="MIR28" s="369"/>
      <c r="MIS28" s="361"/>
      <c r="MIT28" s="361"/>
      <c r="MIU28" s="362"/>
      <c r="MIV28" s="363"/>
      <c r="MIW28" s="364"/>
      <c r="MIX28" s="365"/>
      <c r="MIY28" s="366"/>
      <c r="MIZ28" s="367"/>
      <c r="MJA28" s="368"/>
      <c r="MJB28" s="369"/>
      <c r="MJC28" s="361"/>
      <c r="MJD28" s="361"/>
      <c r="MJE28" s="362"/>
      <c r="MJF28" s="363"/>
      <c r="MJG28" s="364"/>
      <c r="MJH28" s="365"/>
      <c r="MJI28" s="366"/>
      <c r="MJJ28" s="367"/>
      <c r="MJK28" s="368"/>
      <c r="MJL28" s="369"/>
      <c r="MJM28" s="361"/>
      <c r="MJN28" s="361"/>
      <c r="MJO28" s="362"/>
      <c r="MJP28" s="363"/>
      <c r="MJQ28" s="364"/>
      <c r="MJR28" s="365"/>
      <c r="MJS28" s="366"/>
      <c r="MJT28" s="367"/>
      <c r="MJU28" s="368"/>
      <c r="MJV28" s="369"/>
      <c r="MJW28" s="361"/>
      <c r="MJX28" s="361"/>
      <c r="MJY28" s="362"/>
      <c r="MJZ28" s="363"/>
      <c r="MKA28" s="364"/>
      <c r="MKB28" s="365"/>
      <c r="MKC28" s="366"/>
      <c r="MKD28" s="367"/>
      <c r="MKE28" s="368"/>
      <c r="MKF28" s="369"/>
      <c r="MKG28" s="361"/>
      <c r="MKH28" s="361"/>
      <c r="MKI28" s="362"/>
      <c r="MKJ28" s="363"/>
      <c r="MKK28" s="364"/>
      <c r="MKL28" s="365"/>
      <c r="MKM28" s="366"/>
      <c r="MKN28" s="367"/>
      <c r="MKO28" s="368"/>
      <c r="MKP28" s="369"/>
      <c r="MKQ28" s="361"/>
      <c r="MKR28" s="361"/>
      <c r="MKS28" s="362"/>
      <c r="MKT28" s="363"/>
      <c r="MKU28" s="364"/>
      <c r="MKV28" s="365"/>
      <c r="MKW28" s="366"/>
      <c r="MKX28" s="367"/>
      <c r="MKY28" s="368"/>
      <c r="MKZ28" s="369"/>
      <c r="MLA28" s="361"/>
      <c r="MLB28" s="361"/>
      <c r="MLC28" s="362"/>
      <c r="MLD28" s="363"/>
      <c r="MLE28" s="364"/>
      <c r="MLF28" s="365"/>
      <c r="MLG28" s="366"/>
      <c r="MLH28" s="367"/>
      <c r="MLI28" s="368"/>
      <c r="MLJ28" s="369"/>
      <c r="MLK28" s="361"/>
      <c r="MLL28" s="361"/>
      <c r="MLM28" s="362"/>
      <c r="MLN28" s="363"/>
      <c r="MLO28" s="364"/>
      <c r="MLP28" s="365"/>
      <c r="MLQ28" s="366"/>
      <c r="MLR28" s="367"/>
      <c r="MLS28" s="368"/>
      <c r="MLT28" s="369"/>
      <c r="MLU28" s="361"/>
      <c r="MLV28" s="361"/>
      <c r="MLW28" s="362"/>
      <c r="MLX28" s="363"/>
      <c r="MLY28" s="364"/>
      <c r="MLZ28" s="365"/>
      <c r="MMA28" s="366"/>
      <c r="MMB28" s="367"/>
      <c r="MMC28" s="368"/>
      <c r="MMD28" s="369"/>
      <c r="MME28" s="361"/>
      <c r="MMF28" s="361"/>
      <c r="MMG28" s="362"/>
      <c r="MMH28" s="363"/>
      <c r="MMI28" s="364"/>
      <c r="MMJ28" s="365"/>
      <c r="MMK28" s="366"/>
      <c r="MML28" s="367"/>
      <c r="MMM28" s="368"/>
      <c r="MMN28" s="369"/>
      <c r="MMO28" s="361"/>
      <c r="MMP28" s="361"/>
      <c r="MMQ28" s="362"/>
      <c r="MMR28" s="363"/>
      <c r="MMS28" s="364"/>
      <c r="MMT28" s="365"/>
      <c r="MMU28" s="366"/>
      <c r="MMV28" s="367"/>
      <c r="MMW28" s="368"/>
      <c r="MMX28" s="369"/>
      <c r="MMY28" s="361"/>
      <c r="MMZ28" s="361"/>
      <c r="MNA28" s="362"/>
      <c r="MNB28" s="363"/>
      <c r="MNC28" s="364"/>
      <c r="MND28" s="365"/>
      <c r="MNE28" s="366"/>
      <c r="MNF28" s="367"/>
      <c r="MNG28" s="368"/>
      <c r="MNH28" s="369"/>
      <c r="MNI28" s="361"/>
      <c r="MNJ28" s="361"/>
      <c r="MNK28" s="362"/>
      <c r="MNL28" s="363"/>
      <c r="MNM28" s="364"/>
      <c r="MNN28" s="365"/>
      <c r="MNO28" s="366"/>
      <c r="MNP28" s="367"/>
      <c r="MNQ28" s="368"/>
      <c r="MNR28" s="369"/>
      <c r="MNS28" s="361"/>
      <c r="MNT28" s="361"/>
      <c r="MNU28" s="362"/>
      <c r="MNV28" s="363"/>
      <c r="MNW28" s="364"/>
      <c r="MNX28" s="365"/>
      <c r="MNY28" s="366"/>
      <c r="MNZ28" s="367"/>
      <c r="MOA28" s="368"/>
      <c r="MOB28" s="369"/>
      <c r="MOC28" s="361"/>
      <c r="MOD28" s="361"/>
      <c r="MOE28" s="362"/>
      <c r="MOF28" s="363"/>
      <c r="MOG28" s="364"/>
      <c r="MOH28" s="365"/>
      <c r="MOI28" s="366"/>
      <c r="MOJ28" s="367"/>
      <c r="MOK28" s="368"/>
      <c r="MOL28" s="369"/>
      <c r="MOM28" s="361"/>
      <c r="MON28" s="361"/>
      <c r="MOO28" s="362"/>
      <c r="MOP28" s="363"/>
      <c r="MOQ28" s="364"/>
      <c r="MOR28" s="365"/>
      <c r="MOS28" s="366"/>
      <c r="MOT28" s="367"/>
      <c r="MOU28" s="368"/>
      <c r="MOV28" s="369"/>
      <c r="MOW28" s="361"/>
      <c r="MOX28" s="361"/>
      <c r="MOY28" s="362"/>
      <c r="MOZ28" s="363"/>
      <c r="MPA28" s="364"/>
      <c r="MPB28" s="365"/>
      <c r="MPC28" s="366"/>
      <c r="MPD28" s="367"/>
      <c r="MPE28" s="368"/>
      <c r="MPF28" s="369"/>
      <c r="MPG28" s="361"/>
      <c r="MPH28" s="361"/>
      <c r="MPI28" s="362"/>
      <c r="MPJ28" s="363"/>
      <c r="MPK28" s="364"/>
      <c r="MPL28" s="365"/>
      <c r="MPM28" s="366"/>
      <c r="MPN28" s="367"/>
      <c r="MPO28" s="368"/>
      <c r="MPP28" s="369"/>
      <c r="MPQ28" s="361"/>
      <c r="MPR28" s="361"/>
      <c r="MPS28" s="362"/>
      <c r="MPT28" s="363"/>
      <c r="MPU28" s="364"/>
      <c r="MPV28" s="365"/>
      <c r="MPW28" s="366"/>
      <c r="MPX28" s="367"/>
      <c r="MPY28" s="368"/>
      <c r="MPZ28" s="369"/>
      <c r="MQA28" s="361"/>
      <c r="MQB28" s="361"/>
      <c r="MQC28" s="362"/>
      <c r="MQD28" s="363"/>
      <c r="MQE28" s="364"/>
      <c r="MQF28" s="365"/>
      <c r="MQG28" s="366"/>
      <c r="MQH28" s="367"/>
      <c r="MQI28" s="368"/>
      <c r="MQJ28" s="369"/>
      <c r="MQK28" s="361"/>
      <c r="MQL28" s="361"/>
      <c r="MQM28" s="362"/>
      <c r="MQN28" s="363"/>
      <c r="MQO28" s="364"/>
      <c r="MQP28" s="365"/>
      <c r="MQQ28" s="366"/>
      <c r="MQR28" s="367"/>
      <c r="MQS28" s="368"/>
      <c r="MQT28" s="369"/>
      <c r="MQU28" s="361"/>
      <c r="MQV28" s="361"/>
      <c r="MQW28" s="362"/>
      <c r="MQX28" s="363"/>
      <c r="MQY28" s="364"/>
      <c r="MQZ28" s="365"/>
      <c r="MRA28" s="366"/>
      <c r="MRB28" s="367"/>
      <c r="MRC28" s="368"/>
      <c r="MRD28" s="369"/>
      <c r="MRE28" s="361"/>
      <c r="MRF28" s="361"/>
      <c r="MRG28" s="362"/>
      <c r="MRH28" s="363"/>
      <c r="MRI28" s="364"/>
      <c r="MRJ28" s="365"/>
      <c r="MRK28" s="366"/>
      <c r="MRL28" s="367"/>
      <c r="MRM28" s="368"/>
      <c r="MRN28" s="369"/>
      <c r="MRO28" s="361"/>
      <c r="MRP28" s="361"/>
      <c r="MRQ28" s="362"/>
      <c r="MRR28" s="363"/>
      <c r="MRS28" s="364"/>
      <c r="MRT28" s="365"/>
      <c r="MRU28" s="366"/>
      <c r="MRV28" s="367"/>
      <c r="MRW28" s="368"/>
      <c r="MRX28" s="369"/>
      <c r="MRY28" s="361"/>
      <c r="MRZ28" s="361"/>
      <c r="MSA28" s="362"/>
      <c r="MSB28" s="363"/>
      <c r="MSC28" s="364"/>
      <c r="MSD28" s="365"/>
      <c r="MSE28" s="366"/>
      <c r="MSF28" s="367"/>
      <c r="MSG28" s="368"/>
      <c r="MSH28" s="369"/>
      <c r="MSI28" s="361"/>
      <c r="MSJ28" s="361"/>
      <c r="MSK28" s="362"/>
      <c r="MSL28" s="363"/>
      <c r="MSM28" s="364"/>
      <c r="MSN28" s="365"/>
      <c r="MSO28" s="366"/>
      <c r="MSP28" s="367"/>
      <c r="MSQ28" s="368"/>
      <c r="MSR28" s="369"/>
      <c r="MSS28" s="361"/>
      <c r="MST28" s="361"/>
      <c r="MSU28" s="362"/>
      <c r="MSV28" s="363"/>
      <c r="MSW28" s="364"/>
      <c r="MSX28" s="365"/>
      <c r="MSY28" s="366"/>
      <c r="MSZ28" s="367"/>
      <c r="MTA28" s="368"/>
      <c r="MTB28" s="369"/>
      <c r="MTC28" s="361"/>
      <c r="MTD28" s="361"/>
      <c r="MTE28" s="362"/>
      <c r="MTF28" s="363"/>
      <c r="MTG28" s="364"/>
      <c r="MTH28" s="365"/>
      <c r="MTI28" s="366"/>
      <c r="MTJ28" s="367"/>
      <c r="MTK28" s="368"/>
      <c r="MTL28" s="369"/>
      <c r="MTM28" s="361"/>
      <c r="MTN28" s="361"/>
      <c r="MTO28" s="362"/>
      <c r="MTP28" s="363"/>
      <c r="MTQ28" s="364"/>
      <c r="MTR28" s="365"/>
      <c r="MTS28" s="366"/>
      <c r="MTT28" s="367"/>
      <c r="MTU28" s="368"/>
      <c r="MTV28" s="369"/>
      <c r="MTW28" s="361"/>
      <c r="MTX28" s="361"/>
      <c r="MTY28" s="362"/>
      <c r="MTZ28" s="363"/>
      <c r="MUA28" s="364"/>
      <c r="MUB28" s="365"/>
      <c r="MUC28" s="366"/>
      <c r="MUD28" s="367"/>
      <c r="MUE28" s="368"/>
      <c r="MUF28" s="369"/>
      <c r="MUG28" s="361"/>
      <c r="MUH28" s="361"/>
      <c r="MUI28" s="362"/>
      <c r="MUJ28" s="363"/>
      <c r="MUK28" s="364"/>
      <c r="MUL28" s="365"/>
      <c r="MUM28" s="366"/>
      <c r="MUN28" s="367"/>
      <c r="MUO28" s="368"/>
      <c r="MUP28" s="369"/>
      <c r="MUQ28" s="361"/>
      <c r="MUR28" s="361"/>
      <c r="MUS28" s="362"/>
      <c r="MUT28" s="363"/>
      <c r="MUU28" s="364"/>
      <c r="MUV28" s="365"/>
      <c r="MUW28" s="366"/>
      <c r="MUX28" s="367"/>
      <c r="MUY28" s="368"/>
      <c r="MUZ28" s="369"/>
      <c r="MVA28" s="361"/>
      <c r="MVB28" s="361"/>
      <c r="MVC28" s="362"/>
      <c r="MVD28" s="363"/>
      <c r="MVE28" s="364"/>
      <c r="MVF28" s="365"/>
      <c r="MVG28" s="366"/>
      <c r="MVH28" s="367"/>
      <c r="MVI28" s="368"/>
      <c r="MVJ28" s="369"/>
      <c r="MVK28" s="361"/>
      <c r="MVL28" s="361"/>
      <c r="MVM28" s="362"/>
      <c r="MVN28" s="363"/>
      <c r="MVO28" s="364"/>
      <c r="MVP28" s="365"/>
      <c r="MVQ28" s="366"/>
      <c r="MVR28" s="367"/>
      <c r="MVS28" s="368"/>
      <c r="MVT28" s="369"/>
      <c r="MVU28" s="361"/>
      <c r="MVV28" s="361"/>
      <c r="MVW28" s="362"/>
      <c r="MVX28" s="363"/>
      <c r="MVY28" s="364"/>
      <c r="MVZ28" s="365"/>
      <c r="MWA28" s="366"/>
      <c r="MWB28" s="367"/>
      <c r="MWC28" s="368"/>
      <c r="MWD28" s="369"/>
      <c r="MWE28" s="361"/>
      <c r="MWF28" s="361"/>
      <c r="MWG28" s="362"/>
      <c r="MWH28" s="363"/>
      <c r="MWI28" s="364"/>
      <c r="MWJ28" s="365"/>
      <c r="MWK28" s="366"/>
      <c r="MWL28" s="367"/>
      <c r="MWM28" s="368"/>
      <c r="MWN28" s="369"/>
      <c r="MWO28" s="361"/>
      <c r="MWP28" s="361"/>
      <c r="MWQ28" s="362"/>
      <c r="MWR28" s="363"/>
      <c r="MWS28" s="364"/>
      <c r="MWT28" s="365"/>
      <c r="MWU28" s="366"/>
      <c r="MWV28" s="367"/>
      <c r="MWW28" s="368"/>
      <c r="MWX28" s="369"/>
      <c r="MWY28" s="361"/>
      <c r="MWZ28" s="361"/>
      <c r="MXA28" s="362"/>
      <c r="MXB28" s="363"/>
      <c r="MXC28" s="364"/>
      <c r="MXD28" s="365"/>
      <c r="MXE28" s="366"/>
      <c r="MXF28" s="367"/>
      <c r="MXG28" s="368"/>
      <c r="MXH28" s="369"/>
      <c r="MXI28" s="361"/>
      <c r="MXJ28" s="361"/>
      <c r="MXK28" s="362"/>
      <c r="MXL28" s="363"/>
      <c r="MXM28" s="364"/>
      <c r="MXN28" s="365"/>
      <c r="MXO28" s="366"/>
      <c r="MXP28" s="367"/>
      <c r="MXQ28" s="368"/>
      <c r="MXR28" s="369"/>
      <c r="MXS28" s="361"/>
      <c r="MXT28" s="361"/>
      <c r="MXU28" s="362"/>
      <c r="MXV28" s="363"/>
      <c r="MXW28" s="364"/>
      <c r="MXX28" s="365"/>
      <c r="MXY28" s="366"/>
      <c r="MXZ28" s="367"/>
      <c r="MYA28" s="368"/>
      <c r="MYB28" s="369"/>
      <c r="MYC28" s="361"/>
      <c r="MYD28" s="361"/>
      <c r="MYE28" s="362"/>
      <c r="MYF28" s="363"/>
      <c r="MYG28" s="364"/>
      <c r="MYH28" s="365"/>
      <c r="MYI28" s="366"/>
      <c r="MYJ28" s="367"/>
      <c r="MYK28" s="368"/>
      <c r="MYL28" s="369"/>
      <c r="MYM28" s="361"/>
      <c r="MYN28" s="361"/>
      <c r="MYO28" s="362"/>
      <c r="MYP28" s="363"/>
      <c r="MYQ28" s="364"/>
      <c r="MYR28" s="365"/>
      <c r="MYS28" s="366"/>
      <c r="MYT28" s="367"/>
      <c r="MYU28" s="368"/>
      <c r="MYV28" s="369"/>
      <c r="MYW28" s="361"/>
      <c r="MYX28" s="361"/>
      <c r="MYY28" s="362"/>
      <c r="MYZ28" s="363"/>
      <c r="MZA28" s="364"/>
      <c r="MZB28" s="365"/>
      <c r="MZC28" s="366"/>
      <c r="MZD28" s="367"/>
      <c r="MZE28" s="368"/>
      <c r="MZF28" s="369"/>
      <c r="MZG28" s="361"/>
      <c r="MZH28" s="361"/>
      <c r="MZI28" s="362"/>
      <c r="MZJ28" s="363"/>
      <c r="MZK28" s="364"/>
      <c r="MZL28" s="365"/>
      <c r="MZM28" s="366"/>
      <c r="MZN28" s="367"/>
      <c r="MZO28" s="368"/>
      <c r="MZP28" s="369"/>
      <c r="MZQ28" s="361"/>
      <c r="MZR28" s="361"/>
      <c r="MZS28" s="362"/>
      <c r="MZT28" s="363"/>
      <c r="MZU28" s="364"/>
      <c r="MZV28" s="365"/>
      <c r="MZW28" s="366"/>
      <c r="MZX28" s="367"/>
      <c r="MZY28" s="368"/>
      <c r="MZZ28" s="369"/>
      <c r="NAA28" s="361"/>
      <c r="NAB28" s="361"/>
      <c r="NAC28" s="362"/>
      <c r="NAD28" s="363"/>
      <c r="NAE28" s="364"/>
      <c r="NAF28" s="365"/>
      <c r="NAG28" s="366"/>
      <c r="NAH28" s="367"/>
      <c r="NAI28" s="368"/>
      <c r="NAJ28" s="369"/>
      <c r="NAK28" s="361"/>
      <c r="NAL28" s="361"/>
      <c r="NAM28" s="362"/>
      <c r="NAN28" s="363"/>
      <c r="NAO28" s="364"/>
      <c r="NAP28" s="365"/>
      <c r="NAQ28" s="366"/>
      <c r="NAR28" s="367"/>
      <c r="NAS28" s="368"/>
      <c r="NAT28" s="369"/>
      <c r="NAU28" s="361"/>
      <c r="NAV28" s="361"/>
      <c r="NAW28" s="362"/>
      <c r="NAX28" s="363"/>
      <c r="NAY28" s="364"/>
      <c r="NAZ28" s="365"/>
      <c r="NBA28" s="366"/>
      <c r="NBB28" s="367"/>
      <c r="NBC28" s="368"/>
      <c r="NBD28" s="369"/>
      <c r="NBE28" s="361"/>
      <c r="NBF28" s="361"/>
      <c r="NBG28" s="362"/>
      <c r="NBH28" s="363"/>
      <c r="NBI28" s="364"/>
      <c r="NBJ28" s="365"/>
      <c r="NBK28" s="366"/>
      <c r="NBL28" s="367"/>
      <c r="NBM28" s="368"/>
      <c r="NBN28" s="369"/>
      <c r="NBO28" s="361"/>
      <c r="NBP28" s="361"/>
      <c r="NBQ28" s="362"/>
      <c r="NBR28" s="363"/>
      <c r="NBS28" s="364"/>
      <c r="NBT28" s="365"/>
      <c r="NBU28" s="366"/>
      <c r="NBV28" s="367"/>
      <c r="NBW28" s="368"/>
      <c r="NBX28" s="369"/>
      <c r="NBY28" s="361"/>
      <c r="NBZ28" s="361"/>
      <c r="NCA28" s="362"/>
      <c r="NCB28" s="363"/>
      <c r="NCC28" s="364"/>
      <c r="NCD28" s="365"/>
      <c r="NCE28" s="366"/>
      <c r="NCF28" s="367"/>
      <c r="NCG28" s="368"/>
      <c r="NCH28" s="369"/>
      <c r="NCI28" s="361"/>
      <c r="NCJ28" s="361"/>
      <c r="NCK28" s="362"/>
      <c r="NCL28" s="363"/>
      <c r="NCM28" s="364"/>
      <c r="NCN28" s="365"/>
      <c r="NCO28" s="366"/>
      <c r="NCP28" s="367"/>
      <c r="NCQ28" s="368"/>
      <c r="NCR28" s="369"/>
      <c r="NCS28" s="361"/>
      <c r="NCT28" s="361"/>
      <c r="NCU28" s="362"/>
      <c r="NCV28" s="363"/>
      <c r="NCW28" s="364"/>
      <c r="NCX28" s="365"/>
      <c r="NCY28" s="366"/>
      <c r="NCZ28" s="367"/>
      <c r="NDA28" s="368"/>
      <c r="NDB28" s="369"/>
      <c r="NDC28" s="361"/>
      <c r="NDD28" s="361"/>
      <c r="NDE28" s="362"/>
      <c r="NDF28" s="363"/>
      <c r="NDG28" s="364"/>
      <c r="NDH28" s="365"/>
      <c r="NDI28" s="366"/>
      <c r="NDJ28" s="367"/>
      <c r="NDK28" s="368"/>
      <c r="NDL28" s="369"/>
      <c r="NDM28" s="361"/>
      <c r="NDN28" s="361"/>
      <c r="NDO28" s="362"/>
      <c r="NDP28" s="363"/>
      <c r="NDQ28" s="364"/>
      <c r="NDR28" s="365"/>
      <c r="NDS28" s="366"/>
      <c r="NDT28" s="367"/>
      <c r="NDU28" s="368"/>
      <c r="NDV28" s="369"/>
      <c r="NDW28" s="361"/>
      <c r="NDX28" s="361"/>
      <c r="NDY28" s="362"/>
      <c r="NDZ28" s="363"/>
      <c r="NEA28" s="364"/>
      <c r="NEB28" s="365"/>
      <c r="NEC28" s="366"/>
      <c r="NED28" s="367"/>
      <c r="NEE28" s="368"/>
      <c r="NEF28" s="369"/>
      <c r="NEG28" s="361"/>
      <c r="NEH28" s="361"/>
      <c r="NEI28" s="362"/>
      <c r="NEJ28" s="363"/>
      <c r="NEK28" s="364"/>
      <c r="NEL28" s="365"/>
      <c r="NEM28" s="366"/>
      <c r="NEN28" s="367"/>
      <c r="NEO28" s="368"/>
      <c r="NEP28" s="369"/>
      <c r="NEQ28" s="361"/>
      <c r="NER28" s="361"/>
      <c r="NES28" s="362"/>
      <c r="NET28" s="363"/>
      <c r="NEU28" s="364"/>
      <c r="NEV28" s="365"/>
      <c r="NEW28" s="366"/>
      <c r="NEX28" s="367"/>
      <c r="NEY28" s="368"/>
      <c r="NEZ28" s="369"/>
      <c r="NFA28" s="361"/>
      <c r="NFB28" s="361"/>
      <c r="NFC28" s="362"/>
      <c r="NFD28" s="363"/>
      <c r="NFE28" s="364"/>
      <c r="NFF28" s="365"/>
      <c r="NFG28" s="366"/>
      <c r="NFH28" s="367"/>
      <c r="NFI28" s="368"/>
      <c r="NFJ28" s="369"/>
      <c r="NFK28" s="361"/>
      <c r="NFL28" s="361"/>
      <c r="NFM28" s="362"/>
      <c r="NFN28" s="363"/>
      <c r="NFO28" s="364"/>
      <c r="NFP28" s="365"/>
      <c r="NFQ28" s="366"/>
      <c r="NFR28" s="367"/>
      <c r="NFS28" s="368"/>
      <c r="NFT28" s="369"/>
      <c r="NFU28" s="361"/>
      <c r="NFV28" s="361"/>
      <c r="NFW28" s="362"/>
      <c r="NFX28" s="363"/>
      <c r="NFY28" s="364"/>
      <c r="NFZ28" s="365"/>
      <c r="NGA28" s="366"/>
      <c r="NGB28" s="367"/>
      <c r="NGC28" s="368"/>
      <c r="NGD28" s="369"/>
      <c r="NGE28" s="361"/>
      <c r="NGF28" s="361"/>
      <c r="NGG28" s="362"/>
      <c r="NGH28" s="363"/>
      <c r="NGI28" s="364"/>
      <c r="NGJ28" s="365"/>
      <c r="NGK28" s="366"/>
      <c r="NGL28" s="367"/>
      <c r="NGM28" s="368"/>
      <c r="NGN28" s="369"/>
      <c r="NGO28" s="361"/>
      <c r="NGP28" s="361"/>
      <c r="NGQ28" s="362"/>
      <c r="NGR28" s="363"/>
      <c r="NGS28" s="364"/>
      <c r="NGT28" s="365"/>
      <c r="NGU28" s="366"/>
      <c r="NGV28" s="367"/>
      <c r="NGW28" s="368"/>
      <c r="NGX28" s="369"/>
      <c r="NGY28" s="361"/>
      <c r="NGZ28" s="361"/>
      <c r="NHA28" s="362"/>
      <c r="NHB28" s="363"/>
      <c r="NHC28" s="364"/>
      <c r="NHD28" s="365"/>
      <c r="NHE28" s="366"/>
      <c r="NHF28" s="367"/>
      <c r="NHG28" s="368"/>
      <c r="NHH28" s="369"/>
      <c r="NHI28" s="361"/>
      <c r="NHJ28" s="361"/>
      <c r="NHK28" s="362"/>
      <c r="NHL28" s="363"/>
      <c r="NHM28" s="364"/>
      <c r="NHN28" s="365"/>
      <c r="NHO28" s="366"/>
      <c r="NHP28" s="367"/>
      <c r="NHQ28" s="368"/>
      <c r="NHR28" s="369"/>
      <c r="NHS28" s="361"/>
      <c r="NHT28" s="361"/>
      <c r="NHU28" s="362"/>
      <c r="NHV28" s="363"/>
      <c r="NHW28" s="364"/>
      <c r="NHX28" s="365"/>
      <c r="NHY28" s="366"/>
      <c r="NHZ28" s="367"/>
      <c r="NIA28" s="368"/>
      <c r="NIB28" s="369"/>
      <c r="NIC28" s="361"/>
      <c r="NID28" s="361"/>
      <c r="NIE28" s="362"/>
      <c r="NIF28" s="363"/>
      <c r="NIG28" s="364"/>
      <c r="NIH28" s="365"/>
      <c r="NII28" s="366"/>
      <c r="NIJ28" s="367"/>
      <c r="NIK28" s="368"/>
      <c r="NIL28" s="369"/>
      <c r="NIM28" s="361"/>
      <c r="NIN28" s="361"/>
      <c r="NIO28" s="362"/>
      <c r="NIP28" s="363"/>
      <c r="NIQ28" s="364"/>
      <c r="NIR28" s="365"/>
      <c r="NIS28" s="366"/>
      <c r="NIT28" s="367"/>
      <c r="NIU28" s="368"/>
      <c r="NIV28" s="369"/>
      <c r="NIW28" s="361"/>
      <c r="NIX28" s="361"/>
      <c r="NIY28" s="362"/>
      <c r="NIZ28" s="363"/>
      <c r="NJA28" s="364"/>
      <c r="NJB28" s="365"/>
      <c r="NJC28" s="366"/>
      <c r="NJD28" s="367"/>
      <c r="NJE28" s="368"/>
      <c r="NJF28" s="369"/>
      <c r="NJG28" s="361"/>
      <c r="NJH28" s="361"/>
      <c r="NJI28" s="362"/>
      <c r="NJJ28" s="363"/>
      <c r="NJK28" s="364"/>
      <c r="NJL28" s="365"/>
      <c r="NJM28" s="366"/>
      <c r="NJN28" s="367"/>
      <c r="NJO28" s="368"/>
      <c r="NJP28" s="369"/>
      <c r="NJQ28" s="361"/>
      <c r="NJR28" s="361"/>
      <c r="NJS28" s="362"/>
      <c r="NJT28" s="363"/>
      <c r="NJU28" s="364"/>
      <c r="NJV28" s="365"/>
      <c r="NJW28" s="366"/>
      <c r="NJX28" s="367"/>
      <c r="NJY28" s="368"/>
      <c r="NJZ28" s="369"/>
      <c r="NKA28" s="361"/>
      <c r="NKB28" s="361"/>
      <c r="NKC28" s="362"/>
      <c r="NKD28" s="363"/>
      <c r="NKE28" s="364"/>
      <c r="NKF28" s="365"/>
      <c r="NKG28" s="366"/>
      <c r="NKH28" s="367"/>
      <c r="NKI28" s="368"/>
      <c r="NKJ28" s="369"/>
      <c r="NKK28" s="361"/>
      <c r="NKL28" s="361"/>
      <c r="NKM28" s="362"/>
      <c r="NKN28" s="363"/>
      <c r="NKO28" s="364"/>
      <c r="NKP28" s="365"/>
      <c r="NKQ28" s="366"/>
      <c r="NKR28" s="367"/>
      <c r="NKS28" s="368"/>
      <c r="NKT28" s="369"/>
      <c r="NKU28" s="361"/>
      <c r="NKV28" s="361"/>
      <c r="NKW28" s="362"/>
      <c r="NKX28" s="363"/>
      <c r="NKY28" s="364"/>
      <c r="NKZ28" s="365"/>
      <c r="NLA28" s="366"/>
      <c r="NLB28" s="367"/>
      <c r="NLC28" s="368"/>
      <c r="NLD28" s="369"/>
      <c r="NLE28" s="361"/>
      <c r="NLF28" s="361"/>
      <c r="NLG28" s="362"/>
      <c r="NLH28" s="363"/>
      <c r="NLI28" s="364"/>
      <c r="NLJ28" s="365"/>
      <c r="NLK28" s="366"/>
      <c r="NLL28" s="367"/>
      <c r="NLM28" s="368"/>
      <c r="NLN28" s="369"/>
      <c r="NLO28" s="361"/>
      <c r="NLP28" s="361"/>
      <c r="NLQ28" s="362"/>
      <c r="NLR28" s="363"/>
      <c r="NLS28" s="364"/>
      <c r="NLT28" s="365"/>
      <c r="NLU28" s="366"/>
      <c r="NLV28" s="367"/>
      <c r="NLW28" s="368"/>
      <c r="NLX28" s="369"/>
      <c r="NLY28" s="361"/>
      <c r="NLZ28" s="361"/>
      <c r="NMA28" s="362"/>
      <c r="NMB28" s="363"/>
      <c r="NMC28" s="364"/>
      <c r="NMD28" s="365"/>
      <c r="NME28" s="366"/>
      <c r="NMF28" s="367"/>
      <c r="NMG28" s="368"/>
      <c r="NMH28" s="369"/>
      <c r="NMI28" s="361"/>
      <c r="NMJ28" s="361"/>
      <c r="NMK28" s="362"/>
      <c r="NML28" s="363"/>
      <c r="NMM28" s="364"/>
      <c r="NMN28" s="365"/>
      <c r="NMO28" s="366"/>
      <c r="NMP28" s="367"/>
      <c r="NMQ28" s="368"/>
      <c r="NMR28" s="369"/>
      <c r="NMS28" s="361"/>
      <c r="NMT28" s="361"/>
      <c r="NMU28" s="362"/>
      <c r="NMV28" s="363"/>
      <c r="NMW28" s="364"/>
      <c r="NMX28" s="365"/>
      <c r="NMY28" s="366"/>
      <c r="NMZ28" s="367"/>
      <c r="NNA28" s="368"/>
      <c r="NNB28" s="369"/>
      <c r="NNC28" s="361"/>
      <c r="NND28" s="361"/>
      <c r="NNE28" s="362"/>
      <c r="NNF28" s="363"/>
      <c r="NNG28" s="364"/>
      <c r="NNH28" s="365"/>
      <c r="NNI28" s="366"/>
      <c r="NNJ28" s="367"/>
      <c r="NNK28" s="368"/>
      <c r="NNL28" s="369"/>
      <c r="NNM28" s="361"/>
      <c r="NNN28" s="361"/>
      <c r="NNO28" s="362"/>
      <c r="NNP28" s="363"/>
      <c r="NNQ28" s="364"/>
      <c r="NNR28" s="365"/>
      <c r="NNS28" s="366"/>
      <c r="NNT28" s="367"/>
      <c r="NNU28" s="368"/>
      <c r="NNV28" s="369"/>
      <c r="NNW28" s="361"/>
      <c r="NNX28" s="361"/>
      <c r="NNY28" s="362"/>
      <c r="NNZ28" s="363"/>
      <c r="NOA28" s="364"/>
      <c r="NOB28" s="365"/>
      <c r="NOC28" s="366"/>
      <c r="NOD28" s="367"/>
      <c r="NOE28" s="368"/>
      <c r="NOF28" s="369"/>
      <c r="NOG28" s="361"/>
      <c r="NOH28" s="361"/>
      <c r="NOI28" s="362"/>
      <c r="NOJ28" s="363"/>
      <c r="NOK28" s="364"/>
      <c r="NOL28" s="365"/>
      <c r="NOM28" s="366"/>
      <c r="NON28" s="367"/>
      <c r="NOO28" s="368"/>
      <c r="NOP28" s="369"/>
      <c r="NOQ28" s="361"/>
      <c r="NOR28" s="361"/>
      <c r="NOS28" s="362"/>
      <c r="NOT28" s="363"/>
      <c r="NOU28" s="364"/>
      <c r="NOV28" s="365"/>
      <c r="NOW28" s="366"/>
      <c r="NOX28" s="367"/>
      <c r="NOY28" s="368"/>
      <c r="NOZ28" s="369"/>
      <c r="NPA28" s="361"/>
      <c r="NPB28" s="361"/>
      <c r="NPC28" s="362"/>
      <c r="NPD28" s="363"/>
      <c r="NPE28" s="364"/>
      <c r="NPF28" s="365"/>
      <c r="NPG28" s="366"/>
      <c r="NPH28" s="367"/>
      <c r="NPI28" s="368"/>
      <c r="NPJ28" s="369"/>
      <c r="NPK28" s="361"/>
      <c r="NPL28" s="361"/>
      <c r="NPM28" s="362"/>
      <c r="NPN28" s="363"/>
      <c r="NPO28" s="364"/>
      <c r="NPP28" s="365"/>
      <c r="NPQ28" s="366"/>
      <c r="NPR28" s="367"/>
      <c r="NPS28" s="368"/>
      <c r="NPT28" s="369"/>
      <c r="NPU28" s="361"/>
      <c r="NPV28" s="361"/>
      <c r="NPW28" s="362"/>
      <c r="NPX28" s="363"/>
      <c r="NPY28" s="364"/>
      <c r="NPZ28" s="365"/>
      <c r="NQA28" s="366"/>
      <c r="NQB28" s="367"/>
      <c r="NQC28" s="368"/>
      <c r="NQD28" s="369"/>
      <c r="NQE28" s="361"/>
      <c r="NQF28" s="361"/>
      <c r="NQG28" s="362"/>
      <c r="NQH28" s="363"/>
      <c r="NQI28" s="364"/>
      <c r="NQJ28" s="365"/>
      <c r="NQK28" s="366"/>
      <c r="NQL28" s="367"/>
      <c r="NQM28" s="368"/>
      <c r="NQN28" s="369"/>
      <c r="NQO28" s="361"/>
      <c r="NQP28" s="361"/>
      <c r="NQQ28" s="362"/>
      <c r="NQR28" s="363"/>
      <c r="NQS28" s="364"/>
      <c r="NQT28" s="365"/>
      <c r="NQU28" s="366"/>
      <c r="NQV28" s="367"/>
      <c r="NQW28" s="368"/>
      <c r="NQX28" s="369"/>
      <c r="NQY28" s="361"/>
      <c r="NQZ28" s="361"/>
      <c r="NRA28" s="362"/>
      <c r="NRB28" s="363"/>
      <c r="NRC28" s="364"/>
      <c r="NRD28" s="365"/>
      <c r="NRE28" s="366"/>
      <c r="NRF28" s="367"/>
      <c r="NRG28" s="368"/>
      <c r="NRH28" s="369"/>
      <c r="NRI28" s="361"/>
      <c r="NRJ28" s="361"/>
      <c r="NRK28" s="362"/>
      <c r="NRL28" s="363"/>
      <c r="NRM28" s="364"/>
      <c r="NRN28" s="365"/>
      <c r="NRO28" s="366"/>
      <c r="NRP28" s="367"/>
      <c r="NRQ28" s="368"/>
      <c r="NRR28" s="369"/>
      <c r="NRS28" s="361"/>
      <c r="NRT28" s="361"/>
      <c r="NRU28" s="362"/>
      <c r="NRV28" s="363"/>
      <c r="NRW28" s="364"/>
      <c r="NRX28" s="365"/>
      <c r="NRY28" s="366"/>
      <c r="NRZ28" s="367"/>
      <c r="NSA28" s="368"/>
      <c r="NSB28" s="369"/>
      <c r="NSC28" s="361"/>
      <c r="NSD28" s="361"/>
      <c r="NSE28" s="362"/>
      <c r="NSF28" s="363"/>
      <c r="NSG28" s="364"/>
      <c r="NSH28" s="365"/>
      <c r="NSI28" s="366"/>
      <c r="NSJ28" s="367"/>
      <c r="NSK28" s="368"/>
      <c r="NSL28" s="369"/>
      <c r="NSM28" s="361"/>
      <c r="NSN28" s="361"/>
      <c r="NSO28" s="362"/>
      <c r="NSP28" s="363"/>
      <c r="NSQ28" s="364"/>
      <c r="NSR28" s="365"/>
      <c r="NSS28" s="366"/>
      <c r="NST28" s="367"/>
      <c r="NSU28" s="368"/>
      <c r="NSV28" s="369"/>
      <c r="NSW28" s="361"/>
      <c r="NSX28" s="361"/>
      <c r="NSY28" s="362"/>
      <c r="NSZ28" s="363"/>
      <c r="NTA28" s="364"/>
      <c r="NTB28" s="365"/>
      <c r="NTC28" s="366"/>
      <c r="NTD28" s="367"/>
      <c r="NTE28" s="368"/>
      <c r="NTF28" s="369"/>
      <c r="NTG28" s="361"/>
      <c r="NTH28" s="361"/>
      <c r="NTI28" s="362"/>
      <c r="NTJ28" s="363"/>
      <c r="NTK28" s="364"/>
      <c r="NTL28" s="365"/>
      <c r="NTM28" s="366"/>
      <c r="NTN28" s="367"/>
      <c r="NTO28" s="368"/>
      <c r="NTP28" s="369"/>
      <c r="NTQ28" s="361"/>
      <c r="NTR28" s="361"/>
      <c r="NTS28" s="362"/>
      <c r="NTT28" s="363"/>
      <c r="NTU28" s="364"/>
      <c r="NTV28" s="365"/>
      <c r="NTW28" s="366"/>
      <c r="NTX28" s="367"/>
      <c r="NTY28" s="368"/>
      <c r="NTZ28" s="369"/>
      <c r="NUA28" s="361"/>
      <c r="NUB28" s="361"/>
      <c r="NUC28" s="362"/>
      <c r="NUD28" s="363"/>
      <c r="NUE28" s="364"/>
      <c r="NUF28" s="365"/>
      <c r="NUG28" s="366"/>
      <c r="NUH28" s="367"/>
      <c r="NUI28" s="368"/>
      <c r="NUJ28" s="369"/>
      <c r="NUK28" s="361"/>
      <c r="NUL28" s="361"/>
      <c r="NUM28" s="362"/>
      <c r="NUN28" s="363"/>
      <c r="NUO28" s="364"/>
      <c r="NUP28" s="365"/>
      <c r="NUQ28" s="366"/>
      <c r="NUR28" s="367"/>
      <c r="NUS28" s="368"/>
      <c r="NUT28" s="369"/>
      <c r="NUU28" s="361"/>
      <c r="NUV28" s="361"/>
      <c r="NUW28" s="362"/>
      <c r="NUX28" s="363"/>
      <c r="NUY28" s="364"/>
      <c r="NUZ28" s="365"/>
      <c r="NVA28" s="366"/>
      <c r="NVB28" s="367"/>
      <c r="NVC28" s="368"/>
      <c r="NVD28" s="369"/>
      <c r="NVE28" s="361"/>
      <c r="NVF28" s="361"/>
      <c r="NVG28" s="362"/>
      <c r="NVH28" s="363"/>
      <c r="NVI28" s="364"/>
      <c r="NVJ28" s="365"/>
      <c r="NVK28" s="366"/>
      <c r="NVL28" s="367"/>
      <c r="NVM28" s="368"/>
      <c r="NVN28" s="369"/>
      <c r="NVO28" s="361"/>
      <c r="NVP28" s="361"/>
      <c r="NVQ28" s="362"/>
      <c r="NVR28" s="363"/>
      <c r="NVS28" s="364"/>
      <c r="NVT28" s="365"/>
      <c r="NVU28" s="366"/>
      <c r="NVV28" s="367"/>
      <c r="NVW28" s="368"/>
      <c r="NVX28" s="369"/>
      <c r="NVY28" s="361"/>
      <c r="NVZ28" s="361"/>
      <c r="NWA28" s="362"/>
      <c r="NWB28" s="363"/>
      <c r="NWC28" s="364"/>
      <c r="NWD28" s="365"/>
      <c r="NWE28" s="366"/>
      <c r="NWF28" s="367"/>
      <c r="NWG28" s="368"/>
      <c r="NWH28" s="369"/>
      <c r="NWI28" s="361"/>
      <c r="NWJ28" s="361"/>
      <c r="NWK28" s="362"/>
      <c r="NWL28" s="363"/>
      <c r="NWM28" s="364"/>
      <c r="NWN28" s="365"/>
      <c r="NWO28" s="366"/>
      <c r="NWP28" s="367"/>
      <c r="NWQ28" s="368"/>
      <c r="NWR28" s="369"/>
      <c r="NWS28" s="361"/>
      <c r="NWT28" s="361"/>
      <c r="NWU28" s="362"/>
      <c r="NWV28" s="363"/>
      <c r="NWW28" s="364"/>
      <c r="NWX28" s="365"/>
      <c r="NWY28" s="366"/>
      <c r="NWZ28" s="367"/>
      <c r="NXA28" s="368"/>
      <c r="NXB28" s="369"/>
      <c r="NXC28" s="361"/>
      <c r="NXD28" s="361"/>
      <c r="NXE28" s="362"/>
      <c r="NXF28" s="363"/>
      <c r="NXG28" s="364"/>
      <c r="NXH28" s="365"/>
      <c r="NXI28" s="366"/>
      <c r="NXJ28" s="367"/>
      <c r="NXK28" s="368"/>
      <c r="NXL28" s="369"/>
      <c r="NXM28" s="361"/>
      <c r="NXN28" s="361"/>
      <c r="NXO28" s="362"/>
      <c r="NXP28" s="363"/>
      <c r="NXQ28" s="364"/>
      <c r="NXR28" s="365"/>
      <c r="NXS28" s="366"/>
      <c r="NXT28" s="367"/>
      <c r="NXU28" s="368"/>
      <c r="NXV28" s="369"/>
      <c r="NXW28" s="361"/>
      <c r="NXX28" s="361"/>
      <c r="NXY28" s="362"/>
      <c r="NXZ28" s="363"/>
      <c r="NYA28" s="364"/>
      <c r="NYB28" s="365"/>
      <c r="NYC28" s="366"/>
      <c r="NYD28" s="367"/>
      <c r="NYE28" s="368"/>
      <c r="NYF28" s="369"/>
      <c r="NYG28" s="361"/>
      <c r="NYH28" s="361"/>
      <c r="NYI28" s="362"/>
      <c r="NYJ28" s="363"/>
      <c r="NYK28" s="364"/>
      <c r="NYL28" s="365"/>
      <c r="NYM28" s="366"/>
      <c r="NYN28" s="367"/>
      <c r="NYO28" s="368"/>
      <c r="NYP28" s="369"/>
      <c r="NYQ28" s="361"/>
      <c r="NYR28" s="361"/>
      <c r="NYS28" s="362"/>
      <c r="NYT28" s="363"/>
      <c r="NYU28" s="364"/>
      <c r="NYV28" s="365"/>
      <c r="NYW28" s="366"/>
      <c r="NYX28" s="367"/>
      <c r="NYY28" s="368"/>
      <c r="NYZ28" s="369"/>
      <c r="NZA28" s="361"/>
      <c r="NZB28" s="361"/>
      <c r="NZC28" s="362"/>
      <c r="NZD28" s="363"/>
      <c r="NZE28" s="364"/>
      <c r="NZF28" s="365"/>
      <c r="NZG28" s="366"/>
      <c r="NZH28" s="367"/>
      <c r="NZI28" s="368"/>
      <c r="NZJ28" s="369"/>
      <c r="NZK28" s="361"/>
      <c r="NZL28" s="361"/>
      <c r="NZM28" s="362"/>
      <c r="NZN28" s="363"/>
      <c r="NZO28" s="364"/>
      <c r="NZP28" s="365"/>
      <c r="NZQ28" s="366"/>
      <c r="NZR28" s="367"/>
      <c r="NZS28" s="368"/>
      <c r="NZT28" s="369"/>
      <c r="NZU28" s="361"/>
      <c r="NZV28" s="361"/>
      <c r="NZW28" s="362"/>
      <c r="NZX28" s="363"/>
      <c r="NZY28" s="364"/>
      <c r="NZZ28" s="365"/>
      <c r="OAA28" s="366"/>
      <c r="OAB28" s="367"/>
      <c r="OAC28" s="368"/>
      <c r="OAD28" s="369"/>
      <c r="OAE28" s="361"/>
      <c r="OAF28" s="361"/>
      <c r="OAG28" s="362"/>
      <c r="OAH28" s="363"/>
      <c r="OAI28" s="364"/>
      <c r="OAJ28" s="365"/>
      <c r="OAK28" s="366"/>
      <c r="OAL28" s="367"/>
      <c r="OAM28" s="368"/>
      <c r="OAN28" s="369"/>
      <c r="OAO28" s="361"/>
      <c r="OAP28" s="361"/>
      <c r="OAQ28" s="362"/>
      <c r="OAR28" s="363"/>
      <c r="OAS28" s="364"/>
      <c r="OAT28" s="365"/>
      <c r="OAU28" s="366"/>
      <c r="OAV28" s="367"/>
      <c r="OAW28" s="368"/>
      <c r="OAX28" s="369"/>
      <c r="OAY28" s="361"/>
      <c r="OAZ28" s="361"/>
      <c r="OBA28" s="362"/>
      <c r="OBB28" s="363"/>
      <c r="OBC28" s="364"/>
      <c r="OBD28" s="365"/>
      <c r="OBE28" s="366"/>
      <c r="OBF28" s="367"/>
      <c r="OBG28" s="368"/>
      <c r="OBH28" s="369"/>
      <c r="OBI28" s="361"/>
      <c r="OBJ28" s="361"/>
      <c r="OBK28" s="362"/>
      <c r="OBL28" s="363"/>
      <c r="OBM28" s="364"/>
      <c r="OBN28" s="365"/>
      <c r="OBO28" s="366"/>
      <c r="OBP28" s="367"/>
      <c r="OBQ28" s="368"/>
      <c r="OBR28" s="369"/>
      <c r="OBS28" s="361"/>
      <c r="OBT28" s="361"/>
      <c r="OBU28" s="362"/>
      <c r="OBV28" s="363"/>
      <c r="OBW28" s="364"/>
      <c r="OBX28" s="365"/>
      <c r="OBY28" s="366"/>
      <c r="OBZ28" s="367"/>
      <c r="OCA28" s="368"/>
      <c r="OCB28" s="369"/>
      <c r="OCC28" s="361"/>
      <c r="OCD28" s="361"/>
      <c r="OCE28" s="362"/>
      <c r="OCF28" s="363"/>
      <c r="OCG28" s="364"/>
      <c r="OCH28" s="365"/>
      <c r="OCI28" s="366"/>
      <c r="OCJ28" s="367"/>
      <c r="OCK28" s="368"/>
      <c r="OCL28" s="369"/>
      <c r="OCM28" s="361"/>
      <c r="OCN28" s="361"/>
      <c r="OCO28" s="362"/>
      <c r="OCP28" s="363"/>
      <c r="OCQ28" s="364"/>
      <c r="OCR28" s="365"/>
      <c r="OCS28" s="366"/>
      <c r="OCT28" s="367"/>
      <c r="OCU28" s="368"/>
      <c r="OCV28" s="369"/>
      <c r="OCW28" s="361"/>
      <c r="OCX28" s="361"/>
      <c r="OCY28" s="362"/>
      <c r="OCZ28" s="363"/>
      <c r="ODA28" s="364"/>
      <c r="ODB28" s="365"/>
      <c r="ODC28" s="366"/>
      <c r="ODD28" s="367"/>
      <c r="ODE28" s="368"/>
      <c r="ODF28" s="369"/>
      <c r="ODG28" s="361"/>
      <c r="ODH28" s="361"/>
      <c r="ODI28" s="362"/>
      <c r="ODJ28" s="363"/>
      <c r="ODK28" s="364"/>
      <c r="ODL28" s="365"/>
      <c r="ODM28" s="366"/>
      <c r="ODN28" s="367"/>
      <c r="ODO28" s="368"/>
      <c r="ODP28" s="369"/>
      <c r="ODQ28" s="361"/>
      <c r="ODR28" s="361"/>
      <c r="ODS28" s="362"/>
      <c r="ODT28" s="363"/>
      <c r="ODU28" s="364"/>
      <c r="ODV28" s="365"/>
      <c r="ODW28" s="366"/>
      <c r="ODX28" s="367"/>
      <c r="ODY28" s="368"/>
      <c r="ODZ28" s="369"/>
      <c r="OEA28" s="361"/>
      <c r="OEB28" s="361"/>
      <c r="OEC28" s="362"/>
      <c r="OED28" s="363"/>
      <c r="OEE28" s="364"/>
      <c r="OEF28" s="365"/>
      <c r="OEG28" s="366"/>
      <c r="OEH28" s="367"/>
      <c r="OEI28" s="368"/>
      <c r="OEJ28" s="369"/>
      <c r="OEK28" s="361"/>
      <c r="OEL28" s="361"/>
      <c r="OEM28" s="362"/>
      <c r="OEN28" s="363"/>
      <c r="OEO28" s="364"/>
      <c r="OEP28" s="365"/>
      <c r="OEQ28" s="366"/>
      <c r="OER28" s="367"/>
      <c r="OES28" s="368"/>
      <c r="OET28" s="369"/>
      <c r="OEU28" s="361"/>
      <c r="OEV28" s="361"/>
      <c r="OEW28" s="362"/>
      <c r="OEX28" s="363"/>
      <c r="OEY28" s="364"/>
      <c r="OEZ28" s="365"/>
      <c r="OFA28" s="366"/>
      <c r="OFB28" s="367"/>
      <c r="OFC28" s="368"/>
      <c r="OFD28" s="369"/>
      <c r="OFE28" s="361"/>
      <c r="OFF28" s="361"/>
      <c r="OFG28" s="362"/>
      <c r="OFH28" s="363"/>
      <c r="OFI28" s="364"/>
      <c r="OFJ28" s="365"/>
      <c r="OFK28" s="366"/>
      <c r="OFL28" s="367"/>
      <c r="OFM28" s="368"/>
      <c r="OFN28" s="369"/>
      <c r="OFO28" s="361"/>
      <c r="OFP28" s="361"/>
      <c r="OFQ28" s="362"/>
      <c r="OFR28" s="363"/>
      <c r="OFS28" s="364"/>
      <c r="OFT28" s="365"/>
      <c r="OFU28" s="366"/>
      <c r="OFV28" s="367"/>
      <c r="OFW28" s="368"/>
      <c r="OFX28" s="369"/>
      <c r="OFY28" s="361"/>
      <c r="OFZ28" s="361"/>
      <c r="OGA28" s="362"/>
      <c r="OGB28" s="363"/>
      <c r="OGC28" s="364"/>
      <c r="OGD28" s="365"/>
      <c r="OGE28" s="366"/>
      <c r="OGF28" s="367"/>
      <c r="OGG28" s="368"/>
      <c r="OGH28" s="369"/>
      <c r="OGI28" s="361"/>
      <c r="OGJ28" s="361"/>
      <c r="OGK28" s="362"/>
      <c r="OGL28" s="363"/>
      <c r="OGM28" s="364"/>
      <c r="OGN28" s="365"/>
      <c r="OGO28" s="366"/>
      <c r="OGP28" s="367"/>
      <c r="OGQ28" s="368"/>
      <c r="OGR28" s="369"/>
      <c r="OGS28" s="361"/>
      <c r="OGT28" s="361"/>
      <c r="OGU28" s="362"/>
      <c r="OGV28" s="363"/>
      <c r="OGW28" s="364"/>
      <c r="OGX28" s="365"/>
      <c r="OGY28" s="366"/>
      <c r="OGZ28" s="367"/>
      <c r="OHA28" s="368"/>
      <c r="OHB28" s="369"/>
      <c r="OHC28" s="361"/>
      <c r="OHD28" s="361"/>
      <c r="OHE28" s="362"/>
      <c r="OHF28" s="363"/>
      <c r="OHG28" s="364"/>
      <c r="OHH28" s="365"/>
      <c r="OHI28" s="366"/>
      <c r="OHJ28" s="367"/>
      <c r="OHK28" s="368"/>
      <c r="OHL28" s="369"/>
      <c r="OHM28" s="361"/>
      <c r="OHN28" s="361"/>
      <c r="OHO28" s="362"/>
      <c r="OHP28" s="363"/>
      <c r="OHQ28" s="364"/>
      <c r="OHR28" s="365"/>
      <c r="OHS28" s="366"/>
      <c r="OHT28" s="367"/>
      <c r="OHU28" s="368"/>
      <c r="OHV28" s="369"/>
      <c r="OHW28" s="361"/>
      <c r="OHX28" s="361"/>
      <c r="OHY28" s="362"/>
      <c r="OHZ28" s="363"/>
      <c r="OIA28" s="364"/>
      <c r="OIB28" s="365"/>
      <c r="OIC28" s="366"/>
      <c r="OID28" s="367"/>
      <c r="OIE28" s="368"/>
      <c r="OIF28" s="369"/>
      <c r="OIG28" s="361"/>
      <c r="OIH28" s="361"/>
      <c r="OII28" s="362"/>
      <c r="OIJ28" s="363"/>
      <c r="OIK28" s="364"/>
      <c r="OIL28" s="365"/>
      <c r="OIM28" s="366"/>
      <c r="OIN28" s="367"/>
      <c r="OIO28" s="368"/>
      <c r="OIP28" s="369"/>
      <c r="OIQ28" s="361"/>
      <c r="OIR28" s="361"/>
      <c r="OIS28" s="362"/>
      <c r="OIT28" s="363"/>
      <c r="OIU28" s="364"/>
      <c r="OIV28" s="365"/>
      <c r="OIW28" s="366"/>
      <c r="OIX28" s="367"/>
      <c r="OIY28" s="368"/>
      <c r="OIZ28" s="369"/>
      <c r="OJA28" s="361"/>
      <c r="OJB28" s="361"/>
      <c r="OJC28" s="362"/>
      <c r="OJD28" s="363"/>
      <c r="OJE28" s="364"/>
      <c r="OJF28" s="365"/>
      <c r="OJG28" s="366"/>
      <c r="OJH28" s="367"/>
      <c r="OJI28" s="368"/>
      <c r="OJJ28" s="369"/>
      <c r="OJK28" s="361"/>
      <c r="OJL28" s="361"/>
      <c r="OJM28" s="362"/>
      <c r="OJN28" s="363"/>
      <c r="OJO28" s="364"/>
      <c r="OJP28" s="365"/>
      <c r="OJQ28" s="366"/>
      <c r="OJR28" s="367"/>
      <c r="OJS28" s="368"/>
      <c r="OJT28" s="369"/>
      <c r="OJU28" s="361"/>
      <c r="OJV28" s="361"/>
      <c r="OJW28" s="362"/>
      <c r="OJX28" s="363"/>
      <c r="OJY28" s="364"/>
      <c r="OJZ28" s="365"/>
      <c r="OKA28" s="366"/>
      <c r="OKB28" s="367"/>
      <c r="OKC28" s="368"/>
      <c r="OKD28" s="369"/>
      <c r="OKE28" s="361"/>
      <c r="OKF28" s="361"/>
      <c r="OKG28" s="362"/>
      <c r="OKH28" s="363"/>
      <c r="OKI28" s="364"/>
      <c r="OKJ28" s="365"/>
      <c r="OKK28" s="366"/>
      <c r="OKL28" s="367"/>
      <c r="OKM28" s="368"/>
      <c r="OKN28" s="369"/>
      <c r="OKO28" s="361"/>
      <c r="OKP28" s="361"/>
      <c r="OKQ28" s="362"/>
      <c r="OKR28" s="363"/>
      <c r="OKS28" s="364"/>
      <c r="OKT28" s="365"/>
      <c r="OKU28" s="366"/>
      <c r="OKV28" s="367"/>
      <c r="OKW28" s="368"/>
      <c r="OKX28" s="369"/>
      <c r="OKY28" s="361"/>
      <c r="OKZ28" s="361"/>
      <c r="OLA28" s="362"/>
      <c r="OLB28" s="363"/>
      <c r="OLC28" s="364"/>
      <c r="OLD28" s="365"/>
      <c r="OLE28" s="366"/>
      <c r="OLF28" s="367"/>
      <c r="OLG28" s="368"/>
      <c r="OLH28" s="369"/>
      <c r="OLI28" s="361"/>
      <c r="OLJ28" s="361"/>
      <c r="OLK28" s="362"/>
      <c r="OLL28" s="363"/>
      <c r="OLM28" s="364"/>
      <c r="OLN28" s="365"/>
      <c r="OLO28" s="366"/>
      <c r="OLP28" s="367"/>
      <c r="OLQ28" s="368"/>
      <c r="OLR28" s="369"/>
      <c r="OLS28" s="361"/>
      <c r="OLT28" s="361"/>
      <c r="OLU28" s="362"/>
      <c r="OLV28" s="363"/>
      <c r="OLW28" s="364"/>
      <c r="OLX28" s="365"/>
      <c r="OLY28" s="366"/>
      <c r="OLZ28" s="367"/>
      <c r="OMA28" s="368"/>
      <c r="OMB28" s="369"/>
      <c r="OMC28" s="361"/>
      <c r="OMD28" s="361"/>
      <c r="OME28" s="362"/>
      <c r="OMF28" s="363"/>
      <c r="OMG28" s="364"/>
      <c r="OMH28" s="365"/>
      <c r="OMI28" s="366"/>
      <c r="OMJ28" s="367"/>
      <c r="OMK28" s="368"/>
      <c r="OML28" s="369"/>
      <c r="OMM28" s="361"/>
      <c r="OMN28" s="361"/>
      <c r="OMO28" s="362"/>
      <c r="OMP28" s="363"/>
      <c r="OMQ28" s="364"/>
      <c r="OMR28" s="365"/>
      <c r="OMS28" s="366"/>
      <c r="OMT28" s="367"/>
      <c r="OMU28" s="368"/>
      <c r="OMV28" s="369"/>
      <c r="OMW28" s="361"/>
      <c r="OMX28" s="361"/>
      <c r="OMY28" s="362"/>
      <c r="OMZ28" s="363"/>
      <c r="ONA28" s="364"/>
      <c r="ONB28" s="365"/>
      <c r="ONC28" s="366"/>
      <c r="OND28" s="367"/>
      <c r="ONE28" s="368"/>
      <c r="ONF28" s="369"/>
      <c r="ONG28" s="361"/>
      <c r="ONH28" s="361"/>
      <c r="ONI28" s="362"/>
      <c r="ONJ28" s="363"/>
      <c r="ONK28" s="364"/>
      <c r="ONL28" s="365"/>
      <c r="ONM28" s="366"/>
      <c r="ONN28" s="367"/>
      <c r="ONO28" s="368"/>
      <c r="ONP28" s="369"/>
      <c r="ONQ28" s="361"/>
      <c r="ONR28" s="361"/>
      <c r="ONS28" s="362"/>
      <c r="ONT28" s="363"/>
      <c r="ONU28" s="364"/>
      <c r="ONV28" s="365"/>
      <c r="ONW28" s="366"/>
      <c r="ONX28" s="367"/>
      <c r="ONY28" s="368"/>
      <c r="ONZ28" s="369"/>
      <c r="OOA28" s="361"/>
      <c r="OOB28" s="361"/>
      <c r="OOC28" s="362"/>
      <c r="OOD28" s="363"/>
      <c r="OOE28" s="364"/>
      <c r="OOF28" s="365"/>
      <c r="OOG28" s="366"/>
      <c r="OOH28" s="367"/>
      <c r="OOI28" s="368"/>
      <c r="OOJ28" s="369"/>
      <c r="OOK28" s="361"/>
      <c r="OOL28" s="361"/>
      <c r="OOM28" s="362"/>
      <c r="OON28" s="363"/>
      <c r="OOO28" s="364"/>
      <c r="OOP28" s="365"/>
      <c r="OOQ28" s="366"/>
      <c r="OOR28" s="367"/>
      <c r="OOS28" s="368"/>
      <c r="OOT28" s="369"/>
      <c r="OOU28" s="361"/>
      <c r="OOV28" s="361"/>
      <c r="OOW28" s="362"/>
      <c r="OOX28" s="363"/>
      <c r="OOY28" s="364"/>
      <c r="OOZ28" s="365"/>
      <c r="OPA28" s="366"/>
      <c r="OPB28" s="367"/>
      <c r="OPC28" s="368"/>
      <c r="OPD28" s="369"/>
      <c r="OPE28" s="361"/>
      <c r="OPF28" s="361"/>
      <c r="OPG28" s="362"/>
      <c r="OPH28" s="363"/>
      <c r="OPI28" s="364"/>
      <c r="OPJ28" s="365"/>
      <c r="OPK28" s="366"/>
      <c r="OPL28" s="367"/>
      <c r="OPM28" s="368"/>
      <c r="OPN28" s="369"/>
      <c r="OPO28" s="361"/>
      <c r="OPP28" s="361"/>
      <c r="OPQ28" s="362"/>
      <c r="OPR28" s="363"/>
      <c r="OPS28" s="364"/>
      <c r="OPT28" s="365"/>
      <c r="OPU28" s="366"/>
      <c r="OPV28" s="367"/>
      <c r="OPW28" s="368"/>
      <c r="OPX28" s="369"/>
      <c r="OPY28" s="361"/>
      <c r="OPZ28" s="361"/>
      <c r="OQA28" s="362"/>
      <c r="OQB28" s="363"/>
      <c r="OQC28" s="364"/>
      <c r="OQD28" s="365"/>
      <c r="OQE28" s="366"/>
      <c r="OQF28" s="367"/>
      <c r="OQG28" s="368"/>
      <c r="OQH28" s="369"/>
      <c r="OQI28" s="361"/>
      <c r="OQJ28" s="361"/>
      <c r="OQK28" s="362"/>
      <c r="OQL28" s="363"/>
      <c r="OQM28" s="364"/>
      <c r="OQN28" s="365"/>
      <c r="OQO28" s="366"/>
      <c r="OQP28" s="367"/>
      <c r="OQQ28" s="368"/>
      <c r="OQR28" s="369"/>
      <c r="OQS28" s="361"/>
      <c r="OQT28" s="361"/>
      <c r="OQU28" s="362"/>
      <c r="OQV28" s="363"/>
      <c r="OQW28" s="364"/>
      <c r="OQX28" s="365"/>
      <c r="OQY28" s="366"/>
      <c r="OQZ28" s="367"/>
      <c r="ORA28" s="368"/>
      <c r="ORB28" s="369"/>
      <c r="ORC28" s="361"/>
      <c r="ORD28" s="361"/>
      <c r="ORE28" s="362"/>
      <c r="ORF28" s="363"/>
      <c r="ORG28" s="364"/>
      <c r="ORH28" s="365"/>
      <c r="ORI28" s="366"/>
      <c r="ORJ28" s="367"/>
      <c r="ORK28" s="368"/>
      <c r="ORL28" s="369"/>
      <c r="ORM28" s="361"/>
      <c r="ORN28" s="361"/>
      <c r="ORO28" s="362"/>
      <c r="ORP28" s="363"/>
      <c r="ORQ28" s="364"/>
      <c r="ORR28" s="365"/>
      <c r="ORS28" s="366"/>
      <c r="ORT28" s="367"/>
      <c r="ORU28" s="368"/>
      <c r="ORV28" s="369"/>
      <c r="ORW28" s="361"/>
      <c r="ORX28" s="361"/>
      <c r="ORY28" s="362"/>
      <c r="ORZ28" s="363"/>
      <c r="OSA28" s="364"/>
      <c r="OSB28" s="365"/>
      <c r="OSC28" s="366"/>
      <c r="OSD28" s="367"/>
      <c r="OSE28" s="368"/>
      <c r="OSF28" s="369"/>
      <c r="OSG28" s="361"/>
      <c r="OSH28" s="361"/>
      <c r="OSI28" s="362"/>
      <c r="OSJ28" s="363"/>
      <c r="OSK28" s="364"/>
      <c r="OSL28" s="365"/>
      <c r="OSM28" s="366"/>
      <c r="OSN28" s="367"/>
      <c r="OSO28" s="368"/>
      <c r="OSP28" s="369"/>
      <c r="OSQ28" s="361"/>
      <c r="OSR28" s="361"/>
      <c r="OSS28" s="362"/>
      <c r="OST28" s="363"/>
      <c r="OSU28" s="364"/>
      <c r="OSV28" s="365"/>
      <c r="OSW28" s="366"/>
      <c r="OSX28" s="367"/>
      <c r="OSY28" s="368"/>
      <c r="OSZ28" s="369"/>
      <c r="OTA28" s="361"/>
      <c r="OTB28" s="361"/>
      <c r="OTC28" s="362"/>
      <c r="OTD28" s="363"/>
      <c r="OTE28" s="364"/>
      <c r="OTF28" s="365"/>
      <c r="OTG28" s="366"/>
      <c r="OTH28" s="367"/>
      <c r="OTI28" s="368"/>
      <c r="OTJ28" s="369"/>
      <c r="OTK28" s="361"/>
      <c r="OTL28" s="361"/>
      <c r="OTM28" s="362"/>
      <c r="OTN28" s="363"/>
      <c r="OTO28" s="364"/>
      <c r="OTP28" s="365"/>
      <c r="OTQ28" s="366"/>
      <c r="OTR28" s="367"/>
      <c r="OTS28" s="368"/>
      <c r="OTT28" s="369"/>
      <c r="OTU28" s="361"/>
      <c r="OTV28" s="361"/>
      <c r="OTW28" s="362"/>
      <c r="OTX28" s="363"/>
      <c r="OTY28" s="364"/>
      <c r="OTZ28" s="365"/>
      <c r="OUA28" s="366"/>
      <c r="OUB28" s="367"/>
      <c r="OUC28" s="368"/>
      <c r="OUD28" s="369"/>
      <c r="OUE28" s="361"/>
      <c r="OUF28" s="361"/>
      <c r="OUG28" s="362"/>
      <c r="OUH28" s="363"/>
      <c r="OUI28" s="364"/>
      <c r="OUJ28" s="365"/>
      <c r="OUK28" s="366"/>
      <c r="OUL28" s="367"/>
      <c r="OUM28" s="368"/>
      <c r="OUN28" s="369"/>
      <c r="OUO28" s="361"/>
      <c r="OUP28" s="361"/>
      <c r="OUQ28" s="362"/>
      <c r="OUR28" s="363"/>
      <c r="OUS28" s="364"/>
      <c r="OUT28" s="365"/>
      <c r="OUU28" s="366"/>
      <c r="OUV28" s="367"/>
      <c r="OUW28" s="368"/>
      <c r="OUX28" s="369"/>
      <c r="OUY28" s="361"/>
      <c r="OUZ28" s="361"/>
      <c r="OVA28" s="362"/>
      <c r="OVB28" s="363"/>
      <c r="OVC28" s="364"/>
      <c r="OVD28" s="365"/>
      <c r="OVE28" s="366"/>
      <c r="OVF28" s="367"/>
      <c r="OVG28" s="368"/>
      <c r="OVH28" s="369"/>
      <c r="OVI28" s="361"/>
      <c r="OVJ28" s="361"/>
      <c r="OVK28" s="362"/>
      <c r="OVL28" s="363"/>
      <c r="OVM28" s="364"/>
      <c r="OVN28" s="365"/>
      <c r="OVO28" s="366"/>
      <c r="OVP28" s="367"/>
      <c r="OVQ28" s="368"/>
      <c r="OVR28" s="369"/>
      <c r="OVS28" s="361"/>
      <c r="OVT28" s="361"/>
      <c r="OVU28" s="362"/>
      <c r="OVV28" s="363"/>
      <c r="OVW28" s="364"/>
      <c r="OVX28" s="365"/>
      <c r="OVY28" s="366"/>
      <c r="OVZ28" s="367"/>
      <c r="OWA28" s="368"/>
      <c r="OWB28" s="369"/>
      <c r="OWC28" s="361"/>
      <c r="OWD28" s="361"/>
      <c r="OWE28" s="362"/>
      <c r="OWF28" s="363"/>
      <c r="OWG28" s="364"/>
      <c r="OWH28" s="365"/>
      <c r="OWI28" s="366"/>
      <c r="OWJ28" s="367"/>
      <c r="OWK28" s="368"/>
      <c r="OWL28" s="369"/>
      <c r="OWM28" s="361"/>
      <c r="OWN28" s="361"/>
      <c r="OWO28" s="362"/>
      <c r="OWP28" s="363"/>
      <c r="OWQ28" s="364"/>
      <c r="OWR28" s="365"/>
      <c r="OWS28" s="366"/>
      <c r="OWT28" s="367"/>
      <c r="OWU28" s="368"/>
      <c r="OWV28" s="369"/>
      <c r="OWW28" s="361"/>
      <c r="OWX28" s="361"/>
      <c r="OWY28" s="362"/>
      <c r="OWZ28" s="363"/>
      <c r="OXA28" s="364"/>
      <c r="OXB28" s="365"/>
      <c r="OXC28" s="366"/>
      <c r="OXD28" s="367"/>
      <c r="OXE28" s="368"/>
      <c r="OXF28" s="369"/>
      <c r="OXG28" s="361"/>
      <c r="OXH28" s="361"/>
      <c r="OXI28" s="362"/>
      <c r="OXJ28" s="363"/>
      <c r="OXK28" s="364"/>
      <c r="OXL28" s="365"/>
      <c r="OXM28" s="366"/>
      <c r="OXN28" s="367"/>
      <c r="OXO28" s="368"/>
      <c r="OXP28" s="369"/>
      <c r="OXQ28" s="361"/>
      <c r="OXR28" s="361"/>
      <c r="OXS28" s="362"/>
      <c r="OXT28" s="363"/>
      <c r="OXU28" s="364"/>
      <c r="OXV28" s="365"/>
      <c r="OXW28" s="366"/>
      <c r="OXX28" s="367"/>
      <c r="OXY28" s="368"/>
      <c r="OXZ28" s="369"/>
      <c r="OYA28" s="361"/>
      <c r="OYB28" s="361"/>
      <c r="OYC28" s="362"/>
      <c r="OYD28" s="363"/>
      <c r="OYE28" s="364"/>
      <c r="OYF28" s="365"/>
      <c r="OYG28" s="366"/>
      <c r="OYH28" s="367"/>
      <c r="OYI28" s="368"/>
      <c r="OYJ28" s="369"/>
      <c r="OYK28" s="361"/>
      <c r="OYL28" s="361"/>
      <c r="OYM28" s="362"/>
      <c r="OYN28" s="363"/>
      <c r="OYO28" s="364"/>
      <c r="OYP28" s="365"/>
      <c r="OYQ28" s="366"/>
      <c r="OYR28" s="367"/>
      <c r="OYS28" s="368"/>
      <c r="OYT28" s="369"/>
      <c r="OYU28" s="361"/>
      <c r="OYV28" s="361"/>
      <c r="OYW28" s="362"/>
      <c r="OYX28" s="363"/>
      <c r="OYY28" s="364"/>
      <c r="OYZ28" s="365"/>
      <c r="OZA28" s="366"/>
      <c r="OZB28" s="367"/>
      <c r="OZC28" s="368"/>
      <c r="OZD28" s="369"/>
      <c r="OZE28" s="361"/>
      <c r="OZF28" s="361"/>
      <c r="OZG28" s="362"/>
      <c r="OZH28" s="363"/>
      <c r="OZI28" s="364"/>
      <c r="OZJ28" s="365"/>
      <c r="OZK28" s="366"/>
      <c r="OZL28" s="367"/>
      <c r="OZM28" s="368"/>
      <c r="OZN28" s="369"/>
      <c r="OZO28" s="361"/>
      <c r="OZP28" s="361"/>
      <c r="OZQ28" s="362"/>
      <c r="OZR28" s="363"/>
      <c r="OZS28" s="364"/>
      <c r="OZT28" s="365"/>
      <c r="OZU28" s="366"/>
      <c r="OZV28" s="367"/>
      <c r="OZW28" s="368"/>
      <c r="OZX28" s="369"/>
      <c r="OZY28" s="361"/>
      <c r="OZZ28" s="361"/>
      <c r="PAA28" s="362"/>
      <c r="PAB28" s="363"/>
      <c r="PAC28" s="364"/>
      <c r="PAD28" s="365"/>
      <c r="PAE28" s="366"/>
      <c r="PAF28" s="367"/>
      <c r="PAG28" s="368"/>
      <c r="PAH28" s="369"/>
      <c r="PAI28" s="361"/>
      <c r="PAJ28" s="361"/>
      <c r="PAK28" s="362"/>
      <c r="PAL28" s="363"/>
      <c r="PAM28" s="364"/>
      <c r="PAN28" s="365"/>
      <c r="PAO28" s="366"/>
      <c r="PAP28" s="367"/>
      <c r="PAQ28" s="368"/>
      <c r="PAR28" s="369"/>
      <c r="PAS28" s="361"/>
      <c r="PAT28" s="361"/>
      <c r="PAU28" s="362"/>
      <c r="PAV28" s="363"/>
      <c r="PAW28" s="364"/>
      <c r="PAX28" s="365"/>
      <c r="PAY28" s="366"/>
      <c r="PAZ28" s="367"/>
      <c r="PBA28" s="368"/>
      <c r="PBB28" s="369"/>
      <c r="PBC28" s="361"/>
      <c r="PBD28" s="361"/>
      <c r="PBE28" s="362"/>
      <c r="PBF28" s="363"/>
      <c r="PBG28" s="364"/>
      <c r="PBH28" s="365"/>
      <c r="PBI28" s="366"/>
      <c r="PBJ28" s="367"/>
      <c r="PBK28" s="368"/>
      <c r="PBL28" s="369"/>
      <c r="PBM28" s="361"/>
      <c r="PBN28" s="361"/>
      <c r="PBO28" s="362"/>
      <c r="PBP28" s="363"/>
      <c r="PBQ28" s="364"/>
      <c r="PBR28" s="365"/>
      <c r="PBS28" s="366"/>
      <c r="PBT28" s="367"/>
      <c r="PBU28" s="368"/>
      <c r="PBV28" s="369"/>
      <c r="PBW28" s="361"/>
      <c r="PBX28" s="361"/>
      <c r="PBY28" s="362"/>
      <c r="PBZ28" s="363"/>
      <c r="PCA28" s="364"/>
      <c r="PCB28" s="365"/>
      <c r="PCC28" s="366"/>
      <c r="PCD28" s="367"/>
      <c r="PCE28" s="368"/>
      <c r="PCF28" s="369"/>
      <c r="PCG28" s="361"/>
      <c r="PCH28" s="361"/>
      <c r="PCI28" s="362"/>
      <c r="PCJ28" s="363"/>
      <c r="PCK28" s="364"/>
      <c r="PCL28" s="365"/>
      <c r="PCM28" s="366"/>
      <c r="PCN28" s="367"/>
      <c r="PCO28" s="368"/>
      <c r="PCP28" s="369"/>
      <c r="PCQ28" s="361"/>
      <c r="PCR28" s="361"/>
      <c r="PCS28" s="362"/>
      <c r="PCT28" s="363"/>
      <c r="PCU28" s="364"/>
      <c r="PCV28" s="365"/>
      <c r="PCW28" s="366"/>
      <c r="PCX28" s="367"/>
      <c r="PCY28" s="368"/>
      <c r="PCZ28" s="369"/>
      <c r="PDA28" s="361"/>
      <c r="PDB28" s="361"/>
      <c r="PDC28" s="362"/>
      <c r="PDD28" s="363"/>
      <c r="PDE28" s="364"/>
      <c r="PDF28" s="365"/>
      <c r="PDG28" s="366"/>
      <c r="PDH28" s="367"/>
      <c r="PDI28" s="368"/>
      <c r="PDJ28" s="369"/>
      <c r="PDK28" s="361"/>
      <c r="PDL28" s="361"/>
      <c r="PDM28" s="362"/>
      <c r="PDN28" s="363"/>
      <c r="PDO28" s="364"/>
      <c r="PDP28" s="365"/>
      <c r="PDQ28" s="366"/>
      <c r="PDR28" s="367"/>
      <c r="PDS28" s="368"/>
      <c r="PDT28" s="369"/>
      <c r="PDU28" s="361"/>
      <c r="PDV28" s="361"/>
      <c r="PDW28" s="362"/>
      <c r="PDX28" s="363"/>
      <c r="PDY28" s="364"/>
      <c r="PDZ28" s="365"/>
      <c r="PEA28" s="366"/>
      <c r="PEB28" s="367"/>
      <c r="PEC28" s="368"/>
      <c r="PED28" s="369"/>
      <c r="PEE28" s="361"/>
      <c r="PEF28" s="361"/>
      <c r="PEG28" s="362"/>
      <c r="PEH28" s="363"/>
      <c r="PEI28" s="364"/>
      <c r="PEJ28" s="365"/>
      <c r="PEK28" s="366"/>
      <c r="PEL28" s="367"/>
      <c r="PEM28" s="368"/>
      <c r="PEN28" s="369"/>
      <c r="PEO28" s="361"/>
      <c r="PEP28" s="361"/>
      <c r="PEQ28" s="362"/>
      <c r="PER28" s="363"/>
      <c r="PES28" s="364"/>
      <c r="PET28" s="365"/>
      <c r="PEU28" s="366"/>
      <c r="PEV28" s="367"/>
      <c r="PEW28" s="368"/>
      <c r="PEX28" s="369"/>
      <c r="PEY28" s="361"/>
      <c r="PEZ28" s="361"/>
      <c r="PFA28" s="362"/>
      <c r="PFB28" s="363"/>
      <c r="PFC28" s="364"/>
      <c r="PFD28" s="365"/>
      <c r="PFE28" s="366"/>
      <c r="PFF28" s="367"/>
      <c r="PFG28" s="368"/>
      <c r="PFH28" s="369"/>
      <c r="PFI28" s="361"/>
      <c r="PFJ28" s="361"/>
      <c r="PFK28" s="362"/>
      <c r="PFL28" s="363"/>
      <c r="PFM28" s="364"/>
      <c r="PFN28" s="365"/>
      <c r="PFO28" s="366"/>
      <c r="PFP28" s="367"/>
      <c r="PFQ28" s="368"/>
      <c r="PFR28" s="369"/>
      <c r="PFS28" s="361"/>
      <c r="PFT28" s="361"/>
      <c r="PFU28" s="362"/>
      <c r="PFV28" s="363"/>
      <c r="PFW28" s="364"/>
      <c r="PFX28" s="365"/>
      <c r="PFY28" s="366"/>
      <c r="PFZ28" s="367"/>
      <c r="PGA28" s="368"/>
      <c r="PGB28" s="369"/>
      <c r="PGC28" s="361"/>
      <c r="PGD28" s="361"/>
      <c r="PGE28" s="362"/>
      <c r="PGF28" s="363"/>
      <c r="PGG28" s="364"/>
      <c r="PGH28" s="365"/>
      <c r="PGI28" s="366"/>
      <c r="PGJ28" s="367"/>
      <c r="PGK28" s="368"/>
      <c r="PGL28" s="369"/>
      <c r="PGM28" s="361"/>
      <c r="PGN28" s="361"/>
      <c r="PGO28" s="362"/>
      <c r="PGP28" s="363"/>
      <c r="PGQ28" s="364"/>
      <c r="PGR28" s="365"/>
      <c r="PGS28" s="366"/>
      <c r="PGT28" s="367"/>
      <c r="PGU28" s="368"/>
      <c r="PGV28" s="369"/>
      <c r="PGW28" s="361"/>
      <c r="PGX28" s="361"/>
      <c r="PGY28" s="362"/>
      <c r="PGZ28" s="363"/>
      <c r="PHA28" s="364"/>
      <c r="PHB28" s="365"/>
      <c r="PHC28" s="366"/>
      <c r="PHD28" s="367"/>
      <c r="PHE28" s="368"/>
      <c r="PHF28" s="369"/>
      <c r="PHG28" s="361"/>
      <c r="PHH28" s="361"/>
      <c r="PHI28" s="362"/>
      <c r="PHJ28" s="363"/>
      <c r="PHK28" s="364"/>
      <c r="PHL28" s="365"/>
      <c r="PHM28" s="366"/>
      <c r="PHN28" s="367"/>
      <c r="PHO28" s="368"/>
      <c r="PHP28" s="369"/>
      <c r="PHQ28" s="361"/>
      <c r="PHR28" s="361"/>
      <c r="PHS28" s="362"/>
      <c r="PHT28" s="363"/>
      <c r="PHU28" s="364"/>
      <c r="PHV28" s="365"/>
      <c r="PHW28" s="366"/>
      <c r="PHX28" s="367"/>
      <c r="PHY28" s="368"/>
      <c r="PHZ28" s="369"/>
      <c r="PIA28" s="361"/>
      <c r="PIB28" s="361"/>
      <c r="PIC28" s="362"/>
      <c r="PID28" s="363"/>
      <c r="PIE28" s="364"/>
      <c r="PIF28" s="365"/>
      <c r="PIG28" s="366"/>
      <c r="PIH28" s="367"/>
      <c r="PII28" s="368"/>
      <c r="PIJ28" s="369"/>
      <c r="PIK28" s="361"/>
      <c r="PIL28" s="361"/>
      <c r="PIM28" s="362"/>
      <c r="PIN28" s="363"/>
      <c r="PIO28" s="364"/>
      <c r="PIP28" s="365"/>
      <c r="PIQ28" s="366"/>
      <c r="PIR28" s="367"/>
      <c r="PIS28" s="368"/>
      <c r="PIT28" s="369"/>
      <c r="PIU28" s="361"/>
      <c r="PIV28" s="361"/>
      <c r="PIW28" s="362"/>
      <c r="PIX28" s="363"/>
      <c r="PIY28" s="364"/>
      <c r="PIZ28" s="365"/>
      <c r="PJA28" s="366"/>
      <c r="PJB28" s="367"/>
      <c r="PJC28" s="368"/>
      <c r="PJD28" s="369"/>
      <c r="PJE28" s="361"/>
      <c r="PJF28" s="361"/>
      <c r="PJG28" s="362"/>
      <c r="PJH28" s="363"/>
      <c r="PJI28" s="364"/>
      <c r="PJJ28" s="365"/>
      <c r="PJK28" s="366"/>
      <c r="PJL28" s="367"/>
      <c r="PJM28" s="368"/>
      <c r="PJN28" s="369"/>
      <c r="PJO28" s="361"/>
      <c r="PJP28" s="361"/>
      <c r="PJQ28" s="362"/>
      <c r="PJR28" s="363"/>
      <c r="PJS28" s="364"/>
      <c r="PJT28" s="365"/>
      <c r="PJU28" s="366"/>
      <c r="PJV28" s="367"/>
      <c r="PJW28" s="368"/>
      <c r="PJX28" s="369"/>
      <c r="PJY28" s="361"/>
      <c r="PJZ28" s="361"/>
      <c r="PKA28" s="362"/>
      <c r="PKB28" s="363"/>
      <c r="PKC28" s="364"/>
      <c r="PKD28" s="365"/>
      <c r="PKE28" s="366"/>
      <c r="PKF28" s="367"/>
      <c r="PKG28" s="368"/>
      <c r="PKH28" s="369"/>
      <c r="PKI28" s="361"/>
      <c r="PKJ28" s="361"/>
      <c r="PKK28" s="362"/>
      <c r="PKL28" s="363"/>
      <c r="PKM28" s="364"/>
      <c r="PKN28" s="365"/>
      <c r="PKO28" s="366"/>
      <c r="PKP28" s="367"/>
      <c r="PKQ28" s="368"/>
      <c r="PKR28" s="369"/>
      <c r="PKS28" s="361"/>
      <c r="PKT28" s="361"/>
      <c r="PKU28" s="362"/>
      <c r="PKV28" s="363"/>
      <c r="PKW28" s="364"/>
      <c r="PKX28" s="365"/>
      <c r="PKY28" s="366"/>
      <c r="PKZ28" s="367"/>
      <c r="PLA28" s="368"/>
      <c r="PLB28" s="369"/>
      <c r="PLC28" s="361"/>
      <c r="PLD28" s="361"/>
      <c r="PLE28" s="362"/>
      <c r="PLF28" s="363"/>
      <c r="PLG28" s="364"/>
      <c r="PLH28" s="365"/>
      <c r="PLI28" s="366"/>
      <c r="PLJ28" s="367"/>
      <c r="PLK28" s="368"/>
      <c r="PLL28" s="369"/>
      <c r="PLM28" s="361"/>
      <c r="PLN28" s="361"/>
      <c r="PLO28" s="362"/>
      <c r="PLP28" s="363"/>
      <c r="PLQ28" s="364"/>
      <c r="PLR28" s="365"/>
      <c r="PLS28" s="366"/>
      <c r="PLT28" s="367"/>
      <c r="PLU28" s="368"/>
      <c r="PLV28" s="369"/>
      <c r="PLW28" s="361"/>
      <c r="PLX28" s="361"/>
      <c r="PLY28" s="362"/>
      <c r="PLZ28" s="363"/>
      <c r="PMA28" s="364"/>
      <c r="PMB28" s="365"/>
      <c r="PMC28" s="366"/>
      <c r="PMD28" s="367"/>
      <c r="PME28" s="368"/>
      <c r="PMF28" s="369"/>
      <c r="PMG28" s="361"/>
      <c r="PMH28" s="361"/>
      <c r="PMI28" s="362"/>
      <c r="PMJ28" s="363"/>
      <c r="PMK28" s="364"/>
      <c r="PML28" s="365"/>
      <c r="PMM28" s="366"/>
      <c r="PMN28" s="367"/>
      <c r="PMO28" s="368"/>
      <c r="PMP28" s="369"/>
      <c r="PMQ28" s="361"/>
      <c r="PMR28" s="361"/>
      <c r="PMS28" s="362"/>
      <c r="PMT28" s="363"/>
      <c r="PMU28" s="364"/>
      <c r="PMV28" s="365"/>
      <c r="PMW28" s="366"/>
      <c r="PMX28" s="367"/>
      <c r="PMY28" s="368"/>
      <c r="PMZ28" s="369"/>
      <c r="PNA28" s="361"/>
      <c r="PNB28" s="361"/>
      <c r="PNC28" s="362"/>
      <c r="PND28" s="363"/>
      <c r="PNE28" s="364"/>
      <c r="PNF28" s="365"/>
      <c r="PNG28" s="366"/>
      <c r="PNH28" s="367"/>
      <c r="PNI28" s="368"/>
      <c r="PNJ28" s="369"/>
      <c r="PNK28" s="361"/>
      <c r="PNL28" s="361"/>
      <c r="PNM28" s="362"/>
      <c r="PNN28" s="363"/>
      <c r="PNO28" s="364"/>
      <c r="PNP28" s="365"/>
      <c r="PNQ28" s="366"/>
      <c r="PNR28" s="367"/>
      <c r="PNS28" s="368"/>
      <c r="PNT28" s="369"/>
      <c r="PNU28" s="361"/>
      <c r="PNV28" s="361"/>
      <c r="PNW28" s="362"/>
      <c r="PNX28" s="363"/>
      <c r="PNY28" s="364"/>
      <c r="PNZ28" s="365"/>
      <c r="POA28" s="366"/>
      <c r="POB28" s="367"/>
      <c r="POC28" s="368"/>
      <c r="POD28" s="369"/>
      <c r="POE28" s="361"/>
      <c r="POF28" s="361"/>
      <c r="POG28" s="362"/>
      <c r="POH28" s="363"/>
      <c r="POI28" s="364"/>
      <c r="POJ28" s="365"/>
      <c r="POK28" s="366"/>
      <c r="POL28" s="367"/>
      <c r="POM28" s="368"/>
      <c r="PON28" s="369"/>
      <c r="POO28" s="361"/>
      <c r="POP28" s="361"/>
      <c r="POQ28" s="362"/>
      <c r="POR28" s="363"/>
      <c r="POS28" s="364"/>
      <c r="POT28" s="365"/>
      <c r="POU28" s="366"/>
      <c r="POV28" s="367"/>
      <c r="POW28" s="368"/>
      <c r="POX28" s="369"/>
      <c r="POY28" s="361"/>
      <c r="POZ28" s="361"/>
      <c r="PPA28" s="362"/>
      <c r="PPB28" s="363"/>
      <c r="PPC28" s="364"/>
      <c r="PPD28" s="365"/>
      <c r="PPE28" s="366"/>
      <c r="PPF28" s="367"/>
      <c r="PPG28" s="368"/>
      <c r="PPH28" s="369"/>
      <c r="PPI28" s="361"/>
      <c r="PPJ28" s="361"/>
      <c r="PPK28" s="362"/>
      <c r="PPL28" s="363"/>
      <c r="PPM28" s="364"/>
      <c r="PPN28" s="365"/>
      <c r="PPO28" s="366"/>
      <c r="PPP28" s="367"/>
      <c r="PPQ28" s="368"/>
      <c r="PPR28" s="369"/>
      <c r="PPS28" s="361"/>
      <c r="PPT28" s="361"/>
      <c r="PPU28" s="362"/>
      <c r="PPV28" s="363"/>
      <c r="PPW28" s="364"/>
      <c r="PPX28" s="365"/>
      <c r="PPY28" s="366"/>
      <c r="PPZ28" s="367"/>
      <c r="PQA28" s="368"/>
      <c r="PQB28" s="369"/>
      <c r="PQC28" s="361"/>
      <c r="PQD28" s="361"/>
      <c r="PQE28" s="362"/>
      <c r="PQF28" s="363"/>
      <c r="PQG28" s="364"/>
      <c r="PQH28" s="365"/>
      <c r="PQI28" s="366"/>
      <c r="PQJ28" s="367"/>
      <c r="PQK28" s="368"/>
      <c r="PQL28" s="369"/>
      <c r="PQM28" s="361"/>
      <c r="PQN28" s="361"/>
      <c r="PQO28" s="362"/>
      <c r="PQP28" s="363"/>
      <c r="PQQ28" s="364"/>
      <c r="PQR28" s="365"/>
      <c r="PQS28" s="366"/>
      <c r="PQT28" s="367"/>
      <c r="PQU28" s="368"/>
      <c r="PQV28" s="369"/>
      <c r="PQW28" s="361"/>
      <c r="PQX28" s="361"/>
      <c r="PQY28" s="362"/>
      <c r="PQZ28" s="363"/>
      <c r="PRA28" s="364"/>
      <c r="PRB28" s="365"/>
      <c r="PRC28" s="366"/>
      <c r="PRD28" s="367"/>
      <c r="PRE28" s="368"/>
      <c r="PRF28" s="369"/>
      <c r="PRG28" s="361"/>
      <c r="PRH28" s="361"/>
      <c r="PRI28" s="362"/>
      <c r="PRJ28" s="363"/>
      <c r="PRK28" s="364"/>
      <c r="PRL28" s="365"/>
      <c r="PRM28" s="366"/>
      <c r="PRN28" s="367"/>
      <c r="PRO28" s="368"/>
      <c r="PRP28" s="369"/>
      <c r="PRQ28" s="361"/>
      <c r="PRR28" s="361"/>
      <c r="PRS28" s="362"/>
      <c r="PRT28" s="363"/>
      <c r="PRU28" s="364"/>
      <c r="PRV28" s="365"/>
      <c r="PRW28" s="366"/>
      <c r="PRX28" s="367"/>
      <c r="PRY28" s="368"/>
      <c r="PRZ28" s="369"/>
      <c r="PSA28" s="361"/>
      <c r="PSB28" s="361"/>
      <c r="PSC28" s="362"/>
      <c r="PSD28" s="363"/>
      <c r="PSE28" s="364"/>
      <c r="PSF28" s="365"/>
      <c r="PSG28" s="366"/>
      <c r="PSH28" s="367"/>
      <c r="PSI28" s="368"/>
      <c r="PSJ28" s="369"/>
      <c r="PSK28" s="361"/>
      <c r="PSL28" s="361"/>
      <c r="PSM28" s="362"/>
      <c r="PSN28" s="363"/>
      <c r="PSO28" s="364"/>
      <c r="PSP28" s="365"/>
      <c r="PSQ28" s="366"/>
      <c r="PSR28" s="367"/>
      <c r="PSS28" s="368"/>
      <c r="PST28" s="369"/>
      <c r="PSU28" s="361"/>
      <c r="PSV28" s="361"/>
      <c r="PSW28" s="362"/>
      <c r="PSX28" s="363"/>
      <c r="PSY28" s="364"/>
      <c r="PSZ28" s="365"/>
      <c r="PTA28" s="366"/>
      <c r="PTB28" s="367"/>
      <c r="PTC28" s="368"/>
      <c r="PTD28" s="369"/>
      <c r="PTE28" s="361"/>
      <c r="PTF28" s="361"/>
      <c r="PTG28" s="362"/>
      <c r="PTH28" s="363"/>
      <c r="PTI28" s="364"/>
      <c r="PTJ28" s="365"/>
      <c r="PTK28" s="366"/>
      <c r="PTL28" s="367"/>
      <c r="PTM28" s="368"/>
      <c r="PTN28" s="369"/>
      <c r="PTO28" s="361"/>
      <c r="PTP28" s="361"/>
      <c r="PTQ28" s="362"/>
      <c r="PTR28" s="363"/>
      <c r="PTS28" s="364"/>
      <c r="PTT28" s="365"/>
      <c r="PTU28" s="366"/>
      <c r="PTV28" s="367"/>
      <c r="PTW28" s="368"/>
      <c r="PTX28" s="369"/>
      <c r="PTY28" s="361"/>
      <c r="PTZ28" s="361"/>
      <c r="PUA28" s="362"/>
      <c r="PUB28" s="363"/>
      <c r="PUC28" s="364"/>
      <c r="PUD28" s="365"/>
      <c r="PUE28" s="366"/>
      <c r="PUF28" s="367"/>
      <c r="PUG28" s="368"/>
      <c r="PUH28" s="369"/>
      <c r="PUI28" s="361"/>
      <c r="PUJ28" s="361"/>
      <c r="PUK28" s="362"/>
      <c r="PUL28" s="363"/>
      <c r="PUM28" s="364"/>
      <c r="PUN28" s="365"/>
      <c r="PUO28" s="366"/>
      <c r="PUP28" s="367"/>
      <c r="PUQ28" s="368"/>
      <c r="PUR28" s="369"/>
      <c r="PUS28" s="361"/>
      <c r="PUT28" s="361"/>
      <c r="PUU28" s="362"/>
      <c r="PUV28" s="363"/>
      <c r="PUW28" s="364"/>
      <c r="PUX28" s="365"/>
      <c r="PUY28" s="366"/>
      <c r="PUZ28" s="367"/>
      <c r="PVA28" s="368"/>
      <c r="PVB28" s="369"/>
      <c r="PVC28" s="361"/>
      <c r="PVD28" s="361"/>
      <c r="PVE28" s="362"/>
      <c r="PVF28" s="363"/>
      <c r="PVG28" s="364"/>
      <c r="PVH28" s="365"/>
      <c r="PVI28" s="366"/>
      <c r="PVJ28" s="367"/>
      <c r="PVK28" s="368"/>
      <c r="PVL28" s="369"/>
      <c r="PVM28" s="361"/>
      <c r="PVN28" s="361"/>
      <c r="PVO28" s="362"/>
      <c r="PVP28" s="363"/>
      <c r="PVQ28" s="364"/>
      <c r="PVR28" s="365"/>
      <c r="PVS28" s="366"/>
      <c r="PVT28" s="367"/>
      <c r="PVU28" s="368"/>
      <c r="PVV28" s="369"/>
      <c r="PVW28" s="361"/>
      <c r="PVX28" s="361"/>
      <c r="PVY28" s="362"/>
      <c r="PVZ28" s="363"/>
      <c r="PWA28" s="364"/>
      <c r="PWB28" s="365"/>
      <c r="PWC28" s="366"/>
      <c r="PWD28" s="367"/>
      <c r="PWE28" s="368"/>
      <c r="PWF28" s="369"/>
      <c r="PWG28" s="361"/>
      <c r="PWH28" s="361"/>
      <c r="PWI28" s="362"/>
      <c r="PWJ28" s="363"/>
      <c r="PWK28" s="364"/>
      <c r="PWL28" s="365"/>
      <c r="PWM28" s="366"/>
      <c r="PWN28" s="367"/>
      <c r="PWO28" s="368"/>
      <c r="PWP28" s="369"/>
      <c r="PWQ28" s="361"/>
      <c r="PWR28" s="361"/>
      <c r="PWS28" s="362"/>
      <c r="PWT28" s="363"/>
      <c r="PWU28" s="364"/>
      <c r="PWV28" s="365"/>
      <c r="PWW28" s="366"/>
      <c r="PWX28" s="367"/>
      <c r="PWY28" s="368"/>
      <c r="PWZ28" s="369"/>
      <c r="PXA28" s="361"/>
      <c r="PXB28" s="361"/>
      <c r="PXC28" s="362"/>
      <c r="PXD28" s="363"/>
      <c r="PXE28" s="364"/>
      <c r="PXF28" s="365"/>
      <c r="PXG28" s="366"/>
      <c r="PXH28" s="367"/>
      <c r="PXI28" s="368"/>
      <c r="PXJ28" s="369"/>
      <c r="PXK28" s="361"/>
      <c r="PXL28" s="361"/>
      <c r="PXM28" s="362"/>
      <c r="PXN28" s="363"/>
      <c r="PXO28" s="364"/>
      <c r="PXP28" s="365"/>
      <c r="PXQ28" s="366"/>
      <c r="PXR28" s="367"/>
      <c r="PXS28" s="368"/>
      <c r="PXT28" s="369"/>
      <c r="PXU28" s="361"/>
      <c r="PXV28" s="361"/>
      <c r="PXW28" s="362"/>
      <c r="PXX28" s="363"/>
      <c r="PXY28" s="364"/>
      <c r="PXZ28" s="365"/>
      <c r="PYA28" s="366"/>
      <c r="PYB28" s="367"/>
      <c r="PYC28" s="368"/>
      <c r="PYD28" s="369"/>
      <c r="PYE28" s="361"/>
      <c r="PYF28" s="361"/>
      <c r="PYG28" s="362"/>
      <c r="PYH28" s="363"/>
      <c r="PYI28" s="364"/>
      <c r="PYJ28" s="365"/>
      <c r="PYK28" s="366"/>
      <c r="PYL28" s="367"/>
      <c r="PYM28" s="368"/>
      <c r="PYN28" s="369"/>
      <c r="PYO28" s="361"/>
      <c r="PYP28" s="361"/>
      <c r="PYQ28" s="362"/>
      <c r="PYR28" s="363"/>
      <c r="PYS28" s="364"/>
      <c r="PYT28" s="365"/>
      <c r="PYU28" s="366"/>
      <c r="PYV28" s="367"/>
      <c r="PYW28" s="368"/>
      <c r="PYX28" s="369"/>
      <c r="PYY28" s="361"/>
      <c r="PYZ28" s="361"/>
      <c r="PZA28" s="362"/>
      <c r="PZB28" s="363"/>
      <c r="PZC28" s="364"/>
      <c r="PZD28" s="365"/>
      <c r="PZE28" s="366"/>
      <c r="PZF28" s="367"/>
      <c r="PZG28" s="368"/>
      <c r="PZH28" s="369"/>
      <c r="PZI28" s="361"/>
      <c r="PZJ28" s="361"/>
      <c r="PZK28" s="362"/>
      <c r="PZL28" s="363"/>
      <c r="PZM28" s="364"/>
      <c r="PZN28" s="365"/>
      <c r="PZO28" s="366"/>
      <c r="PZP28" s="367"/>
      <c r="PZQ28" s="368"/>
      <c r="PZR28" s="369"/>
      <c r="PZS28" s="361"/>
      <c r="PZT28" s="361"/>
      <c r="PZU28" s="362"/>
      <c r="PZV28" s="363"/>
      <c r="PZW28" s="364"/>
      <c r="PZX28" s="365"/>
      <c r="PZY28" s="366"/>
      <c r="PZZ28" s="367"/>
      <c r="QAA28" s="368"/>
      <c r="QAB28" s="369"/>
      <c r="QAC28" s="361"/>
      <c r="QAD28" s="361"/>
      <c r="QAE28" s="362"/>
      <c r="QAF28" s="363"/>
      <c r="QAG28" s="364"/>
      <c r="QAH28" s="365"/>
      <c r="QAI28" s="366"/>
      <c r="QAJ28" s="367"/>
      <c r="QAK28" s="368"/>
      <c r="QAL28" s="369"/>
      <c r="QAM28" s="361"/>
      <c r="QAN28" s="361"/>
      <c r="QAO28" s="362"/>
      <c r="QAP28" s="363"/>
      <c r="QAQ28" s="364"/>
      <c r="QAR28" s="365"/>
      <c r="QAS28" s="366"/>
      <c r="QAT28" s="367"/>
      <c r="QAU28" s="368"/>
      <c r="QAV28" s="369"/>
      <c r="QAW28" s="361"/>
      <c r="QAX28" s="361"/>
      <c r="QAY28" s="362"/>
      <c r="QAZ28" s="363"/>
      <c r="QBA28" s="364"/>
      <c r="QBB28" s="365"/>
      <c r="QBC28" s="366"/>
      <c r="QBD28" s="367"/>
      <c r="QBE28" s="368"/>
      <c r="QBF28" s="369"/>
      <c r="QBG28" s="361"/>
      <c r="QBH28" s="361"/>
      <c r="QBI28" s="362"/>
      <c r="QBJ28" s="363"/>
      <c r="QBK28" s="364"/>
      <c r="QBL28" s="365"/>
      <c r="QBM28" s="366"/>
      <c r="QBN28" s="367"/>
      <c r="QBO28" s="368"/>
      <c r="QBP28" s="369"/>
      <c r="QBQ28" s="361"/>
      <c r="QBR28" s="361"/>
      <c r="QBS28" s="362"/>
      <c r="QBT28" s="363"/>
      <c r="QBU28" s="364"/>
      <c r="QBV28" s="365"/>
      <c r="QBW28" s="366"/>
      <c r="QBX28" s="367"/>
      <c r="QBY28" s="368"/>
      <c r="QBZ28" s="369"/>
      <c r="QCA28" s="361"/>
      <c r="QCB28" s="361"/>
      <c r="QCC28" s="362"/>
      <c r="QCD28" s="363"/>
      <c r="QCE28" s="364"/>
      <c r="QCF28" s="365"/>
      <c r="QCG28" s="366"/>
      <c r="QCH28" s="367"/>
      <c r="QCI28" s="368"/>
      <c r="QCJ28" s="369"/>
      <c r="QCK28" s="361"/>
      <c r="QCL28" s="361"/>
      <c r="QCM28" s="362"/>
      <c r="QCN28" s="363"/>
      <c r="QCO28" s="364"/>
      <c r="QCP28" s="365"/>
      <c r="QCQ28" s="366"/>
      <c r="QCR28" s="367"/>
      <c r="QCS28" s="368"/>
      <c r="QCT28" s="369"/>
      <c r="QCU28" s="361"/>
      <c r="QCV28" s="361"/>
      <c r="QCW28" s="362"/>
      <c r="QCX28" s="363"/>
      <c r="QCY28" s="364"/>
      <c r="QCZ28" s="365"/>
      <c r="QDA28" s="366"/>
      <c r="QDB28" s="367"/>
      <c r="QDC28" s="368"/>
      <c r="QDD28" s="369"/>
      <c r="QDE28" s="361"/>
      <c r="QDF28" s="361"/>
      <c r="QDG28" s="362"/>
      <c r="QDH28" s="363"/>
      <c r="QDI28" s="364"/>
      <c r="QDJ28" s="365"/>
      <c r="QDK28" s="366"/>
      <c r="QDL28" s="367"/>
      <c r="QDM28" s="368"/>
      <c r="QDN28" s="369"/>
      <c r="QDO28" s="361"/>
      <c r="QDP28" s="361"/>
      <c r="QDQ28" s="362"/>
      <c r="QDR28" s="363"/>
      <c r="QDS28" s="364"/>
      <c r="QDT28" s="365"/>
      <c r="QDU28" s="366"/>
      <c r="QDV28" s="367"/>
      <c r="QDW28" s="368"/>
      <c r="QDX28" s="369"/>
      <c r="QDY28" s="361"/>
      <c r="QDZ28" s="361"/>
      <c r="QEA28" s="362"/>
      <c r="QEB28" s="363"/>
      <c r="QEC28" s="364"/>
      <c r="QED28" s="365"/>
      <c r="QEE28" s="366"/>
      <c r="QEF28" s="367"/>
      <c r="QEG28" s="368"/>
      <c r="QEH28" s="369"/>
      <c r="QEI28" s="361"/>
      <c r="QEJ28" s="361"/>
      <c r="QEK28" s="362"/>
      <c r="QEL28" s="363"/>
      <c r="QEM28" s="364"/>
      <c r="QEN28" s="365"/>
      <c r="QEO28" s="366"/>
      <c r="QEP28" s="367"/>
      <c r="QEQ28" s="368"/>
      <c r="QER28" s="369"/>
      <c r="QES28" s="361"/>
      <c r="QET28" s="361"/>
      <c r="QEU28" s="362"/>
      <c r="QEV28" s="363"/>
      <c r="QEW28" s="364"/>
      <c r="QEX28" s="365"/>
      <c r="QEY28" s="366"/>
      <c r="QEZ28" s="367"/>
      <c r="QFA28" s="368"/>
      <c r="QFB28" s="369"/>
      <c r="QFC28" s="361"/>
      <c r="QFD28" s="361"/>
      <c r="QFE28" s="362"/>
      <c r="QFF28" s="363"/>
      <c r="QFG28" s="364"/>
      <c r="QFH28" s="365"/>
      <c r="QFI28" s="366"/>
      <c r="QFJ28" s="367"/>
      <c r="QFK28" s="368"/>
      <c r="QFL28" s="369"/>
      <c r="QFM28" s="361"/>
      <c r="QFN28" s="361"/>
      <c r="QFO28" s="362"/>
      <c r="QFP28" s="363"/>
      <c r="QFQ28" s="364"/>
      <c r="QFR28" s="365"/>
      <c r="QFS28" s="366"/>
      <c r="QFT28" s="367"/>
      <c r="QFU28" s="368"/>
      <c r="QFV28" s="369"/>
      <c r="QFW28" s="361"/>
      <c r="QFX28" s="361"/>
      <c r="QFY28" s="362"/>
      <c r="QFZ28" s="363"/>
      <c r="QGA28" s="364"/>
      <c r="QGB28" s="365"/>
      <c r="QGC28" s="366"/>
      <c r="QGD28" s="367"/>
      <c r="QGE28" s="368"/>
      <c r="QGF28" s="369"/>
      <c r="QGG28" s="361"/>
      <c r="QGH28" s="361"/>
      <c r="QGI28" s="362"/>
      <c r="QGJ28" s="363"/>
      <c r="QGK28" s="364"/>
      <c r="QGL28" s="365"/>
      <c r="QGM28" s="366"/>
      <c r="QGN28" s="367"/>
      <c r="QGO28" s="368"/>
      <c r="QGP28" s="369"/>
      <c r="QGQ28" s="361"/>
      <c r="QGR28" s="361"/>
      <c r="QGS28" s="362"/>
      <c r="QGT28" s="363"/>
      <c r="QGU28" s="364"/>
      <c r="QGV28" s="365"/>
      <c r="QGW28" s="366"/>
      <c r="QGX28" s="367"/>
      <c r="QGY28" s="368"/>
      <c r="QGZ28" s="369"/>
      <c r="QHA28" s="361"/>
      <c r="QHB28" s="361"/>
      <c r="QHC28" s="362"/>
      <c r="QHD28" s="363"/>
      <c r="QHE28" s="364"/>
      <c r="QHF28" s="365"/>
      <c r="QHG28" s="366"/>
      <c r="QHH28" s="367"/>
      <c r="QHI28" s="368"/>
      <c r="QHJ28" s="369"/>
      <c r="QHK28" s="361"/>
      <c r="QHL28" s="361"/>
      <c r="QHM28" s="362"/>
      <c r="QHN28" s="363"/>
      <c r="QHO28" s="364"/>
      <c r="QHP28" s="365"/>
      <c r="QHQ28" s="366"/>
      <c r="QHR28" s="367"/>
      <c r="QHS28" s="368"/>
      <c r="QHT28" s="369"/>
      <c r="QHU28" s="361"/>
      <c r="QHV28" s="361"/>
      <c r="QHW28" s="362"/>
      <c r="QHX28" s="363"/>
      <c r="QHY28" s="364"/>
      <c r="QHZ28" s="365"/>
      <c r="QIA28" s="366"/>
      <c r="QIB28" s="367"/>
      <c r="QIC28" s="368"/>
      <c r="QID28" s="369"/>
      <c r="QIE28" s="361"/>
      <c r="QIF28" s="361"/>
      <c r="QIG28" s="362"/>
      <c r="QIH28" s="363"/>
      <c r="QII28" s="364"/>
      <c r="QIJ28" s="365"/>
      <c r="QIK28" s="366"/>
      <c r="QIL28" s="367"/>
      <c r="QIM28" s="368"/>
      <c r="QIN28" s="369"/>
      <c r="QIO28" s="361"/>
      <c r="QIP28" s="361"/>
      <c r="QIQ28" s="362"/>
      <c r="QIR28" s="363"/>
      <c r="QIS28" s="364"/>
      <c r="QIT28" s="365"/>
      <c r="QIU28" s="366"/>
      <c r="QIV28" s="367"/>
      <c r="QIW28" s="368"/>
      <c r="QIX28" s="369"/>
      <c r="QIY28" s="361"/>
      <c r="QIZ28" s="361"/>
      <c r="QJA28" s="362"/>
      <c r="QJB28" s="363"/>
      <c r="QJC28" s="364"/>
      <c r="QJD28" s="365"/>
      <c r="QJE28" s="366"/>
      <c r="QJF28" s="367"/>
      <c r="QJG28" s="368"/>
      <c r="QJH28" s="369"/>
      <c r="QJI28" s="361"/>
      <c r="QJJ28" s="361"/>
      <c r="QJK28" s="362"/>
      <c r="QJL28" s="363"/>
      <c r="QJM28" s="364"/>
      <c r="QJN28" s="365"/>
      <c r="QJO28" s="366"/>
      <c r="QJP28" s="367"/>
      <c r="QJQ28" s="368"/>
      <c r="QJR28" s="369"/>
      <c r="QJS28" s="361"/>
      <c r="QJT28" s="361"/>
      <c r="QJU28" s="362"/>
      <c r="QJV28" s="363"/>
      <c r="QJW28" s="364"/>
      <c r="QJX28" s="365"/>
      <c r="QJY28" s="366"/>
      <c r="QJZ28" s="367"/>
      <c r="QKA28" s="368"/>
      <c r="QKB28" s="369"/>
      <c r="QKC28" s="361"/>
      <c r="QKD28" s="361"/>
      <c r="QKE28" s="362"/>
      <c r="QKF28" s="363"/>
      <c r="QKG28" s="364"/>
      <c r="QKH28" s="365"/>
      <c r="QKI28" s="366"/>
      <c r="QKJ28" s="367"/>
      <c r="QKK28" s="368"/>
      <c r="QKL28" s="369"/>
      <c r="QKM28" s="361"/>
      <c r="QKN28" s="361"/>
      <c r="QKO28" s="362"/>
      <c r="QKP28" s="363"/>
      <c r="QKQ28" s="364"/>
      <c r="QKR28" s="365"/>
      <c r="QKS28" s="366"/>
      <c r="QKT28" s="367"/>
      <c r="QKU28" s="368"/>
      <c r="QKV28" s="369"/>
      <c r="QKW28" s="361"/>
      <c r="QKX28" s="361"/>
      <c r="QKY28" s="362"/>
      <c r="QKZ28" s="363"/>
      <c r="QLA28" s="364"/>
      <c r="QLB28" s="365"/>
      <c r="QLC28" s="366"/>
      <c r="QLD28" s="367"/>
      <c r="QLE28" s="368"/>
      <c r="QLF28" s="369"/>
      <c r="QLG28" s="361"/>
      <c r="QLH28" s="361"/>
      <c r="QLI28" s="362"/>
      <c r="QLJ28" s="363"/>
      <c r="QLK28" s="364"/>
      <c r="QLL28" s="365"/>
      <c r="QLM28" s="366"/>
      <c r="QLN28" s="367"/>
      <c r="QLO28" s="368"/>
      <c r="QLP28" s="369"/>
      <c r="QLQ28" s="361"/>
      <c r="QLR28" s="361"/>
      <c r="QLS28" s="362"/>
      <c r="QLT28" s="363"/>
      <c r="QLU28" s="364"/>
      <c r="QLV28" s="365"/>
      <c r="QLW28" s="366"/>
      <c r="QLX28" s="367"/>
      <c r="QLY28" s="368"/>
      <c r="QLZ28" s="369"/>
      <c r="QMA28" s="361"/>
      <c r="QMB28" s="361"/>
      <c r="QMC28" s="362"/>
      <c r="QMD28" s="363"/>
      <c r="QME28" s="364"/>
      <c r="QMF28" s="365"/>
      <c r="QMG28" s="366"/>
      <c r="QMH28" s="367"/>
      <c r="QMI28" s="368"/>
      <c r="QMJ28" s="369"/>
      <c r="QMK28" s="361"/>
      <c r="QML28" s="361"/>
      <c r="QMM28" s="362"/>
      <c r="QMN28" s="363"/>
      <c r="QMO28" s="364"/>
      <c r="QMP28" s="365"/>
      <c r="QMQ28" s="366"/>
      <c r="QMR28" s="367"/>
      <c r="QMS28" s="368"/>
      <c r="QMT28" s="369"/>
      <c r="QMU28" s="361"/>
      <c r="QMV28" s="361"/>
      <c r="QMW28" s="362"/>
      <c r="QMX28" s="363"/>
      <c r="QMY28" s="364"/>
      <c r="QMZ28" s="365"/>
      <c r="QNA28" s="366"/>
      <c r="QNB28" s="367"/>
      <c r="QNC28" s="368"/>
      <c r="QND28" s="369"/>
      <c r="QNE28" s="361"/>
      <c r="QNF28" s="361"/>
      <c r="QNG28" s="362"/>
      <c r="QNH28" s="363"/>
      <c r="QNI28" s="364"/>
      <c r="QNJ28" s="365"/>
      <c r="QNK28" s="366"/>
      <c r="QNL28" s="367"/>
      <c r="QNM28" s="368"/>
      <c r="QNN28" s="369"/>
      <c r="QNO28" s="361"/>
      <c r="QNP28" s="361"/>
      <c r="QNQ28" s="362"/>
      <c r="QNR28" s="363"/>
      <c r="QNS28" s="364"/>
      <c r="QNT28" s="365"/>
      <c r="QNU28" s="366"/>
      <c r="QNV28" s="367"/>
      <c r="QNW28" s="368"/>
      <c r="QNX28" s="369"/>
      <c r="QNY28" s="361"/>
      <c r="QNZ28" s="361"/>
      <c r="QOA28" s="362"/>
      <c r="QOB28" s="363"/>
      <c r="QOC28" s="364"/>
      <c r="QOD28" s="365"/>
      <c r="QOE28" s="366"/>
      <c r="QOF28" s="367"/>
      <c r="QOG28" s="368"/>
      <c r="QOH28" s="369"/>
      <c r="QOI28" s="361"/>
      <c r="QOJ28" s="361"/>
      <c r="QOK28" s="362"/>
      <c r="QOL28" s="363"/>
      <c r="QOM28" s="364"/>
      <c r="QON28" s="365"/>
      <c r="QOO28" s="366"/>
      <c r="QOP28" s="367"/>
      <c r="QOQ28" s="368"/>
      <c r="QOR28" s="369"/>
      <c r="QOS28" s="361"/>
      <c r="QOT28" s="361"/>
      <c r="QOU28" s="362"/>
      <c r="QOV28" s="363"/>
      <c r="QOW28" s="364"/>
      <c r="QOX28" s="365"/>
      <c r="QOY28" s="366"/>
      <c r="QOZ28" s="367"/>
      <c r="QPA28" s="368"/>
      <c r="QPB28" s="369"/>
      <c r="QPC28" s="361"/>
      <c r="QPD28" s="361"/>
      <c r="QPE28" s="362"/>
      <c r="QPF28" s="363"/>
      <c r="QPG28" s="364"/>
      <c r="QPH28" s="365"/>
      <c r="QPI28" s="366"/>
      <c r="QPJ28" s="367"/>
      <c r="QPK28" s="368"/>
      <c r="QPL28" s="369"/>
      <c r="QPM28" s="361"/>
      <c r="QPN28" s="361"/>
      <c r="QPO28" s="362"/>
      <c r="QPP28" s="363"/>
      <c r="QPQ28" s="364"/>
      <c r="QPR28" s="365"/>
      <c r="QPS28" s="366"/>
      <c r="QPT28" s="367"/>
      <c r="QPU28" s="368"/>
      <c r="QPV28" s="369"/>
      <c r="QPW28" s="361"/>
      <c r="QPX28" s="361"/>
      <c r="QPY28" s="362"/>
      <c r="QPZ28" s="363"/>
      <c r="QQA28" s="364"/>
      <c r="QQB28" s="365"/>
      <c r="QQC28" s="366"/>
      <c r="QQD28" s="367"/>
      <c r="QQE28" s="368"/>
      <c r="QQF28" s="369"/>
      <c r="QQG28" s="361"/>
      <c r="QQH28" s="361"/>
      <c r="QQI28" s="362"/>
      <c r="QQJ28" s="363"/>
      <c r="QQK28" s="364"/>
      <c r="QQL28" s="365"/>
      <c r="QQM28" s="366"/>
      <c r="QQN28" s="367"/>
      <c r="QQO28" s="368"/>
      <c r="QQP28" s="369"/>
      <c r="QQQ28" s="361"/>
      <c r="QQR28" s="361"/>
      <c r="QQS28" s="362"/>
      <c r="QQT28" s="363"/>
      <c r="QQU28" s="364"/>
      <c r="QQV28" s="365"/>
      <c r="QQW28" s="366"/>
      <c r="QQX28" s="367"/>
      <c r="QQY28" s="368"/>
      <c r="QQZ28" s="369"/>
      <c r="QRA28" s="361"/>
      <c r="QRB28" s="361"/>
      <c r="QRC28" s="362"/>
      <c r="QRD28" s="363"/>
      <c r="QRE28" s="364"/>
      <c r="QRF28" s="365"/>
      <c r="QRG28" s="366"/>
      <c r="QRH28" s="367"/>
      <c r="QRI28" s="368"/>
      <c r="QRJ28" s="369"/>
      <c r="QRK28" s="361"/>
      <c r="QRL28" s="361"/>
      <c r="QRM28" s="362"/>
      <c r="QRN28" s="363"/>
      <c r="QRO28" s="364"/>
      <c r="QRP28" s="365"/>
      <c r="QRQ28" s="366"/>
      <c r="QRR28" s="367"/>
      <c r="QRS28" s="368"/>
      <c r="QRT28" s="369"/>
      <c r="QRU28" s="361"/>
      <c r="QRV28" s="361"/>
      <c r="QRW28" s="362"/>
      <c r="QRX28" s="363"/>
      <c r="QRY28" s="364"/>
      <c r="QRZ28" s="365"/>
      <c r="QSA28" s="366"/>
      <c r="QSB28" s="367"/>
      <c r="QSC28" s="368"/>
      <c r="QSD28" s="369"/>
      <c r="QSE28" s="361"/>
      <c r="QSF28" s="361"/>
      <c r="QSG28" s="362"/>
      <c r="QSH28" s="363"/>
      <c r="QSI28" s="364"/>
      <c r="QSJ28" s="365"/>
      <c r="QSK28" s="366"/>
      <c r="QSL28" s="367"/>
      <c r="QSM28" s="368"/>
      <c r="QSN28" s="369"/>
      <c r="QSO28" s="361"/>
      <c r="QSP28" s="361"/>
      <c r="QSQ28" s="362"/>
      <c r="QSR28" s="363"/>
      <c r="QSS28" s="364"/>
      <c r="QST28" s="365"/>
      <c r="QSU28" s="366"/>
      <c r="QSV28" s="367"/>
      <c r="QSW28" s="368"/>
      <c r="QSX28" s="369"/>
      <c r="QSY28" s="361"/>
      <c r="QSZ28" s="361"/>
      <c r="QTA28" s="362"/>
      <c r="QTB28" s="363"/>
      <c r="QTC28" s="364"/>
      <c r="QTD28" s="365"/>
      <c r="QTE28" s="366"/>
      <c r="QTF28" s="367"/>
      <c r="QTG28" s="368"/>
      <c r="QTH28" s="369"/>
      <c r="QTI28" s="361"/>
      <c r="QTJ28" s="361"/>
      <c r="QTK28" s="362"/>
      <c r="QTL28" s="363"/>
      <c r="QTM28" s="364"/>
      <c r="QTN28" s="365"/>
      <c r="QTO28" s="366"/>
      <c r="QTP28" s="367"/>
      <c r="QTQ28" s="368"/>
      <c r="QTR28" s="369"/>
      <c r="QTS28" s="361"/>
      <c r="QTT28" s="361"/>
      <c r="QTU28" s="362"/>
      <c r="QTV28" s="363"/>
      <c r="QTW28" s="364"/>
      <c r="QTX28" s="365"/>
      <c r="QTY28" s="366"/>
      <c r="QTZ28" s="367"/>
      <c r="QUA28" s="368"/>
      <c r="QUB28" s="369"/>
      <c r="QUC28" s="361"/>
      <c r="QUD28" s="361"/>
      <c r="QUE28" s="362"/>
      <c r="QUF28" s="363"/>
      <c r="QUG28" s="364"/>
      <c r="QUH28" s="365"/>
      <c r="QUI28" s="366"/>
      <c r="QUJ28" s="367"/>
      <c r="QUK28" s="368"/>
      <c r="QUL28" s="369"/>
      <c r="QUM28" s="361"/>
      <c r="QUN28" s="361"/>
      <c r="QUO28" s="362"/>
      <c r="QUP28" s="363"/>
      <c r="QUQ28" s="364"/>
      <c r="QUR28" s="365"/>
      <c r="QUS28" s="366"/>
      <c r="QUT28" s="367"/>
      <c r="QUU28" s="368"/>
      <c r="QUV28" s="369"/>
      <c r="QUW28" s="361"/>
      <c r="QUX28" s="361"/>
      <c r="QUY28" s="362"/>
      <c r="QUZ28" s="363"/>
      <c r="QVA28" s="364"/>
      <c r="QVB28" s="365"/>
      <c r="QVC28" s="366"/>
      <c r="QVD28" s="367"/>
      <c r="QVE28" s="368"/>
      <c r="QVF28" s="369"/>
      <c r="QVG28" s="361"/>
      <c r="QVH28" s="361"/>
      <c r="QVI28" s="362"/>
      <c r="QVJ28" s="363"/>
      <c r="QVK28" s="364"/>
      <c r="QVL28" s="365"/>
      <c r="QVM28" s="366"/>
      <c r="QVN28" s="367"/>
      <c r="QVO28" s="368"/>
      <c r="QVP28" s="369"/>
      <c r="QVQ28" s="361"/>
      <c r="QVR28" s="361"/>
      <c r="QVS28" s="362"/>
      <c r="QVT28" s="363"/>
      <c r="QVU28" s="364"/>
      <c r="QVV28" s="365"/>
      <c r="QVW28" s="366"/>
      <c r="QVX28" s="367"/>
      <c r="QVY28" s="368"/>
      <c r="QVZ28" s="369"/>
      <c r="QWA28" s="361"/>
      <c r="QWB28" s="361"/>
      <c r="QWC28" s="362"/>
      <c r="QWD28" s="363"/>
      <c r="QWE28" s="364"/>
      <c r="QWF28" s="365"/>
      <c r="QWG28" s="366"/>
      <c r="QWH28" s="367"/>
      <c r="QWI28" s="368"/>
      <c r="QWJ28" s="369"/>
      <c r="QWK28" s="361"/>
      <c r="QWL28" s="361"/>
      <c r="QWM28" s="362"/>
      <c r="QWN28" s="363"/>
      <c r="QWO28" s="364"/>
      <c r="QWP28" s="365"/>
      <c r="QWQ28" s="366"/>
      <c r="QWR28" s="367"/>
      <c r="QWS28" s="368"/>
      <c r="QWT28" s="369"/>
      <c r="QWU28" s="361"/>
      <c r="QWV28" s="361"/>
      <c r="QWW28" s="362"/>
      <c r="QWX28" s="363"/>
      <c r="QWY28" s="364"/>
      <c r="QWZ28" s="365"/>
      <c r="QXA28" s="366"/>
      <c r="QXB28" s="367"/>
      <c r="QXC28" s="368"/>
      <c r="QXD28" s="369"/>
      <c r="QXE28" s="361"/>
      <c r="QXF28" s="361"/>
      <c r="QXG28" s="362"/>
      <c r="QXH28" s="363"/>
      <c r="QXI28" s="364"/>
      <c r="QXJ28" s="365"/>
      <c r="QXK28" s="366"/>
      <c r="QXL28" s="367"/>
      <c r="QXM28" s="368"/>
      <c r="QXN28" s="369"/>
      <c r="QXO28" s="361"/>
      <c r="QXP28" s="361"/>
      <c r="QXQ28" s="362"/>
      <c r="QXR28" s="363"/>
      <c r="QXS28" s="364"/>
      <c r="QXT28" s="365"/>
      <c r="QXU28" s="366"/>
      <c r="QXV28" s="367"/>
      <c r="QXW28" s="368"/>
      <c r="QXX28" s="369"/>
      <c r="QXY28" s="361"/>
      <c r="QXZ28" s="361"/>
      <c r="QYA28" s="362"/>
      <c r="QYB28" s="363"/>
      <c r="QYC28" s="364"/>
      <c r="QYD28" s="365"/>
      <c r="QYE28" s="366"/>
      <c r="QYF28" s="367"/>
      <c r="QYG28" s="368"/>
      <c r="QYH28" s="369"/>
      <c r="QYI28" s="361"/>
      <c r="QYJ28" s="361"/>
      <c r="QYK28" s="362"/>
      <c r="QYL28" s="363"/>
      <c r="QYM28" s="364"/>
      <c r="QYN28" s="365"/>
      <c r="QYO28" s="366"/>
      <c r="QYP28" s="367"/>
      <c r="QYQ28" s="368"/>
      <c r="QYR28" s="369"/>
      <c r="QYS28" s="361"/>
      <c r="QYT28" s="361"/>
      <c r="QYU28" s="362"/>
      <c r="QYV28" s="363"/>
      <c r="QYW28" s="364"/>
      <c r="QYX28" s="365"/>
      <c r="QYY28" s="366"/>
      <c r="QYZ28" s="367"/>
      <c r="QZA28" s="368"/>
      <c r="QZB28" s="369"/>
      <c r="QZC28" s="361"/>
      <c r="QZD28" s="361"/>
      <c r="QZE28" s="362"/>
      <c r="QZF28" s="363"/>
      <c r="QZG28" s="364"/>
      <c r="QZH28" s="365"/>
      <c r="QZI28" s="366"/>
      <c r="QZJ28" s="367"/>
      <c r="QZK28" s="368"/>
      <c r="QZL28" s="369"/>
      <c r="QZM28" s="361"/>
      <c r="QZN28" s="361"/>
      <c r="QZO28" s="362"/>
      <c r="QZP28" s="363"/>
      <c r="QZQ28" s="364"/>
      <c r="QZR28" s="365"/>
      <c r="QZS28" s="366"/>
      <c r="QZT28" s="367"/>
      <c r="QZU28" s="368"/>
      <c r="QZV28" s="369"/>
      <c r="QZW28" s="361"/>
      <c r="QZX28" s="361"/>
      <c r="QZY28" s="362"/>
      <c r="QZZ28" s="363"/>
      <c r="RAA28" s="364"/>
      <c r="RAB28" s="365"/>
      <c r="RAC28" s="366"/>
      <c r="RAD28" s="367"/>
      <c r="RAE28" s="368"/>
      <c r="RAF28" s="369"/>
      <c r="RAG28" s="361"/>
      <c r="RAH28" s="361"/>
      <c r="RAI28" s="362"/>
      <c r="RAJ28" s="363"/>
      <c r="RAK28" s="364"/>
      <c r="RAL28" s="365"/>
      <c r="RAM28" s="366"/>
      <c r="RAN28" s="367"/>
      <c r="RAO28" s="368"/>
      <c r="RAP28" s="369"/>
      <c r="RAQ28" s="361"/>
      <c r="RAR28" s="361"/>
      <c r="RAS28" s="362"/>
      <c r="RAT28" s="363"/>
      <c r="RAU28" s="364"/>
      <c r="RAV28" s="365"/>
      <c r="RAW28" s="366"/>
      <c r="RAX28" s="367"/>
      <c r="RAY28" s="368"/>
      <c r="RAZ28" s="369"/>
      <c r="RBA28" s="361"/>
      <c r="RBB28" s="361"/>
      <c r="RBC28" s="362"/>
      <c r="RBD28" s="363"/>
      <c r="RBE28" s="364"/>
      <c r="RBF28" s="365"/>
      <c r="RBG28" s="366"/>
      <c r="RBH28" s="367"/>
      <c r="RBI28" s="368"/>
      <c r="RBJ28" s="369"/>
      <c r="RBK28" s="361"/>
      <c r="RBL28" s="361"/>
      <c r="RBM28" s="362"/>
      <c r="RBN28" s="363"/>
      <c r="RBO28" s="364"/>
      <c r="RBP28" s="365"/>
      <c r="RBQ28" s="366"/>
      <c r="RBR28" s="367"/>
      <c r="RBS28" s="368"/>
      <c r="RBT28" s="369"/>
      <c r="RBU28" s="361"/>
      <c r="RBV28" s="361"/>
      <c r="RBW28" s="362"/>
      <c r="RBX28" s="363"/>
      <c r="RBY28" s="364"/>
      <c r="RBZ28" s="365"/>
      <c r="RCA28" s="366"/>
      <c r="RCB28" s="367"/>
      <c r="RCC28" s="368"/>
      <c r="RCD28" s="369"/>
      <c r="RCE28" s="361"/>
      <c r="RCF28" s="361"/>
      <c r="RCG28" s="362"/>
      <c r="RCH28" s="363"/>
      <c r="RCI28" s="364"/>
      <c r="RCJ28" s="365"/>
      <c r="RCK28" s="366"/>
      <c r="RCL28" s="367"/>
      <c r="RCM28" s="368"/>
      <c r="RCN28" s="369"/>
      <c r="RCO28" s="361"/>
      <c r="RCP28" s="361"/>
      <c r="RCQ28" s="362"/>
      <c r="RCR28" s="363"/>
      <c r="RCS28" s="364"/>
      <c r="RCT28" s="365"/>
      <c r="RCU28" s="366"/>
      <c r="RCV28" s="367"/>
      <c r="RCW28" s="368"/>
      <c r="RCX28" s="369"/>
      <c r="RCY28" s="361"/>
      <c r="RCZ28" s="361"/>
      <c r="RDA28" s="362"/>
      <c r="RDB28" s="363"/>
      <c r="RDC28" s="364"/>
      <c r="RDD28" s="365"/>
      <c r="RDE28" s="366"/>
      <c r="RDF28" s="367"/>
      <c r="RDG28" s="368"/>
      <c r="RDH28" s="369"/>
      <c r="RDI28" s="361"/>
      <c r="RDJ28" s="361"/>
      <c r="RDK28" s="362"/>
      <c r="RDL28" s="363"/>
      <c r="RDM28" s="364"/>
      <c r="RDN28" s="365"/>
      <c r="RDO28" s="366"/>
      <c r="RDP28" s="367"/>
      <c r="RDQ28" s="368"/>
      <c r="RDR28" s="369"/>
      <c r="RDS28" s="361"/>
      <c r="RDT28" s="361"/>
      <c r="RDU28" s="362"/>
      <c r="RDV28" s="363"/>
      <c r="RDW28" s="364"/>
      <c r="RDX28" s="365"/>
      <c r="RDY28" s="366"/>
      <c r="RDZ28" s="367"/>
      <c r="REA28" s="368"/>
      <c r="REB28" s="369"/>
      <c r="REC28" s="361"/>
      <c r="RED28" s="361"/>
      <c r="REE28" s="362"/>
      <c r="REF28" s="363"/>
      <c r="REG28" s="364"/>
      <c r="REH28" s="365"/>
      <c r="REI28" s="366"/>
      <c r="REJ28" s="367"/>
      <c r="REK28" s="368"/>
      <c r="REL28" s="369"/>
      <c r="REM28" s="361"/>
      <c r="REN28" s="361"/>
      <c r="REO28" s="362"/>
      <c r="REP28" s="363"/>
      <c r="REQ28" s="364"/>
      <c r="RER28" s="365"/>
      <c r="RES28" s="366"/>
      <c r="RET28" s="367"/>
      <c r="REU28" s="368"/>
      <c r="REV28" s="369"/>
      <c r="REW28" s="361"/>
      <c r="REX28" s="361"/>
      <c r="REY28" s="362"/>
      <c r="REZ28" s="363"/>
      <c r="RFA28" s="364"/>
      <c r="RFB28" s="365"/>
      <c r="RFC28" s="366"/>
      <c r="RFD28" s="367"/>
      <c r="RFE28" s="368"/>
      <c r="RFF28" s="369"/>
      <c r="RFG28" s="361"/>
      <c r="RFH28" s="361"/>
      <c r="RFI28" s="362"/>
      <c r="RFJ28" s="363"/>
      <c r="RFK28" s="364"/>
      <c r="RFL28" s="365"/>
      <c r="RFM28" s="366"/>
      <c r="RFN28" s="367"/>
      <c r="RFO28" s="368"/>
      <c r="RFP28" s="369"/>
      <c r="RFQ28" s="361"/>
      <c r="RFR28" s="361"/>
      <c r="RFS28" s="362"/>
      <c r="RFT28" s="363"/>
      <c r="RFU28" s="364"/>
      <c r="RFV28" s="365"/>
      <c r="RFW28" s="366"/>
      <c r="RFX28" s="367"/>
      <c r="RFY28" s="368"/>
      <c r="RFZ28" s="369"/>
      <c r="RGA28" s="361"/>
      <c r="RGB28" s="361"/>
      <c r="RGC28" s="362"/>
      <c r="RGD28" s="363"/>
      <c r="RGE28" s="364"/>
      <c r="RGF28" s="365"/>
      <c r="RGG28" s="366"/>
      <c r="RGH28" s="367"/>
      <c r="RGI28" s="368"/>
      <c r="RGJ28" s="369"/>
      <c r="RGK28" s="361"/>
      <c r="RGL28" s="361"/>
      <c r="RGM28" s="362"/>
      <c r="RGN28" s="363"/>
      <c r="RGO28" s="364"/>
      <c r="RGP28" s="365"/>
      <c r="RGQ28" s="366"/>
      <c r="RGR28" s="367"/>
      <c r="RGS28" s="368"/>
      <c r="RGT28" s="369"/>
      <c r="RGU28" s="361"/>
      <c r="RGV28" s="361"/>
      <c r="RGW28" s="362"/>
      <c r="RGX28" s="363"/>
      <c r="RGY28" s="364"/>
      <c r="RGZ28" s="365"/>
      <c r="RHA28" s="366"/>
      <c r="RHB28" s="367"/>
      <c r="RHC28" s="368"/>
      <c r="RHD28" s="369"/>
      <c r="RHE28" s="361"/>
      <c r="RHF28" s="361"/>
      <c r="RHG28" s="362"/>
      <c r="RHH28" s="363"/>
      <c r="RHI28" s="364"/>
      <c r="RHJ28" s="365"/>
      <c r="RHK28" s="366"/>
      <c r="RHL28" s="367"/>
      <c r="RHM28" s="368"/>
      <c r="RHN28" s="369"/>
      <c r="RHO28" s="361"/>
      <c r="RHP28" s="361"/>
      <c r="RHQ28" s="362"/>
      <c r="RHR28" s="363"/>
      <c r="RHS28" s="364"/>
      <c r="RHT28" s="365"/>
      <c r="RHU28" s="366"/>
      <c r="RHV28" s="367"/>
      <c r="RHW28" s="368"/>
      <c r="RHX28" s="369"/>
      <c r="RHY28" s="361"/>
      <c r="RHZ28" s="361"/>
      <c r="RIA28" s="362"/>
      <c r="RIB28" s="363"/>
      <c r="RIC28" s="364"/>
      <c r="RID28" s="365"/>
      <c r="RIE28" s="366"/>
      <c r="RIF28" s="367"/>
      <c r="RIG28" s="368"/>
      <c r="RIH28" s="369"/>
      <c r="RII28" s="361"/>
      <c r="RIJ28" s="361"/>
      <c r="RIK28" s="362"/>
      <c r="RIL28" s="363"/>
      <c r="RIM28" s="364"/>
      <c r="RIN28" s="365"/>
      <c r="RIO28" s="366"/>
      <c r="RIP28" s="367"/>
      <c r="RIQ28" s="368"/>
      <c r="RIR28" s="369"/>
      <c r="RIS28" s="361"/>
      <c r="RIT28" s="361"/>
      <c r="RIU28" s="362"/>
      <c r="RIV28" s="363"/>
      <c r="RIW28" s="364"/>
      <c r="RIX28" s="365"/>
      <c r="RIY28" s="366"/>
      <c r="RIZ28" s="367"/>
      <c r="RJA28" s="368"/>
      <c r="RJB28" s="369"/>
      <c r="RJC28" s="361"/>
      <c r="RJD28" s="361"/>
      <c r="RJE28" s="362"/>
      <c r="RJF28" s="363"/>
      <c r="RJG28" s="364"/>
      <c r="RJH28" s="365"/>
      <c r="RJI28" s="366"/>
      <c r="RJJ28" s="367"/>
      <c r="RJK28" s="368"/>
      <c r="RJL28" s="369"/>
      <c r="RJM28" s="361"/>
      <c r="RJN28" s="361"/>
      <c r="RJO28" s="362"/>
      <c r="RJP28" s="363"/>
      <c r="RJQ28" s="364"/>
      <c r="RJR28" s="365"/>
      <c r="RJS28" s="366"/>
      <c r="RJT28" s="367"/>
      <c r="RJU28" s="368"/>
      <c r="RJV28" s="369"/>
      <c r="RJW28" s="361"/>
      <c r="RJX28" s="361"/>
      <c r="RJY28" s="362"/>
      <c r="RJZ28" s="363"/>
      <c r="RKA28" s="364"/>
      <c r="RKB28" s="365"/>
      <c r="RKC28" s="366"/>
      <c r="RKD28" s="367"/>
      <c r="RKE28" s="368"/>
      <c r="RKF28" s="369"/>
      <c r="RKG28" s="361"/>
      <c r="RKH28" s="361"/>
      <c r="RKI28" s="362"/>
      <c r="RKJ28" s="363"/>
      <c r="RKK28" s="364"/>
      <c r="RKL28" s="365"/>
      <c r="RKM28" s="366"/>
      <c r="RKN28" s="367"/>
      <c r="RKO28" s="368"/>
      <c r="RKP28" s="369"/>
      <c r="RKQ28" s="361"/>
      <c r="RKR28" s="361"/>
      <c r="RKS28" s="362"/>
      <c r="RKT28" s="363"/>
      <c r="RKU28" s="364"/>
      <c r="RKV28" s="365"/>
      <c r="RKW28" s="366"/>
      <c r="RKX28" s="367"/>
      <c r="RKY28" s="368"/>
      <c r="RKZ28" s="369"/>
      <c r="RLA28" s="361"/>
      <c r="RLB28" s="361"/>
      <c r="RLC28" s="362"/>
      <c r="RLD28" s="363"/>
      <c r="RLE28" s="364"/>
      <c r="RLF28" s="365"/>
      <c r="RLG28" s="366"/>
      <c r="RLH28" s="367"/>
      <c r="RLI28" s="368"/>
      <c r="RLJ28" s="369"/>
      <c r="RLK28" s="361"/>
      <c r="RLL28" s="361"/>
      <c r="RLM28" s="362"/>
      <c r="RLN28" s="363"/>
      <c r="RLO28" s="364"/>
      <c r="RLP28" s="365"/>
      <c r="RLQ28" s="366"/>
      <c r="RLR28" s="367"/>
      <c r="RLS28" s="368"/>
      <c r="RLT28" s="369"/>
      <c r="RLU28" s="361"/>
      <c r="RLV28" s="361"/>
      <c r="RLW28" s="362"/>
      <c r="RLX28" s="363"/>
      <c r="RLY28" s="364"/>
      <c r="RLZ28" s="365"/>
      <c r="RMA28" s="366"/>
      <c r="RMB28" s="367"/>
      <c r="RMC28" s="368"/>
      <c r="RMD28" s="369"/>
      <c r="RME28" s="361"/>
      <c r="RMF28" s="361"/>
      <c r="RMG28" s="362"/>
      <c r="RMH28" s="363"/>
      <c r="RMI28" s="364"/>
      <c r="RMJ28" s="365"/>
      <c r="RMK28" s="366"/>
      <c r="RML28" s="367"/>
      <c r="RMM28" s="368"/>
      <c r="RMN28" s="369"/>
      <c r="RMO28" s="361"/>
      <c r="RMP28" s="361"/>
      <c r="RMQ28" s="362"/>
      <c r="RMR28" s="363"/>
      <c r="RMS28" s="364"/>
      <c r="RMT28" s="365"/>
      <c r="RMU28" s="366"/>
      <c r="RMV28" s="367"/>
      <c r="RMW28" s="368"/>
      <c r="RMX28" s="369"/>
      <c r="RMY28" s="361"/>
      <c r="RMZ28" s="361"/>
      <c r="RNA28" s="362"/>
      <c r="RNB28" s="363"/>
      <c r="RNC28" s="364"/>
      <c r="RND28" s="365"/>
      <c r="RNE28" s="366"/>
      <c r="RNF28" s="367"/>
      <c r="RNG28" s="368"/>
      <c r="RNH28" s="369"/>
      <c r="RNI28" s="361"/>
      <c r="RNJ28" s="361"/>
      <c r="RNK28" s="362"/>
      <c r="RNL28" s="363"/>
      <c r="RNM28" s="364"/>
      <c r="RNN28" s="365"/>
      <c r="RNO28" s="366"/>
      <c r="RNP28" s="367"/>
      <c r="RNQ28" s="368"/>
      <c r="RNR28" s="369"/>
      <c r="RNS28" s="361"/>
      <c r="RNT28" s="361"/>
      <c r="RNU28" s="362"/>
      <c r="RNV28" s="363"/>
      <c r="RNW28" s="364"/>
      <c r="RNX28" s="365"/>
      <c r="RNY28" s="366"/>
      <c r="RNZ28" s="367"/>
      <c r="ROA28" s="368"/>
      <c r="ROB28" s="369"/>
      <c r="ROC28" s="361"/>
      <c r="ROD28" s="361"/>
      <c r="ROE28" s="362"/>
      <c r="ROF28" s="363"/>
      <c r="ROG28" s="364"/>
      <c r="ROH28" s="365"/>
      <c r="ROI28" s="366"/>
      <c r="ROJ28" s="367"/>
      <c r="ROK28" s="368"/>
      <c r="ROL28" s="369"/>
      <c r="ROM28" s="361"/>
      <c r="RON28" s="361"/>
      <c r="ROO28" s="362"/>
      <c r="ROP28" s="363"/>
      <c r="ROQ28" s="364"/>
      <c r="ROR28" s="365"/>
      <c r="ROS28" s="366"/>
      <c r="ROT28" s="367"/>
      <c r="ROU28" s="368"/>
      <c r="ROV28" s="369"/>
      <c r="ROW28" s="361"/>
      <c r="ROX28" s="361"/>
      <c r="ROY28" s="362"/>
      <c r="ROZ28" s="363"/>
      <c r="RPA28" s="364"/>
      <c r="RPB28" s="365"/>
      <c r="RPC28" s="366"/>
      <c r="RPD28" s="367"/>
      <c r="RPE28" s="368"/>
      <c r="RPF28" s="369"/>
      <c r="RPG28" s="361"/>
      <c r="RPH28" s="361"/>
      <c r="RPI28" s="362"/>
      <c r="RPJ28" s="363"/>
      <c r="RPK28" s="364"/>
      <c r="RPL28" s="365"/>
      <c r="RPM28" s="366"/>
      <c r="RPN28" s="367"/>
      <c r="RPO28" s="368"/>
      <c r="RPP28" s="369"/>
      <c r="RPQ28" s="361"/>
      <c r="RPR28" s="361"/>
      <c r="RPS28" s="362"/>
      <c r="RPT28" s="363"/>
      <c r="RPU28" s="364"/>
      <c r="RPV28" s="365"/>
      <c r="RPW28" s="366"/>
      <c r="RPX28" s="367"/>
      <c r="RPY28" s="368"/>
      <c r="RPZ28" s="369"/>
      <c r="RQA28" s="361"/>
      <c r="RQB28" s="361"/>
      <c r="RQC28" s="362"/>
      <c r="RQD28" s="363"/>
      <c r="RQE28" s="364"/>
      <c r="RQF28" s="365"/>
      <c r="RQG28" s="366"/>
      <c r="RQH28" s="367"/>
      <c r="RQI28" s="368"/>
      <c r="RQJ28" s="369"/>
      <c r="RQK28" s="361"/>
      <c r="RQL28" s="361"/>
      <c r="RQM28" s="362"/>
      <c r="RQN28" s="363"/>
      <c r="RQO28" s="364"/>
      <c r="RQP28" s="365"/>
      <c r="RQQ28" s="366"/>
      <c r="RQR28" s="367"/>
      <c r="RQS28" s="368"/>
      <c r="RQT28" s="369"/>
      <c r="RQU28" s="361"/>
      <c r="RQV28" s="361"/>
      <c r="RQW28" s="362"/>
      <c r="RQX28" s="363"/>
      <c r="RQY28" s="364"/>
      <c r="RQZ28" s="365"/>
      <c r="RRA28" s="366"/>
      <c r="RRB28" s="367"/>
      <c r="RRC28" s="368"/>
      <c r="RRD28" s="369"/>
      <c r="RRE28" s="361"/>
      <c r="RRF28" s="361"/>
      <c r="RRG28" s="362"/>
      <c r="RRH28" s="363"/>
      <c r="RRI28" s="364"/>
      <c r="RRJ28" s="365"/>
      <c r="RRK28" s="366"/>
      <c r="RRL28" s="367"/>
      <c r="RRM28" s="368"/>
      <c r="RRN28" s="369"/>
      <c r="RRO28" s="361"/>
      <c r="RRP28" s="361"/>
      <c r="RRQ28" s="362"/>
      <c r="RRR28" s="363"/>
      <c r="RRS28" s="364"/>
      <c r="RRT28" s="365"/>
      <c r="RRU28" s="366"/>
      <c r="RRV28" s="367"/>
      <c r="RRW28" s="368"/>
      <c r="RRX28" s="369"/>
      <c r="RRY28" s="361"/>
      <c r="RRZ28" s="361"/>
      <c r="RSA28" s="362"/>
      <c r="RSB28" s="363"/>
      <c r="RSC28" s="364"/>
      <c r="RSD28" s="365"/>
      <c r="RSE28" s="366"/>
      <c r="RSF28" s="367"/>
      <c r="RSG28" s="368"/>
      <c r="RSH28" s="369"/>
      <c r="RSI28" s="361"/>
      <c r="RSJ28" s="361"/>
      <c r="RSK28" s="362"/>
      <c r="RSL28" s="363"/>
      <c r="RSM28" s="364"/>
      <c r="RSN28" s="365"/>
      <c r="RSO28" s="366"/>
      <c r="RSP28" s="367"/>
      <c r="RSQ28" s="368"/>
      <c r="RSR28" s="369"/>
      <c r="RSS28" s="361"/>
      <c r="RST28" s="361"/>
      <c r="RSU28" s="362"/>
      <c r="RSV28" s="363"/>
      <c r="RSW28" s="364"/>
      <c r="RSX28" s="365"/>
      <c r="RSY28" s="366"/>
      <c r="RSZ28" s="367"/>
      <c r="RTA28" s="368"/>
      <c r="RTB28" s="369"/>
      <c r="RTC28" s="361"/>
      <c r="RTD28" s="361"/>
      <c r="RTE28" s="362"/>
      <c r="RTF28" s="363"/>
      <c r="RTG28" s="364"/>
      <c r="RTH28" s="365"/>
      <c r="RTI28" s="366"/>
      <c r="RTJ28" s="367"/>
      <c r="RTK28" s="368"/>
      <c r="RTL28" s="369"/>
      <c r="RTM28" s="361"/>
      <c r="RTN28" s="361"/>
      <c r="RTO28" s="362"/>
      <c r="RTP28" s="363"/>
      <c r="RTQ28" s="364"/>
      <c r="RTR28" s="365"/>
      <c r="RTS28" s="366"/>
      <c r="RTT28" s="367"/>
      <c r="RTU28" s="368"/>
      <c r="RTV28" s="369"/>
      <c r="RTW28" s="361"/>
      <c r="RTX28" s="361"/>
      <c r="RTY28" s="362"/>
      <c r="RTZ28" s="363"/>
      <c r="RUA28" s="364"/>
      <c r="RUB28" s="365"/>
      <c r="RUC28" s="366"/>
      <c r="RUD28" s="367"/>
      <c r="RUE28" s="368"/>
      <c r="RUF28" s="369"/>
      <c r="RUG28" s="361"/>
      <c r="RUH28" s="361"/>
      <c r="RUI28" s="362"/>
      <c r="RUJ28" s="363"/>
      <c r="RUK28" s="364"/>
      <c r="RUL28" s="365"/>
      <c r="RUM28" s="366"/>
      <c r="RUN28" s="367"/>
      <c r="RUO28" s="368"/>
      <c r="RUP28" s="369"/>
      <c r="RUQ28" s="361"/>
      <c r="RUR28" s="361"/>
      <c r="RUS28" s="362"/>
      <c r="RUT28" s="363"/>
      <c r="RUU28" s="364"/>
      <c r="RUV28" s="365"/>
      <c r="RUW28" s="366"/>
      <c r="RUX28" s="367"/>
      <c r="RUY28" s="368"/>
      <c r="RUZ28" s="369"/>
      <c r="RVA28" s="361"/>
      <c r="RVB28" s="361"/>
      <c r="RVC28" s="362"/>
      <c r="RVD28" s="363"/>
      <c r="RVE28" s="364"/>
      <c r="RVF28" s="365"/>
      <c r="RVG28" s="366"/>
      <c r="RVH28" s="367"/>
      <c r="RVI28" s="368"/>
      <c r="RVJ28" s="369"/>
      <c r="RVK28" s="361"/>
      <c r="RVL28" s="361"/>
      <c r="RVM28" s="362"/>
      <c r="RVN28" s="363"/>
      <c r="RVO28" s="364"/>
      <c r="RVP28" s="365"/>
      <c r="RVQ28" s="366"/>
      <c r="RVR28" s="367"/>
      <c r="RVS28" s="368"/>
      <c r="RVT28" s="369"/>
      <c r="RVU28" s="361"/>
      <c r="RVV28" s="361"/>
      <c r="RVW28" s="362"/>
      <c r="RVX28" s="363"/>
      <c r="RVY28" s="364"/>
      <c r="RVZ28" s="365"/>
      <c r="RWA28" s="366"/>
      <c r="RWB28" s="367"/>
      <c r="RWC28" s="368"/>
      <c r="RWD28" s="369"/>
      <c r="RWE28" s="361"/>
      <c r="RWF28" s="361"/>
      <c r="RWG28" s="362"/>
      <c r="RWH28" s="363"/>
      <c r="RWI28" s="364"/>
      <c r="RWJ28" s="365"/>
      <c r="RWK28" s="366"/>
      <c r="RWL28" s="367"/>
      <c r="RWM28" s="368"/>
      <c r="RWN28" s="369"/>
      <c r="RWO28" s="361"/>
      <c r="RWP28" s="361"/>
      <c r="RWQ28" s="362"/>
      <c r="RWR28" s="363"/>
      <c r="RWS28" s="364"/>
      <c r="RWT28" s="365"/>
      <c r="RWU28" s="366"/>
      <c r="RWV28" s="367"/>
      <c r="RWW28" s="368"/>
      <c r="RWX28" s="369"/>
      <c r="RWY28" s="361"/>
      <c r="RWZ28" s="361"/>
      <c r="RXA28" s="362"/>
      <c r="RXB28" s="363"/>
      <c r="RXC28" s="364"/>
      <c r="RXD28" s="365"/>
      <c r="RXE28" s="366"/>
      <c r="RXF28" s="367"/>
      <c r="RXG28" s="368"/>
      <c r="RXH28" s="369"/>
      <c r="RXI28" s="361"/>
      <c r="RXJ28" s="361"/>
      <c r="RXK28" s="362"/>
      <c r="RXL28" s="363"/>
      <c r="RXM28" s="364"/>
      <c r="RXN28" s="365"/>
      <c r="RXO28" s="366"/>
      <c r="RXP28" s="367"/>
      <c r="RXQ28" s="368"/>
      <c r="RXR28" s="369"/>
      <c r="RXS28" s="361"/>
      <c r="RXT28" s="361"/>
      <c r="RXU28" s="362"/>
      <c r="RXV28" s="363"/>
      <c r="RXW28" s="364"/>
      <c r="RXX28" s="365"/>
      <c r="RXY28" s="366"/>
      <c r="RXZ28" s="367"/>
      <c r="RYA28" s="368"/>
      <c r="RYB28" s="369"/>
      <c r="RYC28" s="361"/>
      <c r="RYD28" s="361"/>
      <c r="RYE28" s="362"/>
      <c r="RYF28" s="363"/>
      <c r="RYG28" s="364"/>
      <c r="RYH28" s="365"/>
      <c r="RYI28" s="366"/>
      <c r="RYJ28" s="367"/>
      <c r="RYK28" s="368"/>
      <c r="RYL28" s="369"/>
      <c r="RYM28" s="361"/>
      <c r="RYN28" s="361"/>
      <c r="RYO28" s="362"/>
      <c r="RYP28" s="363"/>
      <c r="RYQ28" s="364"/>
      <c r="RYR28" s="365"/>
      <c r="RYS28" s="366"/>
      <c r="RYT28" s="367"/>
      <c r="RYU28" s="368"/>
      <c r="RYV28" s="369"/>
      <c r="RYW28" s="361"/>
      <c r="RYX28" s="361"/>
      <c r="RYY28" s="362"/>
      <c r="RYZ28" s="363"/>
      <c r="RZA28" s="364"/>
      <c r="RZB28" s="365"/>
      <c r="RZC28" s="366"/>
      <c r="RZD28" s="367"/>
      <c r="RZE28" s="368"/>
      <c r="RZF28" s="369"/>
      <c r="RZG28" s="361"/>
      <c r="RZH28" s="361"/>
      <c r="RZI28" s="362"/>
      <c r="RZJ28" s="363"/>
      <c r="RZK28" s="364"/>
      <c r="RZL28" s="365"/>
      <c r="RZM28" s="366"/>
      <c r="RZN28" s="367"/>
      <c r="RZO28" s="368"/>
      <c r="RZP28" s="369"/>
      <c r="RZQ28" s="361"/>
      <c r="RZR28" s="361"/>
      <c r="RZS28" s="362"/>
      <c r="RZT28" s="363"/>
      <c r="RZU28" s="364"/>
      <c r="RZV28" s="365"/>
      <c r="RZW28" s="366"/>
      <c r="RZX28" s="367"/>
      <c r="RZY28" s="368"/>
      <c r="RZZ28" s="369"/>
      <c r="SAA28" s="361"/>
      <c r="SAB28" s="361"/>
      <c r="SAC28" s="362"/>
      <c r="SAD28" s="363"/>
      <c r="SAE28" s="364"/>
      <c r="SAF28" s="365"/>
      <c r="SAG28" s="366"/>
      <c r="SAH28" s="367"/>
      <c r="SAI28" s="368"/>
      <c r="SAJ28" s="369"/>
      <c r="SAK28" s="361"/>
      <c r="SAL28" s="361"/>
      <c r="SAM28" s="362"/>
      <c r="SAN28" s="363"/>
      <c r="SAO28" s="364"/>
      <c r="SAP28" s="365"/>
      <c r="SAQ28" s="366"/>
      <c r="SAR28" s="367"/>
      <c r="SAS28" s="368"/>
      <c r="SAT28" s="369"/>
      <c r="SAU28" s="361"/>
      <c r="SAV28" s="361"/>
      <c r="SAW28" s="362"/>
      <c r="SAX28" s="363"/>
      <c r="SAY28" s="364"/>
      <c r="SAZ28" s="365"/>
      <c r="SBA28" s="366"/>
      <c r="SBB28" s="367"/>
      <c r="SBC28" s="368"/>
      <c r="SBD28" s="369"/>
      <c r="SBE28" s="361"/>
      <c r="SBF28" s="361"/>
      <c r="SBG28" s="362"/>
      <c r="SBH28" s="363"/>
      <c r="SBI28" s="364"/>
      <c r="SBJ28" s="365"/>
      <c r="SBK28" s="366"/>
      <c r="SBL28" s="367"/>
      <c r="SBM28" s="368"/>
      <c r="SBN28" s="369"/>
      <c r="SBO28" s="361"/>
      <c r="SBP28" s="361"/>
      <c r="SBQ28" s="362"/>
      <c r="SBR28" s="363"/>
      <c r="SBS28" s="364"/>
      <c r="SBT28" s="365"/>
      <c r="SBU28" s="366"/>
      <c r="SBV28" s="367"/>
      <c r="SBW28" s="368"/>
      <c r="SBX28" s="369"/>
      <c r="SBY28" s="361"/>
      <c r="SBZ28" s="361"/>
      <c r="SCA28" s="362"/>
      <c r="SCB28" s="363"/>
      <c r="SCC28" s="364"/>
      <c r="SCD28" s="365"/>
      <c r="SCE28" s="366"/>
      <c r="SCF28" s="367"/>
      <c r="SCG28" s="368"/>
      <c r="SCH28" s="369"/>
      <c r="SCI28" s="361"/>
      <c r="SCJ28" s="361"/>
      <c r="SCK28" s="362"/>
      <c r="SCL28" s="363"/>
      <c r="SCM28" s="364"/>
      <c r="SCN28" s="365"/>
      <c r="SCO28" s="366"/>
      <c r="SCP28" s="367"/>
      <c r="SCQ28" s="368"/>
      <c r="SCR28" s="369"/>
      <c r="SCS28" s="361"/>
      <c r="SCT28" s="361"/>
      <c r="SCU28" s="362"/>
      <c r="SCV28" s="363"/>
      <c r="SCW28" s="364"/>
      <c r="SCX28" s="365"/>
      <c r="SCY28" s="366"/>
      <c r="SCZ28" s="367"/>
      <c r="SDA28" s="368"/>
      <c r="SDB28" s="369"/>
      <c r="SDC28" s="361"/>
      <c r="SDD28" s="361"/>
      <c r="SDE28" s="362"/>
      <c r="SDF28" s="363"/>
      <c r="SDG28" s="364"/>
      <c r="SDH28" s="365"/>
      <c r="SDI28" s="366"/>
      <c r="SDJ28" s="367"/>
      <c r="SDK28" s="368"/>
      <c r="SDL28" s="369"/>
      <c r="SDM28" s="361"/>
      <c r="SDN28" s="361"/>
      <c r="SDO28" s="362"/>
      <c r="SDP28" s="363"/>
      <c r="SDQ28" s="364"/>
      <c r="SDR28" s="365"/>
      <c r="SDS28" s="366"/>
      <c r="SDT28" s="367"/>
      <c r="SDU28" s="368"/>
      <c r="SDV28" s="369"/>
      <c r="SDW28" s="361"/>
      <c r="SDX28" s="361"/>
      <c r="SDY28" s="362"/>
      <c r="SDZ28" s="363"/>
      <c r="SEA28" s="364"/>
      <c r="SEB28" s="365"/>
      <c r="SEC28" s="366"/>
      <c r="SED28" s="367"/>
      <c r="SEE28" s="368"/>
      <c r="SEF28" s="369"/>
      <c r="SEG28" s="361"/>
      <c r="SEH28" s="361"/>
      <c r="SEI28" s="362"/>
      <c r="SEJ28" s="363"/>
      <c r="SEK28" s="364"/>
      <c r="SEL28" s="365"/>
      <c r="SEM28" s="366"/>
      <c r="SEN28" s="367"/>
      <c r="SEO28" s="368"/>
      <c r="SEP28" s="369"/>
      <c r="SEQ28" s="361"/>
      <c r="SER28" s="361"/>
      <c r="SES28" s="362"/>
      <c r="SET28" s="363"/>
      <c r="SEU28" s="364"/>
      <c r="SEV28" s="365"/>
      <c r="SEW28" s="366"/>
      <c r="SEX28" s="367"/>
      <c r="SEY28" s="368"/>
      <c r="SEZ28" s="369"/>
      <c r="SFA28" s="361"/>
      <c r="SFB28" s="361"/>
      <c r="SFC28" s="362"/>
      <c r="SFD28" s="363"/>
      <c r="SFE28" s="364"/>
      <c r="SFF28" s="365"/>
      <c r="SFG28" s="366"/>
      <c r="SFH28" s="367"/>
      <c r="SFI28" s="368"/>
      <c r="SFJ28" s="369"/>
      <c r="SFK28" s="361"/>
      <c r="SFL28" s="361"/>
      <c r="SFM28" s="362"/>
      <c r="SFN28" s="363"/>
      <c r="SFO28" s="364"/>
      <c r="SFP28" s="365"/>
      <c r="SFQ28" s="366"/>
      <c r="SFR28" s="367"/>
      <c r="SFS28" s="368"/>
      <c r="SFT28" s="369"/>
      <c r="SFU28" s="361"/>
      <c r="SFV28" s="361"/>
      <c r="SFW28" s="362"/>
      <c r="SFX28" s="363"/>
      <c r="SFY28" s="364"/>
      <c r="SFZ28" s="365"/>
      <c r="SGA28" s="366"/>
      <c r="SGB28" s="367"/>
      <c r="SGC28" s="368"/>
      <c r="SGD28" s="369"/>
      <c r="SGE28" s="361"/>
      <c r="SGF28" s="361"/>
      <c r="SGG28" s="362"/>
      <c r="SGH28" s="363"/>
      <c r="SGI28" s="364"/>
      <c r="SGJ28" s="365"/>
      <c r="SGK28" s="366"/>
      <c r="SGL28" s="367"/>
      <c r="SGM28" s="368"/>
      <c r="SGN28" s="369"/>
      <c r="SGO28" s="361"/>
      <c r="SGP28" s="361"/>
      <c r="SGQ28" s="362"/>
      <c r="SGR28" s="363"/>
      <c r="SGS28" s="364"/>
      <c r="SGT28" s="365"/>
      <c r="SGU28" s="366"/>
      <c r="SGV28" s="367"/>
      <c r="SGW28" s="368"/>
      <c r="SGX28" s="369"/>
      <c r="SGY28" s="361"/>
      <c r="SGZ28" s="361"/>
      <c r="SHA28" s="362"/>
      <c r="SHB28" s="363"/>
      <c r="SHC28" s="364"/>
      <c r="SHD28" s="365"/>
      <c r="SHE28" s="366"/>
      <c r="SHF28" s="367"/>
      <c r="SHG28" s="368"/>
      <c r="SHH28" s="369"/>
      <c r="SHI28" s="361"/>
      <c r="SHJ28" s="361"/>
      <c r="SHK28" s="362"/>
      <c r="SHL28" s="363"/>
      <c r="SHM28" s="364"/>
      <c r="SHN28" s="365"/>
      <c r="SHO28" s="366"/>
      <c r="SHP28" s="367"/>
      <c r="SHQ28" s="368"/>
      <c r="SHR28" s="369"/>
      <c r="SHS28" s="361"/>
      <c r="SHT28" s="361"/>
      <c r="SHU28" s="362"/>
      <c r="SHV28" s="363"/>
      <c r="SHW28" s="364"/>
      <c r="SHX28" s="365"/>
      <c r="SHY28" s="366"/>
      <c r="SHZ28" s="367"/>
      <c r="SIA28" s="368"/>
      <c r="SIB28" s="369"/>
      <c r="SIC28" s="361"/>
      <c r="SID28" s="361"/>
      <c r="SIE28" s="362"/>
      <c r="SIF28" s="363"/>
      <c r="SIG28" s="364"/>
      <c r="SIH28" s="365"/>
      <c r="SII28" s="366"/>
      <c r="SIJ28" s="367"/>
      <c r="SIK28" s="368"/>
      <c r="SIL28" s="369"/>
      <c r="SIM28" s="361"/>
      <c r="SIN28" s="361"/>
      <c r="SIO28" s="362"/>
      <c r="SIP28" s="363"/>
      <c r="SIQ28" s="364"/>
      <c r="SIR28" s="365"/>
      <c r="SIS28" s="366"/>
      <c r="SIT28" s="367"/>
      <c r="SIU28" s="368"/>
      <c r="SIV28" s="369"/>
      <c r="SIW28" s="361"/>
      <c r="SIX28" s="361"/>
      <c r="SIY28" s="362"/>
      <c r="SIZ28" s="363"/>
      <c r="SJA28" s="364"/>
      <c r="SJB28" s="365"/>
      <c r="SJC28" s="366"/>
      <c r="SJD28" s="367"/>
      <c r="SJE28" s="368"/>
      <c r="SJF28" s="369"/>
      <c r="SJG28" s="361"/>
      <c r="SJH28" s="361"/>
      <c r="SJI28" s="362"/>
      <c r="SJJ28" s="363"/>
      <c r="SJK28" s="364"/>
      <c r="SJL28" s="365"/>
      <c r="SJM28" s="366"/>
      <c r="SJN28" s="367"/>
      <c r="SJO28" s="368"/>
      <c r="SJP28" s="369"/>
      <c r="SJQ28" s="361"/>
      <c r="SJR28" s="361"/>
      <c r="SJS28" s="362"/>
      <c r="SJT28" s="363"/>
      <c r="SJU28" s="364"/>
      <c r="SJV28" s="365"/>
      <c r="SJW28" s="366"/>
      <c r="SJX28" s="367"/>
      <c r="SJY28" s="368"/>
      <c r="SJZ28" s="369"/>
      <c r="SKA28" s="361"/>
      <c r="SKB28" s="361"/>
      <c r="SKC28" s="362"/>
      <c r="SKD28" s="363"/>
      <c r="SKE28" s="364"/>
      <c r="SKF28" s="365"/>
      <c r="SKG28" s="366"/>
      <c r="SKH28" s="367"/>
      <c r="SKI28" s="368"/>
      <c r="SKJ28" s="369"/>
      <c r="SKK28" s="361"/>
      <c r="SKL28" s="361"/>
      <c r="SKM28" s="362"/>
      <c r="SKN28" s="363"/>
      <c r="SKO28" s="364"/>
      <c r="SKP28" s="365"/>
      <c r="SKQ28" s="366"/>
      <c r="SKR28" s="367"/>
      <c r="SKS28" s="368"/>
      <c r="SKT28" s="369"/>
      <c r="SKU28" s="361"/>
      <c r="SKV28" s="361"/>
      <c r="SKW28" s="362"/>
      <c r="SKX28" s="363"/>
      <c r="SKY28" s="364"/>
      <c r="SKZ28" s="365"/>
      <c r="SLA28" s="366"/>
      <c r="SLB28" s="367"/>
      <c r="SLC28" s="368"/>
      <c r="SLD28" s="369"/>
      <c r="SLE28" s="361"/>
      <c r="SLF28" s="361"/>
      <c r="SLG28" s="362"/>
      <c r="SLH28" s="363"/>
      <c r="SLI28" s="364"/>
      <c r="SLJ28" s="365"/>
      <c r="SLK28" s="366"/>
      <c r="SLL28" s="367"/>
      <c r="SLM28" s="368"/>
      <c r="SLN28" s="369"/>
      <c r="SLO28" s="361"/>
      <c r="SLP28" s="361"/>
      <c r="SLQ28" s="362"/>
      <c r="SLR28" s="363"/>
      <c r="SLS28" s="364"/>
      <c r="SLT28" s="365"/>
      <c r="SLU28" s="366"/>
      <c r="SLV28" s="367"/>
      <c r="SLW28" s="368"/>
      <c r="SLX28" s="369"/>
      <c r="SLY28" s="361"/>
      <c r="SLZ28" s="361"/>
      <c r="SMA28" s="362"/>
      <c r="SMB28" s="363"/>
      <c r="SMC28" s="364"/>
      <c r="SMD28" s="365"/>
      <c r="SME28" s="366"/>
      <c r="SMF28" s="367"/>
      <c r="SMG28" s="368"/>
      <c r="SMH28" s="369"/>
      <c r="SMI28" s="361"/>
      <c r="SMJ28" s="361"/>
      <c r="SMK28" s="362"/>
      <c r="SML28" s="363"/>
      <c r="SMM28" s="364"/>
      <c r="SMN28" s="365"/>
      <c r="SMO28" s="366"/>
      <c r="SMP28" s="367"/>
      <c r="SMQ28" s="368"/>
      <c r="SMR28" s="369"/>
      <c r="SMS28" s="361"/>
      <c r="SMT28" s="361"/>
      <c r="SMU28" s="362"/>
      <c r="SMV28" s="363"/>
      <c r="SMW28" s="364"/>
      <c r="SMX28" s="365"/>
      <c r="SMY28" s="366"/>
      <c r="SMZ28" s="367"/>
      <c r="SNA28" s="368"/>
      <c r="SNB28" s="369"/>
      <c r="SNC28" s="361"/>
      <c r="SND28" s="361"/>
      <c r="SNE28" s="362"/>
      <c r="SNF28" s="363"/>
      <c r="SNG28" s="364"/>
      <c r="SNH28" s="365"/>
      <c r="SNI28" s="366"/>
      <c r="SNJ28" s="367"/>
      <c r="SNK28" s="368"/>
      <c r="SNL28" s="369"/>
      <c r="SNM28" s="361"/>
      <c r="SNN28" s="361"/>
      <c r="SNO28" s="362"/>
      <c r="SNP28" s="363"/>
      <c r="SNQ28" s="364"/>
      <c r="SNR28" s="365"/>
      <c r="SNS28" s="366"/>
      <c r="SNT28" s="367"/>
      <c r="SNU28" s="368"/>
      <c r="SNV28" s="369"/>
      <c r="SNW28" s="361"/>
      <c r="SNX28" s="361"/>
      <c r="SNY28" s="362"/>
      <c r="SNZ28" s="363"/>
      <c r="SOA28" s="364"/>
      <c r="SOB28" s="365"/>
      <c r="SOC28" s="366"/>
      <c r="SOD28" s="367"/>
      <c r="SOE28" s="368"/>
      <c r="SOF28" s="369"/>
      <c r="SOG28" s="361"/>
      <c r="SOH28" s="361"/>
      <c r="SOI28" s="362"/>
      <c r="SOJ28" s="363"/>
      <c r="SOK28" s="364"/>
      <c r="SOL28" s="365"/>
      <c r="SOM28" s="366"/>
      <c r="SON28" s="367"/>
      <c r="SOO28" s="368"/>
      <c r="SOP28" s="369"/>
      <c r="SOQ28" s="361"/>
      <c r="SOR28" s="361"/>
      <c r="SOS28" s="362"/>
      <c r="SOT28" s="363"/>
      <c r="SOU28" s="364"/>
      <c r="SOV28" s="365"/>
      <c r="SOW28" s="366"/>
      <c r="SOX28" s="367"/>
      <c r="SOY28" s="368"/>
      <c r="SOZ28" s="369"/>
      <c r="SPA28" s="361"/>
      <c r="SPB28" s="361"/>
      <c r="SPC28" s="362"/>
      <c r="SPD28" s="363"/>
      <c r="SPE28" s="364"/>
      <c r="SPF28" s="365"/>
      <c r="SPG28" s="366"/>
      <c r="SPH28" s="367"/>
      <c r="SPI28" s="368"/>
      <c r="SPJ28" s="369"/>
      <c r="SPK28" s="361"/>
      <c r="SPL28" s="361"/>
      <c r="SPM28" s="362"/>
      <c r="SPN28" s="363"/>
      <c r="SPO28" s="364"/>
      <c r="SPP28" s="365"/>
      <c r="SPQ28" s="366"/>
      <c r="SPR28" s="367"/>
      <c r="SPS28" s="368"/>
      <c r="SPT28" s="369"/>
      <c r="SPU28" s="361"/>
      <c r="SPV28" s="361"/>
      <c r="SPW28" s="362"/>
      <c r="SPX28" s="363"/>
      <c r="SPY28" s="364"/>
      <c r="SPZ28" s="365"/>
      <c r="SQA28" s="366"/>
      <c r="SQB28" s="367"/>
      <c r="SQC28" s="368"/>
      <c r="SQD28" s="369"/>
      <c r="SQE28" s="361"/>
      <c r="SQF28" s="361"/>
      <c r="SQG28" s="362"/>
      <c r="SQH28" s="363"/>
      <c r="SQI28" s="364"/>
      <c r="SQJ28" s="365"/>
      <c r="SQK28" s="366"/>
      <c r="SQL28" s="367"/>
      <c r="SQM28" s="368"/>
      <c r="SQN28" s="369"/>
      <c r="SQO28" s="361"/>
      <c r="SQP28" s="361"/>
      <c r="SQQ28" s="362"/>
      <c r="SQR28" s="363"/>
      <c r="SQS28" s="364"/>
      <c r="SQT28" s="365"/>
      <c r="SQU28" s="366"/>
      <c r="SQV28" s="367"/>
      <c r="SQW28" s="368"/>
      <c r="SQX28" s="369"/>
      <c r="SQY28" s="361"/>
      <c r="SQZ28" s="361"/>
      <c r="SRA28" s="362"/>
      <c r="SRB28" s="363"/>
      <c r="SRC28" s="364"/>
      <c r="SRD28" s="365"/>
      <c r="SRE28" s="366"/>
      <c r="SRF28" s="367"/>
      <c r="SRG28" s="368"/>
      <c r="SRH28" s="369"/>
      <c r="SRI28" s="361"/>
      <c r="SRJ28" s="361"/>
      <c r="SRK28" s="362"/>
      <c r="SRL28" s="363"/>
      <c r="SRM28" s="364"/>
      <c r="SRN28" s="365"/>
      <c r="SRO28" s="366"/>
      <c r="SRP28" s="367"/>
      <c r="SRQ28" s="368"/>
      <c r="SRR28" s="369"/>
      <c r="SRS28" s="361"/>
      <c r="SRT28" s="361"/>
      <c r="SRU28" s="362"/>
      <c r="SRV28" s="363"/>
      <c r="SRW28" s="364"/>
      <c r="SRX28" s="365"/>
      <c r="SRY28" s="366"/>
      <c r="SRZ28" s="367"/>
      <c r="SSA28" s="368"/>
      <c r="SSB28" s="369"/>
      <c r="SSC28" s="361"/>
      <c r="SSD28" s="361"/>
      <c r="SSE28" s="362"/>
      <c r="SSF28" s="363"/>
      <c r="SSG28" s="364"/>
      <c r="SSH28" s="365"/>
      <c r="SSI28" s="366"/>
      <c r="SSJ28" s="367"/>
      <c r="SSK28" s="368"/>
      <c r="SSL28" s="369"/>
      <c r="SSM28" s="361"/>
      <c r="SSN28" s="361"/>
      <c r="SSO28" s="362"/>
      <c r="SSP28" s="363"/>
      <c r="SSQ28" s="364"/>
      <c r="SSR28" s="365"/>
      <c r="SSS28" s="366"/>
      <c r="SST28" s="367"/>
      <c r="SSU28" s="368"/>
      <c r="SSV28" s="369"/>
      <c r="SSW28" s="361"/>
      <c r="SSX28" s="361"/>
      <c r="SSY28" s="362"/>
      <c r="SSZ28" s="363"/>
      <c r="STA28" s="364"/>
      <c r="STB28" s="365"/>
      <c r="STC28" s="366"/>
      <c r="STD28" s="367"/>
      <c r="STE28" s="368"/>
      <c r="STF28" s="369"/>
      <c r="STG28" s="361"/>
      <c r="STH28" s="361"/>
      <c r="STI28" s="362"/>
      <c r="STJ28" s="363"/>
      <c r="STK28" s="364"/>
      <c r="STL28" s="365"/>
      <c r="STM28" s="366"/>
      <c r="STN28" s="367"/>
      <c r="STO28" s="368"/>
      <c r="STP28" s="369"/>
      <c r="STQ28" s="361"/>
      <c r="STR28" s="361"/>
      <c r="STS28" s="362"/>
      <c r="STT28" s="363"/>
      <c r="STU28" s="364"/>
      <c r="STV28" s="365"/>
      <c r="STW28" s="366"/>
      <c r="STX28" s="367"/>
      <c r="STY28" s="368"/>
      <c r="STZ28" s="369"/>
      <c r="SUA28" s="361"/>
      <c r="SUB28" s="361"/>
      <c r="SUC28" s="362"/>
      <c r="SUD28" s="363"/>
      <c r="SUE28" s="364"/>
      <c r="SUF28" s="365"/>
      <c r="SUG28" s="366"/>
      <c r="SUH28" s="367"/>
      <c r="SUI28" s="368"/>
      <c r="SUJ28" s="369"/>
      <c r="SUK28" s="361"/>
      <c r="SUL28" s="361"/>
      <c r="SUM28" s="362"/>
      <c r="SUN28" s="363"/>
      <c r="SUO28" s="364"/>
      <c r="SUP28" s="365"/>
      <c r="SUQ28" s="366"/>
      <c r="SUR28" s="367"/>
      <c r="SUS28" s="368"/>
      <c r="SUT28" s="369"/>
      <c r="SUU28" s="361"/>
      <c r="SUV28" s="361"/>
      <c r="SUW28" s="362"/>
      <c r="SUX28" s="363"/>
      <c r="SUY28" s="364"/>
      <c r="SUZ28" s="365"/>
      <c r="SVA28" s="366"/>
      <c r="SVB28" s="367"/>
      <c r="SVC28" s="368"/>
      <c r="SVD28" s="369"/>
      <c r="SVE28" s="361"/>
      <c r="SVF28" s="361"/>
      <c r="SVG28" s="362"/>
      <c r="SVH28" s="363"/>
      <c r="SVI28" s="364"/>
      <c r="SVJ28" s="365"/>
      <c r="SVK28" s="366"/>
      <c r="SVL28" s="367"/>
      <c r="SVM28" s="368"/>
      <c r="SVN28" s="369"/>
      <c r="SVO28" s="361"/>
      <c r="SVP28" s="361"/>
      <c r="SVQ28" s="362"/>
      <c r="SVR28" s="363"/>
      <c r="SVS28" s="364"/>
      <c r="SVT28" s="365"/>
      <c r="SVU28" s="366"/>
      <c r="SVV28" s="367"/>
      <c r="SVW28" s="368"/>
      <c r="SVX28" s="369"/>
      <c r="SVY28" s="361"/>
      <c r="SVZ28" s="361"/>
      <c r="SWA28" s="362"/>
      <c r="SWB28" s="363"/>
      <c r="SWC28" s="364"/>
      <c r="SWD28" s="365"/>
      <c r="SWE28" s="366"/>
      <c r="SWF28" s="367"/>
      <c r="SWG28" s="368"/>
      <c r="SWH28" s="369"/>
      <c r="SWI28" s="361"/>
      <c r="SWJ28" s="361"/>
      <c r="SWK28" s="362"/>
      <c r="SWL28" s="363"/>
      <c r="SWM28" s="364"/>
      <c r="SWN28" s="365"/>
      <c r="SWO28" s="366"/>
      <c r="SWP28" s="367"/>
      <c r="SWQ28" s="368"/>
      <c r="SWR28" s="369"/>
      <c r="SWS28" s="361"/>
      <c r="SWT28" s="361"/>
      <c r="SWU28" s="362"/>
      <c r="SWV28" s="363"/>
      <c r="SWW28" s="364"/>
      <c r="SWX28" s="365"/>
      <c r="SWY28" s="366"/>
      <c r="SWZ28" s="367"/>
      <c r="SXA28" s="368"/>
      <c r="SXB28" s="369"/>
      <c r="SXC28" s="361"/>
      <c r="SXD28" s="361"/>
      <c r="SXE28" s="362"/>
      <c r="SXF28" s="363"/>
      <c r="SXG28" s="364"/>
      <c r="SXH28" s="365"/>
      <c r="SXI28" s="366"/>
      <c r="SXJ28" s="367"/>
      <c r="SXK28" s="368"/>
      <c r="SXL28" s="369"/>
      <c r="SXM28" s="361"/>
      <c r="SXN28" s="361"/>
      <c r="SXO28" s="362"/>
      <c r="SXP28" s="363"/>
      <c r="SXQ28" s="364"/>
      <c r="SXR28" s="365"/>
      <c r="SXS28" s="366"/>
      <c r="SXT28" s="367"/>
      <c r="SXU28" s="368"/>
      <c r="SXV28" s="369"/>
      <c r="SXW28" s="361"/>
      <c r="SXX28" s="361"/>
      <c r="SXY28" s="362"/>
      <c r="SXZ28" s="363"/>
      <c r="SYA28" s="364"/>
      <c r="SYB28" s="365"/>
      <c r="SYC28" s="366"/>
      <c r="SYD28" s="367"/>
      <c r="SYE28" s="368"/>
      <c r="SYF28" s="369"/>
      <c r="SYG28" s="361"/>
      <c r="SYH28" s="361"/>
      <c r="SYI28" s="362"/>
      <c r="SYJ28" s="363"/>
      <c r="SYK28" s="364"/>
      <c r="SYL28" s="365"/>
      <c r="SYM28" s="366"/>
      <c r="SYN28" s="367"/>
      <c r="SYO28" s="368"/>
      <c r="SYP28" s="369"/>
      <c r="SYQ28" s="361"/>
      <c r="SYR28" s="361"/>
      <c r="SYS28" s="362"/>
      <c r="SYT28" s="363"/>
      <c r="SYU28" s="364"/>
      <c r="SYV28" s="365"/>
      <c r="SYW28" s="366"/>
      <c r="SYX28" s="367"/>
      <c r="SYY28" s="368"/>
      <c r="SYZ28" s="369"/>
      <c r="SZA28" s="361"/>
      <c r="SZB28" s="361"/>
      <c r="SZC28" s="362"/>
      <c r="SZD28" s="363"/>
      <c r="SZE28" s="364"/>
      <c r="SZF28" s="365"/>
      <c r="SZG28" s="366"/>
      <c r="SZH28" s="367"/>
      <c r="SZI28" s="368"/>
      <c r="SZJ28" s="369"/>
      <c r="SZK28" s="361"/>
      <c r="SZL28" s="361"/>
      <c r="SZM28" s="362"/>
      <c r="SZN28" s="363"/>
      <c r="SZO28" s="364"/>
      <c r="SZP28" s="365"/>
      <c r="SZQ28" s="366"/>
      <c r="SZR28" s="367"/>
      <c r="SZS28" s="368"/>
      <c r="SZT28" s="369"/>
      <c r="SZU28" s="361"/>
      <c r="SZV28" s="361"/>
      <c r="SZW28" s="362"/>
      <c r="SZX28" s="363"/>
      <c r="SZY28" s="364"/>
      <c r="SZZ28" s="365"/>
      <c r="TAA28" s="366"/>
      <c r="TAB28" s="367"/>
      <c r="TAC28" s="368"/>
      <c r="TAD28" s="369"/>
      <c r="TAE28" s="361"/>
      <c r="TAF28" s="361"/>
      <c r="TAG28" s="362"/>
      <c r="TAH28" s="363"/>
      <c r="TAI28" s="364"/>
      <c r="TAJ28" s="365"/>
      <c r="TAK28" s="366"/>
      <c r="TAL28" s="367"/>
      <c r="TAM28" s="368"/>
      <c r="TAN28" s="369"/>
      <c r="TAO28" s="361"/>
      <c r="TAP28" s="361"/>
      <c r="TAQ28" s="362"/>
      <c r="TAR28" s="363"/>
      <c r="TAS28" s="364"/>
      <c r="TAT28" s="365"/>
      <c r="TAU28" s="366"/>
      <c r="TAV28" s="367"/>
      <c r="TAW28" s="368"/>
      <c r="TAX28" s="369"/>
      <c r="TAY28" s="361"/>
      <c r="TAZ28" s="361"/>
      <c r="TBA28" s="362"/>
      <c r="TBB28" s="363"/>
      <c r="TBC28" s="364"/>
      <c r="TBD28" s="365"/>
      <c r="TBE28" s="366"/>
      <c r="TBF28" s="367"/>
      <c r="TBG28" s="368"/>
      <c r="TBH28" s="369"/>
      <c r="TBI28" s="361"/>
      <c r="TBJ28" s="361"/>
      <c r="TBK28" s="362"/>
      <c r="TBL28" s="363"/>
      <c r="TBM28" s="364"/>
      <c r="TBN28" s="365"/>
      <c r="TBO28" s="366"/>
      <c r="TBP28" s="367"/>
      <c r="TBQ28" s="368"/>
      <c r="TBR28" s="369"/>
      <c r="TBS28" s="361"/>
      <c r="TBT28" s="361"/>
      <c r="TBU28" s="362"/>
      <c r="TBV28" s="363"/>
      <c r="TBW28" s="364"/>
      <c r="TBX28" s="365"/>
      <c r="TBY28" s="366"/>
      <c r="TBZ28" s="367"/>
      <c r="TCA28" s="368"/>
      <c r="TCB28" s="369"/>
      <c r="TCC28" s="361"/>
      <c r="TCD28" s="361"/>
      <c r="TCE28" s="362"/>
      <c r="TCF28" s="363"/>
      <c r="TCG28" s="364"/>
      <c r="TCH28" s="365"/>
      <c r="TCI28" s="366"/>
      <c r="TCJ28" s="367"/>
      <c r="TCK28" s="368"/>
      <c r="TCL28" s="369"/>
      <c r="TCM28" s="361"/>
      <c r="TCN28" s="361"/>
      <c r="TCO28" s="362"/>
      <c r="TCP28" s="363"/>
      <c r="TCQ28" s="364"/>
      <c r="TCR28" s="365"/>
      <c r="TCS28" s="366"/>
      <c r="TCT28" s="367"/>
      <c r="TCU28" s="368"/>
      <c r="TCV28" s="369"/>
      <c r="TCW28" s="361"/>
      <c r="TCX28" s="361"/>
      <c r="TCY28" s="362"/>
      <c r="TCZ28" s="363"/>
      <c r="TDA28" s="364"/>
      <c r="TDB28" s="365"/>
      <c r="TDC28" s="366"/>
      <c r="TDD28" s="367"/>
      <c r="TDE28" s="368"/>
      <c r="TDF28" s="369"/>
      <c r="TDG28" s="361"/>
      <c r="TDH28" s="361"/>
      <c r="TDI28" s="362"/>
      <c r="TDJ28" s="363"/>
      <c r="TDK28" s="364"/>
      <c r="TDL28" s="365"/>
      <c r="TDM28" s="366"/>
      <c r="TDN28" s="367"/>
      <c r="TDO28" s="368"/>
      <c r="TDP28" s="369"/>
      <c r="TDQ28" s="361"/>
      <c r="TDR28" s="361"/>
      <c r="TDS28" s="362"/>
      <c r="TDT28" s="363"/>
      <c r="TDU28" s="364"/>
      <c r="TDV28" s="365"/>
      <c r="TDW28" s="366"/>
      <c r="TDX28" s="367"/>
      <c r="TDY28" s="368"/>
      <c r="TDZ28" s="369"/>
      <c r="TEA28" s="361"/>
      <c r="TEB28" s="361"/>
      <c r="TEC28" s="362"/>
      <c r="TED28" s="363"/>
      <c r="TEE28" s="364"/>
      <c r="TEF28" s="365"/>
      <c r="TEG28" s="366"/>
      <c r="TEH28" s="367"/>
      <c r="TEI28" s="368"/>
      <c r="TEJ28" s="369"/>
      <c r="TEK28" s="361"/>
      <c r="TEL28" s="361"/>
      <c r="TEM28" s="362"/>
      <c r="TEN28" s="363"/>
      <c r="TEO28" s="364"/>
      <c r="TEP28" s="365"/>
      <c r="TEQ28" s="366"/>
      <c r="TER28" s="367"/>
      <c r="TES28" s="368"/>
      <c r="TET28" s="369"/>
      <c r="TEU28" s="361"/>
      <c r="TEV28" s="361"/>
      <c r="TEW28" s="362"/>
      <c r="TEX28" s="363"/>
      <c r="TEY28" s="364"/>
      <c r="TEZ28" s="365"/>
      <c r="TFA28" s="366"/>
      <c r="TFB28" s="367"/>
      <c r="TFC28" s="368"/>
      <c r="TFD28" s="369"/>
      <c r="TFE28" s="361"/>
      <c r="TFF28" s="361"/>
      <c r="TFG28" s="362"/>
      <c r="TFH28" s="363"/>
      <c r="TFI28" s="364"/>
      <c r="TFJ28" s="365"/>
      <c r="TFK28" s="366"/>
      <c r="TFL28" s="367"/>
      <c r="TFM28" s="368"/>
      <c r="TFN28" s="369"/>
      <c r="TFO28" s="361"/>
      <c r="TFP28" s="361"/>
      <c r="TFQ28" s="362"/>
      <c r="TFR28" s="363"/>
      <c r="TFS28" s="364"/>
      <c r="TFT28" s="365"/>
      <c r="TFU28" s="366"/>
      <c r="TFV28" s="367"/>
      <c r="TFW28" s="368"/>
      <c r="TFX28" s="369"/>
      <c r="TFY28" s="361"/>
      <c r="TFZ28" s="361"/>
      <c r="TGA28" s="362"/>
      <c r="TGB28" s="363"/>
      <c r="TGC28" s="364"/>
      <c r="TGD28" s="365"/>
      <c r="TGE28" s="366"/>
      <c r="TGF28" s="367"/>
      <c r="TGG28" s="368"/>
      <c r="TGH28" s="369"/>
      <c r="TGI28" s="361"/>
      <c r="TGJ28" s="361"/>
      <c r="TGK28" s="362"/>
      <c r="TGL28" s="363"/>
      <c r="TGM28" s="364"/>
      <c r="TGN28" s="365"/>
      <c r="TGO28" s="366"/>
      <c r="TGP28" s="367"/>
      <c r="TGQ28" s="368"/>
      <c r="TGR28" s="369"/>
      <c r="TGS28" s="361"/>
      <c r="TGT28" s="361"/>
      <c r="TGU28" s="362"/>
      <c r="TGV28" s="363"/>
      <c r="TGW28" s="364"/>
      <c r="TGX28" s="365"/>
      <c r="TGY28" s="366"/>
      <c r="TGZ28" s="367"/>
      <c r="THA28" s="368"/>
      <c r="THB28" s="369"/>
      <c r="THC28" s="361"/>
      <c r="THD28" s="361"/>
      <c r="THE28" s="362"/>
      <c r="THF28" s="363"/>
      <c r="THG28" s="364"/>
      <c r="THH28" s="365"/>
      <c r="THI28" s="366"/>
      <c r="THJ28" s="367"/>
      <c r="THK28" s="368"/>
      <c r="THL28" s="369"/>
      <c r="THM28" s="361"/>
      <c r="THN28" s="361"/>
      <c r="THO28" s="362"/>
      <c r="THP28" s="363"/>
      <c r="THQ28" s="364"/>
      <c r="THR28" s="365"/>
      <c r="THS28" s="366"/>
      <c r="THT28" s="367"/>
      <c r="THU28" s="368"/>
      <c r="THV28" s="369"/>
      <c r="THW28" s="361"/>
      <c r="THX28" s="361"/>
      <c r="THY28" s="362"/>
      <c r="THZ28" s="363"/>
      <c r="TIA28" s="364"/>
      <c r="TIB28" s="365"/>
      <c r="TIC28" s="366"/>
      <c r="TID28" s="367"/>
      <c r="TIE28" s="368"/>
      <c r="TIF28" s="369"/>
      <c r="TIG28" s="361"/>
      <c r="TIH28" s="361"/>
      <c r="TII28" s="362"/>
      <c r="TIJ28" s="363"/>
      <c r="TIK28" s="364"/>
      <c r="TIL28" s="365"/>
      <c r="TIM28" s="366"/>
      <c r="TIN28" s="367"/>
      <c r="TIO28" s="368"/>
      <c r="TIP28" s="369"/>
      <c r="TIQ28" s="361"/>
      <c r="TIR28" s="361"/>
      <c r="TIS28" s="362"/>
      <c r="TIT28" s="363"/>
      <c r="TIU28" s="364"/>
      <c r="TIV28" s="365"/>
      <c r="TIW28" s="366"/>
      <c r="TIX28" s="367"/>
      <c r="TIY28" s="368"/>
      <c r="TIZ28" s="369"/>
      <c r="TJA28" s="361"/>
      <c r="TJB28" s="361"/>
      <c r="TJC28" s="362"/>
      <c r="TJD28" s="363"/>
      <c r="TJE28" s="364"/>
      <c r="TJF28" s="365"/>
      <c r="TJG28" s="366"/>
      <c r="TJH28" s="367"/>
      <c r="TJI28" s="368"/>
      <c r="TJJ28" s="369"/>
      <c r="TJK28" s="361"/>
      <c r="TJL28" s="361"/>
      <c r="TJM28" s="362"/>
      <c r="TJN28" s="363"/>
      <c r="TJO28" s="364"/>
      <c r="TJP28" s="365"/>
      <c r="TJQ28" s="366"/>
      <c r="TJR28" s="367"/>
      <c r="TJS28" s="368"/>
      <c r="TJT28" s="369"/>
      <c r="TJU28" s="361"/>
      <c r="TJV28" s="361"/>
      <c r="TJW28" s="362"/>
      <c r="TJX28" s="363"/>
      <c r="TJY28" s="364"/>
      <c r="TJZ28" s="365"/>
      <c r="TKA28" s="366"/>
      <c r="TKB28" s="367"/>
      <c r="TKC28" s="368"/>
      <c r="TKD28" s="369"/>
      <c r="TKE28" s="361"/>
      <c r="TKF28" s="361"/>
      <c r="TKG28" s="362"/>
      <c r="TKH28" s="363"/>
      <c r="TKI28" s="364"/>
      <c r="TKJ28" s="365"/>
      <c r="TKK28" s="366"/>
      <c r="TKL28" s="367"/>
      <c r="TKM28" s="368"/>
      <c r="TKN28" s="369"/>
      <c r="TKO28" s="361"/>
      <c r="TKP28" s="361"/>
      <c r="TKQ28" s="362"/>
      <c r="TKR28" s="363"/>
      <c r="TKS28" s="364"/>
      <c r="TKT28" s="365"/>
      <c r="TKU28" s="366"/>
      <c r="TKV28" s="367"/>
      <c r="TKW28" s="368"/>
      <c r="TKX28" s="369"/>
      <c r="TKY28" s="361"/>
      <c r="TKZ28" s="361"/>
      <c r="TLA28" s="362"/>
      <c r="TLB28" s="363"/>
      <c r="TLC28" s="364"/>
      <c r="TLD28" s="365"/>
      <c r="TLE28" s="366"/>
      <c r="TLF28" s="367"/>
      <c r="TLG28" s="368"/>
      <c r="TLH28" s="369"/>
      <c r="TLI28" s="361"/>
      <c r="TLJ28" s="361"/>
      <c r="TLK28" s="362"/>
      <c r="TLL28" s="363"/>
      <c r="TLM28" s="364"/>
      <c r="TLN28" s="365"/>
      <c r="TLO28" s="366"/>
      <c r="TLP28" s="367"/>
      <c r="TLQ28" s="368"/>
      <c r="TLR28" s="369"/>
      <c r="TLS28" s="361"/>
      <c r="TLT28" s="361"/>
      <c r="TLU28" s="362"/>
      <c r="TLV28" s="363"/>
      <c r="TLW28" s="364"/>
      <c r="TLX28" s="365"/>
      <c r="TLY28" s="366"/>
      <c r="TLZ28" s="367"/>
      <c r="TMA28" s="368"/>
      <c r="TMB28" s="369"/>
      <c r="TMC28" s="361"/>
      <c r="TMD28" s="361"/>
      <c r="TME28" s="362"/>
      <c r="TMF28" s="363"/>
      <c r="TMG28" s="364"/>
      <c r="TMH28" s="365"/>
      <c r="TMI28" s="366"/>
      <c r="TMJ28" s="367"/>
      <c r="TMK28" s="368"/>
      <c r="TML28" s="369"/>
      <c r="TMM28" s="361"/>
      <c r="TMN28" s="361"/>
      <c r="TMO28" s="362"/>
      <c r="TMP28" s="363"/>
      <c r="TMQ28" s="364"/>
      <c r="TMR28" s="365"/>
      <c r="TMS28" s="366"/>
      <c r="TMT28" s="367"/>
      <c r="TMU28" s="368"/>
      <c r="TMV28" s="369"/>
      <c r="TMW28" s="361"/>
      <c r="TMX28" s="361"/>
      <c r="TMY28" s="362"/>
      <c r="TMZ28" s="363"/>
      <c r="TNA28" s="364"/>
      <c r="TNB28" s="365"/>
      <c r="TNC28" s="366"/>
      <c r="TND28" s="367"/>
      <c r="TNE28" s="368"/>
      <c r="TNF28" s="369"/>
      <c r="TNG28" s="361"/>
      <c r="TNH28" s="361"/>
      <c r="TNI28" s="362"/>
      <c r="TNJ28" s="363"/>
      <c r="TNK28" s="364"/>
      <c r="TNL28" s="365"/>
      <c r="TNM28" s="366"/>
      <c r="TNN28" s="367"/>
      <c r="TNO28" s="368"/>
      <c r="TNP28" s="369"/>
      <c r="TNQ28" s="361"/>
      <c r="TNR28" s="361"/>
      <c r="TNS28" s="362"/>
      <c r="TNT28" s="363"/>
      <c r="TNU28" s="364"/>
      <c r="TNV28" s="365"/>
      <c r="TNW28" s="366"/>
      <c r="TNX28" s="367"/>
      <c r="TNY28" s="368"/>
      <c r="TNZ28" s="369"/>
      <c r="TOA28" s="361"/>
      <c r="TOB28" s="361"/>
      <c r="TOC28" s="362"/>
      <c r="TOD28" s="363"/>
      <c r="TOE28" s="364"/>
      <c r="TOF28" s="365"/>
      <c r="TOG28" s="366"/>
      <c r="TOH28" s="367"/>
      <c r="TOI28" s="368"/>
      <c r="TOJ28" s="369"/>
      <c r="TOK28" s="361"/>
      <c r="TOL28" s="361"/>
      <c r="TOM28" s="362"/>
      <c r="TON28" s="363"/>
      <c r="TOO28" s="364"/>
      <c r="TOP28" s="365"/>
      <c r="TOQ28" s="366"/>
      <c r="TOR28" s="367"/>
      <c r="TOS28" s="368"/>
      <c r="TOT28" s="369"/>
      <c r="TOU28" s="361"/>
      <c r="TOV28" s="361"/>
      <c r="TOW28" s="362"/>
      <c r="TOX28" s="363"/>
      <c r="TOY28" s="364"/>
      <c r="TOZ28" s="365"/>
      <c r="TPA28" s="366"/>
      <c r="TPB28" s="367"/>
      <c r="TPC28" s="368"/>
      <c r="TPD28" s="369"/>
      <c r="TPE28" s="361"/>
      <c r="TPF28" s="361"/>
      <c r="TPG28" s="362"/>
      <c r="TPH28" s="363"/>
      <c r="TPI28" s="364"/>
      <c r="TPJ28" s="365"/>
      <c r="TPK28" s="366"/>
      <c r="TPL28" s="367"/>
      <c r="TPM28" s="368"/>
      <c r="TPN28" s="369"/>
      <c r="TPO28" s="361"/>
      <c r="TPP28" s="361"/>
      <c r="TPQ28" s="362"/>
      <c r="TPR28" s="363"/>
      <c r="TPS28" s="364"/>
      <c r="TPT28" s="365"/>
      <c r="TPU28" s="366"/>
      <c r="TPV28" s="367"/>
      <c r="TPW28" s="368"/>
      <c r="TPX28" s="369"/>
      <c r="TPY28" s="361"/>
      <c r="TPZ28" s="361"/>
      <c r="TQA28" s="362"/>
      <c r="TQB28" s="363"/>
      <c r="TQC28" s="364"/>
      <c r="TQD28" s="365"/>
      <c r="TQE28" s="366"/>
      <c r="TQF28" s="367"/>
      <c r="TQG28" s="368"/>
      <c r="TQH28" s="369"/>
      <c r="TQI28" s="361"/>
      <c r="TQJ28" s="361"/>
      <c r="TQK28" s="362"/>
      <c r="TQL28" s="363"/>
      <c r="TQM28" s="364"/>
      <c r="TQN28" s="365"/>
      <c r="TQO28" s="366"/>
      <c r="TQP28" s="367"/>
      <c r="TQQ28" s="368"/>
      <c r="TQR28" s="369"/>
      <c r="TQS28" s="361"/>
      <c r="TQT28" s="361"/>
      <c r="TQU28" s="362"/>
      <c r="TQV28" s="363"/>
      <c r="TQW28" s="364"/>
      <c r="TQX28" s="365"/>
      <c r="TQY28" s="366"/>
      <c r="TQZ28" s="367"/>
      <c r="TRA28" s="368"/>
      <c r="TRB28" s="369"/>
      <c r="TRC28" s="361"/>
      <c r="TRD28" s="361"/>
      <c r="TRE28" s="362"/>
      <c r="TRF28" s="363"/>
      <c r="TRG28" s="364"/>
      <c r="TRH28" s="365"/>
      <c r="TRI28" s="366"/>
      <c r="TRJ28" s="367"/>
      <c r="TRK28" s="368"/>
      <c r="TRL28" s="369"/>
      <c r="TRM28" s="361"/>
      <c r="TRN28" s="361"/>
      <c r="TRO28" s="362"/>
      <c r="TRP28" s="363"/>
      <c r="TRQ28" s="364"/>
      <c r="TRR28" s="365"/>
      <c r="TRS28" s="366"/>
      <c r="TRT28" s="367"/>
      <c r="TRU28" s="368"/>
      <c r="TRV28" s="369"/>
      <c r="TRW28" s="361"/>
      <c r="TRX28" s="361"/>
      <c r="TRY28" s="362"/>
      <c r="TRZ28" s="363"/>
      <c r="TSA28" s="364"/>
      <c r="TSB28" s="365"/>
      <c r="TSC28" s="366"/>
      <c r="TSD28" s="367"/>
      <c r="TSE28" s="368"/>
      <c r="TSF28" s="369"/>
      <c r="TSG28" s="361"/>
      <c r="TSH28" s="361"/>
      <c r="TSI28" s="362"/>
      <c r="TSJ28" s="363"/>
      <c r="TSK28" s="364"/>
      <c r="TSL28" s="365"/>
      <c r="TSM28" s="366"/>
      <c r="TSN28" s="367"/>
      <c r="TSO28" s="368"/>
      <c r="TSP28" s="369"/>
      <c r="TSQ28" s="361"/>
      <c r="TSR28" s="361"/>
      <c r="TSS28" s="362"/>
      <c r="TST28" s="363"/>
      <c r="TSU28" s="364"/>
      <c r="TSV28" s="365"/>
      <c r="TSW28" s="366"/>
      <c r="TSX28" s="367"/>
      <c r="TSY28" s="368"/>
      <c r="TSZ28" s="369"/>
      <c r="TTA28" s="361"/>
      <c r="TTB28" s="361"/>
      <c r="TTC28" s="362"/>
      <c r="TTD28" s="363"/>
      <c r="TTE28" s="364"/>
      <c r="TTF28" s="365"/>
      <c r="TTG28" s="366"/>
      <c r="TTH28" s="367"/>
      <c r="TTI28" s="368"/>
      <c r="TTJ28" s="369"/>
      <c r="TTK28" s="361"/>
      <c r="TTL28" s="361"/>
      <c r="TTM28" s="362"/>
      <c r="TTN28" s="363"/>
      <c r="TTO28" s="364"/>
      <c r="TTP28" s="365"/>
      <c r="TTQ28" s="366"/>
      <c r="TTR28" s="367"/>
      <c r="TTS28" s="368"/>
      <c r="TTT28" s="369"/>
      <c r="TTU28" s="361"/>
      <c r="TTV28" s="361"/>
      <c r="TTW28" s="362"/>
      <c r="TTX28" s="363"/>
      <c r="TTY28" s="364"/>
      <c r="TTZ28" s="365"/>
      <c r="TUA28" s="366"/>
      <c r="TUB28" s="367"/>
      <c r="TUC28" s="368"/>
      <c r="TUD28" s="369"/>
      <c r="TUE28" s="361"/>
      <c r="TUF28" s="361"/>
      <c r="TUG28" s="362"/>
      <c r="TUH28" s="363"/>
      <c r="TUI28" s="364"/>
      <c r="TUJ28" s="365"/>
      <c r="TUK28" s="366"/>
      <c r="TUL28" s="367"/>
      <c r="TUM28" s="368"/>
      <c r="TUN28" s="369"/>
      <c r="TUO28" s="361"/>
      <c r="TUP28" s="361"/>
      <c r="TUQ28" s="362"/>
      <c r="TUR28" s="363"/>
      <c r="TUS28" s="364"/>
      <c r="TUT28" s="365"/>
      <c r="TUU28" s="366"/>
      <c r="TUV28" s="367"/>
      <c r="TUW28" s="368"/>
      <c r="TUX28" s="369"/>
      <c r="TUY28" s="361"/>
      <c r="TUZ28" s="361"/>
      <c r="TVA28" s="362"/>
      <c r="TVB28" s="363"/>
      <c r="TVC28" s="364"/>
      <c r="TVD28" s="365"/>
      <c r="TVE28" s="366"/>
      <c r="TVF28" s="367"/>
      <c r="TVG28" s="368"/>
      <c r="TVH28" s="369"/>
      <c r="TVI28" s="361"/>
      <c r="TVJ28" s="361"/>
      <c r="TVK28" s="362"/>
      <c r="TVL28" s="363"/>
      <c r="TVM28" s="364"/>
      <c r="TVN28" s="365"/>
      <c r="TVO28" s="366"/>
      <c r="TVP28" s="367"/>
      <c r="TVQ28" s="368"/>
      <c r="TVR28" s="369"/>
      <c r="TVS28" s="361"/>
      <c r="TVT28" s="361"/>
      <c r="TVU28" s="362"/>
      <c r="TVV28" s="363"/>
      <c r="TVW28" s="364"/>
      <c r="TVX28" s="365"/>
      <c r="TVY28" s="366"/>
      <c r="TVZ28" s="367"/>
      <c r="TWA28" s="368"/>
      <c r="TWB28" s="369"/>
      <c r="TWC28" s="361"/>
      <c r="TWD28" s="361"/>
      <c r="TWE28" s="362"/>
      <c r="TWF28" s="363"/>
      <c r="TWG28" s="364"/>
      <c r="TWH28" s="365"/>
      <c r="TWI28" s="366"/>
      <c r="TWJ28" s="367"/>
      <c r="TWK28" s="368"/>
      <c r="TWL28" s="369"/>
      <c r="TWM28" s="361"/>
      <c r="TWN28" s="361"/>
      <c r="TWO28" s="362"/>
      <c r="TWP28" s="363"/>
      <c r="TWQ28" s="364"/>
      <c r="TWR28" s="365"/>
      <c r="TWS28" s="366"/>
      <c r="TWT28" s="367"/>
      <c r="TWU28" s="368"/>
      <c r="TWV28" s="369"/>
      <c r="TWW28" s="361"/>
      <c r="TWX28" s="361"/>
      <c r="TWY28" s="362"/>
      <c r="TWZ28" s="363"/>
      <c r="TXA28" s="364"/>
      <c r="TXB28" s="365"/>
      <c r="TXC28" s="366"/>
      <c r="TXD28" s="367"/>
      <c r="TXE28" s="368"/>
      <c r="TXF28" s="369"/>
      <c r="TXG28" s="361"/>
      <c r="TXH28" s="361"/>
      <c r="TXI28" s="362"/>
      <c r="TXJ28" s="363"/>
      <c r="TXK28" s="364"/>
      <c r="TXL28" s="365"/>
      <c r="TXM28" s="366"/>
      <c r="TXN28" s="367"/>
      <c r="TXO28" s="368"/>
      <c r="TXP28" s="369"/>
      <c r="TXQ28" s="361"/>
      <c r="TXR28" s="361"/>
      <c r="TXS28" s="362"/>
      <c r="TXT28" s="363"/>
      <c r="TXU28" s="364"/>
      <c r="TXV28" s="365"/>
      <c r="TXW28" s="366"/>
      <c r="TXX28" s="367"/>
      <c r="TXY28" s="368"/>
      <c r="TXZ28" s="369"/>
      <c r="TYA28" s="361"/>
      <c r="TYB28" s="361"/>
      <c r="TYC28" s="362"/>
      <c r="TYD28" s="363"/>
      <c r="TYE28" s="364"/>
      <c r="TYF28" s="365"/>
      <c r="TYG28" s="366"/>
      <c r="TYH28" s="367"/>
      <c r="TYI28" s="368"/>
      <c r="TYJ28" s="369"/>
      <c r="TYK28" s="361"/>
      <c r="TYL28" s="361"/>
      <c r="TYM28" s="362"/>
      <c r="TYN28" s="363"/>
      <c r="TYO28" s="364"/>
      <c r="TYP28" s="365"/>
      <c r="TYQ28" s="366"/>
      <c r="TYR28" s="367"/>
      <c r="TYS28" s="368"/>
      <c r="TYT28" s="369"/>
      <c r="TYU28" s="361"/>
      <c r="TYV28" s="361"/>
      <c r="TYW28" s="362"/>
      <c r="TYX28" s="363"/>
      <c r="TYY28" s="364"/>
      <c r="TYZ28" s="365"/>
      <c r="TZA28" s="366"/>
      <c r="TZB28" s="367"/>
      <c r="TZC28" s="368"/>
      <c r="TZD28" s="369"/>
      <c r="TZE28" s="361"/>
      <c r="TZF28" s="361"/>
      <c r="TZG28" s="362"/>
      <c r="TZH28" s="363"/>
      <c r="TZI28" s="364"/>
      <c r="TZJ28" s="365"/>
      <c r="TZK28" s="366"/>
      <c r="TZL28" s="367"/>
      <c r="TZM28" s="368"/>
      <c r="TZN28" s="369"/>
      <c r="TZO28" s="361"/>
      <c r="TZP28" s="361"/>
      <c r="TZQ28" s="362"/>
      <c r="TZR28" s="363"/>
      <c r="TZS28" s="364"/>
      <c r="TZT28" s="365"/>
      <c r="TZU28" s="366"/>
      <c r="TZV28" s="367"/>
      <c r="TZW28" s="368"/>
      <c r="TZX28" s="369"/>
      <c r="TZY28" s="361"/>
      <c r="TZZ28" s="361"/>
      <c r="UAA28" s="362"/>
      <c r="UAB28" s="363"/>
      <c r="UAC28" s="364"/>
      <c r="UAD28" s="365"/>
      <c r="UAE28" s="366"/>
      <c r="UAF28" s="367"/>
      <c r="UAG28" s="368"/>
      <c r="UAH28" s="369"/>
      <c r="UAI28" s="361"/>
      <c r="UAJ28" s="361"/>
      <c r="UAK28" s="362"/>
      <c r="UAL28" s="363"/>
      <c r="UAM28" s="364"/>
      <c r="UAN28" s="365"/>
      <c r="UAO28" s="366"/>
      <c r="UAP28" s="367"/>
      <c r="UAQ28" s="368"/>
      <c r="UAR28" s="369"/>
      <c r="UAS28" s="361"/>
      <c r="UAT28" s="361"/>
      <c r="UAU28" s="362"/>
      <c r="UAV28" s="363"/>
      <c r="UAW28" s="364"/>
      <c r="UAX28" s="365"/>
      <c r="UAY28" s="366"/>
      <c r="UAZ28" s="367"/>
      <c r="UBA28" s="368"/>
      <c r="UBB28" s="369"/>
      <c r="UBC28" s="361"/>
      <c r="UBD28" s="361"/>
      <c r="UBE28" s="362"/>
      <c r="UBF28" s="363"/>
      <c r="UBG28" s="364"/>
      <c r="UBH28" s="365"/>
      <c r="UBI28" s="366"/>
      <c r="UBJ28" s="367"/>
      <c r="UBK28" s="368"/>
      <c r="UBL28" s="369"/>
      <c r="UBM28" s="361"/>
      <c r="UBN28" s="361"/>
      <c r="UBO28" s="362"/>
      <c r="UBP28" s="363"/>
      <c r="UBQ28" s="364"/>
      <c r="UBR28" s="365"/>
      <c r="UBS28" s="366"/>
      <c r="UBT28" s="367"/>
      <c r="UBU28" s="368"/>
      <c r="UBV28" s="369"/>
      <c r="UBW28" s="361"/>
      <c r="UBX28" s="361"/>
      <c r="UBY28" s="362"/>
      <c r="UBZ28" s="363"/>
      <c r="UCA28" s="364"/>
      <c r="UCB28" s="365"/>
      <c r="UCC28" s="366"/>
      <c r="UCD28" s="367"/>
      <c r="UCE28" s="368"/>
      <c r="UCF28" s="369"/>
      <c r="UCG28" s="361"/>
      <c r="UCH28" s="361"/>
      <c r="UCI28" s="362"/>
      <c r="UCJ28" s="363"/>
      <c r="UCK28" s="364"/>
      <c r="UCL28" s="365"/>
      <c r="UCM28" s="366"/>
      <c r="UCN28" s="367"/>
      <c r="UCO28" s="368"/>
      <c r="UCP28" s="369"/>
      <c r="UCQ28" s="361"/>
      <c r="UCR28" s="361"/>
      <c r="UCS28" s="362"/>
      <c r="UCT28" s="363"/>
      <c r="UCU28" s="364"/>
      <c r="UCV28" s="365"/>
      <c r="UCW28" s="366"/>
      <c r="UCX28" s="367"/>
      <c r="UCY28" s="368"/>
      <c r="UCZ28" s="369"/>
      <c r="UDA28" s="361"/>
      <c r="UDB28" s="361"/>
      <c r="UDC28" s="362"/>
      <c r="UDD28" s="363"/>
      <c r="UDE28" s="364"/>
      <c r="UDF28" s="365"/>
      <c r="UDG28" s="366"/>
      <c r="UDH28" s="367"/>
      <c r="UDI28" s="368"/>
      <c r="UDJ28" s="369"/>
      <c r="UDK28" s="361"/>
      <c r="UDL28" s="361"/>
      <c r="UDM28" s="362"/>
      <c r="UDN28" s="363"/>
      <c r="UDO28" s="364"/>
      <c r="UDP28" s="365"/>
      <c r="UDQ28" s="366"/>
      <c r="UDR28" s="367"/>
      <c r="UDS28" s="368"/>
      <c r="UDT28" s="369"/>
      <c r="UDU28" s="361"/>
      <c r="UDV28" s="361"/>
      <c r="UDW28" s="362"/>
      <c r="UDX28" s="363"/>
      <c r="UDY28" s="364"/>
      <c r="UDZ28" s="365"/>
      <c r="UEA28" s="366"/>
      <c r="UEB28" s="367"/>
      <c r="UEC28" s="368"/>
      <c r="UED28" s="369"/>
      <c r="UEE28" s="361"/>
      <c r="UEF28" s="361"/>
      <c r="UEG28" s="362"/>
      <c r="UEH28" s="363"/>
      <c r="UEI28" s="364"/>
      <c r="UEJ28" s="365"/>
      <c r="UEK28" s="366"/>
      <c r="UEL28" s="367"/>
      <c r="UEM28" s="368"/>
      <c r="UEN28" s="369"/>
      <c r="UEO28" s="361"/>
      <c r="UEP28" s="361"/>
      <c r="UEQ28" s="362"/>
      <c r="UER28" s="363"/>
      <c r="UES28" s="364"/>
      <c r="UET28" s="365"/>
      <c r="UEU28" s="366"/>
      <c r="UEV28" s="367"/>
      <c r="UEW28" s="368"/>
      <c r="UEX28" s="369"/>
      <c r="UEY28" s="361"/>
      <c r="UEZ28" s="361"/>
      <c r="UFA28" s="362"/>
      <c r="UFB28" s="363"/>
      <c r="UFC28" s="364"/>
      <c r="UFD28" s="365"/>
      <c r="UFE28" s="366"/>
      <c r="UFF28" s="367"/>
      <c r="UFG28" s="368"/>
      <c r="UFH28" s="369"/>
      <c r="UFI28" s="361"/>
      <c r="UFJ28" s="361"/>
      <c r="UFK28" s="362"/>
      <c r="UFL28" s="363"/>
      <c r="UFM28" s="364"/>
      <c r="UFN28" s="365"/>
      <c r="UFO28" s="366"/>
      <c r="UFP28" s="367"/>
      <c r="UFQ28" s="368"/>
      <c r="UFR28" s="369"/>
      <c r="UFS28" s="361"/>
      <c r="UFT28" s="361"/>
      <c r="UFU28" s="362"/>
      <c r="UFV28" s="363"/>
      <c r="UFW28" s="364"/>
      <c r="UFX28" s="365"/>
      <c r="UFY28" s="366"/>
      <c r="UFZ28" s="367"/>
      <c r="UGA28" s="368"/>
      <c r="UGB28" s="369"/>
      <c r="UGC28" s="361"/>
      <c r="UGD28" s="361"/>
      <c r="UGE28" s="362"/>
      <c r="UGF28" s="363"/>
      <c r="UGG28" s="364"/>
      <c r="UGH28" s="365"/>
      <c r="UGI28" s="366"/>
      <c r="UGJ28" s="367"/>
      <c r="UGK28" s="368"/>
      <c r="UGL28" s="369"/>
      <c r="UGM28" s="361"/>
      <c r="UGN28" s="361"/>
      <c r="UGO28" s="362"/>
      <c r="UGP28" s="363"/>
      <c r="UGQ28" s="364"/>
      <c r="UGR28" s="365"/>
      <c r="UGS28" s="366"/>
      <c r="UGT28" s="367"/>
      <c r="UGU28" s="368"/>
      <c r="UGV28" s="369"/>
      <c r="UGW28" s="361"/>
      <c r="UGX28" s="361"/>
      <c r="UGY28" s="362"/>
      <c r="UGZ28" s="363"/>
      <c r="UHA28" s="364"/>
      <c r="UHB28" s="365"/>
      <c r="UHC28" s="366"/>
      <c r="UHD28" s="367"/>
      <c r="UHE28" s="368"/>
      <c r="UHF28" s="369"/>
      <c r="UHG28" s="361"/>
      <c r="UHH28" s="361"/>
      <c r="UHI28" s="362"/>
      <c r="UHJ28" s="363"/>
      <c r="UHK28" s="364"/>
      <c r="UHL28" s="365"/>
      <c r="UHM28" s="366"/>
      <c r="UHN28" s="367"/>
      <c r="UHO28" s="368"/>
      <c r="UHP28" s="369"/>
      <c r="UHQ28" s="361"/>
      <c r="UHR28" s="361"/>
      <c r="UHS28" s="362"/>
      <c r="UHT28" s="363"/>
      <c r="UHU28" s="364"/>
      <c r="UHV28" s="365"/>
      <c r="UHW28" s="366"/>
      <c r="UHX28" s="367"/>
      <c r="UHY28" s="368"/>
      <c r="UHZ28" s="369"/>
      <c r="UIA28" s="361"/>
      <c r="UIB28" s="361"/>
      <c r="UIC28" s="362"/>
      <c r="UID28" s="363"/>
      <c r="UIE28" s="364"/>
      <c r="UIF28" s="365"/>
      <c r="UIG28" s="366"/>
      <c r="UIH28" s="367"/>
      <c r="UII28" s="368"/>
      <c r="UIJ28" s="369"/>
      <c r="UIK28" s="361"/>
      <c r="UIL28" s="361"/>
      <c r="UIM28" s="362"/>
      <c r="UIN28" s="363"/>
      <c r="UIO28" s="364"/>
      <c r="UIP28" s="365"/>
      <c r="UIQ28" s="366"/>
      <c r="UIR28" s="367"/>
      <c r="UIS28" s="368"/>
      <c r="UIT28" s="369"/>
      <c r="UIU28" s="361"/>
      <c r="UIV28" s="361"/>
      <c r="UIW28" s="362"/>
      <c r="UIX28" s="363"/>
      <c r="UIY28" s="364"/>
      <c r="UIZ28" s="365"/>
      <c r="UJA28" s="366"/>
      <c r="UJB28" s="367"/>
      <c r="UJC28" s="368"/>
      <c r="UJD28" s="369"/>
      <c r="UJE28" s="361"/>
      <c r="UJF28" s="361"/>
      <c r="UJG28" s="362"/>
      <c r="UJH28" s="363"/>
      <c r="UJI28" s="364"/>
      <c r="UJJ28" s="365"/>
      <c r="UJK28" s="366"/>
      <c r="UJL28" s="367"/>
      <c r="UJM28" s="368"/>
      <c r="UJN28" s="369"/>
      <c r="UJO28" s="361"/>
      <c r="UJP28" s="361"/>
      <c r="UJQ28" s="362"/>
      <c r="UJR28" s="363"/>
      <c r="UJS28" s="364"/>
      <c r="UJT28" s="365"/>
      <c r="UJU28" s="366"/>
      <c r="UJV28" s="367"/>
      <c r="UJW28" s="368"/>
      <c r="UJX28" s="369"/>
      <c r="UJY28" s="361"/>
      <c r="UJZ28" s="361"/>
      <c r="UKA28" s="362"/>
      <c r="UKB28" s="363"/>
      <c r="UKC28" s="364"/>
      <c r="UKD28" s="365"/>
      <c r="UKE28" s="366"/>
      <c r="UKF28" s="367"/>
      <c r="UKG28" s="368"/>
      <c r="UKH28" s="369"/>
      <c r="UKI28" s="361"/>
      <c r="UKJ28" s="361"/>
      <c r="UKK28" s="362"/>
      <c r="UKL28" s="363"/>
      <c r="UKM28" s="364"/>
      <c r="UKN28" s="365"/>
      <c r="UKO28" s="366"/>
      <c r="UKP28" s="367"/>
      <c r="UKQ28" s="368"/>
      <c r="UKR28" s="369"/>
      <c r="UKS28" s="361"/>
      <c r="UKT28" s="361"/>
      <c r="UKU28" s="362"/>
      <c r="UKV28" s="363"/>
      <c r="UKW28" s="364"/>
      <c r="UKX28" s="365"/>
      <c r="UKY28" s="366"/>
      <c r="UKZ28" s="367"/>
      <c r="ULA28" s="368"/>
      <c r="ULB28" s="369"/>
      <c r="ULC28" s="361"/>
      <c r="ULD28" s="361"/>
      <c r="ULE28" s="362"/>
      <c r="ULF28" s="363"/>
      <c r="ULG28" s="364"/>
      <c r="ULH28" s="365"/>
      <c r="ULI28" s="366"/>
      <c r="ULJ28" s="367"/>
      <c r="ULK28" s="368"/>
      <c r="ULL28" s="369"/>
      <c r="ULM28" s="361"/>
      <c r="ULN28" s="361"/>
      <c r="ULO28" s="362"/>
      <c r="ULP28" s="363"/>
      <c r="ULQ28" s="364"/>
      <c r="ULR28" s="365"/>
      <c r="ULS28" s="366"/>
      <c r="ULT28" s="367"/>
      <c r="ULU28" s="368"/>
      <c r="ULV28" s="369"/>
      <c r="ULW28" s="361"/>
      <c r="ULX28" s="361"/>
      <c r="ULY28" s="362"/>
      <c r="ULZ28" s="363"/>
      <c r="UMA28" s="364"/>
      <c r="UMB28" s="365"/>
      <c r="UMC28" s="366"/>
      <c r="UMD28" s="367"/>
      <c r="UME28" s="368"/>
      <c r="UMF28" s="369"/>
      <c r="UMG28" s="361"/>
      <c r="UMH28" s="361"/>
      <c r="UMI28" s="362"/>
      <c r="UMJ28" s="363"/>
      <c r="UMK28" s="364"/>
      <c r="UML28" s="365"/>
      <c r="UMM28" s="366"/>
      <c r="UMN28" s="367"/>
      <c r="UMO28" s="368"/>
      <c r="UMP28" s="369"/>
      <c r="UMQ28" s="361"/>
      <c r="UMR28" s="361"/>
      <c r="UMS28" s="362"/>
      <c r="UMT28" s="363"/>
      <c r="UMU28" s="364"/>
      <c r="UMV28" s="365"/>
      <c r="UMW28" s="366"/>
      <c r="UMX28" s="367"/>
      <c r="UMY28" s="368"/>
      <c r="UMZ28" s="369"/>
      <c r="UNA28" s="361"/>
      <c r="UNB28" s="361"/>
      <c r="UNC28" s="362"/>
      <c r="UND28" s="363"/>
      <c r="UNE28" s="364"/>
      <c r="UNF28" s="365"/>
      <c r="UNG28" s="366"/>
      <c r="UNH28" s="367"/>
      <c r="UNI28" s="368"/>
      <c r="UNJ28" s="369"/>
      <c r="UNK28" s="361"/>
      <c r="UNL28" s="361"/>
      <c r="UNM28" s="362"/>
      <c r="UNN28" s="363"/>
      <c r="UNO28" s="364"/>
      <c r="UNP28" s="365"/>
      <c r="UNQ28" s="366"/>
      <c r="UNR28" s="367"/>
      <c r="UNS28" s="368"/>
      <c r="UNT28" s="369"/>
      <c r="UNU28" s="361"/>
      <c r="UNV28" s="361"/>
      <c r="UNW28" s="362"/>
      <c r="UNX28" s="363"/>
      <c r="UNY28" s="364"/>
      <c r="UNZ28" s="365"/>
      <c r="UOA28" s="366"/>
      <c r="UOB28" s="367"/>
      <c r="UOC28" s="368"/>
      <c r="UOD28" s="369"/>
      <c r="UOE28" s="361"/>
      <c r="UOF28" s="361"/>
      <c r="UOG28" s="362"/>
      <c r="UOH28" s="363"/>
      <c r="UOI28" s="364"/>
      <c r="UOJ28" s="365"/>
      <c r="UOK28" s="366"/>
      <c r="UOL28" s="367"/>
      <c r="UOM28" s="368"/>
      <c r="UON28" s="369"/>
      <c r="UOO28" s="361"/>
      <c r="UOP28" s="361"/>
      <c r="UOQ28" s="362"/>
      <c r="UOR28" s="363"/>
      <c r="UOS28" s="364"/>
      <c r="UOT28" s="365"/>
      <c r="UOU28" s="366"/>
      <c r="UOV28" s="367"/>
      <c r="UOW28" s="368"/>
      <c r="UOX28" s="369"/>
      <c r="UOY28" s="361"/>
      <c r="UOZ28" s="361"/>
      <c r="UPA28" s="362"/>
      <c r="UPB28" s="363"/>
      <c r="UPC28" s="364"/>
      <c r="UPD28" s="365"/>
      <c r="UPE28" s="366"/>
      <c r="UPF28" s="367"/>
      <c r="UPG28" s="368"/>
      <c r="UPH28" s="369"/>
      <c r="UPI28" s="361"/>
      <c r="UPJ28" s="361"/>
      <c r="UPK28" s="362"/>
      <c r="UPL28" s="363"/>
      <c r="UPM28" s="364"/>
      <c r="UPN28" s="365"/>
      <c r="UPO28" s="366"/>
      <c r="UPP28" s="367"/>
      <c r="UPQ28" s="368"/>
      <c r="UPR28" s="369"/>
      <c r="UPS28" s="361"/>
      <c r="UPT28" s="361"/>
      <c r="UPU28" s="362"/>
      <c r="UPV28" s="363"/>
      <c r="UPW28" s="364"/>
      <c r="UPX28" s="365"/>
      <c r="UPY28" s="366"/>
      <c r="UPZ28" s="367"/>
      <c r="UQA28" s="368"/>
      <c r="UQB28" s="369"/>
      <c r="UQC28" s="361"/>
      <c r="UQD28" s="361"/>
      <c r="UQE28" s="362"/>
      <c r="UQF28" s="363"/>
      <c r="UQG28" s="364"/>
      <c r="UQH28" s="365"/>
      <c r="UQI28" s="366"/>
      <c r="UQJ28" s="367"/>
      <c r="UQK28" s="368"/>
      <c r="UQL28" s="369"/>
      <c r="UQM28" s="361"/>
      <c r="UQN28" s="361"/>
      <c r="UQO28" s="362"/>
      <c r="UQP28" s="363"/>
      <c r="UQQ28" s="364"/>
      <c r="UQR28" s="365"/>
      <c r="UQS28" s="366"/>
      <c r="UQT28" s="367"/>
      <c r="UQU28" s="368"/>
      <c r="UQV28" s="369"/>
      <c r="UQW28" s="361"/>
      <c r="UQX28" s="361"/>
      <c r="UQY28" s="362"/>
      <c r="UQZ28" s="363"/>
      <c r="URA28" s="364"/>
      <c r="URB28" s="365"/>
      <c r="URC28" s="366"/>
      <c r="URD28" s="367"/>
      <c r="URE28" s="368"/>
      <c r="URF28" s="369"/>
      <c r="URG28" s="361"/>
      <c r="URH28" s="361"/>
      <c r="URI28" s="362"/>
      <c r="URJ28" s="363"/>
      <c r="URK28" s="364"/>
      <c r="URL28" s="365"/>
      <c r="URM28" s="366"/>
      <c r="URN28" s="367"/>
      <c r="URO28" s="368"/>
      <c r="URP28" s="369"/>
      <c r="URQ28" s="361"/>
      <c r="URR28" s="361"/>
      <c r="URS28" s="362"/>
      <c r="URT28" s="363"/>
      <c r="URU28" s="364"/>
      <c r="URV28" s="365"/>
      <c r="URW28" s="366"/>
      <c r="URX28" s="367"/>
      <c r="URY28" s="368"/>
      <c r="URZ28" s="369"/>
      <c r="USA28" s="361"/>
      <c r="USB28" s="361"/>
      <c r="USC28" s="362"/>
      <c r="USD28" s="363"/>
      <c r="USE28" s="364"/>
      <c r="USF28" s="365"/>
      <c r="USG28" s="366"/>
      <c r="USH28" s="367"/>
      <c r="USI28" s="368"/>
      <c r="USJ28" s="369"/>
      <c r="USK28" s="361"/>
      <c r="USL28" s="361"/>
      <c r="USM28" s="362"/>
      <c r="USN28" s="363"/>
      <c r="USO28" s="364"/>
      <c r="USP28" s="365"/>
      <c r="USQ28" s="366"/>
      <c r="USR28" s="367"/>
      <c r="USS28" s="368"/>
      <c r="UST28" s="369"/>
      <c r="USU28" s="361"/>
      <c r="USV28" s="361"/>
      <c r="USW28" s="362"/>
      <c r="USX28" s="363"/>
      <c r="USY28" s="364"/>
      <c r="USZ28" s="365"/>
      <c r="UTA28" s="366"/>
      <c r="UTB28" s="367"/>
      <c r="UTC28" s="368"/>
      <c r="UTD28" s="369"/>
      <c r="UTE28" s="361"/>
      <c r="UTF28" s="361"/>
      <c r="UTG28" s="362"/>
      <c r="UTH28" s="363"/>
      <c r="UTI28" s="364"/>
      <c r="UTJ28" s="365"/>
      <c r="UTK28" s="366"/>
      <c r="UTL28" s="367"/>
      <c r="UTM28" s="368"/>
      <c r="UTN28" s="369"/>
      <c r="UTO28" s="361"/>
      <c r="UTP28" s="361"/>
      <c r="UTQ28" s="362"/>
      <c r="UTR28" s="363"/>
      <c r="UTS28" s="364"/>
      <c r="UTT28" s="365"/>
      <c r="UTU28" s="366"/>
      <c r="UTV28" s="367"/>
      <c r="UTW28" s="368"/>
      <c r="UTX28" s="369"/>
      <c r="UTY28" s="361"/>
      <c r="UTZ28" s="361"/>
      <c r="UUA28" s="362"/>
      <c r="UUB28" s="363"/>
      <c r="UUC28" s="364"/>
      <c r="UUD28" s="365"/>
      <c r="UUE28" s="366"/>
      <c r="UUF28" s="367"/>
      <c r="UUG28" s="368"/>
      <c r="UUH28" s="369"/>
      <c r="UUI28" s="361"/>
      <c r="UUJ28" s="361"/>
      <c r="UUK28" s="362"/>
      <c r="UUL28" s="363"/>
      <c r="UUM28" s="364"/>
      <c r="UUN28" s="365"/>
      <c r="UUO28" s="366"/>
      <c r="UUP28" s="367"/>
      <c r="UUQ28" s="368"/>
      <c r="UUR28" s="369"/>
      <c r="UUS28" s="361"/>
      <c r="UUT28" s="361"/>
      <c r="UUU28" s="362"/>
      <c r="UUV28" s="363"/>
      <c r="UUW28" s="364"/>
      <c r="UUX28" s="365"/>
      <c r="UUY28" s="366"/>
      <c r="UUZ28" s="367"/>
      <c r="UVA28" s="368"/>
      <c r="UVB28" s="369"/>
      <c r="UVC28" s="361"/>
      <c r="UVD28" s="361"/>
      <c r="UVE28" s="362"/>
      <c r="UVF28" s="363"/>
      <c r="UVG28" s="364"/>
      <c r="UVH28" s="365"/>
      <c r="UVI28" s="366"/>
      <c r="UVJ28" s="367"/>
      <c r="UVK28" s="368"/>
      <c r="UVL28" s="369"/>
      <c r="UVM28" s="361"/>
      <c r="UVN28" s="361"/>
      <c r="UVO28" s="362"/>
      <c r="UVP28" s="363"/>
      <c r="UVQ28" s="364"/>
      <c r="UVR28" s="365"/>
      <c r="UVS28" s="366"/>
      <c r="UVT28" s="367"/>
      <c r="UVU28" s="368"/>
      <c r="UVV28" s="369"/>
      <c r="UVW28" s="361"/>
      <c r="UVX28" s="361"/>
      <c r="UVY28" s="362"/>
      <c r="UVZ28" s="363"/>
      <c r="UWA28" s="364"/>
      <c r="UWB28" s="365"/>
      <c r="UWC28" s="366"/>
      <c r="UWD28" s="367"/>
      <c r="UWE28" s="368"/>
      <c r="UWF28" s="369"/>
      <c r="UWG28" s="361"/>
      <c r="UWH28" s="361"/>
      <c r="UWI28" s="362"/>
      <c r="UWJ28" s="363"/>
      <c r="UWK28" s="364"/>
      <c r="UWL28" s="365"/>
      <c r="UWM28" s="366"/>
      <c r="UWN28" s="367"/>
      <c r="UWO28" s="368"/>
      <c r="UWP28" s="369"/>
      <c r="UWQ28" s="361"/>
      <c r="UWR28" s="361"/>
      <c r="UWS28" s="362"/>
      <c r="UWT28" s="363"/>
      <c r="UWU28" s="364"/>
      <c r="UWV28" s="365"/>
      <c r="UWW28" s="366"/>
      <c r="UWX28" s="367"/>
      <c r="UWY28" s="368"/>
      <c r="UWZ28" s="369"/>
      <c r="UXA28" s="361"/>
      <c r="UXB28" s="361"/>
      <c r="UXC28" s="362"/>
      <c r="UXD28" s="363"/>
      <c r="UXE28" s="364"/>
      <c r="UXF28" s="365"/>
      <c r="UXG28" s="366"/>
      <c r="UXH28" s="367"/>
      <c r="UXI28" s="368"/>
      <c r="UXJ28" s="369"/>
      <c r="UXK28" s="361"/>
      <c r="UXL28" s="361"/>
      <c r="UXM28" s="362"/>
      <c r="UXN28" s="363"/>
      <c r="UXO28" s="364"/>
      <c r="UXP28" s="365"/>
      <c r="UXQ28" s="366"/>
      <c r="UXR28" s="367"/>
      <c r="UXS28" s="368"/>
      <c r="UXT28" s="369"/>
      <c r="UXU28" s="361"/>
      <c r="UXV28" s="361"/>
      <c r="UXW28" s="362"/>
      <c r="UXX28" s="363"/>
      <c r="UXY28" s="364"/>
      <c r="UXZ28" s="365"/>
      <c r="UYA28" s="366"/>
      <c r="UYB28" s="367"/>
      <c r="UYC28" s="368"/>
      <c r="UYD28" s="369"/>
      <c r="UYE28" s="361"/>
      <c r="UYF28" s="361"/>
      <c r="UYG28" s="362"/>
      <c r="UYH28" s="363"/>
      <c r="UYI28" s="364"/>
      <c r="UYJ28" s="365"/>
      <c r="UYK28" s="366"/>
      <c r="UYL28" s="367"/>
      <c r="UYM28" s="368"/>
      <c r="UYN28" s="369"/>
      <c r="UYO28" s="361"/>
      <c r="UYP28" s="361"/>
      <c r="UYQ28" s="362"/>
      <c r="UYR28" s="363"/>
      <c r="UYS28" s="364"/>
      <c r="UYT28" s="365"/>
      <c r="UYU28" s="366"/>
      <c r="UYV28" s="367"/>
      <c r="UYW28" s="368"/>
      <c r="UYX28" s="369"/>
      <c r="UYY28" s="361"/>
      <c r="UYZ28" s="361"/>
      <c r="UZA28" s="362"/>
      <c r="UZB28" s="363"/>
      <c r="UZC28" s="364"/>
      <c r="UZD28" s="365"/>
      <c r="UZE28" s="366"/>
      <c r="UZF28" s="367"/>
      <c r="UZG28" s="368"/>
      <c r="UZH28" s="369"/>
      <c r="UZI28" s="361"/>
      <c r="UZJ28" s="361"/>
      <c r="UZK28" s="362"/>
      <c r="UZL28" s="363"/>
      <c r="UZM28" s="364"/>
      <c r="UZN28" s="365"/>
      <c r="UZO28" s="366"/>
      <c r="UZP28" s="367"/>
      <c r="UZQ28" s="368"/>
      <c r="UZR28" s="369"/>
      <c r="UZS28" s="361"/>
      <c r="UZT28" s="361"/>
      <c r="UZU28" s="362"/>
      <c r="UZV28" s="363"/>
      <c r="UZW28" s="364"/>
      <c r="UZX28" s="365"/>
      <c r="UZY28" s="366"/>
      <c r="UZZ28" s="367"/>
      <c r="VAA28" s="368"/>
      <c r="VAB28" s="369"/>
      <c r="VAC28" s="361"/>
      <c r="VAD28" s="361"/>
      <c r="VAE28" s="362"/>
      <c r="VAF28" s="363"/>
      <c r="VAG28" s="364"/>
      <c r="VAH28" s="365"/>
      <c r="VAI28" s="366"/>
      <c r="VAJ28" s="367"/>
      <c r="VAK28" s="368"/>
      <c r="VAL28" s="369"/>
      <c r="VAM28" s="361"/>
      <c r="VAN28" s="361"/>
      <c r="VAO28" s="362"/>
      <c r="VAP28" s="363"/>
      <c r="VAQ28" s="364"/>
      <c r="VAR28" s="365"/>
      <c r="VAS28" s="366"/>
      <c r="VAT28" s="367"/>
      <c r="VAU28" s="368"/>
      <c r="VAV28" s="369"/>
      <c r="VAW28" s="361"/>
      <c r="VAX28" s="361"/>
      <c r="VAY28" s="362"/>
      <c r="VAZ28" s="363"/>
      <c r="VBA28" s="364"/>
      <c r="VBB28" s="365"/>
      <c r="VBC28" s="366"/>
      <c r="VBD28" s="367"/>
      <c r="VBE28" s="368"/>
      <c r="VBF28" s="369"/>
      <c r="VBG28" s="361"/>
      <c r="VBH28" s="361"/>
      <c r="VBI28" s="362"/>
      <c r="VBJ28" s="363"/>
      <c r="VBK28" s="364"/>
      <c r="VBL28" s="365"/>
      <c r="VBM28" s="366"/>
      <c r="VBN28" s="367"/>
      <c r="VBO28" s="368"/>
      <c r="VBP28" s="369"/>
      <c r="VBQ28" s="361"/>
      <c r="VBR28" s="361"/>
      <c r="VBS28" s="362"/>
      <c r="VBT28" s="363"/>
      <c r="VBU28" s="364"/>
      <c r="VBV28" s="365"/>
      <c r="VBW28" s="366"/>
      <c r="VBX28" s="367"/>
      <c r="VBY28" s="368"/>
      <c r="VBZ28" s="369"/>
      <c r="VCA28" s="361"/>
      <c r="VCB28" s="361"/>
      <c r="VCC28" s="362"/>
      <c r="VCD28" s="363"/>
      <c r="VCE28" s="364"/>
      <c r="VCF28" s="365"/>
      <c r="VCG28" s="366"/>
      <c r="VCH28" s="367"/>
      <c r="VCI28" s="368"/>
      <c r="VCJ28" s="369"/>
      <c r="VCK28" s="361"/>
      <c r="VCL28" s="361"/>
      <c r="VCM28" s="362"/>
      <c r="VCN28" s="363"/>
      <c r="VCO28" s="364"/>
      <c r="VCP28" s="365"/>
      <c r="VCQ28" s="366"/>
      <c r="VCR28" s="367"/>
      <c r="VCS28" s="368"/>
      <c r="VCT28" s="369"/>
      <c r="VCU28" s="361"/>
      <c r="VCV28" s="361"/>
      <c r="VCW28" s="362"/>
      <c r="VCX28" s="363"/>
      <c r="VCY28" s="364"/>
      <c r="VCZ28" s="365"/>
      <c r="VDA28" s="366"/>
      <c r="VDB28" s="367"/>
      <c r="VDC28" s="368"/>
      <c r="VDD28" s="369"/>
      <c r="VDE28" s="361"/>
      <c r="VDF28" s="361"/>
      <c r="VDG28" s="362"/>
      <c r="VDH28" s="363"/>
      <c r="VDI28" s="364"/>
      <c r="VDJ28" s="365"/>
      <c r="VDK28" s="366"/>
      <c r="VDL28" s="367"/>
      <c r="VDM28" s="368"/>
      <c r="VDN28" s="369"/>
      <c r="VDO28" s="361"/>
      <c r="VDP28" s="361"/>
      <c r="VDQ28" s="362"/>
      <c r="VDR28" s="363"/>
      <c r="VDS28" s="364"/>
      <c r="VDT28" s="365"/>
      <c r="VDU28" s="366"/>
      <c r="VDV28" s="367"/>
      <c r="VDW28" s="368"/>
      <c r="VDX28" s="369"/>
      <c r="VDY28" s="361"/>
      <c r="VDZ28" s="361"/>
      <c r="VEA28" s="362"/>
      <c r="VEB28" s="363"/>
      <c r="VEC28" s="364"/>
      <c r="VED28" s="365"/>
      <c r="VEE28" s="366"/>
      <c r="VEF28" s="367"/>
      <c r="VEG28" s="368"/>
      <c r="VEH28" s="369"/>
      <c r="VEI28" s="361"/>
      <c r="VEJ28" s="361"/>
      <c r="VEK28" s="362"/>
      <c r="VEL28" s="363"/>
      <c r="VEM28" s="364"/>
      <c r="VEN28" s="365"/>
      <c r="VEO28" s="366"/>
      <c r="VEP28" s="367"/>
      <c r="VEQ28" s="368"/>
      <c r="VER28" s="369"/>
      <c r="VES28" s="361"/>
      <c r="VET28" s="361"/>
      <c r="VEU28" s="362"/>
      <c r="VEV28" s="363"/>
      <c r="VEW28" s="364"/>
      <c r="VEX28" s="365"/>
      <c r="VEY28" s="366"/>
      <c r="VEZ28" s="367"/>
      <c r="VFA28" s="368"/>
      <c r="VFB28" s="369"/>
      <c r="VFC28" s="361"/>
      <c r="VFD28" s="361"/>
      <c r="VFE28" s="362"/>
      <c r="VFF28" s="363"/>
      <c r="VFG28" s="364"/>
      <c r="VFH28" s="365"/>
      <c r="VFI28" s="366"/>
      <c r="VFJ28" s="367"/>
      <c r="VFK28" s="368"/>
      <c r="VFL28" s="369"/>
      <c r="VFM28" s="361"/>
      <c r="VFN28" s="361"/>
      <c r="VFO28" s="362"/>
      <c r="VFP28" s="363"/>
      <c r="VFQ28" s="364"/>
      <c r="VFR28" s="365"/>
      <c r="VFS28" s="366"/>
      <c r="VFT28" s="367"/>
      <c r="VFU28" s="368"/>
      <c r="VFV28" s="369"/>
      <c r="VFW28" s="361"/>
      <c r="VFX28" s="361"/>
      <c r="VFY28" s="362"/>
      <c r="VFZ28" s="363"/>
      <c r="VGA28" s="364"/>
      <c r="VGB28" s="365"/>
      <c r="VGC28" s="366"/>
      <c r="VGD28" s="367"/>
      <c r="VGE28" s="368"/>
      <c r="VGF28" s="369"/>
      <c r="VGG28" s="361"/>
      <c r="VGH28" s="361"/>
      <c r="VGI28" s="362"/>
      <c r="VGJ28" s="363"/>
      <c r="VGK28" s="364"/>
      <c r="VGL28" s="365"/>
      <c r="VGM28" s="366"/>
      <c r="VGN28" s="367"/>
      <c r="VGO28" s="368"/>
      <c r="VGP28" s="369"/>
      <c r="VGQ28" s="361"/>
      <c r="VGR28" s="361"/>
      <c r="VGS28" s="362"/>
      <c r="VGT28" s="363"/>
      <c r="VGU28" s="364"/>
      <c r="VGV28" s="365"/>
      <c r="VGW28" s="366"/>
      <c r="VGX28" s="367"/>
      <c r="VGY28" s="368"/>
      <c r="VGZ28" s="369"/>
      <c r="VHA28" s="361"/>
      <c r="VHB28" s="361"/>
      <c r="VHC28" s="362"/>
      <c r="VHD28" s="363"/>
      <c r="VHE28" s="364"/>
      <c r="VHF28" s="365"/>
      <c r="VHG28" s="366"/>
      <c r="VHH28" s="367"/>
      <c r="VHI28" s="368"/>
      <c r="VHJ28" s="369"/>
      <c r="VHK28" s="361"/>
      <c r="VHL28" s="361"/>
      <c r="VHM28" s="362"/>
      <c r="VHN28" s="363"/>
      <c r="VHO28" s="364"/>
      <c r="VHP28" s="365"/>
      <c r="VHQ28" s="366"/>
      <c r="VHR28" s="367"/>
      <c r="VHS28" s="368"/>
      <c r="VHT28" s="369"/>
      <c r="VHU28" s="361"/>
      <c r="VHV28" s="361"/>
      <c r="VHW28" s="362"/>
      <c r="VHX28" s="363"/>
      <c r="VHY28" s="364"/>
      <c r="VHZ28" s="365"/>
      <c r="VIA28" s="366"/>
      <c r="VIB28" s="367"/>
      <c r="VIC28" s="368"/>
      <c r="VID28" s="369"/>
      <c r="VIE28" s="361"/>
      <c r="VIF28" s="361"/>
      <c r="VIG28" s="362"/>
      <c r="VIH28" s="363"/>
      <c r="VII28" s="364"/>
      <c r="VIJ28" s="365"/>
      <c r="VIK28" s="366"/>
      <c r="VIL28" s="367"/>
      <c r="VIM28" s="368"/>
      <c r="VIN28" s="369"/>
      <c r="VIO28" s="361"/>
      <c r="VIP28" s="361"/>
      <c r="VIQ28" s="362"/>
      <c r="VIR28" s="363"/>
      <c r="VIS28" s="364"/>
      <c r="VIT28" s="365"/>
      <c r="VIU28" s="366"/>
      <c r="VIV28" s="367"/>
      <c r="VIW28" s="368"/>
      <c r="VIX28" s="369"/>
      <c r="VIY28" s="361"/>
      <c r="VIZ28" s="361"/>
      <c r="VJA28" s="362"/>
      <c r="VJB28" s="363"/>
      <c r="VJC28" s="364"/>
      <c r="VJD28" s="365"/>
      <c r="VJE28" s="366"/>
      <c r="VJF28" s="367"/>
      <c r="VJG28" s="368"/>
      <c r="VJH28" s="369"/>
      <c r="VJI28" s="361"/>
      <c r="VJJ28" s="361"/>
      <c r="VJK28" s="362"/>
      <c r="VJL28" s="363"/>
      <c r="VJM28" s="364"/>
      <c r="VJN28" s="365"/>
      <c r="VJO28" s="366"/>
      <c r="VJP28" s="367"/>
      <c r="VJQ28" s="368"/>
      <c r="VJR28" s="369"/>
      <c r="VJS28" s="361"/>
      <c r="VJT28" s="361"/>
      <c r="VJU28" s="362"/>
      <c r="VJV28" s="363"/>
      <c r="VJW28" s="364"/>
      <c r="VJX28" s="365"/>
      <c r="VJY28" s="366"/>
      <c r="VJZ28" s="367"/>
      <c r="VKA28" s="368"/>
      <c r="VKB28" s="369"/>
      <c r="VKC28" s="361"/>
      <c r="VKD28" s="361"/>
      <c r="VKE28" s="362"/>
      <c r="VKF28" s="363"/>
      <c r="VKG28" s="364"/>
      <c r="VKH28" s="365"/>
      <c r="VKI28" s="366"/>
      <c r="VKJ28" s="367"/>
      <c r="VKK28" s="368"/>
      <c r="VKL28" s="369"/>
      <c r="VKM28" s="361"/>
      <c r="VKN28" s="361"/>
      <c r="VKO28" s="362"/>
      <c r="VKP28" s="363"/>
      <c r="VKQ28" s="364"/>
      <c r="VKR28" s="365"/>
      <c r="VKS28" s="366"/>
      <c r="VKT28" s="367"/>
      <c r="VKU28" s="368"/>
      <c r="VKV28" s="369"/>
      <c r="VKW28" s="361"/>
      <c r="VKX28" s="361"/>
      <c r="VKY28" s="362"/>
      <c r="VKZ28" s="363"/>
      <c r="VLA28" s="364"/>
      <c r="VLB28" s="365"/>
      <c r="VLC28" s="366"/>
      <c r="VLD28" s="367"/>
      <c r="VLE28" s="368"/>
      <c r="VLF28" s="369"/>
      <c r="VLG28" s="361"/>
      <c r="VLH28" s="361"/>
      <c r="VLI28" s="362"/>
      <c r="VLJ28" s="363"/>
      <c r="VLK28" s="364"/>
      <c r="VLL28" s="365"/>
      <c r="VLM28" s="366"/>
      <c r="VLN28" s="367"/>
      <c r="VLO28" s="368"/>
      <c r="VLP28" s="369"/>
      <c r="VLQ28" s="361"/>
      <c r="VLR28" s="361"/>
      <c r="VLS28" s="362"/>
      <c r="VLT28" s="363"/>
      <c r="VLU28" s="364"/>
      <c r="VLV28" s="365"/>
      <c r="VLW28" s="366"/>
      <c r="VLX28" s="367"/>
      <c r="VLY28" s="368"/>
      <c r="VLZ28" s="369"/>
      <c r="VMA28" s="361"/>
      <c r="VMB28" s="361"/>
      <c r="VMC28" s="362"/>
      <c r="VMD28" s="363"/>
      <c r="VME28" s="364"/>
      <c r="VMF28" s="365"/>
      <c r="VMG28" s="366"/>
      <c r="VMH28" s="367"/>
      <c r="VMI28" s="368"/>
      <c r="VMJ28" s="369"/>
      <c r="VMK28" s="361"/>
      <c r="VML28" s="361"/>
      <c r="VMM28" s="362"/>
      <c r="VMN28" s="363"/>
      <c r="VMO28" s="364"/>
      <c r="VMP28" s="365"/>
      <c r="VMQ28" s="366"/>
      <c r="VMR28" s="367"/>
      <c r="VMS28" s="368"/>
      <c r="VMT28" s="369"/>
      <c r="VMU28" s="361"/>
      <c r="VMV28" s="361"/>
      <c r="VMW28" s="362"/>
      <c r="VMX28" s="363"/>
      <c r="VMY28" s="364"/>
      <c r="VMZ28" s="365"/>
      <c r="VNA28" s="366"/>
      <c r="VNB28" s="367"/>
      <c r="VNC28" s="368"/>
      <c r="VND28" s="369"/>
      <c r="VNE28" s="361"/>
      <c r="VNF28" s="361"/>
      <c r="VNG28" s="362"/>
      <c r="VNH28" s="363"/>
      <c r="VNI28" s="364"/>
      <c r="VNJ28" s="365"/>
      <c r="VNK28" s="366"/>
      <c r="VNL28" s="367"/>
      <c r="VNM28" s="368"/>
      <c r="VNN28" s="369"/>
      <c r="VNO28" s="361"/>
      <c r="VNP28" s="361"/>
      <c r="VNQ28" s="362"/>
      <c r="VNR28" s="363"/>
      <c r="VNS28" s="364"/>
      <c r="VNT28" s="365"/>
      <c r="VNU28" s="366"/>
      <c r="VNV28" s="367"/>
      <c r="VNW28" s="368"/>
      <c r="VNX28" s="369"/>
      <c r="VNY28" s="361"/>
      <c r="VNZ28" s="361"/>
      <c r="VOA28" s="362"/>
      <c r="VOB28" s="363"/>
      <c r="VOC28" s="364"/>
      <c r="VOD28" s="365"/>
      <c r="VOE28" s="366"/>
      <c r="VOF28" s="367"/>
      <c r="VOG28" s="368"/>
      <c r="VOH28" s="369"/>
      <c r="VOI28" s="361"/>
      <c r="VOJ28" s="361"/>
      <c r="VOK28" s="362"/>
      <c r="VOL28" s="363"/>
      <c r="VOM28" s="364"/>
      <c r="VON28" s="365"/>
      <c r="VOO28" s="366"/>
      <c r="VOP28" s="367"/>
      <c r="VOQ28" s="368"/>
      <c r="VOR28" s="369"/>
      <c r="VOS28" s="361"/>
      <c r="VOT28" s="361"/>
      <c r="VOU28" s="362"/>
      <c r="VOV28" s="363"/>
      <c r="VOW28" s="364"/>
      <c r="VOX28" s="365"/>
      <c r="VOY28" s="366"/>
      <c r="VOZ28" s="367"/>
      <c r="VPA28" s="368"/>
      <c r="VPB28" s="369"/>
      <c r="VPC28" s="361"/>
      <c r="VPD28" s="361"/>
      <c r="VPE28" s="362"/>
      <c r="VPF28" s="363"/>
      <c r="VPG28" s="364"/>
      <c r="VPH28" s="365"/>
      <c r="VPI28" s="366"/>
      <c r="VPJ28" s="367"/>
      <c r="VPK28" s="368"/>
      <c r="VPL28" s="369"/>
      <c r="VPM28" s="361"/>
      <c r="VPN28" s="361"/>
      <c r="VPO28" s="362"/>
      <c r="VPP28" s="363"/>
      <c r="VPQ28" s="364"/>
      <c r="VPR28" s="365"/>
      <c r="VPS28" s="366"/>
      <c r="VPT28" s="367"/>
      <c r="VPU28" s="368"/>
      <c r="VPV28" s="369"/>
      <c r="VPW28" s="361"/>
      <c r="VPX28" s="361"/>
      <c r="VPY28" s="362"/>
      <c r="VPZ28" s="363"/>
      <c r="VQA28" s="364"/>
      <c r="VQB28" s="365"/>
      <c r="VQC28" s="366"/>
      <c r="VQD28" s="367"/>
      <c r="VQE28" s="368"/>
      <c r="VQF28" s="369"/>
      <c r="VQG28" s="361"/>
      <c r="VQH28" s="361"/>
      <c r="VQI28" s="362"/>
      <c r="VQJ28" s="363"/>
      <c r="VQK28" s="364"/>
      <c r="VQL28" s="365"/>
      <c r="VQM28" s="366"/>
      <c r="VQN28" s="367"/>
      <c r="VQO28" s="368"/>
      <c r="VQP28" s="369"/>
      <c r="VQQ28" s="361"/>
      <c r="VQR28" s="361"/>
      <c r="VQS28" s="362"/>
      <c r="VQT28" s="363"/>
      <c r="VQU28" s="364"/>
      <c r="VQV28" s="365"/>
      <c r="VQW28" s="366"/>
      <c r="VQX28" s="367"/>
      <c r="VQY28" s="368"/>
      <c r="VQZ28" s="369"/>
      <c r="VRA28" s="361"/>
      <c r="VRB28" s="361"/>
      <c r="VRC28" s="362"/>
      <c r="VRD28" s="363"/>
      <c r="VRE28" s="364"/>
      <c r="VRF28" s="365"/>
      <c r="VRG28" s="366"/>
      <c r="VRH28" s="367"/>
      <c r="VRI28" s="368"/>
      <c r="VRJ28" s="369"/>
      <c r="VRK28" s="361"/>
      <c r="VRL28" s="361"/>
      <c r="VRM28" s="362"/>
      <c r="VRN28" s="363"/>
      <c r="VRO28" s="364"/>
      <c r="VRP28" s="365"/>
      <c r="VRQ28" s="366"/>
      <c r="VRR28" s="367"/>
      <c r="VRS28" s="368"/>
      <c r="VRT28" s="369"/>
      <c r="VRU28" s="361"/>
      <c r="VRV28" s="361"/>
      <c r="VRW28" s="362"/>
      <c r="VRX28" s="363"/>
      <c r="VRY28" s="364"/>
      <c r="VRZ28" s="365"/>
      <c r="VSA28" s="366"/>
      <c r="VSB28" s="367"/>
      <c r="VSC28" s="368"/>
      <c r="VSD28" s="369"/>
      <c r="VSE28" s="361"/>
      <c r="VSF28" s="361"/>
      <c r="VSG28" s="362"/>
      <c r="VSH28" s="363"/>
      <c r="VSI28" s="364"/>
      <c r="VSJ28" s="365"/>
      <c r="VSK28" s="366"/>
      <c r="VSL28" s="367"/>
      <c r="VSM28" s="368"/>
      <c r="VSN28" s="369"/>
      <c r="VSO28" s="361"/>
      <c r="VSP28" s="361"/>
      <c r="VSQ28" s="362"/>
      <c r="VSR28" s="363"/>
      <c r="VSS28" s="364"/>
      <c r="VST28" s="365"/>
      <c r="VSU28" s="366"/>
      <c r="VSV28" s="367"/>
      <c r="VSW28" s="368"/>
      <c r="VSX28" s="369"/>
      <c r="VSY28" s="361"/>
      <c r="VSZ28" s="361"/>
      <c r="VTA28" s="362"/>
      <c r="VTB28" s="363"/>
      <c r="VTC28" s="364"/>
      <c r="VTD28" s="365"/>
      <c r="VTE28" s="366"/>
      <c r="VTF28" s="367"/>
      <c r="VTG28" s="368"/>
      <c r="VTH28" s="369"/>
      <c r="VTI28" s="361"/>
      <c r="VTJ28" s="361"/>
      <c r="VTK28" s="362"/>
      <c r="VTL28" s="363"/>
      <c r="VTM28" s="364"/>
      <c r="VTN28" s="365"/>
      <c r="VTO28" s="366"/>
      <c r="VTP28" s="367"/>
      <c r="VTQ28" s="368"/>
      <c r="VTR28" s="369"/>
      <c r="VTS28" s="361"/>
      <c r="VTT28" s="361"/>
      <c r="VTU28" s="362"/>
      <c r="VTV28" s="363"/>
      <c r="VTW28" s="364"/>
      <c r="VTX28" s="365"/>
      <c r="VTY28" s="366"/>
      <c r="VTZ28" s="367"/>
      <c r="VUA28" s="368"/>
      <c r="VUB28" s="369"/>
      <c r="VUC28" s="361"/>
      <c r="VUD28" s="361"/>
      <c r="VUE28" s="362"/>
      <c r="VUF28" s="363"/>
      <c r="VUG28" s="364"/>
      <c r="VUH28" s="365"/>
      <c r="VUI28" s="366"/>
      <c r="VUJ28" s="367"/>
      <c r="VUK28" s="368"/>
      <c r="VUL28" s="369"/>
      <c r="VUM28" s="361"/>
      <c r="VUN28" s="361"/>
      <c r="VUO28" s="362"/>
      <c r="VUP28" s="363"/>
      <c r="VUQ28" s="364"/>
      <c r="VUR28" s="365"/>
      <c r="VUS28" s="366"/>
      <c r="VUT28" s="367"/>
      <c r="VUU28" s="368"/>
      <c r="VUV28" s="369"/>
      <c r="VUW28" s="361"/>
      <c r="VUX28" s="361"/>
      <c r="VUY28" s="362"/>
      <c r="VUZ28" s="363"/>
      <c r="VVA28" s="364"/>
      <c r="VVB28" s="365"/>
      <c r="VVC28" s="366"/>
      <c r="VVD28" s="367"/>
      <c r="VVE28" s="368"/>
      <c r="VVF28" s="369"/>
      <c r="VVG28" s="361"/>
      <c r="VVH28" s="361"/>
      <c r="VVI28" s="362"/>
      <c r="VVJ28" s="363"/>
      <c r="VVK28" s="364"/>
      <c r="VVL28" s="365"/>
      <c r="VVM28" s="366"/>
      <c r="VVN28" s="367"/>
      <c r="VVO28" s="368"/>
      <c r="VVP28" s="369"/>
      <c r="VVQ28" s="361"/>
      <c r="VVR28" s="361"/>
      <c r="VVS28" s="362"/>
      <c r="VVT28" s="363"/>
      <c r="VVU28" s="364"/>
      <c r="VVV28" s="365"/>
      <c r="VVW28" s="366"/>
      <c r="VVX28" s="367"/>
      <c r="VVY28" s="368"/>
      <c r="VVZ28" s="369"/>
      <c r="VWA28" s="361"/>
      <c r="VWB28" s="361"/>
      <c r="VWC28" s="362"/>
      <c r="VWD28" s="363"/>
      <c r="VWE28" s="364"/>
      <c r="VWF28" s="365"/>
      <c r="VWG28" s="366"/>
      <c r="VWH28" s="367"/>
      <c r="VWI28" s="368"/>
      <c r="VWJ28" s="369"/>
      <c r="VWK28" s="361"/>
      <c r="VWL28" s="361"/>
      <c r="VWM28" s="362"/>
      <c r="VWN28" s="363"/>
      <c r="VWO28" s="364"/>
      <c r="VWP28" s="365"/>
      <c r="VWQ28" s="366"/>
      <c r="VWR28" s="367"/>
      <c r="VWS28" s="368"/>
      <c r="VWT28" s="369"/>
      <c r="VWU28" s="361"/>
      <c r="VWV28" s="361"/>
      <c r="VWW28" s="362"/>
      <c r="VWX28" s="363"/>
      <c r="VWY28" s="364"/>
      <c r="VWZ28" s="365"/>
      <c r="VXA28" s="366"/>
      <c r="VXB28" s="367"/>
      <c r="VXC28" s="368"/>
      <c r="VXD28" s="369"/>
      <c r="VXE28" s="361"/>
      <c r="VXF28" s="361"/>
      <c r="VXG28" s="362"/>
      <c r="VXH28" s="363"/>
      <c r="VXI28" s="364"/>
      <c r="VXJ28" s="365"/>
      <c r="VXK28" s="366"/>
      <c r="VXL28" s="367"/>
      <c r="VXM28" s="368"/>
      <c r="VXN28" s="369"/>
      <c r="VXO28" s="361"/>
      <c r="VXP28" s="361"/>
      <c r="VXQ28" s="362"/>
      <c r="VXR28" s="363"/>
      <c r="VXS28" s="364"/>
      <c r="VXT28" s="365"/>
      <c r="VXU28" s="366"/>
      <c r="VXV28" s="367"/>
      <c r="VXW28" s="368"/>
      <c r="VXX28" s="369"/>
      <c r="VXY28" s="361"/>
      <c r="VXZ28" s="361"/>
      <c r="VYA28" s="362"/>
      <c r="VYB28" s="363"/>
      <c r="VYC28" s="364"/>
      <c r="VYD28" s="365"/>
      <c r="VYE28" s="366"/>
      <c r="VYF28" s="367"/>
      <c r="VYG28" s="368"/>
      <c r="VYH28" s="369"/>
      <c r="VYI28" s="361"/>
      <c r="VYJ28" s="361"/>
      <c r="VYK28" s="362"/>
      <c r="VYL28" s="363"/>
      <c r="VYM28" s="364"/>
      <c r="VYN28" s="365"/>
      <c r="VYO28" s="366"/>
      <c r="VYP28" s="367"/>
      <c r="VYQ28" s="368"/>
      <c r="VYR28" s="369"/>
      <c r="VYS28" s="361"/>
      <c r="VYT28" s="361"/>
      <c r="VYU28" s="362"/>
      <c r="VYV28" s="363"/>
      <c r="VYW28" s="364"/>
      <c r="VYX28" s="365"/>
      <c r="VYY28" s="366"/>
      <c r="VYZ28" s="367"/>
      <c r="VZA28" s="368"/>
      <c r="VZB28" s="369"/>
      <c r="VZC28" s="361"/>
      <c r="VZD28" s="361"/>
      <c r="VZE28" s="362"/>
      <c r="VZF28" s="363"/>
      <c r="VZG28" s="364"/>
      <c r="VZH28" s="365"/>
      <c r="VZI28" s="366"/>
      <c r="VZJ28" s="367"/>
      <c r="VZK28" s="368"/>
      <c r="VZL28" s="369"/>
      <c r="VZM28" s="361"/>
      <c r="VZN28" s="361"/>
      <c r="VZO28" s="362"/>
      <c r="VZP28" s="363"/>
      <c r="VZQ28" s="364"/>
      <c r="VZR28" s="365"/>
      <c r="VZS28" s="366"/>
      <c r="VZT28" s="367"/>
      <c r="VZU28" s="368"/>
      <c r="VZV28" s="369"/>
      <c r="VZW28" s="361"/>
      <c r="VZX28" s="361"/>
      <c r="VZY28" s="362"/>
      <c r="VZZ28" s="363"/>
      <c r="WAA28" s="364"/>
      <c r="WAB28" s="365"/>
      <c r="WAC28" s="366"/>
      <c r="WAD28" s="367"/>
      <c r="WAE28" s="368"/>
      <c r="WAF28" s="369"/>
      <c r="WAG28" s="361"/>
      <c r="WAH28" s="361"/>
      <c r="WAI28" s="362"/>
      <c r="WAJ28" s="363"/>
      <c r="WAK28" s="364"/>
      <c r="WAL28" s="365"/>
      <c r="WAM28" s="366"/>
      <c r="WAN28" s="367"/>
      <c r="WAO28" s="368"/>
      <c r="WAP28" s="369"/>
      <c r="WAQ28" s="361"/>
      <c r="WAR28" s="361"/>
      <c r="WAS28" s="362"/>
      <c r="WAT28" s="363"/>
      <c r="WAU28" s="364"/>
      <c r="WAV28" s="365"/>
      <c r="WAW28" s="366"/>
      <c r="WAX28" s="367"/>
      <c r="WAY28" s="368"/>
      <c r="WAZ28" s="369"/>
      <c r="WBA28" s="361"/>
      <c r="WBB28" s="361"/>
      <c r="WBC28" s="362"/>
      <c r="WBD28" s="363"/>
      <c r="WBE28" s="364"/>
      <c r="WBF28" s="365"/>
      <c r="WBG28" s="366"/>
      <c r="WBH28" s="367"/>
      <c r="WBI28" s="368"/>
      <c r="WBJ28" s="369"/>
      <c r="WBK28" s="361"/>
      <c r="WBL28" s="361"/>
      <c r="WBM28" s="362"/>
      <c r="WBN28" s="363"/>
      <c r="WBO28" s="364"/>
      <c r="WBP28" s="365"/>
      <c r="WBQ28" s="366"/>
      <c r="WBR28" s="367"/>
      <c r="WBS28" s="368"/>
      <c r="WBT28" s="369"/>
      <c r="WBU28" s="361"/>
      <c r="WBV28" s="361"/>
      <c r="WBW28" s="362"/>
      <c r="WBX28" s="363"/>
      <c r="WBY28" s="364"/>
      <c r="WBZ28" s="365"/>
      <c r="WCA28" s="366"/>
      <c r="WCB28" s="367"/>
      <c r="WCC28" s="368"/>
      <c r="WCD28" s="369"/>
      <c r="WCE28" s="361"/>
      <c r="WCF28" s="361"/>
      <c r="WCG28" s="362"/>
      <c r="WCH28" s="363"/>
      <c r="WCI28" s="364"/>
      <c r="WCJ28" s="365"/>
      <c r="WCK28" s="366"/>
      <c r="WCL28" s="367"/>
      <c r="WCM28" s="368"/>
      <c r="WCN28" s="369"/>
      <c r="WCO28" s="361"/>
      <c r="WCP28" s="361"/>
      <c r="WCQ28" s="362"/>
      <c r="WCR28" s="363"/>
      <c r="WCS28" s="364"/>
      <c r="WCT28" s="365"/>
      <c r="WCU28" s="366"/>
      <c r="WCV28" s="367"/>
      <c r="WCW28" s="368"/>
      <c r="WCX28" s="369"/>
      <c r="WCY28" s="361"/>
      <c r="WCZ28" s="361"/>
      <c r="WDA28" s="362"/>
      <c r="WDB28" s="363"/>
      <c r="WDC28" s="364"/>
      <c r="WDD28" s="365"/>
      <c r="WDE28" s="366"/>
      <c r="WDF28" s="367"/>
      <c r="WDG28" s="368"/>
      <c r="WDH28" s="369"/>
      <c r="WDI28" s="361"/>
      <c r="WDJ28" s="361"/>
      <c r="WDK28" s="362"/>
      <c r="WDL28" s="363"/>
      <c r="WDM28" s="364"/>
      <c r="WDN28" s="365"/>
      <c r="WDO28" s="366"/>
      <c r="WDP28" s="367"/>
      <c r="WDQ28" s="368"/>
      <c r="WDR28" s="369"/>
      <c r="WDS28" s="361"/>
      <c r="WDT28" s="361"/>
      <c r="WDU28" s="362"/>
      <c r="WDV28" s="363"/>
      <c r="WDW28" s="364"/>
      <c r="WDX28" s="365"/>
      <c r="WDY28" s="366"/>
      <c r="WDZ28" s="367"/>
      <c r="WEA28" s="368"/>
      <c r="WEB28" s="369"/>
      <c r="WEC28" s="361"/>
      <c r="WED28" s="361"/>
      <c r="WEE28" s="362"/>
      <c r="WEF28" s="363"/>
      <c r="WEG28" s="364"/>
      <c r="WEH28" s="365"/>
      <c r="WEI28" s="366"/>
      <c r="WEJ28" s="367"/>
      <c r="WEK28" s="368"/>
      <c r="WEL28" s="369"/>
      <c r="WEM28" s="361"/>
      <c r="WEN28" s="361"/>
      <c r="WEO28" s="362"/>
      <c r="WEP28" s="363"/>
      <c r="WEQ28" s="364"/>
      <c r="WER28" s="365"/>
      <c r="WES28" s="366"/>
      <c r="WET28" s="367"/>
      <c r="WEU28" s="368"/>
      <c r="WEV28" s="369"/>
      <c r="WEW28" s="361"/>
      <c r="WEX28" s="361"/>
      <c r="WEY28" s="362"/>
      <c r="WEZ28" s="363"/>
      <c r="WFA28" s="364"/>
      <c r="WFB28" s="365"/>
      <c r="WFC28" s="366"/>
      <c r="WFD28" s="367"/>
      <c r="WFE28" s="368"/>
      <c r="WFF28" s="369"/>
      <c r="WFG28" s="361"/>
      <c r="WFH28" s="361"/>
      <c r="WFI28" s="362"/>
      <c r="WFJ28" s="363"/>
      <c r="WFK28" s="364"/>
      <c r="WFL28" s="365"/>
      <c r="WFM28" s="366"/>
      <c r="WFN28" s="367"/>
      <c r="WFO28" s="368"/>
      <c r="WFP28" s="369"/>
      <c r="WFQ28" s="361"/>
      <c r="WFR28" s="361"/>
      <c r="WFS28" s="362"/>
      <c r="WFT28" s="363"/>
      <c r="WFU28" s="364"/>
      <c r="WFV28" s="365"/>
      <c r="WFW28" s="366"/>
      <c r="WFX28" s="367"/>
      <c r="WFY28" s="368"/>
      <c r="WFZ28" s="369"/>
      <c r="WGA28" s="361"/>
      <c r="WGB28" s="361"/>
      <c r="WGC28" s="362"/>
      <c r="WGD28" s="363"/>
      <c r="WGE28" s="364"/>
      <c r="WGF28" s="365"/>
      <c r="WGG28" s="366"/>
      <c r="WGH28" s="367"/>
      <c r="WGI28" s="368"/>
      <c r="WGJ28" s="369"/>
      <c r="WGK28" s="361"/>
      <c r="WGL28" s="361"/>
      <c r="WGM28" s="362"/>
      <c r="WGN28" s="363"/>
      <c r="WGO28" s="364"/>
      <c r="WGP28" s="365"/>
      <c r="WGQ28" s="366"/>
      <c r="WGR28" s="367"/>
      <c r="WGS28" s="368"/>
      <c r="WGT28" s="369"/>
      <c r="WGU28" s="361"/>
      <c r="WGV28" s="361"/>
      <c r="WGW28" s="362"/>
      <c r="WGX28" s="363"/>
      <c r="WGY28" s="364"/>
      <c r="WGZ28" s="365"/>
      <c r="WHA28" s="366"/>
      <c r="WHB28" s="367"/>
      <c r="WHC28" s="368"/>
      <c r="WHD28" s="369"/>
      <c r="WHE28" s="361"/>
      <c r="WHF28" s="361"/>
      <c r="WHG28" s="362"/>
      <c r="WHH28" s="363"/>
      <c r="WHI28" s="364"/>
      <c r="WHJ28" s="365"/>
      <c r="WHK28" s="366"/>
      <c r="WHL28" s="367"/>
      <c r="WHM28" s="368"/>
      <c r="WHN28" s="369"/>
      <c r="WHO28" s="361"/>
      <c r="WHP28" s="361"/>
      <c r="WHQ28" s="362"/>
      <c r="WHR28" s="363"/>
      <c r="WHS28" s="364"/>
      <c r="WHT28" s="365"/>
      <c r="WHU28" s="366"/>
      <c r="WHV28" s="367"/>
      <c r="WHW28" s="368"/>
      <c r="WHX28" s="369"/>
      <c r="WHY28" s="361"/>
      <c r="WHZ28" s="361"/>
      <c r="WIA28" s="362"/>
      <c r="WIB28" s="363"/>
      <c r="WIC28" s="364"/>
      <c r="WID28" s="365"/>
      <c r="WIE28" s="366"/>
      <c r="WIF28" s="367"/>
      <c r="WIG28" s="368"/>
      <c r="WIH28" s="369"/>
      <c r="WII28" s="361"/>
      <c r="WIJ28" s="361"/>
      <c r="WIK28" s="362"/>
      <c r="WIL28" s="363"/>
      <c r="WIM28" s="364"/>
      <c r="WIN28" s="365"/>
      <c r="WIO28" s="366"/>
      <c r="WIP28" s="367"/>
      <c r="WIQ28" s="368"/>
      <c r="WIR28" s="369"/>
      <c r="WIS28" s="361"/>
      <c r="WIT28" s="361"/>
      <c r="WIU28" s="362"/>
      <c r="WIV28" s="363"/>
      <c r="WIW28" s="364"/>
      <c r="WIX28" s="365"/>
      <c r="WIY28" s="366"/>
      <c r="WIZ28" s="367"/>
      <c r="WJA28" s="368"/>
      <c r="WJB28" s="369"/>
      <c r="WJC28" s="361"/>
      <c r="WJD28" s="361"/>
      <c r="WJE28" s="362"/>
      <c r="WJF28" s="363"/>
      <c r="WJG28" s="364"/>
      <c r="WJH28" s="365"/>
      <c r="WJI28" s="366"/>
      <c r="WJJ28" s="367"/>
      <c r="WJK28" s="368"/>
      <c r="WJL28" s="369"/>
      <c r="WJM28" s="361"/>
      <c r="WJN28" s="361"/>
      <c r="WJO28" s="362"/>
      <c r="WJP28" s="363"/>
      <c r="WJQ28" s="364"/>
      <c r="WJR28" s="365"/>
      <c r="WJS28" s="366"/>
      <c r="WJT28" s="367"/>
      <c r="WJU28" s="368"/>
      <c r="WJV28" s="369"/>
      <c r="WJW28" s="361"/>
      <c r="WJX28" s="361"/>
      <c r="WJY28" s="362"/>
      <c r="WJZ28" s="363"/>
      <c r="WKA28" s="364"/>
      <c r="WKB28" s="365"/>
      <c r="WKC28" s="366"/>
      <c r="WKD28" s="367"/>
      <c r="WKE28" s="368"/>
      <c r="WKF28" s="369"/>
      <c r="WKG28" s="361"/>
      <c r="WKH28" s="361"/>
      <c r="WKI28" s="362"/>
      <c r="WKJ28" s="363"/>
      <c r="WKK28" s="364"/>
      <c r="WKL28" s="365"/>
      <c r="WKM28" s="366"/>
      <c r="WKN28" s="367"/>
      <c r="WKO28" s="368"/>
      <c r="WKP28" s="369"/>
      <c r="WKQ28" s="361"/>
      <c r="WKR28" s="361"/>
      <c r="WKS28" s="362"/>
      <c r="WKT28" s="363"/>
      <c r="WKU28" s="364"/>
      <c r="WKV28" s="365"/>
      <c r="WKW28" s="366"/>
      <c r="WKX28" s="367"/>
      <c r="WKY28" s="368"/>
      <c r="WKZ28" s="369"/>
      <c r="WLA28" s="361"/>
      <c r="WLB28" s="361"/>
      <c r="WLC28" s="362"/>
      <c r="WLD28" s="363"/>
      <c r="WLE28" s="364"/>
      <c r="WLF28" s="365"/>
      <c r="WLG28" s="366"/>
      <c r="WLH28" s="367"/>
      <c r="WLI28" s="368"/>
      <c r="WLJ28" s="369"/>
      <c r="WLK28" s="361"/>
      <c r="WLL28" s="361"/>
      <c r="WLM28" s="362"/>
      <c r="WLN28" s="363"/>
      <c r="WLO28" s="364"/>
      <c r="WLP28" s="365"/>
      <c r="WLQ28" s="366"/>
      <c r="WLR28" s="367"/>
      <c r="WLS28" s="368"/>
      <c r="WLT28" s="369"/>
      <c r="WLU28" s="361"/>
      <c r="WLV28" s="361"/>
      <c r="WLW28" s="362"/>
      <c r="WLX28" s="363"/>
      <c r="WLY28" s="364"/>
      <c r="WLZ28" s="365"/>
      <c r="WMA28" s="366"/>
      <c r="WMB28" s="367"/>
      <c r="WMC28" s="368"/>
      <c r="WMD28" s="369"/>
      <c r="WME28" s="361"/>
      <c r="WMF28" s="361"/>
      <c r="WMG28" s="362"/>
      <c r="WMH28" s="363"/>
      <c r="WMI28" s="364"/>
      <c r="WMJ28" s="365"/>
      <c r="WMK28" s="366"/>
      <c r="WML28" s="367"/>
      <c r="WMM28" s="368"/>
      <c r="WMN28" s="369"/>
      <c r="WMO28" s="361"/>
      <c r="WMP28" s="361"/>
      <c r="WMQ28" s="362"/>
      <c r="WMR28" s="363"/>
      <c r="WMS28" s="364"/>
      <c r="WMT28" s="365"/>
      <c r="WMU28" s="366"/>
      <c r="WMV28" s="367"/>
      <c r="WMW28" s="368"/>
      <c r="WMX28" s="369"/>
      <c r="WMY28" s="361"/>
      <c r="WMZ28" s="361"/>
      <c r="WNA28" s="362"/>
      <c r="WNB28" s="363"/>
      <c r="WNC28" s="364"/>
      <c r="WND28" s="365"/>
      <c r="WNE28" s="366"/>
      <c r="WNF28" s="367"/>
      <c r="WNG28" s="368"/>
      <c r="WNH28" s="369"/>
      <c r="WNI28" s="361"/>
      <c r="WNJ28" s="361"/>
      <c r="WNK28" s="362"/>
      <c r="WNL28" s="363"/>
      <c r="WNM28" s="364"/>
      <c r="WNN28" s="365"/>
      <c r="WNO28" s="366"/>
      <c r="WNP28" s="367"/>
      <c r="WNQ28" s="368"/>
      <c r="WNR28" s="369"/>
      <c r="WNS28" s="361"/>
      <c r="WNT28" s="361"/>
      <c r="WNU28" s="362"/>
      <c r="WNV28" s="363"/>
      <c r="WNW28" s="364"/>
      <c r="WNX28" s="365"/>
      <c r="WNY28" s="366"/>
      <c r="WNZ28" s="367"/>
      <c r="WOA28" s="368"/>
      <c r="WOB28" s="369"/>
      <c r="WOC28" s="361"/>
      <c r="WOD28" s="361"/>
      <c r="WOE28" s="362"/>
      <c r="WOF28" s="363"/>
      <c r="WOG28" s="364"/>
      <c r="WOH28" s="365"/>
      <c r="WOI28" s="366"/>
      <c r="WOJ28" s="367"/>
      <c r="WOK28" s="368"/>
      <c r="WOL28" s="369"/>
      <c r="WOM28" s="361"/>
      <c r="WON28" s="361"/>
      <c r="WOO28" s="362"/>
      <c r="WOP28" s="363"/>
      <c r="WOQ28" s="364"/>
      <c r="WOR28" s="365"/>
      <c r="WOS28" s="366"/>
      <c r="WOT28" s="367"/>
      <c r="WOU28" s="368"/>
      <c r="WOV28" s="369"/>
      <c r="WOW28" s="361"/>
      <c r="WOX28" s="361"/>
      <c r="WOY28" s="362"/>
      <c r="WOZ28" s="363"/>
      <c r="WPA28" s="364"/>
      <c r="WPB28" s="365"/>
      <c r="WPC28" s="366"/>
      <c r="WPD28" s="367"/>
      <c r="WPE28" s="368"/>
      <c r="WPF28" s="369"/>
      <c r="WPG28" s="361"/>
      <c r="WPH28" s="361"/>
      <c r="WPI28" s="362"/>
      <c r="WPJ28" s="363"/>
      <c r="WPK28" s="364"/>
      <c r="WPL28" s="365"/>
      <c r="WPM28" s="366"/>
      <c r="WPN28" s="367"/>
      <c r="WPO28" s="368"/>
      <c r="WPP28" s="369"/>
      <c r="WPQ28" s="361"/>
      <c r="WPR28" s="361"/>
      <c r="WPS28" s="362"/>
      <c r="WPT28" s="363"/>
      <c r="WPU28" s="364"/>
      <c r="WPV28" s="365"/>
      <c r="WPW28" s="366"/>
      <c r="WPX28" s="367"/>
      <c r="WPY28" s="368"/>
      <c r="WPZ28" s="369"/>
      <c r="WQA28" s="361"/>
      <c r="WQB28" s="361"/>
      <c r="WQC28" s="362"/>
      <c r="WQD28" s="363"/>
      <c r="WQE28" s="364"/>
      <c r="WQF28" s="365"/>
      <c r="WQG28" s="366"/>
      <c r="WQH28" s="367"/>
      <c r="WQI28" s="368"/>
      <c r="WQJ28" s="369"/>
      <c r="WQK28" s="361"/>
      <c r="WQL28" s="361"/>
      <c r="WQM28" s="362"/>
      <c r="WQN28" s="363"/>
      <c r="WQO28" s="364"/>
      <c r="WQP28" s="365"/>
      <c r="WQQ28" s="366"/>
      <c r="WQR28" s="367"/>
      <c r="WQS28" s="368"/>
      <c r="WQT28" s="369"/>
      <c r="WQU28" s="361"/>
      <c r="WQV28" s="361"/>
      <c r="WQW28" s="362"/>
      <c r="WQX28" s="363"/>
      <c r="WQY28" s="364"/>
      <c r="WQZ28" s="365"/>
      <c r="WRA28" s="366"/>
      <c r="WRB28" s="367"/>
      <c r="WRC28" s="368"/>
      <c r="WRD28" s="369"/>
      <c r="WRE28" s="361"/>
      <c r="WRF28" s="361"/>
      <c r="WRG28" s="362"/>
      <c r="WRH28" s="363"/>
      <c r="WRI28" s="364"/>
      <c r="WRJ28" s="365"/>
      <c r="WRK28" s="366"/>
      <c r="WRL28" s="367"/>
      <c r="WRM28" s="368"/>
      <c r="WRN28" s="369"/>
      <c r="WRO28" s="361"/>
      <c r="WRP28" s="361"/>
      <c r="WRQ28" s="362"/>
      <c r="WRR28" s="363"/>
      <c r="WRS28" s="364"/>
      <c r="WRT28" s="365"/>
      <c r="WRU28" s="366"/>
      <c r="WRV28" s="367"/>
      <c r="WRW28" s="368"/>
      <c r="WRX28" s="369"/>
      <c r="WRY28" s="361"/>
      <c r="WRZ28" s="361"/>
      <c r="WSA28" s="362"/>
      <c r="WSB28" s="363"/>
      <c r="WSC28" s="364"/>
      <c r="WSD28" s="365"/>
      <c r="WSE28" s="366"/>
      <c r="WSF28" s="367"/>
      <c r="WSG28" s="368"/>
      <c r="WSH28" s="369"/>
      <c r="WSI28" s="361"/>
      <c r="WSJ28" s="361"/>
      <c r="WSK28" s="362"/>
      <c r="WSL28" s="363"/>
      <c r="WSM28" s="364"/>
      <c r="WSN28" s="365"/>
      <c r="WSO28" s="366"/>
      <c r="WSP28" s="367"/>
      <c r="WSQ28" s="368"/>
      <c r="WSR28" s="369"/>
      <c r="WSS28" s="361"/>
      <c r="WST28" s="361"/>
      <c r="WSU28" s="362"/>
      <c r="WSV28" s="363"/>
      <c r="WSW28" s="364"/>
      <c r="WSX28" s="365"/>
      <c r="WSY28" s="366"/>
      <c r="WSZ28" s="367"/>
      <c r="WTA28" s="368"/>
      <c r="WTB28" s="369"/>
      <c r="WTC28" s="361"/>
      <c r="WTD28" s="361"/>
      <c r="WTE28" s="362"/>
      <c r="WTF28" s="363"/>
      <c r="WTG28" s="364"/>
      <c r="WTH28" s="365"/>
      <c r="WTI28" s="366"/>
      <c r="WTJ28" s="367"/>
      <c r="WTK28" s="368"/>
      <c r="WTL28" s="369"/>
      <c r="WTM28" s="361"/>
      <c r="WTN28" s="361"/>
      <c r="WTO28" s="362"/>
      <c r="WTP28" s="363"/>
      <c r="WTQ28" s="364"/>
      <c r="WTR28" s="365"/>
      <c r="WTS28" s="366"/>
      <c r="WTT28" s="367"/>
      <c r="WTU28" s="368"/>
      <c r="WTV28" s="369"/>
      <c r="WTW28" s="361"/>
      <c r="WTX28" s="361"/>
      <c r="WTY28" s="362"/>
      <c r="WTZ28" s="363"/>
      <c r="WUA28" s="364"/>
      <c r="WUB28" s="365"/>
      <c r="WUC28" s="366"/>
      <c r="WUD28" s="367"/>
      <c r="WUE28" s="368"/>
      <c r="WUF28" s="369"/>
      <c r="WUG28" s="361"/>
      <c r="WUH28" s="361"/>
      <c r="WUI28" s="362"/>
      <c r="WUJ28" s="363"/>
      <c r="WUK28" s="364"/>
      <c r="WUL28" s="365"/>
      <c r="WUM28" s="366"/>
      <c r="WUN28" s="367"/>
      <c r="WUO28" s="368"/>
      <c r="WUP28" s="369"/>
      <c r="WUQ28" s="361"/>
      <c r="WUR28" s="361"/>
      <c r="WUS28" s="362"/>
      <c r="WUT28" s="363"/>
      <c r="WUU28" s="364"/>
      <c r="WUV28" s="365"/>
      <c r="WUW28" s="366"/>
      <c r="WUX28" s="367"/>
      <c r="WUY28" s="368"/>
      <c r="WUZ28" s="369"/>
      <c r="WVA28" s="361"/>
      <c r="WVB28" s="361"/>
      <c r="WVC28" s="362"/>
      <c r="WVD28" s="363"/>
      <c r="WVE28" s="364"/>
      <c r="WVF28" s="365"/>
      <c r="WVG28" s="366"/>
      <c r="WVH28" s="367"/>
      <c r="WVI28" s="368"/>
      <c r="WVJ28" s="369"/>
      <c r="WVK28" s="361"/>
      <c r="WVL28" s="361"/>
      <c r="WVM28" s="362"/>
      <c r="WVN28" s="363"/>
      <c r="WVO28" s="364"/>
      <c r="WVP28" s="365"/>
      <c r="WVQ28" s="366"/>
      <c r="WVR28" s="367"/>
      <c r="WVS28" s="368"/>
      <c r="WVT28" s="369"/>
      <c r="WVU28" s="361"/>
      <c r="WVV28" s="361"/>
      <c r="WVW28" s="362"/>
      <c r="WVX28" s="363"/>
      <c r="WVY28" s="364"/>
      <c r="WVZ28" s="365"/>
      <c r="WWA28" s="366"/>
      <c r="WWB28" s="367"/>
      <c r="WWC28" s="368"/>
      <c r="WWD28" s="369"/>
      <c r="WWE28" s="361"/>
      <c r="WWF28" s="361"/>
      <c r="WWG28" s="362"/>
      <c r="WWH28" s="363"/>
      <c r="WWI28" s="364"/>
      <c r="WWJ28" s="365"/>
      <c r="WWK28" s="366"/>
      <c r="WWL28" s="367"/>
      <c r="WWM28" s="368"/>
      <c r="WWN28" s="369"/>
      <c r="WWO28" s="361"/>
      <c r="WWP28" s="361"/>
      <c r="WWQ28" s="362"/>
      <c r="WWR28" s="363"/>
      <c r="WWS28" s="364"/>
      <c r="WWT28" s="365"/>
      <c r="WWU28" s="366"/>
      <c r="WWV28" s="367"/>
      <c r="WWW28" s="368"/>
      <c r="WWX28" s="369"/>
      <c r="WWY28" s="361"/>
      <c r="WWZ28" s="361"/>
      <c r="WXA28" s="362"/>
      <c r="WXB28" s="363"/>
      <c r="WXC28" s="364"/>
      <c r="WXD28" s="365"/>
      <c r="WXE28" s="366"/>
      <c r="WXF28" s="367"/>
      <c r="WXG28" s="368"/>
      <c r="WXH28" s="369"/>
      <c r="WXI28" s="361"/>
      <c r="WXJ28" s="361"/>
      <c r="WXK28" s="362"/>
      <c r="WXL28" s="363"/>
      <c r="WXM28" s="364"/>
      <c r="WXN28" s="365"/>
      <c r="WXO28" s="366"/>
      <c r="WXP28" s="367"/>
      <c r="WXQ28" s="368"/>
      <c r="WXR28" s="369"/>
      <c r="WXS28" s="361"/>
      <c r="WXT28" s="361"/>
      <c r="WXU28" s="362"/>
      <c r="WXV28" s="363"/>
      <c r="WXW28" s="364"/>
      <c r="WXX28" s="365"/>
      <c r="WXY28" s="366"/>
      <c r="WXZ28" s="367"/>
      <c r="WYA28" s="368"/>
      <c r="WYB28" s="369"/>
      <c r="WYC28" s="361"/>
      <c r="WYD28" s="361"/>
      <c r="WYE28" s="362"/>
      <c r="WYF28" s="363"/>
      <c r="WYG28" s="364"/>
      <c r="WYH28" s="365"/>
      <c r="WYI28" s="366"/>
      <c r="WYJ28" s="367"/>
      <c r="WYK28" s="368"/>
      <c r="WYL28" s="369"/>
      <c r="WYM28" s="361"/>
      <c r="WYN28" s="361"/>
      <c r="WYO28" s="362"/>
      <c r="WYP28" s="363"/>
      <c r="WYQ28" s="364"/>
      <c r="WYR28" s="365"/>
      <c r="WYS28" s="366"/>
      <c r="WYT28" s="367"/>
      <c r="WYU28" s="368"/>
      <c r="WYV28" s="369"/>
      <c r="WYW28" s="361"/>
      <c r="WYX28" s="361"/>
      <c r="WYY28" s="362"/>
      <c r="WYZ28" s="363"/>
      <c r="WZA28" s="364"/>
      <c r="WZB28" s="365"/>
      <c r="WZC28" s="366"/>
      <c r="WZD28" s="367"/>
      <c r="WZE28" s="368"/>
      <c r="WZF28" s="369"/>
      <c r="WZG28" s="361"/>
      <c r="WZH28" s="361"/>
      <c r="WZI28" s="362"/>
      <c r="WZJ28" s="363"/>
      <c r="WZK28" s="364"/>
      <c r="WZL28" s="365"/>
      <c r="WZM28" s="366"/>
      <c r="WZN28" s="367"/>
      <c r="WZO28" s="368"/>
      <c r="WZP28" s="369"/>
      <c r="WZQ28" s="361"/>
      <c r="WZR28" s="361"/>
      <c r="WZS28" s="362"/>
      <c r="WZT28" s="363"/>
      <c r="WZU28" s="364"/>
      <c r="WZV28" s="365"/>
      <c r="WZW28" s="366"/>
      <c r="WZX28" s="367"/>
      <c r="WZY28" s="368"/>
      <c r="WZZ28" s="369"/>
      <c r="XAA28" s="361"/>
      <c r="XAB28" s="361"/>
      <c r="XAC28" s="362"/>
      <c r="XAD28" s="363"/>
      <c r="XAE28" s="364"/>
      <c r="XAF28" s="365"/>
      <c r="XAG28" s="366"/>
      <c r="XAH28" s="367"/>
      <c r="XAI28" s="368"/>
      <c r="XAJ28" s="369"/>
      <c r="XAK28" s="361"/>
      <c r="XAL28" s="361"/>
      <c r="XAM28" s="362"/>
      <c r="XAN28" s="363"/>
      <c r="XAO28" s="364"/>
      <c r="XAP28" s="365"/>
      <c r="XAQ28" s="366"/>
      <c r="XAR28" s="367"/>
      <c r="XAS28" s="368"/>
      <c r="XAT28" s="369"/>
      <c r="XAU28" s="361"/>
      <c r="XAV28" s="361"/>
      <c r="XAW28" s="362"/>
      <c r="XAX28" s="363"/>
      <c r="XAY28" s="364"/>
      <c r="XAZ28" s="365"/>
      <c r="XBA28" s="366"/>
      <c r="XBB28" s="367"/>
      <c r="XBC28" s="368"/>
      <c r="XBD28" s="369"/>
      <c r="XBE28" s="361"/>
      <c r="XBF28" s="361"/>
      <c r="XBG28" s="362"/>
      <c r="XBH28" s="363"/>
      <c r="XBI28" s="364"/>
      <c r="XBJ28" s="365"/>
      <c r="XBK28" s="366"/>
      <c r="XBL28" s="367"/>
      <c r="XBM28" s="368"/>
      <c r="XBN28" s="369"/>
      <c r="XBO28" s="361"/>
      <c r="XBP28" s="361"/>
      <c r="XBQ28" s="362"/>
      <c r="XBR28" s="363"/>
      <c r="XBS28" s="364"/>
      <c r="XBT28" s="365"/>
      <c r="XBU28" s="366"/>
      <c r="XBV28" s="367"/>
      <c r="XBW28" s="368"/>
      <c r="XBX28" s="369"/>
      <c r="XBY28" s="361"/>
      <c r="XBZ28" s="361"/>
      <c r="XCA28" s="362"/>
      <c r="XCB28" s="363"/>
      <c r="XCC28" s="364"/>
      <c r="XCD28" s="365"/>
      <c r="XCE28" s="366"/>
      <c r="XCF28" s="367"/>
      <c r="XCG28" s="368"/>
      <c r="XCH28" s="369"/>
      <c r="XCI28" s="361"/>
      <c r="XCJ28" s="361"/>
      <c r="XCK28" s="362"/>
      <c r="XCL28" s="363"/>
      <c r="XCM28" s="364"/>
      <c r="XCN28" s="365"/>
      <c r="XCO28" s="366"/>
      <c r="XCP28" s="367"/>
      <c r="XCQ28" s="368"/>
      <c r="XCR28" s="369"/>
      <c r="XCS28" s="361"/>
      <c r="XCT28" s="361"/>
      <c r="XCU28" s="362"/>
      <c r="XCV28" s="363"/>
      <c r="XCW28" s="364"/>
      <c r="XCX28" s="365"/>
      <c r="XCY28" s="366"/>
      <c r="XCZ28" s="367"/>
      <c r="XDA28" s="368"/>
      <c r="XDB28" s="369"/>
      <c r="XDC28" s="361"/>
      <c r="XDD28" s="361"/>
      <c r="XDE28" s="362"/>
      <c r="XDF28" s="363"/>
      <c r="XDG28" s="364"/>
      <c r="XDH28" s="365"/>
      <c r="XDI28" s="366"/>
      <c r="XDJ28" s="367"/>
      <c r="XDK28" s="368"/>
      <c r="XDL28" s="369"/>
      <c r="XDM28" s="361"/>
      <c r="XDN28" s="361"/>
      <c r="XDO28" s="362"/>
      <c r="XDP28" s="363"/>
      <c r="XDQ28" s="364"/>
      <c r="XDR28" s="365"/>
      <c r="XDS28" s="366"/>
      <c r="XDT28" s="367"/>
      <c r="XDU28" s="368"/>
      <c r="XDV28" s="369"/>
      <c r="XDW28" s="361"/>
      <c r="XDX28" s="361"/>
      <c r="XDY28" s="362"/>
      <c r="XDZ28" s="363"/>
      <c r="XEA28" s="364"/>
      <c r="XEB28" s="365"/>
      <c r="XEC28" s="366"/>
      <c r="XED28" s="367"/>
      <c r="XEE28" s="368"/>
      <c r="XEF28" s="369"/>
      <c r="XEG28" s="361"/>
      <c r="XEH28" s="361"/>
      <c r="XEI28" s="362"/>
      <c r="XEJ28" s="363"/>
      <c r="XEK28" s="364"/>
      <c r="XEL28" s="365"/>
      <c r="XEM28" s="366"/>
      <c r="XEN28" s="367"/>
      <c r="XEO28" s="368"/>
      <c r="XEP28" s="369"/>
      <c r="XEQ28" s="361"/>
      <c r="XER28" s="361"/>
      <c r="XES28" s="362"/>
      <c r="XET28" s="363"/>
      <c r="XEU28" s="364"/>
      <c r="XEV28" s="365"/>
      <c r="XEW28" s="366"/>
      <c r="XEX28" s="367"/>
      <c r="XEY28" s="368"/>
      <c r="XEZ28" s="369"/>
      <c r="XFA28" s="361"/>
      <c r="XFB28" s="361"/>
      <c r="XFC28" s="362"/>
    </row>
    <row r="29" spans="1:16383" s="51" customFormat="1">
      <c r="A29" s="138" t="s">
        <v>682</v>
      </c>
      <c r="B29" s="139"/>
      <c r="C29" s="139"/>
      <c r="D29" s="139" t="s">
        <v>345</v>
      </c>
      <c r="E29" s="139"/>
      <c r="F29" s="139"/>
      <c r="G29" s="139"/>
      <c r="H29" s="139"/>
      <c r="I29" s="139"/>
      <c r="J29" s="143" t="e">
        <f>SUM(J30,J36,J41,J43,J45)</f>
        <v>#REF!</v>
      </c>
      <c r="K29" s="192"/>
      <c r="L29" s="51">
        <v>583548.23</v>
      </c>
      <c r="M29" s="17" t="e">
        <f t="shared" si="0"/>
        <v>#REF!</v>
      </c>
    </row>
    <row r="30" spans="1:16383" s="51" customFormat="1" ht="17.25" customHeight="1">
      <c r="A30" s="47" t="s">
        <v>683</v>
      </c>
      <c r="B30" s="48"/>
      <c r="C30" s="48"/>
      <c r="D30" s="53" t="s">
        <v>21</v>
      </c>
      <c r="E30" s="53"/>
      <c r="F30" s="53"/>
      <c r="G30" s="120"/>
      <c r="H30" s="24"/>
      <c r="I30" s="53"/>
      <c r="J30" s="55" t="e">
        <f>SUM(J31:J35)</f>
        <v>#REF!</v>
      </c>
      <c r="K30" s="193"/>
      <c r="L30" s="50">
        <v>531309.60000000009</v>
      </c>
      <c r="M30" s="17" t="e">
        <f t="shared" si="0"/>
        <v>#REF!</v>
      </c>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row>
    <row r="31" spans="1:16383" s="51" customFormat="1" ht="113.25" customHeight="1">
      <c r="A31" s="26"/>
      <c r="B31" s="5"/>
      <c r="C31" s="5"/>
      <c r="D31" s="4" t="s">
        <v>317</v>
      </c>
      <c r="E31" s="10"/>
      <c r="F31" s="19"/>
      <c r="G31" s="120"/>
      <c r="H31" s="24"/>
      <c r="I31" s="21"/>
      <c r="J31" s="22"/>
      <c r="K31" s="196"/>
      <c r="L31" s="56"/>
      <c r="M31" s="17" t="str">
        <f t="shared" si="0"/>
        <v xml:space="preserve"> </v>
      </c>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row>
    <row r="32" spans="1:16383" s="51" customFormat="1" ht="41.25" customHeight="1">
      <c r="A32" s="26" t="s">
        <v>684</v>
      </c>
      <c r="B32" s="5" t="s">
        <v>256</v>
      </c>
      <c r="C32" s="5" t="e">
        <f>VLOOKUP($B32,#REF!,2,FALSE)</f>
        <v>#REF!</v>
      </c>
      <c r="D32" s="350" t="e">
        <f>VLOOKUP($B32,#REF!,3,FALSE)</f>
        <v>#REF!</v>
      </c>
      <c r="E32" s="10" t="s">
        <v>18</v>
      </c>
      <c r="F32" s="19">
        <v>1</v>
      </c>
      <c r="G32" s="120" t="e">
        <f>VLOOKUP($B32,#REF!,13,FALSE)</f>
        <v>#REF!</v>
      </c>
      <c r="H32" s="24" t="e">
        <f>VLOOKUP($B32,#REF!,14,FALSE)</f>
        <v>#REF!</v>
      </c>
      <c r="I32" s="21" t="e">
        <f>G32*H32</f>
        <v>#REF!</v>
      </c>
      <c r="J32" s="22" t="e">
        <f>ROUND(F32*(G32+I32),2)</f>
        <v>#REF!</v>
      </c>
      <c r="K32" s="196" t="s">
        <v>159</v>
      </c>
      <c r="L32" s="56">
        <v>355514.4</v>
      </c>
      <c r="M32" s="17" t="e">
        <f t="shared" si="0"/>
        <v>#REF!</v>
      </c>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row>
    <row r="33" spans="1:52" s="51" customFormat="1" ht="41.25" customHeight="1">
      <c r="A33" s="26" t="s">
        <v>685</v>
      </c>
      <c r="B33" s="5" t="s">
        <v>222</v>
      </c>
      <c r="C33" s="5" t="e">
        <f>VLOOKUP($B33,#REF!,2,FALSE)</f>
        <v>#REF!</v>
      </c>
      <c r="D33" s="350" t="e">
        <f>VLOOKUP($B33,#REF!,3,FALSE)</f>
        <v>#REF!</v>
      </c>
      <c r="E33" s="10" t="s">
        <v>12</v>
      </c>
      <c r="F33" s="19">
        <v>1</v>
      </c>
      <c r="G33" s="120" t="e">
        <f>VLOOKUP($B33,#REF!,13,FALSE)</f>
        <v>#REF!</v>
      </c>
      <c r="H33" s="24" t="e">
        <f>VLOOKUP($B33,#REF!,14,FALSE)</f>
        <v>#REF!</v>
      </c>
      <c r="I33" s="21" t="e">
        <f>G33*H33</f>
        <v>#REF!</v>
      </c>
      <c r="J33" s="22" t="e">
        <f>ROUND(F33*(G33+I33),2)</f>
        <v>#REF!</v>
      </c>
      <c r="K33" s="196" t="s">
        <v>159</v>
      </c>
      <c r="L33" s="56">
        <v>14126.4</v>
      </c>
      <c r="M33" s="17" t="e">
        <f t="shared" si="0"/>
        <v>#REF!</v>
      </c>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row>
    <row r="34" spans="1:52" s="51" customFormat="1" ht="39.75" customHeight="1">
      <c r="A34" s="26" t="s">
        <v>1576</v>
      </c>
      <c r="B34" s="5" t="s">
        <v>296</v>
      </c>
      <c r="C34" s="5" t="e">
        <f>VLOOKUP($B34,#REF!,2,FALSE)</f>
        <v>#REF!</v>
      </c>
      <c r="D34" s="350" t="e">
        <f>VLOOKUP($B34,#REF!,3,FALSE)</f>
        <v>#REF!</v>
      </c>
      <c r="E34" s="10" t="s">
        <v>18</v>
      </c>
      <c r="F34" s="19">
        <v>1</v>
      </c>
      <c r="G34" s="120" t="e">
        <f>VLOOKUP($B34,#REF!,13,FALSE)</f>
        <v>#REF!</v>
      </c>
      <c r="H34" s="24" t="e">
        <f>VLOOKUP($B34,#REF!,14,FALSE)</f>
        <v>#REF!</v>
      </c>
      <c r="I34" s="21" t="e">
        <f>G34*H34</f>
        <v>#REF!</v>
      </c>
      <c r="J34" s="22" t="e">
        <f>ROUND(F34*(G34+I34),2)</f>
        <v>#REF!</v>
      </c>
      <c r="K34" s="196" t="s">
        <v>159</v>
      </c>
      <c r="L34" s="56">
        <v>13341.6</v>
      </c>
      <c r="M34" s="17" t="e">
        <f t="shared" si="0"/>
        <v>#REF!</v>
      </c>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row>
    <row r="35" spans="1:52" s="51" customFormat="1" ht="33.75" customHeight="1">
      <c r="A35" s="26" t="s">
        <v>1577</v>
      </c>
      <c r="B35" s="5" t="s">
        <v>335</v>
      </c>
      <c r="C35" s="5" t="e">
        <f>VLOOKUP($B35,#REF!,2,FALSE)</f>
        <v>#REF!</v>
      </c>
      <c r="D35" s="350" t="e">
        <f>VLOOKUP($B35,#REF!,3,FALSE)</f>
        <v>#REF!</v>
      </c>
      <c r="E35" s="10" t="s">
        <v>7</v>
      </c>
      <c r="F35" s="19">
        <v>42</v>
      </c>
      <c r="G35" s="120" t="e">
        <f>VLOOKUP($B35,#REF!,13,FALSE)</f>
        <v>#REF!</v>
      </c>
      <c r="H35" s="24" t="e">
        <f>VLOOKUP($B35,#REF!,14,FALSE)</f>
        <v>#REF!</v>
      </c>
      <c r="I35" s="21" t="e">
        <f>G35*H35</f>
        <v>#REF!</v>
      </c>
      <c r="J35" s="22" t="e">
        <f>ROUND(F35*(G35+I35),2)</f>
        <v>#REF!</v>
      </c>
      <c r="K35" s="196" t="s">
        <v>159</v>
      </c>
      <c r="L35" s="56">
        <v>148327.20000000001</v>
      </c>
      <c r="M35" s="17" t="e">
        <f t="shared" si="0"/>
        <v>#REF!</v>
      </c>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row>
    <row r="36" spans="1:52" s="51" customFormat="1" ht="17.25" customHeight="1">
      <c r="A36" s="47" t="s">
        <v>686</v>
      </c>
      <c r="B36" s="48"/>
      <c r="C36" s="48"/>
      <c r="D36" s="53" t="s">
        <v>22</v>
      </c>
      <c r="E36" s="53"/>
      <c r="F36" s="53"/>
      <c r="G36" s="120"/>
      <c r="H36" s="24"/>
      <c r="I36" s="53"/>
      <c r="J36" s="55" t="e">
        <f>SUM(J37:J40)</f>
        <v>#REF!</v>
      </c>
      <c r="K36" s="193"/>
      <c r="L36" s="50">
        <v>29570.57</v>
      </c>
      <c r="M36" s="17" t="e">
        <f t="shared" si="0"/>
        <v>#REF!</v>
      </c>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row>
    <row r="37" spans="1:52" s="51" customFormat="1" ht="49.5" customHeight="1">
      <c r="A37" s="26" t="s">
        <v>687</v>
      </c>
      <c r="B37" s="5"/>
      <c r="C37" s="5"/>
      <c r="D37" s="4" t="s">
        <v>221</v>
      </c>
      <c r="E37" s="10"/>
      <c r="F37" s="19"/>
      <c r="G37" s="120"/>
      <c r="H37" s="24"/>
      <c r="I37" s="21"/>
      <c r="J37" s="22"/>
      <c r="K37" s="193"/>
      <c r="L37" s="50"/>
      <c r="M37" s="17" t="str">
        <f t="shared" si="0"/>
        <v xml:space="preserve"> </v>
      </c>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row>
    <row r="38" spans="1:52" s="51" customFormat="1" ht="49.5" customHeight="1">
      <c r="A38" s="26" t="s">
        <v>1578</v>
      </c>
      <c r="B38" s="5" t="s">
        <v>297</v>
      </c>
      <c r="C38" s="5" t="e">
        <f>VLOOKUP($B38,#REF!,2,FALSE)</f>
        <v>#REF!</v>
      </c>
      <c r="D38" s="4" t="e">
        <f>VLOOKUP($B38,#REF!,3,FALSE)</f>
        <v>#REF!</v>
      </c>
      <c r="E38" s="5" t="e">
        <f>VLOOKUP($B38,#REF!,4,FALSE)</f>
        <v>#REF!</v>
      </c>
      <c r="F38" s="19">
        <v>1</v>
      </c>
      <c r="G38" s="120" t="e">
        <f>VLOOKUP($B38,#REF!,13,FALSE)</f>
        <v>#REF!</v>
      </c>
      <c r="H38" s="24" t="e">
        <f>VLOOKUP($B38,#REF!,14,FALSE)</f>
        <v>#REF!</v>
      </c>
      <c r="I38" s="21" t="e">
        <f>G38*H38</f>
        <v>#REF!</v>
      </c>
      <c r="J38" s="22" t="e">
        <f>ROUND(F38*(G38+I38),2)</f>
        <v>#REF!</v>
      </c>
      <c r="K38" s="193" t="s">
        <v>159</v>
      </c>
      <c r="L38" s="50">
        <v>18379.5</v>
      </c>
      <c r="M38" s="17" t="e">
        <f t="shared" si="0"/>
        <v>#REF!</v>
      </c>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row>
    <row r="39" spans="1:52" s="51" customFormat="1" ht="49.5" customHeight="1">
      <c r="A39" s="26" t="s">
        <v>1579</v>
      </c>
      <c r="B39" s="5" t="s">
        <v>257</v>
      </c>
      <c r="C39" s="5" t="e">
        <f>VLOOKUP($B39,#REF!,2,FALSE)</f>
        <v>#REF!</v>
      </c>
      <c r="D39" s="4" t="e">
        <f>VLOOKUP($B39,#REF!,3,FALSE)</f>
        <v>#REF!</v>
      </c>
      <c r="E39" s="5" t="e">
        <f>VLOOKUP($B39,#REF!,4,FALSE)</f>
        <v>#REF!</v>
      </c>
      <c r="F39" s="19">
        <v>1</v>
      </c>
      <c r="G39" s="120" t="e">
        <f>VLOOKUP($B39,#REF!,13,FALSE)</f>
        <v>#REF!</v>
      </c>
      <c r="H39" s="24" t="e">
        <f>VLOOKUP($B39,#REF!,14,FALSE)</f>
        <v>#REF!</v>
      </c>
      <c r="I39" s="21" t="e">
        <f>G39*H39</f>
        <v>#REF!</v>
      </c>
      <c r="J39" s="22" t="e">
        <f>ROUND(F39*(G39+I39),2)</f>
        <v>#REF!</v>
      </c>
      <c r="K39" s="193" t="s">
        <v>159</v>
      </c>
      <c r="L39" s="50">
        <v>7106.74</v>
      </c>
      <c r="M39" s="17" t="e">
        <f t="shared" si="0"/>
        <v>#REF!</v>
      </c>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row>
    <row r="40" spans="1:52" s="51" customFormat="1" ht="49.5" customHeight="1">
      <c r="A40" s="26" t="s">
        <v>1580</v>
      </c>
      <c r="B40" s="5" t="s">
        <v>298</v>
      </c>
      <c r="C40" s="5" t="e">
        <f>VLOOKUP($B40,#REF!,2,FALSE)</f>
        <v>#REF!</v>
      </c>
      <c r="D40" s="4" t="e">
        <f>VLOOKUP($B40,#REF!,3,FALSE)</f>
        <v>#REF!</v>
      </c>
      <c r="E40" s="5" t="e">
        <f>VLOOKUP($B40,#REF!,4,FALSE)</f>
        <v>#REF!</v>
      </c>
      <c r="F40" s="19">
        <v>1</v>
      </c>
      <c r="G40" s="120" t="e">
        <f>VLOOKUP($B40,#REF!,13,FALSE)</f>
        <v>#REF!</v>
      </c>
      <c r="H40" s="24" t="e">
        <f>VLOOKUP($B40,#REF!,14,FALSE)</f>
        <v>#REF!</v>
      </c>
      <c r="I40" s="21" t="e">
        <f>G40*H40</f>
        <v>#REF!</v>
      </c>
      <c r="J40" s="22" t="e">
        <f>ROUND(F40*(G40+I40),2)</f>
        <v>#REF!</v>
      </c>
      <c r="K40" s="193" t="s">
        <v>159</v>
      </c>
      <c r="L40" s="50">
        <v>4084.33</v>
      </c>
      <c r="M40" s="17" t="e">
        <f t="shared" si="0"/>
        <v>#REF!</v>
      </c>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row>
    <row r="41" spans="1:52" s="51" customFormat="1" ht="17.25" customHeight="1">
      <c r="A41" s="47" t="s">
        <v>688</v>
      </c>
      <c r="B41" s="62"/>
      <c r="C41" s="48"/>
      <c r="D41" s="53" t="s">
        <v>106</v>
      </c>
      <c r="E41" s="53"/>
      <c r="F41" s="53"/>
      <c r="G41" s="120"/>
      <c r="H41" s="24"/>
      <c r="I41" s="53"/>
      <c r="J41" s="55" t="e">
        <f>SUM(J42)</f>
        <v>#REF!</v>
      </c>
      <c r="K41" s="193"/>
      <c r="L41" s="50">
        <v>12253.01</v>
      </c>
      <c r="M41" s="17" t="e">
        <f t="shared" si="0"/>
        <v>#REF!</v>
      </c>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row>
    <row r="42" spans="1:52" ht="32.25" customHeight="1">
      <c r="A42" s="3" t="s">
        <v>689</v>
      </c>
      <c r="B42" s="5" t="s">
        <v>164</v>
      </c>
      <c r="C42" s="5" t="e">
        <f>VLOOKUP($B42,#REF!,2,FALSE)</f>
        <v>#REF!</v>
      </c>
      <c r="D42" s="4" t="e">
        <f>VLOOKUP($B42,#REF!,3,FALSE)</f>
        <v>#REF!</v>
      </c>
      <c r="E42" s="5" t="e">
        <f>VLOOKUP($B42,#REF!,4,FALSE)</f>
        <v>#REF!</v>
      </c>
      <c r="F42" s="68">
        <v>1</v>
      </c>
      <c r="G42" s="120" t="e">
        <f>VLOOKUP($B42,#REF!,13,FALSE)</f>
        <v>#REF!</v>
      </c>
      <c r="H42" s="24" t="e">
        <f>VLOOKUP($B42,#REF!,14,FALSE)</f>
        <v>#REF!</v>
      </c>
      <c r="I42" s="21" t="e">
        <f>G42*H42</f>
        <v>#REF!</v>
      </c>
      <c r="J42" s="22" t="e">
        <f>ROUND(F42*(G42+I42),2)</f>
        <v>#REF!</v>
      </c>
      <c r="K42" s="193" t="s">
        <v>159</v>
      </c>
      <c r="L42" s="25">
        <v>12253.01</v>
      </c>
      <c r="M42" s="17" t="e">
        <f t="shared" si="0"/>
        <v>#REF!</v>
      </c>
    </row>
    <row r="43" spans="1:52" s="51" customFormat="1" ht="17.25" customHeight="1">
      <c r="A43" s="47" t="s">
        <v>690</v>
      </c>
      <c r="B43" s="62"/>
      <c r="C43" s="48"/>
      <c r="D43" s="53" t="s">
        <v>115</v>
      </c>
      <c r="E43" s="74"/>
      <c r="F43" s="53"/>
      <c r="G43" s="120"/>
      <c r="H43" s="24"/>
      <c r="I43" s="53"/>
      <c r="J43" s="55" t="e">
        <f>SUM(J44)</f>
        <v>#REF!</v>
      </c>
      <c r="K43" s="193"/>
      <c r="L43" s="50">
        <v>4901.2</v>
      </c>
      <c r="M43" s="17" t="e">
        <f t="shared" si="0"/>
        <v>#REF!</v>
      </c>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row>
    <row r="44" spans="1:52" ht="61.5" customHeight="1">
      <c r="A44" s="3" t="s">
        <v>691</v>
      </c>
      <c r="B44" s="5" t="s">
        <v>172</v>
      </c>
      <c r="C44" s="5" t="e">
        <f>VLOOKUP($B44,#REF!,2,FALSE)</f>
        <v>#REF!</v>
      </c>
      <c r="D44" s="4" t="e">
        <f>VLOOKUP($B44,#REF!,3,FALSE)</f>
        <v>#REF!</v>
      </c>
      <c r="E44" s="5" t="e">
        <f>VLOOKUP($B44,#REF!,4,FALSE)</f>
        <v>#REF!</v>
      </c>
      <c r="F44" s="68">
        <v>1</v>
      </c>
      <c r="G44" s="120" t="e">
        <f>VLOOKUP($B44,#REF!,13,FALSE)</f>
        <v>#REF!</v>
      </c>
      <c r="H44" s="24" t="e">
        <f>VLOOKUP($B44,#REF!,14,FALSE)</f>
        <v>#REF!</v>
      </c>
      <c r="I44" s="21" t="e">
        <f>G44*H44</f>
        <v>#REF!</v>
      </c>
      <c r="J44" s="22" t="e">
        <f>ROUND(F44*(G44+I44),2)</f>
        <v>#REF!</v>
      </c>
      <c r="K44" s="193" t="s">
        <v>159</v>
      </c>
      <c r="L44" s="25">
        <v>4901.2</v>
      </c>
      <c r="M44" s="17" t="e">
        <f t="shared" si="0"/>
        <v>#REF!</v>
      </c>
    </row>
    <row r="45" spans="1:52" s="51" customFormat="1" ht="17.25" customHeight="1">
      <c r="A45" s="47" t="s">
        <v>1507</v>
      </c>
      <c r="B45" s="62"/>
      <c r="C45" s="48"/>
      <c r="D45" s="53" t="s">
        <v>107</v>
      </c>
      <c r="E45" s="53"/>
      <c r="F45" s="53"/>
      <c r="G45" s="120"/>
      <c r="H45" s="24"/>
      <c r="I45" s="53"/>
      <c r="J45" s="55" t="e">
        <f>SUM(J46)</f>
        <v>#REF!</v>
      </c>
      <c r="K45" s="193"/>
      <c r="L45" s="50">
        <v>5513.85</v>
      </c>
      <c r="M45" s="17" t="e">
        <f t="shared" si="0"/>
        <v>#REF!</v>
      </c>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row>
    <row r="46" spans="1:52" ht="51.75" customHeight="1">
      <c r="A46" s="3" t="s">
        <v>1506</v>
      </c>
      <c r="B46" s="5" t="s">
        <v>165</v>
      </c>
      <c r="C46" s="5" t="e">
        <f>VLOOKUP($B46,#REF!,2,FALSE)</f>
        <v>#REF!</v>
      </c>
      <c r="D46" s="4" t="e">
        <f>VLOOKUP($B46,#REF!,3,FALSE)</f>
        <v>#REF!</v>
      </c>
      <c r="E46" s="5" t="e">
        <f>VLOOKUP($B46,#REF!,4,FALSE)</f>
        <v>#REF!</v>
      </c>
      <c r="F46" s="68">
        <v>1</v>
      </c>
      <c r="G46" s="120" t="e">
        <f>VLOOKUP($B46,#REF!,13,FALSE)</f>
        <v>#REF!</v>
      </c>
      <c r="H46" s="24" t="e">
        <f>VLOOKUP($B46,#REF!,14,FALSE)</f>
        <v>#REF!</v>
      </c>
      <c r="I46" s="21" t="e">
        <f>G46*H46</f>
        <v>#REF!</v>
      </c>
      <c r="J46" s="22" t="e">
        <f>ROUND(F46*(G46+I46),2)</f>
        <v>#REF!</v>
      </c>
      <c r="K46" s="193" t="s">
        <v>159</v>
      </c>
      <c r="L46" s="25">
        <v>5513.85</v>
      </c>
      <c r="M46" s="17" t="e">
        <f t="shared" si="0"/>
        <v>#REF!</v>
      </c>
    </row>
    <row r="47" spans="1:52" s="51" customFormat="1">
      <c r="A47" s="139" t="s">
        <v>692</v>
      </c>
      <c r="B47" s="139"/>
      <c r="C47" s="139"/>
      <c r="D47" s="139" t="s">
        <v>1574</v>
      </c>
      <c r="E47" s="140"/>
      <c r="F47" s="140"/>
      <c r="G47" s="390"/>
      <c r="H47" s="139"/>
      <c r="I47" s="140"/>
      <c r="J47" s="143" t="e">
        <f>SUM(J48,J54,J56,J58,J52)</f>
        <v>#REF!</v>
      </c>
      <c r="K47" s="192"/>
      <c r="L47" s="51">
        <v>494754.29</v>
      </c>
      <c r="M47" s="17" t="e">
        <f t="shared" si="0"/>
        <v>#REF!</v>
      </c>
    </row>
    <row r="48" spans="1:52" s="51" customFormat="1">
      <c r="A48" s="340" t="s">
        <v>693</v>
      </c>
      <c r="B48" s="341"/>
      <c r="C48" s="341"/>
      <c r="D48" s="48" t="s">
        <v>21</v>
      </c>
      <c r="E48" s="342"/>
      <c r="F48" s="321"/>
      <c r="G48" s="343"/>
      <c r="H48" s="344"/>
      <c r="I48" s="345"/>
      <c r="J48" s="49" t="e">
        <f>SUM(J50:J51)</f>
        <v>#REF!</v>
      </c>
      <c r="K48" s="192"/>
      <c r="L48" s="51">
        <v>377995.82</v>
      </c>
      <c r="M48" s="17" t="e">
        <f t="shared" si="0"/>
        <v>#REF!</v>
      </c>
    </row>
    <row r="49" spans="1:51" s="347" customFormat="1" ht="204">
      <c r="A49" s="348"/>
      <c r="B49" s="370"/>
      <c r="C49" s="370"/>
      <c r="D49" s="350" t="s">
        <v>224</v>
      </c>
      <c r="E49" s="470"/>
      <c r="F49" s="471"/>
      <c r="G49" s="352"/>
      <c r="H49" s="353"/>
      <c r="I49" s="367"/>
      <c r="J49" s="410"/>
      <c r="K49" s="356"/>
      <c r="L49" s="357"/>
      <c r="M49" s="17" t="str">
        <f t="shared" si="0"/>
        <v xml:space="preserve"> </v>
      </c>
      <c r="N49" s="357"/>
      <c r="O49" s="357"/>
      <c r="P49" s="357"/>
      <c r="Q49" s="357"/>
    </row>
    <row r="50" spans="1:51" s="347" customFormat="1">
      <c r="A50" s="348" t="s">
        <v>694</v>
      </c>
      <c r="B50" s="349" t="s">
        <v>89</v>
      </c>
      <c r="C50" s="349" t="e">
        <f>VLOOKUP($B50,#REF!,2,FALSE)</f>
        <v>#REF!</v>
      </c>
      <c r="D50" s="350" t="e">
        <f>VLOOKUP($B50,#REF!,3,FALSE)</f>
        <v>#REF!</v>
      </c>
      <c r="E50" s="349" t="e">
        <f>VLOOKUP($B50,#REF!,4,FALSE)</f>
        <v>#REF!</v>
      </c>
      <c r="F50" s="351">
        <v>8</v>
      </c>
      <c r="G50" s="352" t="e">
        <f>VLOOKUP($B50,#REF!,13,FALSE)</f>
        <v>#REF!</v>
      </c>
      <c r="H50" s="353" t="e">
        <f>VLOOKUP($B50,#REF!,14,FALSE)</f>
        <v>#REF!</v>
      </c>
      <c r="I50" s="354" t="e">
        <f>G50*H50</f>
        <v>#REF!</v>
      </c>
      <c r="J50" s="355" t="e">
        <f>ROUND(F50*(G50+I50),2)</f>
        <v>#REF!</v>
      </c>
      <c r="K50" s="356" t="s">
        <v>159</v>
      </c>
      <c r="L50" s="357">
        <v>356452.02</v>
      </c>
      <c r="M50" s="17" t="e">
        <f t="shared" si="0"/>
        <v>#REF!</v>
      </c>
      <c r="N50" s="357"/>
      <c r="O50" s="357"/>
      <c r="P50" s="357"/>
      <c r="Q50" s="357"/>
    </row>
    <row r="51" spans="1:51" s="347" customFormat="1">
      <c r="A51" s="348" t="s">
        <v>695</v>
      </c>
      <c r="B51" s="349" t="s">
        <v>225</v>
      </c>
      <c r="C51" s="349" t="e">
        <f>VLOOKUP($B51,#REF!,2,FALSE)</f>
        <v>#REF!</v>
      </c>
      <c r="D51" s="350" t="e">
        <f>VLOOKUP($B51,#REF!,3,FALSE)</f>
        <v>#REF!</v>
      </c>
      <c r="E51" s="349" t="e">
        <f>VLOOKUP($B51,#REF!,4,FALSE)</f>
        <v>#REF!</v>
      </c>
      <c r="F51" s="351">
        <v>2</v>
      </c>
      <c r="G51" s="352" t="e">
        <f>VLOOKUP($B51,#REF!,13,FALSE)</f>
        <v>#REF!</v>
      </c>
      <c r="H51" s="353" t="e">
        <f>VLOOKUP($B51,#REF!,14,FALSE)</f>
        <v>#REF!</v>
      </c>
      <c r="I51" s="354" t="e">
        <f>G51*H51</f>
        <v>#REF!</v>
      </c>
      <c r="J51" s="355" t="e">
        <f>ROUND(F51*(G51+I51),2)</f>
        <v>#REF!</v>
      </c>
      <c r="K51" s="356" t="s">
        <v>159</v>
      </c>
      <c r="L51" s="357">
        <v>21543.8</v>
      </c>
      <c r="M51" s="17" t="e">
        <f t="shared" si="0"/>
        <v>#REF!</v>
      </c>
      <c r="N51" s="357"/>
      <c r="O51" s="357"/>
      <c r="P51" s="357"/>
      <c r="Q51" s="357"/>
    </row>
    <row r="52" spans="1:51" s="51" customFormat="1">
      <c r="A52" s="340" t="s">
        <v>696</v>
      </c>
      <c r="B52" s="341"/>
      <c r="C52" s="341"/>
      <c r="D52" s="48" t="s">
        <v>22</v>
      </c>
      <c r="E52" s="342"/>
      <c r="F52" s="321"/>
      <c r="G52" s="343"/>
      <c r="H52" s="344"/>
      <c r="I52" s="345"/>
      <c r="J52" s="49" t="e">
        <f>SUM(J53)</f>
        <v>#REF!</v>
      </c>
      <c r="K52" s="192"/>
      <c r="L52" s="51">
        <v>20906.66</v>
      </c>
      <c r="M52" s="17" t="e">
        <f t="shared" si="0"/>
        <v>#REF!</v>
      </c>
    </row>
    <row r="53" spans="1:51" s="347" customFormat="1">
      <c r="A53" s="348" t="s">
        <v>697</v>
      </c>
      <c r="B53" s="349" t="s">
        <v>91</v>
      </c>
      <c r="C53" s="349" t="e">
        <f>VLOOKUP($B53,#REF!,2,FALSE)</f>
        <v>#REF!</v>
      </c>
      <c r="D53" s="350" t="e">
        <f>VLOOKUP($B53,#REF!,3,FALSE)</f>
        <v>#REF!</v>
      </c>
      <c r="E53" s="349" t="e">
        <f>VLOOKUP($B53,#REF!,4,FALSE)</f>
        <v>#REF!</v>
      </c>
      <c r="F53" s="351">
        <v>8</v>
      </c>
      <c r="G53" s="352" t="e">
        <f>VLOOKUP($B53,#REF!,13,FALSE)</f>
        <v>#REF!</v>
      </c>
      <c r="H53" s="353" t="e">
        <f>VLOOKUP($B53,#REF!,14,FALSE)</f>
        <v>#REF!</v>
      </c>
      <c r="I53" s="354" t="e">
        <f>G53*H53</f>
        <v>#REF!</v>
      </c>
      <c r="J53" s="355" t="e">
        <f>ROUND(F53*(G53+I53),2)</f>
        <v>#REF!</v>
      </c>
      <c r="K53" s="356" t="s">
        <v>159</v>
      </c>
      <c r="L53" s="357">
        <v>20906.66</v>
      </c>
      <c r="M53" s="17" t="e">
        <f t="shared" si="0"/>
        <v>#REF!</v>
      </c>
      <c r="N53" s="357"/>
      <c r="O53" s="357"/>
      <c r="P53" s="357"/>
      <c r="Q53" s="357"/>
    </row>
    <row r="54" spans="1:51" s="51" customFormat="1" ht="17.25" customHeight="1">
      <c r="A54" s="47" t="s">
        <v>698</v>
      </c>
      <c r="B54" s="62"/>
      <c r="C54" s="48"/>
      <c r="D54" s="53" t="s">
        <v>106</v>
      </c>
      <c r="E54" s="53"/>
      <c r="F54" s="53"/>
      <c r="G54" s="120"/>
      <c r="H54" s="24"/>
      <c r="I54" s="53"/>
      <c r="J54" s="55" t="e">
        <f>SUM(J55)</f>
        <v>#REF!</v>
      </c>
      <c r="K54" s="193"/>
      <c r="L54" s="50">
        <v>24506.02</v>
      </c>
      <c r="M54" s="17" t="e">
        <f t="shared" si="0"/>
        <v>#REF!</v>
      </c>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row>
    <row r="55" spans="1:51" ht="43.5" customHeight="1">
      <c r="A55" s="3" t="s">
        <v>699</v>
      </c>
      <c r="B55" s="5" t="s">
        <v>299</v>
      </c>
      <c r="C55" s="5" t="e">
        <f>VLOOKUP($B55,#REF!,2,FALSE)</f>
        <v>#REF!</v>
      </c>
      <c r="D55" s="4" t="e">
        <f>VLOOKUP($B55,#REF!,3,FALSE)</f>
        <v>#REF!</v>
      </c>
      <c r="E55" s="5" t="e">
        <f>VLOOKUP($B55,#REF!,4,FALSE)</f>
        <v>#REF!</v>
      </c>
      <c r="F55" s="20">
        <v>1</v>
      </c>
      <c r="G55" s="120" t="e">
        <f>VLOOKUP($B55,#REF!,13,FALSE)</f>
        <v>#REF!</v>
      </c>
      <c r="H55" s="24" t="e">
        <f>VLOOKUP($B55,#REF!,14,FALSE)</f>
        <v>#REF!</v>
      </c>
      <c r="I55" s="21" t="e">
        <f>G55*H55</f>
        <v>#REF!</v>
      </c>
      <c r="J55" s="22" t="e">
        <f>ROUND(F55*(G55+I55),2)</f>
        <v>#REF!</v>
      </c>
      <c r="K55" s="193" t="s">
        <v>159</v>
      </c>
      <c r="L55" s="25">
        <v>24506.02</v>
      </c>
      <c r="M55" s="17" t="e">
        <f t="shared" si="0"/>
        <v>#REF!</v>
      </c>
    </row>
    <row r="56" spans="1:51" s="51" customFormat="1" ht="17.25" customHeight="1">
      <c r="A56" s="47" t="s">
        <v>700</v>
      </c>
      <c r="B56" s="62"/>
      <c r="C56" s="48"/>
      <c r="D56" s="53" t="s">
        <v>115</v>
      </c>
      <c r="E56" s="74"/>
      <c r="F56" s="53"/>
      <c r="G56" s="120"/>
      <c r="H56" s="24"/>
      <c r="I56" s="53"/>
      <c r="J56" s="55" t="e">
        <f>SUM(J57)</f>
        <v>#REF!</v>
      </c>
      <c r="K56" s="193"/>
      <c r="L56" s="50">
        <v>9708.2999999999993</v>
      </c>
      <c r="M56" s="17" t="e">
        <f t="shared" si="0"/>
        <v>#REF!</v>
      </c>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row>
    <row r="57" spans="1:51" ht="61.5" customHeight="1">
      <c r="A57" s="3" t="s">
        <v>701</v>
      </c>
      <c r="B57" s="5" t="s">
        <v>173</v>
      </c>
      <c r="C57" s="5" t="e">
        <f>VLOOKUP($B57,#REF!,2,FALSE)</f>
        <v>#REF!</v>
      </c>
      <c r="D57" s="4" t="e">
        <f>VLOOKUP($B57,#REF!,3,FALSE)</f>
        <v>#REF!</v>
      </c>
      <c r="E57" s="5" t="e">
        <f>VLOOKUP($B57,#REF!,4,FALSE)</f>
        <v>#REF!</v>
      </c>
      <c r="F57" s="68">
        <v>8</v>
      </c>
      <c r="G57" s="120" t="e">
        <f>VLOOKUP($B57,#REF!,13,FALSE)</f>
        <v>#REF!</v>
      </c>
      <c r="H57" s="24" t="e">
        <f>VLOOKUP($B57,#REF!,14,FALSE)</f>
        <v>#REF!</v>
      </c>
      <c r="I57" s="21" t="e">
        <f>G57*H57</f>
        <v>#REF!</v>
      </c>
      <c r="J57" s="22" t="e">
        <f>ROUND(F57*(G57+I57),2)</f>
        <v>#REF!</v>
      </c>
      <c r="K57" s="193" t="s">
        <v>159</v>
      </c>
      <c r="L57" s="25">
        <v>9708.2999999999993</v>
      </c>
      <c r="M57" s="17" t="e">
        <f t="shared" si="0"/>
        <v>#REF!</v>
      </c>
    </row>
    <row r="58" spans="1:51" s="51" customFormat="1" ht="17.25" customHeight="1">
      <c r="A58" s="47" t="s">
        <v>702</v>
      </c>
      <c r="B58" s="62"/>
      <c r="C58" s="48"/>
      <c r="D58" s="53" t="s">
        <v>107</v>
      </c>
      <c r="E58" s="53"/>
      <c r="F58" s="53"/>
      <c r="G58" s="120"/>
      <c r="H58" s="24"/>
      <c r="I58" s="53"/>
      <c r="J58" s="55" t="e">
        <f>SUM(J59)</f>
        <v>#REF!</v>
      </c>
      <c r="K58" s="193"/>
      <c r="L58" s="50">
        <v>61637.49</v>
      </c>
      <c r="M58" s="17" t="e">
        <f t="shared" si="0"/>
        <v>#REF!</v>
      </c>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row>
    <row r="59" spans="1:51" ht="32.450000000000003" customHeight="1">
      <c r="A59" s="3" t="s">
        <v>703</v>
      </c>
      <c r="B59" s="5" t="s">
        <v>94</v>
      </c>
      <c r="C59" s="5" t="e">
        <f>VLOOKUP($B59,#REF!,2,FALSE)</f>
        <v>#REF!</v>
      </c>
      <c r="D59" s="4" t="e">
        <f>VLOOKUP($B59,#REF!,3,FALSE)</f>
        <v>#REF!</v>
      </c>
      <c r="E59" s="5" t="e">
        <f>VLOOKUP($B59,#REF!,4,FALSE)</f>
        <v>#REF!</v>
      </c>
      <c r="F59" s="68">
        <v>8</v>
      </c>
      <c r="G59" s="120" t="e">
        <f>VLOOKUP($B59,#REF!,13,FALSE)</f>
        <v>#REF!</v>
      </c>
      <c r="H59" s="24" t="e">
        <f>VLOOKUP($B59,#REF!,14,FALSE)</f>
        <v>#REF!</v>
      </c>
      <c r="I59" s="21" t="e">
        <f>G59*H59</f>
        <v>#REF!</v>
      </c>
      <c r="J59" s="22" t="e">
        <f>ROUND(F59*(G59+I59),2)</f>
        <v>#REF!</v>
      </c>
      <c r="K59" s="193" t="s">
        <v>159</v>
      </c>
      <c r="L59" s="25">
        <v>61637.49</v>
      </c>
      <c r="M59" s="17" t="e">
        <f t="shared" si="0"/>
        <v>#REF!</v>
      </c>
    </row>
    <row r="60" spans="1:51" s="51" customFormat="1">
      <c r="A60" s="138" t="s">
        <v>704</v>
      </c>
      <c r="B60" s="139"/>
      <c r="C60" s="139"/>
      <c r="D60" s="139" t="s">
        <v>344</v>
      </c>
      <c r="E60" s="139"/>
      <c r="F60" s="139"/>
      <c r="G60" s="139"/>
      <c r="H60" s="139"/>
      <c r="I60" s="139"/>
      <c r="J60" s="143" t="e">
        <f>SUM(J61,J72,J74,J76,J78)</f>
        <v>#REF!</v>
      </c>
      <c r="K60" s="192"/>
      <c r="L60" s="51">
        <v>558034.58000000007</v>
      </c>
      <c r="M60" s="17" t="e">
        <f t="shared" si="0"/>
        <v>#REF!</v>
      </c>
    </row>
    <row r="61" spans="1:51" s="51" customFormat="1" ht="17.25" customHeight="1">
      <c r="A61" s="47" t="s">
        <v>705</v>
      </c>
      <c r="B61" s="48"/>
      <c r="C61" s="48"/>
      <c r="D61" s="53" t="s">
        <v>21</v>
      </c>
      <c r="E61" s="53"/>
      <c r="F61" s="53"/>
      <c r="G61" s="120"/>
      <c r="H61" s="24"/>
      <c r="I61" s="53"/>
      <c r="J61" s="55" t="e">
        <f>SUM(J63:J71)</f>
        <v>#REF!</v>
      </c>
      <c r="K61" s="193"/>
      <c r="L61" s="50">
        <v>444291.19</v>
      </c>
      <c r="M61" s="17" t="e">
        <f t="shared" si="0"/>
        <v>#REF!</v>
      </c>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row>
    <row r="62" spans="1:51" s="51" customFormat="1" ht="156" customHeight="1">
      <c r="A62" s="26"/>
      <c r="B62" s="5"/>
      <c r="C62" s="5"/>
      <c r="D62" s="4" t="s">
        <v>316</v>
      </c>
      <c r="E62" s="10"/>
      <c r="F62" s="19"/>
      <c r="G62" s="120"/>
      <c r="H62" s="24"/>
      <c r="I62" s="21"/>
      <c r="J62" s="22"/>
      <c r="K62" s="193"/>
      <c r="L62" s="50"/>
      <c r="M62" s="17" t="str">
        <f t="shared" si="0"/>
        <v xml:space="preserve"> </v>
      </c>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row>
    <row r="63" spans="1:51" s="51" customFormat="1" ht="28.5" customHeight="1">
      <c r="A63" s="26" t="s">
        <v>706</v>
      </c>
      <c r="B63" s="5" t="s">
        <v>307</v>
      </c>
      <c r="C63" s="5" t="e">
        <f>VLOOKUP($B63,#REF!,2,FALSE)</f>
        <v>#REF!</v>
      </c>
      <c r="D63" s="4" t="e">
        <f>VLOOKUP($B63,#REF!,3,FALSE)</f>
        <v>#REF!</v>
      </c>
      <c r="E63" s="5" t="e">
        <f>VLOOKUP($B63,#REF!,4,FALSE)</f>
        <v>#REF!</v>
      </c>
      <c r="F63" s="19">
        <v>108</v>
      </c>
      <c r="G63" s="120" t="e">
        <f>VLOOKUP($B63,#REF!,13,FALSE)</f>
        <v>#REF!</v>
      </c>
      <c r="H63" s="24" t="e">
        <f>VLOOKUP($B63,#REF!,14,FALSE)</f>
        <v>#REF!</v>
      </c>
      <c r="I63" s="21" t="e">
        <f t="shared" ref="I63:I71" si="1">G63*H63</f>
        <v>#REF!</v>
      </c>
      <c r="J63" s="22" t="e">
        <f t="shared" ref="J63:J71" si="2">ROUND(F63*(G63+I63),2)</f>
        <v>#REF!</v>
      </c>
      <c r="K63" s="193" t="s">
        <v>159</v>
      </c>
      <c r="L63" s="50">
        <v>156379.25</v>
      </c>
      <c r="M63" s="17" t="e">
        <f t="shared" si="0"/>
        <v>#REF!</v>
      </c>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row>
    <row r="64" spans="1:51" s="51" customFormat="1" ht="28.5" customHeight="1">
      <c r="A64" s="26" t="s">
        <v>1581</v>
      </c>
      <c r="B64" s="5" t="s">
        <v>308</v>
      </c>
      <c r="C64" s="5" t="e">
        <f>VLOOKUP($B64,#REF!,2,FALSE)</f>
        <v>#REF!</v>
      </c>
      <c r="D64" s="4" t="e">
        <f>VLOOKUP($B64,#REF!,3,FALSE)</f>
        <v>#REF!</v>
      </c>
      <c r="E64" s="5" t="e">
        <f>VLOOKUP($B64,#REF!,4,FALSE)</f>
        <v>#REF!</v>
      </c>
      <c r="F64" s="19">
        <v>2</v>
      </c>
      <c r="G64" s="120" t="e">
        <f>VLOOKUP($B64,#REF!,13,FALSE)</f>
        <v>#REF!</v>
      </c>
      <c r="H64" s="24" t="e">
        <f>VLOOKUP($B64,#REF!,14,FALSE)</f>
        <v>#REF!</v>
      </c>
      <c r="I64" s="21" t="e">
        <f t="shared" si="1"/>
        <v>#REF!</v>
      </c>
      <c r="J64" s="22" t="e">
        <f t="shared" si="2"/>
        <v>#REF!</v>
      </c>
      <c r="K64" s="193" t="s">
        <v>159</v>
      </c>
      <c r="L64" s="50">
        <v>23418.89</v>
      </c>
      <c r="M64" s="17" t="e">
        <f t="shared" si="0"/>
        <v>#REF!</v>
      </c>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row>
    <row r="65" spans="1:51" s="51" customFormat="1" ht="23.25" customHeight="1">
      <c r="A65" s="26" t="s">
        <v>1582</v>
      </c>
      <c r="B65" s="5" t="s">
        <v>309</v>
      </c>
      <c r="C65" s="5" t="e">
        <f>VLOOKUP($B65,#REF!,2,FALSE)</f>
        <v>#REF!</v>
      </c>
      <c r="D65" s="4" t="e">
        <f>VLOOKUP($B65,#REF!,3,FALSE)</f>
        <v>#REF!</v>
      </c>
      <c r="E65" s="5" t="e">
        <f>VLOOKUP($B65,#REF!,4,FALSE)</f>
        <v>#REF!</v>
      </c>
      <c r="F65" s="19">
        <v>2</v>
      </c>
      <c r="G65" s="120" t="e">
        <f>VLOOKUP($B65,#REF!,13,FALSE)</f>
        <v>#REF!</v>
      </c>
      <c r="H65" s="24" t="e">
        <f>VLOOKUP($B65,#REF!,14,FALSE)</f>
        <v>#REF!</v>
      </c>
      <c r="I65" s="21" t="e">
        <f t="shared" si="1"/>
        <v>#REF!</v>
      </c>
      <c r="J65" s="22" t="e">
        <f t="shared" si="2"/>
        <v>#REF!</v>
      </c>
      <c r="K65" s="193" t="s">
        <v>159</v>
      </c>
      <c r="L65" s="50">
        <v>175641.58</v>
      </c>
      <c r="M65" s="17" t="e">
        <f t="shared" si="0"/>
        <v>#REF!</v>
      </c>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row>
    <row r="66" spans="1:51" s="51" customFormat="1" ht="23.25" customHeight="1">
      <c r="A66" s="26" t="s">
        <v>1583</v>
      </c>
      <c r="B66" s="5" t="s">
        <v>310</v>
      </c>
      <c r="C66" s="5" t="e">
        <f>VLOOKUP($B66,#REF!,2,FALSE)</f>
        <v>#REF!</v>
      </c>
      <c r="D66" s="4" t="e">
        <f>VLOOKUP($B66,#REF!,3,FALSE)</f>
        <v>#REF!</v>
      </c>
      <c r="E66" s="5" t="e">
        <f>VLOOKUP($B66,#REF!,4,FALSE)</f>
        <v>#REF!</v>
      </c>
      <c r="F66" s="19">
        <v>6</v>
      </c>
      <c r="G66" s="120" t="e">
        <f>VLOOKUP($B66,#REF!,13,FALSE)</f>
        <v>#REF!</v>
      </c>
      <c r="H66" s="24" t="e">
        <f>VLOOKUP($B66,#REF!,14,FALSE)</f>
        <v>#REF!</v>
      </c>
      <c r="I66" s="21" t="e">
        <f t="shared" si="1"/>
        <v>#REF!</v>
      </c>
      <c r="J66" s="22" t="e">
        <f t="shared" si="2"/>
        <v>#REF!</v>
      </c>
      <c r="K66" s="193" t="s">
        <v>159</v>
      </c>
      <c r="L66" s="50">
        <v>21077.01</v>
      </c>
      <c r="M66" s="17" t="e">
        <f t="shared" si="0"/>
        <v>#REF!</v>
      </c>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row>
    <row r="67" spans="1:51" s="51" customFormat="1" ht="23.25" customHeight="1">
      <c r="A67" s="26" t="s">
        <v>1584</v>
      </c>
      <c r="B67" s="5" t="s">
        <v>311</v>
      </c>
      <c r="C67" s="5" t="e">
        <f>VLOOKUP($B67,#REF!,2,FALSE)</f>
        <v>#REF!</v>
      </c>
      <c r="D67" s="4" t="e">
        <f>VLOOKUP($B67,#REF!,3,FALSE)</f>
        <v>#REF!</v>
      </c>
      <c r="E67" s="5" t="e">
        <f>VLOOKUP($B67,#REF!,4,FALSE)</f>
        <v>#REF!</v>
      </c>
      <c r="F67" s="19">
        <v>6</v>
      </c>
      <c r="G67" s="120" t="e">
        <f>VLOOKUP($B67,#REF!,13,FALSE)</f>
        <v>#REF!</v>
      </c>
      <c r="H67" s="24" t="e">
        <f>VLOOKUP($B67,#REF!,14,FALSE)</f>
        <v>#REF!</v>
      </c>
      <c r="I67" s="21" t="e">
        <f t="shared" si="1"/>
        <v>#REF!</v>
      </c>
      <c r="J67" s="22" t="e">
        <f t="shared" si="2"/>
        <v>#REF!</v>
      </c>
      <c r="K67" s="193" t="s">
        <v>159</v>
      </c>
      <c r="L67" s="50">
        <v>24368.04</v>
      </c>
      <c r="M67" s="17" t="e">
        <f t="shared" si="0"/>
        <v>#REF!</v>
      </c>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row>
    <row r="68" spans="1:51" s="51" customFormat="1" ht="23.25" customHeight="1">
      <c r="A68" s="26" t="s">
        <v>1585</v>
      </c>
      <c r="B68" s="5" t="s">
        <v>312</v>
      </c>
      <c r="C68" s="5" t="e">
        <f>VLOOKUP($B68,#REF!,2,FALSE)</f>
        <v>#REF!</v>
      </c>
      <c r="D68" s="4" t="e">
        <f>VLOOKUP($B68,#REF!,3,FALSE)</f>
        <v>#REF!</v>
      </c>
      <c r="E68" s="5" t="e">
        <f>VLOOKUP($B68,#REF!,4,FALSE)</f>
        <v>#REF!</v>
      </c>
      <c r="F68" s="19">
        <v>2</v>
      </c>
      <c r="G68" s="120" t="e">
        <f>VLOOKUP($B68,#REF!,13,FALSE)</f>
        <v>#REF!</v>
      </c>
      <c r="H68" s="24" t="e">
        <f>VLOOKUP($B68,#REF!,14,FALSE)</f>
        <v>#REF!</v>
      </c>
      <c r="I68" s="21" t="e">
        <f t="shared" si="1"/>
        <v>#REF!</v>
      </c>
      <c r="J68" s="22" t="e">
        <f t="shared" si="2"/>
        <v>#REF!</v>
      </c>
      <c r="K68" s="193" t="s">
        <v>159</v>
      </c>
      <c r="L68" s="50">
        <v>4683.7700000000004</v>
      </c>
      <c r="M68" s="17" t="e">
        <f t="shared" si="0"/>
        <v>#REF!</v>
      </c>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row>
    <row r="69" spans="1:51" s="51" customFormat="1" ht="23.25" customHeight="1">
      <c r="A69" s="26" t="s">
        <v>1586</v>
      </c>
      <c r="B69" s="5" t="s">
        <v>313</v>
      </c>
      <c r="C69" s="5" t="e">
        <f>VLOOKUP($B69,#REF!,2,FALSE)</f>
        <v>#REF!</v>
      </c>
      <c r="D69" s="4" t="e">
        <f>VLOOKUP($B69,#REF!,3,FALSE)</f>
        <v>#REF!</v>
      </c>
      <c r="E69" s="5" t="e">
        <f>VLOOKUP($B69,#REF!,4,FALSE)</f>
        <v>#REF!</v>
      </c>
      <c r="F69" s="19">
        <v>2</v>
      </c>
      <c r="G69" s="120" t="e">
        <f>VLOOKUP($B69,#REF!,13,FALSE)</f>
        <v>#REF!</v>
      </c>
      <c r="H69" s="24" t="e">
        <f>VLOOKUP($B69,#REF!,14,FALSE)</f>
        <v>#REF!</v>
      </c>
      <c r="I69" s="21" t="e">
        <f t="shared" si="1"/>
        <v>#REF!</v>
      </c>
      <c r="J69" s="22" t="e">
        <f t="shared" si="2"/>
        <v>#REF!</v>
      </c>
      <c r="K69" s="193" t="s">
        <v>159</v>
      </c>
      <c r="L69" s="50">
        <v>2341.9</v>
      </c>
      <c r="M69" s="17" t="e">
        <f t="shared" si="0"/>
        <v>#REF!</v>
      </c>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row>
    <row r="70" spans="1:51" s="51" customFormat="1" ht="23.25" customHeight="1">
      <c r="A70" s="26" t="s">
        <v>1587</v>
      </c>
      <c r="B70" s="5" t="s">
        <v>314</v>
      </c>
      <c r="C70" s="5" t="e">
        <f>VLOOKUP($B70,#REF!,2,FALSE)</f>
        <v>#REF!</v>
      </c>
      <c r="D70" s="4" t="e">
        <f>VLOOKUP($B70,#REF!,3,FALSE)</f>
        <v>#REF!</v>
      </c>
      <c r="E70" s="5" t="e">
        <f>VLOOKUP($B70,#REF!,4,FALSE)</f>
        <v>#REF!</v>
      </c>
      <c r="F70" s="19">
        <v>2400</v>
      </c>
      <c r="G70" s="120" t="e">
        <f>VLOOKUP($B70,#REF!,13,FALSE)</f>
        <v>#REF!</v>
      </c>
      <c r="H70" s="24" t="e">
        <f>VLOOKUP($B70,#REF!,14,FALSE)</f>
        <v>#REF!</v>
      </c>
      <c r="I70" s="21" t="e">
        <f t="shared" si="1"/>
        <v>#REF!</v>
      </c>
      <c r="J70" s="22" t="e">
        <f t="shared" si="2"/>
        <v>#REF!</v>
      </c>
      <c r="K70" s="193" t="s">
        <v>159</v>
      </c>
      <c r="L70" s="50">
        <v>8278.07</v>
      </c>
      <c r="M70" s="17" t="e">
        <f t="shared" si="0"/>
        <v>#REF!</v>
      </c>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row>
    <row r="71" spans="1:51" s="51" customFormat="1" ht="23.25" customHeight="1">
      <c r="A71" s="26" t="s">
        <v>1588</v>
      </c>
      <c r="B71" s="5" t="s">
        <v>315</v>
      </c>
      <c r="C71" s="5" t="e">
        <f>VLOOKUP($B71,#REF!,2,FALSE)</f>
        <v>#REF!</v>
      </c>
      <c r="D71" s="4" t="e">
        <f>VLOOKUP($B71,#REF!,3,FALSE)</f>
        <v>#REF!</v>
      </c>
      <c r="E71" s="5" t="e">
        <f>VLOOKUP($B71,#REF!,4,FALSE)</f>
        <v>#REF!</v>
      </c>
      <c r="F71" s="19">
        <v>8</v>
      </c>
      <c r="G71" s="120" t="e">
        <f>VLOOKUP($B71,#REF!,13,FALSE)</f>
        <v>#REF!</v>
      </c>
      <c r="H71" s="24" t="e">
        <f>VLOOKUP($B71,#REF!,14,FALSE)</f>
        <v>#REF!</v>
      </c>
      <c r="I71" s="21" t="e">
        <f t="shared" si="1"/>
        <v>#REF!</v>
      </c>
      <c r="J71" s="22" t="e">
        <f t="shared" si="2"/>
        <v>#REF!</v>
      </c>
      <c r="K71" s="193" t="s">
        <v>159</v>
      </c>
      <c r="L71" s="50">
        <v>28102.68</v>
      </c>
      <c r="M71" s="17" t="e">
        <f t="shared" ref="M71:M134" si="3">IF(L71=J71," ", "ERRO")</f>
        <v>#REF!</v>
      </c>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row>
    <row r="72" spans="1:51" s="51" customFormat="1" ht="17.25" customHeight="1">
      <c r="A72" s="47" t="s">
        <v>707</v>
      </c>
      <c r="B72" s="48"/>
      <c r="C72" s="48"/>
      <c r="D72" s="53" t="s">
        <v>22</v>
      </c>
      <c r="E72" s="53"/>
      <c r="F72" s="53"/>
      <c r="G72" s="120"/>
      <c r="H72" s="24"/>
      <c r="I72" s="53"/>
      <c r="J72" s="55" t="e">
        <f>SUM(J73)</f>
        <v>#REF!</v>
      </c>
      <c r="K72" s="193"/>
      <c r="L72" s="50">
        <v>52075.25</v>
      </c>
      <c r="M72" s="17" t="e">
        <f t="shared" si="3"/>
        <v>#REF!</v>
      </c>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row>
    <row r="73" spans="1:51" s="51" customFormat="1" ht="78" customHeight="1">
      <c r="A73" s="26" t="s">
        <v>708</v>
      </c>
      <c r="B73" s="5" t="s">
        <v>92</v>
      </c>
      <c r="C73" s="5" t="e">
        <f>VLOOKUP($B73,#REF!,2,FALSE)</f>
        <v>#REF!</v>
      </c>
      <c r="D73" s="4" t="e">
        <f>VLOOKUP($B73,#REF!,3,FALSE)</f>
        <v>#REF!</v>
      </c>
      <c r="E73" s="5" t="e">
        <f>VLOOKUP($B73,#REF!,4,FALSE)</f>
        <v>#REF!</v>
      </c>
      <c r="F73" s="19">
        <v>2</v>
      </c>
      <c r="G73" s="120" t="e">
        <f>VLOOKUP($B73,#REF!,13,FALSE)</f>
        <v>#REF!</v>
      </c>
      <c r="H73" s="24" t="e">
        <f>VLOOKUP($B73,#REF!,14,FALSE)</f>
        <v>#REF!</v>
      </c>
      <c r="I73" s="21" t="e">
        <f>G73*H73</f>
        <v>#REF!</v>
      </c>
      <c r="J73" s="22" t="e">
        <f>ROUND(F73*(G73+I73),2)</f>
        <v>#REF!</v>
      </c>
      <c r="K73" s="193" t="s">
        <v>159</v>
      </c>
      <c r="L73" s="50">
        <v>52075.25</v>
      </c>
      <c r="M73" s="17" t="e">
        <f t="shared" si="3"/>
        <v>#REF!</v>
      </c>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row>
    <row r="74" spans="1:51" s="51" customFormat="1" ht="17.25" customHeight="1">
      <c r="A74" s="47" t="s">
        <v>709</v>
      </c>
      <c r="B74" s="62"/>
      <c r="C74" s="48"/>
      <c r="D74" s="53" t="s">
        <v>106</v>
      </c>
      <c r="E74" s="53"/>
      <c r="F74" s="53"/>
      <c r="G74" s="120"/>
      <c r="H74" s="24"/>
      <c r="I74" s="53"/>
      <c r="J74" s="55" t="e">
        <f>SUM(J75)</f>
        <v>#REF!</v>
      </c>
      <c r="K74" s="193"/>
      <c r="L74" s="50">
        <v>24506.01</v>
      </c>
      <c r="M74" s="17" t="e">
        <f t="shared" si="3"/>
        <v>#REF!</v>
      </c>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row>
    <row r="75" spans="1:51" ht="32.25" customHeight="1">
      <c r="A75" s="3" t="s">
        <v>710</v>
      </c>
      <c r="B75" s="5" t="s">
        <v>123</v>
      </c>
      <c r="C75" s="5" t="e">
        <f>VLOOKUP($B75,#REF!,2,FALSE)</f>
        <v>#REF!</v>
      </c>
      <c r="D75" s="4" t="e">
        <f>VLOOKUP($B75,#REF!,3,FALSE)</f>
        <v>#REF!</v>
      </c>
      <c r="E75" s="5" t="e">
        <f>VLOOKUP($B75,#REF!,4,FALSE)</f>
        <v>#REF!</v>
      </c>
      <c r="F75" s="68">
        <v>1</v>
      </c>
      <c r="G75" s="120" t="e">
        <f>VLOOKUP($B75,#REF!,13,FALSE)</f>
        <v>#REF!</v>
      </c>
      <c r="H75" s="24" t="e">
        <f>VLOOKUP($B75,#REF!,14,FALSE)</f>
        <v>#REF!</v>
      </c>
      <c r="I75" s="21" t="e">
        <f>G75*H75</f>
        <v>#REF!</v>
      </c>
      <c r="J75" s="22" t="e">
        <f>ROUND(F75*(G75+I75),2)</f>
        <v>#REF!</v>
      </c>
      <c r="K75" s="193" t="s">
        <v>159</v>
      </c>
      <c r="L75" s="25">
        <v>24506.01</v>
      </c>
      <c r="M75" s="17" t="e">
        <f t="shared" si="3"/>
        <v>#REF!</v>
      </c>
    </row>
    <row r="76" spans="1:51" s="51" customFormat="1" ht="17.25" customHeight="1">
      <c r="A76" s="47" t="s">
        <v>711</v>
      </c>
      <c r="B76" s="62"/>
      <c r="C76" s="48"/>
      <c r="D76" s="53" t="s">
        <v>115</v>
      </c>
      <c r="E76" s="74"/>
      <c r="F76" s="53"/>
      <c r="G76" s="120"/>
      <c r="H76" s="24"/>
      <c r="I76" s="53"/>
      <c r="J76" s="55" t="e">
        <f>SUM(J77)</f>
        <v>#REF!</v>
      </c>
      <c r="K76" s="193"/>
      <c r="L76" s="50">
        <v>4936.7299999999996</v>
      </c>
      <c r="M76" s="17" t="e">
        <f t="shared" si="3"/>
        <v>#REF!</v>
      </c>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row>
    <row r="77" spans="1:51" ht="61.5" customHeight="1">
      <c r="A77" s="3" t="s">
        <v>712</v>
      </c>
      <c r="B77" s="5" t="s">
        <v>174</v>
      </c>
      <c r="C77" s="5" t="e">
        <f>VLOOKUP($B77,#REF!,2,FALSE)</f>
        <v>#REF!</v>
      </c>
      <c r="D77" s="4" t="e">
        <f>VLOOKUP($B77,#REF!,3,FALSE)</f>
        <v>#REF!</v>
      </c>
      <c r="E77" s="5" t="e">
        <f>VLOOKUP($B77,#REF!,4,FALSE)</f>
        <v>#REF!</v>
      </c>
      <c r="F77" s="68">
        <v>1</v>
      </c>
      <c r="G77" s="120" t="e">
        <f>VLOOKUP($B77,#REF!,13,FALSE)</f>
        <v>#REF!</v>
      </c>
      <c r="H77" s="24" t="e">
        <f>VLOOKUP($B77,#REF!,14,FALSE)</f>
        <v>#REF!</v>
      </c>
      <c r="I77" s="21" t="e">
        <f>G77*H77</f>
        <v>#REF!</v>
      </c>
      <c r="J77" s="22" t="e">
        <f>ROUND(F77*(G77+I77),2)</f>
        <v>#REF!</v>
      </c>
      <c r="K77" s="193" t="s">
        <v>159</v>
      </c>
      <c r="L77" s="25">
        <v>4936.7299999999996</v>
      </c>
      <c r="M77" s="17" t="e">
        <f t="shared" si="3"/>
        <v>#REF!</v>
      </c>
    </row>
    <row r="78" spans="1:51" s="51" customFormat="1" ht="17.25" customHeight="1">
      <c r="A78" s="47" t="s">
        <v>1589</v>
      </c>
      <c r="B78" s="62"/>
      <c r="C78" s="48"/>
      <c r="D78" s="53" t="s">
        <v>107</v>
      </c>
      <c r="E78" s="53"/>
      <c r="F78" s="53"/>
      <c r="G78" s="120"/>
      <c r="H78" s="24"/>
      <c r="I78" s="53"/>
      <c r="J78" s="55" t="e">
        <f>SUM(J79)</f>
        <v>#REF!</v>
      </c>
      <c r="K78" s="193"/>
      <c r="L78" s="50">
        <v>32225.4</v>
      </c>
      <c r="M78" s="17" t="e">
        <f t="shared" si="3"/>
        <v>#REF!</v>
      </c>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row>
    <row r="79" spans="1:51" ht="42" customHeight="1">
      <c r="A79" s="3" t="s">
        <v>1590</v>
      </c>
      <c r="B79" s="5" t="s">
        <v>95</v>
      </c>
      <c r="C79" s="5" t="e">
        <f>VLOOKUP($B79,#REF!,2,FALSE)</f>
        <v>#REF!</v>
      </c>
      <c r="D79" s="4" t="e">
        <f>VLOOKUP($B79,#REF!,3,FALSE)</f>
        <v>#REF!</v>
      </c>
      <c r="E79" s="5" t="e">
        <f>VLOOKUP($B79,#REF!,4,FALSE)</f>
        <v>#REF!</v>
      </c>
      <c r="F79" s="68">
        <v>1</v>
      </c>
      <c r="G79" s="120" t="e">
        <f>VLOOKUP($B79,#REF!,13,FALSE)</f>
        <v>#REF!</v>
      </c>
      <c r="H79" s="24" t="e">
        <f>VLOOKUP($B79,#REF!,14,FALSE)</f>
        <v>#REF!</v>
      </c>
      <c r="I79" s="21" t="e">
        <f>G79*H79</f>
        <v>#REF!</v>
      </c>
      <c r="J79" s="22" t="e">
        <f>ROUND(F79*(G79+I79),2)</f>
        <v>#REF!</v>
      </c>
      <c r="K79" s="193" t="s">
        <v>159</v>
      </c>
      <c r="L79" s="25">
        <v>32225.4</v>
      </c>
      <c r="M79" s="17" t="e">
        <f t="shared" si="3"/>
        <v>#REF!</v>
      </c>
    </row>
    <row r="80" spans="1:51" s="51" customFormat="1">
      <c r="A80" s="138" t="s">
        <v>713</v>
      </c>
      <c r="B80" s="139"/>
      <c r="C80" s="139"/>
      <c r="D80" s="139" t="s">
        <v>670</v>
      </c>
      <c r="E80" s="139"/>
      <c r="F80" s="139"/>
      <c r="G80" s="139"/>
      <c r="H80" s="139"/>
      <c r="I80" s="139"/>
      <c r="J80" s="143" t="e">
        <f>SUM(J81,J83,J85,J87)</f>
        <v>#REF!</v>
      </c>
      <c r="K80" s="192"/>
      <c r="L80" s="51">
        <v>955877.24</v>
      </c>
      <c r="M80" s="17" t="e">
        <f t="shared" si="3"/>
        <v>#REF!</v>
      </c>
    </row>
    <row r="81" spans="1:16383" s="51" customFormat="1" ht="17.25" customHeight="1">
      <c r="A81" s="47" t="s">
        <v>714</v>
      </c>
      <c r="B81" s="48"/>
      <c r="C81" s="48"/>
      <c r="D81" s="53" t="s">
        <v>21</v>
      </c>
      <c r="E81" s="53"/>
      <c r="F81" s="53"/>
      <c r="G81" s="120"/>
      <c r="H81" s="24"/>
      <c r="I81" s="53"/>
      <c r="J81" s="55" t="e">
        <f>SUM(J82)</f>
        <v>#REF!</v>
      </c>
      <c r="K81" s="193"/>
      <c r="L81" s="50">
        <v>708260.03</v>
      </c>
      <c r="M81" s="17" t="e">
        <f t="shared" si="3"/>
        <v>#REF!</v>
      </c>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row>
    <row r="82" spans="1:16383" s="51" customFormat="1" ht="177" customHeight="1">
      <c r="A82" s="26" t="s">
        <v>715</v>
      </c>
      <c r="B82" s="5" t="s">
        <v>229</v>
      </c>
      <c r="C82" s="5" t="e">
        <f>VLOOKUP($B82,#REF!,2,FALSE)</f>
        <v>#REF!</v>
      </c>
      <c r="D82" s="4" t="e">
        <f>VLOOKUP($B82,#REF!,3,FALSE)</f>
        <v>#REF!</v>
      </c>
      <c r="E82" s="5" t="e">
        <f>VLOOKUP($B82,#REF!,4,FALSE)</f>
        <v>#REF!</v>
      </c>
      <c r="F82" s="19">
        <v>2</v>
      </c>
      <c r="G82" s="120" t="e">
        <f>VLOOKUP($B82,#REF!,13,FALSE)</f>
        <v>#REF!</v>
      </c>
      <c r="H82" s="24" t="e">
        <f>VLOOKUP($B82,#REF!,14,FALSE)</f>
        <v>#REF!</v>
      </c>
      <c r="I82" s="21" t="e">
        <f>G82*H82</f>
        <v>#REF!</v>
      </c>
      <c r="J82" s="22" t="e">
        <f>ROUND(F82*(G82+I82),2)</f>
        <v>#REF!</v>
      </c>
      <c r="K82" s="193" t="s">
        <v>159</v>
      </c>
      <c r="L82" s="50">
        <v>708260.03</v>
      </c>
      <c r="M82" s="17" t="e">
        <f t="shared" si="3"/>
        <v>#REF!</v>
      </c>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row>
    <row r="83" spans="1:16383" s="51" customFormat="1" ht="17.25" customHeight="1">
      <c r="A83" s="47" t="s">
        <v>716</v>
      </c>
      <c r="B83" s="48"/>
      <c r="C83" s="48"/>
      <c r="D83" s="53" t="s">
        <v>22</v>
      </c>
      <c r="E83" s="53"/>
      <c r="F83" s="53"/>
      <c r="G83" s="120"/>
      <c r="H83" s="24"/>
      <c r="I83" s="53"/>
      <c r="J83" s="55" t="e">
        <f>SUM(J84)</f>
        <v>#REF!</v>
      </c>
      <c r="K83" s="193"/>
      <c r="L83" s="50">
        <v>220382.46</v>
      </c>
      <c r="M83" s="17" t="e">
        <f t="shared" si="3"/>
        <v>#REF!</v>
      </c>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row>
    <row r="84" spans="1:16383" s="151" customFormat="1" ht="76.5" customHeight="1">
      <c r="A84" s="146" t="s">
        <v>717</v>
      </c>
      <c r="B84" s="145" t="s">
        <v>93</v>
      </c>
      <c r="C84" s="5" t="e">
        <f>VLOOKUP($B84,#REF!,2,FALSE)</f>
        <v>#REF!</v>
      </c>
      <c r="D84" s="4" t="e">
        <f>VLOOKUP($B84,#REF!,3,FALSE)</f>
        <v>#REF!</v>
      </c>
      <c r="E84" s="5" t="e">
        <f>VLOOKUP($B84,#REF!,4,FALSE)</f>
        <v>#REF!</v>
      </c>
      <c r="F84" s="148">
        <v>2</v>
      </c>
      <c r="G84" s="120" t="e">
        <f>VLOOKUP($B84,#REF!,13,FALSE)</f>
        <v>#REF!</v>
      </c>
      <c r="H84" s="24" t="e">
        <f>VLOOKUP($B84,#REF!,14,FALSE)</f>
        <v>#REF!</v>
      </c>
      <c r="I84" s="21" t="e">
        <f>G84*H84</f>
        <v>#REF!</v>
      </c>
      <c r="J84" s="22" t="e">
        <f>ROUND(F84*(G84+I84),2)</f>
        <v>#REF!</v>
      </c>
      <c r="K84" s="195" t="s">
        <v>159</v>
      </c>
      <c r="L84" s="150">
        <v>220382.46</v>
      </c>
      <c r="M84" s="17" t="e">
        <f t="shared" si="3"/>
        <v>#REF!</v>
      </c>
      <c r="N84" s="150"/>
      <c r="O84" s="150"/>
      <c r="P84" s="150"/>
      <c r="Q84" s="150"/>
      <c r="R84" s="150"/>
      <c r="S84" s="150"/>
      <c r="T84" s="150"/>
      <c r="U84" s="150"/>
      <c r="V84" s="150"/>
      <c r="W84" s="150"/>
      <c r="X84" s="150"/>
      <c r="Y84" s="150"/>
      <c r="Z84" s="150"/>
      <c r="AA84" s="150"/>
      <c r="AB84" s="150"/>
      <c r="AC84" s="150"/>
      <c r="AD84" s="150"/>
      <c r="AE84" s="150"/>
      <c r="AF84" s="150"/>
      <c r="AG84" s="150"/>
      <c r="AH84" s="150"/>
      <c r="AI84" s="150"/>
      <c r="AJ84" s="150"/>
      <c r="AK84" s="150"/>
      <c r="AL84" s="150"/>
      <c r="AM84" s="150"/>
      <c r="AN84" s="150"/>
      <c r="AO84" s="150"/>
      <c r="AP84" s="150"/>
      <c r="AQ84" s="150"/>
      <c r="AR84" s="150"/>
      <c r="AS84" s="150"/>
      <c r="AT84" s="150"/>
      <c r="AU84" s="150"/>
      <c r="AV84" s="150"/>
      <c r="AW84" s="150"/>
      <c r="AX84" s="150"/>
      <c r="AY84" s="150"/>
    </row>
    <row r="85" spans="1:16383" s="51" customFormat="1" ht="17.25" customHeight="1">
      <c r="A85" s="47" t="s">
        <v>718</v>
      </c>
      <c r="B85" s="62"/>
      <c r="C85" s="48"/>
      <c r="D85" s="53" t="s">
        <v>115</v>
      </c>
      <c r="E85" s="74"/>
      <c r="F85" s="53"/>
      <c r="G85" s="120"/>
      <c r="H85" s="24"/>
      <c r="I85" s="53"/>
      <c r="J85" s="55" t="e">
        <f>SUM(J86)</f>
        <v>#REF!</v>
      </c>
      <c r="K85" s="193"/>
      <c r="L85" s="50">
        <v>18156.5</v>
      </c>
      <c r="M85" s="17" t="e">
        <f t="shared" si="3"/>
        <v>#REF!</v>
      </c>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row>
    <row r="86" spans="1:16383" s="73" customFormat="1" ht="48" customHeight="1">
      <c r="A86" s="3" t="s">
        <v>719</v>
      </c>
      <c r="B86" s="5" t="s">
        <v>319</v>
      </c>
      <c r="C86" s="5" t="e">
        <f>VLOOKUP($B86,#REF!,2,FALSE)</f>
        <v>#REF!</v>
      </c>
      <c r="D86" s="4" t="e">
        <f>VLOOKUP($B86,#REF!,3,FALSE)</f>
        <v>#REF!</v>
      </c>
      <c r="E86" s="5" t="e">
        <f>VLOOKUP($B86,#REF!,4,FALSE)</f>
        <v>#REF!</v>
      </c>
      <c r="F86" s="68">
        <v>1</v>
      </c>
      <c r="G86" s="120" t="e">
        <f>VLOOKUP($B86,#REF!,13,FALSE)</f>
        <v>#REF!</v>
      </c>
      <c r="H86" s="24" t="e">
        <f>VLOOKUP($B86,#REF!,14,FALSE)</f>
        <v>#REF!</v>
      </c>
      <c r="I86" s="21" t="e">
        <f>G86*H86</f>
        <v>#REF!</v>
      </c>
      <c r="J86" s="22" t="e">
        <f>ROUND(F86*(G86+I86),2)</f>
        <v>#REF!</v>
      </c>
      <c r="K86" s="194" t="s">
        <v>159</v>
      </c>
      <c r="L86" s="5">
        <v>18156.5</v>
      </c>
      <c r="M86" s="17" t="e">
        <f t="shared" si="3"/>
        <v>#REF!</v>
      </c>
      <c r="N86" s="10"/>
      <c r="O86" s="68"/>
      <c r="P86" s="20"/>
      <c r="Q86" s="57"/>
      <c r="R86" s="21"/>
      <c r="S86" s="22"/>
      <c r="T86" s="3"/>
      <c r="U86" s="5"/>
      <c r="V86" s="5"/>
      <c r="W86" s="8"/>
      <c r="X86" s="10"/>
      <c r="Y86" s="68"/>
      <c r="Z86" s="20"/>
      <c r="AA86" s="57"/>
      <c r="AB86" s="21"/>
      <c r="AC86" s="22"/>
      <c r="AD86" s="3"/>
      <c r="AE86" s="5"/>
      <c r="AF86" s="5"/>
      <c r="AG86" s="8"/>
      <c r="AH86" s="10"/>
      <c r="AI86" s="68"/>
      <c r="AJ86" s="20"/>
      <c r="AK86" s="57"/>
      <c r="AL86" s="21"/>
      <c r="AM86" s="22"/>
      <c r="AN86" s="3"/>
      <c r="AO86" s="5"/>
      <c r="AP86" s="5"/>
      <c r="AQ86" s="8"/>
      <c r="AR86" s="10"/>
      <c r="AS86" s="68"/>
      <c r="AT86" s="20"/>
      <c r="AU86" s="57"/>
      <c r="AV86" s="21"/>
      <c r="AW86" s="22"/>
      <c r="AX86" s="3"/>
      <c r="AY86" s="5"/>
      <c r="AZ86" s="5"/>
      <c r="BA86" s="8"/>
      <c r="BB86" s="10"/>
      <c r="BC86" s="68"/>
      <c r="BD86" s="20"/>
      <c r="BE86" s="57"/>
      <c r="BF86" s="21"/>
      <c r="BG86" s="22"/>
      <c r="BH86" s="3"/>
      <c r="BI86" s="5"/>
      <c r="BJ86" s="5"/>
      <c r="BK86" s="8"/>
      <c r="BL86" s="10"/>
      <c r="BM86" s="68"/>
      <c r="BN86" s="20"/>
      <c r="BO86" s="57"/>
      <c r="BP86" s="21"/>
      <c r="BQ86" s="22"/>
      <c r="BR86" s="3"/>
      <c r="BS86" s="5"/>
      <c r="BT86" s="5"/>
      <c r="BU86" s="8"/>
      <c r="BV86" s="10"/>
      <c r="BW86" s="68"/>
      <c r="BX86" s="20"/>
      <c r="BY86" s="57"/>
      <c r="BZ86" s="21"/>
      <c r="CA86" s="22"/>
      <c r="CB86" s="3"/>
      <c r="CC86" s="5"/>
      <c r="CD86" s="5"/>
      <c r="CE86" s="8"/>
      <c r="CF86" s="10"/>
      <c r="CG86" s="68"/>
      <c r="CH86" s="20"/>
      <c r="CI86" s="57"/>
      <c r="CJ86" s="21"/>
      <c r="CK86" s="22"/>
      <c r="CL86" s="3"/>
      <c r="CM86" s="5"/>
      <c r="CN86" s="5"/>
      <c r="CO86" s="8"/>
      <c r="CP86" s="10"/>
      <c r="CQ86" s="68"/>
      <c r="CR86" s="20"/>
      <c r="CS86" s="57"/>
      <c r="CT86" s="21"/>
      <c r="CU86" s="22"/>
      <c r="CV86" s="3"/>
      <c r="CW86" s="5"/>
      <c r="CX86" s="5"/>
      <c r="CY86" s="8"/>
      <c r="CZ86" s="10"/>
      <c r="DA86" s="68"/>
      <c r="DB86" s="20"/>
      <c r="DC86" s="57"/>
      <c r="DD86" s="21"/>
      <c r="DE86" s="22"/>
      <c r="DF86" s="3"/>
      <c r="DG86" s="5"/>
      <c r="DH86" s="5"/>
      <c r="DI86" s="8"/>
      <c r="DJ86" s="10"/>
      <c r="DK86" s="68"/>
      <c r="DL86" s="20"/>
      <c r="DM86" s="57"/>
      <c r="DN86" s="21"/>
      <c r="DO86" s="22"/>
      <c r="DP86" s="3"/>
      <c r="DQ86" s="5"/>
      <c r="DR86" s="5"/>
      <c r="DS86" s="8"/>
      <c r="DT86" s="10"/>
      <c r="DU86" s="68"/>
      <c r="DV86" s="20"/>
      <c r="DW86" s="57"/>
      <c r="DX86" s="21"/>
      <c r="DY86" s="22"/>
      <c r="DZ86" s="3"/>
      <c r="EA86" s="5"/>
      <c r="EB86" s="5"/>
      <c r="EC86" s="8"/>
      <c r="ED86" s="10"/>
      <c r="EE86" s="68"/>
      <c r="EF86" s="20"/>
      <c r="EG86" s="57"/>
      <c r="EH86" s="21"/>
      <c r="EI86" s="22"/>
      <c r="EJ86" s="3"/>
      <c r="EK86" s="5"/>
      <c r="EL86" s="5"/>
      <c r="EM86" s="8"/>
      <c r="EN86" s="10"/>
      <c r="EO86" s="68"/>
      <c r="EP86" s="20"/>
      <c r="EQ86" s="57"/>
      <c r="ER86" s="21"/>
      <c r="ES86" s="22"/>
      <c r="ET86" s="3"/>
      <c r="EU86" s="5"/>
      <c r="EV86" s="5"/>
      <c r="EW86" s="8"/>
      <c r="EX86" s="10"/>
      <c r="EY86" s="68"/>
      <c r="EZ86" s="20"/>
      <c r="FA86" s="57"/>
      <c r="FB86" s="21"/>
      <c r="FC86" s="22"/>
      <c r="FD86" s="3"/>
      <c r="FE86" s="5"/>
      <c r="FF86" s="5"/>
      <c r="FG86" s="8"/>
      <c r="FH86" s="10"/>
      <c r="FI86" s="68"/>
      <c r="FJ86" s="20"/>
      <c r="FK86" s="57"/>
      <c r="FL86" s="21"/>
      <c r="FM86" s="22"/>
      <c r="FN86" s="3"/>
      <c r="FO86" s="5"/>
      <c r="FP86" s="5"/>
      <c r="FQ86" s="8"/>
      <c r="FR86" s="10"/>
      <c r="FS86" s="68"/>
      <c r="FT86" s="20"/>
      <c r="FU86" s="57"/>
      <c r="FV86" s="21"/>
      <c r="FW86" s="22"/>
      <c r="FX86" s="3"/>
      <c r="FY86" s="5"/>
      <c r="FZ86" s="5"/>
      <c r="GA86" s="8"/>
      <c r="GB86" s="10"/>
      <c r="GC86" s="68"/>
      <c r="GD86" s="20"/>
      <c r="GE86" s="57"/>
      <c r="GF86" s="21"/>
      <c r="GG86" s="22"/>
      <c r="GH86" s="3"/>
      <c r="GI86" s="5"/>
      <c r="GJ86" s="5"/>
      <c r="GK86" s="8"/>
      <c r="GL86" s="10"/>
      <c r="GM86" s="68"/>
      <c r="GN86" s="20"/>
      <c r="GO86" s="57"/>
      <c r="GP86" s="21"/>
      <c r="GQ86" s="22"/>
      <c r="GR86" s="3"/>
      <c r="GS86" s="5"/>
      <c r="GT86" s="5"/>
      <c r="GU86" s="8"/>
      <c r="GV86" s="10"/>
      <c r="GW86" s="68"/>
      <c r="GX86" s="20"/>
      <c r="GY86" s="57"/>
      <c r="GZ86" s="21"/>
      <c r="HA86" s="22"/>
      <c r="HB86" s="3"/>
      <c r="HC86" s="5"/>
      <c r="HD86" s="5"/>
      <c r="HE86" s="8"/>
      <c r="HF86" s="10"/>
      <c r="HG86" s="68"/>
      <c r="HH86" s="20"/>
      <c r="HI86" s="57"/>
      <c r="HJ86" s="21"/>
      <c r="HK86" s="22"/>
      <c r="HL86" s="3"/>
      <c r="HM86" s="5"/>
      <c r="HN86" s="5"/>
      <c r="HO86" s="8"/>
      <c r="HP86" s="10"/>
      <c r="HQ86" s="68"/>
      <c r="HR86" s="20"/>
      <c r="HS86" s="57"/>
      <c r="HT86" s="21"/>
      <c r="HU86" s="22"/>
      <c r="HV86" s="3"/>
      <c r="HW86" s="5"/>
      <c r="HX86" s="5"/>
      <c r="HY86" s="8"/>
      <c r="HZ86" s="10"/>
      <c r="IA86" s="68"/>
      <c r="IB86" s="20"/>
      <c r="IC86" s="57"/>
      <c r="ID86" s="21"/>
      <c r="IE86" s="22"/>
      <c r="IF86" s="3"/>
      <c r="IG86" s="5"/>
      <c r="IH86" s="5"/>
      <c r="II86" s="8"/>
      <c r="IJ86" s="10"/>
      <c r="IK86" s="68"/>
      <c r="IL86" s="20"/>
      <c r="IM86" s="57"/>
      <c r="IN86" s="21"/>
      <c r="IO86" s="22"/>
      <c r="IP86" s="3"/>
      <c r="IQ86" s="5"/>
      <c r="IR86" s="5"/>
      <c r="IS86" s="8"/>
      <c r="IT86" s="10"/>
      <c r="IU86" s="68"/>
      <c r="IV86" s="20"/>
      <c r="IW86" s="57"/>
      <c r="IX86" s="21"/>
      <c r="IY86" s="22"/>
      <c r="IZ86" s="3"/>
      <c r="JA86" s="5"/>
      <c r="JB86" s="5"/>
      <c r="JC86" s="8"/>
      <c r="JD86" s="10"/>
      <c r="JE86" s="68"/>
      <c r="JF86" s="20"/>
      <c r="JG86" s="57"/>
      <c r="JH86" s="21"/>
      <c r="JI86" s="22"/>
      <c r="JJ86" s="3"/>
      <c r="JK86" s="5"/>
      <c r="JL86" s="5"/>
      <c r="JM86" s="8"/>
      <c r="JN86" s="10"/>
      <c r="JO86" s="68"/>
      <c r="JP86" s="20"/>
      <c r="JQ86" s="57"/>
      <c r="JR86" s="21"/>
      <c r="JS86" s="22"/>
      <c r="JT86" s="3"/>
      <c r="JU86" s="5"/>
      <c r="JV86" s="5"/>
      <c r="JW86" s="8"/>
      <c r="JX86" s="10"/>
      <c r="JY86" s="68"/>
      <c r="JZ86" s="20"/>
      <c r="KA86" s="57"/>
      <c r="KB86" s="21"/>
      <c r="KC86" s="22"/>
      <c r="KD86" s="3"/>
      <c r="KE86" s="5"/>
      <c r="KF86" s="5"/>
      <c r="KG86" s="8"/>
      <c r="KH86" s="10"/>
      <c r="KI86" s="68"/>
      <c r="KJ86" s="20"/>
      <c r="KK86" s="57"/>
      <c r="KL86" s="21"/>
      <c r="KM86" s="22"/>
      <c r="KN86" s="3"/>
      <c r="KO86" s="5"/>
      <c r="KP86" s="5"/>
      <c r="KQ86" s="8"/>
      <c r="KR86" s="10"/>
      <c r="KS86" s="68"/>
      <c r="KT86" s="20"/>
      <c r="KU86" s="57"/>
      <c r="KV86" s="21"/>
      <c r="KW86" s="22"/>
      <c r="KX86" s="3"/>
      <c r="KY86" s="5"/>
      <c r="KZ86" s="5"/>
      <c r="LA86" s="8"/>
      <c r="LB86" s="10"/>
      <c r="LC86" s="68"/>
      <c r="LD86" s="20"/>
      <c r="LE86" s="57"/>
      <c r="LF86" s="21"/>
      <c r="LG86" s="22"/>
      <c r="LH86" s="3"/>
      <c r="LI86" s="5"/>
      <c r="LJ86" s="5"/>
      <c r="LK86" s="8"/>
      <c r="LL86" s="10"/>
      <c r="LM86" s="68"/>
      <c r="LN86" s="20"/>
      <c r="LO86" s="57"/>
      <c r="LP86" s="21"/>
      <c r="LQ86" s="22"/>
      <c r="LR86" s="3"/>
      <c r="LS86" s="5"/>
      <c r="LT86" s="5"/>
      <c r="LU86" s="8"/>
      <c r="LV86" s="10"/>
      <c r="LW86" s="68"/>
      <c r="LX86" s="20"/>
      <c r="LY86" s="57"/>
      <c r="LZ86" s="21"/>
      <c r="MA86" s="22"/>
      <c r="MB86" s="3"/>
      <c r="MC86" s="5"/>
      <c r="MD86" s="5"/>
      <c r="ME86" s="8"/>
      <c r="MF86" s="10"/>
      <c r="MG86" s="68"/>
      <c r="MH86" s="20"/>
      <c r="MI86" s="57"/>
      <c r="MJ86" s="21"/>
      <c r="MK86" s="22"/>
      <c r="ML86" s="3"/>
      <c r="MM86" s="5"/>
      <c r="MN86" s="5"/>
      <c r="MO86" s="8"/>
      <c r="MP86" s="10"/>
      <c r="MQ86" s="68"/>
      <c r="MR86" s="20"/>
      <c r="MS86" s="57"/>
      <c r="MT86" s="21"/>
      <c r="MU86" s="22"/>
      <c r="MV86" s="3"/>
      <c r="MW86" s="5"/>
      <c r="MX86" s="5"/>
      <c r="MY86" s="8"/>
      <c r="MZ86" s="10"/>
      <c r="NA86" s="68"/>
      <c r="NB86" s="20"/>
      <c r="NC86" s="57"/>
      <c r="ND86" s="21"/>
      <c r="NE86" s="22"/>
      <c r="NF86" s="3"/>
      <c r="NG86" s="5"/>
      <c r="NH86" s="5"/>
      <c r="NI86" s="8"/>
      <c r="NJ86" s="10"/>
      <c r="NK86" s="68"/>
      <c r="NL86" s="20"/>
      <c r="NM86" s="57"/>
      <c r="NN86" s="21"/>
      <c r="NO86" s="22"/>
      <c r="NP86" s="3"/>
      <c r="NQ86" s="5"/>
      <c r="NR86" s="5"/>
      <c r="NS86" s="8"/>
      <c r="NT86" s="10"/>
      <c r="NU86" s="68"/>
      <c r="NV86" s="20"/>
      <c r="NW86" s="57"/>
      <c r="NX86" s="21"/>
      <c r="NY86" s="22"/>
      <c r="NZ86" s="3"/>
      <c r="OA86" s="5"/>
      <c r="OB86" s="5"/>
      <c r="OC86" s="8"/>
      <c r="OD86" s="10"/>
      <c r="OE86" s="68"/>
      <c r="OF86" s="20"/>
      <c r="OG86" s="57"/>
      <c r="OH86" s="21"/>
      <c r="OI86" s="22"/>
      <c r="OJ86" s="3"/>
      <c r="OK86" s="5"/>
      <c r="OL86" s="5"/>
      <c r="OM86" s="8"/>
      <c r="ON86" s="10"/>
      <c r="OO86" s="68"/>
      <c r="OP86" s="20"/>
      <c r="OQ86" s="57"/>
      <c r="OR86" s="21"/>
      <c r="OS86" s="22"/>
      <c r="OT86" s="3"/>
      <c r="OU86" s="5"/>
      <c r="OV86" s="5"/>
      <c r="OW86" s="8"/>
      <c r="OX86" s="10"/>
      <c r="OY86" s="68"/>
      <c r="OZ86" s="20"/>
      <c r="PA86" s="57"/>
      <c r="PB86" s="21"/>
      <c r="PC86" s="22"/>
      <c r="PD86" s="3"/>
      <c r="PE86" s="5"/>
      <c r="PF86" s="5"/>
      <c r="PG86" s="8"/>
      <c r="PH86" s="10"/>
      <c r="PI86" s="68"/>
      <c r="PJ86" s="20"/>
      <c r="PK86" s="57"/>
      <c r="PL86" s="21"/>
      <c r="PM86" s="22"/>
      <c r="PN86" s="3"/>
      <c r="PO86" s="5"/>
      <c r="PP86" s="5"/>
      <c r="PQ86" s="8"/>
      <c r="PR86" s="10"/>
      <c r="PS86" s="68"/>
      <c r="PT86" s="20"/>
      <c r="PU86" s="57"/>
      <c r="PV86" s="21"/>
      <c r="PW86" s="22"/>
      <c r="PX86" s="3"/>
      <c r="PY86" s="5"/>
      <c r="PZ86" s="5"/>
      <c r="QA86" s="8"/>
      <c r="QB86" s="10"/>
      <c r="QC86" s="68"/>
      <c r="QD86" s="20"/>
      <c r="QE86" s="57"/>
      <c r="QF86" s="21"/>
      <c r="QG86" s="22"/>
      <c r="QH86" s="3"/>
      <c r="QI86" s="5"/>
      <c r="QJ86" s="5"/>
      <c r="QK86" s="8"/>
      <c r="QL86" s="10"/>
      <c r="QM86" s="68"/>
      <c r="QN86" s="20"/>
      <c r="QO86" s="57"/>
      <c r="QP86" s="21"/>
      <c r="QQ86" s="22"/>
      <c r="QR86" s="3"/>
      <c r="QS86" s="5"/>
      <c r="QT86" s="5"/>
      <c r="QU86" s="8"/>
      <c r="QV86" s="10"/>
      <c r="QW86" s="68"/>
      <c r="QX86" s="20"/>
      <c r="QY86" s="57"/>
      <c r="QZ86" s="21"/>
      <c r="RA86" s="22"/>
      <c r="RB86" s="3"/>
      <c r="RC86" s="5"/>
      <c r="RD86" s="5"/>
      <c r="RE86" s="8"/>
      <c r="RF86" s="10"/>
      <c r="RG86" s="68"/>
      <c r="RH86" s="20"/>
      <c r="RI86" s="57"/>
      <c r="RJ86" s="21"/>
      <c r="RK86" s="22"/>
      <c r="RL86" s="3"/>
      <c r="RM86" s="5"/>
      <c r="RN86" s="5"/>
      <c r="RO86" s="8"/>
      <c r="RP86" s="10"/>
      <c r="RQ86" s="68"/>
      <c r="RR86" s="20"/>
      <c r="RS86" s="57"/>
      <c r="RT86" s="21"/>
      <c r="RU86" s="22"/>
      <c r="RV86" s="3"/>
      <c r="RW86" s="5"/>
      <c r="RX86" s="5"/>
      <c r="RY86" s="8"/>
      <c r="RZ86" s="10"/>
      <c r="SA86" s="68"/>
      <c r="SB86" s="20"/>
      <c r="SC86" s="57"/>
      <c r="SD86" s="21"/>
      <c r="SE86" s="22"/>
      <c r="SF86" s="3"/>
      <c r="SG86" s="5"/>
      <c r="SH86" s="5"/>
      <c r="SI86" s="8"/>
      <c r="SJ86" s="10"/>
      <c r="SK86" s="68"/>
      <c r="SL86" s="20"/>
      <c r="SM86" s="57"/>
      <c r="SN86" s="21"/>
      <c r="SO86" s="22"/>
      <c r="SP86" s="3"/>
      <c r="SQ86" s="5"/>
      <c r="SR86" s="5"/>
      <c r="SS86" s="8"/>
      <c r="ST86" s="10"/>
      <c r="SU86" s="68"/>
      <c r="SV86" s="20"/>
      <c r="SW86" s="57"/>
      <c r="SX86" s="21"/>
      <c r="SY86" s="22"/>
      <c r="SZ86" s="3"/>
      <c r="TA86" s="5"/>
      <c r="TB86" s="5"/>
      <c r="TC86" s="8"/>
      <c r="TD86" s="10"/>
      <c r="TE86" s="68"/>
      <c r="TF86" s="20"/>
      <c r="TG86" s="57"/>
      <c r="TH86" s="21"/>
      <c r="TI86" s="22"/>
      <c r="TJ86" s="3"/>
      <c r="TK86" s="5"/>
      <c r="TL86" s="5"/>
      <c r="TM86" s="8"/>
      <c r="TN86" s="10"/>
      <c r="TO86" s="68"/>
      <c r="TP86" s="20"/>
      <c r="TQ86" s="57"/>
      <c r="TR86" s="21"/>
      <c r="TS86" s="22"/>
      <c r="TT86" s="3"/>
      <c r="TU86" s="5"/>
      <c r="TV86" s="5"/>
      <c r="TW86" s="8"/>
      <c r="TX86" s="10"/>
      <c r="TY86" s="68"/>
      <c r="TZ86" s="20"/>
      <c r="UA86" s="57"/>
      <c r="UB86" s="21"/>
      <c r="UC86" s="22"/>
      <c r="UD86" s="3"/>
      <c r="UE86" s="5"/>
      <c r="UF86" s="5"/>
      <c r="UG86" s="8"/>
      <c r="UH86" s="10"/>
      <c r="UI86" s="68"/>
      <c r="UJ86" s="20"/>
      <c r="UK86" s="57"/>
      <c r="UL86" s="21"/>
      <c r="UM86" s="22"/>
      <c r="UN86" s="3"/>
      <c r="UO86" s="5"/>
      <c r="UP86" s="5"/>
      <c r="UQ86" s="8"/>
      <c r="UR86" s="10"/>
      <c r="US86" s="68"/>
      <c r="UT86" s="20"/>
      <c r="UU86" s="57"/>
      <c r="UV86" s="21"/>
      <c r="UW86" s="22"/>
      <c r="UX86" s="3"/>
      <c r="UY86" s="5"/>
      <c r="UZ86" s="5"/>
      <c r="VA86" s="8"/>
      <c r="VB86" s="10"/>
      <c r="VC86" s="68"/>
      <c r="VD86" s="20"/>
      <c r="VE86" s="57"/>
      <c r="VF86" s="21"/>
      <c r="VG86" s="22"/>
      <c r="VH86" s="3"/>
      <c r="VI86" s="5"/>
      <c r="VJ86" s="5"/>
      <c r="VK86" s="8"/>
      <c r="VL86" s="10"/>
      <c r="VM86" s="68"/>
      <c r="VN86" s="20"/>
      <c r="VO86" s="57"/>
      <c r="VP86" s="21"/>
      <c r="VQ86" s="22"/>
      <c r="VR86" s="3"/>
      <c r="VS86" s="5"/>
      <c r="VT86" s="5"/>
      <c r="VU86" s="8"/>
      <c r="VV86" s="10"/>
      <c r="VW86" s="68"/>
      <c r="VX86" s="20"/>
      <c r="VY86" s="57"/>
      <c r="VZ86" s="21"/>
      <c r="WA86" s="22"/>
      <c r="WB86" s="3"/>
      <c r="WC86" s="5"/>
      <c r="WD86" s="5"/>
      <c r="WE86" s="8"/>
      <c r="WF86" s="10"/>
      <c r="WG86" s="68"/>
      <c r="WH86" s="20"/>
      <c r="WI86" s="57"/>
      <c r="WJ86" s="21"/>
      <c r="WK86" s="22"/>
      <c r="WL86" s="3"/>
      <c r="WM86" s="5"/>
      <c r="WN86" s="5"/>
      <c r="WO86" s="8"/>
      <c r="WP86" s="10"/>
      <c r="WQ86" s="68"/>
      <c r="WR86" s="20"/>
      <c r="WS86" s="57"/>
      <c r="WT86" s="21"/>
      <c r="WU86" s="22"/>
      <c r="WV86" s="3"/>
      <c r="WW86" s="5"/>
      <c r="WX86" s="5"/>
      <c r="WY86" s="8"/>
      <c r="WZ86" s="10"/>
      <c r="XA86" s="68"/>
      <c r="XB86" s="20"/>
      <c r="XC86" s="57"/>
      <c r="XD86" s="21"/>
      <c r="XE86" s="22"/>
      <c r="XF86" s="3"/>
      <c r="XG86" s="5"/>
      <c r="XH86" s="5"/>
      <c r="XI86" s="8"/>
      <c r="XJ86" s="10"/>
      <c r="XK86" s="68"/>
      <c r="XL86" s="20"/>
      <c r="XM86" s="57"/>
      <c r="XN86" s="21"/>
      <c r="XO86" s="22"/>
      <c r="XP86" s="3"/>
      <c r="XQ86" s="5"/>
      <c r="XR86" s="5"/>
      <c r="XS86" s="8"/>
      <c r="XT86" s="10"/>
      <c r="XU86" s="68"/>
      <c r="XV86" s="20"/>
      <c r="XW86" s="57"/>
      <c r="XX86" s="21"/>
      <c r="XY86" s="22"/>
      <c r="XZ86" s="3"/>
      <c r="YA86" s="5"/>
      <c r="YB86" s="5"/>
      <c r="YC86" s="8"/>
      <c r="YD86" s="10"/>
      <c r="YE86" s="68"/>
      <c r="YF86" s="20"/>
      <c r="YG86" s="57"/>
      <c r="YH86" s="21"/>
      <c r="YI86" s="22"/>
      <c r="YJ86" s="3"/>
      <c r="YK86" s="5"/>
      <c r="YL86" s="5"/>
      <c r="YM86" s="8"/>
      <c r="YN86" s="10"/>
      <c r="YO86" s="68"/>
      <c r="YP86" s="20"/>
      <c r="YQ86" s="57"/>
      <c r="YR86" s="21"/>
      <c r="YS86" s="22"/>
      <c r="YT86" s="3"/>
      <c r="YU86" s="5"/>
      <c r="YV86" s="5"/>
      <c r="YW86" s="8"/>
      <c r="YX86" s="10"/>
      <c r="YY86" s="68"/>
      <c r="YZ86" s="20"/>
      <c r="ZA86" s="57"/>
      <c r="ZB86" s="21"/>
      <c r="ZC86" s="22"/>
      <c r="ZD86" s="3"/>
      <c r="ZE86" s="5"/>
      <c r="ZF86" s="5"/>
      <c r="ZG86" s="8"/>
      <c r="ZH86" s="10"/>
      <c r="ZI86" s="68"/>
      <c r="ZJ86" s="20"/>
      <c r="ZK86" s="57"/>
      <c r="ZL86" s="21"/>
      <c r="ZM86" s="22"/>
      <c r="ZN86" s="3"/>
      <c r="ZO86" s="5"/>
      <c r="ZP86" s="5"/>
      <c r="ZQ86" s="8"/>
      <c r="ZR86" s="10"/>
      <c r="ZS86" s="68"/>
      <c r="ZT86" s="20"/>
      <c r="ZU86" s="57"/>
      <c r="ZV86" s="21"/>
      <c r="ZW86" s="22"/>
      <c r="ZX86" s="3"/>
      <c r="ZY86" s="5"/>
      <c r="ZZ86" s="5"/>
      <c r="AAA86" s="8"/>
      <c r="AAB86" s="10"/>
      <c r="AAC86" s="68"/>
      <c r="AAD86" s="20"/>
      <c r="AAE86" s="57"/>
      <c r="AAF86" s="21"/>
      <c r="AAG86" s="22"/>
      <c r="AAH86" s="3"/>
      <c r="AAI86" s="5"/>
      <c r="AAJ86" s="5"/>
      <c r="AAK86" s="8"/>
      <c r="AAL86" s="10"/>
      <c r="AAM86" s="68"/>
      <c r="AAN86" s="20"/>
      <c r="AAO86" s="57"/>
      <c r="AAP86" s="21"/>
      <c r="AAQ86" s="22"/>
      <c r="AAR86" s="3"/>
      <c r="AAS86" s="5"/>
      <c r="AAT86" s="5"/>
      <c r="AAU86" s="8"/>
      <c r="AAV86" s="10"/>
      <c r="AAW86" s="68"/>
      <c r="AAX86" s="20"/>
      <c r="AAY86" s="57"/>
      <c r="AAZ86" s="21"/>
      <c r="ABA86" s="22"/>
      <c r="ABB86" s="3"/>
      <c r="ABC86" s="5"/>
      <c r="ABD86" s="5"/>
      <c r="ABE86" s="8"/>
      <c r="ABF86" s="10"/>
      <c r="ABG86" s="68"/>
      <c r="ABH86" s="20"/>
      <c r="ABI86" s="57"/>
      <c r="ABJ86" s="21"/>
      <c r="ABK86" s="22"/>
      <c r="ABL86" s="3"/>
      <c r="ABM86" s="5"/>
      <c r="ABN86" s="5"/>
      <c r="ABO86" s="8"/>
      <c r="ABP86" s="10"/>
      <c r="ABQ86" s="68"/>
      <c r="ABR86" s="20"/>
      <c r="ABS86" s="57"/>
      <c r="ABT86" s="21"/>
      <c r="ABU86" s="22"/>
      <c r="ABV86" s="3"/>
      <c r="ABW86" s="5"/>
      <c r="ABX86" s="5"/>
      <c r="ABY86" s="8"/>
      <c r="ABZ86" s="10"/>
      <c r="ACA86" s="68"/>
      <c r="ACB86" s="20"/>
      <c r="ACC86" s="57"/>
      <c r="ACD86" s="21"/>
      <c r="ACE86" s="22"/>
      <c r="ACF86" s="3"/>
      <c r="ACG86" s="5"/>
      <c r="ACH86" s="5"/>
      <c r="ACI86" s="8"/>
      <c r="ACJ86" s="10"/>
      <c r="ACK86" s="68"/>
      <c r="ACL86" s="20"/>
      <c r="ACM86" s="57"/>
      <c r="ACN86" s="21"/>
      <c r="ACO86" s="22"/>
      <c r="ACP86" s="3"/>
      <c r="ACQ86" s="5"/>
      <c r="ACR86" s="5"/>
      <c r="ACS86" s="8"/>
      <c r="ACT86" s="10"/>
      <c r="ACU86" s="68"/>
      <c r="ACV86" s="20"/>
      <c r="ACW86" s="57"/>
      <c r="ACX86" s="21"/>
      <c r="ACY86" s="22"/>
      <c r="ACZ86" s="3"/>
      <c r="ADA86" s="5"/>
      <c r="ADB86" s="5"/>
      <c r="ADC86" s="8"/>
      <c r="ADD86" s="10"/>
      <c r="ADE86" s="68"/>
      <c r="ADF86" s="20"/>
      <c r="ADG86" s="57"/>
      <c r="ADH86" s="21"/>
      <c r="ADI86" s="22"/>
      <c r="ADJ86" s="3"/>
      <c r="ADK86" s="5"/>
      <c r="ADL86" s="5"/>
      <c r="ADM86" s="8"/>
      <c r="ADN86" s="10"/>
      <c r="ADO86" s="68"/>
      <c r="ADP86" s="20"/>
      <c r="ADQ86" s="57"/>
      <c r="ADR86" s="21"/>
      <c r="ADS86" s="22"/>
      <c r="ADT86" s="3"/>
      <c r="ADU86" s="5"/>
      <c r="ADV86" s="5"/>
      <c r="ADW86" s="8"/>
      <c r="ADX86" s="10"/>
      <c r="ADY86" s="68"/>
      <c r="ADZ86" s="20"/>
      <c r="AEA86" s="57"/>
      <c r="AEB86" s="21"/>
      <c r="AEC86" s="22"/>
      <c r="AED86" s="3"/>
      <c r="AEE86" s="5"/>
      <c r="AEF86" s="5"/>
      <c r="AEG86" s="8"/>
      <c r="AEH86" s="10"/>
      <c r="AEI86" s="68"/>
      <c r="AEJ86" s="20"/>
      <c r="AEK86" s="57"/>
      <c r="AEL86" s="21"/>
      <c r="AEM86" s="22"/>
      <c r="AEN86" s="3"/>
      <c r="AEO86" s="5"/>
      <c r="AEP86" s="5"/>
      <c r="AEQ86" s="8"/>
      <c r="AER86" s="10"/>
      <c r="AES86" s="68"/>
      <c r="AET86" s="20"/>
      <c r="AEU86" s="57"/>
      <c r="AEV86" s="21"/>
      <c r="AEW86" s="22"/>
      <c r="AEX86" s="3"/>
      <c r="AEY86" s="5"/>
      <c r="AEZ86" s="5"/>
      <c r="AFA86" s="8"/>
      <c r="AFB86" s="10"/>
      <c r="AFC86" s="68"/>
      <c r="AFD86" s="20"/>
      <c r="AFE86" s="57"/>
      <c r="AFF86" s="21"/>
      <c r="AFG86" s="22"/>
      <c r="AFH86" s="3"/>
      <c r="AFI86" s="5"/>
      <c r="AFJ86" s="5"/>
      <c r="AFK86" s="8"/>
      <c r="AFL86" s="10"/>
      <c r="AFM86" s="68"/>
      <c r="AFN86" s="20"/>
      <c r="AFO86" s="57"/>
      <c r="AFP86" s="21"/>
      <c r="AFQ86" s="22"/>
      <c r="AFR86" s="3"/>
      <c r="AFS86" s="5"/>
      <c r="AFT86" s="5"/>
      <c r="AFU86" s="8"/>
      <c r="AFV86" s="10"/>
      <c r="AFW86" s="68"/>
      <c r="AFX86" s="20"/>
      <c r="AFY86" s="57"/>
      <c r="AFZ86" s="21"/>
      <c r="AGA86" s="22"/>
      <c r="AGB86" s="3"/>
      <c r="AGC86" s="5"/>
      <c r="AGD86" s="5"/>
      <c r="AGE86" s="8"/>
      <c r="AGF86" s="10"/>
      <c r="AGG86" s="68"/>
      <c r="AGH86" s="20"/>
      <c r="AGI86" s="57"/>
      <c r="AGJ86" s="21"/>
      <c r="AGK86" s="22"/>
      <c r="AGL86" s="3"/>
      <c r="AGM86" s="5"/>
      <c r="AGN86" s="5"/>
      <c r="AGO86" s="8"/>
      <c r="AGP86" s="10"/>
      <c r="AGQ86" s="68"/>
      <c r="AGR86" s="20"/>
      <c r="AGS86" s="57"/>
      <c r="AGT86" s="21"/>
      <c r="AGU86" s="22"/>
      <c r="AGV86" s="3"/>
      <c r="AGW86" s="5"/>
      <c r="AGX86" s="5"/>
      <c r="AGY86" s="8"/>
      <c r="AGZ86" s="10"/>
      <c r="AHA86" s="68"/>
      <c r="AHB86" s="20"/>
      <c r="AHC86" s="57"/>
      <c r="AHD86" s="21"/>
      <c r="AHE86" s="22"/>
      <c r="AHF86" s="3"/>
      <c r="AHG86" s="5"/>
      <c r="AHH86" s="5"/>
      <c r="AHI86" s="8"/>
      <c r="AHJ86" s="10"/>
      <c r="AHK86" s="68"/>
      <c r="AHL86" s="20"/>
      <c r="AHM86" s="57"/>
      <c r="AHN86" s="21"/>
      <c r="AHO86" s="22"/>
      <c r="AHP86" s="3"/>
      <c r="AHQ86" s="5"/>
      <c r="AHR86" s="5"/>
      <c r="AHS86" s="8"/>
      <c r="AHT86" s="10"/>
      <c r="AHU86" s="68"/>
      <c r="AHV86" s="20"/>
      <c r="AHW86" s="57"/>
      <c r="AHX86" s="21"/>
      <c r="AHY86" s="22"/>
      <c r="AHZ86" s="3"/>
      <c r="AIA86" s="5"/>
      <c r="AIB86" s="5"/>
      <c r="AIC86" s="8"/>
      <c r="AID86" s="10"/>
      <c r="AIE86" s="68"/>
      <c r="AIF86" s="20"/>
      <c r="AIG86" s="57"/>
      <c r="AIH86" s="21"/>
      <c r="AII86" s="22"/>
      <c r="AIJ86" s="3"/>
      <c r="AIK86" s="5"/>
      <c r="AIL86" s="5"/>
      <c r="AIM86" s="8"/>
      <c r="AIN86" s="10"/>
      <c r="AIO86" s="68"/>
      <c r="AIP86" s="20"/>
      <c r="AIQ86" s="57"/>
      <c r="AIR86" s="21"/>
      <c r="AIS86" s="22"/>
      <c r="AIT86" s="3"/>
      <c r="AIU86" s="5"/>
      <c r="AIV86" s="5"/>
      <c r="AIW86" s="8"/>
      <c r="AIX86" s="10"/>
      <c r="AIY86" s="68"/>
      <c r="AIZ86" s="20"/>
      <c r="AJA86" s="57"/>
      <c r="AJB86" s="21"/>
      <c r="AJC86" s="22"/>
      <c r="AJD86" s="3"/>
      <c r="AJE86" s="5"/>
      <c r="AJF86" s="5"/>
      <c r="AJG86" s="8"/>
      <c r="AJH86" s="10"/>
      <c r="AJI86" s="68"/>
      <c r="AJJ86" s="20"/>
      <c r="AJK86" s="57"/>
      <c r="AJL86" s="21"/>
      <c r="AJM86" s="22"/>
      <c r="AJN86" s="3"/>
      <c r="AJO86" s="5"/>
      <c r="AJP86" s="5"/>
      <c r="AJQ86" s="8"/>
      <c r="AJR86" s="10"/>
      <c r="AJS86" s="68"/>
      <c r="AJT86" s="20"/>
      <c r="AJU86" s="57"/>
      <c r="AJV86" s="21"/>
      <c r="AJW86" s="22"/>
      <c r="AJX86" s="3"/>
      <c r="AJY86" s="5"/>
      <c r="AJZ86" s="5"/>
      <c r="AKA86" s="8"/>
      <c r="AKB86" s="10"/>
      <c r="AKC86" s="68"/>
      <c r="AKD86" s="20"/>
      <c r="AKE86" s="57"/>
      <c r="AKF86" s="21"/>
      <c r="AKG86" s="22"/>
      <c r="AKH86" s="3"/>
      <c r="AKI86" s="5"/>
      <c r="AKJ86" s="5"/>
      <c r="AKK86" s="8"/>
      <c r="AKL86" s="10"/>
      <c r="AKM86" s="68"/>
      <c r="AKN86" s="20"/>
      <c r="AKO86" s="57"/>
      <c r="AKP86" s="21"/>
      <c r="AKQ86" s="22"/>
      <c r="AKR86" s="3"/>
      <c r="AKS86" s="5"/>
      <c r="AKT86" s="5"/>
      <c r="AKU86" s="8"/>
      <c r="AKV86" s="10"/>
      <c r="AKW86" s="68"/>
      <c r="AKX86" s="20"/>
      <c r="AKY86" s="57"/>
      <c r="AKZ86" s="21"/>
      <c r="ALA86" s="22"/>
      <c r="ALB86" s="3"/>
      <c r="ALC86" s="5"/>
      <c r="ALD86" s="5"/>
      <c r="ALE86" s="8"/>
      <c r="ALF86" s="10"/>
      <c r="ALG86" s="68"/>
      <c r="ALH86" s="20"/>
      <c r="ALI86" s="57"/>
      <c r="ALJ86" s="21"/>
      <c r="ALK86" s="22"/>
      <c r="ALL86" s="3"/>
      <c r="ALM86" s="5"/>
      <c r="ALN86" s="5"/>
      <c r="ALO86" s="8"/>
      <c r="ALP86" s="10"/>
      <c r="ALQ86" s="68"/>
      <c r="ALR86" s="20"/>
      <c r="ALS86" s="57"/>
      <c r="ALT86" s="21"/>
      <c r="ALU86" s="22"/>
      <c r="ALV86" s="3"/>
      <c r="ALW86" s="5"/>
      <c r="ALX86" s="5"/>
      <c r="ALY86" s="8"/>
      <c r="ALZ86" s="10"/>
      <c r="AMA86" s="68"/>
      <c r="AMB86" s="20"/>
      <c r="AMC86" s="57"/>
      <c r="AMD86" s="21"/>
      <c r="AME86" s="22"/>
      <c r="AMF86" s="3"/>
      <c r="AMG86" s="5"/>
      <c r="AMH86" s="5"/>
      <c r="AMI86" s="8"/>
      <c r="AMJ86" s="10"/>
      <c r="AMK86" s="68"/>
      <c r="AML86" s="20"/>
      <c r="AMM86" s="57"/>
      <c r="AMN86" s="21"/>
      <c r="AMO86" s="22"/>
      <c r="AMP86" s="3"/>
      <c r="AMQ86" s="5"/>
      <c r="AMR86" s="5"/>
      <c r="AMS86" s="8"/>
      <c r="AMT86" s="10"/>
      <c r="AMU86" s="68"/>
      <c r="AMV86" s="20"/>
      <c r="AMW86" s="57"/>
      <c r="AMX86" s="21"/>
      <c r="AMY86" s="22"/>
      <c r="AMZ86" s="3"/>
      <c r="ANA86" s="5"/>
      <c r="ANB86" s="5"/>
      <c r="ANC86" s="8"/>
      <c r="AND86" s="10"/>
      <c r="ANE86" s="68"/>
      <c r="ANF86" s="20"/>
      <c r="ANG86" s="57"/>
      <c r="ANH86" s="21"/>
      <c r="ANI86" s="22"/>
      <c r="ANJ86" s="3"/>
      <c r="ANK86" s="5"/>
      <c r="ANL86" s="5"/>
      <c r="ANM86" s="8"/>
      <c r="ANN86" s="10"/>
      <c r="ANO86" s="68"/>
      <c r="ANP86" s="20"/>
      <c r="ANQ86" s="57"/>
      <c r="ANR86" s="21"/>
      <c r="ANS86" s="22"/>
      <c r="ANT86" s="3"/>
      <c r="ANU86" s="5"/>
      <c r="ANV86" s="5"/>
      <c r="ANW86" s="8"/>
      <c r="ANX86" s="10"/>
      <c r="ANY86" s="68"/>
      <c r="ANZ86" s="20"/>
      <c r="AOA86" s="57"/>
      <c r="AOB86" s="21"/>
      <c r="AOC86" s="22"/>
      <c r="AOD86" s="3"/>
      <c r="AOE86" s="5"/>
      <c r="AOF86" s="5"/>
      <c r="AOG86" s="8"/>
      <c r="AOH86" s="10"/>
      <c r="AOI86" s="68"/>
      <c r="AOJ86" s="20"/>
      <c r="AOK86" s="57"/>
      <c r="AOL86" s="21"/>
      <c r="AOM86" s="22"/>
      <c r="AON86" s="3"/>
      <c r="AOO86" s="5"/>
      <c r="AOP86" s="5"/>
      <c r="AOQ86" s="8"/>
      <c r="AOR86" s="10"/>
      <c r="AOS86" s="68"/>
      <c r="AOT86" s="20"/>
      <c r="AOU86" s="57"/>
      <c r="AOV86" s="21"/>
      <c r="AOW86" s="22"/>
      <c r="AOX86" s="3"/>
      <c r="AOY86" s="5"/>
      <c r="AOZ86" s="5"/>
      <c r="APA86" s="8"/>
      <c r="APB86" s="10"/>
      <c r="APC86" s="68"/>
      <c r="APD86" s="20"/>
      <c r="APE86" s="57"/>
      <c r="APF86" s="21"/>
      <c r="APG86" s="22"/>
      <c r="APH86" s="3"/>
      <c r="API86" s="5"/>
      <c r="APJ86" s="5"/>
      <c r="APK86" s="8"/>
      <c r="APL86" s="10"/>
      <c r="APM86" s="68"/>
      <c r="APN86" s="20"/>
      <c r="APO86" s="57"/>
      <c r="APP86" s="21"/>
      <c r="APQ86" s="22"/>
      <c r="APR86" s="3"/>
      <c r="APS86" s="5"/>
      <c r="APT86" s="5"/>
      <c r="APU86" s="8"/>
      <c r="APV86" s="10"/>
      <c r="APW86" s="68"/>
      <c r="APX86" s="20"/>
      <c r="APY86" s="57"/>
      <c r="APZ86" s="21"/>
      <c r="AQA86" s="22"/>
      <c r="AQB86" s="3"/>
      <c r="AQC86" s="5"/>
      <c r="AQD86" s="5"/>
      <c r="AQE86" s="8"/>
      <c r="AQF86" s="10"/>
      <c r="AQG86" s="68"/>
      <c r="AQH86" s="20"/>
      <c r="AQI86" s="57"/>
      <c r="AQJ86" s="21"/>
      <c r="AQK86" s="22"/>
      <c r="AQL86" s="3"/>
      <c r="AQM86" s="5"/>
      <c r="AQN86" s="5"/>
      <c r="AQO86" s="8"/>
      <c r="AQP86" s="10"/>
      <c r="AQQ86" s="68"/>
      <c r="AQR86" s="20"/>
      <c r="AQS86" s="57"/>
      <c r="AQT86" s="21"/>
      <c r="AQU86" s="22"/>
      <c r="AQV86" s="3"/>
      <c r="AQW86" s="5"/>
      <c r="AQX86" s="5"/>
      <c r="AQY86" s="8"/>
      <c r="AQZ86" s="10"/>
      <c r="ARA86" s="68"/>
      <c r="ARB86" s="20"/>
      <c r="ARC86" s="57"/>
      <c r="ARD86" s="21"/>
      <c r="ARE86" s="22"/>
      <c r="ARF86" s="3"/>
      <c r="ARG86" s="5"/>
      <c r="ARH86" s="5"/>
      <c r="ARI86" s="8"/>
      <c r="ARJ86" s="10"/>
      <c r="ARK86" s="68"/>
      <c r="ARL86" s="20"/>
      <c r="ARM86" s="57"/>
      <c r="ARN86" s="21"/>
      <c r="ARO86" s="22"/>
      <c r="ARP86" s="3"/>
      <c r="ARQ86" s="5"/>
      <c r="ARR86" s="5"/>
      <c r="ARS86" s="8"/>
      <c r="ART86" s="10"/>
      <c r="ARU86" s="68"/>
      <c r="ARV86" s="20"/>
      <c r="ARW86" s="57"/>
      <c r="ARX86" s="21"/>
      <c r="ARY86" s="22"/>
      <c r="ARZ86" s="3"/>
      <c r="ASA86" s="5"/>
      <c r="ASB86" s="5"/>
      <c r="ASC86" s="8"/>
      <c r="ASD86" s="10"/>
      <c r="ASE86" s="68"/>
      <c r="ASF86" s="20"/>
      <c r="ASG86" s="57"/>
      <c r="ASH86" s="21"/>
      <c r="ASI86" s="22"/>
      <c r="ASJ86" s="3"/>
      <c r="ASK86" s="5"/>
      <c r="ASL86" s="5"/>
      <c r="ASM86" s="8"/>
      <c r="ASN86" s="10"/>
      <c r="ASO86" s="68"/>
      <c r="ASP86" s="20"/>
      <c r="ASQ86" s="57"/>
      <c r="ASR86" s="21"/>
      <c r="ASS86" s="22"/>
      <c r="AST86" s="3"/>
      <c r="ASU86" s="5"/>
      <c r="ASV86" s="5"/>
      <c r="ASW86" s="8"/>
      <c r="ASX86" s="10"/>
      <c r="ASY86" s="68"/>
      <c r="ASZ86" s="20"/>
      <c r="ATA86" s="57"/>
      <c r="ATB86" s="21"/>
      <c r="ATC86" s="22"/>
      <c r="ATD86" s="3"/>
      <c r="ATE86" s="5"/>
      <c r="ATF86" s="5"/>
      <c r="ATG86" s="8"/>
      <c r="ATH86" s="10"/>
      <c r="ATI86" s="68"/>
      <c r="ATJ86" s="20"/>
      <c r="ATK86" s="57"/>
      <c r="ATL86" s="21"/>
      <c r="ATM86" s="22"/>
      <c r="ATN86" s="3"/>
      <c r="ATO86" s="5"/>
      <c r="ATP86" s="5"/>
      <c r="ATQ86" s="8"/>
      <c r="ATR86" s="10"/>
      <c r="ATS86" s="68"/>
      <c r="ATT86" s="20"/>
      <c r="ATU86" s="57"/>
      <c r="ATV86" s="21"/>
      <c r="ATW86" s="22"/>
      <c r="ATX86" s="3"/>
      <c r="ATY86" s="5"/>
      <c r="ATZ86" s="5"/>
      <c r="AUA86" s="8"/>
      <c r="AUB86" s="10"/>
      <c r="AUC86" s="68"/>
      <c r="AUD86" s="20"/>
      <c r="AUE86" s="57"/>
      <c r="AUF86" s="21"/>
      <c r="AUG86" s="22"/>
      <c r="AUH86" s="3"/>
      <c r="AUI86" s="5"/>
      <c r="AUJ86" s="5"/>
      <c r="AUK86" s="8"/>
      <c r="AUL86" s="10"/>
      <c r="AUM86" s="68"/>
      <c r="AUN86" s="20"/>
      <c r="AUO86" s="57"/>
      <c r="AUP86" s="21"/>
      <c r="AUQ86" s="22"/>
      <c r="AUR86" s="3"/>
      <c r="AUS86" s="5"/>
      <c r="AUT86" s="5"/>
      <c r="AUU86" s="8"/>
      <c r="AUV86" s="10"/>
      <c r="AUW86" s="68"/>
      <c r="AUX86" s="20"/>
      <c r="AUY86" s="57"/>
      <c r="AUZ86" s="21"/>
      <c r="AVA86" s="22"/>
      <c r="AVB86" s="3"/>
      <c r="AVC86" s="5"/>
      <c r="AVD86" s="5"/>
      <c r="AVE86" s="8"/>
      <c r="AVF86" s="10"/>
      <c r="AVG86" s="68"/>
      <c r="AVH86" s="20"/>
      <c r="AVI86" s="57"/>
      <c r="AVJ86" s="21"/>
      <c r="AVK86" s="22"/>
      <c r="AVL86" s="3"/>
      <c r="AVM86" s="5"/>
      <c r="AVN86" s="5"/>
      <c r="AVO86" s="8"/>
      <c r="AVP86" s="10"/>
      <c r="AVQ86" s="68"/>
      <c r="AVR86" s="20"/>
      <c r="AVS86" s="57"/>
      <c r="AVT86" s="21"/>
      <c r="AVU86" s="22"/>
      <c r="AVV86" s="3"/>
      <c r="AVW86" s="5"/>
      <c r="AVX86" s="5"/>
      <c r="AVY86" s="8"/>
      <c r="AVZ86" s="10"/>
      <c r="AWA86" s="68"/>
      <c r="AWB86" s="20"/>
      <c r="AWC86" s="57"/>
      <c r="AWD86" s="21"/>
      <c r="AWE86" s="22"/>
      <c r="AWF86" s="3"/>
      <c r="AWG86" s="5"/>
      <c r="AWH86" s="5"/>
      <c r="AWI86" s="8"/>
      <c r="AWJ86" s="10"/>
      <c r="AWK86" s="68"/>
      <c r="AWL86" s="20"/>
      <c r="AWM86" s="57"/>
      <c r="AWN86" s="21"/>
      <c r="AWO86" s="22"/>
      <c r="AWP86" s="3"/>
      <c r="AWQ86" s="5"/>
      <c r="AWR86" s="5"/>
      <c r="AWS86" s="8"/>
      <c r="AWT86" s="10"/>
      <c r="AWU86" s="68"/>
      <c r="AWV86" s="20"/>
      <c r="AWW86" s="57"/>
      <c r="AWX86" s="21"/>
      <c r="AWY86" s="22"/>
      <c r="AWZ86" s="3"/>
      <c r="AXA86" s="5"/>
      <c r="AXB86" s="5"/>
      <c r="AXC86" s="8"/>
      <c r="AXD86" s="10"/>
      <c r="AXE86" s="68"/>
      <c r="AXF86" s="20"/>
      <c r="AXG86" s="57"/>
      <c r="AXH86" s="21"/>
      <c r="AXI86" s="22"/>
      <c r="AXJ86" s="3"/>
      <c r="AXK86" s="5"/>
      <c r="AXL86" s="5"/>
      <c r="AXM86" s="8"/>
      <c r="AXN86" s="10"/>
      <c r="AXO86" s="68"/>
      <c r="AXP86" s="20"/>
      <c r="AXQ86" s="57"/>
      <c r="AXR86" s="21"/>
      <c r="AXS86" s="22"/>
      <c r="AXT86" s="3"/>
      <c r="AXU86" s="5"/>
      <c r="AXV86" s="5"/>
      <c r="AXW86" s="8"/>
      <c r="AXX86" s="10"/>
      <c r="AXY86" s="68"/>
      <c r="AXZ86" s="20"/>
      <c r="AYA86" s="57"/>
      <c r="AYB86" s="21"/>
      <c r="AYC86" s="22"/>
      <c r="AYD86" s="3"/>
      <c r="AYE86" s="5"/>
      <c r="AYF86" s="5"/>
      <c r="AYG86" s="8"/>
      <c r="AYH86" s="10"/>
      <c r="AYI86" s="68"/>
      <c r="AYJ86" s="20"/>
      <c r="AYK86" s="57"/>
      <c r="AYL86" s="21"/>
      <c r="AYM86" s="22"/>
      <c r="AYN86" s="3"/>
      <c r="AYO86" s="5"/>
      <c r="AYP86" s="5"/>
      <c r="AYQ86" s="8"/>
      <c r="AYR86" s="10"/>
      <c r="AYS86" s="68"/>
      <c r="AYT86" s="20"/>
      <c r="AYU86" s="57"/>
      <c r="AYV86" s="21"/>
      <c r="AYW86" s="22"/>
      <c r="AYX86" s="3"/>
      <c r="AYY86" s="5"/>
      <c r="AYZ86" s="5"/>
      <c r="AZA86" s="8"/>
      <c r="AZB86" s="10"/>
      <c r="AZC86" s="68"/>
      <c r="AZD86" s="20"/>
      <c r="AZE86" s="57"/>
      <c r="AZF86" s="21"/>
      <c r="AZG86" s="22"/>
      <c r="AZH86" s="3"/>
      <c r="AZI86" s="5"/>
      <c r="AZJ86" s="5"/>
      <c r="AZK86" s="8"/>
      <c r="AZL86" s="10"/>
      <c r="AZM86" s="68"/>
      <c r="AZN86" s="20"/>
      <c r="AZO86" s="57"/>
      <c r="AZP86" s="21"/>
      <c r="AZQ86" s="22"/>
      <c r="AZR86" s="3"/>
      <c r="AZS86" s="5"/>
      <c r="AZT86" s="5"/>
      <c r="AZU86" s="8"/>
      <c r="AZV86" s="10"/>
      <c r="AZW86" s="68"/>
      <c r="AZX86" s="20"/>
      <c r="AZY86" s="57"/>
      <c r="AZZ86" s="21"/>
      <c r="BAA86" s="22"/>
      <c r="BAB86" s="3"/>
      <c r="BAC86" s="5"/>
      <c r="BAD86" s="5"/>
      <c r="BAE86" s="8"/>
      <c r="BAF86" s="10"/>
      <c r="BAG86" s="68"/>
      <c r="BAH86" s="20"/>
      <c r="BAI86" s="57"/>
      <c r="BAJ86" s="21"/>
      <c r="BAK86" s="22"/>
      <c r="BAL86" s="3"/>
      <c r="BAM86" s="5"/>
      <c r="BAN86" s="5"/>
      <c r="BAO86" s="8"/>
      <c r="BAP86" s="10"/>
      <c r="BAQ86" s="68"/>
      <c r="BAR86" s="20"/>
      <c r="BAS86" s="57"/>
      <c r="BAT86" s="21"/>
      <c r="BAU86" s="22"/>
      <c r="BAV86" s="3"/>
      <c r="BAW86" s="5"/>
      <c r="BAX86" s="5"/>
      <c r="BAY86" s="8"/>
      <c r="BAZ86" s="10"/>
      <c r="BBA86" s="68"/>
      <c r="BBB86" s="20"/>
      <c r="BBC86" s="57"/>
      <c r="BBD86" s="21"/>
      <c r="BBE86" s="22"/>
      <c r="BBF86" s="3"/>
      <c r="BBG86" s="5"/>
      <c r="BBH86" s="5"/>
      <c r="BBI86" s="8"/>
      <c r="BBJ86" s="10"/>
      <c r="BBK86" s="68"/>
      <c r="BBL86" s="20"/>
      <c r="BBM86" s="57"/>
      <c r="BBN86" s="21"/>
      <c r="BBO86" s="22"/>
      <c r="BBP86" s="3"/>
      <c r="BBQ86" s="5"/>
      <c r="BBR86" s="5"/>
      <c r="BBS86" s="8"/>
      <c r="BBT86" s="10"/>
      <c r="BBU86" s="68"/>
      <c r="BBV86" s="20"/>
      <c r="BBW86" s="57"/>
      <c r="BBX86" s="21"/>
      <c r="BBY86" s="22"/>
      <c r="BBZ86" s="3"/>
      <c r="BCA86" s="5"/>
      <c r="BCB86" s="5"/>
      <c r="BCC86" s="8"/>
      <c r="BCD86" s="10"/>
      <c r="BCE86" s="68"/>
      <c r="BCF86" s="20"/>
      <c r="BCG86" s="57"/>
      <c r="BCH86" s="21"/>
      <c r="BCI86" s="22"/>
      <c r="BCJ86" s="3"/>
      <c r="BCK86" s="5"/>
      <c r="BCL86" s="5"/>
      <c r="BCM86" s="8"/>
      <c r="BCN86" s="10"/>
      <c r="BCO86" s="68"/>
      <c r="BCP86" s="20"/>
      <c r="BCQ86" s="57"/>
      <c r="BCR86" s="21"/>
      <c r="BCS86" s="22"/>
      <c r="BCT86" s="3"/>
      <c r="BCU86" s="5"/>
      <c r="BCV86" s="5"/>
      <c r="BCW86" s="8"/>
      <c r="BCX86" s="10"/>
      <c r="BCY86" s="68"/>
      <c r="BCZ86" s="20"/>
      <c r="BDA86" s="57"/>
      <c r="BDB86" s="21"/>
      <c r="BDC86" s="22"/>
      <c r="BDD86" s="3"/>
      <c r="BDE86" s="5"/>
      <c r="BDF86" s="5"/>
      <c r="BDG86" s="8"/>
      <c r="BDH86" s="10"/>
      <c r="BDI86" s="68"/>
      <c r="BDJ86" s="20"/>
      <c r="BDK86" s="57"/>
      <c r="BDL86" s="21"/>
      <c r="BDM86" s="22"/>
      <c r="BDN86" s="3"/>
      <c r="BDO86" s="5"/>
      <c r="BDP86" s="5"/>
      <c r="BDQ86" s="8"/>
      <c r="BDR86" s="10"/>
      <c r="BDS86" s="68"/>
      <c r="BDT86" s="20"/>
      <c r="BDU86" s="57"/>
      <c r="BDV86" s="21"/>
      <c r="BDW86" s="22"/>
      <c r="BDX86" s="3"/>
      <c r="BDY86" s="5"/>
      <c r="BDZ86" s="5"/>
      <c r="BEA86" s="8"/>
      <c r="BEB86" s="10"/>
      <c r="BEC86" s="68"/>
      <c r="BED86" s="20"/>
      <c r="BEE86" s="57"/>
      <c r="BEF86" s="21"/>
      <c r="BEG86" s="22"/>
      <c r="BEH86" s="3"/>
      <c r="BEI86" s="5"/>
      <c r="BEJ86" s="5"/>
      <c r="BEK86" s="8"/>
      <c r="BEL86" s="10"/>
      <c r="BEM86" s="68"/>
      <c r="BEN86" s="20"/>
      <c r="BEO86" s="57"/>
      <c r="BEP86" s="21"/>
      <c r="BEQ86" s="22"/>
      <c r="BER86" s="3"/>
      <c r="BES86" s="5"/>
      <c r="BET86" s="5"/>
      <c r="BEU86" s="8"/>
      <c r="BEV86" s="10"/>
      <c r="BEW86" s="68"/>
      <c r="BEX86" s="20"/>
      <c r="BEY86" s="57"/>
      <c r="BEZ86" s="21"/>
      <c r="BFA86" s="22"/>
      <c r="BFB86" s="3"/>
      <c r="BFC86" s="5"/>
      <c r="BFD86" s="5"/>
      <c r="BFE86" s="8"/>
      <c r="BFF86" s="10"/>
      <c r="BFG86" s="68"/>
      <c r="BFH86" s="20"/>
      <c r="BFI86" s="57"/>
      <c r="BFJ86" s="21"/>
      <c r="BFK86" s="22"/>
      <c r="BFL86" s="3"/>
      <c r="BFM86" s="5"/>
      <c r="BFN86" s="5"/>
      <c r="BFO86" s="8"/>
      <c r="BFP86" s="10"/>
      <c r="BFQ86" s="68"/>
      <c r="BFR86" s="20"/>
      <c r="BFS86" s="57"/>
      <c r="BFT86" s="21"/>
      <c r="BFU86" s="22"/>
      <c r="BFV86" s="3"/>
      <c r="BFW86" s="5"/>
      <c r="BFX86" s="5"/>
      <c r="BFY86" s="8"/>
      <c r="BFZ86" s="10"/>
      <c r="BGA86" s="68"/>
      <c r="BGB86" s="20"/>
      <c r="BGC86" s="57"/>
      <c r="BGD86" s="21"/>
      <c r="BGE86" s="22"/>
      <c r="BGF86" s="3"/>
      <c r="BGG86" s="5"/>
      <c r="BGH86" s="5"/>
      <c r="BGI86" s="8"/>
      <c r="BGJ86" s="10"/>
      <c r="BGK86" s="68"/>
      <c r="BGL86" s="20"/>
      <c r="BGM86" s="57"/>
      <c r="BGN86" s="21"/>
      <c r="BGO86" s="22"/>
      <c r="BGP86" s="3"/>
      <c r="BGQ86" s="5"/>
      <c r="BGR86" s="5"/>
      <c r="BGS86" s="8"/>
      <c r="BGT86" s="10"/>
      <c r="BGU86" s="68"/>
      <c r="BGV86" s="20"/>
      <c r="BGW86" s="57"/>
      <c r="BGX86" s="21"/>
      <c r="BGY86" s="22"/>
      <c r="BGZ86" s="3"/>
      <c r="BHA86" s="5"/>
      <c r="BHB86" s="5"/>
      <c r="BHC86" s="8"/>
      <c r="BHD86" s="10"/>
      <c r="BHE86" s="68"/>
      <c r="BHF86" s="20"/>
      <c r="BHG86" s="57"/>
      <c r="BHH86" s="21"/>
      <c r="BHI86" s="22"/>
      <c r="BHJ86" s="3"/>
      <c r="BHK86" s="5"/>
      <c r="BHL86" s="5"/>
      <c r="BHM86" s="8"/>
      <c r="BHN86" s="10"/>
      <c r="BHO86" s="68"/>
      <c r="BHP86" s="20"/>
      <c r="BHQ86" s="57"/>
      <c r="BHR86" s="21"/>
      <c r="BHS86" s="22"/>
      <c r="BHT86" s="3"/>
      <c r="BHU86" s="5"/>
      <c r="BHV86" s="5"/>
      <c r="BHW86" s="8"/>
      <c r="BHX86" s="10"/>
      <c r="BHY86" s="68"/>
      <c r="BHZ86" s="20"/>
      <c r="BIA86" s="57"/>
      <c r="BIB86" s="21"/>
      <c r="BIC86" s="22"/>
      <c r="BID86" s="3"/>
      <c r="BIE86" s="5"/>
      <c r="BIF86" s="5"/>
      <c r="BIG86" s="8"/>
      <c r="BIH86" s="10"/>
      <c r="BII86" s="68"/>
      <c r="BIJ86" s="20"/>
      <c r="BIK86" s="57"/>
      <c r="BIL86" s="21"/>
      <c r="BIM86" s="22"/>
      <c r="BIN86" s="3"/>
      <c r="BIO86" s="5"/>
      <c r="BIP86" s="5"/>
      <c r="BIQ86" s="8"/>
      <c r="BIR86" s="10"/>
      <c r="BIS86" s="68"/>
      <c r="BIT86" s="20"/>
      <c r="BIU86" s="57"/>
      <c r="BIV86" s="21"/>
      <c r="BIW86" s="22"/>
      <c r="BIX86" s="3"/>
      <c r="BIY86" s="5"/>
      <c r="BIZ86" s="5"/>
      <c r="BJA86" s="8"/>
      <c r="BJB86" s="10"/>
      <c r="BJC86" s="68"/>
      <c r="BJD86" s="20"/>
      <c r="BJE86" s="57"/>
      <c r="BJF86" s="21"/>
      <c r="BJG86" s="22"/>
      <c r="BJH86" s="3"/>
      <c r="BJI86" s="5"/>
      <c r="BJJ86" s="5"/>
      <c r="BJK86" s="8"/>
      <c r="BJL86" s="10"/>
      <c r="BJM86" s="68"/>
      <c r="BJN86" s="20"/>
      <c r="BJO86" s="57"/>
      <c r="BJP86" s="21"/>
      <c r="BJQ86" s="22"/>
      <c r="BJR86" s="3"/>
      <c r="BJS86" s="5"/>
      <c r="BJT86" s="5"/>
      <c r="BJU86" s="8"/>
      <c r="BJV86" s="10"/>
      <c r="BJW86" s="68"/>
      <c r="BJX86" s="20"/>
      <c r="BJY86" s="57"/>
      <c r="BJZ86" s="21"/>
      <c r="BKA86" s="22"/>
      <c r="BKB86" s="3"/>
      <c r="BKC86" s="5"/>
      <c r="BKD86" s="5"/>
      <c r="BKE86" s="8"/>
      <c r="BKF86" s="10"/>
      <c r="BKG86" s="68"/>
      <c r="BKH86" s="20"/>
      <c r="BKI86" s="57"/>
      <c r="BKJ86" s="21"/>
      <c r="BKK86" s="22"/>
      <c r="BKL86" s="3"/>
      <c r="BKM86" s="5"/>
      <c r="BKN86" s="5"/>
      <c r="BKO86" s="8"/>
      <c r="BKP86" s="10"/>
      <c r="BKQ86" s="68"/>
      <c r="BKR86" s="20"/>
      <c r="BKS86" s="57"/>
      <c r="BKT86" s="21"/>
      <c r="BKU86" s="22"/>
      <c r="BKV86" s="3"/>
      <c r="BKW86" s="5"/>
      <c r="BKX86" s="5"/>
      <c r="BKY86" s="8"/>
      <c r="BKZ86" s="10"/>
      <c r="BLA86" s="68"/>
      <c r="BLB86" s="20"/>
      <c r="BLC86" s="57"/>
      <c r="BLD86" s="21"/>
      <c r="BLE86" s="22"/>
      <c r="BLF86" s="3"/>
      <c r="BLG86" s="5"/>
      <c r="BLH86" s="5"/>
      <c r="BLI86" s="8"/>
      <c r="BLJ86" s="10"/>
      <c r="BLK86" s="68"/>
      <c r="BLL86" s="20"/>
      <c r="BLM86" s="57"/>
      <c r="BLN86" s="21"/>
      <c r="BLO86" s="22"/>
      <c r="BLP86" s="3"/>
      <c r="BLQ86" s="5"/>
      <c r="BLR86" s="5"/>
      <c r="BLS86" s="8"/>
      <c r="BLT86" s="10"/>
      <c r="BLU86" s="68"/>
      <c r="BLV86" s="20"/>
      <c r="BLW86" s="57"/>
      <c r="BLX86" s="21"/>
      <c r="BLY86" s="22"/>
      <c r="BLZ86" s="3"/>
      <c r="BMA86" s="5"/>
      <c r="BMB86" s="5"/>
      <c r="BMC86" s="8"/>
      <c r="BMD86" s="10"/>
      <c r="BME86" s="68"/>
      <c r="BMF86" s="20"/>
      <c r="BMG86" s="57"/>
      <c r="BMH86" s="21"/>
      <c r="BMI86" s="22"/>
      <c r="BMJ86" s="3"/>
      <c r="BMK86" s="5"/>
      <c r="BML86" s="5"/>
      <c r="BMM86" s="8"/>
      <c r="BMN86" s="10"/>
      <c r="BMO86" s="68"/>
      <c r="BMP86" s="20"/>
      <c r="BMQ86" s="57"/>
      <c r="BMR86" s="21"/>
      <c r="BMS86" s="22"/>
      <c r="BMT86" s="3"/>
      <c r="BMU86" s="5"/>
      <c r="BMV86" s="5"/>
      <c r="BMW86" s="8"/>
      <c r="BMX86" s="10"/>
      <c r="BMY86" s="68"/>
      <c r="BMZ86" s="20"/>
      <c r="BNA86" s="57"/>
      <c r="BNB86" s="21"/>
      <c r="BNC86" s="22"/>
      <c r="BND86" s="3"/>
      <c r="BNE86" s="5"/>
      <c r="BNF86" s="5"/>
      <c r="BNG86" s="8"/>
      <c r="BNH86" s="10"/>
      <c r="BNI86" s="68"/>
      <c r="BNJ86" s="20"/>
      <c r="BNK86" s="57"/>
      <c r="BNL86" s="21"/>
      <c r="BNM86" s="22"/>
      <c r="BNN86" s="3"/>
      <c r="BNO86" s="5"/>
      <c r="BNP86" s="5"/>
      <c r="BNQ86" s="8"/>
      <c r="BNR86" s="10"/>
      <c r="BNS86" s="68"/>
      <c r="BNT86" s="20"/>
      <c r="BNU86" s="57"/>
      <c r="BNV86" s="21"/>
      <c r="BNW86" s="22"/>
      <c r="BNX86" s="3"/>
      <c r="BNY86" s="5"/>
      <c r="BNZ86" s="5"/>
      <c r="BOA86" s="8"/>
      <c r="BOB86" s="10"/>
      <c r="BOC86" s="68"/>
      <c r="BOD86" s="20"/>
      <c r="BOE86" s="57"/>
      <c r="BOF86" s="21"/>
      <c r="BOG86" s="22"/>
      <c r="BOH86" s="3"/>
      <c r="BOI86" s="5"/>
      <c r="BOJ86" s="5"/>
      <c r="BOK86" s="8"/>
      <c r="BOL86" s="10"/>
      <c r="BOM86" s="68"/>
      <c r="BON86" s="20"/>
      <c r="BOO86" s="57"/>
      <c r="BOP86" s="21"/>
      <c r="BOQ86" s="22"/>
      <c r="BOR86" s="3"/>
      <c r="BOS86" s="5"/>
      <c r="BOT86" s="5"/>
      <c r="BOU86" s="8"/>
      <c r="BOV86" s="10"/>
      <c r="BOW86" s="68"/>
      <c r="BOX86" s="20"/>
      <c r="BOY86" s="57"/>
      <c r="BOZ86" s="21"/>
      <c r="BPA86" s="22"/>
      <c r="BPB86" s="3"/>
      <c r="BPC86" s="5"/>
      <c r="BPD86" s="5"/>
      <c r="BPE86" s="8"/>
      <c r="BPF86" s="10"/>
      <c r="BPG86" s="68"/>
      <c r="BPH86" s="20"/>
      <c r="BPI86" s="57"/>
      <c r="BPJ86" s="21"/>
      <c r="BPK86" s="22"/>
      <c r="BPL86" s="3"/>
      <c r="BPM86" s="5"/>
      <c r="BPN86" s="5"/>
      <c r="BPO86" s="8"/>
      <c r="BPP86" s="10"/>
      <c r="BPQ86" s="68"/>
      <c r="BPR86" s="20"/>
      <c r="BPS86" s="57"/>
      <c r="BPT86" s="21"/>
      <c r="BPU86" s="22"/>
      <c r="BPV86" s="3"/>
      <c r="BPW86" s="5"/>
      <c r="BPX86" s="5"/>
      <c r="BPY86" s="8"/>
      <c r="BPZ86" s="10"/>
      <c r="BQA86" s="68"/>
      <c r="BQB86" s="20"/>
      <c r="BQC86" s="57"/>
      <c r="BQD86" s="21"/>
      <c r="BQE86" s="22"/>
      <c r="BQF86" s="3"/>
      <c r="BQG86" s="5"/>
      <c r="BQH86" s="5"/>
      <c r="BQI86" s="8"/>
      <c r="BQJ86" s="10"/>
      <c r="BQK86" s="68"/>
      <c r="BQL86" s="20"/>
      <c r="BQM86" s="57"/>
      <c r="BQN86" s="21"/>
      <c r="BQO86" s="22"/>
      <c r="BQP86" s="3"/>
      <c r="BQQ86" s="5"/>
      <c r="BQR86" s="5"/>
      <c r="BQS86" s="8"/>
      <c r="BQT86" s="10"/>
      <c r="BQU86" s="68"/>
      <c r="BQV86" s="20"/>
      <c r="BQW86" s="57"/>
      <c r="BQX86" s="21"/>
      <c r="BQY86" s="22"/>
      <c r="BQZ86" s="3"/>
      <c r="BRA86" s="5"/>
      <c r="BRB86" s="5"/>
      <c r="BRC86" s="8"/>
      <c r="BRD86" s="10"/>
      <c r="BRE86" s="68"/>
      <c r="BRF86" s="20"/>
      <c r="BRG86" s="57"/>
      <c r="BRH86" s="21"/>
      <c r="BRI86" s="22"/>
      <c r="BRJ86" s="3"/>
      <c r="BRK86" s="5"/>
      <c r="BRL86" s="5"/>
      <c r="BRM86" s="8"/>
      <c r="BRN86" s="10"/>
      <c r="BRO86" s="68"/>
      <c r="BRP86" s="20"/>
      <c r="BRQ86" s="57"/>
      <c r="BRR86" s="21"/>
      <c r="BRS86" s="22"/>
      <c r="BRT86" s="3"/>
      <c r="BRU86" s="5"/>
      <c r="BRV86" s="5"/>
      <c r="BRW86" s="8"/>
      <c r="BRX86" s="10"/>
      <c r="BRY86" s="68"/>
      <c r="BRZ86" s="20"/>
      <c r="BSA86" s="57"/>
      <c r="BSB86" s="21"/>
      <c r="BSC86" s="22"/>
      <c r="BSD86" s="3"/>
      <c r="BSE86" s="5"/>
      <c r="BSF86" s="5"/>
      <c r="BSG86" s="8"/>
      <c r="BSH86" s="10"/>
      <c r="BSI86" s="68"/>
      <c r="BSJ86" s="20"/>
      <c r="BSK86" s="57"/>
      <c r="BSL86" s="21"/>
      <c r="BSM86" s="22"/>
      <c r="BSN86" s="3"/>
      <c r="BSO86" s="5"/>
      <c r="BSP86" s="5"/>
      <c r="BSQ86" s="8"/>
      <c r="BSR86" s="10"/>
      <c r="BSS86" s="68"/>
      <c r="BST86" s="20"/>
      <c r="BSU86" s="57"/>
      <c r="BSV86" s="21"/>
      <c r="BSW86" s="22"/>
      <c r="BSX86" s="3"/>
      <c r="BSY86" s="5"/>
      <c r="BSZ86" s="5"/>
      <c r="BTA86" s="8"/>
      <c r="BTB86" s="10"/>
      <c r="BTC86" s="68"/>
      <c r="BTD86" s="20"/>
      <c r="BTE86" s="57"/>
      <c r="BTF86" s="21"/>
      <c r="BTG86" s="22"/>
      <c r="BTH86" s="3"/>
      <c r="BTI86" s="5"/>
      <c r="BTJ86" s="5"/>
      <c r="BTK86" s="8"/>
      <c r="BTL86" s="10"/>
      <c r="BTM86" s="68"/>
      <c r="BTN86" s="20"/>
      <c r="BTO86" s="57"/>
      <c r="BTP86" s="21"/>
      <c r="BTQ86" s="22"/>
      <c r="BTR86" s="3"/>
      <c r="BTS86" s="5"/>
      <c r="BTT86" s="5"/>
      <c r="BTU86" s="8"/>
      <c r="BTV86" s="10"/>
      <c r="BTW86" s="68"/>
      <c r="BTX86" s="20"/>
      <c r="BTY86" s="57"/>
      <c r="BTZ86" s="21"/>
      <c r="BUA86" s="22"/>
      <c r="BUB86" s="3"/>
      <c r="BUC86" s="5"/>
      <c r="BUD86" s="5"/>
      <c r="BUE86" s="8"/>
      <c r="BUF86" s="10"/>
      <c r="BUG86" s="68"/>
      <c r="BUH86" s="20"/>
      <c r="BUI86" s="57"/>
      <c r="BUJ86" s="21"/>
      <c r="BUK86" s="22"/>
      <c r="BUL86" s="3"/>
      <c r="BUM86" s="5"/>
      <c r="BUN86" s="5"/>
      <c r="BUO86" s="8"/>
      <c r="BUP86" s="10"/>
      <c r="BUQ86" s="68"/>
      <c r="BUR86" s="20"/>
      <c r="BUS86" s="57"/>
      <c r="BUT86" s="21"/>
      <c r="BUU86" s="22"/>
      <c r="BUV86" s="3"/>
      <c r="BUW86" s="5"/>
      <c r="BUX86" s="5"/>
      <c r="BUY86" s="8"/>
      <c r="BUZ86" s="10"/>
      <c r="BVA86" s="68"/>
      <c r="BVB86" s="20"/>
      <c r="BVC86" s="57"/>
      <c r="BVD86" s="21"/>
      <c r="BVE86" s="22"/>
      <c r="BVF86" s="3"/>
      <c r="BVG86" s="5"/>
      <c r="BVH86" s="5"/>
      <c r="BVI86" s="8"/>
      <c r="BVJ86" s="10"/>
      <c r="BVK86" s="68"/>
      <c r="BVL86" s="20"/>
      <c r="BVM86" s="57"/>
      <c r="BVN86" s="21"/>
      <c r="BVO86" s="22"/>
      <c r="BVP86" s="3"/>
      <c r="BVQ86" s="5"/>
      <c r="BVR86" s="5"/>
      <c r="BVS86" s="8"/>
      <c r="BVT86" s="10"/>
      <c r="BVU86" s="68"/>
      <c r="BVV86" s="20"/>
      <c r="BVW86" s="57"/>
      <c r="BVX86" s="21"/>
      <c r="BVY86" s="22"/>
      <c r="BVZ86" s="3"/>
      <c r="BWA86" s="5"/>
      <c r="BWB86" s="5"/>
      <c r="BWC86" s="8"/>
      <c r="BWD86" s="10"/>
      <c r="BWE86" s="68"/>
      <c r="BWF86" s="20"/>
      <c r="BWG86" s="57"/>
      <c r="BWH86" s="21"/>
      <c r="BWI86" s="22"/>
      <c r="BWJ86" s="3"/>
      <c r="BWK86" s="5"/>
      <c r="BWL86" s="5"/>
      <c r="BWM86" s="8"/>
      <c r="BWN86" s="10"/>
      <c r="BWO86" s="68"/>
      <c r="BWP86" s="20"/>
      <c r="BWQ86" s="57"/>
      <c r="BWR86" s="21"/>
      <c r="BWS86" s="22"/>
      <c r="BWT86" s="3"/>
      <c r="BWU86" s="5"/>
      <c r="BWV86" s="5"/>
      <c r="BWW86" s="8"/>
      <c r="BWX86" s="10"/>
      <c r="BWY86" s="68"/>
      <c r="BWZ86" s="20"/>
      <c r="BXA86" s="57"/>
      <c r="BXB86" s="21"/>
      <c r="BXC86" s="22"/>
      <c r="BXD86" s="3"/>
      <c r="BXE86" s="5"/>
      <c r="BXF86" s="5"/>
      <c r="BXG86" s="8"/>
      <c r="BXH86" s="10"/>
      <c r="BXI86" s="68"/>
      <c r="BXJ86" s="20"/>
      <c r="BXK86" s="57"/>
      <c r="BXL86" s="21"/>
      <c r="BXM86" s="22"/>
      <c r="BXN86" s="3"/>
      <c r="BXO86" s="5"/>
      <c r="BXP86" s="5"/>
      <c r="BXQ86" s="8"/>
      <c r="BXR86" s="10"/>
      <c r="BXS86" s="68"/>
      <c r="BXT86" s="20"/>
      <c r="BXU86" s="57"/>
      <c r="BXV86" s="21"/>
      <c r="BXW86" s="22"/>
      <c r="BXX86" s="3"/>
      <c r="BXY86" s="5"/>
      <c r="BXZ86" s="5"/>
      <c r="BYA86" s="8"/>
      <c r="BYB86" s="10"/>
      <c r="BYC86" s="68"/>
      <c r="BYD86" s="20"/>
      <c r="BYE86" s="57"/>
      <c r="BYF86" s="21"/>
      <c r="BYG86" s="22"/>
      <c r="BYH86" s="3"/>
      <c r="BYI86" s="5"/>
      <c r="BYJ86" s="5"/>
      <c r="BYK86" s="8"/>
      <c r="BYL86" s="10"/>
      <c r="BYM86" s="68"/>
      <c r="BYN86" s="20"/>
      <c r="BYO86" s="57"/>
      <c r="BYP86" s="21"/>
      <c r="BYQ86" s="22"/>
      <c r="BYR86" s="3"/>
      <c r="BYS86" s="5"/>
      <c r="BYT86" s="5"/>
      <c r="BYU86" s="8"/>
      <c r="BYV86" s="10"/>
      <c r="BYW86" s="68"/>
      <c r="BYX86" s="20"/>
      <c r="BYY86" s="57"/>
      <c r="BYZ86" s="21"/>
      <c r="BZA86" s="22"/>
      <c r="BZB86" s="3"/>
      <c r="BZC86" s="5"/>
      <c r="BZD86" s="5"/>
      <c r="BZE86" s="8"/>
      <c r="BZF86" s="10"/>
      <c r="BZG86" s="68"/>
      <c r="BZH86" s="20"/>
      <c r="BZI86" s="57"/>
      <c r="BZJ86" s="21"/>
      <c r="BZK86" s="22"/>
      <c r="BZL86" s="3"/>
      <c r="BZM86" s="5"/>
      <c r="BZN86" s="5"/>
      <c r="BZO86" s="8"/>
      <c r="BZP86" s="10"/>
      <c r="BZQ86" s="68"/>
      <c r="BZR86" s="20"/>
      <c r="BZS86" s="57"/>
      <c r="BZT86" s="21"/>
      <c r="BZU86" s="22"/>
      <c r="BZV86" s="3"/>
      <c r="BZW86" s="5"/>
      <c r="BZX86" s="5"/>
      <c r="BZY86" s="8"/>
      <c r="BZZ86" s="10"/>
      <c r="CAA86" s="68"/>
      <c r="CAB86" s="20"/>
      <c r="CAC86" s="57"/>
      <c r="CAD86" s="21"/>
      <c r="CAE86" s="22"/>
      <c r="CAF86" s="3"/>
      <c r="CAG86" s="5"/>
      <c r="CAH86" s="5"/>
      <c r="CAI86" s="8"/>
      <c r="CAJ86" s="10"/>
      <c r="CAK86" s="68"/>
      <c r="CAL86" s="20"/>
      <c r="CAM86" s="57"/>
      <c r="CAN86" s="21"/>
      <c r="CAO86" s="22"/>
      <c r="CAP86" s="3"/>
      <c r="CAQ86" s="5"/>
      <c r="CAR86" s="5"/>
      <c r="CAS86" s="8"/>
      <c r="CAT86" s="10"/>
      <c r="CAU86" s="68"/>
      <c r="CAV86" s="20"/>
      <c r="CAW86" s="57"/>
      <c r="CAX86" s="21"/>
      <c r="CAY86" s="22"/>
      <c r="CAZ86" s="3"/>
      <c r="CBA86" s="5"/>
      <c r="CBB86" s="5"/>
      <c r="CBC86" s="8"/>
      <c r="CBD86" s="10"/>
      <c r="CBE86" s="68"/>
      <c r="CBF86" s="20"/>
      <c r="CBG86" s="57"/>
      <c r="CBH86" s="21"/>
      <c r="CBI86" s="22"/>
      <c r="CBJ86" s="3"/>
      <c r="CBK86" s="5"/>
      <c r="CBL86" s="5"/>
      <c r="CBM86" s="8"/>
      <c r="CBN86" s="10"/>
      <c r="CBO86" s="68"/>
      <c r="CBP86" s="20"/>
      <c r="CBQ86" s="57"/>
      <c r="CBR86" s="21"/>
      <c r="CBS86" s="22"/>
      <c r="CBT86" s="3"/>
      <c r="CBU86" s="5"/>
      <c r="CBV86" s="5"/>
      <c r="CBW86" s="8"/>
      <c r="CBX86" s="10"/>
      <c r="CBY86" s="68"/>
      <c r="CBZ86" s="20"/>
      <c r="CCA86" s="57"/>
      <c r="CCB86" s="21"/>
      <c r="CCC86" s="22"/>
      <c r="CCD86" s="3"/>
      <c r="CCE86" s="5"/>
      <c r="CCF86" s="5"/>
      <c r="CCG86" s="8"/>
      <c r="CCH86" s="10"/>
      <c r="CCI86" s="68"/>
      <c r="CCJ86" s="20"/>
      <c r="CCK86" s="57"/>
      <c r="CCL86" s="21"/>
      <c r="CCM86" s="22"/>
      <c r="CCN86" s="3"/>
      <c r="CCO86" s="5"/>
      <c r="CCP86" s="5"/>
      <c r="CCQ86" s="8"/>
      <c r="CCR86" s="10"/>
      <c r="CCS86" s="68"/>
      <c r="CCT86" s="20"/>
      <c r="CCU86" s="57"/>
      <c r="CCV86" s="21"/>
      <c r="CCW86" s="22"/>
      <c r="CCX86" s="3"/>
      <c r="CCY86" s="5"/>
      <c r="CCZ86" s="5"/>
      <c r="CDA86" s="8"/>
      <c r="CDB86" s="10"/>
      <c r="CDC86" s="68"/>
      <c r="CDD86" s="20"/>
      <c r="CDE86" s="57"/>
      <c r="CDF86" s="21"/>
      <c r="CDG86" s="22"/>
      <c r="CDH86" s="3"/>
      <c r="CDI86" s="5"/>
      <c r="CDJ86" s="5"/>
      <c r="CDK86" s="8"/>
      <c r="CDL86" s="10"/>
      <c r="CDM86" s="68"/>
      <c r="CDN86" s="20"/>
      <c r="CDO86" s="57"/>
      <c r="CDP86" s="21"/>
      <c r="CDQ86" s="22"/>
      <c r="CDR86" s="3"/>
      <c r="CDS86" s="5"/>
      <c r="CDT86" s="5"/>
      <c r="CDU86" s="8"/>
      <c r="CDV86" s="10"/>
      <c r="CDW86" s="68"/>
      <c r="CDX86" s="20"/>
      <c r="CDY86" s="57"/>
      <c r="CDZ86" s="21"/>
      <c r="CEA86" s="22"/>
      <c r="CEB86" s="3"/>
      <c r="CEC86" s="5"/>
      <c r="CED86" s="5"/>
      <c r="CEE86" s="8"/>
      <c r="CEF86" s="10"/>
      <c r="CEG86" s="68"/>
      <c r="CEH86" s="20"/>
      <c r="CEI86" s="57"/>
      <c r="CEJ86" s="21"/>
      <c r="CEK86" s="22"/>
      <c r="CEL86" s="3"/>
      <c r="CEM86" s="5"/>
      <c r="CEN86" s="5"/>
      <c r="CEO86" s="8"/>
      <c r="CEP86" s="10"/>
      <c r="CEQ86" s="68"/>
      <c r="CER86" s="20"/>
      <c r="CES86" s="57"/>
      <c r="CET86" s="21"/>
      <c r="CEU86" s="22"/>
      <c r="CEV86" s="3"/>
      <c r="CEW86" s="5"/>
      <c r="CEX86" s="5"/>
      <c r="CEY86" s="8"/>
      <c r="CEZ86" s="10"/>
      <c r="CFA86" s="68"/>
      <c r="CFB86" s="20"/>
      <c r="CFC86" s="57"/>
      <c r="CFD86" s="21"/>
      <c r="CFE86" s="22"/>
      <c r="CFF86" s="3"/>
      <c r="CFG86" s="5"/>
      <c r="CFH86" s="5"/>
      <c r="CFI86" s="8"/>
      <c r="CFJ86" s="10"/>
      <c r="CFK86" s="68"/>
      <c r="CFL86" s="20"/>
      <c r="CFM86" s="57"/>
      <c r="CFN86" s="21"/>
      <c r="CFO86" s="22"/>
      <c r="CFP86" s="3"/>
      <c r="CFQ86" s="5"/>
      <c r="CFR86" s="5"/>
      <c r="CFS86" s="8"/>
      <c r="CFT86" s="10"/>
      <c r="CFU86" s="68"/>
      <c r="CFV86" s="20"/>
      <c r="CFW86" s="57"/>
      <c r="CFX86" s="21"/>
      <c r="CFY86" s="22"/>
      <c r="CFZ86" s="3"/>
      <c r="CGA86" s="5"/>
      <c r="CGB86" s="5"/>
      <c r="CGC86" s="8"/>
      <c r="CGD86" s="10"/>
      <c r="CGE86" s="68"/>
      <c r="CGF86" s="20"/>
      <c r="CGG86" s="57"/>
      <c r="CGH86" s="21"/>
      <c r="CGI86" s="22"/>
      <c r="CGJ86" s="3"/>
      <c r="CGK86" s="5"/>
      <c r="CGL86" s="5"/>
      <c r="CGM86" s="8"/>
      <c r="CGN86" s="10"/>
      <c r="CGO86" s="68"/>
      <c r="CGP86" s="20"/>
      <c r="CGQ86" s="57"/>
      <c r="CGR86" s="21"/>
      <c r="CGS86" s="22"/>
      <c r="CGT86" s="3"/>
      <c r="CGU86" s="5"/>
      <c r="CGV86" s="5"/>
      <c r="CGW86" s="8"/>
      <c r="CGX86" s="10"/>
      <c r="CGY86" s="68"/>
      <c r="CGZ86" s="20"/>
      <c r="CHA86" s="57"/>
      <c r="CHB86" s="21"/>
      <c r="CHC86" s="22"/>
      <c r="CHD86" s="3"/>
      <c r="CHE86" s="5"/>
      <c r="CHF86" s="5"/>
      <c r="CHG86" s="8"/>
      <c r="CHH86" s="10"/>
      <c r="CHI86" s="68"/>
      <c r="CHJ86" s="20"/>
      <c r="CHK86" s="57"/>
      <c r="CHL86" s="21"/>
      <c r="CHM86" s="22"/>
      <c r="CHN86" s="3"/>
      <c r="CHO86" s="5"/>
      <c r="CHP86" s="5"/>
      <c r="CHQ86" s="8"/>
      <c r="CHR86" s="10"/>
      <c r="CHS86" s="68"/>
      <c r="CHT86" s="20"/>
      <c r="CHU86" s="57"/>
      <c r="CHV86" s="21"/>
      <c r="CHW86" s="22"/>
      <c r="CHX86" s="3"/>
      <c r="CHY86" s="5"/>
      <c r="CHZ86" s="5"/>
      <c r="CIA86" s="8"/>
      <c r="CIB86" s="10"/>
      <c r="CIC86" s="68"/>
      <c r="CID86" s="20"/>
      <c r="CIE86" s="57"/>
      <c r="CIF86" s="21"/>
      <c r="CIG86" s="22"/>
      <c r="CIH86" s="3"/>
      <c r="CII86" s="5"/>
      <c r="CIJ86" s="5"/>
      <c r="CIK86" s="8"/>
      <c r="CIL86" s="10"/>
      <c r="CIM86" s="68"/>
      <c r="CIN86" s="20"/>
      <c r="CIO86" s="57"/>
      <c r="CIP86" s="21"/>
      <c r="CIQ86" s="22"/>
      <c r="CIR86" s="3"/>
      <c r="CIS86" s="5"/>
      <c r="CIT86" s="5"/>
      <c r="CIU86" s="8"/>
      <c r="CIV86" s="10"/>
      <c r="CIW86" s="68"/>
      <c r="CIX86" s="20"/>
      <c r="CIY86" s="57"/>
      <c r="CIZ86" s="21"/>
      <c r="CJA86" s="22"/>
      <c r="CJB86" s="3"/>
      <c r="CJC86" s="5"/>
      <c r="CJD86" s="5"/>
      <c r="CJE86" s="8"/>
      <c r="CJF86" s="10"/>
      <c r="CJG86" s="68"/>
      <c r="CJH86" s="20"/>
      <c r="CJI86" s="57"/>
      <c r="CJJ86" s="21"/>
      <c r="CJK86" s="22"/>
      <c r="CJL86" s="3"/>
      <c r="CJM86" s="5"/>
      <c r="CJN86" s="5"/>
      <c r="CJO86" s="8"/>
      <c r="CJP86" s="10"/>
      <c r="CJQ86" s="68"/>
      <c r="CJR86" s="20"/>
      <c r="CJS86" s="57"/>
      <c r="CJT86" s="21"/>
      <c r="CJU86" s="22"/>
      <c r="CJV86" s="3"/>
      <c r="CJW86" s="5"/>
      <c r="CJX86" s="5"/>
      <c r="CJY86" s="8"/>
      <c r="CJZ86" s="10"/>
      <c r="CKA86" s="68"/>
      <c r="CKB86" s="20"/>
      <c r="CKC86" s="57"/>
      <c r="CKD86" s="21"/>
      <c r="CKE86" s="22"/>
      <c r="CKF86" s="3"/>
      <c r="CKG86" s="5"/>
      <c r="CKH86" s="5"/>
      <c r="CKI86" s="8"/>
      <c r="CKJ86" s="10"/>
      <c r="CKK86" s="68"/>
      <c r="CKL86" s="20"/>
      <c r="CKM86" s="57"/>
      <c r="CKN86" s="21"/>
      <c r="CKO86" s="22"/>
      <c r="CKP86" s="3"/>
      <c r="CKQ86" s="5"/>
      <c r="CKR86" s="5"/>
      <c r="CKS86" s="8"/>
      <c r="CKT86" s="10"/>
      <c r="CKU86" s="68"/>
      <c r="CKV86" s="20"/>
      <c r="CKW86" s="57"/>
      <c r="CKX86" s="21"/>
      <c r="CKY86" s="22"/>
      <c r="CKZ86" s="3"/>
      <c r="CLA86" s="5"/>
      <c r="CLB86" s="5"/>
      <c r="CLC86" s="8"/>
      <c r="CLD86" s="10"/>
      <c r="CLE86" s="68"/>
      <c r="CLF86" s="20"/>
      <c r="CLG86" s="57"/>
      <c r="CLH86" s="21"/>
      <c r="CLI86" s="22"/>
      <c r="CLJ86" s="3"/>
      <c r="CLK86" s="5"/>
      <c r="CLL86" s="5"/>
      <c r="CLM86" s="8"/>
      <c r="CLN86" s="10"/>
      <c r="CLO86" s="68"/>
      <c r="CLP86" s="20"/>
      <c r="CLQ86" s="57"/>
      <c r="CLR86" s="21"/>
      <c r="CLS86" s="22"/>
      <c r="CLT86" s="3"/>
      <c r="CLU86" s="5"/>
      <c r="CLV86" s="5"/>
      <c r="CLW86" s="8"/>
      <c r="CLX86" s="10"/>
      <c r="CLY86" s="68"/>
      <c r="CLZ86" s="20"/>
      <c r="CMA86" s="57"/>
      <c r="CMB86" s="21"/>
      <c r="CMC86" s="22"/>
      <c r="CMD86" s="3"/>
      <c r="CME86" s="5"/>
      <c r="CMF86" s="5"/>
      <c r="CMG86" s="8"/>
      <c r="CMH86" s="10"/>
      <c r="CMI86" s="68"/>
      <c r="CMJ86" s="20"/>
      <c r="CMK86" s="57"/>
      <c r="CML86" s="21"/>
      <c r="CMM86" s="22"/>
      <c r="CMN86" s="3"/>
      <c r="CMO86" s="5"/>
      <c r="CMP86" s="5"/>
      <c r="CMQ86" s="8"/>
      <c r="CMR86" s="10"/>
      <c r="CMS86" s="68"/>
      <c r="CMT86" s="20"/>
      <c r="CMU86" s="57"/>
      <c r="CMV86" s="21"/>
      <c r="CMW86" s="22"/>
      <c r="CMX86" s="3"/>
      <c r="CMY86" s="5"/>
      <c r="CMZ86" s="5"/>
      <c r="CNA86" s="8"/>
      <c r="CNB86" s="10"/>
      <c r="CNC86" s="68"/>
      <c r="CND86" s="20"/>
      <c r="CNE86" s="57"/>
      <c r="CNF86" s="21"/>
      <c r="CNG86" s="22"/>
      <c r="CNH86" s="3"/>
      <c r="CNI86" s="5"/>
      <c r="CNJ86" s="5"/>
      <c r="CNK86" s="8"/>
      <c r="CNL86" s="10"/>
      <c r="CNM86" s="68"/>
      <c r="CNN86" s="20"/>
      <c r="CNO86" s="57"/>
      <c r="CNP86" s="21"/>
      <c r="CNQ86" s="22"/>
      <c r="CNR86" s="3"/>
      <c r="CNS86" s="5"/>
      <c r="CNT86" s="5"/>
      <c r="CNU86" s="8"/>
      <c r="CNV86" s="10"/>
      <c r="CNW86" s="68"/>
      <c r="CNX86" s="20"/>
      <c r="CNY86" s="57"/>
      <c r="CNZ86" s="21"/>
      <c r="COA86" s="22"/>
      <c r="COB86" s="3"/>
      <c r="COC86" s="5"/>
      <c r="COD86" s="5"/>
      <c r="COE86" s="8"/>
      <c r="COF86" s="10"/>
      <c r="COG86" s="68"/>
      <c r="COH86" s="20"/>
      <c r="COI86" s="57"/>
      <c r="COJ86" s="21"/>
      <c r="COK86" s="22"/>
      <c r="COL86" s="3"/>
      <c r="COM86" s="5"/>
      <c r="CON86" s="5"/>
      <c r="COO86" s="8"/>
      <c r="COP86" s="10"/>
      <c r="COQ86" s="68"/>
      <c r="COR86" s="20"/>
      <c r="COS86" s="57"/>
      <c r="COT86" s="21"/>
      <c r="COU86" s="22"/>
      <c r="COV86" s="3"/>
      <c r="COW86" s="5"/>
      <c r="COX86" s="5"/>
      <c r="COY86" s="8"/>
      <c r="COZ86" s="10"/>
      <c r="CPA86" s="68"/>
      <c r="CPB86" s="20"/>
      <c r="CPC86" s="57"/>
      <c r="CPD86" s="21"/>
      <c r="CPE86" s="22"/>
      <c r="CPF86" s="3"/>
      <c r="CPG86" s="5"/>
      <c r="CPH86" s="5"/>
      <c r="CPI86" s="8"/>
      <c r="CPJ86" s="10"/>
      <c r="CPK86" s="68"/>
      <c r="CPL86" s="20"/>
      <c r="CPM86" s="57"/>
      <c r="CPN86" s="21"/>
      <c r="CPO86" s="22"/>
      <c r="CPP86" s="3"/>
      <c r="CPQ86" s="5"/>
      <c r="CPR86" s="5"/>
      <c r="CPS86" s="8"/>
      <c r="CPT86" s="10"/>
      <c r="CPU86" s="68"/>
      <c r="CPV86" s="20"/>
      <c r="CPW86" s="57"/>
      <c r="CPX86" s="21"/>
      <c r="CPY86" s="22"/>
      <c r="CPZ86" s="3"/>
      <c r="CQA86" s="5"/>
      <c r="CQB86" s="5"/>
      <c r="CQC86" s="8"/>
      <c r="CQD86" s="10"/>
      <c r="CQE86" s="68"/>
      <c r="CQF86" s="20"/>
      <c r="CQG86" s="57"/>
      <c r="CQH86" s="21"/>
      <c r="CQI86" s="22"/>
      <c r="CQJ86" s="3"/>
      <c r="CQK86" s="5"/>
      <c r="CQL86" s="5"/>
      <c r="CQM86" s="8"/>
      <c r="CQN86" s="10"/>
      <c r="CQO86" s="68"/>
      <c r="CQP86" s="20"/>
      <c r="CQQ86" s="57"/>
      <c r="CQR86" s="21"/>
      <c r="CQS86" s="22"/>
      <c r="CQT86" s="3"/>
      <c r="CQU86" s="5"/>
      <c r="CQV86" s="5"/>
      <c r="CQW86" s="8"/>
      <c r="CQX86" s="10"/>
      <c r="CQY86" s="68"/>
      <c r="CQZ86" s="20"/>
      <c r="CRA86" s="57"/>
      <c r="CRB86" s="21"/>
      <c r="CRC86" s="22"/>
      <c r="CRD86" s="3"/>
      <c r="CRE86" s="5"/>
      <c r="CRF86" s="5"/>
      <c r="CRG86" s="8"/>
      <c r="CRH86" s="10"/>
      <c r="CRI86" s="68"/>
      <c r="CRJ86" s="20"/>
      <c r="CRK86" s="57"/>
      <c r="CRL86" s="21"/>
      <c r="CRM86" s="22"/>
      <c r="CRN86" s="3"/>
      <c r="CRO86" s="5"/>
      <c r="CRP86" s="5"/>
      <c r="CRQ86" s="8"/>
      <c r="CRR86" s="10"/>
      <c r="CRS86" s="68"/>
      <c r="CRT86" s="20"/>
      <c r="CRU86" s="57"/>
      <c r="CRV86" s="21"/>
      <c r="CRW86" s="22"/>
      <c r="CRX86" s="3"/>
      <c r="CRY86" s="5"/>
      <c r="CRZ86" s="5"/>
      <c r="CSA86" s="8"/>
      <c r="CSB86" s="10"/>
      <c r="CSC86" s="68"/>
      <c r="CSD86" s="20"/>
      <c r="CSE86" s="57"/>
      <c r="CSF86" s="21"/>
      <c r="CSG86" s="22"/>
      <c r="CSH86" s="3"/>
      <c r="CSI86" s="5"/>
      <c r="CSJ86" s="5"/>
      <c r="CSK86" s="8"/>
      <c r="CSL86" s="10"/>
      <c r="CSM86" s="68"/>
      <c r="CSN86" s="20"/>
      <c r="CSO86" s="57"/>
      <c r="CSP86" s="21"/>
      <c r="CSQ86" s="22"/>
      <c r="CSR86" s="3"/>
      <c r="CSS86" s="5"/>
      <c r="CST86" s="5"/>
      <c r="CSU86" s="8"/>
      <c r="CSV86" s="10"/>
      <c r="CSW86" s="68"/>
      <c r="CSX86" s="20"/>
      <c r="CSY86" s="57"/>
      <c r="CSZ86" s="21"/>
      <c r="CTA86" s="22"/>
      <c r="CTB86" s="3"/>
      <c r="CTC86" s="5"/>
      <c r="CTD86" s="5"/>
      <c r="CTE86" s="8"/>
      <c r="CTF86" s="10"/>
      <c r="CTG86" s="68"/>
      <c r="CTH86" s="20"/>
      <c r="CTI86" s="57"/>
      <c r="CTJ86" s="21"/>
      <c r="CTK86" s="22"/>
      <c r="CTL86" s="3"/>
      <c r="CTM86" s="5"/>
      <c r="CTN86" s="5"/>
      <c r="CTO86" s="8"/>
      <c r="CTP86" s="10"/>
      <c r="CTQ86" s="68"/>
      <c r="CTR86" s="20"/>
      <c r="CTS86" s="57"/>
      <c r="CTT86" s="21"/>
      <c r="CTU86" s="22"/>
      <c r="CTV86" s="3"/>
      <c r="CTW86" s="5"/>
      <c r="CTX86" s="5"/>
      <c r="CTY86" s="8"/>
      <c r="CTZ86" s="10"/>
      <c r="CUA86" s="68"/>
      <c r="CUB86" s="20"/>
      <c r="CUC86" s="57"/>
      <c r="CUD86" s="21"/>
      <c r="CUE86" s="22"/>
      <c r="CUF86" s="3"/>
      <c r="CUG86" s="5"/>
      <c r="CUH86" s="5"/>
      <c r="CUI86" s="8"/>
      <c r="CUJ86" s="10"/>
      <c r="CUK86" s="68"/>
      <c r="CUL86" s="20"/>
      <c r="CUM86" s="57"/>
      <c r="CUN86" s="21"/>
      <c r="CUO86" s="22"/>
      <c r="CUP86" s="3"/>
      <c r="CUQ86" s="5"/>
      <c r="CUR86" s="5"/>
      <c r="CUS86" s="8"/>
      <c r="CUT86" s="10"/>
      <c r="CUU86" s="68"/>
      <c r="CUV86" s="20"/>
      <c r="CUW86" s="57"/>
      <c r="CUX86" s="21"/>
      <c r="CUY86" s="22"/>
      <c r="CUZ86" s="3"/>
      <c r="CVA86" s="5"/>
      <c r="CVB86" s="5"/>
      <c r="CVC86" s="8"/>
      <c r="CVD86" s="10"/>
      <c r="CVE86" s="68"/>
      <c r="CVF86" s="20"/>
      <c r="CVG86" s="57"/>
      <c r="CVH86" s="21"/>
      <c r="CVI86" s="22"/>
      <c r="CVJ86" s="3"/>
      <c r="CVK86" s="5"/>
      <c r="CVL86" s="5"/>
      <c r="CVM86" s="8"/>
      <c r="CVN86" s="10"/>
      <c r="CVO86" s="68"/>
      <c r="CVP86" s="20"/>
      <c r="CVQ86" s="57"/>
      <c r="CVR86" s="21"/>
      <c r="CVS86" s="22"/>
      <c r="CVT86" s="3"/>
      <c r="CVU86" s="5"/>
      <c r="CVV86" s="5"/>
      <c r="CVW86" s="8"/>
      <c r="CVX86" s="10"/>
      <c r="CVY86" s="68"/>
      <c r="CVZ86" s="20"/>
      <c r="CWA86" s="57"/>
      <c r="CWB86" s="21"/>
      <c r="CWC86" s="22"/>
      <c r="CWD86" s="3"/>
      <c r="CWE86" s="5"/>
      <c r="CWF86" s="5"/>
      <c r="CWG86" s="8"/>
      <c r="CWH86" s="10"/>
      <c r="CWI86" s="68"/>
      <c r="CWJ86" s="20"/>
      <c r="CWK86" s="57"/>
      <c r="CWL86" s="21"/>
      <c r="CWM86" s="22"/>
      <c r="CWN86" s="3"/>
      <c r="CWO86" s="5"/>
      <c r="CWP86" s="5"/>
      <c r="CWQ86" s="8"/>
      <c r="CWR86" s="10"/>
      <c r="CWS86" s="68"/>
      <c r="CWT86" s="20"/>
      <c r="CWU86" s="57"/>
      <c r="CWV86" s="21"/>
      <c r="CWW86" s="22"/>
      <c r="CWX86" s="3"/>
      <c r="CWY86" s="5"/>
      <c r="CWZ86" s="5"/>
      <c r="CXA86" s="8"/>
      <c r="CXB86" s="10"/>
      <c r="CXC86" s="68"/>
      <c r="CXD86" s="20"/>
      <c r="CXE86" s="57"/>
      <c r="CXF86" s="21"/>
      <c r="CXG86" s="22"/>
      <c r="CXH86" s="3"/>
      <c r="CXI86" s="5"/>
      <c r="CXJ86" s="5"/>
      <c r="CXK86" s="8"/>
      <c r="CXL86" s="10"/>
      <c r="CXM86" s="68"/>
      <c r="CXN86" s="20"/>
      <c r="CXO86" s="57"/>
      <c r="CXP86" s="21"/>
      <c r="CXQ86" s="22"/>
      <c r="CXR86" s="3"/>
      <c r="CXS86" s="5"/>
      <c r="CXT86" s="5"/>
      <c r="CXU86" s="8"/>
      <c r="CXV86" s="10"/>
      <c r="CXW86" s="68"/>
      <c r="CXX86" s="20"/>
      <c r="CXY86" s="57"/>
      <c r="CXZ86" s="21"/>
      <c r="CYA86" s="22"/>
      <c r="CYB86" s="3"/>
      <c r="CYC86" s="5"/>
      <c r="CYD86" s="5"/>
      <c r="CYE86" s="8"/>
      <c r="CYF86" s="10"/>
      <c r="CYG86" s="68"/>
      <c r="CYH86" s="20"/>
      <c r="CYI86" s="57"/>
      <c r="CYJ86" s="21"/>
      <c r="CYK86" s="22"/>
      <c r="CYL86" s="3"/>
      <c r="CYM86" s="5"/>
      <c r="CYN86" s="5"/>
      <c r="CYO86" s="8"/>
      <c r="CYP86" s="10"/>
      <c r="CYQ86" s="68"/>
      <c r="CYR86" s="20"/>
      <c r="CYS86" s="57"/>
      <c r="CYT86" s="21"/>
      <c r="CYU86" s="22"/>
      <c r="CYV86" s="3"/>
      <c r="CYW86" s="5"/>
      <c r="CYX86" s="5"/>
      <c r="CYY86" s="8"/>
      <c r="CYZ86" s="10"/>
      <c r="CZA86" s="68"/>
      <c r="CZB86" s="20"/>
      <c r="CZC86" s="57"/>
      <c r="CZD86" s="21"/>
      <c r="CZE86" s="22"/>
      <c r="CZF86" s="3"/>
      <c r="CZG86" s="5"/>
      <c r="CZH86" s="5"/>
      <c r="CZI86" s="8"/>
      <c r="CZJ86" s="10"/>
      <c r="CZK86" s="68"/>
      <c r="CZL86" s="20"/>
      <c r="CZM86" s="57"/>
      <c r="CZN86" s="21"/>
      <c r="CZO86" s="22"/>
      <c r="CZP86" s="3"/>
      <c r="CZQ86" s="5"/>
      <c r="CZR86" s="5"/>
      <c r="CZS86" s="8"/>
      <c r="CZT86" s="10"/>
      <c r="CZU86" s="68"/>
      <c r="CZV86" s="20"/>
      <c r="CZW86" s="57"/>
      <c r="CZX86" s="21"/>
      <c r="CZY86" s="22"/>
      <c r="CZZ86" s="3"/>
      <c r="DAA86" s="5"/>
      <c r="DAB86" s="5"/>
      <c r="DAC86" s="8"/>
      <c r="DAD86" s="10"/>
      <c r="DAE86" s="68"/>
      <c r="DAF86" s="20"/>
      <c r="DAG86" s="57"/>
      <c r="DAH86" s="21"/>
      <c r="DAI86" s="22"/>
      <c r="DAJ86" s="3"/>
      <c r="DAK86" s="5"/>
      <c r="DAL86" s="5"/>
      <c r="DAM86" s="8"/>
      <c r="DAN86" s="10"/>
      <c r="DAO86" s="68"/>
      <c r="DAP86" s="20"/>
      <c r="DAQ86" s="57"/>
      <c r="DAR86" s="21"/>
      <c r="DAS86" s="22"/>
      <c r="DAT86" s="3"/>
      <c r="DAU86" s="5"/>
      <c r="DAV86" s="5"/>
      <c r="DAW86" s="8"/>
      <c r="DAX86" s="10"/>
      <c r="DAY86" s="68"/>
      <c r="DAZ86" s="20"/>
      <c r="DBA86" s="57"/>
      <c r="DBB86" s="21"/>
      <c r="DBC86" s="22"/>
      <c r="DBD86" s="3"/>
      <c r="DBE86" s="5"/>
      <c r="DBF86" s="5"/>
      <c r="DBG86" s="8"/>
      <c r="DBH86" s="10"/>
      <c r="DBI86" s="68"/>
      <c r="DBJ86" s="20"/>
      <c r="DBK86" s="57"/>
      <c r="DBL86" s="21"/>
      <c r="DBM86" s="22"/>
      <c r="DBN86" s="3"/>
      <c r="DBO86" s="5"/>
      <c r="DBP86" s="5"/>
      <c r="DBQ86" s="8"/>
      <c r="DBR86" s="10"/>
      <c r="DBS86" s="68"/>
      <c r="DBT86" s="20"/>
      <c r="DBU86" s="57"/>
      <c r="DBV86" s="21"/>
      <c r="DBW86" s="22"/>
      <c r="DBX86" s="3"/>
      <c r="DBY86" s="5"/>
      <c r="DBZ86" s="5"/>
      <c r="DCA86" s="8"/>
      <c r="DCB86" s="10"/>
      <c r="DCC86" s="68"/>
      <c r="DCD86" s="20"/>
      <c r="DCE86" s="57"/>
      <c r="DCF86" s="21"/>
      <c r="DCG86" s="22"/>
      <c r="DCH86" s="3"/>
      <c r="DCI86" s="5"/>
      <c r="DCJ86" s="5"/>
      <c r="DCK86" s="8"/>
      <c r="DCL86" s="10"/>
      <c r="DCM86" s="68"/>
      <c r="DCN86" s="20"/>
      <c r="DCO86" s="57"/>
      <c r="DCP86" s="21"/>
      <c r="DCQ86" s="22"/>
      <c r="DCR86" s="3"/>
      <c r="DCS86" s="5"/>
      <c r="DCT86" s="5"/>
      <c r="DCU86" s="8"/>
      <c r="DCV86" s="10"/>
      <c r="DCW86" s="68"/>
      <c r="DCX86" s="20"/>
      <c r="DCY86" s="57"/>
      <c r="DCZ86" s="21"/>
      <c r="DDA86" s="22"/>
      <c r="DDB86" s="3"/>
      <c r="DDC86" s="5"/>
      <c r="DDD86" s="5"/>
      <c r="DDE86" s="8"/>
      <c r="DDF86" s="10"/>
      <c r="DDG86" s="68"/>
      <c r="DDH86" s="20"/>
      <c r="DDI86" s="57"/>
      <c r="DDJ86" s="21"/>
      <c r="DDK86" s="22"/>
      <c r="DDL86" s="3"/>
      <c r="DDM86" s="5"/>
      <c r="DDN86" s="5"/>
      <c r="DDO86" s="8"/>
      <c r="DDP86" s="10"/>
      <c r="DDQ86" s="68"/>
      <c r="DDR86" s="20"/>
      <c r="DDS86" s="57"/>
      <c r="DDT86" s="21"/>
      <c r="DDU86" s="22"/>
      <c r="DDV86" s="3"/>
      <c r="DDW86" s="5"/>
      <c r="DDX86" s="5"/>
      <c r="DDY86" s="8"/>
      <c r="DDZ86" s="10"/>
      <c r="DEA86" s="68"/>
      <c r="DEB86" s="20"/>
      <c r="DEC86" s="57"/>
      <c r="DED86" s="21"/>
      <c r="DEE86" s="22"/>
      <c r="DEF86" s="3"/>
      <c r="DEG86" s="5"/>
      <c r="DEH86" s="5"/>
      <c r="DEI86" s="8"/>
      <c r="DEJ86" s="10"/>
      <c r="DEK86" s="68"/>
      <c r="DEL86" s="20"/>
      <c r="DEM86" s="57"/>
      <c r="DEN86" s="21"/>
      <c r="DEO86" s="22"/>
      <c r="DEP86" s="3"/>
      <c r="DEQ86" s="5"/>
      <c r="DER86" s="5"/>
      <c r="DES86" s="8"/>
      <c r="DET86" s="10"/>
      <c r="DEU86" s="68"/>
      <c r="DEV86" s="20"/>
      <c r="DEW86" s="57"/>
      <c r="DEX86" s="21"/>
      <c r="DEY86" s="22"/>
      <c r="DEZ86" s="3"/>
      <c r="DFA86" s="5"/>
      <c r="DFB86" s="5"/>
      <c r="DFC86" s="8"/>
      <c r="DFD86" s="10"/>
      <c r="DFE86" s="68"/>
      <c r="DFF86" s="20"/>
      <c r="DFG86" s="57"/>
      <c r="DFH86" s="21"/>
      <c r="DFI86" s="22"/>
      <c r="DFJ86" s="3"/>
      <c r="DFK86" s="5"/>
      <c r="DFL86" s="5"/>
      <c r="DFM86" s="8"/>
      <c r="DFN86" s="10"/>
      <c r="DFO86" s="68"/>
      <c r="DFP86" s="20"/>
      <c r="DFQ86" s="57"/>
      <c r="DFR86" s="21"/>
      <c r="DFS86" s="22"/>
      <c r="DFT86" s="3"/>
      <c r="DFU86" s="5"/>
      <c r="DFV86" s="5"/>
      <c r="DFW86" s="8"/>
      <c r="DFX86" s="10"/>
      <c r="DFY86" s="68"/>
      <c r="DFZ86" s="20"/>
      <c r="DGA86" s="57"/>
      <c r="DGB86" s="21"/>
      <c r="DGC86" s="22"/>
      <c r="DGD86" s="3"/>
      <c r="DGE86" s="5"/>
      <c r="DGF86" s="5"/>
      <c r="DGG86" s="8"/>
      <c r="DGH86" s="10"/>
      <c r="DGI86" s="68"/>
      <c r="DGJ86" s="20"/>
      <c r="DGK86" s="57"/>
      <c r="DGL86" s="21"/>
      <c r="DGM86" s="22"/>
      <c r="DGN86" s="3"/>
      <c r="DGO86" s="5"/>
      <c r="DGP86" s="5"/>
      <c r="DGQ86" s="8"/>
      <c r="DGR86" s="10"/>
      <c r="DGS86" s="68"/>
      <c r="DGT86" s="20"/>
      <c r="DGU86" s="57"/>
      <c r="DGV86" s="21"/>
      <c r="DGW86" s="22"/>
      <c r="DGX86" s="3"/>
      <c r="DGY86" s="5"/>
      <c r="DGZ86" s="5"/>
      <c r="DHA86" s="8"/>
      <c r="DHB86" s="10"/>
      <c r="DHC86" s="68"/>
      <c r="DHD86" s="20"/>
      <c r="DHE86" s="57"/>
      <c r="DHF86" s="21"/>
      <c r="DHG86" s="22"/>
      <c r="DHH86" s="3"/>
      <c r="DHI86" s="5"/>
      <c r="DHJ86" s="5"/>
      <c r="DHK86" s="8"/>
      <c r="DHL86" s="10"/>
      <c r="DHM86" s="68"/>
      <c r="DHN86" s="20"/>
      <c r="DHO86" s="57"/>
      <c r="DHP86" s="21"/>
      <c r="DHQ86" s="22"/>
      <c r="DHR86" s="3"/>
      <c r="DHS86" s="5"/>
      <c r="DHT86" s="5"/>
      <c r="DHU86" s="8"/>
      <c r="DHV86" s="10"/>
      <c r="DHW86" s="68"/>
      <c r="DHX86" s="20"/>
      <c r="DHY86" s="57"/>
      <c r="DHZ86" s="21"/>
      <c r="DIA86" s="22"/>
      <c r="DIB86" s="3"/>
      <c r="DIC86" s="5"/>
      <c r="DID86" s="5"/>
      <c r="DIE86" s="8"/>
      <c r="DIF86" s="10"/>
      <c r="DIG86" s="68"/>
      <c r="DIH86" s="20"/>
      <c r="DII86" s="57"/>
      <c r="DIJ86" s="21"/>
      <c r="DIK86" s="22"/>
      <c r="DIL86" s="3"/>
      <c r="DIM86" s="5"/>
      <c r="DIN86" s="5"/>
      <c r="DIO86" s="8"/>
      <c r="DIP86" s="10"/>
      <c r="DIQ86" s="68"/>
      <c r="DIR86" s="20"/>
      <c r="DIS86" s="57"/>
      <c r="DIT86" s="21"/>
      <c r="DIU86" s="22"/>
      <c r="DIV86" s="3"/>
      <c r="DIW86" s="5"/>
      <c r="DIX86" s="5"/>
      <c r="DIY86" s="8"/>
      <c r="DIZ86" s="10"/>
      <c r="DJA86" s="68"/>
      <c r="DJB86" s="20"/>
      <c r="DJC86" s="57"/>
      <c r="DJD86" s="21"/>
      <c r="DJE86" s="22"/>
      <c r="DJF86" s="3"/>
      <c r="DJG86" s="5"/>
      <c r="DJH86" s="5"/>
      <c r="DJI86" s="8"/>
      <c r="DJJ86" s="10"/>
      <c r="DJK86" s="68"/>
      <c r="DJL86" s="20"/>
      <c r="DJM86" s="57"/>
      <c r="DJN86" s="21"/>
      <c r="DJO86" s="22"/>
      <c r="DJP86" s="3"/>
      <c r="DJQ86" s="5"/>
      <c r="DJR86" s="5"/>
      <c r="DJS86" s="8"/>
      <c r="DJT86" s="10"/>
      <c r="DJU86" s="68"/>
      <c r="DJV86" s="20"/>
      <c r="DJW86" s="57"/>
      <c r="DJX86" s="21"/>
      <c r="DJY86" s="22"/>
      <c r="DJZ86" s="3"/>
      <c r="DKA86" s="5"/>
      <c r="DKB86" s="5"/>
      <c r="DKC86" s="8"/>
      <c r="DKD86" s="10"/>
      <c r="DKE86" s="68"/>
      <c r="DKF86" s="20"/>
      <c r="DKG86" s="57"/>
      <c r="DKH86" s="21"/>
      <c r="DKI86" s="22"/>
      <c r="DKJ86" s="3"/>
      <c r="DKK86" s="5"/>
      <c r="DKL86" s="5"/>
      <c r="DKM86" s="8"/>
      <c r="DKN86" s="10"/>
      <c r="DKO86" s="68"/>
      <c r="DKP86" s="20"/>
      <c r="DKQ86" s="57"/>
      <c r="DKR86" s="21"/>
      <c r="DKS86" s="22"/>
      <c r="DKT86" s="3"/>
      <c r="DKU86" s="5"/>
      <c r="DKV86" s="5"/>
      <c r="DKW86" s="8"/>
      <c r="DKX86" s="10"/>
      <c r="DKY86" s="68"/>
      <c r="DKZ86" s="20"/>
      <c r="DLA86" s="57"/>
      <c r="DLB86" s="21"/>
      <c r="DLC86" s="22"/>
      <c r="DLD86" s="3"/>
      <c r="DLE86" s="5"/>
      <c r="DLF86" s="5"/>
      <c r="DLG86" s="8"/>
      <c r="DLH86" s="10"/>
      <c r="DLI86" s="68"/>
      <c r="DLJ86" s="20"/>
      <c r="DLK86" s="57"/>
      <c r="DLL86" s="21"/>
      <c r="DLM86" s="22"/>
      <c r="DLN86" s="3"/>
      <c r="DLO86" s="5"/>
      <c r="DLP86" s="5"/>
      <c r="DLQ86" s="8"/>
      <c r="DLR86" s="10"/>
      <c r="DLS86" s="68"/>
      <c r="DLT86" s="20"/>
      <c r="DLU86" s="57"/>
      <c r="DLV86" s="21"/>
      <c r="DLW86" s="22"/>
      <c r="DLX86" s="3"/>
      <c r="DLY86" s="5"/>
      <c r="DLZ86" s="5"/>
      <c r="DMA86" s="8"/>
      <c r="DMB86" s="10"/>
      <c r="DMC86" s="68"/>
      <c r="DMD86" s="20"/>
      <c r="DME86" s="57"/>
      <c r="DMF86" s="21"/>
      <c r="DMG86" s="22"/>
      <c r="DMH86" s="3"/>
      <c r="DMI86" s="5"/>
      <c r="DMJ86" s="5"/>
      <c r="DMK86" s="8"/>
      <c r="DML86" s="10"/>
      <c r="DMM86" s="68"/>
      <c r="DMN86" s="20"/>
      <c r="DMO86" s="57"/>
      <c r="DMP86" s="21"/>
      <c r="DMQ86" s="22"/>
      <c r="DMR86" s="3"/>
      <c r="DMS86" s="5"/>
      <c r="DMT86" s="5"/>
      <c r="DMU86" s="8"/>
      <c r="DMV86" s="10"/>
      <c r="DMW86" s="68"/>
      <c r="DMX86" s="20"/>
      <c r="DMY86" s="57"/>
      <c r="DMZ86" s="21"/>
      <c r="DNA86" s="22"/>
      <c r="DNB86" s="3"/>
      <c r="DNC86" s="5"/>
      <c r="DND86" s="5"/>
      <c r="DNE86" s="8"/>
      <c r="DNF86" s="10"/>
      <c r="DNG86" s="68"/>
      <c r="DNH86" s="20"/>
      <c r="DNI86" s="57"/>
      <c r="DNJ86" s="21"/>
      <c r="DNK86" s="22"/>
      <c r="DNL86" s="3"/>
      <c r="DNM86" s="5"/>
      <c r="DNN86" s="5"/>
      <c r="DNO86" s="8"/>
      <c r="DNP86" s="10"/>
      <c r="DNQ86" s="68"/>
      <c r="DNR86" s="20"/>
      <c r="DNS86" s="57"/>
      <c r="DNT86" s="21"/>
      <c r="DNU86" s="22"/>
      <c r="DNV86" s="3"/>
      <c r="DNW86" s="5"/>
      <c r="DNX86" s="5"/>
      <c r="DNY86" s="8"/>
      <c r="DNZ86" s="10"/>
      <c r="DOA86" s="68"/>
      <c r="DOB86" s="20"/>
      <c r="DOC86" s="57"/>
      <c r="DOD86" s="21"/>
      <c r="DOE86" s="22"/>
      <c r="DOF86" s="3"/>
      <c r="DOG86" s="5"/>
      <c r="DOH86" s="5"/>
      <c r="DOI86" s="8"/>
      <c r="DOJ86" s="10"/>
      <c r="DOK86" s="68"/>
      <c r="DOL86" s="20"/>
      <c r="DOM86" s="57"/>
      <c r="DON86" s="21"/>
      <c r="DOO86" s="22"/>
      <c r="DOP86" s="3"/>
      <c r="DOQ86" s="5"/>
      <c r="DOR86" s="5"/>
      <c r="DOS86" s="8"/>
      <c r="DOT86" s="10"/>
      <c r="DOU86" s="68"/>
      <c r="DOV86" s="20"/>
      <c r="DOW86" s="57"/>
      <c r="DOX86" s="21"/>
      <c r="DOY86" s="22"/>
      <c r="DOZ86" s="3"/>
      <c r="DPA86" s="5"/>
      <c r="DPB86" s="5"/>
      <c r="DPC86" s="8"/>
      <c r="DPD86" s="10"/>
      <c r="DPE86" s="68"/>
      <c r="DPF86" s="20"/>
      <c r="DPG86" s="57"/>
      <c r="DPH86" s="21"/>
      <c r="DPI86" s="22"/>
      <c r="DPJ86" s="3"/>
      <c r="DPK86" s="5"/>
      <c r="DPL86" s="5"/>
      <c r="DPM86" s="8"/>
      <c r="DPN86" s="10"/>
      <c r="DPO86" s="68"/>
      <c r="DPP86" s="20"/>
      <c r="DPQ86" s="57"/>
      <c r="DPR86" s="21"/>
      <c r="DPS86" s="22"/>
      <c r="DPT86" s="3"/>
      <c r="DPU86" s="5"/>
      <c r="DPV86" s="5"/>
      <c r="DPW86" s="8"/>
      <c r="DPX86" s="10"/>
      <c r="DPY86" s="68"/>
      <c r="DPZ86" s="20"/>
      <c r="DQA86" s="57"/>
      <c r="DQB86" s="21"/>
      <c r="DQC86" s="22"/>
      <c r="DQD86" s="3"/>
      <c r="DQE86" s="5"/>
      <c r="DQF86" s="5"/>
      <c r="DQG86" s="8"/>
      <c r="DQH86" s="10"/>
      <c r="DQI86" s="68"/>
      <c r="DQJ86" s="20"/>
      <c r="DQK86" s="57"/>
      <c r="DQL86" s="21"/>
      <c r="DQM86" s="22"/>
      <c r="DQN86" s="3"/>
      <c r="DQO86" s="5"/>
      <c r="DQP86" s="5"/>
      <c r="DQQ86" s="8"/>
      <c r="DQR86" s="10"/>
      <c r="DQS86" s="68"/>
      <c r="DQT86" s="20"/>
      <c r="DQU86" s="57"/>
      <c r="DQV86" s="21"/>
      <c r="DQW86" s="22"/>
      <c r="DQX86" s="3"/>
      <c r="DQY86" s="5"/>
      <c r="DQZ86" s="5"/>
      <c r="DRA86" s="8"/>
      <c r="DRB86" s="10"/>
      <c r="DRC86" s="68"/>
      <c r="DRD86" s="20"/>
      <c r="DRE86" s="57"/>
      <c r="DRF86" s="21"/>
      <c r="DRG86" s="22"/>
      <c r="DRH86" s="3"/>
      <c r="DRI86" s="5"/>
      <c r="DRJ86" s="5"/>
      <c r="DRK86" s="8"/>
      <c r="DRL86" s="10"/>
      <c r="DRM86" s="68"/>
      <c r="DRN86" s="20"/>
      <c r="DRO86" s="57"/>
      <c r="DRP86" s="21"/>
      <c r="DRQ86" s="22"/>
      <c r="DRR86" s="3"/>
      <c r="DRS86" s="5"/>
      <c r="DRT86" s="5"/>
      <c r="DRU86" s="8"/>
      <c r="DRV86" s="10"/>
      <c r="DRW86" s="68"/>
      <c r="DRX86" s="20"/>
      <c r="DRY86" s="57"/>
      <c r="DRZ86" s="21"/>
      <c r="DSA86" s="22"/>
      <c r="DSB86" s="3"/>
      <c r="DSC86" s="5"/>
      <c r="DSD86" s="5"/>
      <c r="DSE86" s="8"/>
      <c r="DSF86" s="10"/>
      <c r="DSG86" s="68"/>
      <c r="DSH86" s="20"/>
      <c r="DSI86" s="57"/>
      <c r="DSJ86" s="21"/>
      <c r="DSK86" s="22"/>
      <c r="DSL86" s="3"/>
      <c r="DSM86" s="5"/>
      <c r="DSN86" s="5"/>
      <c r="DSO86" s="8"/>
      <c r="DSP86" s="10"/>
      <c r="DSQ86" s="68"/>
      <c r="DSR86" s="20"/>
      <c r="DSS86" s="57"/>
      <c r="DST86" s="21"/>
      <c r="DSU86" s="22"/>
      <c r="DSV86" s="3"/>
      <c r="DSW86" s="5"/>
      <c r="DSX86" s="5"/>
      <c r="DSY86" s="8"/>
      <c r="DSZ86" s="10"/>
      <c r="DTA86" s="68"/>
      <c r="DTB86" s="20"/>
      <c r="DTC86" s="57"/>
      <c r="DTD86" s="21"/>
      <c r="DTE86" s="22"/>
      <c r="DTF86" s="3"/>
      <c r="DTG86" s="5"/>
      <c r="DTH86" s="5"/>
      <c r="DTI86" s="8"/>
      <c r="DTJ86" s="10"/>
      <c r="DTK86" s="68"/>
      <c r="DTL86" s="20"/>
      <c r="DTM86" s="57"/>
      <c r="DTN86" s="21"/>
      <c r="DTO86" s="22"/>
      <c r="DTP86" s="3"/>
      <c r="DTQ86" s="5"/>
      <c r="DTR86" s="5"/>
      <c r="DTS86" s="8"/>
      <c r="DTT86" s="10"/>
      <c r="DTU86" s="68"/>
      <c r="DTV86" s="20"/>
      <c r="DTW86" s="57"/>
      <c r="DTX86" s="21"/>
      <c r="DTY86" s="22"/>
      <c r="DTZ86" s="3"/>
      <c r="DUA86" s="5"/>
      <c r="DUB86" s="5"/>
      <c r="DUC86" s="8"/>
      <c r="DUD86" s="10"/>
      <c r="DUE86" s="68"/>
      <c r="DUF86" s="20"/>
      <c r="DUG86" s="57"/>
      <c r="DUH86" s="21"/>
      <c r="DUI86" s="22"/>
      <c r="DUJ86" s="3"/>
      <c r="DUK86" s="5"/>
      <c r="DUL86" s="5"/>
      <c r="DUM86" s="8"/>
      <c r="DUN86" s="10"/>
      <c r="DUO86" s="68"/>
      <c r="DUP86" s="20"/>
      <c r="DUQ86" s="57"/>
      <c r="DUR86" s="21"/>
      <c r="DUS86" s="22"/>
      <c r="DUT86" s="3"/>
      <c r="DUU86" s="5"/>
      <c r="DUV86" s="5"/>
      <c r="DUW86" s="8"/>
      <c r="DUX86" s="10"/>
      <c r="DUY86" s="68"/>
      <c r="DUZ86" s="20"/>
      <c r="DVA86" s="57"/>
      <c r="DVB86" s="21"/>
      <c r="DVC86" s="22"/>
      <c r="DVD86" s="3"/>
      <c r="DVE86" s="5"/>
      <c r="DVF86" s="5"/>
      <c r="DVG86" s="8"/>
      <c r="DVH86" s="10"/>
      <c r="DVI86" s="68"/>
      <c r="DVJ86" s="20"/>
      <c r="DVK86" s="57"/>
      <c r="DVL86" s="21"/>
      <c r="DVM86" s="22"/>
      <c r="DVN86" s="3"/>
      <c r="DVO86" s="5"/>
      <c r="DVP86" s="5"/>
      <c r="DVQ86" s="8"/>
      <c r="DVR86" s="10"/>
      <c r="DVS86" s="68"/>
      <c r="DVT86" s="20"/>
      <c r="DVU86" s="57"/>
      <c r="DVV86" s="21"/>
      <c r="DVW86" s="22"/>
      <c r="DVX86" s="3"/>
      <c r="DVY86" s="5"/>
      <c r="DVZ86" s="5"/>
      <c r="DWA86" s="8"/>
      <c r="DWB86" s="10"/>
      <c r="DWC86" s="68"/>
      <c r="DWD86" s="20"/>
      <c r="DWE86" s="57"/>
      <c r="DWF86" s="21"/>
      <c r="DWG86" s="22"/>
      <c r="DWH86" s="3"/>
      <c r="DWI86" s="5"/>
      <c r="DWJ86" s="5"/>
      <c r="DWK86" s="8"/>
      <c r="DWL86" s="10"/>
      <c r="DWM86" s="68"/>
      <c r="DWN86" s="20"/>
      <c r="DWO86" s="57"/>
      <c r="DWP86" s="21"/>
      <c r="DWQ86" s="22"/>
      <c r="DWR86" s="3"/>
      <c r="DWS86" s="5"/>
      <c r="DWT86" s="5"/>
      <c r="DWU86" s="8"/>
      <c r="DWV86" s="10"/>
      <c r="DWW86" s="68"/>
      <c r="DWX86" s="20"/>
      <c r="DWY86" s="57"/>
      <c r="DWZ86" s="21"/>
      <c r="DXA86" s="22"/>
      <c r="DXB86" s="3"/>
      <c r="DXC86" s="5"/>
      <c r="DXD86" s="5"/>
      <c r="DXE86" s="8"/>
      <c r="DXF86" s="10"/>
      <c r="DXG86" s="68"/>
      <c r="DXH86" s="20"/>
      <c r="DXI86" s="57"/>
      <c r="DXJ86" s="21"/>
      <c r="DXK86" s="22"/>
      <c r="DXL86" s="3"/>
      <c r="DXM86" s="5"/>
      <c r="DXN86" s="5"/>
      <c r="DXO86" s="8"/>
      <c r="DXP86" s="10"/>
      <c r="DXQ86" s="68"/>
      <c r="DXR86" s="20"/>
      <c r="DXS86" s="57"/>
      <c r="DXT86" s="21"/>
      <c r="DXU86" s="22"/>
      <c r="DXV86" s="3"/>
      <c r="DXW86" s="5"/>
      <c r="DXX86" s="5"/>
      <c r="DXY86" s="8"/>
      <c r="DXZ86" s="10"/>
      <c r="DYA86" s="68"/>
      <c r="DYB86" s="20"/>
      <c r="DYC86" s="57"/>
      <c r="DYD86" s="21"/>
      <c r="DYE86" s="22"/>
      <c r="DYF86" s="3"/>
      <c r="DYG86" s="5"/>
      <c r="DYH86" s="5"/>
      <c r="DYI86" s="8"/>
      <c r="DYJ86" s="10"/>
      <c r="DYK86" s="68"/>
      <c r="DYL86" s="20"/>
      <c r="DYM86" s="57"/>
      <c r="DYN86" s="21"/>
      <c r="DYO86" s="22"/>
      <c r="DYP86" s="3"/>
      <c r="DYQ86" s="5"/>
      <c r="DYR86" s="5"/>
      <c r="DYS86" s="8"/>
      <c r="DYT86" s="10"/>
      <c r="DYU86" s="68"/>
      <c r="DYV86" s="20"/>
      <c r="DYW86" s="57"/>
      <c r="DYX86" s="21"/>
      <c r="DYY86" s="22"/>
      <c r="DYZ86" s="3"/>
      <c r="DZA86" s="5"/>
      <c r="DZB86" s="5"/>
      <c r="DZC86" s="8"/>
      <c r="DZD86" s="10"/>
      <c r="DZE86" s="68"/>
      <c r="DZF86" s="20"/>
      <c r="DZG86" s="57"/>
      <c r="DZH86" s="21"/>
      <c r="DZI86" s="22"/>
      <c r="DZJ86" s="3"/>
      <c r="DZK86" s="5"/>
      <c r="DZL86" s="5"/>
      <c r="DZM86" s="8"/>
      <c r="DZN86" s="10"/>
      <c r="DZO86" s="68"/>
      <c r="DZP86" s="20"/>
      <c r="DZQ86" s="57"/>
      <c r="DZR86" s="21"/>
      <c r="DZS86" s="22"/>
      <c r="DZT86" s="3"/>
      <c r="DZU86" s="5"/>
      <c r="DZV86" s="5"/>
      <c r="DZW86" s="8"/>
      <c r="DZX86" s="10"/>
      <c r="DZY86" s="68"/>
      <c r="DZZ86" s="20"/>
      <c r="EAA86" s="57"/>
      <c r="EAB86" s="21"/>
      <c r="EAC86" s="22"/>
      <c r="EAD86" s="3"/>
      <c r="EAE86" s="5"/>
      <c r="EAF86" s="5"/>
      <c r="EAG86" s="8"/>
      <c r="EAH86" s="10"/>
      <c r="EAI86" s="68"/>
      <c r="EAJ86" s="20"/>
      <c r="EAK86" s="57"/>
      <c r="EAL86" s="21"/>
      <c r="EAM86" s="22"/>
      <c r="EAN86" s="3"/>
      <c r="EAO86" s="5"/>
      <c r="EAP86" s="5"/>
      <c r="EAQ86" s="8"/>
      <c r="EAR86" s="10"/>
      <c r="EAS86" s="68"/>
      <c r="EAT86" s="20"/>
      <c r="EAU86" s="57"/>
      <c r="EAV86" s="21"/>
      <c r="EAW86" s="22"/>
      <c r="EAX86" s="3"/>
      <c r="EAY86" s="5"/>
      <c r="EAZ86" s="5"/>
      <c r="EBA86" s="8"/>
      <c r="EBB86" s="10"/>
      <c r="EBC86" s="68"/>
      <c r="EBD86" s="20"/>
      <c r="EBE86" s="57"/>
      <c r="EBF86" s="21"/>
      <c r="EBG86" s="22"/>
      <c r="EBH86" s="3"/>
      <c r="EBI86" s="5"/>
      <c r="EBJ86" s="5"/>
      <c r="EBK86" s="8"/>
      <c r="EBL86" s="10"/>
      <c r="EBM86" s="68"/>
      <c r="EBN86" s="20"/>
      <c r="EBO86" s="57"/>
      <c r="EBP86" s="21"/>
      <c r="EBQ86" s="22"/>
      <c r="EBR86" s="3"/>
      <c r="EBS86" s="5"/>
      <c r="EBT86" s="5"/>
      <c r="EBU86" s="8"/>
      <c r="EBV86" s="10"/>
      <c r="EBW86" s="68"/>
      <c r="EBX86" s="20"/>
      <c r="EBY86" s="57"/>
      <c r="EBZ86" s="21"/>
      <c r="ECA86" s="22"/>
      <c r="ECB86" s="3"/>
      <c r="ECC86" s="5"/>
      <c r="ECD86" s="5"/>
      <c r="ECE86" s="8"/>
      <c r="ECF86" s="10"/>
      <c r="ECG86" s="68"/>
      <c r="ECH86" s="20"/>
      <c r="ECI86" s="57"/>
      <c r="ECJ86" s="21"/>
      <c r="ECK86" s="22"/>
      <c r="ECL86" s="3"/>
      <c r="ECM86" s="5"/>
      <c r="ECN86" s="5"/>
      <c r="ECO86" s="8"/>
      <c r="ECP86" s="10"/>
      <c r="ECQ86" s="68"/>
      <c r="ECR86" s="20"/>
      <c r="ECS86" s="57"/>
      <c r="ECT86" s="21"/>
      <c r="ECU86" s="22"/>
      <c r="ECV86" s="3"/>
      <c r="ECW86" s="5"/>
      <c r="ECX86" s="5"/>
      <c r="ECY86" s="8"/>
      <c r="ECZ86" s="10"/>
      <c r="EDA86" s="68"/>
      <c r="EDB86" s="20"/>
      <c r="EDC86" s="57"/>
      <c r="EDD86" s="21"/>
      <c r="EDE86" s="22"/>
      <c r="EDF86" s="3"/>
      <c r="EDG86" s="5"/>
      <c r="EDH86" s="5"/>
      <c r="EDI86" s="8"/>
      <c r="EDJ86" s="10"/>
      <c r="EDK86" s="68"/>
      <c r="EDL86" s="20"/>
      <c r="EDM86" s="57"/>
      <c r="EDN86" s="21"/>
      <c r="EDO86" s="22"/>
      <c r="EDP86" s="3"/>
      <c r="EDQ86" s="5"/>
      <c r="EDR86" s="5"/>
      <c r="EDS86" s="8"/>
      <c r="EDT86" s="10"/>
      <c r="EDU86" s="68"/>
      <c r="EDV86" s="20"/>
      <c r="EDW86" s="57"/>
      <c r="EDX86" s="21"/>
      <c r="EDY86" s="22"/>
      <c r="EDZ86" s="3"/>
      <c r="EEA86" s="5"/>
      <c r="EEB86" s="5"/>
      <c r="EEC86" s="8"/>
      <c r="EED86" s="10"/>
      <c r="EEE86" s="68"/>
      <c r="EEF86" s="20"/>
      <c r="EEG86" s="57"/>
      <c r="EEH86" s="21"/>
      <c r="EEI86" s="22"/>
      <c r="EEJ86" s="3"/>
      <c r="EEK86" s="5"/>
      <c r="EEL86" s="5"/>
      <c r="EEM86" s="8"/>
      <c r="EEN86" s="10"/>
      <c r="EEO86" s="68"/>
      <c r="EEP86" s="20"/>
      <c r="EEQ86" s="57"/>
      <c r="EER86" s="21"/>
      <c r="EES86" s="22"/>
      <c r="EET86" s="3"/>
      <c r="EEU86" s="5"/>
      <c r="EEV86" s="5"/>
      <c r="EEW86" s="8"/>
      <c r="EEX86" s="10"/>
      <c r="EEY86" s="68"/>
      <c r="EEZ86" s="20"/>
      <c r="EFA86" s="57"/>
      <c r="EFB86" s="21"/>
      <c r="EFC86" s="22"/>
      <c r="EFD86" s="3"/>
      <c r="EFE86" s="5"/>
      <c r="EFF86" s="5"/>
      <c r="EFG86" s="8"/>
      <c r="EFH86" s="10"/>
      <c r="EFI86" s="68"/>
      <c r="EFJ86" s="20"/>
      <c r="EFK86" s="57"/>
      <c r="EFL86" s="21"/>
      <c r="EFM86" s="22"/>
      <c r="EFN86" s="3"/>
      <c r="EFO86" s="5"/>
      <c r="EFP86" s="5"/>
      <c r="EFQ86" s="8"/>
      <c r="EFR86" s="10"/>
      <c r="EFS86" s="68"/>
      <c r="EFT86" s="20"/>
      <c r="EFU86" s="57"/>
      <c r="EFV86" s="21"/>
      <c r="EFW86" s="22"/>
      <c r="EFX86" s="3"/>
      <c r="EFY86" s="5"/>
      <c r="EFZ86" s="5"/>
      <c r="EGA86" s="8"/>
      <c r="EGB86" s="10"/>
      <c r="EGC86" s="68"/>
      <c r="EGD86" s="20"/>
      <c r="EGE86" s="57"/>
      <c r="EGF86" s="21"/>
      <c r="EGG86" s="22"/>
      <c r="EGH86" s="3"/>
      <c r="EGI86" s="5"/>
      <c r="EGJ86" s="5"/>
      <c r="EGK86" s="8"/>
      <c r="EGL86" s="10"/>
      <c r="EGM86" s="68"/>
      <c r="EGN86" s="20"/>
      <c r="EGO86" s="57"/>
      <c r="EGP86" s="21"/>
      <c r="EGQ86" s="22"/>
      <c r="EGR86" s="3"/>
      <c r="EGS86" s="5"/>
      <c r="EGT86" s="5"/>
      <c r="EGU86" s="8"/>
      <c r="EGV86" s="10"/>
      <c r="EGW86" s="68"/>
      <c r="EGX86" s="20"/>
      <c r="EGY86" s="57"/>
      <c r="EGZ86" s="21"/>
      <c r="EHA86" s="22"/>
      <c r="EHB86" s="3"/>
      <c r="EHC86" s="5"/>
      <c r="EHD86" s="5"/>
      <c r="EHE86" s="8"/>
      <c r="EHF86" s="10"/>
      <c r="EHG86" s="68"/>
      <c r="EHH86" s="20"/>
      <c r="EHI86" s="57"/>
      <c r="EHJ86" s="21"/>
      <c r="EHK86" s="22"/>
      <c r="EHL86" s="3"/>
      <c r="EHM86" s="5"/>
      <c r="EHN86" s="5"/>
      <c r="EHO86" s="8"/>
      <c r="EHP86" s="10"/>
      <c r="EHQ86" s="68"/>
      <c r="EHR86" s="20"/>
      <c r="EHS86" s="57"/>
      <c r="EHT86" s="21"/>
      <c r="EHU86" s="22"/>
      <c r="EHV86" s="3"/>
      <c r="EHW86" s="5"/>
      <c r="EHX86" s="5"/>
      <c r="EHY86" s="8"/>
      <c r="EHZ86" s="10"/>
      <c r="EIA86" s="68"/>
      <c r="EIB86" s="20"/>
      <c r="EIC86" s="57"/>
      <c r="EID86" s="21"/>
      <c r="EIE86" s="22"/>
      <c r="EIF86" s="3"/>
      <c r="EIG86" s="5"/>
      <c r="EIH86" s="5"/>
      <c r="EII86" s="8"/>
      <c r="EIJ86" s="10"/>
      <c r="EIK86" s="68"/>
      <c r="EIL86" s="20"/>
      <c r="EIM86" s="57"/>
      <c r="EIN86" s="21"/>
      <c r="EIO86" s="22"/>
      <c r="EIP86" s="3"/>
      <c r="EIQ86" s="5"/>
      <c r="EIR86" s="5"/>
      <c r="EIS86" s="8"/>
      <c r="EIT86" s="10"/>
      <c r="EIU86" s="68"/>
      <c r="EIV86" s="20"/>
      <c r="EIW86" s="57"/>
      <c r="EIX86" s="21"/>
      <c r="EIY86" s="22"/>
      <c r="EIZ86" s="3"/>
      <c r="EJA86" s="5"/>
      <c r="EJB86" s="5"/>
      <c r="EJC86" s="8"/>
      <c r="EJD86" s="10"/>
      <c r="EJE86" s="68"/>
      <c r="EJF86" s="20"/>
      <c r="EJG86" s="57"/>
      <c r="EJH86" s="21"/>
      <c r="EJI86" s="22"/>
      <c r="EJJ86" s="3"/>
      <c r="EJK86" s="5"/>
      <c r="EJL86" s="5"/>
      <c r="EJM86" s="8"/>
      <c r="EJN86" s="10"/>
      <c r="EJO86" s="68"/>
      <c r="EJP86" s="20"/>
      <c r="EJQ86" s="57"/>
      <c r="EJR86" s="21"/>
      <c r="EJS86" s="22"/>
      <c r="EJT86" s="3"/>
      <c r="EJU86" s="5"/>
      <c r="EJV86" s="5"/>
      <c r="EJW86" s="8"/>
      <c r="EJX86" s="10"/>
      <c r="EJY86" s="68"/>
      <c r="EJZ86" s="20"/>
      <c r="EKA86" s="57"/>
      <c r="EKB86" s="21"/>
      <c r="EKC86" s="22"/>
      <c r="EKD86" s="3"/>
      <c r="EKE86" s="5"/>
      <c r="EKF86" s="5"/>
      <c r="EKG86" s="8"/>
      <c r="EKH86" s="10"/>
      <c r="EKI86" s="68"/>
      <c r="EKJ86" s="20"/>
      <c r="EKK86" s="57"/>
      <c r="EKL86" s="21"/>
      <c r="EKM86" s="22"/>
      <c r="EKN86" s="3"/>
      <c r="EKO86" s="5"/>
      <c r="EKP86" s="5"/>
      <c r="EKQ86" s="8"/>
      <c r="EKR86" s="10"/>
      <c r="EKS86" s="68"/>
      <c r="EKT86" s="20"/>
      <c r="EKU86" s="57"/>
      <c r="EKV86" s="21"/>
      <c r="EKW86" s="22"/>
      <c r="EKX86" s="3"/>
      <c r="EKY86" s="5"/>
      <c r="EKZ86" s="5"/>
      <c r="ELA86" s="8"/>
      <c r="ELB86" s="10"/>
      <c r="ELC86" s="68"/>
      <c r="ELD86" s="20"/>
      <c r="ELE86" s="57"/>
      <c r="ELF86" s="21"/>
      <c r="ELG86" s="22"/>
      <c r="ELH86" s="3"/>
      <c r="ELI86" s="5"/>
      <c r="ELJ86" s="5"/>
      <c r="ELK86" s="8"/>
      <c r="ELL86" s="10"/>
      <c r="ELM86" s="68"/>
      <c r="ELN86" s="20"/>
      <c r="ELO86" s="57"/>
      <c r="ELP86" s="21"/>
      <c r="ELQ86" s="22"/>
      <c r="ELR86" s="3"/>
      <c r="ELS86" s="5"/>
      <c r="ELT86" s="5"/>
      <c r="ELU86" s="8"/>
      <c r="ELV86" s="10"/>
      <c r="ELW86" s="68"/>
      <c r="ELX86" s="20"/>
      <c r="ELY86" s="57"/>
      <c r="ELZ86" s="21"/>
      <c r="EMA86" s="22"/>
      <c r="EMB86" s="3"/>
      <c r="EMC86" s="5"/>
      <c r="EMD86" s="5"/>
      <c r="EME86" s="8"/>
      <c r="EMF86" s="10"/>
      <c r="EMG86" s="68"/>
      <c r="EMH86" s="20"/>
      <c r="EMI86" s="57"/>
      <c r="EMJ86" s="21"/>
      <c r="EMK86" s="22"/>
      <c r="EML86" s="3"/>
      <c r="EMM86" s="5"/>
      <c r="EMN86" s="5"/>
      <c r="EMO86" s="8"/>
      <c r="EMP86" s="10"/>
      <c r="EMQ86" s="68"/>
      <c r="EMR86" s="20"/>
      <c r="EMS86" s="57"/>
      <c r="EMT86" s="21"/>
      <c r="EMU86" s="22"/>
      <c r="EMV86" s="3"/>
      <c r="EMW86" s="5"/>
      <c r="EMX86" s="5"/>
      <c r="EMY86" s="8"/>
      <c r="EMZ86" s="10"/>
      <c r="ENA86" s="68"/>
      <c r="ENB86" s="20"/>
      <c r="ENC86" s="57"/>
      <c r="END86" s="21"/>
      <c r="ENE86" s="22"/>
      <c r="ENF86" s="3"/>
      <c r="ENG86" s="5"/>
      <c r="ENH86" s="5"/>
      <c r="ENI86" s="8"/>
      <c r="ENJ86" s="10"/>
      <c r="ENK86" s="68"/>
      <c r="ENL86" s="20"/>
      <c r="ENM86" s="57"/>
      <c r="ENN86" s="21"/>
      <c r="ENO86" s="22"/>
      <c r="ENP86" s="3"/>
      <c r="ENQ86" s="5"/>
      <c r="ENR86" s="5"/>
      <c r="ENS86" s="8"/>
      <c r="ENT86" s="10"/>
      <c r="ENU86" s="68"/>
      <c r="ENV86" s="20"/>
      <c r="ENW86" s="57"/>
      <c r="ENX86" s="21"/>
      <c r="ENY86" s="22"/>
      <c r="ENZ86" s="3"/>
      <c r="EOA86" s="5"/>
      <c r="EOB86" s="5"/>
      <c r="EOC86" s="8"/>
      <c r="EOD86" s="10"/>
      <c r="EOE86" s="68"/>
      <c r="EOF86" s="20"/>
      <c r="EOG86" s="57"/>
      <c r="EOH86" s="21"/>
      <c r="EOI86" s="22"/>
      <c r="EOJ86" s="3"/>
      <c r="EOK86" s="5"/>
      <c r="EOL86" s="5"/>
      <c r="EOM86" s="8"/>
      <c r="EON86" s="10"/>
      <c r="EOO86" s="68"/>
      <c r="EOP86" s="20"/>
      <c r="EOQ86" s="57"/>
      <c r="EOR86" s="21"/>
      <c r="EOS86" s="22"/>
      <c r="EOT86" s="3"/>
      <c r="EOU86" s="5"/>
      <c r="EOV86" s="5"/>
      <c r="EOW86" s="8"/>
      <c r="EOX86" s="10"/>
      <c r="EOY86" s="68"/>
      <c r="EOZ86" s="20"/>
      <c r="EPA86" s="57"/>
      <c r="EPB86" s="21"/>
      <c r="EPC86" s="22"/>
      <c r="EPD86" s="3"/>
      <c r="EPE86" s="5"/>
      <c r="EPF86" s="5"/>
      <c r="EPG86" s="8"/>
      <c r="EPH86" s="10"/>
      <c r="EPI86" s="68"/>
      <c r="EPJ86" s="20"/>
      <c r="EPK86" s="57"/>
      <c r="EPL86" s="21"/>
      <c r="EPM86" s="22"/>
      <c r="EPN86" s="3"/>
      <c r="EPO86" s="5"/>
      <c r="EPP86" s="5"/>
      <c r="EPQ86" s="8"/>
      <c r="EPR86" s="10"/>
      <c r="EPS86" s="68"/>
      <c r="EPT86" s="20"/>
      <c r="EPU86" s="57"/>
      <c r="EPV86" s="21"/>
      <c r="EPW86" s="22"/>
      <c r="EPX86" s="3"/>
      <c r="EPY86" s="5"/>
      <c r="EPZ86" s="5"/>
      <c r="EQA86" s="8"/>
      <c r="EQB86" s="10"/>
      <c r="EQC86" s="68"/>
      <c r="EQD86" s="20"/>
      <c r="EQE86" s="57"/>
      <c r="EQF86" s="21"/>
      <c r="EQG86" s="22"/>
      <c r="EQH86" s="3"/>
      <c r="EQI86" s="5"/>
      <c r="EQJ86" s="5"/>
      <c r="EQK86" s="8"/>
      <c r="EQL86" s="10"/>
      <c r="EQM86" s="68"/>
      <c r="EQN86" s="20"/>
      <c r="EQO86" s="57"/>
      <c r="EQP86" s="21"/>
      <c r="EQQ86" s="22"/>
      <c r="EQR86" s="3"/>
      <c r="EQS86" s="5"/>
      <c r="EQT86" s="5"/>
      <c r="EQU86" s="8"/>
      <c r="EQV86" s="10"/>
      <c r="EQW86" s="68"/>
      <c r="EQX86" s="20"/>
      <c r="EQY86" s="57"/>
      <c r="EQZ86" s="21"/>
      <c r="ERA86" s="22"/>
      <c r="ERB86" s="3"/>
      <c r="ERC86" s="5"/>
      <c r="ERD86" s="5"/>
      <c r="ERE86" s="8"/>
      <c r="ERF86" s="10"/>
      <c r="ERG86" s="68"/>
      <c r="ERH86" s="20"/>
      <c r="ERI86" s="57"/>
      <c r="ERJ86" s="21"/>
      <c r="ERK86" s="22"/>
      <c r="ERL86" s="3"/>
      <c r="ERM86" s="5"/>
      <c r="ERN86" s="5"/>
      <c r="ERO86" s="8"/>
      <c r="ERP86" s="10"/>
      <c r="ERQ86" s="68"/>
      <c r="ERR86" s="20"/>
      <c r="ERS86" s="57"/>
      <c r="ERT86" s="21"/>
      <c r="ERU86" s="22"/>
      <c r="ERV86" s="3"/>
      <c r="ERW86" s="5"/>
      <c r="ERX86" s="5"/>
      <c r="ERY86" s="8"/>
      <c r="ERZ86" s="10"/>
      <c r="ESA86" s="68"/>
      <c r="ESB86" s="20"/>
      <c r="ESC86" s="57"/>
      <c r="ESD86" s="21"/>
      <c r="ESE86" s="22"/>
      <c r="ESF86" s="3"/>
      <c r="ESG86" s="5"/>
      <c r="ESH86" s="5"/>
      <c r="ESI86" s="8"/>
      <c r="ESJ86" s="10"/>
      <c r="ESK86" s="68"/>
      <c r="ESL86" s="20"/>
      <c r="ESM86" s="57"/>
      <c r="ESN86" s="21"/>
      <c r="ESO86" s="22"/>
      <c r="ESP86" s="3"/>
      <c r="ESQ86" s="5"/>
      <c r="ESR86" s="5"/>
      <c r="ESS86" s="8"/>
      <c r="EST86" s="10"/>
      <c r="ESU86" s="68"/>
      <c r="ESV86" s="20"/>
      <c r="ESW86" s="57"/>
      <c r="ESX86" s="21"/>
      <c r="ESY86" s="22"/>
      <c r="ESZ86" s="3"/>
      <c r="ETA86" s="5"/>
      <c r="ETB86" s="5"/>
      <c r="ETC86" s="8"/>
      <c r="ETD86" s="10"/>
      <c r="ETE86" s="68"/>
      <c r="ETF86" s="20"/>
      <c r="ETG86" s="57"/>
      <c r="ETH86" s="21"/>
      <c r="ETI86" s="22"/>
      <c r="ETJ86" s="3"/>
      <c r="ETK86" s="5"/>
      <c r="ETL86" s="5"/>
      <c r="ETM86" s="8"/>
      <c r="ETN86" s="10"/>
      <c r="ETO86" s="68"/>
      <c r="ETP86" s="20"/>
      <c r="ETQ86" s="57"/>
      <c r="ETR86" s="21"/>
      <c r="ETS86" s="22"/>
      <c r="ETT86" s="3"/>
      <c r="ETU86" s="5"/>
      <c r="ETV86" s="5"/>
      <c r="ETW86" s="8"/>
      <c r="ETX86" s="10"/>
      <c r="ETY86" s="68"/>
      <c r="ETZ86" s="20"/>
      <c r="EUA86" s="57"/>
      <c r="EUB86" s="21"/>
      <c r="EUC86" s="22"/>
      <c r="EUD86" s="3"/>
      <c r="EUE86" s="5"/>
      <c r="EUF86" s="5"/>
      <c r="EUG86" s="8"/>
      <c r="EUH86" s="10"/>
      <c r="EUI86" s="68"/>
      <c r="EUJ86" s="20"/>
      <c r="EUK86" s="57"/>
      <c r="EUL86" s="21"/>
      <c r="EUM86" s="22"/>
      <c r="EUN86" s="3"/>
      <c r="EUO86" s="5"/>
      <c r="EUP86" s="5"/>
      <c r="EUQ86" s="8"/>
      <c r="EUR86" s="10"/>
      <c r="EUS86" s="68"/>
      <c r="EUT86" s="20"/>
      <c r="EUU86" s="57"/>
      <c r="EUV86" s="21"/>
      <c r="EUW86" s="22"/>
      <c r="EUX86" s="3"/>
      <c r="EUY86" s="5"/>
      <c r="EUZ86" s="5"/>
      <c r="EVA86" s="8"/>
      <c r="EVB86" s="10"/>
      <c r="EVC86" s="68"/>
      <c r="EVD86" s="20"/>
      <c r="EVE86" s="57"/>
      <c r="EVF86" s="21"/>
      <c r="EVG86" s="22"/>
      <c r="EVH86" s="3"/>
      <c r="EVI86" s="5"/>
      <c r="EVJ86" s="5"/>
      <c r="EVK86" s="8"/>
      <c r="EVL86" s="10"/>
      <c r="EVM86" s="68"/>
      <c r="EVN86" s="20"/>
      <c r="EVO86" s="57"/>
      <c r="EVP86" s="21"/>
      <c r="EVQ86" s="22"/>
      <c r="EVR86" s="3"/>
      <c r="EVS86" s="5"/>
      <c r="EVT86" s="5"/>
      <c r="EVU86" s="8"/>
      <c r="EVV86" s="10"/>
      <c r="EVW86" s="68"/>
      <c r="EVX86" s="20"/>
      <c r="EVY86" s="57"/>
      <c r="EVZ86" s="21"/>
      <c r="EWA86" s="22"/>
      <c r="EWB86" s="3"/>
      <c r="EWC86" s="5"/>
      <c r="EWD86" s="5"/>
      <c r="EWE86" s="8"/>
      <c r="EWF86" s="10"/>
      <c r="EWG86" s="68"/>
      <c r="EWH86" s="20"/>
      <c r="EWI86" s="57"/>
      <c r="EWJ86" s="21"/>
      <c r="EWK86" s="22"/>
      <c r="EWL86" s="3"/>
      <c r="EWM86" s="5"/>
      <c r="EWN86" s="5"/>
      <c r="EWO86" s="8"/>
      <c r="EWP86" s="10"/>
      <c r="EWQ86" s="68"/>
      <c r="EWR86" s="20"/>
      <c r="EWS86" s="57"/>
      <c r="EWT86" s="21"/>
      <c r="EWU86" s="22"/>
      <c r="EWV86" s="3"/>
      <c r="EWW86" s="5"/>
      <c r="EWX86" s="5"/>
      <c r="EWY86" s="8"/>
      <c r="EWZ86" s="10"/>
      <c r="EXA86" s="68"/>
      <c r="EXB86" s="20"/>
      <c r="EXC86" s="57"/>
      <c r="EXD86" s="21"/>
      <c r="EXE86" s="22"/>
      <c r="EXF86" s="3"/>
      <c r="EXG86" s="5"/>
      <c r="EXH86" s="5"/>
      <c r="EXI86" s="8"/>
      <c r="EXJ86" s="10"/>
      <c r="EXK86" s="68"/>
      <c r="EXL86" s="20"/>
      <c r="EXM86" s="57"/>
      <c r="EXN86" s="21"/>
      <c r="EXO86" s="22"/>
      <c r="EXP86" s="3"/>
      <c r="EXQ86" s="5"/>
      <c r="EXR86" s="5"/>
      <c r="EXS86" s="8"/>
      <c r="EXT86" s="10"/>
      <c r="EXU86" s="68"/>
      <c r="EXV86" s="20"/>
      <c r="EXW86" s="57"/>
      <c r="EXX86" s="21"/>
      <c r="EXY86" s="22"/>
      <c r="EXZ86" s="3"/>
      <c r="EYA86" s="5"/>
      <c r="EYB86" s="5"/>
      <c r="EYC86" s="8"/>
      <c r="EYD86" s="10"/>
      <c r="EYE86" s="68"/>
      <c r="EYF86" s="20"/>
      <c r="EYG86" s="57"/>
      <c r="EYH86" s="21"/>
      <c r="EYI86" s="22"/>
      <c r="EYJ86" s="3"/>
      <c r="EYK86" s="5"/>
      <c r="EYL86" s="5"/>
      <c r="EYM86" s="8"/>
      <c r="EYN86" s="10"/>
      <c r="EYO86" s="68"/>
      <c r="EYP86" s="20"/>
      <c r="EYQ86" s="57"/>
      <c r="EYR86" s="21"/>
      <c r="EYS86" s="22"/>
      <c r="EYT86" s="3"/>
      <c r="EYU86" s="5"/>
      <c r="EYV86" s="5"/>
      <c r="EYW86" s="8"/>
      <c r="EYX86" s="10"/>
      <c r="EYY86" s="68"/>
      <c r="EYZ86" s="20"/>
      <c r="EZA86" s="57"/>
      <c r="EZB86" s="21"/>
      <c r="EZC86" s="22"/>
      <c r="EZD86" s="3"/>
      <c r="EZE86" s="5"/>
      <c r="EZF86" s="5"/>
      <c r="EZG86" s="8"/>
      <c r="EZH86" s="10"/>
      <c r="EZI86" s="68"/>
      <c r="EZJ86" s="20"/>
      <c r="EZK86" s="57"/>
      <c r="EZL86" s="21"/>
      <c r="EZM86" s="22"/>
      <c r="EZN86" s="3"/>
      <c r="EZO86" s="5"/>
      <c r="EZP86" s="5"/>
      <c r="EZQ86" s="8"/>
      <c r="EZR86" s="10"/>
      <c r="EZS86" s="68"/>
      <c r="EZT86" s="20"/>
      <c r="EZU86" s="57"/>
      <c r="EZV86" s="21"/>
      <c r="EZW86" s="22"/>
      <c r="EZX86" s="3"/>
      <c r="EZY86" s="5"/>
      <c r="EZZ86" s="5"/>
      <c r="FAA86" s="8"/>
      <c r="FAB86" s="10"/>
      <c r="FAC86" s="68"/>
      <c r="FAD86" s="20"/>
      <c r="FAE86" s="57"/>
      <c r="FAF86" s="21"/>
      <c r="FAG86" s="22"/>
      <c r="FAH86" s="3"/>
      <c r="FAI86" s="5"/>
      <c r="FAJ86" s="5"/>
      <c r="FAK86" s="8"/>
      <c r="FAL86" s="10"/>
      <c r="FAM86" s="68"/>
      <c r="FAN86" s="20"/>
      <c r="FAO86" s="57"/>
      <c r="FAP86" s="21"/>
      <c r="FAQ86" s="22"/>
      <c r="FAR86" s="3"/>
      <c r="FAS86" s="5"/>
      <c r="FAT86" s="5"/>
      <c r="FAU86" s="8"/>
      <c r="FAV86" s="10"/>
      <c r="FAW86" s="68"/>
      <c r="FAX86" s="20"/>
      <c r="FAY86" s="57"/>
      <c r="FAZ86" s="21"/>
      <c r="FBA86" s="22"/>
      <c r="FBB86" s="3"/>
      <c r="FBC86" s="5"/>
      <c r="FBD86" s="5"/>
      <c r="FBE86" s="8"/>
      <c r="FBF86" s="10"/>
      <c r="FBG86" s="68"/>
      <c r="FBH86" s="20"/>
      <c r="FBI86" s="57"/>
      <c r="FBJ86" s="21"/>
      <c r="FBK86" s="22"/>
      <c r="FBL86" s="3"/>
      <c r="FBM86" s="5"/>
      <c r="FBN86" s="5"/>
      <c r="FBO86" s="8"/>
      <c r="FBP86" s="10"/>
      <c r="FBQ86" s="68"/>
      <c r="FBR86" s="20"/>
      <c r="FBS86" s="57"/>
      <c r="FBT86" s="21"/>
      <c r="FBU86" s="22"/>
      <c r="FBV86" s="3"/>
      <c r="FBW86" s="5"/>
      <c r="FBX86" s="5"/>
      <c r="FBY86" s="8"/>
      <c r="FBZ86" s="10"/>
      <c r="FCA86" s="68"/>
      <c r="FCB86" s="20"/>
      <c r="FCC86" s="57"/>
      <c r="FCD86" s="21"/>
      <c r="FCE86" s="22"/>
      <c r="FCF86" s="3"/>
      <c r="FCG86" s="5"/>
      <c r="FCH86" s="5"/>
      <c r="FCI86" s="8"/>
      <c r="FCJ86" s="10"/>
      <c r="FCK86" s="68"/>
      <c r="FCL86" s="20"/>
      <c r="FCM86" s="57"/>
      <c r="FCN86" s="21"/>
      <c r="FCO86" s="22"/>
      <c r="FCP86" s="3"/>
      <c r="FCQ86" s="5"/>
      <c r="FCR86" s="5"/>
      <c r="FCS86" s="8"/>
      <c r="FCT86" s="10"/>
      <c r="FCU86" s="68"/>
      <c r="FCV86" s="20"/>
      <c r="FCW86" s="57"/>
      <c r="FCX86" s="21"/>
      <c r="FCY86" s="22"/>
      <c r="FCZ86" s="3"/>
      <c r="FDA86" s="5"/>
      <c r="FDB86" s="5"/>
      <c r="FDC86" s="8"/>
      <c r="FDD86" s="10"/>
      <c r="FDE86" s="68"/>
      <c r="FDF86" s="20"/>
      <c r="FDG86" s="57"/>
      <c r="FDH86" s="21"/>
      <c r="FDI86" s="22"/>
      <c r="FDJ86" s="3"/>
      <c r="FDK86" s="5"/>
      <c r="FDL86" s="5"/>
      <c r="FDM86" s="8"/>
      <c r="FDN86" s="10"/>
      <c r="FDO86" s="68"/>
      <c r="FDP86" s="20"/>
      <c r="FDQ86" s="57"/>
      <c r="FDR86" s="21"/>
      <c r="FDS86" s="22"/>
      <c r="FDT86" s="3"/>
      <c r="FDU86" s="5"/>
      <c r="FDV86" s="5"/>
      <c r="FDW86" s="8"/>
      <c r="FDX86" s="10"/>
      <c r="FDY86" s="68"/>
      <c r="FDZ86" s="20"/>
      <c r="FEA86" s="57"/>
      <c r="FEB86" s="21"/>
      <c r="FEC86" s="22"/>
      <c r="FED86" s="3"/>
      <c r="FEE86" s="5"/>
      <c r="FEF86" s="5"/>
      <c r="FEG86" s="8"/>
      <c r="FEH86" s="10"/>
      <c r="FEI86" s="68"/>
      <c r="FEJ86" s="20"/>
      <c r="FEK86" s="57"/>
      <c r="FEL86" s="21"/>
      <c r="FEM86" s="22"/>
      <c r="FEN86" s="3"/>
      <c r="FEO86" s="5"/>
      <c r="FEP86" s="5"/>
      <c r="FEQ86" s="8"/>
      <c r="FER86" s="10"/>
      <c r="FES86" s="68"/>
      <c r="FET86" s="20"/>
      <c r="FEU86" s="57"/>
      <c r="FEV86" s="21"/>
      <c r="FEW86" s="22"/>
      <c r="FEX86" s="3"/>
      <c r="FEY86" s="5"/>
      <c r="FEZ86" s="5"/>
      <c r="FFA86" s="8"/>
      <c r="FFB86" s="10"/>
      <c r="FFC86" s="68"/>
      <c r="FFD86" s="20"/>
      <c r="FFE86" s="57"/>
      <c r="FFF86" s="21"/>
      <c r="FFG86" s="22"/>
      <c r="FFH86" s="3"/>
      <c r="FFI86" s="5"/>
      <c r="FFJ86" s="5"/>
      <c r="FFK86" s="8"/>
      <c r="FFL86" s="10"/>
      <c r="FFM86" s="68"/>
      <c r="FFN86" s="20"/>
      <c r="FFO86" s="57"/>
      <c r="FFP86" s="21"/>
      <c r="FFQ86" s="22"/>
      <c r="FFR86" s="3"/>
      <c r="FFS86" s="5"/>
      <c r="FFT86" s="5"/>
      <c r="FFU86" s="8"/>
      <c r="FFV86" s="10"/>
      <c r="FFW86" s="68"/>
      <c r="FFX86" s="20"/>
      <c r="FFY86" s="57"/>
      <c r="FFZ86" s="21"/>
      <c r="FGA86" s="22"/>
      <c r="FGB86" s="3"/>
      <c r="FGC86" s="5"/>
      <c r="FGD86" s="5"/>
      <c r="FGE86" s="8"/>
      <c r="FGF86" s="10"/>
      <c r="FGG86" s="68"/>
      <c r="FGH86" s="20"/>
      <c r="FGI86" s="57"/>
      <c r="FGJ86" s="21"/>
      <c r="FGK86" s="22"/>
      <c r="FGL86" s="3"/>
      <c r="FGM86" s="5"/>
      <c r="FGN86" s="5"/>
      <c r="FGO86" s="8"/>
      <c r="FGP86" s="10"/>
      <c r="FGQ86" s="68"/>
      <c r="FGR86" s="20"/>
      <c r="FGS86" s="57"/>
      <c r="FGT86" s="21"/>
      <c r="FGU86" s="22"/>
      <c r="FGV86" s="3"/>
      <c r="FGW86" s="5"/>
      <c r="FGX86" s="5"/>
      <c r="FGY86" s="8"/>
      <c r="FGZ86" s="10"/>
      <c r="FHA86" s="68"/>
      <c r="FHB86" s="20"/>
      <c r="FHC86" s="57"/>
      <c r="FHD86" s="21"/>
      <c r="FHE86" s="22"/>
      <c r="FHF86" s="3"/>
      <c r="FHG86" s="5"/>
      <c r="FHH86" s="5"/>
      <c r="FHI86" s="8"/>
      <c r="FHJ86" s="10"/>
      <c r="FHK86" s="68"/>
      <c r="FHL86" s="20"/>
      <c r="FHM86" s="57"/>
      <c r="FHN86" s="21"/>
      <c r="FHO86" s="22"/>
      <c r="FHP86" s="3"/>
      <c r="FHQ86" s="5"/>
      <c r="FHR86" s="5"/>
      <c r="FHS86" s="8"/>
      <c r="FHT86" s="10"/>
      <c r="FHU86" s="68"/>
      <c r="FHV86" s="20"/>
      <c r="FHW86" s="57"/>
      <c r="FHX86" s="21"/>
      <c r="FHY86" s="22"/>
      <c r="FHZ86" s="3"/>
      <c r="FIA86" s="5"/>
      <c r="FIB86" s="5"/>
      <c r="FIC86" s="8"/>
      <c r="FID86" s="10"/>
      <c r="FIE86" s="68"/>
      <c r="FIF86" s="20"/>
      <c r="FIG86" s="57"/>
      <c r="FIH86" s="21"/>
      <c r="FII86" s="22"/>
      <c r="FIJ86" s="3"/>
      <c r="FIK86" s="5"/>
      <c r="FIL86" s="5"/>
      <c r="FIM86" s="8"/>
      <c r="FIN86" s="10"/>
      <c r="FIO86" s="68"/>
      <c r="FIP86" s="20"/>
      <c r="FIQ86" s="57"/>
      <c r="FIR86" s="21"/>
      <c r="FIS86" s="22"/>
      <c r="FIT86" s="3"/>
      <c r="FIU86" s="5"/>
      <c r="FIV86" s="5"/>
      <c r="FIW86" s="8"/>
      <c r="FIX86" s="10"/>
      <c r="FIY86" s="68"/>
      <c r="FIZ86" s="20"/>
      <c r="FJA86" s="57"/>
      <c r="FJB86" s="21"/>
      <c r="FJC86" s="22"/>
      <c r="FJD86" s="3"/>
      <c r="FJE86" s="5"/>
      <c r="FJF86" s="5"/>
      <c r="FJG86" s="8"/>
      <c r="FJH86" s="10"/>
      <c r="FJI86" s="68"/>
      <c r="FJJ86" s="20"/>
      <c r="FJK86" s="57"/>
      <c r="FJL86" s="21"/>
      <c r="FJM86" s="22"/>
      <c r="FJN86" s="3"/>
      <c r="FJO86" s="5"/>
      <c r="FJP86" s="5"/>
      <c r="FJQ86" s="8"/>
      <c r="FJR86" s="10"/>
      <c r="FJS86" s="68"/>
      <c r="FJT86" s="20"/>
      <c r="FJU86" s="57"/>
      <c r="FJV86" s="21"/>
      <c r="FJW86" s="22"/>
      <c r="FJX86" s="3"/>
      <c r="FJY86" s="5"/>
      <c r="FJZ86" s="5"/>
      <c r="FKA86" s="8"/>
      <c r="FKB86" s="10"/>
      <c r="FKC86" s="68"/>
      <c r="FKD86" s="20"/>
      <c r="FKE86" s="57"/>
      <c r="FKF86" s="21"/>
      <c r="FKG86" s="22"/>
      <c r="FKH86" s="3"/>
      <c r="FKI86" s="5"/>
      <c r="FKJ86" s="5"/>
      <c r="FKK86" s="8"/>
      <c r="FKL86" s="10"/>
      <c r="FKM86" s="68"/>
      <c r="FKN86" s="20"/>
      <c r="FKO86" s="57"/>
      <c r="FKP86" s="21"/>
      <c r="FKQ86" s="22"/>
      <c r="FKR86" s="3"/>
      <c r="FKS86" s="5"/>
      <c r="FKT86" s="5"/>
      <c r="FKU86" s="8"/>
      <c r="FKV86" s="10"/>
      <c r="FKW86" s="68"/>
      <c r="FKX86" s="20"/>
      <c r="FKY86" s="57"/>
      <c r="FKZ86" s="21"/>
      <c r="FLA86" s="22"/>
      <c r="FLB86" s="3"/>
      <c r="FLC86" s="5"/>
      <c r="FLD86" s="5"/>
      <c r="FLE86" s="8"/>
      <c r="FLF86" s="10"/>
      <c r="FLG86" s="68"/>
      <c r="FLH86" s="20"/>
      <c r="FLI86" s="57"/>
      <c r="FLJ86" s="21"/>
      <c r="FLK86" s="22"/>
      <c r="FLL86" s="3"/>
      <c r="FLM86" s="5"/>
      <c r="FLN86" s="5"/>
      <c r="FLO86" s="8"/>
      <c r="FLP86" s="10"/>
      <c r="FLQ86" s="68"/>
      <c r="FLR86" s="20"/>
      <c r="FLS86" s="57"/>
      <c r="FLT86" s="21"/>
      <c r="FLU86" s="22"/>
      <c r="FLV86" s="3"/>
      <c r="FLW86" s="5"/>
      <c r="FLX86" s="5"/>
      <c r="FLY86" s="8"/>
      <c r="FLZ86" s="10"/>
      <c r="FMA86" s="68"/>
      <c r="FMB86" s="20"/>
      <c r="FMC86" s="57"/>
      <c r="FMD86" s="21"/>
      <c r="FME86" s="22"/>
      <c r="FMF86" s="3"/>
      <c r="FMG86" s="5"/>
      <c r="FMH86" s="5"/>
      <c r="FMI86" s="8"/>
      <c r="FMJ86" s="10"/>
      <c r="FMK86" s="68"/>
      <c r="FML86" s="20"/>
      <c r="FMM86" s="57"/>
      <c r="FMN86" s="21"/>
      <c r="FMO86" s="22"/>
      <c r="FMP86" s="3"/>
      <c r="FMQ86" s="5"/>
      <c r="FMR86" s="5"/>
      <c r="FMS86" s="8"/>
      <c r="FMT86" s="10"/>
      <c r="FMU86" s="68"/>
      <c r="FMV86" s="20"/>
      <c r="FMW86" s="57"/>
      <c r="FMX86" s="21"/>
      <c r="FMY86" s="22"/>
      <c r="FMZ86" s="3"/>
      <c r="FNA86" s="5"/>
      <c r="FNB86" s="5"/>
      <c r="FNC86" s="8"/>
      <c r="FND86" s="10"/>
      <c r="FNE86" s="68"/>
      <c r="FNF86" s="20"/>
      <c r="FNG86" s="57"/>
      <c r="FNH86" s="21"/>
      <c r="FNI86" s="22"/>
      <c r="FNJ86" s="3"/>
      <c r="FNK86" s="5"/>
      <c r="FNL86" s="5"/>
      <c r="FNM86" s="8"/>
      <c r="FNN86" s="10"/>
      <c r="FNO86" s="68"/>
      <c r="FNP86" s="20"/>
      <c r="FNQ86" s="57"/>
      <c r="FNR86" s="21"/>
      <c r="FNS86" s="22"/>
      <c r="FNT86" s="3"/>
      <c r="FNU86" s="5"/>
      <c r="FNV86" s="5"/>
      <c r="FNW86" s="8"/>
      <c r="FNX86" s="10"/>
      <c r="FNY86" s="68"/>
      <c r="FNZ86" s="20"/>
      <c r="FOA86" s="57"/>
      <c r="FOB86" s="21"/>
      <c r="FOC86" s="22"/>
      <c r="FOD86" s="3"/>
      <c r="FOE86" s="5"/>
      <c r="FOF86" s="5"/>
      <c r="FOG86" s="8"/>
      <c r="FOH86" s="10"/>
      <c r="FOI86" s="68"/>
      <c r="FOJ86" s="20"/>
      <c r="FOK86" s="57"/>
      <c r="FOL86" s="21"/>
      <c r="FOM86" s="22"/>
      <c r="FON86" s="3"/>
      <c r="FOO86" s="5"/>
      <c r="FOP86" s="5"/>
      <c r="FOQ86" s="8"/>
      <c r="FOR86" s="10"/>
      <c r="FOS86" s="68"/>
      <c r="FOT86" s="20"/>
      <c r="FOU86" s="57"/>
      <c r="FOV86" s="21"/>
      <c r="FOW86" s="22"/>
      <c r="FOX86" s="3"/>
      <c r="FOY86" s="5"/>
      <c r="FOZ86" s="5"/>
      <c r="FPA86" s="8"/>
      <c r="FPB86" s="10"/>
      <c r="FPC86" s="68"/>
      <c r="FPD86" s="20"/>
      <c r="FPE86" s="57"/>
      <c r="FPF86" s="21"/>
      <c r="FPG86" s="22"/>
      <c r="FPH86" s="3"/>
      <c r="FPI86" s="5"/>
      <c r="FPJ86" s="5"/>
      <c r="FPK86" s="8"/>
      <c r="FPL86" s="10"/>
      <c r="FPM86" s="68"/>
      <c r="FPN86" s="20"/>
      <c r="FPO86" s="57"/>
      <c r="FPP86" s="21"/>
      <c r="FPQ86" s="22"/>
      <c r="FPR86" s="3"/>
      <c r="FPS86" s="5"/>
      <c r="FPT86" s="5"/>
      <c r="FPU86" s="8"/>
      <c r="FPV86" s="10"/>
      <c r="FPW86" s="68"/>
      <c r="FPX86" s="20"/>
      <c r="FPY86" s="57"/>
      <c r="FPZ86" s="21"/>
      <c r="FQA86" s="22"/>
      <c r="FQB86" s="3"/>
      <c r="FQC86" s="5"/>
      <c r="FQD86" s="5"/>
      <c r="FQE86" s="8"/>
      <c r="FQF86" s="10"/>
      <c r="FQG86" s="68"/>
      <c r="FQH86" s="20"/>
      <c r="FQI86" s="57"/>
      <c r="FQJ86" s="21"/>
      <c r="FQK86" s="22"/>
      <c r="FQL86" s="3"/>
      <c r="FQM86" s="5"/>
      <c r="FQN86" s="5"/>
      <c r="FQO86" s="8"/>
      <c r="FQP86" s="10"/>
      <c r="FQQ86" s="68"/>
      <c r="FQR86" s="20"/>
      <c r="FQS86" s="57"/>
      <c r="FQT86" s="21"/>
      <c r="FQU86" s="22"/>
      <c r="FQV86" s="3"/>
      <c r="FQW86" s="5"/>
      <c r="FQX86" s="5"/>
      <c r="FQY86" s="8"/>
      <c r="FQZ86" s="10"/>
      <c r="FRA86" s="68"/>
      <c r="FRB86" s="20"/>
      <c r="FRC86" s="57"/>
      <c r="FRD86" s="21"/>
      <c r="FRE86" s="22"/>
      <c r="FRF86" s="3"/>
      <c r="FRG86" s="5"/>
      <c r="FRH86" s="5"/>
      <c r="FRI86" s="8"/>
      <c r="FRJ86" s="10"/>
      <c r="FRK86" s="68"/>
      <c r="FRL86" s="20"/>
      <c r="FRM86" s="57"/>
      <c r="FRN86" s="21"/>
      <c r="FRO86" s="22"/>
      <c r="FRP86" s="3"/>
      <c r="FRQ86" s="5"/>
      <c r="FRR86" s="5"/>
      <c r="FRS86" s="8"/>
      <c r="FRT86" s="10"/>
      <c r="FRU86" s="68"/>
      <c r="FRV86" s="20"/>
      <c r="FRW86" s="57"/>
      <c r="FRX86" s="21"/>
      <c r="FRY86" s="22"/>
      <c r="FRZ86" s="3"/>
      <c r="FSA86" s="5"/>
      <c r="FSB86" s="5"/>
      <c r="FSC86" s="8"/>
      <c r="FSD86" s="10"/>
      <c r="FSE86" s="68"/>
      <c r="FSF86" s="20"/>
      <c r="FSG86" s="57"/>
      <c r="FSH86" s="21"/>
      <c r="FSI86" s="22"/>
      <c r="FSJ86" s="3"/>
      <c r="FSK86" s="5"/>
      <c r="FSL86" s="5"/>
      <c r="FSM86" s="8"/>
      <c r="FSN86" s="10"/>
      <c r="FSO86" s="68"/>
      <c r="FSP86" s="20"/>
      <c r="FSQ86" s="57"/>
      <c r="FSR86" s="21"/>
      <c r="FSS86" s="22"/>
      <c r="FST86" s="3"/>
      <c r="FSU86" s="5"/>
      <c r="FSV86" s="5"/>
      <c r="FSW86" s="8"/>
      <c r="FSX86" s="10"/>
      <c r="FSY86" s="68"/>
      <c r="FSZ86" s="20"/>
      <c r="FTA86" s="57"/>
      <c r="FTB86" s="21"/>
      <c r="FTC86" s="22"/>
      <c r="FTD86" s="3"/>
      <c r="FTE86" s="5"/>
      <c r="FTF86" s="5"/>
      <c r="FTG86" s="8"/>
      <c r="FTH86" s="10"/>
      <c r="FTI86" s="68"/>
      <c r="FTJ86" s="20"/>
      <c r="FTK86" s="57"/>
      <c r="FTL86" s="21"/>
      <c r="FTM86" s="22"/>
      <c r="FTN86" s="3"/>
      <c r="FTO86" s="5"/>
      <c r="FTP86" s="5"/>
      <c r="FTQ86" s="8"/>
      <c r="FTR86" s="10"/>
      <c r="FTS86" s="68"/>
      <c r="FTT86" s="20"/>
      <c r="FTU86" s="57"/>
      <c r="FTV86" s="21"/>
      <c r="FTW86" s="22"/>
      <c r="FTX86" s="3"/>
      <c r="FTY86" s="5"/>
      <c r="FTZ86" s="5"/>
      <c r="FUA86" s="8"/>
      <c r="FUB86" s="10"/>
      <c r="FUC86" s="68"/>
      <c r="FUD86" s="20"/>
      <c r="FUE86" s="57"/>
      <c r="FUF86" s="21"/>
      <c r="FUG86" s="22"/>
      <c r="FUH86" s="3"/>
      <c r="FUI86" s="5"/>
      <c r="FUJ86" s="5"/>
      <c r="FUK86" s="8"/>
      <c r="FUL86" s="10"/>
      <c r="FUM86" s="68"/>
      <c r="FUN86" s="20"/>
      <c r="FUO86" s="57"/>
      <c r="FUP86" s="21"/>
      <c r="FUQ86" s="22"/>
      <c r="FUR86" s="3"/>
      <c r="FUS86" s="5"/>
      <c r="FUT86" s="5"/>
      <c r="FUU86" s="8"/>
      <c r="FUV86" s="10"/>
      <c r="FUW86" s="68"/>
      <c r="FUX86" s="20"/>
      <c r="FUY86" s="57"/>
      <c r="FUZ86" s="21"/>
      <c r="FVA86" s="22"/>
      <c r="FVB86" s="3"/>
      <c r="FVC86" s="5"/>
      <c r="FVD86" s="5"/>
      <c r="FVE86" s="8"/>
      <c r="FVF86" s="10"/>
      <c r="FVG86" s="68"/>
      <c r="FVH86" s="20"/>
      <c r="FVI86" s="57"/>
      <c r="FVJ86" s="21"/>
      <c r="FVK86" s="22"/>
      <c r="FVL86" s="3"/>
      <c r="FVM86" s="5"/>
      <c r="FVN86" s="5"/>
      <c r="FVO86" s="8"/>
      <c r="FVP86" s="10"/>
      <c r="FVQ86" s="68"/>
      <c r="FVR86" s="20"/>
      <c r="FVS86" s="57"/>
      <c r="FVT86" s="21"/>
      <c r="FVU86" s="22"/>
      <c r="FVV86" s="3"/>
      <c r="FVW86" s="5"/>
      <c r="FVX86" s="5"/>
      <c r="FVY86" s="8"/>
      <c r="FVZ86" s="10"/>
      <c r="FWA86" s="68"/>
      <c r="FWB86" s="20"/>
      <c r="FWC86" s="57"/>
      <c r="FWD86" s="21"/>
      <c r="FWE86" s="22"/>
      <c r="FWF86" s="3"/>
      <c r="FWG86" s="5"/>
      <c r="FWH86" s="5"/>
      <c r="FWI86" s="8"/>
      <c r="FWJ86" s="10"/>
      <c r="FWK86" s="68"/>
      <c r="FWL86" s="20"/>
      <c r="FWM86" s="57"/>
      <c r="FWN86" s="21"/>
      <c r="FWO86" s="22"/>
      <c r="FWP86" s="3"/>
      <c r="FWQ86" s="5"/>
      <c r="FWR86" s="5"/>
      <c r="FWS86" s="8"/>
      <c r="FWT86" s="10"/>
      <c r="FWU86" s="68"/>
      <c r="FWV86" s="20"/>
      <c r="FWW86" s="57"/>
      <c r="FWX86" s="21"/>
      <c r="FWY86" s="22"/>
      <c r="FWZ86" s="3"/>
      <c r="FXA86" s="5"/>
      <c r="FXB86" s="5"/>
      <c r="FXC86" s="8"/>
      <c r="FXD86" s="10"/>
      <c r="FXE86" s="68"/>
      <c r="FXF86" s="20"/>
      <c r="FXG86" s="57"/>
      <c r="FXH86" s="21"/>
      <c r="FXI86" s="22"/>
      <c r="FXJ86" s="3"/>
      <c r="FXK86" s="5"/>
      <c r="FXL86" s="5"/>
      <c r="FXM86" s="8"/>
      <c r="FXN86" s="10"/>
      <c r="FXO86" s="68"/>
      <c r="FXP86" s="20"/>
      <c r="FXQ86" s="57"/>
      <c r="FXR86" s="21"/>
      <c r="FXS86" s="22"/>
      <c r="FXT86" s="3"/>
      <c r="FXU86" s="5"/>
      <c r="FXV86" s="5"/>
      <c r="FXW86" s="8"/>
      <c r="FXX86" s="10"/>
      <c r="FXY86" s="68"/>
      <c r="FXZ86" s="20"/>
      <c r="FYA86" s="57"/>
      <c r="FYB86" s="21"/>
      <c r="FYC86" s="22"/>
      <c r="FYD86" s="3"/>
      <c r="FYE86" s="5"/>
      <c r="FYF86" s="5"/>
      <c r="FYG86" s="8"/>
      <c r="FYH86" s="10"/>
      <c r="FYI86" s="68"/>
      <c r="FYJ86" s="20"/>
      <c r="FYK86" s="57"/>
      <c r="FYL86" s="21"/>
      <c r="FYM86" s="22"/>
      <c r="FYN86" s="3"/>
      <c r="FYO86" s="5"/>
      <c r="FYP86" s="5"/>
      <c r="FYQ86" s="8"/>
      <c r="FYR86" s="10"/>
      <c r="FYS86" s="68"/>
      <c r="FYT86" s="20"/>
      <c r="FYU86" s="57"/>
      <c r="FYV86" s="21"/>
      <c r="FYW86" s="22"/>
      <c r="FYX86" s="3"/>
      <c r="FYY86" s="5"/>
      <c r="FYZ86" s="5"/>
      <c r="FZA86" s="8"/>
      <c r="FZB86" s="10"/>
      <c r="FZC86" s="68"/>
      <c r="FZD86" s="20"/>
      <c r="FZE86" s="57"/>
      <c r="FZF86" s="21"/>
      <c r="FZG86" s="22"/>
      <c r="FZH86" s="3"/>
      <c r="FZI86" s="5"/>
      <c r="FZJ86" s="5"/>
      <c r="FZK86" s="8"/>
      <c r="FZL86" s="10"/>
      <c r="FZM86" s="68"/>
      <c r="FZN86" s="20"/>
      <c r="FZO86" s="57"/>
      <c r="FZP86" s="21"/>
      <c r="FZQ86" s="22"/>
      <c r="FZR86" s="3"/>
      <c r="FZS86" s="5"/>
      <c r="FZT86" s="5"/>
      <c r="FZU86" s="8"/>
      <c r="FZV86" s="10"/>
      <c r="FZW86" s="68"/>
      <c r="FZX86" s="20"/>
      <c r="FZY86" s="57"/>
      <c r="FZZ86" s="21"/>
      <c r="GAA86" s="22"/>
      <c r="GAB86" s="3"/>
      <c r="GAC86" s="5"/>
      <c r="GAD86" s="5"/>
      <c r="GAE86" s="8"/>
      <c r="GAF86" s="10"/>
      <c r="GAG86" s="68"/>
      <c r="GAH86" s="20"/>
      <c r="GAI86" s="57"/>
      <c r="GAJ86" s="21"/>
      <c r="GAK86" s="22"/>
      <c r="GAL86" s="3"/>
      <c r="GAM86" s="5"/>
      <c r="GAN86" s="5"/>
      <c r="GAO86" s="8"/>
      <c r="GAP86" s="10"/>
      <c r="GAQ86" s="68"/>
      <c r="GAR86" s="20"/>
      <c r="GAS86" s="57"/>
      <c r="GAT86" s="21"/>
      <c r="GAU86" s="22"/>
      <c r="GAV86" s="3"/>
      <c r="GAW86" s="5"/>
      <c r="GAX86" s="5"/>
      <c r="GAY86" s="8"/>
      <c r="GAZ86" s="10"/>
      <c r="GBA86" s="68"/>
      <c r="GBB86" s="20"/>
      <c r="GBC86" s="57"/>
      <c r="GBD86" s="21"/>
      <c r="GBE86" s="22"/>
      <c r="GBF86" s="3"/>
      <c r="GBG86" s="5"/>
      <c r="GBH86" s="5"/>
      <c r="GBI86" s="8"/>
      <c r="GBJ86" s="10"/>
      <c r="GBK86" s="68"/>
      <c r="GBL86" s="20"/>
      <c r="GBM86" s="57"/>
      <c r="GBN86" s="21"/>
      <c r="GBO86" s="22"/>
      <c r="GBP86" s="3"/>
      <c r="GBQ86" s="5"/>
      <c r="GBR86" s="5"/>
      <c r="GBS86" s="8"/>
      <c r="GBT86" s="10"/>
      <c r="GBU86" s="68"/>
      <c r="GBV86" s="20"/>
      <c r="GBW86" s="57"/>
      <c r="GBX86" s="21"/>
      <c r="GBY86" s="22"/>
      <c r="GBZ86" s="3"/>
      <c r="GCA86" s="5"/>
      <c r="GCB86" s="5"/>
      <c r="GCC86" s="8"/>
      <c r="GCD86" s="10"/>
      <c r="GCE86" s="68"/>
      <c r="GCF86" s="20"/>
      <c r="GCG86" s="57"/>
      <c r="GCH86" s="21"/>
      <c r="GCI86" s="22"/>
      <c r="GCJ86" s="3"/>
      <c r="GCK86" s="5"/>
      <c r="GCL86" s="5"/>
      <c r="GCM86" s="8"/>
      <c r="GCN86" s="10"/>
      <c r="GCO86" s="68"/>
      <c r="GCP86" s="20"/>
      <c r="GCQ86" s="57"/>
      <c r="GCR86" s="21"/>
      <c r="GCS86" s="22"/>
      <c r="GCT86" s="3"/>
      <c r="GCU86" s="5"/>
      <c r="GCV86" s="5"/>
      <c r="GCW86" s="8"/>
      <c r="GCX86" s="10"/>
      <c r="GCY86" s="68"/>
      <c r="GCZ86" s="20"/>
      <c r="GDA86" s="57"/>
      <c r="GDB86" s="21"/>
      <c r="GDC86" s="22"/>
      <c r="GDD86" s="3"/>
      <c r="GDE86" s="5"/>
      <c r="GDF86" s="5"/>
      <c r="GDG86" s="8"/>
      <c r="GDH86" s="10"/>
      <c r="GDI86" s="68"/>
      <c r="GDJ86" s="20"/>
      <c r="GDK86" s="57"/>
      <c r="GDL86" s="21"/>
      <c r="GDM86" s="22"/>
      <c r="GDN86" s="3"/>
      <c r="GDO86" s="5"/>
      <c r="GDP86" s="5"/>
      <c r="GDQ86" s="8"/>
      <c r="GDR86" s="10"/>
      <c r="GDS86" s="68"/>
      <c r="GDT86" s="20"/>
      <c r="GDU86" s="57"/>
      <c r="GDV86" s="21"/>
      <c r="GDW86" s="22"/>
      <c r="GDX86" s="3"/>
      <c r="GDY86" s="5"/>
      <c r="GDZ86" s="5"/>
      <c r="GEA86" s="8"/>
      <c r="GEB86" s="10"/>
      <c r="GEC86" s="68"/>
      <c r="GED86" s="20"/>
      <c r="GEE86" s="57"/>
      <c r="GEF86" s="21"/>
      <c r="GEG86" s="22"/>
      <c r="GEH86" s="3"/>
      <c r="GEI86" s="5"/>
      <c r="GEJ86" s="5"/>
      <c r="GEK86" s="8"/>
      <c r="GEL86" s="10"/>
      <c r="GEM86" s="68"/>
      <c r="GEN86" s="20"/>
      <c r="GEO86" s="57"/>
      <c r="GEP86" s="21"/>
      <c r="GEQ86" s="22"/>
      <c r="GER86" s="3"/>
      <c r="GES86" s="5"/>
      <c r="GET86" s="5"/>
      <c r="GEU86" s="8"/>
      <c r="GEV86" s="10"/>
      <c r="GEW86" s="68"/>
      <c r="GEX86" s="20"/>
      <c r="GEY86" s="57"/>
      <c r="GEZ86" s="21"/>
      <c r="GFA86" s="22"/>
      <c r="GFB86" s="3"/>
      <c r="GFC86" s="5"/>
      <c r="GFD86" s="5"/>
      <c r="GFE86" s="8"/>
      <c r="GFF86" s="10"/>
      <c r="GFG86" s="68"/>
      <c r="GFH86" s="20"/>
      <c r="GFI86" s="57"/>
      <c r="GFJ86" s="21"/>
      <c r="GFK86" s="22"/>
      <c r="GFL86" s="3"/>
      <c r="GFM86" s="5"/>
      <c r="GFN86" s="5"/>
      <c r="GFO86" s="8"/>
      <c r="GFP86" s="10"/>
      <c r="GFQ86" s="68"/>
      <c r="GFR86" s="20"/>
      <c r="GFS86" s="57"/>
      <c r="GFT86" s="21"/>
      <c r="GFU86" s="22"/>
      <c r="GFV86" s="3"/>
      <c r="GFW86" s="5"/>
      <c r="GFX86" s="5"/>
      <c r="GFY86" s="8"/>
      <c r="GFZ86" s="10"/>
      <c r="GGA86" s="68"/>
      <c r="GGB86" s="20"/>
      <c r="GGC86" s="57"/>
      <c r="GGD86" s="21"/>
      <c r="GGE86" s="22"/>
      <c r="GGF86" s="3"/>
      <c r="GGG86" s="5"/>
      <c r="GGH86" s="5"/>
      <c r="GGI86" s="8"/>
      <c r="GGJ86" s="10"/>
      <c r="GGK86" s="68"/>
      <c r="GGL86" s="20"/>
      <c r="GGM86" s="57"/>
      <c r="GGN86" s="21"/>
      <c r="GGO86" s="22"/>
      <c r="GGP86" s="3"/>
      <c r="GGQ86" s="5"/>
      <c r="GGR86" s="5"/>
      <c r="GGS86" s="8"/>
      <c r="GGT86" s="10"/>
      <c r="GGU86" s="68"/>
      <c r="GGV86" s="20"/>
      <c r="GGW86" s="57"/>
      <c r="GGX86" s="21"/>
      <c r="GGY86" s="22"/>
      <c r="GGZ86" s="3"/>
      <c r="GHA86" s="5"/>
      <c r="GHB86" s="5"/>
      <c r="GHC86" s="8"/>
      <c r="GHD86" s="10"/>
      <c r="GHE86" s="68"/>
      <c r="GHF86" s="20"/>
      <c r="GHG86" s="57"/>
      <c r="GHH86" s="21"/>
      <c r="GHI86" s="22"/>
      <c r="GHJ86" s="3"/>
      <c r="GHK86" s="5"/>
      <c r="GHL86" s="5"/>
      <c r="GHM86" s="8"/>
      <c r="GHN86" s="10"/>
      <c r="GHO86" s="68"/>
      <c r="GHP86" s="20"/>
      <c r="GHQ86" s="57"/>
      <c r="GHR86" s="21"/>
      <c r="GHS86" s="22"/>
      <c r="GHT86" s="3"/>
      <c r="GHU86" s="5"/>
      <c r="GHV86" s="5"/>
      <c r="GHW86" s="8"/>
      <c r="GHX86" s="10"/>
      <c r="GHY86" s="68"/>
      <c r="GHZ86" s="20"/>
      <c r="GIA86" s="57"/>
      <c r="GIB86" s="21"/>
      <c r="GIC86" s="22"/>
      <c r="GID86" s="3"/>
      <c r="GIE86" s="5"/>
      <c r="GIF86" s="5"/>
      <c r="GIG86" s="8"/>
      <c r="GIH86" s="10"/>
      <c r="GII86" s="68"/>
      <c r="GIJ86" s="20"/>
      <c r="GIK86" s="57"/>
      <c r="GIL86" s="21"/>
      <c r="GIM86" s="22"/>
      <c r="GIN86" s="3"/>
      <c r="GIO86" s="5"/>
      <c r="GIP86" s="5"/>
      <c r="GIQ86" s="8"/>
      <c r="GIR86" s="10"/>
      <c r="GIS86" s="68"/>
      <c r="GIT86" s="20"/>
      <c r="GIU86" s="57"/>
      <c r="GIV86" s="21"/>
      <c r="GIW86" s="22"/>
      <c r="GIX86" s="3"/>
      <c r="GIY86" s="5"/>
      <c r="GIZ86" s="5"/>
      <c r="GJA86" s="8"/>
      <c r="GJB86" s="10"/>
      <c r="GJC86" s="68"/>
      <c r="GJD86" s="20"/>
      <c r="GJE86" s="57"/>
      <c r="GJF86" s="21"/>
      <c r="GJG86" s="22"/>
      <c r="GJH86" s="3"/>
      <c r="GJI86" s="5"/>
      <c r="GJJ86" s="5"/>
      <c r="GJK86" s="8"/>
      <c r="GJL86" s="10"/>
      <c r="GJM86" s="68"/>
      <c r="GJN86" s="20"/>
      <c r="GJO86" s="57"/>
      <c r="GJP86" s="21"/>
      <c r="GJQ86" s="22"/>
      <c r="GJR86" s="3"/>
      <c r="GJS86" s="5"/>
      <c r="GJT86" s="5"/>
      <c r="GJU86" s="8"/>
      <c r="GJV86" s="10"/>
      <c r="GJW86" s="68"/>
      <c r="GJX86" s="20"/>
      <c r="GJY86" s="57"/>
      <c r="GJZ86" s="21"/>
      <c r="GKA86" s="22"/>
      <c r="GKB86" s="3"/>
      <c r="GKC86" s="5"/>
      <c r="GKD86" s="5"/>
      <c r="GKE86" s="8"/>
      <c r="GKF86" s="10"/>
      <c r="GKG86" s="68"/>
      <c r="GKH86" s="20"/>
      <c r="GKI86" s="57"/>
      <c r="GKJ86" s="21"/>
      <c r="GKK86" s="22"/>
      <c r="GKL86" s="3"/>
      <c r="GKM86" s="5"/>
      <c r="GKN86" s="5"/>
      <c r="GKO86" s="8"/>
      <c r="GKP86" s="10"/>
      <c r="GKQ86" s="68"/>
      <c r="GKR86" s="20"/>
      <c r="GKS86" s="57"/>
      <c r="GKT86" s="21"/>
      <c r="GKU86" s="22"/>
      <c r="GKV86" s="3"/>
      <c r="GKW86" s="5"/>
      <c r="GKX86" s="5"/>
      <c r="GKY86" s="8"/>
      <c r="GKZ86" s="10"/>
      <c r="GLA86" s="68"/>
      <c r="GLB86" s="20"/>
      <c r="GLC86" s="57"/>
      <c r="GLD86" s="21"/>
      <c r="GLE86" s="22"/>
      <c r="GLF86" s="3"/>
      <c r="GLG86" s="5"/>
      <c r="GLH86" s="5"/>
      <c r="GLI86" s="8"/>
      <c r="GLJ86" s="10"/>
      <c r="GLK86" s="68"/>
      <c r="GLL86" s="20"/>
      <c r="GLM86" s="57"/>
      <c r="GLN86" s="21"/>
      <c r="GLO86" s="22"/>
      <c r="GLP86" s="3"/>
      <c r="GLQ86" s="5"/>
      <c r="GLR86" s="5"/>
      <c r="GLS86" s="8"/>
      <c r="GLT86" s="10"/>
      <c r="GLU86" s="68"/>
      <c r="GLV86" s="20"/>
      <c r="GLW86" s="57"/>
      <c r="GLX86" s="21"/>
      <c r="GLY86" s="22"/>
      <c r="GLZ86" s="3"/>
      <c r="GMA86" s="5"/>
      <c r="GMB86" s="5"/>
      <c r="GMC86" s="8"/>
      <c r="GMD86" s="10"/>
      <c r="GME86" s="68"/>
      <c r="GMF86" s="20"/>
      <c r="GMG86" s="57"/>
      <c r="GMH86" s="21"/>
      <c r="GMI86" s="22"/>
      <c r="GMJ86" s="3"/>
      <c r="GMK86" s="5"/>
      <c r="GML86" s="5"/>
      <c r="GMM86" s="8"/>
      <c r="GMN86" s="10"/>
      <c r="GMO86" s="68"/>
      <c r="GMP86" s="20"/>
      <c r="GMQ86" s="57"/>
      <c r="GMR86" s="21"/>
      <c r="GMS86" s="22"/>
      <c r="GMT86" s="3"/>
      <c r="GMU86" s="5"/>
      <c r="GMV86" s="5"/>
      <c r="GMW86" s="8"/>
      <c r="GMX86" s="10"/>
      <c r="GMY86" s="68"/>
      <c r="GMZ86" s="20"/>
      <c r="GNA86" s="57"/>
      <c r="GNB86" s="21"/>
      <c r="GNC86" s="22"/>
      <c r="GND86" s="3"/>
      <c r="GNE86" s="5"/>
      <c r="GNF86" s="5"/>
      <c r="GNG86" s="8"/>
      <c r="GNH86" s="10"/>
      <c r="GNI86" s="68"/>
      <c r="GNJ86" s="20"/>
      <c r="GNK86" s="57"/>
      <c r="GNL86" s="21"/>
      <c r="GNM86" s="22"/>
      <c r="GNN86" s="3"/>
      <c r="GNO86" s="5"/>
      <c r="GNP86" s="5"/>
      <c r="GNQ86" s="8"/>
      <c r="GNR86" s="10"/>
      <c r="GNS86" s="68"/>
      <c r="GNT86" s="20"/>
      <c r="GNU86" s="57"/>
      <c r="GNV86" s="21"/>
      <c r="GNW86" s="22"/>
      <c r="GNX86" s="3"/>
      <c r="GNY86" s="5"/>
      <c r="GNZ86" s="5"/>
      <c r="GOA86" s="8"/>
      <c r="GOB86" s="10"/>
      <c r="GOC86" s="68"/>
      <c r="GOD86" s="20"/>
      <c r="GOE86" s="57"/>
      <c r="GOF86" s="21"/>
      <c r="GOG86" s="22"/>
      <c r="GOH86" s="3"/>
      <c r="GOI86" s="5"/>
      <c r="GOJ86" s="5"/>
      <c r="GOK86" s="8"/>
      <c r="GOL86" s="10"/>
      <c r="GOM86" s="68"/>
      <c r="GON86" s="20"/>
      <c r="GOO86" s="57"/>
      <c r="GOP86" s="21"/>
      <c r="GOQ86" s="22"/>
      <c r="GOR86" s="3"/>
      <c r="GOS86" s="5"/>
      <c r="GOT86" s="5"/>
      <c r="GOU86" s="8"/>
      <c r="GOV86" s="10"/>
      <c r="GOW86" s="68"/>
      <c r="GOX86" s="20"/>
      <c r="GOY86" s="57"/>
      <c r="GOZ86" s="21"/>
      <c r="GPA86" s="22"/>
      <c r="GPB86" s="3"/>
      <c r="GPC86" s="5"/>
      <c r="GPD86" s="5"/>
      <c r="GPE86" s="8"/>
      <c r="GPF86" s="10"/>
      <c r="GPG86" s="68"/>
      <c r="GPH86" s="20"/>
      <c r="GPI86" s="57"/>
      <c r="GPJ86" s="21"/>
      <c r="GPK86" s="22"/>
      <c r="GPL86" s="3"/>
      <c r="GPM86" s="5"/>
      <c r="GPN86" s="5"/>
      <c r="GPO86" s="8"/>
      <c r="GPP86" s="10"/>
      <c r="GPQ86" s="68"/>
      <c r="GPR86" s="20"/>
      <c r="GPS86" s="57"/>
      <c r="GPT86" s="21"/>
      <c r="GPU86" s="22"/>
      <c r="GPV86" s="3"/>
      <c r="GPW86" s="5"/>
      <c r="GPX86" s="5"/>
      <c r="GPY86" s="8"/>
      <c r="GPZ86" s="10"/>
      <c r="GQA86" s="68"/>
      <c r="GQB86" s="20"/>
      <c r="GQC86" s="57"/>
      <c r="GQD86" s="21"/>
      <c r="GQE86" s="22"/>
      <c r="GQF86" s="3"/>
      <c r="GQG86" s="5"/>
      <c r="GQH86" s="5"/>
      <c r="GQI86" s="8"/>
      <c r="GQJ86" s="10"/>
      <c r="GQK86" s="68"/>
      <c r="GQL86" s="20"/>
      <c r="GQM86" s="57"/>
      <c r="GQN86" s="21"/>
      <c r="GQO86" s="22"/>
      <c r="GQP86" s="3"/>
      <c r="GQQ86" s="5"/>
      <c r="GQR86" s="5"/>
      <c r="GQS86" s="8"/>
      <c r="GQT86" s="10"/>
      <c r="GQU86" s="68"/>
      <c r="GQV86" s="20"/>
      <c r="GQW86" s="57"/>
      <c r="GQX86" s="21"/>
      <c r="GQY86" s="22"/>
      <c r="GQZ86" s="3"/>
      <c r="GRA86" s="5"/>
      <c r="GRB86" s="5"/>
      <c r="GRC86" s="8"/>
      <c r="GRD86" s="10"/>
      <c r="GRE86" s="68"/>
      <c r="GRF86" s="20"/>
      <c r="GRG86" s="57"/>
      <c r="GRH86" s="21"/>
      <c r="GRI86" s="22"/>
      <c r="GRJ86" s="3"/>
      <c r="GRK86" s="5"/>
      <c r="GRL86" s="5"/>
      <c r="GRM86" s="8"/>
      <c r="GRN86" s="10"/>
      <c r="GRO86" s="68"/>
      <c r="GRP86" s="20"/>
      <c r="GRQ86" s="57"/>
      <c r="GRR86" s="21"/>
      <c r="GRS86" s="22"/>
      <c r="GRT86" s="3"/>
      <c r="GRU86" s="5"/>
      <c r="GRV86" s="5"/>
      <c r="GRW86" s="8"/>
      <c r="GRX86" s="10"/>
      <c r="GRY86" s="68"/>
      <c r="GRZ86" s="20"/>
      <c r="GSA86" s="57"/>
      <c r="GSB86" s="21"/>
      <c r="GSC86" s="22"/>
      <c r="GSD86" s="3"/>
      <c r="GSE86" s="5"/>
      <c r="GSF86" s="5"/>
      <c r="GSG86" s="8"/>
      <c r="GSH86" s="10"/>
      <c r="GSI86" s="68"/>
      <c r="GSJ86" s="20"/>
      <c r="GSK86" s="57"/>
      <c r="GSL86" s="21"/>
      <c r="GSM86" s="22"/>
      <c r="GSN86" s="3"/>
      <c r="GSO86" s="5"/>
      <c r="GSP86" s="5"/>
      <c r="GSQ86" s="8"/>
      <c r="GSR86" s="10"/>
      <c r="GSS86" s="68"/>
      <c r="GST86" s="20"/>
      <c r="GSU86" s="57"/>
      <c r="GSV86" s="21"/>
      <c r="GSW86" s="22"/>
      <c r="GSX86" s="3"/>
      <c r="GSY86" s="5"/>
      <c r="GSZ86" s="5"/>
      <c r="GTA86" s="8"/>
      <c r="GTB86" s="10"/>
      <c r="GTC86" s="68"/>
      <c r="GTD86" s="20"/>
      <c r="GTE86" s="57"/>
      <c r="GTF86" s="21"/>
      <c r="GTG86" s="22"/>
      <c r="GTH86" s="3"/>
      <c r="GTI86" s="5"/>
      <c r="GTJ86" s="5"/>
      <c r="GTK86" s="8"/>
      <c r="GTL86" s="10"/>
      <c r="GTM86" s="68"/>
      <c r="GTN86" s="20"/>
      <c r="GTO86" s="57"/>
      <c r="GTP86" s="21"/>
      <c r="GTQ86" s="22"/>
      <c r="GTR86" s="3"/>
      <c r="GTS86" s="5"/>
      <c r="GTT86" s="5"/>
      <c r="GTU86" s="8"/>
      <c r="GTV86" s="10"/>
      <c r="GTW86" s="68"/>
      <c r="GTX86" s="20"/>
      <c r="GTY86" s="57"/>
      <c r="GTZ86" s="21"/>
      <c r="GUA86" s="22"/>
      <c r="GUB86" s="3"/>
      <c r="GUC86" s="5"/>
      <c r="GUD86" s="5"/>
      <c r="GUE86" s="8"/>
      <c r="GUF86" s="10"/>
      <c r="GUG86" s="68"/>
      <c r="GUH86" s="20"/>
      <c r="GUI86" s="57"/>
      <c r="GUJ86" s="21"/>
      <c r="GUK86" s="22"/>
      <c r="GUL86" s="3"/>
      <c r="GUM86" s="5"/>
      <c r="GUN86" s="5"/>
      <c r="GUO86" s="8"/>
      <c r="GUP86" s="10"/>
      <c r="GUQ86" s="68"/>
      <c r="GUR86" s="20"/>
      <c r="GUS86" s="57"/>
      <c r="GUT86" s="21"/>
      <c r="GUU86" s="22"/>
      <c r="GUV86" s="3"/>
      <c r="GUW86" s="5"/>
      <c r="GUX86" s="5"/>
      <c r="GUY86" s="8"/>
      <c r="GUZ86" s="10"/>
      <c r="GVA86" s="68"/>
      <c r="GVB86" s="20"/>
      <c r="GVC86" s="57"/>
      <c r="GVD86" s="21"/>
      <c r="GVE86" s="22"/>
      <c r="GVF86" s="3"/>
      <c r="GVG86" s="5"/>
      <c r="GVH86" s="5"/>
      <c r="GVI86" s="8"/>
      <c r="GVJ86" s="10"/>
      <c r="GVK86" s="68"/>
      <c r="GVL86" s="20"/>
      <c r="GVM86" s="57"/>
      <c r="GVN86" s="21"/>
      <c r="GVO86" s="22"/>
      <c r="GVP86" s="3"/>
      <c r="GVQ86" s="5"/>
      <c r="GVR86" s="5"/>
      <c r="GVS86" s="8"/>
      <c r="GVT86" s="10"/>
      <c r="GVU86" s="68"/>
      <c r="GVV86" s="20"/>
      <c r="GVW86" s="57"/>
      <c r="GVX86" s="21"/>
      <c r="GVY86" s="22"/>
      <c r="GVZ86" s="3"/>
      <c r="GWA86" s="5"/>
      <c r="GWB86" s="5"/>
      <c r="GWC86" s="8"/>
      <c r="GWD86" s="10"/>
      <c r="GWE86" s="68"/>
      <c r="GWF86" s="20"/>
      <c r="GWG86" s="57"/>
      <c r="GWH86" s="21"/>
      <c r="GWI86" s="22"/>
      <c r="GWJ86" s="3"/>
      <c r="GWK86" s="5"/>
      <c r="GWL86" s="5"/>
      <c r="GWM86" s="8"/>
      <c r="GWN86" s="10"/>
      <c r="GWO86" s="68"/>
      <c r="GWP86" s="20"/>
      <c r="GWQ86" s="57"/>
      <c r="GWR86" s="21"/>
      <c r="GWS86" s="22"/>
      <c r="GWT86" s="3"/>
      <c r="GWU86" s="5"/>
      <c r="GWV86" s="5"/>
      <c r="GWW86" s="8"/>
      <c r="GWX86" s="10"/>
      <c r="GWY86" s="68"/>
      <c r="GWZ86" s="20"/>
      <c r="GXA86" s="57"/>
      <c r="GXB86" s="21"/>
      <c r="GXC86" s="22"/>
      <c r="GXD86" s="3"/>
      <c r="GXE86" s="5"/>
      <c r="GXF86" s="5"/>
      <c r="GXG86" s="8"/>
      <c r="GXH86" s="10"/>
      <c r="GXI86" s="68"/>
      <c r="GXJ86" s="20"/>
      <c r="GXK86" s="57"/>
      <c r="GXL86" s="21"/>
      <c r="GXM86" s="22"/>
      <c r="GXN86" s="3"/>
      <c r="GXO86" s="5"/>
      <c r="GXP86" s="5"/>
      <c r="GXQ86" s="8"/>
      <c r="GXR86" s="10"/>
      <c r="GXS86" s="68"/>
      <c r="GXT86" s="20"/>
      <c r="GXU86" s="57"/>
      <c r="GXV86" s="21"/>
      <c r="GXW86" s="22"/>
      <c r="GXX86" s="3"/>
      <c r="GXY86" s="5"/>
      <c r="GXZ86" s="5"/>
      <c r="GYA86" s="8"/>
      <c r="GYB86" s="10"/>
      <c r="GYC86" s="68"/>
      <c r="GYD86" s="20"/>
      <c r="GYE86" s="57"/>
      <c r="GYF86" s="21"/>
      <c r="GYG86" s="22"/>
      <c r="GYH86" s="3"/>
      <c r="GYI86" s="5"/>
      <c r="GYJ86" s="5"/>
      <c r="GYK86" s="8"/>
      <c r="GYL86" s="10"/>
      <c r="GYM86" s="68"/>
      <c r="GYN86" s="20"/>
      <c r="GYO86" s="57"/>
      <c r="GYP86" s="21"/>
      <c r="GYQ86" s="22"/>
      <c r="GYR86" s="3"/>
      <c r="GYS86" s="5"/>
      <c r="GYT86" s="5"/>
      <c r="GYU86" s="8"/>
      <c r="GYV86" s="10"/>
      <c r="GYW86" s="68"/>
      <c r="GYX86" s="20"/>
      <c r="GYY86" s="57"/>
      <c r="GYZ86" s="21"/>
      <c r="GZA86" s="22"/>
      <c r="GZB86" s="3"/>
      <c r="GZC86" s="5"/>
      <c r="GZD86" s="5"/>
      <c r="GZE86" s="8"/>
      <c r="GZF86" s="10"/>
      <c r="GZG86" s="68"/>
      <c r="GZH86" s="20"/>
      <c r="GZI86" s="57"/>
      <c r="GZJ86" s="21"/>
      <c r="GZK86" s="22"/>
      <c r="GZL86" s="3"/>
      <c r="GZM86" s="5"/>
      <c r="GZN86" s="5"/>
      <c r="GZO86" s="8"/>
      <c r="GZP86" s="10"/>
      <c r="GZQ86" s="68"/>
      <c r="GZR86" s="20"/>
      <c r="GZS86" s="57"/>
      <c r="GZT86" s="21"/>
      <c r="GZU86" s="22"/>
      <c r="GZV86" s="3"/>
      <c r="GZW86" s="5"/>
      <c r="GZX86" s="5"/>
      <c r="GZY86" s="8"/>
      <c r="GZZ86" s="10"/>
      <c r="HAA86" s="68"/>
      <c r="HAB86" s="20"/>
      <c r="HAC86" s="57"/>
      <c r="HAD86" s="21"/>
      <c r="HAE86" s="22"/>
      <c r="HAF86" s="3"/>
      <c r="HAG86" s="5"/>
      <c r="HAH86" s="5"/>
      <c r="HAI86" s="8"/>
      <c r="HAJ86" s="10"/>
      <c r="HAK86" s="68"/>
      <c r="HAL86" s="20"/>
      <c r="HAM86" s="57"/>
      <c r="HAN86" s="21"/>
      <c r="HAO86" s="22"/>
      <c r="HAP86" s="3"/>
      <c r="HAQ86" s="5"/>
      <c r="HAR86" s="5"/>
      <c r="HAS86" s="8"/>
      <c r="HAT86" s="10"/>
      <c r="HAU86" s="68"/>
      <c r="HAV86" s="20"/>
      <c r="HAW86" s="57"/>
      <c r="HAX86" s="21"/>
      <c r="HAY86" s="22"/>
      <c r="HAZ86" s="3"/>
      <c r="HBA86" s="5"/>
      <c r="HBB86" s="5"/>
      <c r="HBC86" s="8"/>
      <c r="HBD86" s="10"/>
      <c r="HBE86" s="68"/>
      <c r="HBF86" s="20"/>
      <c r="HBG86" s="57"/>
      <c r="HBH86" s="21"/>
      <c r="HBI86" s="22"/>
      <c r="HBJ86" s="3"/>
      <c r="HBK86" s="5"/>
      <c r="HBL86" s="5"/>
      <c r="HBM86" s="8"/>
      <c r="HBN86" s="10"/>
      <c r="HBO86" s="68"/>
      <c r="HBP86" s="20"/>
      <c r="HBQ86" s="57"/>
      <c r="HBR86" s="21"/>
      <c r="HBS86" s="22"/>
      <c r="HBT86" s="3"/>
      <c r="HBU86" s="5"/>
      <c r="HBV86" s="5"/>
      <c r="HBW86" s="8"/>
      <c r="HBX86" s="10"/>
      <c r="HBY86" s="68"/>
      <c r="HBZ86" s="20"/>
      <c r="HCA86" s="57"/>
      <c r="HCB86" s="21"/>
      <c r="HCC86" s="22"/>
      <c r="HCD86" s="3"/>
      <c r="HCE86" s="5"/>
      <c r="HCF86" s="5"/>
      <c r="HCG86" s="8"/>
      <c r="HCH86" s="10"/>
      <c r="HCI86" s="68"/>
      <c r="HCJ86" s="20"/>
      <c r="HCK86" s="57"/>
      <c r="HCL86" s="21"/>
      <c r="HCM86" s="22"/>
      <c r="HCN86" s="3"/>
      <c r="HCO86" s="5"/>
      <c r="HCP86" s="5"/>
      <c r="HCQ86" s="8"/>
      <c r="HCR86" s="10"/>
      <c r="HCS86" s="68"/>
      <c r="HCT86" s="20"/>
      <c r="HCU86" s="57"/>
      <c r="HCV86" s="21"/>
      <c r="HCW86" s="22"/>
      <c r="HCX86" s="3"/>
      <c r="HCY86" s="5"/>
      <c r="HCZ86" s="5"/>
      <c r="HDA86" s="8"/>
      <c r="HDB86" s="10"/>
      <c r="HDC86" s="68"/>
      <c r="HDD86" s="20"/>
      <c r="HDE86" s="57"/>
      <c r="HDF86" s="21"/>
      <c r="HDG86" s="22"/>
      <c r="HDH86" s="3"/>
      <c r="HDI86" s="5"/>
      <c r="HDJ86" s="5"/>
      <c r="HDK86" s="8"/>
      <c r="HDL86" s="10"/>
      <c r="HDM86" s="68"/>
      <c r="HDN86" s="20"/>
      <c r="HDO86" s="57"/>
      <c r="HDP86" s="21"/>
      <c r="HDQ86" s="22"/>
      <c r="HDR86" s="3"/>
      <c r="HDS86" s="5"/>
      <c r="HDT86" s="5"/>
      <c r="HDU86" s="8"/>
      <c r="HDV86" s="10"/>
      <c r="HDW86" s="68"/>
      <c r="HDX86" s="20"/>
      <c r="HDY86" s="57"/>
      <c r="HDZ86" s="21"/>
      <c r="HEA86" s="22"/>
      <c r="HEB86" s="3"/>
      <c r="HEC86" s="5"/>
      <c r="HED86" s="5"/>
      <c r="HEE86" s="8"/>
      <c r="HEF86" s="10"/>
      <c r="HEG86" s="68"/>
      <c r="HEH86" s="20"/>
      <c r="HEI86" s="57"/>
      <c r="HEJ86" s="21"/>
      <c r="HEK86" s="22"/>
      <c r="HEL86" s="3"/>
      <c r="HEM86" s="5"/>
      <c r="HEN86" s="5"/>
      <c r="HEO86" s="8"/>
      <c r="HEP86" s="10"/>
      <c r="HEQ86" s="68"/>
      <c r="HER86" s="20"/>
      <c r="HES86" s="57"/>
      <c r="HET86" s="21"/>
      <c r="HEU86" s="22"/>
      <c r="HEV86" s="3"/>
      <c r="HEW86" s="5"/>
      <c r="HEX86" s="5"/>
      <c r="HEY86" s="8"/>
      <c r="HEZ86" s="10"/>
      <c r="HFA86" s="68"/>
      <c r="HFB86" s="20"/>
      <c r="HFC86" s="57"/>
      <c r="HFD86" s="21"/>
      <c r="HFE86" s="22"/>
      <c r="HFF86" s="3"/>
      <c r="HFG86" s="5"/>
      <c r="HFH86" s="5"/>
      <c r="HFI86" s="8"/>
      <c r="HFJ86" s="10"/>
      <c r="HFK86" s="68"/>
      <c r="HFL86" s="20"/>
      <c r="HFM86" s="57"/>
      <c r="HFN86" s="21"/>
      <c r="HFO86" s="22"/>
      <c r="HFP86" s="3"/>
      <c r="HFQ86" s="5"/>
      <c r="HFR86" s="5"/>
      <c r="HFS86" s="8"/>
      <c r="HFT86" s="10"/>
      <c r="HFU86" s="68"/>
      <c r="HFV86" s="20"/>
      <c r="HFW86" s="57"/>
      <c r="HFX86" s="21"/>
      <c r="HFY86" s="22"/>
      <c r="HFZ86" s="3"/>
      <c r="HGA86" s="5"/>
      <c r="HGB86" s="5"/>
      <c r="HGC86" s="8"/>
      <c r="HGD86" s="10"/>
      <c r="HGE86" s="68"/>
      <c r="HGF86" s="20"/>
      <c r="HGG86" s="57"/>
      <c r="HGH86" s="21"/>
      <c r="HGI86" s="22"/>
      <c r="HGJ86" s="3"/>
      <c r="HGK86" s="5"/>
      <c r="HGL86" s="5"/>
      <c r="HGM86" s="8"/>
      <c r="HGN86" s="10"/>
      <c r="HGO86" s="68"/>
      <c r="HGP86" s="20"/>
      <c r="HGQ86" s="57"/>
      <c r="HGR86" s="21"/>
      <c r="HGS86" s="22"/>
      <c r="HGT86" s="3"/>
      <c r="HGU86" s="5"/>
      <c r="HGV86" s="5"/>
      <c r="HGW86" s="8"/>
      <c r="HGX86" s="10"/>
      <c r="HGY86" s="68"/>
      <c r="HGZ86" s="20"/>
      <c r="HHA86" s="57"/>
      <c r="HHB86" s="21"/>
      <c r="HHC86" s="22"/>
      <c r="HHD86" s="3"/>
      <c r="HHE86" s="5"/>
      <c r="HHF86" s="5"/>
      <c r="HHG86" s="8"/>
      <c r="HHH86" s="10"/>
      <c r="HHI86" s="68"/>
      <c r="HHJ86" s="20"/>
      <c r="HHK86" s="57"/>
      <c r="HHL86" s="21"/>
      <c r="HHM86" s="22"/>
      <c r="HHN86" s="3"/>
      <c r="HHO86" s="5"/>
      <c r="HHP86" s="5"/>
      <c r="HHQ86" s="8"/>
      <c r="HHR86" s="10"/>
      <c r="HHS86" s="68"/>
      <c r="HHT86" s="20"/>
      <c r="HHU86" s="57"/>
      <c r="HHV86" s="21"/>
      <c r="HHW86" s="22"/>
      <c r="HHX86" s="3"/>
      <c r="HHY86" s="5"/>
      <c r="HHZ86" s="5"/>
      <c r="HIA86" s="8"/>
      <c r="HIB86" s="10"/>
      <c r="HIC86" s="68"/>
      <c r="HID86" s="20"/>
      <c r="HIE86" s="57"/>
      <c r="HIF86" s="21"/>
      <c r="HIG86" s="22"/>
      <c r="HIH86" s="3"/>
      <c r="HII86" s="5"/>
      <c r="HIJ86" s="5"/>
      <c r="HIK86" s="8"/>
      <c r="HIL86" s="10"/>
      <c r="HIM86" s="68"/>
      <c r="HIN86" s="20"/>
      <c r="HIO86" s="57"/>
      <c r="HIP86" s="21"/>
      <c r="HIQ86" s="22"/>
      <c r="HIR86" s="3"/>
      <c r="HIS86" s="5"/>
      <c r="HIT86" s="5"/>
      <c r="HIU86" s="8"/>
      <c r="HIV86" s="10"/>
      <c r="HIW86" s="68"/>
      <c r="HIX86" s="20"/>
      <c r="HIY86" s="57"/>
      <c r="HIZ86" s="21"/>
      <c r="HJA86" s="22"/>
      <c r="HJB86" s="3"/>
      <c r="HJC86" s="5"/>
      <c r="HJD86" s="5"/>
      <c r="HJE86" s="8"/>
      <c r="HJF86" s="10"/>
      <c r="HJG86" s="68"/>
      <c r="HJH86" s="20"/>
      <c r="HJI86" s="57"/>
      <c r="HJJ86" s="21"/>
      <c r="HJK86" s="22"/>
      <c r="HJL86" s="3"/>
      <c r="HJM86" s="5"/>
      <c r="HJN86" s="5"/>
      <c r="HJO86" s="8"/>
      <c r="HJP86" s="10"/>
      <c r="HJQ86" s="68"/>
      <c r="HJR86" s="20"/>
      <c r="HJS86" s="57"/>
      <c r="HJT86" s="21"/>
      <c r="HJU86" s="22"/>
      <c r="HJV86" s="3"/>
      <c r="HJW86" s="5"/>
      <c r="HJX86" s="5"/>
      <c r="HJY86" s="8"/>
      <c r="HJZ86" s="10"/>
      <c r="HKA86" s="68"/>
      <c r="HKB86" s="20"/>
      <c r="HKC86" s="57"/>
      <c r="HKD86" s="21"/>
      <c r="HKE86" s="22"/>
      <c r="HKF86" s="3"/>
      <c r="HKG86" s="5"/>
      <c r="HKH86" s="5"/>
      <c r="HKI86" s="8"/>
      <c r="HKJ86" s="10"/>
      <c r="HKK86" s="68"/>
      <c r="HKL86" s="20"/>
      <c r="HKM86" s="57"/>
      <c r="HKN86" s="21"/>
      <c r="HKO86" s="22"/>
      <c r="HKP86" s="3"/>
      <c r="HKQ86" s="5"/>
      <c r="HKR86" s="5"/>
      <c r="HKS86" s="8"/>
      <c r="HKT86" s="10"/>
      <c r="HKU86" s="68"/>
      <c r="HKV86" s="20"/>
      <c r="HKW86" s="57"/>
      <c r="HKX86" s="21"/>
      <c r="HKY86" s="22"/>
      <c r="HKZ86" s="3"/>
      <c r="HLA86" s="5"/>
      <c r="HLB86" s="5"/>
      <c r="HLC86" s="8"/>
      <c r="HLD86" s="10"/>
      <c r="HLE86" s="68"/>
      <c r="HLF86" s="20"/>
      <c r="HLG86" s="57"/>
      <c r="HLH86" s="21"/>
      <c r="HLI86" s="22"/>
      <c r="HLJ86" s="3"/>
      <c r="HLK86" s="5"/>
      <c r="HLL86" s="5"/>
      <c r="HLM86" s="8"/>
      <c r="HLN86" s="10"/>
      <c r="HLO86" s="68"/>
      <c r="HLP86" s="20"/>
      <c r="HLQ86" s="57"/>
      <c r="HLR86" s="21"/>
      <c r="HLS86" s="22"/>
      <c r="HLT86" s="3"/>
      <c r="HLU86" s="5"/>
      <c r="HLV86" s="5"/>
      <c r="HLW86" s="8"/>
      <c r="HLX86" s="10"/>
      <c r="HLY86" s="68"/>
      <c r="HLZ86" s="20"/>
      <c r="HMA86" s="57"/>
      <c r="HMB86" s="21"/>
      <c r="HMC86" s="22"/>
      <c r="HMD86" s="3"/>
      <c r="HME86" s="5"/>
      <c r="HMF86" s="5"/>
      <c r="HMG86" s="8"/>
      <c r="HMH86" s="10"/>
      <c r="HMI86" s="68"/>
      <c r="HMJ86" s="20"/>
      <c r="HMK86" s="57"/>
      <c r="HML86" s="21"/>
      <c r="HMM86" s="22"/>
      <c r="HMN86" s="3"/>
      <c r="HMO86" s="5"/>
      <c r="HMP86" s="5"/>
      <c r="HMQ86" s="8"/>
      <c r="HMR86" s="10"/>
      <c r="HMS86" s="68"/>
      <c r="HMT86" s="20"/>
      <c r="HMU86" s="57"/>
      <c r="HMV86" s="21"/>
      <c r="HMW86" s="22"/>
      <c r="HMX86" s="3"/>
      <c r="HMY86" s="5"/>
      <c r="HMZ86" s="5"/>
      <c r="HNA86" s="8"/>
      <c r="HNB86" s="10"/>
      <c r="HNC86" s="68"/>
      <c r="HND86" s="20"/>
      <c r="HNE86" s="57"/>
      <c r="HNF86" s="21"/>
      <c r="HNG86" s="22"/>
      <c r="HNH86" s="3"/>
      <c r="HNI86" s="5"/>
      <c r="HNJ86" s="5"/>
      <c r="HNK86" s="8"/>
      <c r="HNL86" s="10"/>
      <c r="HNM86" s="68"/>
      <c r="HNN86" s="20"/>
      <c r="HNO86" s="57"/>
      <c r="HNP86" s="21"/>
      <c r="HNQ86" s="22"/>
      <c r="HNR86" s="3"/>
      <c r="HNS86" s="5"/>
      <c r="HNT86" s="5"/>
      <c r="HNU86" s="8"/>
      <c r="HNV86" s="10"/>
      <c r="HNW86" s="68"/>
      <c r="HNX86" s="20"/>
      <c r="HNY86" s="57"/>
      <c r="HNZ86" s="21"/>
      <c r="HOA86" s="22"/>
      <c r="HOB86" s="3"/>
      <c r="HOC86" s="5"/>
      <c r="HOD86" s="5"/>
      <c r="HOE86" s="8"/>
      <c r="HOF86" s="10"/>
      <c r="HOG86" s="68"/>
      <c r="HOH86" s="20"/>
      <c r="HOI86" s="57"/>
      <c r="HOJ86" s="21"/>
      <c r="HOK86" s="22"/>
      <c r="HOL86" s="3"/>
      <c r="HOM86" s="5"/>
      <c r="HON86" s="5"/>
      <c r="HOO86" s="8"/>
      <c r="HOP86" s="10"/>
      <c r="HOQ86" s="68"/>
      <c r="HOR86" s="20"/>
      <c r="HOS86" s="57"/>
      <c r="HOT86" s="21"/>
      <c r="HOU86" s="22"/>
      <c r="HOV86" s="3"/>
      <c r="HOW86" s="5"/>
      <c r="HOX86" s="5"/>
      <c r="HOY86" s="8"/>
      <c r="HOZ86" s="10"/>
      <c r="HPA86" s="68"/>
      <c r="HPB86" s="20"/>
      <c r="HPC86" s="57"/>
      <c r="HPD86" s="21"/>
      <c r="HPE86" s="22"/>
      <c r="HPF86" s="3"/>
      <c r="HPG86" s="5"/>
      <c r="HPH86" s="5"/>
      <c r="HPI86" s="8"/>
      <c r="HPJ86" s="10"/>
      <c r="HPK86" s="68"/>
      <c r="HPL86" s="20"/>
      <c r="HPM86" s="57"/>
      <c r="HPN86" s="21"/>
      <c r="HPO86" s="22"/>
      <c r="HPP86" s="3"/>
      <c r="HPQ86" s="5"/>
      <c r="HPR86" s="5"/>
      <c r="HPS86" s="8"/>
      <c r="HPT86" s="10"/>
      <c r="HPU86" s="68"/>
      <c r="HPV86" s="20"/>
      <c r="HPW86" s="57"/>
      <c r="HPX86" s="21"/>
      <c r="HPY86" s="22"/>
      <c r="HPZ86" s="3"/>
      <c r="HQA86" s="5"/>
      <c r="HQB86" s="5"/>
      <c r="HQC86" s="8"/>
      <c r="HQD86" s="10"/>
      <c r="HQE86" s="68"/>
      <c r="HQF86" s="20"/>
      <c r="HQG86" s="57"/>
      <c r="HQH86" s="21"/>
      <c r="HQI86" s="22"/>
      <c r="HQJ86" s="3"/>
      <c r="HQK86" s="5"/>
      <c r="HQL86" s="5"/>
      <c r="HQM86" s="8"/>
      <c r="HQN86" s="10"/>
      <c r="HQO86" s="68"/>
      <c r="HQP86" s="20"/>
      <c r="HQQ86" s="57"/>
      <c r="HQR86" s="21"/>
      <c r="HQS86" s="22"/>
      <c r="HQT86" s="3"/>
      <c r="HQU86" s="5"/>
      <c r="HQV86" s="5"/>
      <c r="HQW86" s="8"/>
      <c r="HQX86" s="10"/>
      <c r="HQY86" s="68"/>
      <c r="HQZ86" s="20"/>
      <c r="HRA86" s="57"/>
      <c r="HRB86" s="21"/>
      <c r="HRC86" s="22"/>
      <c r="HRD86" s="3"/>
      <c r="HRE86" s="5"/>
      <c r="HRF86" s="5"/>
      <c r="HRG86" s="8"/>
      <c r="HRH86" s="10"/>
      <c r="HRI86" s="68"/>
      <c r="HRJ86" s="20"/>
      <c r="HRK86" s="57"/>
      <c r="HRL86" s="21"/>
      <c r="HRM86" s="22"/>
      <c r="HRN86" s="3"/>
      <c r="HRO86" s="5"/>
      <c r="HRP86" s="5"/>
      <c r="HRQ86" s="8"/>
      <c r="HRR86" s="10"/>
      <c r="HRS86" s="68"/>
      <c r="HRT86" s="20"/>
      <c r="HRU86" s="57"/>
      <c r="HRV86" s="21"/>
      <c r="HRW86" s="22"/>
      <c r="HRX86" s="3"/>
      <c r="HRY86" s="5"/>
      <c r="HRZ86" s="5"/>
      <c r="HSA86" s="8"/>
      <c r="HSB86" s="10"/>
      <c r="HSC86" s="68"/>
      <c r="HSD86" s="20"/>
      <c r="HSE86" s="57"/>
      <c r="HSF86" s="21"/>
      <c r="HSG86" s="22"/>
      <c r="HSH86" s="3"/>
      <c r="HSI86" s="5"/>
      <c r="HSJ86" s="5"/>
      <c r="HSK86" s="8"/>
      <c r="HSL86" s="10"/>
      <c r="HSM86" s="68"/>
      <c r="HSN86" s="20"/>
      <c r="HSO86" s="57"/>
      <c r="HSP86" s="21"/>
      <c r="HSQ86" s="22"/>
      <c r="HSR86" s="3"/>
      <c r="HSS86" s="5"/>
      <c r="HST86" s="5"/>
      <c r="HSU86" s="8"/>
      <c r="HSV86" s="10"/>
      <c r="HSW86" s="68"/>
      <c r="HSX86" s="20"/>
      <c r="HSY86" s="57"/>
      <c r="HSZ86" s="21"/>
      <c r="HTA86" s="22"/>
      <c r="HTB86" s="3"/>
      <c r="HTC86" s="5"/>
      <c r="HTD86" s="5"/>
      <c r="HTE86" s="8"/>
      <c r="HTF86" s="10"/>
      <c r="HTG86" s="68"/>
      <c r="HTH86" s="20"/>
      <c r="HTI86" s="57"/>
      <c r="HTJ86" s="21"/>
      <c r="HTK86" s="22"/>
      <c r="HTL86" s="3"/>
      <c r="HTM86" s="5"/>
      <c r="HTN86" s="5"/>
      <c r="HTO86" s="8"/>
      <c r="HTP86" s="10"/>
      <c r="HTQ86" s="68"/>
      <c r="HTR86" s="20"/>
      <c r="HTS86" s="57"/>
      <c r="HTT86" s="21"/>
      <c r="HTU86" s="22"/>
      <c r="HTV86" s="3"/>
      <c r="HTW86" s="5"/>
      <c r="HTX86" s="5"/>
      <c r="HTY86" s="8"/>
      <c r="HTZ86" s="10"/>
      <c r="HUA86" s="68"/>
      <c r="HUB86" s="20"/>
      <c r="HUC86" s="57"/>
      <c r="HUD86" s="21"/>
      <c r="HUE86" s="22"/>
      <c r="HUF86" s="3"/>
      <c r="HUG86" s="5"/>
      <c r="HUH86" s="5"/>
      <c r="HUI86" s="8"/>
      <c r="HUJ86" s="10"/>
      <c r="HUK86" s="68"/>
      <c r="HUL86" s="20"/>
      <c r="HUM86" s="57"/>
      <c r="HUN86" s="21"/>
      <c r="HUO86" s="22"/>
      <c r="HUP86" s="3"/>
      <c r="HUQ86" s="5"/>
      <c r="HUR86" s="5"/>
      <c r="HUS86" s="8"/>
      <c r="HUT86" s="10"/>
      <c r="HUU86" s="68"/>
      <c r="HUV86" s="20"/>
      <c r="HUW86" s="57"/>
      <c r="HUX86" s="21"/>
      <c r="HUY86" s="22"/>
      <c r="HUZ86" s="3"/>
      <c r="HVA86" s="5"/>
      <c r="HVB86" s="5"/>
      <c r="HVC86" s="8"/>
      <c r="HVD86" s="10"/>
      <c r="HVE86" s="68"/>
      <c r="HVF86" s="20"/>
      <c r="HVG86" s="57"/>
      <c r="HVH86" s="21"/>
      <c r="HVI86" s="22"/>
      <c r="HVJ86" s="3"/>
      <c r="HVK86" s="5"/>
      <c r="HVL86" s="5"/>
      <c r="HVM86" s="8"/>
      <c r="HVN86" s="10"/>
      <c r="HVO86" s="68"/>
      <c r="HVP86" s="20"/>
      <c r="HVQ86" s="57"/>
      <c r="HVR86" s="21"/>
      <c r="HVS86" s="22"/>
      <c r="HVT86" s="3"/>
      <c r="HVU86" s="5"/>
      <c r="HVV86" s="5"/>
      <c r="HVW86" s="8"/>
      <c r="HVX86" s="10"/>
      <c r="HVY86" s="68"/>
      <c r="HVZ86" s="20"/>
      <c r="HWA86" s="57"/>
      <c r="HWB86" s="21"/>
      <c r="HWC86" s="22"/>
      <c r="HWD86" s="3"/>
      <c r="HWE86" s="5"/>
      <c r="HWF86" s="5"/>
      <c r="HWG86" s="8"/>
      <c r="HWH86" s="10"/>
      <c r="HWI86" s="68"/>
      <c r="HWJ86" s="20"/>
      <c r="HWK86" s="57"/>
      <c r="HWL86" s="21"/>
      <c r="HWM86" s="22"/>
      <c r="HWN86" s="3"/>
      <c r="HWO86" s="5"/>
      <c r="HWP86" s="5"/>
      <c r="HWQ86" s="8"/>
      <c r="HWR86" s="10"/>
      <c r="HWS86" s="68"/>
      <c r="HWT86" s="20"/>
      <c r="HWU86" s="57"/>
      <c r="HWV86" s="21"/>
      <c r="HWW86" s="22"/>
      <c r="HWX86" s="3"/>
      <c r="HWY86" s="5"/>
      <c r="HWZ86" s="5"/>
      <c r="HXA86" s="8"/>
      <c r="HXB86" s="10"/>
      <c r="HXC86" s="68"/>
      <c r="HXD86" s="20"/>
      <c r="HXE86" s="57"/>
      <c r="HXF86" s="21"/>
      <c r="HXG86" s="22"/>
      <c r="HXH86" s="3"/>
      <c r="HXI86" s="5"/>
      <c r="HXJ86" s="5"/>
      <c r="HXK86" s="8"/>
      <c r="HXL86" s="10"/>
      <c r="HXM86" s="68"/>
      <c r="HXN86" s="20"/>
      <c r="HXO86" s="57"/>
      <c r="HXP86" s="21"/>
      <c r="HXQ86" s="22"/>
      <c r="HXR86" s="3"/>
      <c r="HXS86" s="5"/>
      <c r="HXT86" s="5"/>
      <c r="HXU86" s="8"/>
      <c r="HXV86" s="10"/>
      <c r="HXW86" s="68"/>
      <c r="HXX86" s="20"/>
      <c r="HXY86" s="57"/>
      <c r="HXZ86" s="21"/>
      <c r="HYA86" s="22"/>
      <c r="HYB86" s="3"/>
      <c r="HYC86" s="5"/>
      <c r="HYD86" s="5"/>
      <c r="HYE86" s="8"/>
      <c r="HYF86" s="10"/>
      <c r="HYG86" s="68"/>
      <c r="HYH86" s="20"/>
      <c r="HYI86" s="57"/>
      <c r="HYJ86" s="21"/>
      <c r="HYK86" s="22"/>
      <c r="HYL86" s="3"/>
      <c r="HYM86" s="5"/>
      <c r="HYN86" s="5"/>
      <c r="HYO86" s="8"/>
      <c r="HYP86" s="10"/>
      <c r="HYQ86" s="68"/>
      <c r="HYR86" s="20"/>
      <c r="HYS86" s="57"/>
      <c r="HYT86" s="21"/>
      <c r="HYU86" s="22"/>
      <c r="HYV86" s="3"/>
      <c r="HYW86" s="5"/>
      <c r="HYX86" s="5"/>
      <c r="HYY86" s="8"/>
      <c r="HYZ86" s="10"/>
      <c r="HZA86" s="68"/>
      <c r="HZB86" s="20"/>
      <c r="HZC86" s="57"/>
      <c r="HZD86" s="21"/>
      <c r="HZE86" s="22"/>
      <c r="HZF86" s="3"/>
      <c r="HZG86" s="5"/>
      <c r="HZH86" s="5"/>
      <c r="HZI86" s="8"/>
      <c r="HZJ86" s="10"/>
      <c r="HZK86" s="68"/>
      <c r="HZL86" s="20"/>
      <c r="HZM86" s="57"/>
      <c r="HZN86" s="21"/>
      <c r="HZO86" s="22"/>
      <c r="HZP86" s="3"/>
      <c r="HZQ86" s="5"/>
      <c r="HZR86" s="5"/>
      <c r="HZS86" s="8"/>
      <c r="HZT86" s="10"/>
      <c r="HZU86" s="68"/>
      <c r="HZV86" s="20"/>
      <c r="HZW86" s="57"/>
      <c r="HZX86" s="21"/>
      <c r="HZY86" s="22"/>
      <c r="HZZ86" s="3"/>
      <c r="IAA86" s="5"/>
      <c r="IAB86" s="5"/>
      <c r="IAC86" s="8"/>
      <c r="IAD86" s="10"/>
      <c r="IAE86" s="68"/>
      <c r="IAF86" s="20"/>
      <c r="IAG86" s="57"/>
      <c r="IAH86" s="21"/>
      <c r="IAI86" s="22"/>
      <c r="IAJ86" s="3"/>
      <c r="IAK86" s="5"/>
      <c r="IAL86" s="5"/>
      <c r="IAM86" s="8"/>
      <c r="IAN86" s="10"/>
      <c r="IAO86" s="68"/>
      <c r="IAP86" s="20"/>
      <c r="IAQ86" s="57"/>
      <c r="IAR86" s="21"/>
      <c r="IAS86" s="22"/>
      <c r="IAT86" s="3"/>
      <c r="IAU86" s="5"/>
      <c r="IAV86" s="5"/>
      <c r="IAW86" s="8"/>
      <c r="IAX86" s="10"/>
      <c r="IAY86" s="68"/>
      <c r="IAZ86" s="20"/>
      <c r="IBA86" s="57"/>
      <c r="IBB86" s="21"/>
      <c r="IBC86" s="22"/>
      <c r="IBD86" s="3"/>
      <c r="IBE86" s="5"/>
      <c r="IBF86" s="5"/>
      <c r="IBG86" s="8"/>
      <c r="IBH86" s="10"/>
      <c r="IBI86" s="68"/>
      <c r="IBJ86" s="20"/>
      <c r="IBK86" s="57"/>
      <c r="IBL86" s="21"/>
      <c r="IBM86" s="22"/>
      <c r="IBN86" s="3"/>
      <c r="IBO86" s="5"/>
      <c r="IBP86" s="5"/>
      <c r="IBQ86" s="8"/>
      <c r="IBR86" s="10"/>
      <c r="IBS86" s="68"/>
      <c r="IBT86" s="20"/>
      <c r="IBU86" s="57"/>
      <c r="IBV86" s="21"/>
      <c r="IBW86" s="22"/>
      <c r="IBX86" s="3"/>
      <c r="IBY86" s="5"/>
      <c r="IBZ86" s="5"/>
      <c r="ICA86" s="8"/>
      <c r="ICB86" s="10"/>
      <c r="ICC86" s="68"/>
      <c r="ICD86" s="20"/>
      <c r="ICE86" s="57"/>
      <c r="ICF86" s="21"/>
      <c r="ICG86" s="22"/>
      <c r="ICH86" s="3"/>
      <c r="ICI86" s="5"/>
      <c r="ICJ86" s="5"/>
      <c r="ICK86" s="8"/>
      <c r="ICL86" s="10"/>
      <c r="ICM86" s="68"/>
      <c r="ICN86" s="20"/>
      <c r="ICO86" s="57"/>
      <c r="ICP86" s="21"/>
      <c r="ICQ86" s="22"/>
      <c r="ICR86" s="3"/>
      <c r="ICS86" s="5"/>
      <c r="ICT86" s="5"/>
      <c r="ICU86" s="8"/>
      <c r="ICV86" s="10"/>
      <c r="ICW86" s="68"/>
      <c r="ICX86" s="20"/>
      <c r="ICY86" s="57"/>
      <c r="ICZ86" s="21"/>
      <c r="IDA86" s="22"/>
      <c r="IDB86" s="3"/>
      <c r="IDC86" s="5"/>
      <c r="IDD86" s="5"/>
      <c r="IDE86" s="8"/>
      <c r="IDF86" s="10"/>
      <c r="IDG86" s="68"/>
      <c r="IDH86" s="20"/>
      <c r="IDI86" s="57"/>
      <c r="IDJ86" s="21"/>
      <c r="IDK86" s="22"/>
      <c r="IDL86" s="3"/>
      <c r="IDM86" s="5"/>
      <c r="IDN86" s="5"/>
      <c r="IDO86" s="8"/>
      <c r="IDP86" s="10"/>
      <c r="IDQ86" s="68"/>
      <c r="IDR86" s="20"/>
      <c r="IDS86" s="57"/>
      <c r="IDT86" s="21"/>
      <c r="IDU86" s="22"/>
      <c r="IDV86" s="3"/>
      <c r="IDW86" s="5"/>
      <c r="IDX86" s="5"/>
      <c r="IDY86" s="8"/>
      <c r="IDZ86" s="10"/>
      <c r="IEA86" s="68"/>
      <c r="IEB86" s="20"/>
      <c r="IEC86" s="57"/>
      <c r="IED86" s="21"/>
      <c r="IEE86" s="22"/>
      <c r="IEF86" s="3"/>
      <c r="IEG86" s="5"/>
      <c r="IEH86" s="5"/>
      <c r="IEI86" s="8"/>
      <c r="IEJ86" s="10"/>
      <c r="IEK86" s="68"/>
      <c r="IEL86" s="20"/>
      <c r="IEM86" s="57"/>
      <c r="IEN86" s="21"/>
      <c r="IEO86" s="22"/>
      <c r="IEP86" s="3"/>
      <c r="IEQ86" s="5"/>
      <c r="IER86" s="5"/>
      <c r="IES86" s="8"/>
      <c r="IET86" s="10"/>
      <c r="IEU86" s="68"/>
      <c r="IEV86" s="20"/>
      <c r="IEW86" s="57"/>
      <c r="IEX86" s="21"/>
      <c r="IEY86" s="22"/>
      <c r="IEZ86" s="3"/>
      <c r="IFA86" s="5"/>
      <c r="IFB86" s="5"/>
      <c r="IFC86" s="8"/>
      <c r="IFD86" s="10"/>
      <c r="IFE86" s="68"/>
      <c r="IFF86" s="20"/>
      <c r="IFG86" s="57"/>
      <c r="IFH86" s="21"/>
      <c r="IFI86" s="22"/>
      <c r="IFJ86" s="3"/>
      <c r="IFK86" s="5"/>
      <c r="IFL86" s="5"/>
      <c r="IFM86" s="8"/>
      <c r="IFN86" s="10"/>
      <c r="IFO86" s="68"/>
      <c r="IFP86" s="20"/>
      <c r="IFQ86" s="57"/>
      <c r="IFR86" s="21"/>
      <c r="IFS86" s="22"/>
      <c r="IFT86" s="3"/>
      <c r="IFU86" s="5"/>
      <c r="IFV86" s="5"/>
      <c r="IFW86" s="8"/>
      <c r="IFX86" s="10"/>
      <c r="IFY86" s="68"/>
      <c r="IFZ86" s="20"/>
      <c r="IGA86" s="57"/>
      <c r="IGB86" s="21"/>
      <c r="IGC86" s="22"/>
      <c r="IGD86" s="3"/>
      <c r="IGE86" s="5"/>
      <c r="IGF86" s="5"/>
      <c r="IGG86" s="8"/>
      <c r="IGH86" s="10"/>
      <c r="IGI86" s="68"/>
      <c r="IGJ86" s="20"/>
      <c r="IGK86" s="57"/>
      <c r="IGL86" s="21"/>
      <c r="IGM86" s="22"/>
      <c r="IGN86" s="3"/>
      <c r="IGO86" s="5"/>
      <c r="IGP86" s="5"/>
      <c r="IGQ86" s="8"/>
      <c r="IGR86" s="10"/>
      <c r="IGS86" s="68"/>
      <c r="IGT86" s="20"/>
      <c r="IGU86" s="57"/>
      <c r="IGV86" s="21"/>
      <c r="IGW86" s="22"/>
      <c r="IGX86" s="3"/>
      <c r="IGY86" s="5"/>
      <c r="IGZ86" s="5"/>
      <c r="IHA86" s="8"/>
      <c r="IHB86" s="10"/>
      <c r="IHC86" s="68"/>
      <c r="IHD86" s="20"/>
      <c r="IHE86" s="57"/>
      <c r="IHF86" s="21"/>
      <c r="IHG86" s="22"/>
      <c r="IHH86" s="3"/>
      <c r="IHI86" s="5"/>
      <c r="IHJ86" s="5"/>
      <c r="IHK86" s="8"/>
      <c r="IHL86" s="10"/>
      <c r="IHM86" s="68"/>
      <c r="IHN86" s="20"/>
      <c r="IHO86" s="57"/>
      <c r="IHP86" s="21"/>
      <c r="IHQ86" s="22"/>
      <c r="IHR86" s="3"/>
      <c r="IHS86" s="5"/>
      <c r="IHT86" s="5"/>
      <c r="IHU86" s="8"/>
      <c r="IHV86" s="10"/>
      <c r="IHW86" s="68"/>
      <c r="IHX86" s="20"/>
      <c r="IHY86" s="57"/>
      <c r="IHZ86" s="21"/>
      <c r="IIA86" s="22"/>
      <c r="IIB86" s="3"/>
      <c r="IIC86" s="5"/>
      <c r="IID86" s="5"/>
      <c r="IIE86" s="8"/>
      <c r="IIF86" s="10"/>
      <c r="IIG86" s="68"/>
      <c r="IIH86" s="20"/>
      <c r="III86" s="57"/>
      <c r="IIJ86" s="21"/>
      <c r="IIK86" s="22"/>
      <c r="IIL86" s="3"/>
      <c r="IIM86" s="5"/>
      <c r="IIN86" s="5"/>
      <c r="IIO86" s="8"/>
      <c r="IIP86" s="10"/>
      <c r="IIQ86" s="68"/>
      <c r="IIR86" s="20"/>
      <c r="IIS86" s="57"/>
      <c r="IIT86" s="21"/>
      <c r="IIU86" s="22"/>
      <c r="IIV86" s="3"/>
      <c r="IIW86" s="5"/>
      <c r="IIX86" s="5"/>
      <c r="IIY86" s="8"/>
      <c r="IIZ86" s="10"/>
      <c r="IJA86" s="68"/>
      <c r="IJB86" s="20"/>
      <c r="IJC86" s="57"/>
      <c r="IJD86" s="21"/>
      <c r="IJE86" s="22"/>
      <c r="IJF86" s="3"/>
      <c r="IJG86" s="5"/>
      <c r="IJH86" s="5"/>
      <c r="IJI86" s="8"/>
      <c r="IJJ86" s="10"/>
      <c r="IJK86" s="68"/>
      <c r="IJL86" s="20"/>
      <c r="IJM86" s="57"/>
      <c r="IJN86" s="21"/>
      <c r="IJO86" s="22"/>
      <c r="IJP86" s="3"/>
      <c r="IJQ86" s="5"/>
      <c r="IJR86" s="5"/>
      <c r="IJS86" s="8"/>
      <c r="IJT86" s="10"/>
      <c r="IJU86" s="68"/>
      <c r="IJV86" s="20"/>
      <c r="IJW86" s="57"/>
      <c r="IJX86" s="21"/>
      <c r="IJY86" s="22"/>
      <c r="IJZ86" s="3"/>
      <c r="IKA86" s="5"/>
      <c r="IKB86" s="5"/>
      <c r="IKC86" s="8"/>
      <c r="IKD86" s="10"/>
      <c r="IKE86" s="68"/>
      <c r="IKF86" s="20"/>
      <c r="IKG86" s="57"/>
      <c r="IKH86" s="21"/>
      <c r="IKI86" s="22"/>
      <c r="IKJ86" s="3"/>
      <c r="IKK86" s="5"/>
      <c r="IKL86" s="5"/>
      <c r="IKM86" s="8"/>
      <c r="IKN86" s="10"/>
      <c r="IKO86" s="68"/>
      <c r="IKP86" s="20"/>
      <c r="IKQ86" s="57"/>
      <c r="IKR86" s="21"/>
      <c r="IKS86" s="22"/>
      <c r="IKT86" s="3"/>
      <c r="IKU86" s="5"/>
      <c r="IKV86" s="5"/>
      <c r="IKW86" s="8"/>
      <c r="IKX86" s="10"/>
      <c r="IKY86" s="68"/>
      <c r="IKZ86" s="20"/>
      <c r="ILA86" s="57"/>
      <c r="ILB86" s="21"/>
      <c r="ILC86" s="22"/>
      <c r="ILD86" s="3"/>
      <c r="ILE86" s="5"/>
      <c r="ILF86" s="5"/>
      <c r="ILG86" s="8"/>
      <c r="ILH86" s="10"/>
      <c r="ILI86" s="68"/>
      <c r="ILJ86" s="20"/>
      <c r="ILK86" s="57"/>
      <c r="ILL86" s="21"/>
      <c r="ILM86" s="22"/>
      <c r="ILN86" s="3"/>
      <c r="ILO86" s="5"/>
      <c r="ILP86" s="5"/>
      <c r="ILQ86" s="8"/>
      <c r="ILR86" s="10"/>
      <c r="ILS86" s="68"/>
      <c r="ILT86" s="20"/>
      <c r="ILU86" s="57"/>
      <c r="ILV86" s="21"/>
      <c r="ILW86" s="22"/>
      <c r="ILX86" s="3"/>
      <c r="ILY86" s="5"/>
      <c r="ILZ86" s="5"/>
      <c r="IMA86" s="8"/>
      <c r="IMB86" s="10"/>
      <c r="IMC86" s="68"/>
      <c r="IMD86" s="20"/>
      <c r="IME86" s="57"/>
      <c r="IMF86" s="21"/>
      <c r="IMG86" s="22"/>
      <c r="IMH86" s="3"/>
      <c r="IMI86" s="5"/>
      <c r="IMJ86" s="5"/>
      <c r="IMK86" s="8"/>
      <c r="IML86" s="10"/>
      <c r="IMM86" s="68"/>
      <c r="IMN86" s="20"/>
      <c r="IMO86" s="57"/>
      <c r="IMP86" s="21"/>
      <c r="IMQ86" s="22"/>
      <c r="IMR86" s="3"/>
      <c r="IMS86" s="5"/>
      <c r="IMT86" s="5"/>
      <c r="IMU86" s="8"/>
      <c r="IMV86" s="10"/>
      <c r="IMW86" s="68"/>
      <c r="IMX86" s="20"/>
      <c r="IMY86" s="57"/>
      <c r="IMZ86" s="21"/>
      <c r="INA86" s="22"/>
      <c r="INB86" s="3"/>
      <c r="INC86" s="5"/>
      <c r="IND86" s="5"/>
      <c r="INE86" s="8"/>
      <c r="INF86" s="10"/>
      <c r="ING86" s="68"/>
      <c r="INH86" s="20"/>
      <c r="INI86" s="57"/>
      <c r="INJ86" s="21"/>
      <c r="INK86" s="22"/>
      <c r="INL86" s="3"/>
      <c r="INM86" s="5"/>
      <c r="INN86" s="5"/>
      <c r="INO86" s="8"/>
      <c r="INP86" s="10"/>
      <c r="INQ86" s="68"/>
      <c r="INR86" s="20"/>
      <c r="INS86" s="57"/>
      <c r="INT86" s="21"/>
      <c r="INU86" s="22"/>
      <c r="INV86" s="3"/>
      <c r="INW86" s="5"/>
      <c r="INX86" s="5"/>
      <c r="INY86" s="8"/>
      <c r="INZ86" s="10"/>
      <c r="IOA86" s="68"/>
      <c r="IOB86" s="20"/>
      <c r="IOC86" s="57"/>
      <c r="IOD86" s="21"/>
      <c r="IOE86" s="22"/>
      <c r="IOF86" s="3"/>
      <c r="IOG86" s="5"/>
      <c r="IOH86" s="5"/>
      <c r="IOI86" s="8"/>
      <c r="IOJ86" s="10"/>
      <c r="IOK86" s="68"/>
      <c r="IOL86" s="20"/>
      <c r="IOM86" s="57"/>
      <c r="ION86" s="21"/>
      <c r="IOO86" s="22"/>
      <c r="IOP86" s="3"/>
      <c r="IOQ86" s="5"/>
      <c r="IOR86" s="5"/>
      <c r="IOS86" s="8"/>
      <c r="IOT86" s="10"/>
      <c r="IOU86" s="68"/>
      <c r="IOV86" s="20"/>
      <c r="IOW86" s="57"/>
      <c r="IOX86" s="21"/>
      <c r="IOY86" s="22"/>
      <c r="IOZ86" s="3"/>
      <c r="IPA86" s="5"/>
      <c r="IPB86" s="5"/>
      <c r="IPC86" s="8"/>
      <c r="IPD86" s="10"/>
      <c r="IPE86" s="68"/>
      <c r="IPF86" s="20"/>
      <c r="IPG86" s="57"/>
      <c r="IPH86" s="21"/>
      <c r="IPI86" s="22"/>
      <c r="IPJ86" s="3"/>
      <c r="IPK86" s="5"/>
      <c r="IPL86" s="5"/>
      <c r="IPM86" s="8"/>
      <c r="IPN86" s="10"/>
      <c r="IPO86" s="68"/>
      <c r="IPP86" s="20"/>
      <c r="IPQ86" s="57"/>
      <c r="IPR86" s="21"/>
      <c r="IPS86" s="22"/>
      <c r="IPT86" s="3"/>
      <c r="IPU86" s="5"/>
      <c r="IPV86" s="5"/>
      <c r="IPW86" s="8"/>
      <c r="IPX86" s="10"/>
      <c r="IPY86" s="68"/>
      <c r="IPZ86" s="20"/>
      <c r="IQA86" s="57"/>
      <c r="IQB86" s="21"/>
      <c r="IQC86" s="22"/>
      <c r="IQD86" s="3"/>
      <c r="IQE86" s="5"/>
      <c r="IQF86" s="5"/>
      <c r="IQG86" s="8"/>
      <c r="IQH86" s="10"/>
      <c r="IQI86" s="68"/>
      <c r="IQJ86" s="20"/>
      <c r="IQK86" s="57"/>
      <c r="IQL86" s="21"/>
      <c r="IQM86" s="22"/>
      <c r="IQN86" s="3"/>
      <c r="IQO86" s="5"/>
      <c r="IQP86" s="5"/>
      <c r="IQQ86" s="8"/>
      <c r="IQR86" s="10"/>
      <c r="IQS86" s="68"/>
      <c r="IQT86" s="20"/>
      <c r="IQU86" s="57"/>
      <c r="IQV86" s="21"/>
      <c r="IQW86" s="22"/>
      <c r="IQX86" s="3"/>
      <c r="IQY86" s="5"/>
      <c r="IQZ86" s="5"/>
      <c r="IRA86" s="8"/>
      <c r="IRB86" s="10"/>
      <c r="IRC86" s="68"/>
      <c r="IRD86" s="20"/>
      <c r="IRE86" s="57"/>
      <c r="IRF86" s="21"/>
      <c r="IRG86" s="22"/>
      <c r="IRH86" s="3"/>
      <c r="IRI86" s="5"/>
      <c r="IRJ86" s="5"/>
      <c r="IRK86" s="8"/>
      <c r="IRL86" s="10"/>
      <c r="IRM86" s="68"/>
      <c r="IRN86" s="20"/>
      <c r="IRO86" s="57"/>
      <c r="IRP86" s="21"/>
      <c r="IRQ86" s="22"/>
      <c r="IRR86" s="3"/>
      <c r="IRS86" s="5"/>
      <c r="IRT86" s="5"/>
      <c r="IRU86" s="8"/>
      <c r="IRV86" s="10"/>
      <c r="IRW86" s="68"/>
      <c r="IRX86" s="20"/>
      <c r="IRY86" s="57"/>
      <c r="IRZ86" s="21"/>
      <c r="ISA86" s="22"/>
      <c r="ISB86" s="3"/>
      <c r="ISC86" s="5"/>
      <c r="ISD86" s="5"/>
      <c r="ISE86" s="8"/>
      <c r="ISF86" s="10"/>
      <c r="ISG86" s="68"/>
      <c r="ISH86" s="20"/>
      <c r="ISI86" s="57"/>
      <c r="ISJ86" s="21"/>
      <c r="ISK86" s="22"/>
      <c r="ISL86" s="3"/>
      <c r="ISM86" s="5"/>
      <c r="ISN86" s="5"/>
      <c r="ISO86" s="8"/>
      <c r="ISP86" s="10"/>
      <c r="ISQ86" s="68"/>
      <c r="ISR86" s="20"/>
      <c r="ISS86" s="57"/>
      <c r="IST86" s="21"/>
      <c r="ISU86" s="22"/>
      <c r="ISV86" s="3"/>
      <c r="ISW86" s="5"/>
      <c r="ISX86" s="5"/>
      <c r="ISY86" s="8"/>
      <c r="ISZ86" s="10"/>
      <c r="ITA86" s="68"/>
      <c r="ITB86" s="20"/>
      <c r="ITC86" s="57"/>
      <c r="ITD86" s="21"/>
      <c r="ITE86" s="22"/>
      <c r="ITF86" s="3"/>
      <c r="ITG86" s="5"/>
      <c r="ITH86" s="5"/>
      <c r="ITI86" s="8"/>
      <c r="ITJ86" s="10"/>
      <c r="ITK86" s="68"/>
      <c r="ITL86" s="20"/>
      <c r="ITM86" s="57"/>
      <c r="ITN86" s="21"/>
      <c r="ITO86" s="22"/>
      <c r="ITP86" s="3"/>
      <c r="ITQ86" s="5"/>
      <c r="ITR86" s="5"/>
      <c r="ITS86" s="8"/>
      <c r="ITT86" s="10"/>
      <c r="ITU86" s="68"/>
      <c r="ITV86" s="20"/>
      <c r="ITW86" s="57"/>
      <c r="ITX86" s="21"/>
      <c r="ITY86" s="22"/>
      <c r="ITZ86" s="3"/>
      <c r="IUA86" s="5"/>
      <c r="IUB86" s="5"/>
      <c r="IUC86" s="8"/>
      <c r="IUD86" s="10"/>
      <c r="IUE86" s="68"/>
      <c r="IUF86" s="20"/>
      <c r="IUG86" s="57"/>
      <c r="IUH86" s="21"/>
      <c r="IUI86" s="22"/>
      <c r="IUJ86" s="3"/>
      <c r="IUK86" s="5"/>
      <c r="IUL86" s="5"/>
      <c r="IUM86" s="8"/>
      <c r="IUN86" s="10"/>
      <c r="IUO86" s="68"/>
      <c r="IUP86" s="20"/>
      <c r="IUQ86" s="57"/>
      <c r="IUR86" s="21"/>
      <c r="IUS86" s="22"/>
      <c r="IUT86" s="3"/>
      <c r="IUU86" s="5"/>
      <c r="IUV86" s="5"/>
      <c r="IUW86" s="8"/>
      <c r="IUX86" s="10"/>
      <c r="IUY86" s="68"/>
      <c r="IUZ86" s="20"/>
      <c r="IVA86" s="57"/>
      <c r="IVB86" s="21"/>
      <c r="IVC86" s="22"/>
      <c r="IVD86" s="3"/>
      <c r="IVE86" s="5"/>
      <c r="IVF86" s="5"/>
      <c r="IVG86" s="8"/>
      <c r="IVH86" s="10"/>
      <c r="IVI86" s="68"/>
      <c r="IVJ86" s="20"/>
      <c r="IVK86" s="57"/>
      <c r="IVL86" s="21"/>
      <c r="IVM86" s="22"/>
      <c r="IVN86" s="3"/>
      <c r="IVO86" s="5"/>
      <c r="IVP86" s="5"/>
      <c r="IVQ86" s="8"/>
      <c r="IVR86" s="10"/>
      <c r="IVS86" s="68"/>
      <c r="IVT86" s="20"/>
      <c r="IVU86" s="57"/>
      <c r="IVV86" s="21"/>
      <c r="IVW86" s="22"/>
      <c r="IVX86" s="3"/>
      <c r="IVY86" s="5"/>
      <c r="IVZ86" s="5"/>
      <c r="IWA86" s="8"/>
      <c r="IWB86" s="10"/>
      <c r="IWC86" s="68"/>
      <c r="IWD86" s="20"/>
      <c r="IWE86" s="57"/>
      <c r="IWF86" s="21"/>
      <c r="IWG86" s="22"/>
      <c r="IWH86" s="3"/>
      <c r="IWI86" s="5"/>
      <c r="IWJ86" s="5"/>
      <c r="IWK86" s="8"/>
      <c r="IWL86" s="10"/>
      <c r="IWM86" s="68"/>
      <c r="IWN86" s="20"/>
      <c r="IWO86" s="57"/>
      <c r="IWP86" s="21"/>
      <c r="IWQ86" s="22"/>
      <c r="IWR86" s="3"/>
      <c r="IWS86" s="5"/>
      <c r="IWT86" s="5"/>
      <c r="IWU86" s="8"/>
      <c r="IWV86" s="10"/>
      <c r="IWW86" s="68"/>
      <c r="IWX86" s="20"/>
      <c r="IWY86" s="57"/>
      <c r="IWZ86" s="21"/>
      <c r="IXA86" s="22"/>
      <c r="IXB86" s="3"/>
      <c r="IXC86" s="5"/>
      <c r="IXD86" s="5"/>
      <c r="IXE86" s="8"/>
      <c r="IXF86" s="10"/>
      <c r="IXG86" s="68"/>
      <c r="IXH86" s="20"/>
      <c r="IXI86" s="57"/>
      <c r="IXJ86" s="21"/>
      <c r="IXK86" s="22"/>
      <c r="IXL86" s="3"/>
      <c r="IXM86" s="5"/>
      <c r="IXN86" s="5"/>
      <c r="IXO86" s="8"/>
      <c r="IXP86" s="10"/>
      <c r="IXQ86" s="68"/>
      <c r="IXR86" s="20"/>
      <c r="IXS86" s="57"/>
      <c r="IXT86" s="21"/>
      <c r="IXU86" s="22"/>
      <c r="IXV86" s="3"/>
      <c r="IXW86" s="5"/>
      <c r="IXX86" s="5"/>
      <c r="IXY86" s="8"/>
      <c r="IXZ86" s="10"/>
      <c r="IYA86" s="68"/>
      <c r="IYB86" s="20"/>
      <c r="IYC86" s="57"/>
      <c r="IYD86" s="21"/>
      <c r="IYE86" s="22"/>
      <c r="IYF86" s="3"/>
      <c r="IYG86" s="5"/>
      <c r="IYH86" s="5"/>
      <c r="IYI86" s="8"/>
      <c r="IYJ86" s="10"/>
      <c r="IYK86" s="68"/>
      <c r="IYL86" s="20"/>
      <c r="IYM86" s="57"/>
      <c r="IYN86" s="21"/>
      <c r="IYO86" s="22"/>
      <c r="IYP86" s="3"/>
      <c r="IYQ86" s="5"/>
      <c r="IYR86" s="5"/>
      <c r="IYS86" s="8"/>
      <c r="IYT86" s="10"/>
      <c r="IYU86" s="68"/>
      <c r="IYV86" s="20"/>
      <c r="IYW86" s="57"/>
      <c r="IYX86" s="21"/>
      <c r="IYY86" s="22"/>
      <c r="IYZ86" s="3"/>
      <c r="IZA86" s="5"/>
      <c r="IZB86" s="5"/>
      <c r="IZC86" s="8"/>
      <c r="IZD86" s="10"/>
      <c r="IZE86" s="68"/>
      <c r="IZF86" s="20"/>
      <c r="IZG86" s="57"/>
      <c r="IZH86" s="21"/>
      <c r="IZI86" s="22"/>
      <c r="IZJ86" s="3"/>
      <c r="IZK86" s="5"/>
      <c r="IZL86" s="5"/>
      <c r="IZM86" s="8"/>
      <c r="IZN86" s="10"/>
      <c r="IZO86" s="68"/>
      <c r="IZP86" s="20"/>
      <c r="IZQ86" s="57"/>
      <c r="IZR86" s="21"/>
      <c r="IZS86" s="22"/>
      <c r="IZT86" s="3"/>
      <c r="IZU86" s="5"/>
      <c r="IZV86" s="5"/>
      <c r="IZW86" s="8"/>
      <c r="IZX86" s="10"/>
      <c r="IZY86" s="68"/>
      <c r="IZZ86" s="20"/>
      <c r="JAA86" s="57"/>
      <c r="JAB86" s="21"/>
      <c r="JAC86" s="22"/>
      <c r="JAD86" s="3"/>
      <c r="JAE86" s="5"/>
      <c r="JAF86" s="5"/>
      <c r="JAG86" s="8"/>
      <c r="JAH86" s="10"/>
      <c r="JAI86" s="68"/>
      <c r="JAJ86" s="20"/>
      <c r="JAK86" s="57"/>
      <c r="JAL86" s="21"/>
      <c r="JAM86" s="22"/>
      <c r="JAN86" s="3"/>
      <c r="JAO86" s="5"/>
      <c r="JAP86" s="5"/>
      <c r="JAQ86" s="8"/>
      <c r="JAR86" s="10"/>
      <c r="JAS86" s="68"/>
      <c r="JAT86" s="20"/>
      <c r="JAU86" s="57"/>
      <c r="JAV86" s="21"/>
      <c r="JAW86" s="22"/>
      <c r="JAX86" s="3"/>
      <c r="JAY86" s="5"/>
      <c r="JAZ86" s="5"/>
      <c r="JBA86" s="8"/>
      <c r="JBB86" s="10"/>
      <c r="JBC86" s="68"/>
      <c r="JBD86" s="20"/>
      <c r="JBE86" s="57"/>
      <c r="JBF86" s="21"/>
      <c r="JBG86" s="22"/>
      <c r="JBH86" s="3"/>
      <c r="JBI86" s="5"/>
      <c r="JBJ86" s="5"/>
      <c r="JBK86" s="8"/>
      <c r="JBL86" s="10"/>
      <c r="JBM86" s="68"/>
      <c r="JBN86" s="20"/>
      <c r="JBO86" s="57"/>
      <c r="JBP86" s="21"/>
      <c r="JBQ86" s="22"/>
      <c r="JBR86" s="3"/>
      <c r="JBS86" s="5"/>
      <c r="JBT86" s="5"/>
      <c r="JBU86" s="8"/>
      <c r="JBV86" s="10"/>
      <c r="JBW86" s="68"/>
      <c r="JBX86" s="20"/>
      <c r="JBY86" s="57"/>
      <c r="JBZ86" s="21"/>
      <c r="JCA86" s="22"/>
      <c r="JCB86" s="3"/>
      <c r="JCC86" s="5"/>
      <c r="JCD86" s="5"/>
      <c r="JCE86" s="8"/>
      <c r="JCF86" s="10"/>
      <c r="JCG86" s="68"/>
      <c r="JCH86" s="20"/>
      <c r="JCI86" s="57"/>
      <c r="JCJ86" s="21"/>
      <c r="JCK86" s="22"/>
      <c r="JCL86" s="3"/>
      <c r="JCM86" s="5"/>
      <c r="JCN86" s="5"/>
      <c r="JCO86" s="8"/>
      <c r="JCP86" s="10"/>
      <c r="JCQ86" s="68"/>
      <c r="JCR86" s="20"/>
      <c r="JCS86" s="57"/>
      <c r="JCT86" s="21"/>
      <c r="JCU86" s="22"/>
      <c r="JCV86" s="3"/>
      <c r="JCW86" s="5"/>
      <c r="JCX86" s="5"/>
      <c r="JCY86" s="8"/>
      <c r="JCZ86" s="10"/>
      <c r="JDA86" s="68"/>
      <c r="JDB86" s="20"/>
      <c r="JDC86" s="57"/>
      <c r="JDD86" s="21"/>
      <c r="JDE86" s="22"/>
      <c r="JDF86" s="3"/>
      <c r="JDG86" s="5"/>
      <c r="JDH86" s="5"/>
      <c r="JDI86" s="8"/>
      <c r="JDJ86" s="10"/>
      <c r="JDK86" s="68"/>
      <c r="JDL86" s="20"/>
      <c r="JDM86" s="57"/>
      <c r="JDN86" s="21"/>
      <c r="JDO86" s="22"/>
      <c r="JDP86" s="3"/>
      <c r="JDQ86" s="5"/>
      <c r="JDR86" s="5"/>
      <c r="JDS86" s="8"/>
      <c r="JDT86" s="10"/>
      <c r="JDU86" s="68"/>
      <c r="JDV86" s="20"/>
      <c r="JDW86" s="57"/>
      <c r="JDX86" s="21"/>
      <c r="JDY86" s="22"/>
      <c r="JDZ86" s="3"/>
      <c r="JEA86" s="5"/>
      <c r="JEB86" s="5"/>
      <c r="JEC86" s="8"/>
      <c r="JED86" s="10"/>
      <c r="JEE86" s="68"/>
      <c r="JEF86" s="20"/>
      <c r="JEG86" s="57"/>
      <c r="JEH86" s="21"/>
      <c r="JEI86" s="22"/>
      <c r="JEJ86" s="3"/>
      <c r="JEK86" s="5"/>
      <c r="JEL86" s="5"/>
      <c r="JEM86" s="8"/>
      <c r="JEN86" s="10"/>
      <c r="JEO86" s="68"/>
      <c r="JEP86" s="20"/>
      <c r="JEQ86" s="57"/>
      <c r="JER86" s="21"/>
      <c r="JES86" s="22"/>
      <c r="JET86" s="3"/>
      <c r="JEU86" s="5"/>
      <c r="JEV86" s="5"/>
      <c r="JEW86" s="8"/>
      <c r="JEX86" s="10"/>
      <c r="JEY86" s="68"/>
      <c r="JEZ86" s="20"/>
      <c r="JFA86" s="57"/>
      <c r="JFB86" s="21"/>
      <c r="JFC86" s="22"/>
      <c r="JFD86" s="3"/>
      <c r="JFE86" s="5"/>
      <c r="JFF86" s="5"/>
      <c r="JFG86" s="8"/>
      <c r="JFH86" s="10"/>
      <c r="JFI86" s="68"/>
      <c r="JFJ86" s="20"/>
      <c r="JFK86" s="57"/>
      <c r="JFL86" s="21"/>
      <c r="JFM86" s="22"/>
      <c r="JFN86" s="3"/>
      <c r="JFO86" s="5"/>
      <c r="JFP86" s="5"/>
      <c r="JFQ86" s="8"/>
      <c r="JFR86" s="10"/>
      <c r="JFS86" s="68"/>
      <c r="JFT86" s="20"/>
      <c r="JFU86" s="57"/>
      <c r="JFV86" s="21"/>
      <c r="JFW86" s="22"/>
      <c r="JFX86" s="3"/>
      <c r="JFY86" s="5"/>
      <c r="JFZ86" s="5"/>
      <c r="JGA86" s="8"/>
      <c r="JGB86" s="10"/>
      <c r="JGC86" s="68"/>
      <c r="JGD86" s="20"/>
      <c r="JGE86" s="57"/>
      <c r="JGF86" s="21"/>
      <c r="JGG86" s="22"/>
      <c r="JGH86" s="3"/>
      <c r="JGI86" s="5"/>
      <c r="JGJ86" s="5"/>
      <c r="JGK86" s="8"/>
      <c r="JGL86" s="10"/>
      <c r="JGM86" s="68"/>
      <c r="JGN86" s="20"/>
      <c r="JGO86" s="57"/>
      <c r="JGP86" s="21"/>
      <c r="JGQ86" s="22"/>
      <c r="JGR86" s="3"/>
      <c r="JGS86" s="5"/>
      <c r="JGT86" s="5"/>
      <c r="JGU86" s="8"/>
      <c r="JGV86" s="10"/>
      <c r="JGW86" s="68"/>
      <c r="JGX86" s="20"/>
      <c r="JGY86" s="57"/>
      <c r="JGZ86" s="21"/>
      <c r="JHA86" s="22"/>
      <c r="JHB86" s="3"/>
      <c r="JHC86" s="5"/>
      <c r="JHD86" s="5"/>
      <c r="JHE86" s="8"/>
      <c r="JHF86" s="10"/>
      <c r="JHG86" s="68"/>
      <c r="JHH86" s="20"/>
      <c r="JHI86" s="57"/>
      <c r="JHJ86" s="21"/>
      <c r="JHK86" s="22"/>
      <c r="JHL86" s="3"/>
      <c r="JHM86" s="5"/>
      <c r="JHN86" s="5"/>
      <c r="JHO86" s="8"/>
      <c r="JHP86" s="10"/>
      <c r="JHQ86" s="68"/>
      <c r="JHR86" s="20"/>
      <c r="JHS86" s="57"/>
      <c r="JHT86" s="21"/>
      <c r="JHU86" s="22"/>
      <c r="JHV86" s="3"/>
      <c r="JHW86" s="5"/>
      <c r="JHX86" s="5"/>
      <c r="JHY86" s="8"/>
      <c r="JHZ86" s="10"/>
      <c r="JIA86" s="68"/>
      <c r="JIB86" s="20"/>
      <c r="JIC86" s="57"/>
      <c r="JID86" s="21"/>
      <c r="JIE86" s="22"/>
      <c r="JIF86" s="3"/>
      <c r="JIG86" s="5"/>
      <c r="JIH86" s="5"/>
      <c r="JII86" s="8"/>
      <c r="JIJ86" s="10"/>
      <c r="JIK86" s="68"/>
      <c r="JIL86" s="20"/>
      <c r="JIM86" s="57"/>
      <c r="JIN86" s="21"/>
      <c r="JIO86" s="22"/>
      <c r="JIP86" s="3"/>
      <c r="JIQ86" s="5"/>
      <c r="JIR86" s="5"/>
      <c r="JIS86" s="8"/>
      <c r="JIT86" s="10"/>
      <c r="JIU86" s="68"/>
      <c r="JIV86" s="20"/>
      <c r="JIW86" s="57"/>
      <c r="JIX86" s="21"/>
      <c r="JIY86" s="22"/>
      <c r="JIZ86" s="3"/>
      <c r="JJA86" s="5"/>
      <c r="JJB86" s="5"/>
      <c r="JJC86" s="8"/>
      <c r="JJD86" s="10"/>
      <c r="JJE86" s="68"/>
      <c r="JJF86" s="20"/>
      <c r="JJG86" s="57"/>
      <c r="JJH86" s="21"/>
      <c r="JJI86" s="22"/>
      <c r="JJJ86" s="3"/>
      <c r="JJK86" s="5"/>
      <c r="JJL86" s="5"/>
      <c r="JJM86" s="8"/>
      <c r="JJN86" s="10"/>
      <c r="JJO86" s="68"/>
      <c r="JJP86" s="20"/>
      <c r="JJQ86" s="57"/>
      <c r="JJR86" s="21"/>
      <c r="JJS86" s="22"/>
      <c r="JJT86" s="3"/>
      <c r="JJU86" s="5"/>
      <c r="JJV86" s="5"/>
      <c r="JJW86" s="8"/>
      <c r="JJX86" s="10"/>
      <c r="JJY86" s="68"/>
      <c r="JJZ86" s="20"/>
      <c r="JKA86" s="57"/>
      <c r="JKB86" s="21"/>
      <c r="JKC86" s="22"/>
      <c r="JKD86" s="3"/>
      <c r="JKE86" s="5"/>
      <c r="JKF86" s="5"/>
      <c r="JKG86" s="8"/>
      <c r="JKH86" s="10"/>
      <c r="JKI86" s="68"/>
      <c r="JKJ86" s="20"/>
      <c r="JKK86" s="57"/>
      <c r="JKL86" s="21"/>
      <c r="JKM86" s="22"/>
      <c r="JKN86" s="3"/>
      <c r="JKO86" s="5"/>
      <c r="JKP86" s="5"/>
      <c r="JKQ86" s="8"/>
      <c r="JKR86" s="10"/>
      <c r="JKS86" s="68"/>
      <c r="JKT86" s="20"/>
      <c r="JKU86" s="57"/>
      <c r="JKV86" s="21"/>
      <c r="JKW86" s="22"/>
      <c r="JKX86" s="3"/>
      <c r="JKY86" s="5"/>
      <c r="JKZ86" s="5"/>
      <c r="JLA86" s="8"/>
      <c r="JLB86" s="10"/>
      <c r="JLC86" s="68"/>
      <c r="JLD86" s="20"/>
      <c r="JLE86" s="57"/>
      <c r="JLF86" s="21"/>
      <c r="JLG86" s="22"/>
      <c r="JLH86" s="3"/>
      <c r="JLI86" s="5"/>
      <c r="JLJ86" s="5"/>
      <c r="JLK86" s="8"/>
      <c r="JLL86" s="10"/>
      <c r="JLM86" s="68"/>
      <c r="JLN86" s="20"/>
      <c r="JLO86" s="57"/>
      <c r="JLP86" s="21"/>
      <c r="JLQ86" s="22"/>
      <c r="JLR86" s="3"/>
      <c r="JLS86" s="5"/>
      <c r="JLT86" s="5"/>
      <c r="JLU86" s="8"/>
      <c r="JLV86" s="10"/>
      <c r="JLW86" s="68"/>
      <c r="JLX86" s="20"/>
      <c r="JLY86" s="57"/>
      <c r="JLZ86" s="21"/>
      <c r="JMA86" s="22"/>
      <c r="JMB86" s="3"/>
      <c r="JMC86" s="5"/>
      <c r="JMD86" s="5"/>
      <c r="JME86" s="8"/>
      <c r="JMF86" s="10"/>
      <c r="JMG86" s="68"/>
      <c r="JMH86" s="20"/>
      <c r="JMI86" s="57"/>
      <c r="JMJ86" s="21"/>
      <c r="JMK86" s="22"/>
      <c r="JML86" s="3"/>
      <c r="JMM86" s="5"/>
      <c r="JMN86" s="5"/>
      <c r="JMO86" s="8"/>
      <c r="JMP86" s="10"/>
      <c r="JMQ86" s="68"/>
      <c r="JMR86" s="20"/>
      <c r="JMS86" s="57"/>
      <c r="JMT86" s="21"/>
      <c r="JMU86" s="22"/>
      <c r="JMV86" s="3"/>
      <c r="JMW86" s="5"/>
      <c r="JMX86" s="5"/>
      <c r="JMY86" s="8"/>
      <c r="JMZ86" s="10"/>
      <c r="JNA86" s="68"/>
      <c r="JNB86" s="20"/>
      <c r="JNC86" s="57"/>
      <c r="JND86" s="21"/>
      <c r="JNE86" s="22"/>
      <c r="JNF86" s="3"/>
      <c r="JNG86" s="5"/>
      <c r="JNH86" s="5"/>
      <c r="JNI86" s="8"/>
      <c r="JNJ86" s="10"/>
      <c r="JNK86" s="68"/>
      <c r="JNL86" s="20"/>
      <c r="JNM86" s="57"/>
      <c r="JNN86" s="21"/>
      <c r="JNO86" s="22"/>
      <c r="JNP86" s="3"/>
      <c r="JNQ86" s="5"/>
      <c r="JNR86" s="5"/>
      <c r="JNS86" s="8"/>
      <c r="JNT86" s="10"/>
      <c r="JNU86" s="68"/>
      <c r="JNV86" s="20"/>
      <c r="JNW86" s="57"/>
      <c r="JNX86" s="21"/>
      <c r="JNY86" s="22"/>
      <c r="JNZ86" s="3"/>
      <c r="JOA86" s="5"/>
      <c r="JOB86" s="5"/>
      <c r="JOC86" s="8"/>
      <c r="JOD86" s="10"/>
      <c r="JOE86" s="68"/>
      <c r="JOF86" s="20"/>
      <c r="JOG86" s="57"/>
      <c r="JOH86" s="21"/>
      <c r="JOI86" s="22"/>
      <c r="JOJ86" s="3"/>
      <c r="JOK86" s="5"/>
      <c r="JOL86" s="5"/>
      <c r="JOM86" s="8"/>
      <c r="JON86" s="10"/>
      <c r="JOO86" s="68"/>
      <c r="JOP86" s="20"/>
      <c r="JOQ86" s="57"/>
      <c r="JOR86" s="21"/>
      <c r="JOS86" s="22"/>
      <c r="JOT86" s="3"/>
      <c r="JOU86" s="5"/>
      <c r="JOV86" s="5"/>
      <c r="JOW86" s="8"/>
      <c r="JOX86" s="10"/>
      <c r="JOY86" s="68"/>
      <c r="JOZ86" s="20"/>
      <c r="JPA86" s="57"/>
      <c r="JPB86" s="21"/>
      <c r="JPC86" s="22"/>
      <c r="JPD86" s="3"/>
      <c r="JPE86" s="5"/>
      <c r="JPF86" s="5"/>
      <c r="JPG86" s="8"/>
      <c r="JPH86" s="10"/>
      <c r="JPI86" s="68"/>
      <c r="JPJ86" s="20"/>
      <c r="JPK86" s="57"/>
      <c r="JPL86" s="21"/>
      <c r="JPM86" s="22"/>
      <c r="JPN86" s="3"/>
      <c r="JPO86" s="5"/>
      <c r="JPP86" s="5"/>
      <c r="JPQ86" s="8"/>
      <c r="JPR86" s="10"/>
      <c r="JPS86" s="68"/>
      <c r="JPT86" s="20"/>
      <c r="JPU86" s="57"/>
      <c r="JPV86" s="21"/>
      <c r="JPW86" s="22"/>
      <c r="JPX86" s="3"/>
      <c r="JPY86" s="5"/>
      <c r="JPZ86" s="5"/>
      <c r="JQA86" s="8"/>
      <c r="JQB86" s="10"/>
      <c r="JQC86" s="68"/>
      <c r="JQD86" s="20"/>
      <c r="JQE86" s="57"/>
      <c r="JQF86" s="21"/>
      <c r="JQG86" s="22"/>
      <c r="JQH86" s="3"/>
      <c r="JQI86" s="5"/>
      <c r="JQJ86" s="5"/>
      <c r="JQK86" s="8"/>
      <c r="JQL86" s="10"/>
      <c r="JQM86" s="68"/>
      <c r="JQN86" s="20"/>
      <c r="JQO86" s="57"/>
      <c r="JQP86" s="21"/>
      <c r="JQQ86" s="22"/>
      <c r="JQR86" s="3"/>
      <c r="JQS86" s="5"/>
      <c r="JQT86" s="5"/>
      <c r="JQU86" s="8"/>
      <c r="JQV86" s="10"/>
      <c r="JQW86" s="68"/>
      <c r="JQX86" s="20"/>
      <c r="JQY86" s="57"/>
      <c r="JQZ86" s="21"/>
      <c r="JRA86" s="22"/>
      <c r="JRB86" s="3"/>
      <c r="JRC86" s="5"/>
      <c r="JRD86" s="5"/>
      <c r="JRE86" s="8"/>
      <c r="JRF86" s="10"/>
      <c r="JRG86" s="68"/>
      <c r="JRH86" s="20"/>
      <c r="JRI86" s="57"/>
      <c r="JRJ86" s="21"/>
      <c r="JRK86" s="22"/>
      <c r="JRL86" s="3"/>
      <c r="JRM86" s="5"/>
      <c r="JRN86" s="5"/>
      <c r="JRO86" s="8"/>
      <c r="JRP86" s="10"/>
      <c r="JRQ86" s="68"/>
      <c r="JRR86" s="20"/>
      <c r="JRS86" s="57"/>
      <c r="JRT86" s="21"/>
      <c r="JRU86" s="22"/>
      <c r="JRV86" s="3"/>
      <c r="JRW86" s="5"/>
      <c r="JRX86" s="5"/>
      <c r="JRY86" s="8"/>
      <c r="JRZ86" s="10"/>
      <c r="JSA86" s="68"/>
      <c r="JSB86" s="20"/>
      <c r="JSC86" s="57"/>
      <c r="JSD86" s="21"/>
      <c r="JSE86" s="22"/>
      <c r="JSF86" s="3"/>
      <c r="JSG86" s="5"/>
      <c r="JSH86" s="5"/>
      <c r="JSI86" s="8"/>
      <c r="JSJ86" s="10"/>
      <c r="JSK86" s="68"/>
      <c r="JSL86" s="20"/>
      <c r="JSM86" s="57"/>
      <c r="JSN86" s="21"/>
      <c r="JSO86" s="22"/>
      <c r="JSP86" s="3"/>
      <c r="JSQ86" s="5"/>
      <c r="JSR86" s="5"/>
      <c r="JSS86" s="8"/>
      <c r="JST86" s="10"/>
      <c r="JSU86" s="68"/>
      <c r="JSV86" s="20"/>
      <c r="JSW86" s="57"/>
      <c r="JSX86" s="21"/>
      <c r="JSY86" s="22"/>
      <c r="JSZ86" s="3"/>
      <c r="JTA86" s="5"/>
      <c r="JTB86" s="5"/>
      <c r="JTC86" s="8"/>
      <c r="JTD86" s="10"/>
      <c r="JTE86" s="68"/>
      <c r="JTF86" s="20"/>
      <c r="JTG86" s="57"/>
      <c r="JTH86" s="21"/>
      <c r="JTI86" s="22"/>
      <c r="JTJ86" s="3"/>
      <c r="JTK86" s="5"/>
      <c r="JTL86" s="5"/>
      <c r="JTM86" s="8"/>
      <c r="JTN86" s="10"/>
      <c r="JTO86" s="68"/>
      <c r="JTP86" s="20"/>
      <c r="JTQ86" s="57"/>
      <c r="JTR86" s="21"/>
      <c r="JTS86" s="22"/>
      <c r="JTT86" s="3"/>
      <c r="JTU86" s="5"/>
      <c r="JTV86" s="5"/>
      <c r="JTW86" s="8"/>
      <c r="JTX86" s="10"/>
      <c r="JTY86" s="68"/>
      <c r="JTZ86" s="20"/>
      <c r="JUA86" s="57"/>
      <c r="JUB86" s="21"/>
      <c r="JUC86" s="22"/>
      <c r="JUD86" s="3"/>
      <c r="JUE86" s="5"/>
      <c r="JUF86" s="5"/>
      <c r="JUG86" s="8"/>
      <c r="JUH86" s="10"/>
      <c r="JUI86" s="68"/>
      <c r="JUJ86" s="20"/>
      <c r="JUK86" s="57"/>
      <c r="JUL86" s="21"/>
      <c r="JUM86" s="22"/>
      <c r="JUN86" s="3"/>
      <c r="JUO86" s="5"/>
      <c r="JUP86" s="5"/>
      <c r="JUQ86" s="8"/>
      <c r="JUR86" s="10"/>
      <c r="JUS86" s="68"/>
      <c r="JUT86" s="20"/>
      <c r="JUU86" s="57"/>
      <c r="JUV86" s="21"/>
      <c r="JUW86" s="22"/>
      <c r="JUX86" s="3"/>
      <c r="JUY86" s="5"/>
      <c r="JUZ86" s="5"/>
      <c r="JVA86" s="8"/>
      <c r="JVB86" s="10"/>
      <c r="JVC86" s="68"/>
      <c r="JVD86" s="20"/>
      <c r="JVE86" s="57"/>
      <c r="JVF86" s="21"/>
      <c r="JVG86" s="22"/>
      <c r="JVH86" s="3"/>
      <c r="JVI86" s="5"/>
      <c r="JVJ86" s="5"/>
      <c r="JVK86" s="8"/>
      <c r="JVL86" s="10"/>
      <c r="JVM86" s="68"/>
      <c r="JVN86" s="20"/>
      <c r="JVO86" s="57"/>
      <c r="JVP86" s="21"/>
      <c r="JVQ86" s="22"/>
      <c r="JVR86" s="3"/>
      <c r="JVS86" s="5"/>
      <c r="JVT86" s="5"/>
      <c r="JVU86" s="8"/>
      <c r="JVV86" s="10"/>
      <c r="JVW86" s="68"/>
      <c r="JVX86" s="20"/>
      <c r="JVY86" s="57"/>
      <c r="JVZ86" s="21"/>
      <c r="JWA86" s="22"/>
      <c r="JWB86" s="3"/>
      <c r="JWC86" s="5"/>
      <c r="JWD86" s="5"/>
      <c r="JWE86" s="8"/>
      <c r="JWF86" s="10"/>
      <c r="JWG86" s="68"/>
      <c r="JWH86" s="20"/>
      <c r="JWI86" s="57"/>
      <c r="JWJ86" s="21"/>
      <c r="JWK86" s="22"/>
      <c r="JWL86" s="3"/>
      <c r="JWM86" s="5"/>
      <c r="JWN86" s="5"/>
      <c r="JWO86" s="8"/>
      <c r="JWP86" s="10"/>
      <c r="JWQ86" s="68"/>
      <c r="JWR86" s="20"/>
      <c r="JWS86" s="57"/>
      <c r="JWT86" s="21"/>
      <c r="JWU86" s="22"/>
      <c r="JWV86" s="3"/>
      <c r="JWW86" s="5"/>
      <c r="JWX86" s="5"/>
      <c r="JWY86" s="8"/>
      <c r="JWZ86" s="10"/>
      <c r="JXA86" s="68"/>
      <c r="JXB86" s="20"/>
      <c r="JXC86" s="57"/>
      <c r="JXD86" s="21"/>
      <c r="JXE86" s="22"/>
      <c r="JXF86" s="3"/>
      <c r="JXG86" s="5"/>
      <c r="JXH86" s="5"/>
      <c r="JXI86" s="8"/>
      <c r="JXJ86" s="10"/>
      <c r="JXK86" s="68"/>
      <c r="JXL86" s="20"/>
      <c r="JXM86" s="57"/>
      <c r="JXN86" s="21"/>
      <c r="JXO86" s="22"/>
      <c r="JXP86" s="3"/>
      <c r="JXQ86" s="5"/>
      <c r="JXR86" s="5"/>
      <c r="JXS86" s="8"/>
      <c r="JXT86" s="10"/>
      <c r="JXU86" s="68"/>
      <c r="JXV86" s="20"/>
      <c r="JXW86" s="57"/>
      <c r="JXX86" s="21"/>
      <c r="JXY86" s="22"/>
      <c r="JXZ86" s="3"/>
      <c r="JYA86" s="5"/>
      <c r="JYB86" s="5"/>
      <c r="JYC86" s="8"/>
      <c r="JYD86" s="10"/>
      <c r="JYE86" s="68"/>
      <c r="JYF86" s="20"/>
      <c r="JYG86" s="57"/>
      <c r="JYH86" s="21"/>
      <c r="JYI86" s="22"/>
      <c r="JYJ86" s="3"/>
      <c r="JYK86" s="5"/>
      <c r="JYL86" s="5"/>
      <c r="JYM86" s="8"/>
      <c r="JYN86" s="10"/>
      <c r="JYO86" s="68"/>
      <c r="JYP86" s="20"/>
      <c r="JYQ86" s="57"/>
      <c r="JYR86" s="21"/>
      <c r="JYS86" s="22"/>
      <c r="JYT86" s="3"/>
      <c r="JYU86" s="5"/>
      <c r="JYV86" s="5"/>
      <c r="JYW86" s="8"/>
      <c r="JYX86" s="10"/>
      <c r="JYY86" s="68"/>
      <c r="JYZ86" s="20"/>
      <c r="JZA86" s="57"/>
      <c r="JZB86" s="21"/>
      <c r="JZC86" s="22"/>
      <c r="JZD86" s="3"/>
      <c r="JZE86" s="5"/>
      <c r="JZF86" s="5"/>
      <c r="JZG86" s="8"/>
      <c r="JZH86" s="10"/>
      <c r="JZI86" s="68"/>
      <c r="JZJ86" s="20"/>
      <c r="JZK86" s="57"/>
      <c r="JZL86" s="21"/>
      <c r="JZM86" s="22"/>
      <c r="JZN86" s="3"/>
      <c r="JZO86" s="5"/>
      <c r="JZP86" s="5"/>
      <c r="JZQ86" s="8"/>
      <c r="JZR86" s="10"/>
      <c r="JZS86" s="68"/>
      <c r="JZT86" s="20"/>
      <c r="JZU86" s="57"/>
      <c r="JZV86" s="21"/>
      <c r="JZW86" s="22"/>
      <c r="JZX86" s="3"/>
      <c r="JZY86" s="5"/>
      <c r="JZZ86" s="5"/>
      <c r="KAA86" s="8"/>
      <c r="KAB86" s="10"/>
      <c r="KAC86" s="68"/>
      <c r="KAD86" s="20"/>
      <c r="KAE86" s="57"/>
      <c r="KAF86" s="21"/>
      <c r="KAG86" s="22"/>
      <c r="KAH86" s="3"/>
      <c r="KAI86" s="5"/>
      <c r="KAJ86" s="5"/>
      <c r="KAK86" s="8"/>
      <c r="KAL86" s="10"/>
      <c r="KAM86" s="68"/>
      <c r="KAN86" s="20"/>
      <c r="KAO86" s="57"/>
      <c r="KAP86" s="21"/>
      <c r="KAQ86" s="22"/>
      <c r="KAR86" s="3"/>
      <c r="KAS86" s="5"/>
      <c r="KAT86" s="5"/>
      <c r="KAU86" s="8"/>
      <c r="KAV86" s="10"/>
      <c r="KAW86" s="68"/>
      <c r="KAX86" s="20"/>
      <c r="KAY86" s="57"/>
      <c r="KAZ86" s="21"/>
      <c r="KBA86" s="22"/>
      <c r="KBB86" s="3"/>
      <c r="KBC86" s="5"/>
      <c r="KBD86" s="5"/>
      <c r="KBE86" s="8"/>
      <c r="KBF86" s="10"/>
      <c r="KBG86" s="68"/>
      <c r="KBH86" s="20"/>
      <c r="KBI86" s="57"/>
      <c r="KBJ86" s="21"/>
      <c r="KBK86" s="22"/>
      <c r="KBL86" s="3"/>
      <c r="KBM86" s="5"/>
      <c r="KBN86" s="5"/>
      <c r="KBO86" s="8"/>
      <c r="KBP86" s="10"/>
      <c r="KBQ86" s="68"/>
      <c r="KBR86" s="20"/>
      <c r="KBS86" s="57"/>
      <c r="KBT86" s="21"/>
      <c r="KBU86" s="22"/>
      <c r="KBV86" s="3"/>
      <c r="KBW86" s="5"/>
      <c r="KBX86" s="5"/>
      <c r="KBY86" s="8"/>
      <c r="KBZ86" s="10"/>
      <c r="KCA86" s="68"/>
      <c r="KCB86" s="20"/>
      <c r="KCC86" s="57"/>
      <c r="KCD86" s="21"/>
      <c r="KCE86" s="22"/>
      <c r="KCF86" s="3"/>
      <c r="KCG86" s="5"/>
      <c r="KCH86" s="5"/>
      <c r="KCI86" s="8"/>
      <c r="KCJ86" s="10"/>
      <c r="KCK86" s="68"/>
      <c r="KCL86" s="20"/>
      <c r="KCM86" s="57"/>
      <c r="KCN86" s="21"/>
      <c r="KCO86" s="22"/>
      <c r="KCP86" s="3"/>
      <c r="KCQ86" s="5"/>
      <c r="KCR86" s="5"/>
      <c r="KCS86" s="8"/>
      <c r="KCT86" s="10"/>
      <c r="KCU86" s="68"/>
      <c r="KCV86" s="20"/>
      <c r="KCW86" s="57"/>
      <c r="KCX86" s="21"/>
      <c r="KCY86" s="22"/>
      <c r="KCZ86" s="3"/>
      <c r="KDA86" s="5"/>
      <c r="KDB86" s="5"/>
      <c r="KDC86" s="8"/>
      <c r="KDD86" s="10"/>
      <c r="KDE86" s="68"/>
      <c r="KDF86" s="20"/>
      <c r="KDG86" s="57"/>
      <c r="KDH86" s="21"/>
      <c r="KDI86" s="22"/>
      <c r="KDJ86" s="3"/>
      <c r="KDK86" s="5"/>
      <c r="KDL86" s="5"/>
      <c r="KDM86" s="8"/>
      <c r="KDN86" s="10"/>
      <c r="KDO86" s="68"/>
      <c r="KDP86" s="20"/>
      <c r="KDQ86" s="57"/>
      <c r="KDR86" s="21"/>
      <c r="KDS86" s="22"/>
      <c r="KDT86" s="3"/>
      <c r="KDU86" s="5"/>
      <c r="KDV86" s="5"/>
      <c r="KDW86" s="8"/>
      <c r="KDX86" s="10"/>
      <c r="KDY86" s="68"/>
      <c r="KDZ86" s="20"/>
      <c r="KEA86" s="57"/>
      <c r="KEB86" s="21"/>
      <c r="KEC86" s="22"/>
      <c r="KED86" s="3"/>
      <c r="KEE86" s="5"/>
      <c r="KEF86" s="5"/>
      <c r="KEG86" s="8"/>
      <c r="KEH86" s="10"/>
      <c r="KEI86" s="68"/>
      <c r="KEJ86" s="20"/>
      <c r="KEK86" s="57"/>
      <c r="KEL86" s="21"/>
      <c r="KEM86" s="22"/>
      <c r="KEN86" s="3"/>
      <c r="KEO86" s="5"/>
      <c r="KEP86" s="5"/>
      <c r="KEQ86" s="8"/>
      <c r="KER86" s="10"/>
      <c r="KES86" s="68"/>
      <c r="KET86" s="20"/>
      <c r="KEU86" s="57"/>
      <c r="KEV86" s="21"/>
      <c r="KEW86" s="22"/>
      <c r="KEX86" s="3"/>
      <c r="KEY86" s="5"/>
      <c r="KEZ86" s="5"/>
      <c r="KFA86" s="8"/>
      <c r="KFB86" s="10"/>
      <c r="KFC86" s="68"/>
      <c r="KFD86" s="20"/>
      <c r="KFE86" s="57"/>
      <c r="KFF86" s="21"/>
      <c r="KFG86" s="22"/>
      <c r="KFH86" s="3"/>
      <c r="KFI86" s="5"/>
      <c r="KFJ86" s="5"/>
      <c r="KFK86" s="8"/>
      <c r="KFL86" s="10"/>
      <c r="KFM86" s="68"/>
      <c r="KFN86" s="20"/>
      <c r="KFO86" s="57"/>
      <c r="KFP86" s="21"/>
      <c r="KFQ86" s="22"/>
      <c r="KFR86" s="3"/>
      <c r="KFS86" s="5"/>
      <c r="KFT86" s="5"/>
      <c r="KFU86" s="8"/>
      <c r="KFV86" s="10"/>
      <c r="KFW86" s="68"/>
      <c r="KFX86" s="20"/>
      <c r="KFY86" s="57"/>
      <c r="KFZ86" s="21"/>
      <c r="KGA86" s="22"/>
      <c r="KGB86" s="3"/>
      <c r="KGC86" s="5"/>
      <c r="KGD86" s="5"/>
      <c r="KGE86" s="8"/>
      <c r="KGF86" s="10"/>
      <c r="KGG86" s="68"/>
      <c r="KGH86" s="20"/>
      <c r="KGI86" s="57"/>
      <c r="KGJ86" s="21"/>
      <c r="KGK86" s="22"/>
      <c r="KGL86" s="3"/>
      <c r="KGM86" s="5"/>
      <c r="KGN86" s="5"/>
      <c r="KGO86" s="8"/>
      <c r="KGP86" s="10"/>
      <c r="KGQ86" s="68"/>
      <c r="KGR86" s="20"/>
      <c r="KGS86" s="57"/>
      <c r="KGT86" s="21"/>
      <c r="KGU86" s="22"/>
      <c r="KGV86" s="3"/>
      <c r="KGW86" s="5"/>
      <c r="KGX86" s="5"/>
      <c r="KGY86" s="8"/>
      <c r="KGZ86" s="10"/>
      <c r="KHA86" s="68"/>
      <c r="KHB86" s="20"/>
      <c r="KHC86" s="57"/>
      <c r="KHD86" s="21"/>
      <c r="KHE86" s="22"/>
      <c r="KHF86" s="3"/>
      <c r="KHG86" s="5"/>
      <c r="KHH86" s="5"/>
      <c r="KHI86" s="8"/>
      <c r="KHJ86" s="10"/>
      <c r="KHK86" s="68"/>
      <c r="KHL86" s="20"/>
      <c r="KHM86" s="57"/>
      <c r="KHN86" s="21"/>
      <c r="KHO86" s="22"/>
      <c r="KHP86" s="3"/>
      <c r="KHQ86" s="5"/>
      <c r="KHR86" s="5"/>
      <c r="KHS86" s="8"/>
      <c r="KHT86" s="10"/>
      <c r="KHU86" s="68"/>
      <c r="KHV86" s="20"/>
      <c r="KHW86" s="57"/>
      <c r="KHX86" s="21"/>
      <c r="KHY86" s="22"/>
      <c r="KHZ86" s="3"/>
      <c r="KIA86" s="5"/>
      <c r="KIB86" s="5"/>
      <c r="KIC86" s="8"/>
      <c r="KID86" s="10"/>
      <c r="KIE86" s="68"/>
      <c r="KIF86" s="20"/>
      <c r="KIG86" s="57"/>
      <c r="KIH86" s="21"/>
      <c r="KII86" s="22"/>
      <c r="KIJ86" s="3"/>
      <c r="KIK86" s="5"/>
      <c r="KIL86" s="5"/>
      <c r="KIM86" s="8"/>
      <c r="KIN86" s="10"/>
      <c r="KIO86" s="68"/>
      <c r="KIP86" s="20"/>
      <c r="KIQ86" s="57"/>
      <c r="KIR86" s="21"/>
      <c r="KIS86" s="22"/>
      <c r="KIT86" s="3"/>
      <c r="KIU86" s="5"/>
      <c r="KIV86" s="5"/>
      <c r="KIW86" s="8"/>
      <c r="KIX86" s="10"/>
      <c r="KIY86" s="68"/>
      <c r="KIZ86" s="20"/>
      <c r="KJA86" s="57"/>
      <c r="KJB86" s="21"/>
      <c r="KJC86" s="22"/>
      <c r="KJD86" s="3"/>
      <c r="KJE86" s="5"/>
      <c r="KJF86" s="5"/>
      <c r="KJG86" s="8"/>
      <c r="KJH86" s="10"/>
      <c r="KJI86" s="68"/>
      <c r="KJJ86" s="20"/>
      <c r="KJK86" s="57"/>
      <c r="KJL86" s="21"/>
      <c r="KJM86" s="22"/>
      <c r="KJN86" s="3"/>
      <c r="KJO86" s="5"/>
      <c r="KJP86" s="5"/>
      <c r="KJQ86" s="8"/>
      <c r="KJR86" s="10"/>
      <c r="KJS86" s="68"/>
      <c r="KJT86" s="20"/>
      <c r="KJU86" s="57"/>
      <c r="KJV86" s="21"/>
      <c r="KJW86" s="22"/>
      <c r="KJX86" s="3"/>
      <c r="KJY86" s="5"/>
      <c r="KJZ86" s="5"/>
      <c r="KKA86" s="8"/>
      <c r="KKB86" s="10"/>
      <c r="KKC86" s="68"/>
      <c r="KKD86" s="20"/>
      <c r="KKE86" s="57"/>
      <c r="KKF86" s="21"/>
      <c r="KKG86" s="22"/>
      <c r="KKH86" s="3"/>
      <c r="KKI86" s="5"/>
      <c r="KKJ86" s="5"/>
      <c r="KKK86" s="8"/>
      <c r="KKL86" s="10"/>
      <c r="KKM86" s="68"/>
      <c r="KKN86" s="20"/>
      <c r="KKO86" s="57"/>
      <c r="KKP86" s="21"/>
      <c r="KKQ86" s="22"/>
      <c r="KKR86" s="3"/>
      <c r="KKS86" s="5"/>
      <c r="KKT86" s="5"/>
      <c r="KKU86" s="8"/>
      <c r="KKV86" s="10"/>
      <c r="KKW86" s="68"/>
      <c r="KKX86" s="20"/>
      <c r="KKY86" s="57"/>
      <c r="KKZ86" s="21"/>
      <c r="KLA86" s="22"/>
      <c r="KLB86" s="3"/>
      <c r="KLC86" s="5"/>
      <c r="KLD86" s="5"/>
      <c r="KLE86" s="8"/>
      <c r="KLF86" s="10"/>
      <c r="KLG86" s="68"/>
      <c r="KLH86" s="20"/>
      <c r="KLI86" s="57"/>
      <c r="KLJ86" s="21"/>
      <c r="KLK86" s="22"/>
      <c r="KLL86" s="3"/>
      <c r="KLM86" s="5"/>
      <c r="KLN86" s="5"/>
      <c r="KLO86" s="8"/>
      <c r="KLP86" s="10"/>
      <c r="KLQ86" s="68"/>
      <c r="KLR86" s="20"/>
      <c r="KLS86" s="57"/>
      <c r="KLT86" s="21"/>
      <c r="KLU86" s="22"/>
      <c r="KLV86" s="3"/>
      <c r="KLW86" s="5"/>
      <c r="KLX86" s="5"/>
      <c r="KLY86" s="8"/>
      <c r="KLZ86" s="10"/>
      <c r="KMA86" s="68"/>
      <c r="KMB86" s="20"/>
      <c r="KMC86" s="57"/>
      <c r="KMD86" s="21"/>
      <c r="KME86" s="22"/>
      <c r="KMF86" s="3"/>
      <c r="KMG86" s="5"/>
      <c r="KMH86" s="5"/>
      <c r="KMI86" s="8"/>
      <c r="KMJ86" s="10"/>
      <c r="KMK86" s="68"/>
      <c r="KML86" s="20"/>
      <c r="KMM86" s="57"/>
      <c r="KMN86" s="21"/>
      <c r="KMO86" s="22"/>
      <c r="KMP86" s="3"/>
      <c r="KMQ86" s="5"/>
      <c r="KMR86" s="5"/>
      <c r="KMS86" s="8"/>
      <c r="KMT86" s="10"/>
      <c r="KMU86" s="68"/>
      <c r="KMV86" s="20"/>
      <c r="KMW86" s="57"/>
      <c r="KMX86" s="21"/>
      <c r="KMY86" s="22"/>
      <c r="KMZ86" s="3"/>
      <c r="KNA86" s="5"/>
      <c r="KNB86" s="5"/>
      <c r="KNC86" s="8"/>
      <c r="KND86" s="10"/>
      <c r="KNE86" s="68"/>
      <c r="KNF86" s="20"/>
      <c r="KNG86" s="57"/>
      <c r="KNH86" s="21"/>
      <c r="KNI86" s="22"/>
      <c r="KNJ86" s="3"/>
      <c r="KNK86" s="5"/>
      <c r="KNL86" s="5"/>
      <c r="KNM86" s="8"/>
      <c r="KNN86" s="10"/>
      <c r="KNO86" s="68"/>
      <c r="KNP86" s="20"/>
      <c r="KNQ86" s="57"/>
      <c r="KNR86" s="21"/>
      <c r="KNS86" s="22"/>
      <c r="KNT86" s="3"/>
      <c r="KNU86" s="5"/>
      <c r="KNV86" s="5"/>
      <c r="KNW86" s="8"/>
      <c r="KNX86" s="10"/>
      <c r="KNY86" s="68"/>
      <c r="KNZ86" s="20"/>
      <c r="KOA86" s="57"/>
      <c r="KOB86" s="21"/>
      <c r="KOC86" s="22"/>
      <c r="KOD86" s="3"/>
      <c r="KOE86" s="5"/>
      <c r="KOF86" s="5"/>
      <c r="KOG86" s="8"/>
      <c r="KOH86" s="10"/>
      <c r="KOI86" s="68"/>
      <c r="KOJ86" s="20"/>
      <c r="KOK86" s="57"/>
      <c r="KOL86" s="21"/>
      <c r="KOM86" s="22"/>
      <c r="KON86" s="3"/>
      <c r="KOO86" s="5"/>
      <c r="KOP86" s="5"/>
      <c r="KOQ86" s="8"/>
      <c r="KOR86" s="10"/>
      <c r="KOS86" s="68"/>
      <c r="KOT86" s="20"/>
      <c r="KOU86" s="57"/>
      <c r="KOV86" s="21"/>
      <c r="KOW86" s="22"/>
      <c r="KOX86" s="3"/>
      <c r="KOY86" s="5"/>
      <c r="KOZ86" s="5"/>
      <c r="KPA86" s="8"/>
      <c r="KPB86" s="10"/>
      <c r="KPC86" s="68"/>
      <c r="KPD86" s="20"/>
      <c r="KPE86" s="57"/>
      <c r="KPF86" s="21"/>
      <c r="KPG86" s="22"/>
      <c r="KPH86" s="3"/>
      <c r="KPI86" s="5"/>
      <c r="KPJ86" s="5"/>
      <c r="KPK86" s="8"/>
      <c r="KPL86" s="10"/>
      <c r="KPM86" s="68"/>
      <c r="KPN86" s="20"/>
      <c r="KPO86" s="57"/>
      <c r="KPP86" s="21"/>
      <c r="KPQ86" s="22"/>
      <c r="KPR86" s="3"/>
      <c r="KPS86" s="5"/>
      <c r="KPT86" s="5"/>
      <c r="KPU86" s="8"/>
      <c r="KPV86" s="10"/>
      <c r="KPW86" s="68"/>
      <c r="KPX86" s="20"/>
      <c r="KPY86" s="57"/>
      <c r="KPZ86" s="21"/>
      <c r="KQA86" s="22"/>
      <c r="KQB86" s="3"/>
      <c r="KQC86" s="5"/>
      <c r="KQD86" s="5"/>
      <c r="KQE86" s="8"/>
      <c r="KQF86" s="10"/>
      <c r="KQG86" s="68"/>
      <c r="KQH86" s="20"/>
      <c r="KQI86" s="57"/>
      <c r="KQJ86" s="21"/>
      <c r="KQK86" s="22"/>
      <c r="KQL86" s="3"/>
      <c r="KQM86" s="5"/>
      <c r="KQN86" s="5"/>
      <c r="KQO86" s="8"/>
      <c r="KQP86" s="10"/>
      <c r="KQQ86" s="68"/>
      <c r="KQR86" s="20"/>
      <c r="KQS86" s="57"/>
      <c r="KQT86" s="21"/>
      <c r="KQU86" s="22"/>
      <c r="KQV86" s="3"/>
      <c r="KQW86" s="5"/>
      <c r="KQX86" s="5"/>
      <c r="KQY86" s="8"/>
      <c r="KQZ86" s="10"/>
      <c r="KRA86" s="68"/>
      <c r="KRB86" s="20"/>
      <c r="KRC86" s="57"/>
      <c r="KRD86" s="21"/>
      <c r="KRE86" s="22"/>
      <c r="KRF86" s="3"/>
      <c r="KRG86" s="5"/>
      <c r="KRH86" s="5"/>
      <c r="KRI86" s="8"/>
      <c r="KRJ86" s="10"/>
      <c r="KRK86" s="68"/>
      <c r="KRL86" s="20"/>
      <c r="KRM86" s="57"/>
      <c r="KRN86" s="21"/>
      <c r="KRO86" s="22"/>
      <c r="KRP86" s="3"/>
      <c r="KRQ86" s="5"/>
      <c r="KRR86" s="5"/>
      <c r="KRS86" s="8"/>
      <c r="KRT86" s="10"/>
      <c r="KRU86" s="68"/>
      <c r="KRV86" s="20"/>
      <c r="KRW86" s="57"/>
      <c r="KRX86" s="21"/>
      <c r="KRY86" s="22"/>
      <c r="KRZ86" s="3"/>
      <c r="KSA86" s="5"/>
      <c r="KSB86" s="5"/>
      <c r="KSC86" s="8"/>
      <c r="KSD86" s="10"/>
      <c r="KSE86" s="68"/>
      <c r="KSF86" s="20"/>
      <c r="KSG86" s="57"/>
      <c r="KSH86" s="21"/>
      <c r="KSI86" s="22"/>
      <c r="KSJ86" s="3"/>
      <c r="KSK86" s="5"/>
      <c r="KSL86" s="5"/>
      <c r="KSM86" s="8"/>
      <c r="KSN86" s="10"/>
      <c r="KSO86" s="68"/>
      <c r="KSP86" s="20"/>
      <c r="KSQ86" s="57"/>
      <c r="KSR86" s="21"/>
      <c r="KSS86" s="22"/>
      <c r="KST86" s="3"/>
      <c r="KSU86" s="5"/>
      <c r="KSV86" s="5"/>
      <c r="KSW86" s="8"/>
      <c r="KSX86" s="10"/>
      <c r="KSY86" s="68"/>
      <c r="KSZ86" s="20"/>
      <c r="KTA86" s="57"/>
      <c r="KTB86" s="21"/>
      <c r="KTC86" s="22"/>
      <c r="KTD86" s="3"/>
      <c r="KTE86" s="5"/>
      <c r="KTF86" s="5"/>
      <c r="KTG86" s="8"/>
      <c r="KTH86" s="10"/>
      <c r="KTI86" s="68"/>
      <c r="KTJ86" s="20"/>
      <c r="KTK86" s="57"/>
      <c r="KTL86" s="21"/>
      <c r="KTM86" s="22"/>
      <c r="KTN86" s="3"/>
      <c r="KTO86" s="5"/>
      <c r="KTP86" s="5"/>
      <c r="KTQ86" s="8"/>
      <c r="KTR86" s="10"/>
      <c r="KTS86" s="68"/>
      <c r="KTT86" s="20"/>
      <c r="KTU86" s="57"/>
      <c r="KTV86" s="21"/>
      <c r="KTW86" s="22"/>
      <c r="KTX86" s="3"/>
      <c r="KTY86" s="5"/>
      <c r="KTZ86" s="5"/>
      <c r="KUA86" s="8"/>
      <c r="KUB86" s="10"/>
      <c r="KUC86" s="68"/>
      <c r="KUD86" s="20"/>
      <c r="KUE86" s="57"/>
      <c r="KUF86" s="21"/>
      <c r="KUG86" s="22"/>
      <c r="KUH86" s="3"/>
      <c r="KUI86" s="5"/>
      <c r="KUJ86" s="5"/>
      <c r="KUK86" s="8"/>
      <c r="KUL86" s="10"/>
      <c r="KUM86" s="68"/>
      <c r="KUN86" s="20"/>
      <c r="KUO86" s="57"/>
      <c r="KUP86" s="21"/>
      <c r="KUQ86" s="22"/>
      <c r="KUR86" s="3"/>
      <c r="KUS86" s="5"/>
      <c r="KUT86" s="5"/>
      <c r="KUU86" s="8"/>
      <c r="KUV86" s="10"/>
      <c r="KUW86" s="68"/>
      <c r="KUX86" s="20"/>
      <c r="KUY86" s="57"/>
      <c r="KUZ86" s="21"/>
      <c r="KVA86" s="22"/>
      <c r="KVB86" s="3"/>
      <c r="KVC86" s="5"/>
      <c r="KVD86" s="5"/>
      <c r="KVE86" s="8"/>
      <c r="KVF86" s="10"/>
      <c r="KVG86" s="68"/>
      <c r="KVH86" s="20"/>
      <c r="KVI86" s="57"/>
      <c r="KVJ86" s="21"/>
      <c r="KVK86" s="22"/>
      <c r="KVL86" s="3"/>
      <c r="KVM86" s="5"/>
      <c r="KVN86" s="5"/>
      <c r="KVO86" s="8"/>
      <c r="KVP86" s="10"/>
      <c r="KVQ86" s="68"/>
      <c r="KVR86" s="20"/>
      <c r="KVS86" s="57"/>
      <c r="KVT86" s="21"/>
      <c r="KVU86" s="22"/>
      <c r="KVV86" s="3"/>
      <c r="KVW86" s="5"/>
      <c r="KVX86" s="5"/>
      <c r="KVY86" s="8"/>
      <c r="KVZ86" s="10"/>
      <c r="KWA86" s="68"/>
      <c r="KWB86" s="20"/>
      <c r="KWC86" s="57"/>
      <c r="KWD86" s="21"/>
      <c r="KWE86" s="22"/>
      <c r="KWF86" s="3"/>
      <c r="KWG86" s="5"/>
      <c r="KWH86" s="5"/>
      <c r="KWI86" s="8"/>
      <c r="KWJ86" s="10"/>
      <c r="KWK86" s="68"/>
      <c r="KWL86" s="20"/>
      <c r="KWM86" s="57"/>
      <c r="KWN86" s="21"/>
      <c r="KWO86" s="22"/>
      <c r="KWP86" s="3"/>
      <c r="KWQ86" s="5"/>
      <c r="KWR86" s="5"/>
      <c r="KWS86" s="8"/>
      <c r="KWT86" s="10"/>
      <c r="KWU86" s="68"/>
      <c r="KWV86" s="20"/>
      <c r="KWW86" s="57"/>
      <c r="KWX86" s="21"/>
      <c r="KWY86" s="22"/>
      <c r="KWZ86" s="3"/>
      <c r="KXA86" s="5"/>
      <c r="KXB86" s="5"/>
      <c r="KXC86" s="8"/>
      <c r="KXD86" s="10"/>
      <c r="KXE86" s="68"/>
      <c r="KXF86" s="20"/>
      <c r="KXG86" s="57"/>
      <c r="KXH86" s="21"/>
      <c r="KXI86" s="22"/>
      <c r="KXJ86" s="3"/>
      <c r="KXK86" s="5"/>
      <c r="KXL86" s="5"/>
      <c r="KXM86" s="8"/>
      <c r="KXN86" s="10"/>
      <c r="KXO86" s="68"/>
      <c r="KXP86" s="20"/>
      <c r="KXQ86" s="57"/>
      <c r="KXR86" s="21"/>
      <c r="KXS86" s="22"/>
      <c r="KXT86" s="3"/>
      <c r="KXU86" s="5"/>
      <c r="KXV86" s="5"/>
      <c r="KXW86" s="8"/>
      <c r="KXX86" s="10"/>
      <c r="KXY86" s="68"/>
      <c r="KXZ86" s="20"/>
      <c r="KYA86" s="57"/>
      <c r="KYB86" s="21"/>
      <c r="KYC86" s="22"/>
      <c r="KYD86" s="3"/>
      <c r="KYE86" s="5"/>
      <c r="KYF86" s="5"/>
      <c r="KYG86" s="8"/>
      <c r="KYH86" s="10"/>
      <c r="KYI86" s="68"/>
      <c r="KYJ86" s="20"/>
      <c r="KYK86" s="57"/>
      <c r="KYL86" s="21"/>
      <c r="KYM86" s="22"/>
      <c r="KYN86" s="3"/>
      <c r="KYO86" s="5"/>
      <c r="KYP86" s="5"/>
      <c r="KYQ86" s="8"/>
      <c r="KYR86" s="10"/>
      <c r="KYS86" s="68"/>
      <c r="KYT86" s="20"/>
      <c r="KYU86" s="57"/>
      <c r="KYV86" s="21"/>
      <c r="KYW86" s="22"/>
      <c r="KYX86" s="3"/>
      <c r="KYY86" s="5"/>
      <c r="KYZ86" s="5"/>
      <c r="KZA86" s="8"/>
      <c r="KZB86" s="10"/>
      <c r="KZC86" s="68"/>
      <c r="KZD86" s="20"/>
      <c r="KZE86" s="57"/>
      <c r="KZF86" s="21"/>
      <c r="KZG86" s="22"/>
      <c r="KZH86" s="3"/>
      <c r="KZI86" s="5"/>
      <c r="KZJ86" s="5"/>
      <c r="KZK86" s="8"/>
      <c r="KZL86" s="10"/>
      <c r="KZM86" s="68"/>
      <c r="KZN86" s="20"/>
      <c r="KZO86" s="57"/>
      <c r="KZP86" s="21"/>
      <c r="KZQ86" s="22"/>
      <c r="KZR86" s="3"/>
      <c r="KZS86" s="5"/>
      <c r="KZT86" s="5"/>
      <c r="KZU86" s="8"/>
      <c r="KZV86" s="10"/>
      <c r="KZW86" s="68"/>
      <c r="KZX86" s="20"/>
      <c r="KZY86" s="57"/>
      <c r="KZZ86" s="21"/>
      <c r="LAA86" s="22"/>
      <c r="LAB86" s="3"/>
      <c r="LAC86" s="5"/>
      <c r="LAD86" s="5"/>
      <c r="LAE86" s="8"/>
      <c r="LAF86" s="10"/>
      <c r="LAG86" s="68"/>
      <c r="LAH86" s="20"/>
      <c r="LAI86" s="57"/>
      <c r="LAJ86" s="21"/>
      <c r="LAK86" s="22"/>
      <c r="LAL86" s="3"/>
      <c r="LAM86" s="5"/>
      <c r="LAN86" s="5"/>
      <c r="LAO86" s="8"/>
      <c r="LAP86" s="10"/>
      <c r="LAQ86" s="68"/>
      <c r="LAR86" s="20"/>
      <c r="LAS86" s="57"/>
      <c r="LAT86" s="21"/>
      <c r="LAU86" s="22"/>
      <c r="LAV86" s="3"/>
      <c r="LAW86" s="5"/>
      <c r="LAX86" s="5"/>
      <c r="LAY86" s="8"/>
      <c r="LAZ86" s="10"/>
      <c r="LBA86" s="68"/>
      <c r="LBB86" s="20"/>
      <c r="LBC86" s="57"/>
      <c r="LBD86" s="21"/>
      <c r="LBE86" s="22"/>
      <c r="LBF86" s="3"/>
      <c r="LBG86" s="5"/>
      <c r="LBH86" s="5"/>
      <c r="LBI86" s="8"/>
      <c r="LBJ86" s="10"/>
      <c r="LBK86" s="68"/>
      <c r="LBL86" s="20"/>
      <c r="LBM86" s="57"/>
      <c r="LBN86" s="21"/>
      <c r="LBO86" s="22"/>
      <c r="LBP86" s="3"/>
      <c r="LBQ86" s="5"/>
      <c r="LBR86" s="5"/>
      <c r="LBS86" s="8"/>
      <c r="LBT86" s="10"/>
      <c r="LBU86" s="68"/>
      <c r="LBV86" s="20"/>
      <c r="LBW86" s="57"/>
      <c r="LBX86" s="21"/>
      <c r="LBY86" s="22"/>
      <c r="LBZ86" s="3"/>
      <c r="LCA86" s="5"/>
      <c r="LCB86" s="5"/>
      <c r="LCC86" s="8"/>
      <c r="LCD86" s="10"/>
      <c r="LCE86" s="68"/>
      <c r="LCF86" s="20"/>
      <c r="LCG86" s="57"/>
      <c r="LCH86" s="21"/>
      <c r="LCI86" s="22"/>
      <c r="LCJ86" s="3"/>
      <c r="LCK86" s="5"/>
      <c r="LCL86" s="5"/>
      <c r="LCM86" s="8"/>
      <c r="LCN86" s="10"/>
      <c r="LCO86" s="68"/>
      <c r="LCP86" s="20"/>
      <c r="LCQ86" s="57"/>
      <c r="LCR86" s="21"/>
      <c r="LCS86" s="22"/>
      <c r="LCT86" s="3"/>
      <c r="LCU86" s="5"/>
      <c r="LCV86" s="5"/>
      <c r="LCW86" s="8"/>
      <c r="LCX86" s="10"/>
      <c r="LCY86" s="68"/>
      <c r="LCZ86" s="20"/>
      <c r="LDA86" s="57"/>
      <c r="LDB86" s="21"/>
      <c r="LDC86" s="22"/>
      <c r="LDD86" s="3"/>
      <c r="LDE86" s="5"/>
      <c r="LDF86" s="5"/>
      <c r="LDG86" s="8"/>
      <c r="LDH86" s="10"/>
      <c r="LDI86" s="68"/>
      <c r="LDJ86" s="20"/>
      <c r="LDK86" s="57"/>
      <c r="LDL86" s="21"/>
      <c r="LDM86" s="22"/>
      <c r="LDN86" s="3"/>
      <c r="LDO86" s="5"/>
      <c r="LDP86" s="5"/>
      <c r="LDQ86" s="8"/>
      <c r="LDR86" s="10"/>
      <c r="LDS86" s="68"/>
      <c r="LDT86" s="20"/>
      <c r="LDU86" s="57"/>
      <c r="LDV86" s="21"/>
      <c r="LDW86" s="22"/>
      <c r="LDX86" s="3"/>
      <c r="LDY86" s="5"/>
      <c r="LDZ86" s="5"/>
      <c r="LEA86" s="8"/>
      <c r="LEB86" s="10"/>
      <c r="LEC86" s="68"/>
      <c r="LED86" s="20"/>
      <c r="LEE86" s="57"/>
      <c r="LEF86" s="21"/>
      <c r="LEG86" s="22"/>
      <c r="LEH86" s="3"/>
      <c r="LEI86" s="5"/>
      <c r="LEJ86" s="5"/>
      <c r="LEK86" s="8"/>
      <c r="LEL86" s="10"/>
      <c r="LEM86" s="68"/>
      <c r="LEN86" s="20"/>
      <c r="LEO86" s="57"/>
      <c r="LEP86" s="21"/>
      <c r="LEQ86" s="22"/>
      <c r="LER86" s="3"/>
      <c r="LES86" s="5"/>
      <c r="LET86" s="5"/>
      <c r="LEU86" s="8"/>
      <c r="LEV86" s="10"/>
      <c r="LEW86" s="68"/>
      <c r="LEX86" s="20"/>
      <c r="LEY86" s="57"/>
      <c r="LEZ86" s="21"/>
      <c r="LFA86" s="22"/>
      <c r="LFB86" s="3"/>
      <c r="LFC86" s="5"/>
      <c r="LFD86" s="5"/>
      <c r="LFE86" s="8"/>
      <c r="LFF86" s="10"/>
      <c r="LFG86" s="68"/>
      <c r="LFH86" s="20"/>
      <c r="LFI86" s="57"/>
      <c r="LFJ86" s="21"/>
      <c r="LFK86" s="22"/>
      <c r="LFL86" s="3"/>
      <c r="LFM86" s="5"/>
      <c r="LFN86" s="5"/>
      <c r="LFO86" s="8"/>
      <c r="LFP86" s="10"/>
      <c r="LFQ86" s="68"/>
      <c r="LFR86" s="20"/>
      <c r="LFS86" s="57"/>
      <c r="LFT86" s="21"/>
      <c r="LFU86" s="22"/>
      <c r="LFV86" s="3"/>
      <c r="LFW86" s="5"/>
      <c r="LFX86" s="5"/>
      <c r="LFY86" s="8"/>
      <c r="LFZ86" s="10"/>
      <c r="LGA86" s="68"/>
      <c r="LGB86" s="20"/>
      <c r="LGC86" s="57"/>
      <c r="LGD86" s="21"/>
      <c r="LGE86" s="22"/>
      <c r="LGF86" s="3"/>
      <c r="LGG86" s="5"/>
      <c r="LGH86" s="5"/>
      <c r="LGI86" s="8"/>
      <c r="LGJ86" s="10"/>
      <c r="LGK86" s="68"/>
      <c r="LGL86" s="20"/>
      <c r="LGM86" s="57"/>
      <c r="LGN86" s="21"/>
      <c r="LGO86" s="22"/>
      <c r="LGP86" s="3"/>
      <c r="LGQ86" s="5"/>
      <c r="LGR86" s="5"/>
      <c r="LGS86" s="8"/>
      <c r="LGT86" s="10"/>
      <c r="LGU86" s="68"/>
      <c r="LGV86" s="20"/>
      <c r="LGW86" s="57"/>
      <c r="LGX86" s="21"/>
      <c r="LGY86" s="22"/>
      <c r="LGZ86" s="3"/>
      <c r="LHA86" s="5"/>
      <c r="LHB86" s="5"/>
      <c r="LHC86" s="8"/>
      <c r="LHD86" s="10"/>
      <c r="LHE86" s="68"/>
      <c r="LHF86" s="20"/>
      <c r="LHG86" s="57"/>
      <c r="LHH86" s="21"/>
      <c r="LHI86" s="22"/>
      <c r="LHJ86" s="3"/>
      <c r="LHK86" s="5"/>
      <c r="LHL86" s="5"/>
      <c r="LHM86" s="8"/>
      <c r="LHN86" s="10"/>
      <c r="LHO86" s="68"/>
      <c r="LHP86" s="20"/>
      <c r="LHQ86" s="57"/>
      <c r="LHR86" s="21"/>
      <c r="LHS86" s="22"/>
      <c r="LHT86" s="3"/>
      <c r="LHU86" s="5"/>
      <c r="LHV86" s="5"/>
      <c r="LHW86" s="8"/>
      <c r="LHX86" s="10"/>
      <c r="LHY86" s="68"/>
      <c r="LHZ86" s="20"/>
      <c r="LIA86" s="57"/>
      <c r="LIB86" s="21"/>
      <c r="LIC86" s="22"/>
      <c r="LID86" s="3"/>
      <c r="LIE86" s="5"/>
      <c r="LIF86" s="5"/>
      <c r="LIG86" s="8"/>
      <c r="LIH86" s="10"/>
      <c r="LII86" s="68"/>
      <c r="LIJ86" s="20"/>
      <c r="LIK86" s="57"/>
      <c r="LIL86" s="21"/>
      <c r="LIM86" s="22"/>
      <c r="LIN86" s="3"/>
      <c r="LIO86" s="5"/>
      <c r="LIP86" s="5"/>
      <c r="LIQ86" s="8"/>
      <c r="LIR86" s="10"/>
      <c r="LIS86" s="68"/>
      <c r="LIT86" s="20"/>
      <c r="LIU86" s="57"/>
      <c r="LIV86" s="21"/>
      <c r="LIW86" s="22"/>
      <c r="LIX86" s="3"/>
      <c r="LIY86" s="5"/>
      <c r="LIZ86" s="5"/>
      <c r="LJA86" s="8"/>
      <c r="LJB86" s="10"/>
      <c r="LJC86" s="68"/>
      <c r="LJD86" s="20"/>
      <c r="LJE86" s="57"/>
      <c r="LJF86" s="21"/>
      <c r="LJG86" s="22"/>
      <c r="LJH86" s="3"/>
      <c r="LJI86" s="5"/>
      <c r="LJJ86" s="5"/>
      <c r="LJK86" s="8"/>
      <c r="LJL86" s="10"/>
      <c r="LJM86" s="68"/>
      <c r="LJN86" s="20"/>
      <c r="LJO86" s="57"/>
      <c r="LJP86" s="21"/>
      <c r="LJQ86" s="22"/>
      <c r="LJR86" s="3"/>
      <c r="LJS86" s="5"/>
      <c r="LJT86" s="5"/>
      <c r="LJU86" s="8"/>
      <c r="LJV86" s="10"/>
      <c r="LJW86" s="68"/>
      <c r="LJX86" s="20"/>
      <c r="LJY86" s="57"/>
      <c r="LJZ86" s="21"/>
      <c r="LKA86" s="22"/>
      <c r="LKB86" s="3"/>
      <c r="LKC86" s="5"/>
      <c r="LKD86" s="5"/>
      <c r="LKE86" s="8"/>
      <c r="LKF86" s="10"/>
      <c r="LKG86" s="68"/>
      <c r="LKH86" s="20"/>
      <c r="LKI86" s="57"/>
      <c r="LKJ86" s="21"/>
      <c r="LKK86" s="22"/>
      <c r="LKL86" s="3"/>
      <c r="LKM86" s="5"/>
      <c r="LKN86" s="5"/>
      <c r="LKO86" s="8"/>
      <c r="LKP86" s="10"/>
      <c r="LKQ86" s="68"/>
      <c r="LKR86" s="20"/>
      <c r="LKS86" s="57"/>
      <c r="LKT86" s="21"/>
      <c r="LKU86" s="22"/>
      <c r="LKV86" s="3"/>
      <c r="LKW86" s="5"/>
      <c r="LKX86" s="5"/>
      <c r="LKY86" s="8"/>
      <c r="LKZ86" s="10"/>
      <c r="LLA86" s="68"/>
      <c r="LLB86" s="20"/>
      <c r="LLC86" s="57"/>
      <c r="LLD86" s="21"/>
      <c r="LLE86" s="22"/>
      <c r="LLF86" s="3"/>
      <c r="LLG86" s="5"/>
      <c r="LLH86" s="5"/>
      <c r="LLI86" s="8"/>
      <c r="LLJ86" s="10"/>
      <c r="LLK86" s="68"/>
      <c r="LLL86" s="20"/>
      <c r="LLM86" s="57"/>
      <c r="LLN86" s="21"/>
      <c r="LLO86" s="22"/>
      <c r="LLP86" s="3"/>
      <c r="LLQ86" s="5"/>
      <c r="LLR86" s="5"/>
      <c r="LLS86" s="8"/>
      <c r="LLT86" s="10"/>
      <c r="LLU86" s="68"/>
      <c r="LLV86" s="20"/>
      <c r="LLW86" s="57"/>
      <c r="LLX86" s="21"/>
      <c r="LLY86" s="22"/>
      <c r="LLZ86" s="3"/>
      <c r="LMA86" s="5"/>
      <c r="LMB86" s="5"/>
      <c r="LMC86" s="8"/>
      <c r="LMD86" s="10"/>
      <c r="LME86" s="68"/>
      <c r="LMF86" s="20"/>
      <c r="LMG86" s="57"/>
      <c r="LMH86" s="21"/>
      <c r="LMI86" s="22"/>
      <c r="LMJ86" s="3"/>
      <c r="LMK86" s="5"/>
      <c r="LML86" s="5"/>
      <c r="LMM86" s="8"/>
      <c r="LMN86" s="10"/>
      <c r="LMO86" s="68"/>
      <c r="LMP86" s="20"/>
      <c r="LMQ86" s="57"/>
      <c r="LMR86" s="21"/>
      <c r="LMS86" s="22"/>
      <c r="LMT86" s="3"/>
      <c r="LMU86" s="5"/>
      <c r="LMV86" s="5"/>
      <c r="LMW86" s="8"/>
      <c r="LMX86" s="10"/>
      <c r="LMY86" s="68"/>
      <c r="LMZ86" s="20"/>
      <c r="LNA86" s="57"/>
      <c r="LNB86" s="21"/>
      <c r="LNC86" s="22"/>
      <c r="LND86" s="3"/>
      <c r="LNE86" s="5"/>
      <c r="LNF86" s="5"/>
      <c r="LNG86" s="8"/>
      <c r="LNH86" s="10"/>
      <c r="LNI86" s="68"/>
      <c r="LNJ86" s="20"/>
      <c r="LNK86" s="57"/>
      <c r="LNL86" s="21"/>
      <c r="LNM86" s="22"/>
      <c r="LNN86" s="3"/>
      <c r="LNO86" s="5"/>
      <c r="LNP86" s="5"/>
      <c r="LNQ86" s="8"/>
      <c r="LNR86" s="10"/>
      <c r="LNS86" s="68"/>
      <c r="LNT86" s="20"/>
      <c r="LNU86" s="57"/>
      <c r="LNV86" s="21"/>
      <c r="LNW86" s="22"/>
      <c r="LNX86" s="3"/>
      <c r="LNY86" s="5"/>
      <c r="LNZ86" s="5"/>
      <c r="LOA86" s="8"/>
      <c r="LOB86" s="10"/>
      <c r="LOC86" s="68"/>
      <c r="LOD86" s="20"/>
      <c r="LOE86" s="57"/>
      <c r="LOF86" s="21"/>
      <c r="LOG86" s="22"/>
      <c r="LOH86" s="3"/>
      <c r="LOI86" s="5"/>
      <c r="LOJ86" s="5"/>
      <c r="LOK86" s="8"/>
      <c r="LOL86" s="10"/>
      <c r="LOM86" s="68"/>
      <c r="LON86" s="20"/>
      <c r="LOO86" s="57"/>
      <c r="LOP86" s="21"/>
      <c r="LOQ86" s="22"/>
      <c r="LOR86" s="3"/>
      <c r="LOS86" s="5"/>
      <c r="LOT86" s="5"/>
      <c r="LOU86" s="8"/>
      <c r="LOV86" s="10"/>
      <c r="LOW86" s="68"/>
      <c r="LOX86" s="20"/>
      <c r="LOY86" s="57"/>
      <c r="LOZ86" s="21"/>
      <c r="LPA86" s="22"/>
      <c r="LPB86" s="3"/>
      <c r="LPC86" s="5"/>
      <c r="LPD86" s="5"/>
      <c r="LPE86" s="8"/>
      <c r="LPF86" s="10"/>
      <c r="LPG86" s="68"/>
      <c r="LPH86" s="20"/>
      <c r="LPI86" s="57"/>
      <c r="LPJ86" s="21"/>
      <c r="LPK86" s="22"/>
      <c r="LPL86" s="3"/>
      <c r="LPM86" s="5"/>
      <c r="LPN86" s="5"/>
      <c r="LPO86" s="8"/>
      <c r="LPP86" s="10"/>
      <c r="LPQ86" s="68"/>
      <c r="LPR86" s="20"/>
      <c r="LPS86" s="57"/>
      <c r="LPT86" s="21"/>
      <c r="LPU86" s="22"/>
      <c r="LPV86" s="3"/>
      <c r="LPW86" s="5"/>
      <c r="LPX86" s="5"/>
      <c r="LPY86" s="8"/>
      <c r="LPZ86" s="10"/>
      <c r="LQA86" s="68"/>
      <c r="LQB86" s="20"/>
      <c r="LQC86" s="57"/>
      <c r="LQD86" s="21"/>
      <c r="LQE86" s="22"/>
      <c r="LQF86" s="3"/>
      <c r="LQG86" s="5"/>
      <c r="LQH86" s="5"/>
      <c r="LQI86" s="8"/>
      <c r="LQJ86" s="10"/>
      <c r="LQK86" s="68"/>
      <c r="LQL86" s="20"/>
      <c r="LQM86" s="57"/>
      <c r="LQN86" s="21"/>
      <c r="LQO86" s="22"/>
      <c r="LQP86" s="3"/>
      <c r="LQQ86" s="5"/>
      <c r="LQR86" s="5"/>
      <c r="LQS86" s="8"/>
      <c r="LQT86" s="10"/>
      <c r="LQU86" s="68"/>
      <c r="LQV86" s="20"/>
      <c r="LQW86" s="57"/>
      <c r="LQX86" s="21"/>
      <c r="LQY86" s="22"/>
      <c r="LQZ86" s="3"/>
      <c r="LRA86" s="5"/>
      <c r="LRB86" s="5"/>
      <c r="LRC86" s="8"/>
      <c r="LRD86" s="10"/>
      <c r="LRE86" s="68"/>
      <c r="LRF86" s="20"/>
      <c r="LRG86" s="57"/>
      <c r="LRH86" s="21"/>
      <c r="LRI86" s="22"/>
      <c r="LRJ86" s="3"/>
      <c r="LRK86" s="5"/>
      <c r="LRL86" s="5"/>
      <c r="LRM86" s="8"/>
      <c r="LRN86" s="10"/>
      <c r="LRO86" s="68"/>
      <c r="LRP86" s="20"/>
      <c r="LRQ86" s="57"/>
      <c r="LRR86" s="21"/>
      <c r="LRS86" s="22"/>
      <c r="LRT86" s="3"/>
      <c r="LRU86" s="5"/>
      <c r="LRV86" s="5"/>
      <c r="LRW86" s="8"/>
      <c r="LRX86" s="10"/>
      <c r="LRY86" s="68"/>
      <c r="LRZ86" s="20"/>
      <c r="LSA86" s="57"/>
      <c r="LSB86" s="21"/>
      <c r="LSC86" s="22"/>
      <c r="LSD86" s="3"/>
      <c r="LSE86" s="5"/>
      <c r="LSF86" s="5"/>
      <c r="LSG86" s="8"/>
      <c r="LSH86" s="10"/>
      <c r="LSI86" s="68"/>
      <c r="LSJ86" s="20"/>
      <c r="LSK86" s="57"/>
      <c r="LSL86" s="21"/>
      <c r="LSM86" s="22"/>
      <c r="LSN86" s="3"/>
      <c r="LSO86" s="5"/>
      <c r="LSP86" s="5"/>
      <c r="LSQ86" s="8"/>
      <c r="LSR86" s="10"/>
      <c r="LSS86" s="68"/>
      <c r="LST86" s="20"/>
      <c r="LSU86" s="57"/>
      <c r="LSV86" s="21"/>
      <c r="LSW86" s="22"/>
      <c r="LSX86" s="3"/>
      <c r="LSY86" s="5"/>
      <c r="LSZ86" s="5"/>
      <c r="LTA86" s="8"/>
      <c r="LTB86" s="10"/>
      <c r="LTC86" s="68"/>
      <c r="LTD86" s="20"/>
      <c r="LTE86" s="57"/>
      <c r="LTF86" s="21"/>
      <c r="LTG86" s="22"/>
      <c r="LTH86" s="3"/>
      <c r="LTI86" s="5"/>
      <c r="LTJ86" s="5"/>
      <c r="LTK86" s="8"/>
      <c r="LTL86" s="10"/>
      <c r="LTM86" s="68"/>
      <c r="LTN86" s="20"/>
      <c r="LTO86" s="57"/>
      <c r="LTP86" s="21"/>
      <c r="LTQ86" s="22"/>
      <c r="LTR86" s="3"/>
      <c r="LTS86" s="5"/>
      <c r="LTT86" s="5"/>
      <c r="LTU86" s="8"/>
      <c r="LTV86" s="10"/>
      <c r="LTW86" s="68"/>
      <c r="LTX86" s="20"/>
      <c r="LTY86" s="57"/>
      <c r="LTZ86" s="21"/>
      <c r="LUA86" s="22"/>
      <c r="LUB86" s="3"/>
      <c r="LUC86" s="5"/>
      <c r="LUD86" s="5"/>
      <c r="LUE86" s="8"/>
      <c r="LUF86" s="10"/>
      <c r="LUG86" s="68"/>
      <c r="LUH86" s="20"/>
      <c r="LUI86" s="57"/>
      <c r="LUJ86" s="21"/>
      <c r="LUK86" s="22"/>
      <c r="LUL86" s="3"/>
      <c r="LUM86" s="5"/>
      <c r="LUN86" s="5"/>
      <c r="LUO86" s="8"/>
      <c r="LUP86" s="10"/>
      <c r="LUQ86" s="68"/>
      <c r="LUR86" s="20"/>
      <c r="LUS86" s="57"/>
      <c r="LUT86" s="21"/>
      <c r="LUU86" s="22"/>
      <c r="LUV86" s="3"/>
      <c r="LUW86" s="5"/>
      <c r="LUX86" s="5"/>
      <c r="LUY86" s="8"/>
      <c r="LUZ86" s="10"/>
      <c r="LVA86" s="68"/>
      <c r="LVB86" s="20"/>
      <c r="LVC86" s="57"/>
      <c r="LVD86" s="21"/>
      <c r="LVE86" s="22"/>
      <c r="LVF86" s="3"/>
      <c r="LVG86" s="5"/>
      <c r="LVH86" s="5"/>
      <c r="LVI86" s="8"/>
      <c r="LVJ86" s="10"/>
      <c r="LVK86" s="68"/>
      <c r="LVL86" s="20"/>
      <c r="LVM86" s="57"/>
      <c r="LVN86" s="21"/>
      <c r="LVO86" s="22"/>
      <c r="LVP86" s="3"/>
      <c r="LVQ86" s="5"/>
      <c r="LVR86" s="5"/>
      <c r="LVS86" s="8"/>
      <c r="LVT86" s="10"/>
      <c r="LVU86" s="68"/>
      <c r="LVV86" s="20"/>
      <c r="LVW86" s="57"/>
      <c r="LVX86" s="21"/>
      <c r="LVY86" s="22"/>
      <c r="LVZ86" s="3"/>
      <c r="LWA86" s="5"/>
      <c r="LWB86" s="5"/>
      <c r="LWC86" s="8"/>
      <c r="LWD86" s="10"/>
      <c r="LWE86" s="68"/>
      <c r="LWF86" s="20"/>
      <c r="LWG86" s="57"/>
      <c r="LWH86" s="21"/>
      <c r="LWI86" s="22"/>
      <c r="LWJ86" s="3"/>
      <c r="LWK86" s="5"/>
      <c r="LWL86" s="5"/>
      <c r="LWM86" s="8"/>
      <c r="LWN86" s="10"/>
      <c r="LWO86" s="68"/>
      <c r="LWP86" s="20"/>
      <c r="LWQ86" s="57"/>
      <c r="LWR86" s="21"/>
      <c r="LWS86" s="22"/>
      <c r="LWT86" s="3"/>
      <c r="LWU86" s="5"/>
      <c r="LWV86" s="5"/>
      <c r="LWW86" s="8"/>
      <c r="LWX86" s="10"/>
      <c r="LWY86" s="68"/>
      <c r="LWZ86" s="20"/>
      <c r="LXA86" s="57"/>
      <c r="LXB86" s="21"/>
      <c r="LXC86" s="22"/>
      <c r="LXD86" s="3"/>
      <c r="LXE86" s="5"/>
      <c r="LXF86" s="5"/>
      <c r="LXG86" s="8"/>
      <c r="LXH86" s="10"/>
      <c r="LXI86" s="68"/>
      <c r="LXJ86" s="20"/>
      <c r="LXK86" s="57"/>
      <c r="LXL86" s="21"/>
      <c r="LXM86" s="22"/>
      <c r="LXN86" s="3"/>
      <c r="LXO86" s="5"/>
      <c r="LXP86" s="5"/>
      <c r="LXQ86" s="8"/>
      <c r="LXR86" s="10"/>
      <c r="LXS86" s="68"/>
      <c r="LXT86" s="20"/>
      <c r="LXU86" s="57"/>
      <c r="LXV86" s="21"/>
      <c r="LXW86" s="22"/>
      <c r="LXX86" s="3"/>
      <c r="LXY86" s="5"/>
      <c r="LXZ86" s="5"/>
      <c r="LYA86" s="8"/>
      <c r="LYB86" s="10"/>
      <c r="LYC86" s="68"/>
      <c r="LYD86" s="20"/>
      <c r="LYE86" s="57"/>
      <c r="LYF86" s="21"/>
      <c r="LYG86" s="22"/>
      <c r="LYH86" s="3"/>
      <c r="LYI86" s="5"/>
      <c r="LYJ86" s="5"/>
      <c r="LYK86" s="8"/>
      <c r="LYL86" s="10"/>
      <c r="LYM86" s="68"/>
      <c r="LYN86" s="20"/>
      <c r="LYO86" s="57"/>
      <c r="LYP86" s="21"/>
      <c r="LYQ86" s="22"/>
      <c r="LYR86" s="3"/>
      <c r="LYS86" s="5"/>
      <c r="LYT86" s="5"/>
      <c r="LYU86" s="8"/>
      <c r="LYV86" s="10"/>
      <c r="LYW86" s="68"/>
      <c r="LYX86" s="20"/>
      <c r="LYY86" s="57"/>
      <c r="LYZ86" s="21"/>
      <c r="LZA86" s="22"/>
      <c r="LZB86" s="3"/>
      <c r="LZC86" s="5"/>
      <c r="LZD86" s="5"/>
      <c r="LZE86" s="8"/>
      <c r="LZF86" s="10"/>
      <c r="LZG86" s="68"/>
      <c r="LZH86" s="20"/>
      <c r="LZI86" s="57"/>
      <c r="LZJ86" s="21"/>
      <c r="LZK86" s="22"/>
      <c r="LZL86" s="3"/>
      <c r="LZM86" s="5"/>
      <c r="LZN86" s="5"/>
      <c r="LZO86" s="8"/>
      <c r="LZP86" s="10"/>
      <c r="LZQ86" s="68"/>
      <c r="LZR86" s="20"/>
      <c r="LZS86" s="57"/>
      <c r="LZT86" s="21"/>
      <c r="LZU86" s="22"/>
      <c r="LZV86" s="3"/>
      <c r="LZW86" s="5"/>
      <c r="LZX86" s="5"/>
      <c r="LZY86" s="8"/>
      <c r="LZZ86" s="10"/>
      <c r="MAA86" s="68"/>
      <c r="MAB86" s="20"/>
      <c r="MAC86" s="57"/>
      <c r="MAD86" s="21"/>
      <c r="MAE86" s="22"/>
      <c r="MAF86" s="3"/>
      <c r="MAG86" s="5"/>
      <c r="MAH86" s="5"/>
      <c r="MAI86" s="8"/>
      <c r="MAJ86" s="10"/>
      <c r="MAK86" s="68"/>
      <c r="MAL86" s="20"/>
      <c r="MAM86" s="57"/>
      <c r="MAN86" s="21"/>
      <c r="MAO86" s="22"/>
      <c r="MAP86" s="3"/>
      <c r="MAQ86" s="5"/>
      <c r="MAR86" s="5"/>
      <c r="MAS86" s="8"/>
      <c r="MAT86" s="10"/>
      <c r="MAU86" s="68"/>
      <c r="MAV86" s="20"/>
      <c r="MAW86" s="57"/>
      <c r="MAX86" s="21"/>
      <c r="MAY86" s="22"/>
      <c r="MAZ86" s="3"/>
      <c r="MBA86" s="5"/>
      <c r="MBB86" s="5"/>
      <c r="MBC86" s="8"/>
      <c r="MBD86" s="10"/>
      <c r="MBE86" s="68"/>
      <c r="MBF86" s="20"/>
      <c r="MBG86" s="57"/>
      <c r="MBH86" s="21"/>
      <c r="MBI86" s="22"/>
      <c r="MBJ86" s="3"/>
      <c r="MBK86" s="5"/>
      <c r="MBL86" s="5"/>
      <c r="MBM86" s="8"/>
      <c r="MBN86" s="10"/>
      <c r="MBO86" s="68"/>
      <c r="MBP86" s="20"/>
      <c r="MBQ86" s="57"/>
      <c r="MBR86" s="21"/>
      <c r="MBS86" s="22"/>
      <c r="MBT86" s="3"/>
      <c r="MBU86" s="5"/>
      <c r="MBV86" s="5"/>
      <c r="MBW86" s="8"/>
      <c r="MBX86" s="10"/>
      <c r="MBY86" s="68"/>
      <c r="MBZ86" s="20"/>
      <c r="MCA86" s="57"/>
      <c r="MCB86" s="21"/>
      <c r="MCC86" s="22"/>
      <c r="MCD86" s="3"/>
      <c r="MCE86" s="5"/>
      <c r="MCF86" s="5"/>
      <c r="MCG86" s="8"/>
      <c r="MCH86" s="10"/>
      <c r="MCI86" s="68"/>
      <c r="MCJ86" s="20"/>
      <c r="MCK86" s="57"/>
      <c r="MCL86" s="21"/>
      <c r="MCM86" s="22"/>
      <c r="MCN86" s="3"/>
      <c r="MCO86" s="5"/>
      <c r="MCP86" s="5"/>
      <c r="MCQ86" s="8"/>
      <c r="MCR86" s="10"/>
      <c r="MCS86" s="68"/>
      <c r="MCT86" s="20"/>
      <c r="MCU86" s="57"/>
      <c r="MCV86" s="21"/>
      <c r="MCW86" s="22"/>
      <c r="MCX86" s="3"/>
      <c r="MCY86" s="5"/>
      <c r="MCZ86" s="5"/>
      <c r="MDA86" s="8"/>
      <c r="MDB86" s="10"/>
      <c r="MDC86" s="68"/>
      <c r="MDD86" s="20"/>
      <c r="MDE86" s="57"/>
      <c r="MDF86" s="21"/>
      <c r="MDG86" s="22"/>
      <c r="MDH86" s="3"/>
      <c r="MDI86" s="5"/>
      <c r="MDJ86" s="5"/>
      <c r="MDK86" s="8"/>
      <c r="MDL86" s="10"/>
      <c r="MDM86" s="68"/>
      <c r="MDN86" s="20"/>
      <c r="MDO86" s="57"/>
      <c r="MDP86" s="21"/>
      <c r="MDQ86" s="22"/>
      <c r="MDR86" s="3"/>
      <c r="MDS86" s="5"/>
      <c r="MDT86" s="5"/>
      <c r="MDU86" s="8"/>
      <c r="MDV86" s="10"/>
      <c r="MDW86" s="68"/>
      <c r="MDX86" s="20"/>
      <c r="MDY86" s="57"/>
      <c r="MDZ86" s="21"/>
      <c r="MEA86" s="22"/>
      <c r="MEB86" s="3"/>
      <c r="MEC86" s="5"/>
      <c r="MED86" s="5"/>
      <c r="MEE86" s="8"/>
      <c r="MEF86" s="10"/>
      <c r="MEG86" s="68"/>
      <c r="MEH86" s="20"/>
      <c r="MEI86" s="57"/>
      <c r="MEJ86" s="21"/>
      <c r="MEK86" s="22"/>
      <c r="MEL86" s="3"/>
      <c r="MEM86" s="5"/>
      <c r="MEN86" s="5"/>
      <c r="MEO86" s="8"/>
      <c r="MEP86" s="10"/>
      <c r="MEQ86" s="68"/>
      <c r="MER86" s="20"/>
      <c r="MES86" s="57"/>
      <c r="MET86" s="21"/>
      <c r="MEU86" s="22"/>
      <c r="MEV86" s="3"/>
      <c r="MEW86" s="5"/>
      <c r="MEX86" s="5"/>
      <c r="MEY86" s="8"/>
      <c r="MEZ86" s="10"/>
      <c r="MFA86" s="68"/>
      <c r="MFB86" s="20"/>
      <c r="MFC86" s="57"/>
      <c r="MFD86" s="21"/>
      <c r="MFE86" s="22"/>
      <c r="MFF86" s="3"/>
      <c r="MFG86" s="5"/>
      <c r="MFH86" s="5"/>
      <c r="MFI86" s="8"/>
      <c r="MFJ86" s="10"/>
      <c r="MFK86" s="68"/>
      <c r="MFL86" s="20"/>
      <c r="MFM86" s="57"/>
      <c r="MFN86" s="21"/>
      <c r="MFO86" s="22"/>
      <c r="MFP86" s="3"/>
      <c r="MFQ86" s="5"/>
      <c r="MFR86" s="5"/>
      <c r="MFS86" s="8"/>
      <c r="MFT86" s="10"/>
      <c r="MFU86" s="68"/>
      <c r="MFV86" s="20"/>
      <c r="MFW86" s="57"/>
      <c r="MFX86" s="21"/>
      <c r="MFY86" s="22"/>
      <c r="MFZ86" s="3"/>
      <c r="MGA86" s="5"/>
      <c r="MGB86" s="5"/>
      <c r="MGC86" s="8"/>
      <c r="MGD86" s="10"/>
      <c r="MGE86" s="68"/>
      <c r="MGF86" s="20"/>
      <c r="MGG86" s="57"/>
      <c r="MGH86" s="21"/>
      <c r="MGI86" s="22"/>
      <c r="MGJ86" s="3"/>
      <c r="MGK86" s="5"/>
      <c r="MGL86" s="5"/>
      <c r="MGM86" s="8"/>
      <c r="MGN86" s="10"/>
      <c r="MGO86" s="68"/>
      <c r="MGP86" s="20"/>
      <c r="MGQ86" s="57"/>
      <c r="MGR86" s="21"/>
      <c r="MGS86" s="22"/>
      <c r="MGT86" s="3"/>
      <c r="MGU86" s="5"/>
      <c r="MGV86" s="5"/>
      <c r="MGW86" s="8"/>
      <c r="MGX86" s="10"/>
      <c r="MGY86" s="68"/>
      <c r="MGZ86" s="20"/>
      <c r="MHA86" s="57"/>
      <c r="MHB86" s="21"/>
      <c r="MHC86" s="22"/>
      <c r="MHD86" s="3"/>
      <c r="MHE86" s="5"/>
      <c r="MHF86" s="5"/>
      <c r="MHG86" s="8"/>
      <c r="MHH86" s="10"/>
      <c r="MHI86" s="68"/>
      <c r="MHJ86" s="20"/>
      <c r="MHK86" s="57"/>
      <c r="MHL86" s="21"/>
      <c r="MHM86" s="22"/>
      <c r="MHN86" s="3"/>
      <c r="MHO86" s="5"/>
      <c r="MHP86" s="5"/>
      <c r="MHQ86" s="8"/>
      <c r="MHR86" s="10"/>
      <c r="MHS86" s="68"/>
      <c r="MHT86" s="20"/>
      <c r="MHU86" s="57"/>
      <c r="MHV86" s="21"/>
      <c r="MHW86" s="22"/>
      <c r="MHX86" s="3"/>
      <c r="MHY86" s="5"/>
      <c r="MHZ86" s="5"/>
      <c r="MIA86" s="8"/>
      <c r="MIB86" s="10"/>
      <c r="MIC86" s="68"/>
      <c r="MID86" s="20"/>
      <c r="MIE86" s="57"/>
      <c r="MIF86" s="21"/>
      <c r="MIG86" s="22"/>
      <c r="MIH86" s="3"/>
      <c r="MII86" s="5"/>
      <c r="MIJ86" s="5"/>
      <c r="MIK86" s="8"/>
      <c r="MIL86" s="10"/>
      <c r="MIM86" s="68"/>
      <c r="MIN86" s="20"/>
      <c r="MIO86" s="57"/>
      <c r="MIP86" s="21"/>
      <c r="MIQ86" s="22"/>
      <c r="MIR86" s="3"/>
      <c r="MIS86" s="5"/>
      <c r="MIT86" s="5"/>
      <c r="MIU86" s="8"/>
      <c r="MIV86" s="10"/>
      <c r="MIW86" s="68"/>
      <c r="MIX86" s="20"/>
      <c r="MIY86" s="57"/>
      <c r="MIZ86" s="21"/>
      <c r="MJA86" s="22"/>
      <c r="MJB86" s="3"/>
      <c r="MJC86" s="5"/>
      <c r="MJD86" s="5"/>
      <c r="MJE86" s="8"/>
      <c r="MJF86" s="10"/>
      <c r="MJG86" s="68"/>
      <c r="MJH86" s="20"/>
      <c r="MJI86" s="57"/>
      <c r="MJJ86" s="21"/>
      <c r="MJK86" s="22"/>
      <c r="MJL86" s="3"/>
      <c r="MJM86" s="5"/>
      <c r="MJN86" s="5"/>
      <c r="MJO86" s="8"/>
      <c r="MJP86" s="10"/>
      <c r="MJQ86" s="68"/>
      <c r="MJR86" s="20"/>
      <c r="MJS86" s="57"/>
      <c r="MJT86" s="21"/>
      <c r="MJU86" s="22"/>
      <c r="MJV86" s="3"/>
      <c r="MJW86" s="5"/>
      <c r="MJX86" s="5"/>
      <c r="MJY86" s="8"/>
      <c r="MJZ86" s="10"/>
      <c r="MKA86" s="68"/>
      <c r="MKB86" s="20"/>
      <c r="MKC86" s="57"/>
      <c r="MKD86" s="21"/>
      <c r="MKE86" s="22"/>
      <c r="MKF86" s="3"/>
      <c r="MKG86" s="5"/>
      <c r="MKH86" s="5"/>
      <c r="MKI86" s="8"/>
      <c r="MKJ86" s="10"/>
      <c r="MKK86" s="68"/>
      <c r="MKL86" s="20"/>
      <c r="MKM86" s="57"/>
      <c r="MKN86" s="21"/>
      <c r="MKO86" s="22"/>
      <c r="MKP86" s="3"/>
      <c r="MKQ86" s="5"/>
      <c r="MKR86" s="5"/>
      <c r="MKS86" s="8"/>
      <c r="MKT86" s="10"/>
      <c r="MKU86" s="68"/>
      <c r="MKV86" s="20"/>
      <c r="MKW86" s="57"/>
      <c r="MKX86" s="21"/>
      <c r="MKY86" s="22"/>
      <c r="MKZ86" s="3"/>
      <c r="MLA86" s="5"/>
      <c r="MLB86" s="5"/>
      <c r="MLC86" s="8"/>
      <c r="MLD86" s="10"/>
      <c r="MLE86" s="68"/>
      <c r="MLF86" s="20"/>
      <c r="MLG86" s="57"/>
      <c r="MLH86" s="21"/>
      <c r="MLI86" s="22"/>
      <c r="MLJ86" s="3"/>
      <c r="MLK86" s="5"/>
      <c r="MLL86" s="5"/>
      <c r="MLM86" s="8"/>
      <c r="MLN86" s="10"/>
      <c r="MLO86" s="68"/>
      <c r="MLP86" s="20"/>
      <c r="MLQ86" s="57"/>
      <c r="MLR86" s="21"/>
      <c r="MLS86" s="22"/>
      <c r="MLT86" s="3"/>
      <c r="MLU86" s="5"/>
      <c r="MLV86" s="5"/>
      <c r="MLW86" s="8"/>
      <c r="MLX86" s="10"/>
      <c r="MLY86" s="68"/>
      <c r="MLZ86" s="20"/>
      <c r="MMA86" s="57"/>
      <c r="MMB86" s="21"/>
      <c r="MMC86" s="22"/>
      <c r="MMD86" s="3"/>
      <c r="MME86" s="5"/>
      <c r="MMF86" s="5"/>
      <c r="MMG86" s="8"/>
      <c r="MMH86" s="10"/>
      <c r="MMI86" s="68"/>
      <c r="MMJ86" s="20"/>
      <c r="MMK86" s="57"/>
      <c r="MML86" s="21"/>
      <c r="MMM86" s="22"/>
      <c r="MMN86" s="3"/>
      <c r="MMO86" s="5"/>
      <c r="MMP86" s="5"/>
      <c r="MMQ86" s="8"/>
      <c r="MMR86" s="10"/>
      <c r="MMS86" s="68"/>
      <c r="MMT86" s="20"/>
      <c r="MMU86" s="57"/>
      <c r="MMV86" s="21"/>
      <c r="MMW86" s="22"/>
      <c r="MMX86" s="3"/>
      <c r="MMY86" s="5"/>
      <c r="MMZ86" s="5"/>
      <c r="MNA86" s="8"/>
      <c r="MNB86" s="10"/>
      <c r="MNC86" s="68"/>
      <c r="MND86" s="20"/>
      <c r="MNE86" s="57"/>
      <c r="MNF86" s="21"/>
      <c r="MNG86" s="22"/>
      <c r="MNH86" s="3"/>
      <c r="MNI86" s="5"/>
      <c r="MNJ86" s="5"/>
      <c r="MNK86" s="8"/>
      <c r="MNL86" s="10"/>
      <c r="MNM86" s="68"/>
      <c r="MNN86" s="20"/>
      <c r="MNO86" s="57"/>
      <c r="MNP86" s="21"/>
      <c r="MNQ86" s="22"/>
      <c r="MNR86" s="3"/>
      <c r="MNS86" s="5"/>
      <c r="MNT86" s="5"/>
      <c r="MNU86" s="8"/>
      <c r="MNV86" s="10"/>
      <c r="MNW86" s="68"/>
      <c r="MNX86" s="20"/>
      <c r="MNY86" s="57"/>
      <c r="MNZ86" s="21"/>
      <c r="MOA86" s="22"/>
      <c r="MOB86" s="3"/>
      <c r="MOC86" s="5"/>
      <c r="MOD86" s="5"/>
      <c r="MOE86" s="8"/>
      <c r="MOF86" s="10"/>
      <c r="MOG86" s="68"/>
      <c r="MOH86" s="20"/>
      <c r="MOI86" s="57"/>
      <c r="MOJ86" s="21"/>
      <c r="MOK86" s="22"/>
      <c r="MOL86" s="3"/>
      <c r="MOM86" s="5"/>
      <c r="MON86" s="5"/>
      <c r="MOO86" s="8"/>
      <c r="MOP86" s="10"/>
      <c r="MOQ86" s="68"/>
      <c r="MOR86" s="20"/>
      <c r="MOS86" s="57"/>
      <c r="MOT86" s="21"/>
      <c r="MOU86" s="22"/>
      <c r="MOV86" s="3"/>
      <c r="MOW86" s="5"/>
      <c r="MOX86" s="5"/>
      <c r="MOY86" s="8"/>
      <c r="MOZ86" s="10"/>
      <c r="MPA86" s="68"/>
      <c r="MPB86" s="20"/>
      <c r="MPC86" s="57"/>
      <c r="MPD86" s="21"/>
      <c r="MPE86" s="22"/>
      <c r="MPF86" s="3"/>
      <c r="MPG86" s="5"/>
      <c r="MPH86" s="5"/>
      <c r="MPI86" s="8"/>
      <c r="MPJ86" s="10"/>
      <c r="MPK86" s="68"/>
      <c r="MPL86" s="20"/>
      <c r="MPM86" s="57"/>
      <c r="MPN86" s="21"/>
      <c r="MPO86" s="22"/>
      <c r="MPP86" s="3"/>
      <c r="MPQ86" s="5"/>
      <c r="MPR86" s="5"/>
      <c r="MPS86" s="8"/>
      <c r="MPT86" s="10"/>
      <c r="MPU86" s="68"/>
      <c r="MPV86" s="20"/>
      <c r="MPW86" s="57"/>
      <c r="MPX86" s="21"/>
      <c r="MPY86" s="22"/>
      <c r="MPZ86" s="3"/>
      <c r="MQA86" s="5"/>
      <c r="MQB86" s="5"/>
      <c r="MQC86" s="8"/>
      <c r="MQD86" s="10"/>
      <c r="MQE86" s="68"/>
      <c r="MQF86" s="20"/>
      <c r="MQG86" s="57"/>
      <c r="MQH86" s="21"/>
      <c r="MQI86" s="22"/>
      <c r="MQJ86" s="3"/>
      <c r="MQK86" s="5"/>
      <c r="MQL86" s="5"/>
      <c r="MQM86" s="8"/>
      <c r="MQN86" s="10"/>
      <c r="MQO86" s="68"/>
      <c r="MQP86" s="20"/>
      <c r="MQQ86" s="57"/>
      <c r="MQR86" s="21"/>
      <c r="MQS86" s="22"/>
      <c r="MQT86" s="3"/>
      <c r="MQU86" s="5"/>
      <c r="MQV86" s="5"/>
      <c r="MQW86" s="8"/>
      <c r="MQX86" s="10"/>
      <c r="MQY86" s="68"/>
      <c r="MQZ86" s="20"/>
      <c r="MRA86" s="57"/>
      <c r="MRB86" s="21"/>
      <c r="MRC86" s="22"/>
      <c r="MRD86" s="3"/>
      <c r="MRE86" s="5"/>
      <c r="MRF86" s="5"/>
      <c r="MRG86" s="8"/>
      <c r="MRH86" s="10"/>
      <c r="MRI86" s="68"/>
      <c r="MRJ86" s="20"/>
      <c r="MRK86" s="57"/>
      <c r="MRL86" s="21"/>
      <c r="MRM86" s="22"/>
      <c r="MRN86" s="3"/>
      <c r="MRO86" s="5"/>
      <c r="MRP86" s="5"/>
      <c r="MRQ86" s="8"/>
      <c r="MRR86" s="10"/>
      <c r="MRS86" s="68"/>
      <c r="MRT86" s="20"/>
      <c r="MRU86" s="57"/>
      <c r="MRV86" s="21"/>
      <c r="MRW86" s="22"/>
      <c r="MRX86" s="3"/>
      <c r="MRY86" s="5"/>
      <c r="MRZ86" s="5"/>
      <c r="MSA86" s="8"/>
      <c r="MSB86" s="10"/>
      <c r="MSC86" s="68"/>
      <c r="MSD86" s="20"/>
      <c r="MSE86" s="57"/>
      <c r="MSF86" s="21"/>
      <c r="MSG86" s="22"/>
      <c r="MSH86" s="3"/>
      <c r="MSI86" s="5"/>
      <c r="MSJ86" s="5"/>
      <c r="MSK86" s="8"/>
      <c r="MSL86" s="10"/>
      <c r="MSM86" s="68"/>
      <c r="MSN86" s="20"/>
      <c r="MSO86" s="57"/>
      <c r="MSP86" s="21"/>
      <c r="MSQ86" s="22"/>
      <c r="MSR86" s="3"/>
      <c r="MSS86" s="5"/>
      <c r="MST86" s="5"/>
      <c r="MSU86" s="8"/>
      <c r="MSV86" s="10"/>
      <c r="MSW86" s="68"/>
      <c r="MSX86" s="20"/>
      <c r="MSY86" s="57"/>
      <c r="MSZ86" s="21"/>
      <c r="MTA86" s="22"/>
      <c r="MTB86" s="3"/>
      <c r="MTC86" s="5"/>
      <c r="MTD86" s="5"/>
      <c r="MTE86" s="8"/>
      <c r="MTF86" s="10"/>
      <c r="MTG86" s="68"/>
      <c r="MTH86" s="20"/>
      <c r="MTI86" s="57"/>
      <c r="MTJ86" s="21"/>
      <c r="MTK86" s="22"/>
      <c r="MTL86" s="3"/>
      <c r="MTM86" s="5"/>
      <c r="MTN86" s="5"/>
      <c r="MTO86" s="8"/>
      <c r="MTP86" s="10"/>
      <c r="MTQ86" s="68"/>
      <c r="MTR86" s="20"/>
      <c r="MTS86" s="57"/>
      <c r="MTT86" s="21"/>
      <c r="MTU86" s="22"/>
      <c r="MTV86" s="3"/>
      <c r="MTW86" s="5"/>
      <c r="MTX86" s="5"/>
      <c r="MTY86" s="8"/>
      <c r="MTZ86" s="10"/>
      <c r="MUA86" s="68"/>
      <c r="MUB86" s="20"/>
      <c r="MUC86" s="57"/>
      <c r="MUD86" s="21"/>
      <c r="MUE86" s="22"/>
      <c r="MUF86" s="3"/>
      <c r="MUG86" s="5"/>
      <c r="MUH86" s="5"/>
      <c r="MUI86" s="8"/>
      <c r="MUJ86" s="10"/>
      <c r="MUK86" s="68"/>
      <c r="MUL86" s="20"/>
      <c r="MUM86" s="57"/>
      <c r="MUN86" s="21"/>
      <c r="MUO86" s="22"/>
      <c r="MUP86" s="3"/>
      <c r="MUQ86" s="5"/>
      <c r="MUR86" s="5"/>
      <c r="MUS86" s="8"/>
      <c r="MUT86" s="10"/>
      <c r="MUU86" s="68"/>
      <c r="MUV86" s="20"/>
      <c r="MUW86" s="57"/>
      <c r="MUX86" s="21"/>
      <c r="MUY86" s="22"/>
      <c r="MUZ86" s="3"/>
      <c r="MVA86" s="5"/>
      <c r="MVB86" s="5"/>
      <c r="MVC86" s="8"/>
      <c r="MVD86" s="10"/>
      <c r="MVE86" s="68"/>
      <c r="MVF86" s="20"/>
      <c r="MVG86" s="57"/>
      <c r="MVH86" s="21"/>
      <c r="MVI86" s="22"/>
      <c r="MVJ86" s="3"/>
      <c r="MVK86" s="5"/>
      <c r="MVL86" s="5"/>
      <c r="MVM86" s="8"/>
      <c r="MVN86" s="10"/>
      <c r="MVO86" s="68"/>
      <c r="MVP86" s="20"/>
      <c r="MVQ86" s="57"/>
      <c r="MVR86" s="21"/>
      <c r="MVS86" s="22"/>
      <c r="MVT86" s="3"/>
      <c r="MVU86" s="5"/>
      <c r="MVV86" s="5"/>
      <c r="MVW86" s="8"/>
      <c r="MVX86" s="10"/>
      <c r="MVY86" s="68"/>
      <c r="MVZ86" s="20"/>
      <c r="MWA86" s="57"/>
      <c r="MWB86" s="21"/>
      <c r="MWC86" s="22"/>
      <c r="MWD86" s="3"/>
      <c r="MWE86" s="5"/>
      <c r="MWF86" s="5"/>
      <c r="MWG86" s="8"/>
      <c r="MWH86" s="10"/>
      <c r="MWI86" s="68"/>
      <c r="MWJ86" s="20"/>
      <c r="MWK86" s="57"/>
      <c r="MWL86" s="21"/>
      <c r="MWM86" s="22"/>
      <c r="MWN86" s="3"/>
      <c r="MWO86" s="5"/>
      <c r="MWP86" s="5"/>
      <c r="MWQ86" s="8"/>
      <c r="MWR86" s="10"/>
      <c r="MWS86" s="68"/>
      <c r="MWT86" s="20"/>
      <c r="MWU86" s="57"/>
      <c r="MWV86" s="21"/>
      <c r="MWW86" s="22"/>
      <c r="MWX86" s="3"/>
      <c r="MWY86" s="5"/>
      <c r="MWZ86" s="5"/>
      <c r="MXA86" s="8"/>
      <c r="MXB86" s="10"/>
      <c r="MXC86" s="68"/>
      <c r="MXD86" s="20"/>
      <c r="MXE86" s="57"/>
      <c r="MXF86" s="21"/>
      <c r="MXG86" s="22"/>
      <c r="MXH86" s="3"/>
      <c r="MXI86" s="5"/>
      <c r="MXJ86" s="5"/>
      <c r="MXK86" s="8"/>
      <c r="MXL86" s="10"/>
      <c r="MXM86" s="68"/>
      <c r="MXN86" s="20"/>
      <c r="MXO86" s="57"/>
      <c r="MXP86" s="21"/>
      <c r="MXQ86" s="22"/>
      <c r="MXR86" s="3"/>
      <c r="MXS86" s="5"/>
      <c r="MXT86" s="5"/>
      <c r="MXU86" s="8"/>
      <c r="MXV86" s="10"/>
      <c r="MXW86" s="68"/>
      <c r="MXX86" s="20"/>
      <c r="MXY86" s="57"/>
      <c r="MXZ86" s="21"/>
      <c r="MYA86" s="22"/>
      <c r="MYB86" s="3"/>
      <c r="MYC86" s="5"/>
      <c r="MYD86" s="5"/>
      <c r="MYE86" s="8"/>
      <c r="MYF86" s="10"/>
      <c r="MYG86" s="68"/>
      <c r="MYH86" s="20"/>
      <c r="MYI86" s="57"/>
      <c r="MYJ86" s="21"/>
      <c r="MYK86" s="22"/>
      <c r="MYL86" s="3"/>
      <c r="MYM86" s="5"/>
      <c r="MYN86" s="5"/>
      <c r="MYO86" s="8"/>
      <c r="MYP86" s="10"/>
      <c r="MYQ86" s="68"/>
      <c r="MYR86" s="20"/>
      <c r="MYS86" s="57"/>
      <c r="MYT86" s="21"/>
      <c r="MYU86" s="22"/>
      <c r="MYV86" s="3"/>
      <c r="MYW86" s="5"/>
      <c r="MYX86" s="5"/>
      <c r="MYY86" s="8"/>
      <c r="MYZ86" s="10"/>
      <c r="MZA86" s="68"/>
      <c r="MZB86" s="20"/>
      <c r="MZC86" s="57"/>
      <c r="MZD86" s="21"/>
      <c r="MZE86" s="22"/>
      <c r="MZF86" s="3"/>
      <c r="MZG86" s="5"/>
      <c r="MZH86" s="5"/>
      <c r="MZI86" s="8"/>
      <c r="MZJ86" s="10"/>
      <c r="MZK86" s="68"/>
      <c r="MZL86" s="20"/>
      <c r="MZM86" s="57"/>
      <c r="MZN86" s="21"/>
      <c r="MZO86" s="22"/>
      <c r="MZP86" s="3"/>
      <c r="MZQ86" s="5"/>
      <c r="MZR86" s="5"/>
      <c r="MZS86" s="8"/>
      <c r="MZT86" s="10"/>
      <c r="MZU86" s="68"/>
      <c r="MZV86" s="20"/>
      <c r="MZW86" s="57"/>
      <c r="MZX86" s="21"/>
      <c r="MZY86" s="22"/>
      <c r="MZZ86" s="3"/>
      <c r="NAA86" s="5"/>
      <c r="NAB86" s="5"/>
      <c r="NAC86" s="8"/>
      <c r="NAD86" s="10"/>
      <c r="NAE86" s="68"/>
      <c r="NAF86" s="20"/>
      <c r="NAG86" s="57"/>
      <c r="NAH86" s="21"/>
      <c r="NAI86" s="22"/>
      <c r="NAJ86" s="3"/>
      <c r="NAK86" s="5"/>
      <c r="NAL86" s="5"/>
      <c r="NAM86" s="8"/>
      <c r="NAN86" s="10"/>
      <c r="NAO86" s="68"/>
      <c r="NAP86" s="20"/>
      <c r="NAQ86" s="57"/>
      <c r="NAR86" s="21"/>
      <c r="NAS86" s="22"/>
      <c r="NAT86" s="3"/>
      <c r="NAU86" s="5"/>
      <c r="NAV86" s="5"/>
      <c r="NAW86" s="8"/>
      <c r="NAX86" s="10"/>
      <c r="NAY86" s="68"/>
      <c r="NAZ86" s="20"/>
      <c r="NBA86" s="57"/>
      <c r="NBB86" s="21"/>
      <c r="NBC86" s="22"/>
      <c r="NBD86" s="3"/>
      <c r="NBE86" s="5"/>
      <c r="NBF86" s="5"/>
      <c r="NBG86" s="8"/>
      <c r="NBH86" s="10"/>
      <c r="NBI86" s="68"/>
      <c r="NBJ86" s="20"/>
      <c r="NBK86" s="57"/>
      <c r="NBL86" s="21"/>
      <c r="NBM86" s="22"/>
      <c r="NBN86" s="3"/>
      <c r="NBO86" s="5"/>
      <c r="NBP86" s="5"/>
      <c r="NBQ86" s="8"/>
      <c r="NBR86" s="10"/>
      <c r="NBS86" s="68"/>
      <c r="NBT86" s="20"/>
      <c r="NBU86" s="57"/>
      <c r="NBV86" s="21"/>
      <c r="NBW86" s="22"/>
      <c r="NBX86" s="3"/>
      <c r="NBY86" s="5"/>
      <c r="NBZ86" s="5"/>
      <c r="NCA86" s="8"/>
      <c r="NCB86" s="10"/>
      <c r="NCC86" s="68"/>
      <c r="NCD86" s="20"/>
      <c r="NCE86" s="57"/>
      <c r="NCF86" s="21"/>
      <c r="NCG86" s="22"/>
      <c r="NCH86" s="3"/>
      <c r="NCI86" s="5"/>
      <c r="NCJ86" s="5"/>
      <c r="NCK86" s="8"/>
      <c r="NCL86" s="10"/>
      <c r="NCM86" s="68"/>
      <c r="NCN86" s="20"/>
      <c r="NCO86" s="57"/>
      <c r="NCP86" s="21"/>
      <c r="NCQ86" s="22"/>
      <c r="NCR86" s="3"/>
      <c r="NCS86" s="5"/>
      <c r="NCT86" s="5"/>
      <c r="NCU86" s="8"/>
      <c r="NCV86" s="10"/>
      <c r="NCW86" s="68"/>
      <c r="NCX86" s="20"/>
      <c r="NCY86" s="57"/>
      <c r="NCZ86" s="21"/>
      <c r="NDA86" s="22"/>
      <c r="NDB86" s="3"/>
      <c r="NDC86" s="5"/>
      <c r="NDD86" s="5"/>
      <c r="NDE86" s="8"/>
      <c r="NDF86" s="10"/>
      <c r="NDG86" s="68"/>
      <c r="NDH86" s="20"/>
      <c r="NDI86" s="57"/>
      <c r="NDJ86" s="21"/>
      <c r="NDK86" s="22"/>
      <c r="NDL86" s="3"/>
      <c r="NDM86" s="5"/>
      <c r="NDN86" s="5"/>
      <c r="NDO86" s="8"/>
      <c r="NDP86" s="10"/>
      <c r="NDQ86" s="68"/>
      <c r="NDR86" s="20"/>
      <c r="NDS86" s="57"/>
      <c r="NDT86" s="21"/>
      <c r="NDU86" s="22"/>
      <c r="NDV86" s="3"/>
      <c r="NDW86" s="5"/>
      <c r="NDX86" s="5"/>
      <c r="NDY86" s="8"/>
      <c r="NDZ86" s="10"/>
      <c r="NEA86" s="68"/>
      <c r="NEB86" s="20"/>
      <c r="NEC86" s="57"/>
      <c r="NED86" s="21"/>
      <c r="NEE86" s="22"/>
      <c r="NEF86" s="3"/>
      <c r="NEG86" s="5"/>
      <c r="NEH86" s="5"/>
      <c r="NEI86" s="8"/>
      <c r="NEJ86" s="10"/>
      <c r="NEK86" s="68"/>
      <c r="NEL86" s="20"/>
      <c r="NEM86" s="57"/>
      <c r="NEN86" s="21"/>
      <c r="NEO86" s="22"/>
      <c r="NEP86" s="3"/>
      <c r="NEQ86" s="5"/>
      <c r="NER86" s="5"/>
      <c r="NES86" s="8"/>
      <c r="NET86" s="10"/>
      <c r="NEU86" s="68"/>
      <c r="NEV86" s="20"/>
      <c r="NEW86" s="57"/>
      <c r="NEX86" s="21"/>
      <c r="NEY86" s="22"/>
      <c r="NEZ86" s="3"/>
      <c r="NFA86" s="5"/>
      <c r="NFB86" s="5"/>
      <c r="NFC86" s="8"/>
      <c r="NFD86" s="10"/>
      <c r="NFE86" s="68"/>
      <c r="NFF86" s="20"/>
      <c r="NFG86" s="57"/>
      <c r="NFH86" s="21"/>
      <c r="NFI86" s="22"/>
      <c r="NFJ86" s="3"/>
      <c r="NFK86" s="5"/>
      <c r="NFL86" s="5"/>
      <c r="NFM86" s="8"/>
      <c r="NFN86" s="10"/>
      <c r="NFO86" s="68"/>
      <c r="NFP86" s="20"/>
      <c r="NFQ86" s="57"/>
      <c r="NFR86" s="21"/>
      <c r="NFS86" s="22"/>
      <c r="NFT86" s="3"/>
      <c r="NFU86" s="5"/>
      <c r="NFV86" s="5"/>
      <c r="NFW86" s="8"/>
      <c r="NFX86" s="10"/>
      <c r="NFY86" s="68"/>
      <c r="NFZ86" s="20"/>
      <c r="NGA86" s="57"/>
      <c r="NGB86" s="21"/>
      <c r="NGC86" s="22"/>
      <c r="NGD86" s="3"/>
      <c r="NGE86" s="5"/>
      <c r="NGF86" s="5"/>
      <c r="NGG86" s="8"/>
      <c r="NGH86" s="10"/>
      <c r="NGI86" s="68"/>
      <c r="NGJ86" s="20"/>
      <c r="NGK86" s="57"/>
      <c r="NGL86" s="21"/>
      <c r="NGM86" s="22"/>
      <c r="NGN86" s="3"/>
      <c r="NGO86" s="5"/>
      <c r="NGP86" s="5"/>
      <c r="NGQ86" s="8"/>
      <c r="NGR86" s="10"/>
      <c r="NGS86" s="68"/>
      <c r="NGT86" s="20"/>
      <c r="NGU86" s="57"/>
      <c r="NGV86" s="21"/>
      <c r="NGW86" s="22"/>
      <c r="NGX86" s="3"/>
      <c r="NGY86" s="5"/>
      <c r="NGZ86" s="5"/>
      <c r="NHA86" s="8"/>
      <c r="NHB86" s="10"/>
      <c r="NHC86" s="68"/>
      <c r="NHD86" s="20"/>
      <c r="NHE86" s="57"/>
      <c r="NHF86" s="21"/>
      <c r="NHG86" s="22"/>
      <c r="NHH86" s="3"/>
      <c r="NHI86" s="5"/>
      <c r="NHJ86" s="5"/>
      <c r="NHK86" s="8"/>
      <c r="NHL86" s="10"/>
      <c r="NHM86" s="68"/>
      <c r="NHN86" s="20"/>
      <c r="NHO86" s="57"/>
      <c r="NHP86" s="21"/>
      <c r="NHQ86" s="22"/>
      <c r="NHR86" s="3"/>
      <c r="NHS86" s="5"/>
      <c r="NHT86" s="5"/>
      <c r="NHU86" s="8"/>
      <c r="NHV86" s="10"/>
      <c r="NHW86" s="68"/>
      <c r="NHX86" s="20"/>
      <c r="NHY86" s="57"/>
      <c r="NHZ86" s="21"/>
      <c r="NIA86" s="22"/>
      <c r="NIB86" s="3"/>
      <c r="NIC86" s="5"/>
      <c r="NID86" s="5"/>
      <c r="NIE86" s="8"/>
      <c r="NIF86" s="10"/>
      <c r="NIG86" s="68"/>
      <c r="NIH86" s="20"/>
      <c r="NII86" s="57"/>
      <c r="NIJ86" s="21"/>
      <c r="NIK86" s="22"/>
      <c r="NIL86" s="3"/>
      <c r="NIM86" s="5"/>
      <c r="NIN86" s="5"/>
      <c r="NIO86" s="8"/>
      <c r="NIP86" s="10"/>
      <c r="NIQ86" s="68"/>
      <c r="NIR86" s="20"/>
      <c r="NIS86" s="57"/>
      <c r="NIT86" s="21"/>
      <c r="NIU86" s="22"/>
      <c r="NIV86" s="3"/>
      <c r="NIW86" s="5"/>
      <c r="NIX86" s="5"/>
      <c r="NIY86" s="8"/>
      <c r="NIZ86" s="10"/>
      <c r="NJA86" s="68"/>
      <c r="NJB86" s="20"/>
      <c r="NJC86" s="57"/>
      <c r="NJD86" s="21"/>
      <c r="NJE86" s="22"/>
      <c r="NJF86" s="3"/>
      <c r="NJG86" s="5"/>
      <c r="NJH86" s="5"/>
      <c r="NJI86" s="8"/>
      <c r="NJJ86" s="10"/>
      <c r="NJK86" s="68"/>
      <c r="NJL86" s="20"/>
      <c r="NJM86" s="57"/>
      <c r="NJN86" s="21"/>
      <c r="NJO86" s="22"/>
      <c r="NJP86" s="3"/>
      <c r="NJQ86" s="5"/>
      <c r="NJR86" s="5"/>
      <c r="NJS86" s="8"/>
      <c r="NJT86" s="10"/>
      <c r="NJU86" s="68"/>
      <c r="NJV86" s="20"/>
      <c r="NJW86" s="57"/>
      <c r="NJX86" s="21"/>
      <c r="NJY86" s="22"/>
      <c r="NJZ86" s="3"/>
      <c r="NKA86" s="5"/>
      <c r="NKB86" s="5"/>
      <c r="NKC86" s="8"/>
      <c r="NKD86" s="10"/>
      <c r="NKE86" s="68"/>
      <c r="NKF86" s="20"/>
      <c r="NKG86" s="57"/>
      <c r="NKH86" s="21"/>
      <c r="NKI86" s="22"/>
      <c r="NKJ86" s="3"/>
      <c r="NKK86" s="5"/>
      <c r="NKL86" s="5"/>
      <c r="NKM86" s="8"/>
      <c r="NKN86" s="10"/>
      <c r="NKO86" s="68"/>
      <c r="NKP86" s="20"/>
      <c r="NKQ86" s="57"/>
      <c r="NKR86" s="21"/>
      <c r="NKS86" s="22"/>
      <c r="NKT86" s="3"/>
      <c r="NKU86" s="5"/>
      <c r="NKV86" s="5"/>
      <c r="NKW86" s="8"/>
      <c r="NKX86" s="10"/>
      <c r="NKY86" s="68"/>
      <c r="NKZ86" s="20"/>
      <c r="NLA86" s="57"/>
      <c r="NLB86" s="21"/>
      <c r="NLC86" s="22"/>
      <c r="NLD86" s="3"/>
      <c r="NLE86" s="5"/>
      <c r="NLF86" s="5"/>
      <c r="NLG86" s="8"/>
      <c r="NLH86" s="10"/>
      <c r="NLI86" s="68"/>
      <c r="NLJ86" s="20"/>
      <c r="NLK86" s="57"/>
      <c r="NLL86" s="21"/>
      <c r="NLM86" s="22"/>
      <c r="NLN86" s="3"/>
      <c r="NLO86" s="5"/>
      <c r="NLP86" s="5"/>
      <c r="NLQ86" s="8"/>
      <c r="NLR86" s="10"/>
      <c r="NLS86" s="68"/>
      <c r="NLT86" s="20"/>
      <c r="NLU86" s="57"/>
      <c r="NLV86" s="21"/>
      <c r="NLW86" s="22"/>
      <c r="NLX86" s="3"/>
      <c r="NLY86" s="5"/>
      <c r="NLZ86" s="5"/>
      <c r="NMA86" s="8"/>
      <c r="NMB86" s="10"/>
      <c r="NMC86" s="68"/>
      <c r="NMD86" s="20"/>
      <c r="NME86" s="57"/>
      <c r="NMF86" s="21"/>
      <c r="NMG86" s="22"/>
      <c r="NMH86" s="3"/>
      <c r="NMI86" s="5"/>
      <c r="NMJ86" s="5"/>
      <c r="NMK86" s="8"/>
      <c r="NML86" s="10"/>
      <c r="NMM86" s="68"/>
      <c r="NMN86" s="20"/>
      <c r="NMO86" s="57"/>
      <c r="NMP86" s="21"/>
      <c r="NMQ86" s="22"/>
      <c r="NMR86" s="3"/>
      <c r="NMS86" s="5"/>
      <c r="NMT86" s="5"/>
      <c r="NMU86" s="8"/>
      <c r="NMV86" s="10"/>
      <c r="NMW86" s="68"/>
      <c r="NMX86" s="20"/>
      <c r="NMY86" s="57"/>
      <c r="NMZ86" s="21"/>
      <c r="NNA86" s="22"/>
      <c r="NNB86" s="3"/>
      <c r="NNC86" s="5"/>
      <c r="NND86" s="5"/>
      <c r="NNE86" s="8"/>
      <c r="NNF86" s="10"/>
      <c r="NNG86" s="68"/>
      <c r="NNH86" s="20"/>
      <c r="NNI86" s="57"/>
      <c r="NNJ86" s="21"/>
      <c r="NNK86" s="22"/>
      <c r="NNL86" s="3"/>
      <c r="NNM86" s="5"/>
      <c r="NNN86" s="5"/>
      <c r="NNO86" s="8"/>
      <c r="NNP86" s="10"/>
      <c r="NNQ86" s="68"/>
      <c r="NNR86" s="20"/>
      <c r="NNS86" s="57"/>
      <c r="NNT86" s="21"/>
      <c r="NNU86" s="22"/>
      <c r="NNV86" s="3"/>
      <c r="NNW86" s="5"/>
      <c r="NNX86" s="5"/>
      <c r="NNY86" s="8"/>
      <c r="NNZ86" s="10"/>
      <c r="NOA86" s="68"/>
      <c r="NOB86" s="20"/>
      <c r="NOC86" s="57"/>
      <c r="NOD86" s="21"/>
      <c r="NOE86" s="22"/>
      <c r="NOF86" s="3"/>
      <c r="NOG86" s="5"/>
      <c r="NOH86" s="5"/>
      <c r="NOI86" s="8"/>
      <c r="NOJ86" s="10"/>
      <c r="NOK86" s="68"/>
      <c r="NOL86" s="20"/>
      <c r="NOM86" s="57"/>
      <c r="NON86" s="21"/>
      <c r="NOO86" s="22"/>
      <c r="NOP86" s="3"/>
      <c r="NOQ86" s="5"/>
      <c r="NOR86" s="5"/>
      <c r="NOS86" s="8"/>
      <c r="NOT86" s="10"/>
      <c r="NOU86" s="68"/>
      <c r="NOV86" s="20"/>
      <c r="NOW86" s="57"/>
      <c r="NOX86" s="21"/>
      <c r="NOY86" s="22"/>
      <c r="NOZ86" s="3"/>
      <c r="NPA86" s="5"/>
      <c r="NPB86" s="5"/>
      <c r="NPC86" s="8"/>
      <c r="NPD86" s="10"/>
      <c r="NPE86" s="68"/>
      <c r="NPF86" s="20"/>
      <c r="NPG86" s="57"/>
      <c r="NPH86" s="21"/>
      <c r="NPI86" s="22"/>
      <c r="NPJ86" s="3"/>
      <c r="NPK86" s="5"/>
      <c r="NPL86" s="5"/>
      <c r="NPM86" s="8"/>
      <c r="NPN86" s="10"/>
      <c r="NPO86" s="68"/>
      <c r="NPP86" s="20"/>
      <c r="NPQ86" s="57"/>
      <c r="NPR86" s="21"/>
      <c r="NPS86" s="22"/>
      <c r="NPT86" s="3"/>
      <c r="NPU86" s="5"/>
      <c r="NPV86" s="5"/>
      <c r="NPW86" s="8"/>
      <c r="NPX86" s="10"/>
      <c r="NPY86" s="68"/>
      <c r="NPZ86" s="20"/>
      <c r="NQA86" s="57"/>
      <c r="NQB86" s="21"/>
      <c r="NQC86" s="22"/>
      <c r="NQD86" s="3"/>
      <c r="NQE86" s="5"/>
      <c r="NQF86" s="5"/>
      <c r="NQG86" s="8"/>
      <c r="NQH86" s="10"/>
      <c r="NQI86" s="68"/>
      <c r="NQJ86" s="20"/>
      <c r="NQK86" s="57"/>
      <c r="NQL86" s="21"/>
      <c r="NQM86" s="22"/>
      <c r="NQN86" s="3"/>
      <c r="NQO86" s="5"/>
      <c r="NQP86" s="5"/>
      <c r="NQQ86" s="8"/>
      <c r="NQR86" s="10"/>
      <c r="NQS86" s="68"/>
      <c r="NQT86" s="20"/>
      <c r="NQU86" s="57"/>
      <c r="NQV86" s="21"/>
      <c r="NQW86" s="22"/>
      <c r="NQX86" s="3"/>
      <c r="NQY86" s="5"/>
      <c r="NQZ86" s="5"/>
      <c r="NRA86" s="8"/>
      <c r="NRB86" s="10"/>
      <c r="NRC86" s="68"/>
      <c r="NRD86" s="20"/>
      <c r="NRE86" s="57"/>
      <c r="NRF86" s="21"/>
      <c r="NRG86" s="22"/>
      <c r="NRH86" s="3"/>
      <c r="NRI86" s="5"/>
      <c r="NRJ86" s="5"/>
      <c r="NRK86" s="8"/>
      <c r="NRL86" s="10"/>
      <c r="NRM86" s="68"/>
      <c r="NRN86" s="20"/>
      <c r="NRO86" s="57"/>
      <c r="NRP86" s="21"/>
      <c r="NRQ86" s="22"/>
      <c r="NRR86" s="3"/>
      <c r="NRS86" s="5"/>
      <c r="NRT86" s="5"/>
      <c r="NRU86" s="8"/>
      <c r="NRV86" s="10"/>
      <c r="NRW86" s="68"/>
      <c r="NRX86" s="20"/>
      <c r="NRY86" s="57"/>
      <c r="NRZ86" s="21"/>
      <c r="NSA86" s="22"/>
      <c r="NSB86" s="3"/>
      <c r="NSC86" s="5"/>
      <c r="NSD86" s="5"/>
      <c r="NSE86" s="8"/>
      <c r="NSF86" s="10"/>
      <c r="NSG86" s="68"/>
      <c r="NSH86" s="20"/>
      <c r="NSI86" s="57"/>
      <c r="NSJ86" s="21"/>
      <c r="NSK86" s="22"/>
      <c r="NSL86" s="3"/>
      <c r="NSM86" s="5"/>
      <c r="NSN86" s="5"/>
      <c r="NSO86" s="8"/>
      <c r="NSP86" s="10"/>
      <c r="NSQ86" s="68"/>
      <c r="NSR86" s="20"/>
      <c r="NSS86" s="57"/>
      <c r="NST86" s="21"/>
      <c r="NSU86" s="22"/>
      <c r="NSV86" s="3"/>
      <c r="NSW86" s="5"/>
      <c r="NSX86" s="5"/>
      <c r="NSY86" s="8"/>
      <c r="NSZ86" s="10"/>
      <c r="NTA86" s="68"/>
      <c r="NTB86" s="20"/>
      <c r="NTC86" s="57"/>
      <c r="NTD86" s="21"/>
      <c r="NTE86" s="22"/>
      <c r="NTF86" s="3"/>
      <c r="NTG86" s="5"/>
      <c r="NTH86" s="5"/>
      <c r="NTI86" s="8"/>
      <c r="NTJ86" s="10"/>
      <c r="NTK86" s="68"/>
      <c r="NTL86" s="20"/>
      <c r="NTM86" s="57"/>
      <c r="NTN86" s="21"/>
      <c r="NTO86" s="22"/>
      <c r="NTP86" s="3"/>
      <c r="NTQ86" s="5"/>
      <c r="NTR86" s="5"/>
      <c r="NTS86" s="8"/>
      <c r="NTT86" s="10"/>
      <c r="NTU86" s="68"/>
      <c r="NTV86" s="20"/>
      <c r="NTW86" s="57"/>
      <c r="NTX86" s="21"/>
      <c r="NTY86" s="22"/>
      <c r="NTZ86" s="3"/>
      <c r="NUA86" s="5"/>
      <c r="NUB86" s="5"/>
      <c r="NUC86" s="8"/>
      <c r="NUD86" s="10"/>
      <c r="NUE86" s="68"/>
      <c r="NUF86" s="20"/>
      <c r="NUG86" s="57"/>
      <c r="NUH86" s="21"/>
      <c r="NUI86" s="22"/>
      <c r="NUJ86" s="3"/>
      <c r="NUK86" s="5"/>
      <c r="NUL86" s="5"/>
      <c r="NUM86" s="8"/>
      <c r="NUN86" s="10"/>
      <c r="NUO86" s="68"/>
      <c r="NUP86" s="20"/>
      <c r="NUQ86" s="57"/>
      <c r="NUR86" s="21"/>
      <c r="NUS86" s="22"/>
      <c r="NUT86" s="3"/>
      <c r="NUU86" s="5"/>
      <c r="NUV86" s="5"/>
      <c r="NUW86" s="8"/>
      <c r="NUX86" s="10"/>
      <c r="NUY86" s="68"/>
      <c r="NUZ86" s="20"/>
      <c r="NVA86" s="57"/>
      <c r="NVB86" s="21"/>
      <c r="NVC86" s="22"/>
      <c r="NVD86" s="3"/>
      <c r="NVE86" s="5"/>
      <c r="NVF86" s="5"/>
      <c r="NVG86" s="8"/>
      <c r="NVH86" s="10"/>
      <c r="NVI86" s="68"/>
      <c r="NVJ86" s="20"/>
      <c r="NVK86" s="57"/>
      <c r="NVL86" s="21"/>
      <c r="NVM86" s="22"/>
      <c r="NVN86" s="3"/>
      <c r="NVO86" s="5"/>
      <c r="NVP86" s="5"/>
      <c r="NVQ86" s="8"/>
      <c r="NVR86" s="10"/>
      <c r="NVS86" s="68"/>
      <c r="NVT86" s="20"/>
      <c r="NVU86" s="57"/>
      <c r="NVV86" s="21"/>
      <c r="NVW86" s="22"/>
      <c r="NVX86" s="3"/>
      <c r="NVY86" s="5"/>
      <c r="NVZ86" s="5"/>
      <c r="NWA86" s="8"/>
      <c r="NWB86" s="10"/>
      <c r="NWC86" s="68"/>
      <c r="NWD86" s="20"/>
      <c r="NWE86" s="57"/>
      <c r="NWF86" s="21"/>
      <c r="NWG86" s="22"/>
      <c r="NWH86" s="3"/>
      <c r="NWI86" s="5"/>
      <c r="NWJ86" s="5"/>
      <c r="NWK86" s="8"/>
      <c r="NWL86" s="10"/>
      <c r="NWM86" s="68"/>
      <c r="NWN86" s="20"/>
      <c r="NWO86" s="57"/>
      <c r="NWP86" s="21"/>
      <c r="NWQ86" s="22"/>
      <c r="NWR86" s="3"/>
      <c r="NWS86" s="5"/>
      <c r="NWT86" s="5"/>
      <c r="NWU86" s="8"/>
      <c r="NWV86" s="10"/>
      <c r="NWW86" s="68"/>
      <c r="NWX86" s="20"/>
      <c r="NWY86" s="57"/>
      <c r="NWZ86" s="21"/>
      <c r="NXA86" s="22"/>
      <c r="NXB86" s="3"/>
      <c r="NXC86" s="5"/>
      <c r="NXD86" s="5"/>
      <c r="NXE86" s="8"/>
      <c r="NXF86" s="10"/>
      <c r="NXG86" s="68"/>
      <c r="NXH86" s="20"/>
      <c r="NXI86" s="57"/>
      <c r="NXJ86" s="21"/>
      <c r="NXK86" s="22"/>
      <c r="NXL86" s="3"/>
      <c r="NXM86" s="5"/>
      <c r="NXN86" s="5"/>
      <c r="NXO86" s="8"/>
      <c r="NXP86" s="10"/>
      <c r="NXQ86" s="68"/>
      <c r="NXR86" s="20"/>
      <c r="NXS86" s="57"/>
      <c r="NXT86" s="21"/>
      <c r="NXU86" s="22"/>
      <c r="NXV86" s="3"/>
      <c r="NXW86" s="5"/>
      <c r="NXX86" s="5"/>
      <c r="NXY86" s="8"/>
      <c r="NXZ86" s="10"/>
      <c r="NYA86" s="68"/>
      <c r="NYB86" s="20"/>
      <c r="NYC86" s="57"/>
      <c r="NYD86" s="21"/>
      <c r="NYE86" s="22"/>
      <c r="NYF86" s="3"/>
      <c r="NYG86" s="5"/>
      <c r="NYH86" s="5"/>
      <c r="NYI86" s="8"/>
      <c r="NYJ86" s="10"/>
      <c r="NYK86" s="68"/>
      <c r="NYL86" s="20"/>
      <c r="NYM86" s="57"/>
      <c r="NYN86" s="21"/>
      <c r="NYO86" s="22"/>
      <c r="NYP86" s="3"/>
      <c r="NYQ86" s="5"/>
      <c r="NYR86" s="5"/>
      <c r="NYS86" s="8"/>
      <c r="NYT86" s="10"/>
      <c r="NYU86" s="68"/>
      <c r="NYV86" s="20"/>
      <c r="NYW86" s="57"/>
      <c r="NYX86" s="21"/>
      <c r="NYY86" s="22"/>
      <c r="NYZ86" s="3"/>
      <c r="NZA86" s="5"/>
      <c r="NZB86" s="5"/>
      <c r="NZC86" s="8"/>
      <c r="NZD86" s="10"/>
      <c r="NZE86" s="68"/>
      <c r="NZF86" s="20"/>
      <c r="NZG86" s="57"/>
      <c r="NZH86" s="21"/>
      <c r="NZI86" s="22"/>
      <c r="NZJ86" s="3"/>
      <c r="NZK86" s="5"/>
      <c r="NZL86" s="5"/>
      <c r="NZM86" s="8"/>
      <c r="NZN86" s="10"/>
      <c r="NZO86" s="68"/>
      <c r="NZP86" s="20"/>
      <c r="NZQ86" s="57"/>
      <c r="NZR86" s="21"/>
      <c r="NZS86" s="22"/>
      <c r="NZT86" s="3"/>
      <c r="NZU86" s="5"/>
      <c r="NZV86" s="5"/>
      <c r="NZW86" s="8"/>
      <c r="NZX86" s="10"/>
      <c r="NZY86" s="68"/>
      <c r="NZZ86" s="20"/>
      <c r="OAA86" s="57"/>
      <c r="OAB86" s="21"/>
      <c r="OAC86" s="22"/>
      <c r="OAD86" s="3"/>
      <c r="OAE86" s="5"/>
      <c r="OAF86" s="5"/>
      <c r="OAG86" s="8"/>
      <c r="OAH86" s="10"/>
      <c r="OAI86" s="68"/>
      <c r="OAJ86" s="20"/>
      <c r="OAK86" s="57"/>
      <c r="OAL86" s="21"/>
      <c r="OAM86" s="22"/>
      <c r="OAN86" s="3"/>
      <c r="OAO86" s="5"/>
      <c r="OAP86" s="5"/>
      <c r="OAQ86" s="8"/>
      <c r="OAR86" s="10"/>
      <c r="OAS86" s="68"/>
      <c r="OAT86" s="20"/>
      <c r="OAU86" s="57"/>
      <c r="OAV86" s="21"/>
      <c r="OAW86" s="22"/>
      <c r="OAX86" s="3"/>
      <c r="OAY86" s="5"/>
      <c r="OAZ86" s="5"/>
      <c r="OBA86" s="8"/>
      <c r="OBB86" s="10"/>
      <c r="OBC86" s="68"/>
      <c r="OBD86" s="20"/>
      <c r="OBE86" s="57"/>
      <c r="OBF86" s="21"/>
      <c r="OBG86" s="22"/>
      <c r="OBH86" s="3"/>
      <c r="OBI86" s="5"/>
      <c r="OBJ86" s="5"/>
      <c r="OBK86" s="8"/>
      <c r="OBL86" s="10"/>
      <c r="OBM86" s="68"/>
      <c r="OBN86" s="20"/>
      <c r="OBO86" s="57"/>
      <c r="OBP86" s="21"/>
      <c r="OBQ86" s="22"/>
      <c r="OBR86" s="3"/>
      <c r="OBS86" s="5"/>
      <c r="OBT86" s="5"/>
      <c r="OBU86" s="8"/>
      <c r="OBV86" s="10"/>
      <c r="OBW86" s="68"/>
      <c r="OBX86" s="20"/>
      <c r="OBY86" s="57"/>
      <c r="OBZ86" s="21"/>
      <c r="OCA86" s="22"/>
      <c r="OCB86" s="3"/>
      <c r="OCC86" s="5"/>
      <c r="OCD86" s="5"/>
      <c r="OCE86" s="8"/>
      <c r="OCF86" s="10"/>
      <c r="OCG86" s="68"/>
      <c r="OCH86" s="20"/>
      <c r="OCI86" s="57"/>
      <c r="OCJ86" s="21"/>
      <c r="OCK86" s="22"/>
      <c r="OCL86" s="3"/>
      <c r="OCM86" s="5"/>
      <c r="OCN86" s="5"/>
      <c r="OCO86" s="8"/>
      <c r="OCP86" s="10"/>
      <c r="OCQ86" s="68"/>
      <c r="OCR86" s="20"/>
      <c r="OCS86" s="57"/>
      <c r="OCT86" s="21"/>
      <c r="OCU86" s="22"/>
      <c r="OCV86" s="3"/>
      <c r="OCW86" s="5"/>
      <c r="OCX86" s="5"/>
      <c r="OCY86" s="8"/>
      <c r="OCZ86" s="10"/>
      <c r="ODA86" s="68"/>
      <c r="ODB86" s="20"/>
      <c r="ODC86" s="57"/>
      <c r="ODD86" s="21"/>
      <c r="ODE86" s="22"/>
      <c r="ODF86" s="3"/>
      <c r="ODG86" s="5"/>
      <c r="ODH86" s="5"/>
      <c r="ODI86" s="8"/>
      <c r="ODJ86" s="10"/>
      <c r="ODK86" s="68"/>
      <c r="ODL86" s="20"/>
      <c r="ODM86" s="57"/>
      <c r="ODN86" s="21"/>
      <c r="ODO86" s="22"/>
      <c r="ODP86" s="3"/>
      <c r="ODQ86" s="5"/>
      <c r="ODR86" s="5"/>
      <c r="ODS86" s="8"/>
      <c r="ODT86" s="10"/>
      <c r="ODU86" s="68"/>
      <c r="ODV86" s="20"/>
      <c r="ODW86" s="57"/>
      <c r="ODX86" s="21"/>
      <c r="ODY86" s="22"/>
      <c r="ODZ86" s="3"/>
      <c r="OEA86" s="5"/>
      <c r="OEB86" s="5"/>
      <c r="OEC86" s="8"/>
      <c r="OED86" s="10"/>
      <c r="OEE86" s="68"/>
      <c r="OEF86" s="20"/>
      <c r="OEG86" s="57"/>
      <c r="OEH86" s="21"/>
      <c r="OEI86" s="22"/>
      <c r="OEJ86" s="3"/>
      <c r="OEK86" s="5"/>
      <c r="OEL86" s="5"/>
      <c r="OEM86" s="8"/>
      <c r="OEN86" s="10"/>
      <c r="OEO86" s="68"/>
      <c r="OEP86" s="20"/>
      <c r="OEQ86" s="57"/>
      <c r="OER86" s="21"/>
      <c r="OES86" s="22"/>
      <c r="OET86" s="3"/>
      <c r="OEU86" s="5"/>
      <c r="OEV86" s="5"/>
      <c r="OEW86" s="8"/>
      <c r="OEX86" s="10"/>
      <c r="OEY86" s="68"/>
      <c r="OEZ86" s="20"/>
      <c r="OFA86" s="57"/>
      <c r="OFB86" s="21"/>
      <c r="OFC86" s="22"/>
      <c r="OFD86" s="3"/>
      <c r="OFE86" s="5"/>
      <c r="OFF86" s="5"/>
      <c r="OFG86" s="8"/>
      <c r="OFH86" s="10"/>
      <c r="OFI86" s="68"/>
      <c r="OFJ86" s="20"/>
      <c r="OFK86" s="57"/>
      <c r="OFL86" s="21"/>
      <c r="OFM86" s="22"/>
      <c r="OFN86" s="3"/>
      <c r="OFO86" s="5"/>
      <c r="OFP86" s="5"/>
      <c r="OFQ86" s="8"/>
      <c r="OFR86" s="10"/>
      <c r="OFS86" s="68"/>
      <c r="OFT86" s="20"/>
      <c r="OFU86" s="57"/>
      <c r="OFV86" s="21"/>
      <c r="OFW86" s="22"/>
      <c r="OFX86" s="3"/>
      <c r="OFY86" s="5"/>
      <c r="OFZ86" s="5"/>
      <c r="OGA86" s="8"/>
      <c r="OGB86" s="10"/>
      <c r="OGC86" s="68"/>
      <c r="OGD86" s="20"/>
      <c r="OGE86" s="57"/>
      <c r="OGF86" s="21"/>
      <c r="OGG86" s="22"/>
      <c r="OGH86" s="3"/>
      <c r="OGI86" s="5"/>
      <c r="OGJ86" s="5"/>
      <c r="OGK86" s="8"/>
      <c r="OGL86" s="10"/>
      <c r="OGM86" s="68"/>
      <c r="OGN86" s="20"/>
      <c r="OGO86" s="57"/>
      <c r="OGP86" s="21"/>
      <c r="OGQ86" s="22"/>
      <c r="OGR86" s="3"/>
      <c r="OGS86" s="5"/>
      <c r="OGT86" s="5"/>
      <c r="OGU86" s="8"/>
      <c r="OGV86" s="10"/>
      <c r="OGW86" s="68"/>
      <c r="OGX86" s="20"/>
      <c r="OGY86" s="57"/>
      <c r="OGZ86" s="21"/>
      <c r="OHA86" s="22"/>
      <c r="OHB86" s="3"/>
      <c r="OHC86" s="5"/>
      <c r="OHD86" s="5"/>
      <c r="OHE86" s="8"/>
      <c r="OHF86" s="10"/>
      <c r="OHG86" s="68"/>
      <c r="OHH86" s="20"/>
      <c r="OHI86" s="57"/>
      <c r="OHJ86" s="21"/>
      <c r="OHK86" s="22"/>
      <c r="OHL86" s="3"/>
      <c r="OHM86" s="5"/>
      <c r="OHN86" s="5"/>
      <c r="OHO86" s="8"/>
      <c r="OHP86" s="10"/>
      <c r="OHQ86" s="68"/>
      <c r="OHR86" s="20"/>
      <c r="OHS86" s="57"/>
      <c r="OHT86" s="21"/>
      <c r="OHU86" s="22"/>
      <c r="OHV86" s="3"/>
      <c r="OHW86" s="5"/>
      <c r="OHX86" s="5"/>
      <c r="OHY86" s="8"/>
      <c r="OHZ86" s="10"/>
      <c r="OIA86" s="68"/>
      <c r="OIB86" s="20"/>
      <c r="OIC86" s="57"/>
      <c r="OID86" s="21"/>
      <c r="OIE86" s="22"/>
      <c r="OIF86" s="3"/>
      <c r="OIG86" s="5"/>
      <c r="OIH86" s="5"/>
      <c r="OII86" s="8"/>
      <c r="OIJ86" s="10"/>
      <c r="OIK86" s="68"/>
      <c r="OIL86" s="20"/>
      <c r="OIM86" s="57"/>
      <c r="OIN86" s="21"/>
      <c r="OIO86" s="22"/>
      <c r="OIP86" s="3"/>
      <c r="OIQ86" s="5"/>
      <c r="OIR86" s="5"/>
      <c r="OIS86" s="8"/>
      <c r="OIT86" s="10"/>
      <c r="OIU86" s="68"/>
      <c r="OIV86" s="20"/>
      <c r="OIW86" s="57"/>
      <c r="OIX86" s="21"/>
      <c r="OIY86" s="22"/>
      <c r="OIZ86" s="3"/>
      <c r="OJA86" s="5"/>
      <c r="OJB86" s="5"/>
      <c r="OJC86" s="8"/>
      <c r="OJD86" s="10"/>
      <c r="OJE86" s="68"/>
      <c r="OJF86" s="20"/>
      <c r="OJG86" s="57"/>
      <c r="OJH86" s="21"/>
      <c r="OJI86" s="22"/>
      <c r="OJJ86" s="3"/>
      <c r="OJK86" s="5"/>
      <c r="OJL86" s="5"/>
      <c r="OJM86" s="8"/>
      <c r="OJN86" s="10"/>
      <c r="OJO86" s="68"/>
      <c r="OJP86" s="20"/>
      <c r="OJQ86" s="57"/>
      <c r="OJR86" s="21"/>
      <c r="OJS86" s="22"/>
      <c r="OJT86" s="3"/>
      <c r="OJU86" s="5"/>
      <c r="OJV86" s="5"/>
      <c r="OJW86" s="8"/>
      <c r="OJX86" s="10"/>
      <c r="OJY86" s="68"/>
      <c r="OJZ86" s="20"/>
      <c r="OKA86" s="57"/>
      <c r="OKB86" s="21"/>
      <c r="OKC86" s="22"/>
      <c r="OKD86" s="3"/>
      <c r="OKE86" s="5"/>
      <c r="OKF86" s="5"/>
      <c r="OKG86" s="8"/>
      <c r="OKH86" s="10"/>
      <c r="OKI86" s="68"/>
      <c r="OKJ86" s="20"/>
      <c r="OKK86" s="57"/>
      <c r="OKL86" s="21"/>
      <c r="OKM86" s="22"/>
      <c r="OKN86" s="3"/>
      <c r="OKO86" s="5"/>
      <c r="OKP86" s="5"/>
      <c r="OKQ86" s="8"/>
      <c r="OKR86" s="10"/>
      <c r="OKS86" s="68"/>
      <c r="OKT86" s="20"/>
      <c r="OKU86" s="57"/>
      <c r="OKV86" s="21"/>
      <c r="OKW86" s="22"/>
      <c r="OKX86" s="3"/>
      <c r="OKY86" s="5"/>
      <c r="OKZ86" s="5"/>
      <c r="OLA86" s="8"/>
      <c r="OLB86" s="10"/>
      <c r="OLC86" s="68"/>
      <c r="OLD86" s="20"/>
      <c r="OLE86" s="57"/>
      <c r="OLF86" s="21"/>
      <c r="OLG86" s="22"/>
      <c r="OLH86" s="3"/>
      <c r="OLI86" s="5"/>
      <c r="OLJ86" s="5"/>
      <c r="OLK86" s="8"/>
      <c r="OLL86" s="10"/>
      <c r="OLM86" s="68"/>
      <c r="OLN86" s="20"/>
      <c r="OLO86" s="57"/>
      <c r="OLP86" s="21"/>
      <c r="OLQ86" s="22"/>
      <c r="OLR86" s="3"/>
      <c r="OLS86" s="5"/>
      <c r="OLT86" s="5"/>
      <c r="OLU86" s="8"/>
      <c r="OLV86" s="10"/>
      <c r="OLW86" s="68"/>
      <c r="OLX86" s="20"/>
      <c r="OLY86" s="57"/>
      <c r="OLZ86" s="21"/>
      <c r="OMA86" s="22"/>
      <c r="OMB86" s="3"/>
      <c r="OMC86" s="5"/>
      <c r="OMD86" s="5"/>
      <c r="OME86" s="8"/>
      <c r="OMF86" s="10"/>
      <c r="OMG86" s="68"/>
      <c r="OMH86" s="20"/>
      <c r="OMI86" s="57"/>
      <c r="OMJ86" s="21"/>
      <c r="OMK86" s="22"/>
      <c r="OML86" s="3"/>
      <c r="OMM86" s="5"/>
      <c r="OMN86" s="5"/>
      <c r="OMO86" s="8"/>
      <c r="OMP86" s="10"/>
      <c r="OMQ86" s="68"/>
      <c r="OMR86" s="20"/>
      <c r="OMS86" s="57"/>
      <c r="OMT86" s="21"/>
      <c r="OMU86" s="22"/>
      <c r="OMV86" s="3"/>
      <c r="OMW86" s="5"/>
      <c r="OMX86" s="5"/>
      <c r="OMY86" s="8"/>
      <c r="OMZ86" s="10"/>
      <c r="ONA86" s="68"/>
      <c r="ONB86" s="20"/>
      <c r="ONC86" s="57"/>
      <c r="OND86" s="21"/>
      <c r="ONE86" s="22"/>
      <c r="ONF86" s="3"/>
      <c r="ONG86" s="5"/>
      <c r="ONH86" s="5"/>
      <c r="ONI86" s="8"/>
      <c r="ONJ86" s="10"/>
      <c r="ONK86" s="68"/>
      <c r="ONL86" s="20"/>
      <c r="ONM86" s="57"/>
      <c r="ONN86" s="21"/>
      <c r="ONO86" s="22"/>
      <c r="ONP86" s="3"/>
      <c r="ONQ86" s="5"/>
      <c r="ONR86" s="5"/>
      <c r="ONS86" s="8"/>
      <c r="ONT86" s="10"/>
      <c r="ONU86" s="68"/>
      <c r="ONV86" s="20"/>
      <c r="ONW86" s="57"/>
      <c r="ONX86" s="21"/>
      <c r="ONY86" s="22"/>
      <c r="ONZ86" s="3"/>
      <c r="OOA86" s="5"/>
      <c r="OOB86" s="5"/>
      <c r="OOC86" s="8"/>
      <c r="OOD86" s="10"/>
      <c r="OOE86" s="68"/>
      <c r="OOF86" s="20"/>
      <c r="OOG86" s="57"/>
      <c r="OOH86" s="21"/>
      <c r="OOI86" s="22"/>
      <c r="OOJ86" s="3"/>
      <c r="OOK86" s="5"/>
      <c r="OOL86" s="5"/>
      <c r="OOM86" s="8"/>
      <c r="OON86" s="10"/>
      <c r="OOO86" s="68"/>
      <c r="OOP86" s="20"/>
      <c r="OOQ86" s="57"/>
      <c r="OOR86" s="21"/>
      <c r="OOS86" s="22"/>
      <c r="OOT86" s="3"/>
      <c r="OOU86" s="5"/>
      <c r="OOV86" s="5"/>
      <c r="OOW86" s="8"/>
      <c r="OOX86" s="10"/>
      <c r="OOY86" s="68"/>
      <c r="OOZ86" s="20"/>
      <c r="OPA86" s="57"/>
      <c r="OPB86" s="21"/>
      <c r="OPC86" s="22"/>
      <c r="OPD86" s="3"/>
      <c r="OPE86" s="5"/>
      <c r="OPF86" s="5"/>
      <c r="OPG86" s="8"/>
      <c r="OPH86" s="10"/>
      <c r="OPI86" s="68"/>
      <c r="OPJ86" s="20"/>
      <c r="OPK86" s="57"/>
      <c r="OPL86" s="21"/>
      <c r="OPM86" s="22"/>
      <c r="OPN86" s="3"/>
      <c r="OPO86" s="5"/>
      <c r="OPP86" s="5"/>
      <c r="OPQ86" s="8"/>
      <c r="OPR86" s="10"/>
      <c r="OPS86" s="68"/>
      <c r="OPT86" s="20"/>
      <c r="OPU86" s="57"/>
      <c r="OPV86" s="21"/>
      <c r="OPW86" s="22"/>
      <c r="OPX86" s="3"/>
      <c r="OPY86" s="5"/>
      <c r="OPZ86" s="5"/>
      <c r="OQA86" s="8"/>
      <c r="OQB86" s="10"/>
      <c r="OQC86" s="68"/>
      <c r="OQD86" s="20"/>
      <c r="OQE86" s="57"/>
      <c r="OQF86" s="21"/>
      <c r="OQG86" s="22"/>
      <c r="OQH86" s="3"/>
      <c r="OQI86" s="5"/>
      <c r="OQJ86" s="5"/>
      <c r="OQK86" s="8"/>
      <c r="OQL86" s="10"/>
      <c r="OQM86" s="68"/>
      <c r="OQN86" s="20"/>
      <c r="OQO86" s="57"/>
      <c r="OQP86" s="21"/>
      <c r="OQQ86" s="22"/>
      <c r="OQR86" s="3"/>
      <c r="OQS86" s="5"/>
      <c r="OQT86" s="5"/>
      <c r="OQU86" s="8"/>
      <c r="OQV86" s="10"/>
      <c r="OQW86" s="68"/>
      <c r="OQX86" s="20"/>
      <c r="OQY86" s="57"/>
      <c r="OQZ86" s="21"/>
      <c r="ORA86" s="22"/>
      <c r="ORB86" s="3"/>
      <c r="ORC86" s="5"/>
      <c r="ORD86" s="5"/>
      <c r="ORE86" s="8"/>
      <c r="ORF86" s="10"/>
      <c r="ORG86" s="68"/>
      <c r="ORH86" s="20"/>
      <c r="ORI86" s="57"/>
      <c r="ORJ86" s="21"/>
      <c r="ORK86" s="22"/>
      <c r="ORL86" s="3"/>
      <c r="ORM86" s="5"/>
      <c r="ORN86" s="5"/>
      <c r="ORO86" s="8"/>
      <c r="ORP86" s="10"/>
      <c r="ORQ86" s="68"/>
      <c r="ORR86" s="20"/>
      <c r="ORS86" s="57"/>
      <c r="ORT86" s="21"/>
      <c r="ORU86" s="22"/>
      <c r="ORV86" s="3"/>
      <c r="ORW86" s="5"/>
      <c r="ORX86" s="5"/>
      <c r="ORY86" s="8"/>
      <c r="ORZ86" s="10"/>
      <c r="OSA86" s="68"/>
      <c r="OSB86" s="20"/>
      <c r="OSC86" s="57"/>
      <c r="OSD86" s="21"/>
      <c r="OSE86" s="22"/>
      <c r="OSF86" s="3"/>
      <c r="OSG86" s="5"/>
      <c r="OSH86" s="5"/>
      <c r="OSI86" s="8"/>
      <c r="OSJ86" s="10"/>
      <c r="OSK86" s="68"/>
      <c r="OSL86" s="20"/>
      <c r="OSM86" s="57"/>
      <c r="OSN86" s="21"/>
      <c r="OSO86" s="22"/>
      <c r="OSP86" s="3"/>
      <c r="OSQ86" s="5"/>
      <c r="OSR86" s="5"/>
      <c r="OSS86" s="8"/>
      <c r="OST86" s="10"/>
      <c r="OSU86" s="68"/>
      <c r="OSV86" s="20"/>
      <c r="OSW86" s="57"/>
      <c r="OSX86" s="21"/>
      <c r="OSY86" s="22"/>
      <c r="OSZ86" s="3"/>
      <c r="OTA86" s="5"/>
      <c r="OTB86" s="5"/>
      <c r="OTC86" s="8"/>
      <c r="OTD86" s="10"/>
      <c r="OTE86" s="68"/>
      <c r="OTF86" s="20"/>
      <c r="OTG86" s="57"/>
      <c r="OTH86" s="21"/>
      <c r="OTI86" s="22"/>
      <c r="OTJ86" s="3"/>
      <c r="OTK86" s="5"/>
      <c r="OTL86" s="5"/>
      <c r="OTM86" s="8"/>
      <c r="OTN86" s="10"/>
      <c r="OTO86" s="68"/>
      <c r="OTP86" s="20"/>
      <c r="OTQ86" s="57"/>
      <c r="OTR86" s="21"/>
      <c r="OTS86" s="22"/>
      <c r="OTT86" s="3"/>
      <c r="OTU86" s="5"/>
      <c r="OTV86" s="5"/>
      <c r="OTW86" s="8"/>
      <c r="OTX86" s="10"/>
      <c r="OTY86" s="68"/>
      <c r="OTZ86" s="20"/>
      <c r="OUA86" s="57"/>
      <c r="OUB86" s="21"/>
      <c r="OUC86" s="22"/>
      <c r="OUD86" s="3"/>
      <c r="OUE86" s="5"/>
      <c r="OUF86" s="5"/>
      <c r="OUG86" s="8"/>
      <c r="OUH86" s="10"/>
      <c r="OUI86" s="68"/>
      <c r="OUJ86" s="20"/>
      <c r="OUK86" s="57"/>
      <c r="OUL86" s="21"/>
      <c r="OUM86" s="22"/>
      <c r="OUN86" s="3"/>
      <c r="OUO86" s="5"/>
      <c r="OUP86" s="5"/>
      <c r="OUQ86" s="8"/>
      <c r="OUR86" s="10"/>
      <c r="OUS86" s="68"/>
      <c r="OUT86" s="20"/>
      <c r="OUU86" s="57"/>
      <c r="OUV86" s="21"/>
      <c r="OUW86" s="22"/>
      <c r="OUX86" s="3"/>
      <c r="OUY86" s="5"/>
      <c r="OUZ86" s="5"/>
      <c r="OVA86" s="8"/>
      <c r="OVB86" s="10"/>
      <c r="OVC86" s="68"/>
      <c r="OVD86" s="20"/>
      <c r="OVE86" s="57"/>
      <c r="OVF86" s="21"/>
      <c r="OVG86" s="22"/>
      <c r="OVH86" s="3"/>
      <c r="OVI86" s="5"/>
      <c r="OVJ86" s="5"/>
      <c r="OVK86" s="8"/>
      <c r="OVL86" s="10"/>
      <c r="OVM86" s="68"/>
      <c r="OVN86" s="20"/>
      <c r="OVO86" s="57"/>
      <c r="OVP86" s="21"/>
      <c r="OVQ86" s="22"/>
      <c r="OVR86" s="3"/>
      <c r="OVS86" s="5"/>
      <c r="OVT86" s="5"/>
      <c r="OVU86" s="8"/>
      <c r="OVV86" s="10"/>
      <c r="OVW86" s="68"/>
      <c r="OVX86" s="20"/>
      <c r="OVY86" s="57"/>
      <c r="OVZ86" s="21"/>
      <c r="OWA86" s="22"/>
      <c r="OWB86" s="3"/>
      <c r="OWC86" s="5"/>
      <c r="OWD86" s="5"/>
      <c r="OWE86" s="8"/>
      <c r="OWF86" s="10"/>
      <c r="OWG86" s="68"/>
      <c r="OWH86" s="20"/>
      <c r="OWI86" s="57"/>
      <c r="OWJ86" s="21"/>
      <c r="OWK86" s="22"/>
      <c r="OWL86" s="3"/>
      <c r="OWM86" s="5"/>
      <c r="OWN86" s="5"/>
      <c r="OWO86" s="8"/>
      <c r="OWP86" s="10"/>
      <c r="OWQ86" s="68"/>
      <c r="OWR86" s="20"/>
      <c r="OWS86" s="57"/>
      <c r="OWT86" s="21"/>
      <c r="OWU86" s="22"/>
      <c r="OWV86" s="3"/>
      <c r="OWW86" s="5"/>
      <c r="OWX86" s="5"/>
      <c r="OWY86" s="8"/>
      <c r="OWZ86" s="10"/>
      <c r="OXA86" s="68"/>
      <c r="OXB86" s="20"/>
      <c r="OXC86" s="57"/>
      <c r="OXD86" s="21"/>
      <c r="OXE86" s="22"/>
      <c r="OXF86" s="3"/>
      <c r="OXG86" s="5"/>
      <c r="OXH86" s="5"/>
      <c r="OXI86" s="8"/>
      <c r="OXJ86" s="10"/>
      <c r="OXK86" s="68"/>
      <c r="OXL86" s="20"/>
      <c r="OXM86" s="57"/>
      <c r="OXN86" s="21"/>
      <c r="OXO86" s="22"/>
      <c r="OXP86" s="3"/>
      <c r="OXQ86" s="5"/>
      <c r="OXR86" s="5"/>
      <c r="OXS86" s="8"/>
      <c r="OXT86" s="10"/>
      <c r="OXU86" s="68"/>
      <c r="OXV86" s="20"/>
      <c r="OXW86" s="57"/>
      <c r="OXX86" s="21"/>
      <c r="OXY86" s="22"/>
      <c r="OXZ86" s="3"/>
      <c r="OYA86" s="5"/>
      <c r="OYB86" s="5"/>
      <c r="OYC86" s="8"/>
      <c r="OYD86" s="10"/>
      <c r="OYE86" s="68"/>
      <c r="OYF86" s="20"/>
      <c r="OYG86" s="57"/>
      <c r="OYH86" s="21"/>
      <c r="OYI86" s="22"/>
      <c r="OYJ86" s="3"/>
      <c r="OYK86" s="5"/>
      <c r="OYL86" s="5"/>
      <c r="OYM86" s="8"/>
      <c r="OYN86" s="10"/>
      <c r="OYO86" s="68"/>
      <c r="OYP86" s="20"/>
      <c r="OYQ86" s="57"/>
      <c r="OYR86" s="21"/>
      <c r="OYS86" s="22"/>
      <c r="OYT86" s="3"/>
      <c r="OYU86" s="5"/>
      <c r="OYV86" s="5"/>
      <c r="OYW86" s="8"/>
      <c r="OYX86" s="10"/>
      <c r="OYY86" s="68"/>
      <c r="OYZ86" s="20"/>
      <c r="OZA86" s="57"/>
      <c r="OZB86" s="21"/>
      <c r="OZC86" s="22"/>
      <c r="OZD86" s="3"/>
      <c r="OZE86" s="5"/>
      <c r="OZF86" s="5"/>
      <c r="OZG86" s="8"/>
      <c r="OZH86" s="10"/>
      <c r="OZI86" s="68"/>
      <c r="OZJ86" s="20"/>
      <c r="OZK86" s="57"/>
      <c r="OZL86" s="21"/>
      <c r="OZM86" s="22"/>
      <c r="OZN86" s="3"/>
      <c r="OZO86" s="5"/>
      <c r="OZP86" s="5"/>
      <c r="OZQ86" s="8"/>
      <c r="OZR86" s="10"/>
      <c r="OZS86" s="68"/>
      <c r="OZT86" s="20"/>
      <c r="OZU86" s="57"/>
      <c r="OZV86" s="21"/>
      <c r="OZW86" s="22"/>
      <c r="OZX86" s="3"/>
      <c r="OZY86" s="5"/>
      <c r="OZZ86" s="5"/>
      <c r="PAA86" s="8"/>
      <c r="PAB86" s="10"/>
      <c r="PAC86" s="68"/>
      <c r="PAD86" s="20"/>
      <c r="PAE86" s="57"/>
      <c r="PAF86" s="21"/>
      <c r="PAG86" s="22"/>
      <c r="PAH86" s="3"/>
      <c r="PAI86" s="5"/>
      <c r="PAJ86" s="5"/>
      <c r="PAK86" s="8"/>
      <c r="PAL86" s="10"/>
      <c r="PAM86" s="68"/>
      <c r="PAN86" s="20"/>
      <c r="PAO86" s="57"/>
      <c r="PAP86" s="21"/>
      <c r="PAQ86" s="22"/>
      <c r="PAR86" s="3"/>
      <c r="PAS86" s="5"/>
      <c r="PAT86" s="5"/>
      <c r="PAU86" s="8"/>
      <c r="PAV86" s="10"/>
      <c r="PAW86" s="68"/>
      <c r="PAX86" s="20"/>
      <c r="PAY86" s="57"/>
      <c r="PAZ86" s="21"/>
      <c r="PBA86" s="22"/>
      <c r="PBB86" s="3"/>
      <c r="PBC86" s="5"/>
      <c r="PBD86" s="5"/>
      <c r="PBE86" s="8"/>
      <c r="PBF86" s="10"/>
      <c r="PBG86" s="68"/>
      <c r="PBH86" s="20"/>
      <c r="PBI86" s="57"/>
      <c r="PBJ86" s="21"/>
      <c r="PBK86" s="22"/>
      <c r="PBL86" s="3"/>
      <c r="PBM86" s="5"/>
      <c r="PBN86" s="5"/>
      <c r="PBO86" s="8"/>
      <c r="PBP86" s="10"/>
      <c r="PBQ86" s="68"/>
      <c r="PBR86" s="20"/>
      <c r="PBS86" s="57"/>
      <c r="PBT86" s="21"/>
      <c r="PBU86" s="22"/>
      <c r="PBV86" s="3"/>
      <c r="PBW86" s="5"/>
      <c r="PBX86" s="5"/>
      <c r="PBY86" s="8"/>
      <c r="PBZ86" s="10"/>
      <c r="PCA86" s="68"/>
      <c r="PCB86" s="20"/>
      <c r="PCC86" s="57"/>
      <c r="PCD86" s="21"/>
      <c r="PCE86" s="22"/>
      <c r="PCF86" s="3"/>
      <c r="PCG86" s="5"/>
      <c r="PCH86" s="5"/>
      <c r="PCI86" s="8"/>
      <c r="PCJ86" s="10"/>
      <c r="PCK86" s="68"/>
      <c r="PCL86" s="20"/>
      <c r="PCM86" s="57"/>
      <c r="PCN86" s="21"/>
      <c r="PCO86" s="22"/>
      <c r="PCP86" s="3"/>
      <c r="PCQ86" s="5"/>
      <c r="PCR86" s="5"/>
      <c r="PCS86" s="8"/>
      <c r="PCT86" s="10"/>
      <c r="PCU86" s="68"/>
      <c r="PCV86" s="20"/>
      <c r="PCW86" s="57"/>
      <c r="PCX86" s="21"/>
      <c r="PCY86" s="22"/>
      <c r="PCZ86" s="3"/>
      <c r="PDA86" s="5"/>
      <c r="PDB86" s="5"/>
      <c r="PDC86" s="8"/>
      <c r="PDD86" s="10"/>
      <c r="PDE86" s="68"/>
      <c r="PDF86" s="20"/>
      <c r="PDG86" s="57"/>
      <c r="PDH86" s="21"/>
      <c r="PDI86" s="22"/>
      <c r="PDJ86" s="3"/>
      <c r="PDK86" s="5"/>
      <c r="PDL86" s="5"/>
      <c r="PDM86" s="8"/>
      <c r="PDN86" s="10"/>
      <c r="PDO86" s="68"/>
      <c r="PDP86" s="20"/>
      <c r="PDQ86" s="57"/>
      <c r="PDR86" s="21"/>
      <c r="PDS86" s="22"/>
      <c r="PDT86" s="3"/>
      <c r="PDU86" s="5"/>
      <c r="PDV86" s="5"/>
      <c r="PDW86" s="8"/>
      <c r="PDX86" s="10"/>
      <c r="PDY86" s="68"/>
      <c r="PDZ86" s="20"/>
      <c r="PEA86" s="57"/>
      <c r="PEB86" s="21"/>
      <c r="PEC86" s="22"/>
      <c r="PED86" s="3"/>
      <c r="PEE86" s="5"/>
      <c r="PEF86" s="5"/>
      <c r="PEG86" s="8"/>
      <c r="PEH86" s="10"/>
      <c r="PEI86" s="68"/>
      <c r="PEJ86" s="20"/>
      <c r="PEK86" s="57"/>
      <c r="PEL86" s="21"/>
      <c r="PEM86" s="22"/>
      <c r="PEN86" s="3"/>
      <c r="PEO86" s="5"/>
      <c r="PEP86" s="5"/>
      <c r="PEQ86" s="8"/>
      <c r="PER86" s="10"/>
      <c r="PES86" s="68"/>
      <c r="PET86" s="20"/>
      <c r="PEU86" s="57"/>
      <c r="PEV86" s="21"/>
      <c r="PEW86" s="22"/>
      <c r="PEX86" s="3"/>
      <c r="PEY86" s="5"/>
      <c r="PEZ86" s="5"/>
      <c r="PFA86" s="8"/>
      <c r="PFB86" s="10"/>
      <c r="PFC86" s="68"/>
      <c r="PFD86" s="20"/>
      <c r="PFE86" s="57"/>
      <c r="PFF86" s="21"/>
      <c r="PFG86" s="22"/>
      <c r="PFH86" s="3"/>
      <c r="PFI86" s="5"/>
      <c r="PFJ86" s="5"/>
      <c r="PFK86" s="8"/>
      <c r="PFL86" s="10"/>
      <c r="PFM86" s="68"/>
      <c r="PFN86" s="20"/>
      <c r="PFO86" s="57"/>
      <c r="PFP86" s="21"/>
      <c r="PFQ86" s="22"/>
      <c r="PFR86" s="3"/>
      <c r="PFS86" s="5"/>
      <c r="PFT86" s="5"/>
      <c r="PFU86" s="8"/>
      <c r="PFV86" s="10"/>
      <c r="PFW86" s="68"/>
      <c r="PFX86" s="20"/>
      <c r="PFY86" s="57"/>
      <c r="PFZ86" s="21"/>
      <c r="PGA86" s="22"/>
      <c r="PGB86" s="3"/>
      <c r="PGC86" s="5"/>
      <c r="PGD86" s="5"/>
      <c r="PGE86" s="8"/>
      <c r="PGF86" s="10"/>
      <c r="PGG86" s="68"/>
      <c r="PGH86" s="20"/>
      <c r="PGI86" s="57"/>
      <c r="PGJ86" s="21"/>
      <c r="PGK86" s="22"/>
      <c r="PGL86" s="3"/>
      <c r="PGM86" s="5"/>
      <c r="PGN86" s="5"/>
      <c r="PGO86" s="8"/>
      <c r="PGP86" s="10"/>
      <c r="PGQ86" s="68"/>
      <c r="PGR86" s="20"/>
      <c r="PGS86" s="57"/>
      <c r="PGT86" s="21"/>
      <c r="PGU86" s="22"/>
      <c r="PGV86" s="3"/>
      <c r="PGW86" s="5"/>
      <c r="PGX86" s="5"/>
      <c r="PGY86" s="8"/>
      <c r="PGZ86" s="10"/>
      <c r="PHA86" s="68"/>
      <c r="PHB86" s="20"/>
      <c r="PHC86" s="57"/>
      <c r="PHD86" s="21"/>
      <c r="PHE86" s="22"/>
      <c r="PHF86" s="3"/>
      <c r="PHG86" s="5"/>
      <c r="PHH86" s="5"/>
      <c r="PHI86" s="8"/>
      <c r="PHJ86" s="10"/>
      <c r="PHK86" s="68"/>
      <c r="PHL86" s="20"/>
      <c r="PHM86" s="57"/>
      <c r="PHN86" s="21"/>
      <c r="PHO86" s="22"/>
      <c r="PHP86" s="3"/>
      <c r="PHQ86" s="5"/>
      <c r="PHR86" s="5"/>
      <c r="PHS86" s="8"/>
      <c r="PHT86" s="10"/>
      <c r="PHU86" s="68"/>
      <c r="PHV86" s="20"/>
      <c r="PHW86" s="57"/>
      <c r="PHX86" s="21"/>
      <c r="PHY86" s="22"/>
      <c r="PHZ86" s="3"/>
      <c r="PIA86" s="5"/>
      <c r="PIB86" s="5"/>
      <c r="PIC86" s="8"/>
      <c r="PID86" s="10"/>
      <c r="PIE86" s="68"/>
      <c r="PIF86" s="20"/>
      <c r="PIG86" s="57"/>
      <c r="PIH86" s="21"/>
      <c r="PII86" s="22"/>
      <c r="PIJ86" s="3"/>
      <c r="PIK86" s="5"/>
      <c r="PIL86" s="5"/>
      <c r="PIM86" s="8"/>
      <c r="PIN86" s="10"/>
      <c r="PIO86" s="68"/>
      <c r="PIP86" s="20"/>
      <c r="PIQ86" s="57"/>
      <c r="PIR86" s="21"/>
      <c r="PIS86" s="22"/>
      <c r="PIT86" s="3"/>
      <c r="PIU86" s="5"/>
      <c r="PIV86" s="5"/>
      <c r="PIW86" s="8"/>
      <c r="PIX86" s="10"/>
      <c r="PIY86" s="68"/>
      <c r="PIZ86" s="20"/>
      <c r="PJA86" s="57"/>
      <c r="PJB86" s="21"/>
      <c r="PJC86" s="22"/>
      <c r="PJD86" s="3"/>
      <c r="PJE86" s="5"/>
      <c r="PJF86" s="5"/>
      <c r="PJG86" s="8"/>
      <c r="PJH86" s="10"/>
      <c r="PJI86" s="68"/>
      <c r="PJJ86" s="20"/>
      <c r="PJK86" s="57"/>
      <c r="PJL86" s="21"/>
      <c r="PJM86" s="22"/>
      <c r="PJN86" s="3"/>
      <c r="PJO86" s="5"/>
      <c r="PJP86" s="5"/>
      <c r="PJQ86" s="8"/>
      <c r="PJR86" s="10"/>
      <c r="PJS86" s="68"/>
      <c r="PJT86" s="20"/>
      <c r="PJU86" s="57"/>
      <c r="PJV86" s="21"/>
      <c r="PJW86" s="22"/>
      <c r="PJX86" s="3"/>
      <c r="PJY86" s="5"/>
      <c r="PJZ86" s="5"/>
      <c r="PKA86" s="8"/>
      <c r="PKB86" s="10"/>
      <c r="PKC86" s="68"/>
      <c r="PKD86" s="20"/>
      <c r="PKE86" s="57"/>
      <c r="PKF86" s="21"/>
      <c r="PKG86" s="22"/>
      <c r="PKH86" s="3"/>
      <c r="PKI86" s="5"/>
      <c r="PKJ86" s="5"/>
      <c r="PKK86" s="8"/>
      <c r="PKL86" s="10"/>
      <c r="PKM86" s="68"/>
      <c r="PKN86" s="20"/>
      <c r="PKO86" s="57"/>
      <c r="PKP86" s="21"/>
      <c r="PKQ86" s="22"/>
      <c r="PKR86" s="3"/>
      <c r="PKS86" s="5"/>
      <c r="PKT86" s="5"/>
      <c r="PKU86" s="8"/>
      <c r="PKV86" s="10"/>
      <c r="PKW86" s="68"/>
      <c r="PKX86" s="20"/>
      <c r="PKY86" s="57"/>
      <c r="PKZ86" s="21"/>
      <c r="PLA86" s="22"/>
      <c r="PLB86" s="3"/>
      <c r="PLC86" s="5"/>
      <c r="PLD86" s="5"/>
      <c r="PLE86" s="8"/>
      <c r="PLF86" s="10"/>
      <c r="PLG86" s="68"/>
      <c r="PLH86" s="20"/>
      <c r="PLI86" s="57"/>
      <c r="PLJ86" s="21"/>
      <c r="PLK86" s="22"/>
      <c r="PLL86" s="3"/>
      <c r="PLM86" s="5"/>
      <c r="PLN86" s="5"/>
      <c r="PLO86" s="8"/>
      <c r="PLP86" s="10"/>
      <c r="PLQ86" s="68"/>
      <c r="PLR86" s="20"/>
      <c r="PLS86" s="57"/>
      <c r="PLT86" s="21"/>
      <c r="PLU86" s="22"/>
      <c r="PLV86" s="3"/>
      <c r="PLW86" s="5"/>
      <c r="PLX86" s="5"/>
      <c r="PLY86" s="8"/>
      <c r="PLZ86" s="10"/>
      <c r="PMA86" s="68"/>
      <c r="PMB86" s="20"/>
      <c r="PMC86" s="57"/>
      <c r="PMD86" s="21"/>
      <c r="PME86" s="22"/>
      <c r="PMF86" s="3"/>
      <c r="PMG86" s="5"/>
      <c r="PMH86" s="5"/>
      <c r="PMI86" s="8"/>
      <c r="PMJ86" s="10"/>
      <c r="PMK86" s="68"/>
      <c r="PML86" s="20"/>
      <c r="PMM86" s="57"/>
      <c r="PMN86" s="21"/>
      <c r="PMO86" s="22"/>
      <c r="PMP86" s="3"/>
      <c r="PMQ86" s="5"/>
      <c r="PMR86" s="5"/>
      <c r="PMS86" s="8"/>
      <c r="PMT86" s="10"/>
      <c r="PMU86" s="68"/>
      <c r="PMV86" s="20"/>
      <c r="PMW86" s="57"/>
      <c r="PMX86" s="21"/>
      <c r="PMY86" s="22"/>
      <c r="PMZ86" s="3"/>
      <c r="PNA86" s="5"/>
      <c r="PNB86" s="5"/>
      <c r="PNC86" s="8"/>
      <c r="PND86" s="10"/>
      <c r="PNE86" s="68"/>
      <c r="PNF86" s="20"/>
      <c r="PNG86" s="57"/>
      <c r="PNH86" s="21"/>
      <c r="PNI86" s="22"/>
      <c r="PNJ86" s="3"/>
      <c r="PNK86" s="5"/>
      <c r="PNL86" s="5"/>
      <c r="PNM86" s="8"/>
      <c r="PNN86" s="10"/>
      <c r="PNO86" s="68"/>
      <c r="PNP86" s="20"/>
      <c r="PNQ86" s="57"/>
      <c r="PNR86" s="21"/>
      <c r="PNS86" s="22"/>
      <c r="PNT86" s="3"/>
      <c r="PNU86" s="5"/>
      <c r="PNV86" s="5"/>
      <c r="PNW86" s="8"/>
      <c r="PNX86" s="10"/>
      <c r="PNY86" s="68"/>
      <c r="PNZ86" s="20"/>
      <c r="POA86" s="57"/>
      <c r="POB86" s="21"/>
      <c r="POC86" s="22"/>
      <c r="POD86" s="3"/>
      <c r="POE86" s="5"/>
      <c r="POF86" s="5"/>
      <c r="POG86" s="8"/>
      <c r="POH86" s="10"/>
      <c r="POI86" s="68"/>
      <c r="POJ86" s="20"/>
      <c r="POK86" s="57"/>
      <c r="POL86" s="21"/>
      <c r="POM86" s="22"/>
      <c r="PON86" s="3"/>
      <c r="POO86" s="5"/>
      <c r="POP86" s="5"/>
      <c r="POQ86" s="8"/>
      <c r="POR86" s="10"/>
      <c r="POS86" s="68"/>
      <c r="POT86" s="20"/>
      <c r="POU86" s="57"/>
      <c r="POV86" s="21"/>
      <c r="POW86" s="22"/>
      <c r="POX86" s="3"/>
      <c r="POY86" s="5"/>
      <c r="POZ86" s="5"/>
      <c r="PPA86" s="8"/>
      <c r="PPB86" s="10"/>
      <c r="PPC86" s="68"/>
      <c r="PPD86" s="20"/>
      <c r="PPE86" s="57"/>
      <c r="PPF86" s="21"/>
      <c r="PPG86" s="22"/>
      <c r="PPH86" s="3"/>
      <c r="PPI86" s="5"/>
      <c r="PPJ86" s="5"/>
      <c r="PPK86" s="8"/>
      <c r="PPL86" s="10"/>
      <c r="PPM86" s="68"/>
      <c r="PPN86" s="20"/>
      <c r="PPO86" s="57"/>
      <c r="PPP86" s="21"/>
      <c r="PPQ86" s="22"/>
      <c r="PPR86" s="3"/>
      <c r="PPS86" s="5"/>
      <c r="PPT86" s="5"/>
      <c r="PPU86" s="8"/>
      <c r="PPV86" s="10"/>
      <c r="PPW86" s="68"/>
      <c r="PPX86" s="20"/>
      <c r="PPY86" s="57"/>
      <c r="PPZ86" s="21"/>
      <c r="PQA86" s="22"/>
      <c r="PQB86" s="3"/>
      <c r="PQC86" s="5"/>
      <c r="PQD86" s="5"/>
      <c r="PQE86" s="8"/>
      <c r="PQF86" s="10"/>
      <c r="PQG86" s="68"/>
      <c r="PQH86" s="20"/>
      <c r="PQI86" s="57"/>
      <c r="PQJ86" s="21"/>
      <c r="PQK86" s="22"/>
      <c r="PQL86" s="3"/>
      <c r="PQM86" s="5"/>
      <c r="PQN86" s="5"/>
      <c r="PQO86" s="8"/>
      <c r="PQP86" s="10"/>
      <c r="PQQ86" s="68"/>
      <c r="PQR86" s="20"/>
      <c r="PQS86" s="57"/>
      <c r="PQT86" s="21"/>
      <c r="PQU86" s="22"/>
      <c r="PQV86" s="3"/>
      <c r="PQW86" s="5"/>
      <c r="PQX86" s="5"/>
      <c r="PQY86" s="8"/>
      <c r="PQZ86" s="10"/>
      <c r="PRA86" s="68"/>
      <c r="PRB86" s="20"/>
      <c r="PRC86" s="57"/>
      <c r="PRD86" s="21"/>
      <c r="PRE86" s="22"/>
      <c r="PRF86" s="3"/>
      <c r="PRG86" s="5"/>
      <c r="PRH86" s="5"/>
      <c r="PRI86" s="8"/>
      <c r="PRJ86" s="10"/>
      <c r="PRK86" s="68"/>
      <c r="PRL86" s="20"/>
      <c r="PRM86" s="57"/>
      <c r="PRN86" s="21"/>
      <c r="PRO86" s="22"/>
      <c r="PRP86" s="3"/>
      <c r="PRQ86" s="5"/>
      <c r="PRR86" s="5"/>
      <c r="PRS86" s="8"/>
      <c r="PRT86" s="10"/>
      <c r="PRU86" s="68"/>
      <c r="PRV86" s="20"/>
      <c r="PRW86" s="57"/>
      <c r="PRX86" s="21"/>
      <c r="PRY86" s="22"/>
      <c r="PRZ86" s="3"/>
      <c r="PSA86" s="5"/>
      <c r="PSB86" s="5"/>
      <c r="PSC86" s="8"/>
      <c r="PSD86" s="10"/>
      <c r="PSE86" s="68"/>
      <c r="PSF86" s="20"/>
      <c r="PSG86" s="57"/>
      <c r="PSH86" s="21"/>
      <c r="PSI86" s="22"/>
      <c r="PSJ86" s="3"/>
      <c r="PSK86" s="5"/>
      <c r="PSL86" s="5"/>
      <c r="PSM86" s="8"/>
      <c r="PSN86" s="10"/>
      <c r="PSO86" s="68"/>
      <c r="PSP86" s="20"/>
      <c r="PSQ86" s="57"/>
      <c r="PSR86" s="21"/>
      <c r="PSS86" s="22"/>
      <c r="PST86" s="3"/>
      <c r="PSU86" s="5"/>
      <c r="PSV86" s="5"/>
      <c r="PSW86" s="8"/>
      <c r="PSX86" s="10"/>
      <c r="PSY86" s="68"/>
      <c r="PSZ86" s="20"/>
      <c r="PTA86" s="57"/>
      <c r="PTB86" s="21"/>
      <c r="PTC86" s="22"/>
      <c r="PTD86" s="3"/>
      <c r="PTE86" s="5"/>
      <c r="PTF86" s="5"/>
      <c r="PTG86" s="8"/>
      <c r="PTH86" s="10"/>
      <c r="PTI86" s="68"/>
      <c r="PTJ86" s="20"/>
      <c r="PTK86" s="57"/>
      <c r="PTL86" s="21"/>
      <c r="PTM86" s="22"/>
      <c r="PTN86" s="3"/>
      <c r="PTO86" s="5"/>
      <c r="PTP86" s="5"/>
      <c r="PTQ86" s="8"/>
      <c r="PTR86" s="10"/>
      <c r="PTS86" s="68"/>
      <c r="PTT86" s="20"/>
      <c r="PTU86" s="57"/>
      <c r="PTV86" s="21"/>
      <c r="PTW86" s="22"/>
      <c r="PTX86" s="3"/>
      <c r="PTY86" s="5"/>
      <c r="PTZ86" s="5"/>
      <c r="PUA86" s="8"/>
      <c r="PUB86" s="10"/>
      <c r="PUC86" s="68"/>
      <c r="PUD86" s="20"/>
      <c r="PUE86" s="57"/>
      <c r="PUF86" s="21"/>
      <c r="PUG86" s="22"/>
      <c r="PUH86" s="3"/>
      <c r="PUI86" s="5"/>
      <c r="PUJ86" s="5"/>
      <c r="PUK86" s="8"/>
      <c r="PUL86" s="10"/>
      <c r="PUM86" s="68"/>
      <c r="PUN86" s="20"/>
      <c r="PUO86" s="57"/>
      <c r="PUP86" s="21"/>
      <c r="PUQ86" s="22"/>
      <c r="PUR86" s="3"/>
      <c r="PUS86" s="5"/>
      <c r="PUT86" s="5"/>
      <c r="PUU86" s="8"/>
      <c r="PUV86" s="10"/>
      <c r="PUW86" s="68"/>
      <c r="PUX86" s="20"/>
      <c r="PUY86" s="57"/>
      <c r="PUZ86" s="21"/>
      <c r="PVA86" s="22"/>
      <c r="PVB86" s="3"/>
      <c r="PVC86" s="5"/>
      <c r="PVD86" s="5"/>
      <c r="PVE86" s="8"/>
      <c r="PVF86" s="10"/>
      <c r="PVG86" s="68"/>
      <c r="PVH86" s="20"/>
      <c r="PVI86" s="57"/>
      <c r="PVJ86" s="21"/>
      <c r="PVK86" s="22"/>
      <c r="PVL86" s="3"/>
      <c r="PVM86" s="5"/>
      <c r="PVN86" s="5"/>
      <c r="PVO86" s="8"/>
      <c r="PVP86" s="10"/>
      <c r="PVQ86" s="68"/>
      <c r="PVR86" s="20"/>
      <c r="PVS86" s="57"/>
      <c r="PVT86" s="21"/>
      <c r="PVU86" s="22"/>
      <c r="PVV86" s="3"/>
      <c r="PVW86" s="5"/>
      <c r="PVX86" s="5"/>
      <c r="PVY86" s="8"/>
      <c r="PVZ86" s="10"/>
      <c r="PWA86" s="68"/>
      <c r="PWB86" s="20"/>
      <c r="PWC86" s="57"/>
      <c r="PWD86" s="21"/>
      <c r="PWE86" s="22"/>
      <c r="PWF86" s="3"/>
      <c r="PWG86" s="5"/>
      <c r="PWH86" s="5"/>
      <c r="PWI86" s="8"/>
      <c r="PWJ86" s="10"/>
      <c r="PWK86" s="68"/>
      <c r="PWL86" s="20"/>
      <c r="PWM86" s="57"/>
      <c r="PWN86" s="21"/>
      <c r="PWO86" s="22"/>
      <c r="PWP86" s="3"/>
      <c r="PWQ86" s="5"/>
      <c r="PWR86" s="5"/>
      <c r="PWS86" s="8"/>
      <c r="PWT86" s="10"/>
      <c r="PWU86" s="68"/>
      <c r="PWV86" s="20"/>
      <c r="PWW86" s="57"/>
      <c r="PWX86" s="21"/>
      <c r="PWY86" s="22"/>
      <c r="PWZ86" s="3"/>
      <c r="PXA86" s="5"/>
      <c r="PXB86" s="5"/>
      <c r="PXC86" s="8"/>
      <c r="PXD86" s="10"/>
      <c r="PXE86" s="68"/>
      <c r="PXF86" s="20"/>
      <c r="PXG86" s="57"/>
      <c r="PXH86" s="21"/>
      <c r="PXI86" s="22"/>
      <c r="PXJ86" s="3"/>
      <c r="PXK86" s="5"/>
      <c r="PXL86" s="5"/>
      <c r="PXM86" s="8"/>
      <c r="PXN86" s="10"/>
      <c r="PXO86" s="68"/>
      <c r="PXP86" s="20"/>
      <c r="PXQ86" s="57"/>
      <c r="PXR86" s="21"/>
      <c r="PXS86" s="22"/>
      <c r="PXT86" s="3"/>
      <c r="PXU86" s="5"/>
      <c r="PXV86" s="5"/>
      <c r="PXW86" s="8"/>
      <c r="PXX86" s="10"/>
      <c r="PXY86" s="68"/>
      <c r="PXZ86" s="20"/>
      <c r="PYA86" s="57"/>
      <c r="PYB86" s="21"/>
      <c r="PYC86" s="22"/>
      <c r="PYD86" s="3"/>
      <c r="PYE86" s="5"/>
      <c r="PYF86" s="5"/>
      <c r="PYG86" s="8"/>
      <c r="PYH86" s="10"/>
      <c r="PYI86" s="68"/>
      <c r="PYJ86" s="20"/>
      <c r="PYK86" s="57"/>
      <c r="PYL86" s="21"/>
      <c r="PYM86" s="22"/>
      <c r="PYN86" s="3"/>
      <c r="PYO86" s="5"/>
      <c r="PYP86" s="5"/>
      <c r="PYQ86" s="8"/>
      <c r="PYR86" s="10"/>
      <c r="PYS86" s="68"/>
      <c r="PYT86" s="20"/>
      <c r="PYU86" s="57"/>
      <c r="PYV86" s="21"/>
      <c r="PYW86" s="22"/>
      <c r="PYX86" s="3"/>
      <c r="PYY86" s="5"/>
      <c r="PYZ86" s="5"/>
      <c r="PZA86" s="8"/>
      <c r="PZB86" s="10"/>
      <c r="PZC86" s="68"/>
      <c r="PZD86" s="20"/>
      <c r="PZE86" s="57"/>
      <c r="PZF86" s="21"/>
      <c r="PZG86" s="22"/>
      <c r="PZH86" s="3"/>
      <c r="PZI86" s="5"/>
      <c r="PZJ86" s="5"/>
      <c r="PZK86" s="8"/>
      <c r="PZL86" s="10"/>
      <c r="PZM86" s="68"/>
      <c r="PZN86" s="20"/>
      <c r="PZO86" s="57"/>
      <c r="PZP86" s="21"/>
      <c r="PZQ86" s="22"/>
      <c r="PZR86" s="3"/>
      <c r="PZS86" s="5"/>
      <c r="PZT86" s="5"/>
      <c r="PZU86" s="8"/>
      <c r="PZV86" s="10"/>
      <c r="PZW86" s="68"/>
      <c r="PZX86" s="20"/>
      <c r="PZY86" s="57"/>
      <c r="PZZ86" s="21"/>
      <c r="QAA86" s="22"/>
      <c r="QAB86" s="3"/>
      <c r="QAC86" s="5"/>
      <c r="QAD86" s="5"/>
      <c r="QAE86" s="8"/>
      <c r="QAF86" s="10"/>
      <c r="QAG86" s="68"/>
      <c r="QAH86" s="20"/>
      <c r="QAI86" s="57"/>
      <c r="QAJ86" s="21"/>
      <c r="QAK86" s="22"/>
      <c r="QAL86" s="3"/>
      <c r="QAM86" s="5"/>
      <c r="QAN86" s="5"/>
      <c r="QAO86" s="8"/>
      <c r="QAP86" s="10"/>
      <c r="QAQ86" s="68"/>
      <c r="QAR86" s="20"/>
      <c r="QAS86" s="57"/>
      <c r="QAT86" s="21"/>
      <c r="QAU86" s="22"/>
      <c r="QAV86" s="3"/>
      <c r="QAW86" s="5"/>
      <c r="QAX86" s="5"/>
      <c r="QAY86" s="8"/>
      <c r="QAZ86" s="10"/>
      <c r="QBA86" s="68"/>
      <c r="QBB86" s="20"/>
      <c r="QBC86" s="57"/>
      <c r="QBD86" s="21"/>
      <c r="QBE86" s="22"/>
      <c r="QBF86" s="3"/>
      <c r="QBG86" s="5"/>
      <c r="QBH86" s="5"/>
      <c r="QBI86" s="8"/>
      <c r="QBJ86" s="10"/>
      <c r="QBK86" s="68"/>
      <c r="QBL86" s="20"/>
      <c r="QBM86" s="57"/>
      <c r="QBN86" s="21"/>
      <c r="QBO86" s="22"/>
      <c r="QBP86" s="3"/>
      <c r="QBQ86" s="5"/>
      <c r="QBR86" s="5"/>
      <c r="QBS86" s="8"/>
      <c r="QBT86" s="10"/>
      <c r="QBU86" s="68"/>
      <c r="QBV86" s="20"/>
      <c r="QBW86" s="57"/>
      <c r="QBX86" s="21"/>
      <c r="QBY86" s="22"/>
      <c r="QBZ86" s="3"/>
      <c r="QCA86" s="5"/>
      <c r="QCB86" s="5"/>
      <c r="QCC86" s="8"/>
      <c r="QCD86" s="10"/>
      <c r="QCE86" s="68"/>
      <c r="QCF86" s="20"/>
      <c r="QCG86" s="57"/>
      <c r="QCH86" s="21"/>
      <c r="QCI86" s="22"/>
      <c r="QCJ86" s="3"/>
      <c r="QCK86" s="5"/>
      <c r="QCL86" s="5"/>
      <c r="QCM86" s="8"/>
      <c r="QCN86" s="10"/>
      <c r="QCO86" s="68"/>
      <c r="QCP86" s="20"/>
      <c r="QCQ86" s="57"/>
      <c r="QCR86" s="21"/>
      <c r="QCS86" s="22"/>
      <c r="QCT86" s="3"/>
      <c r="QCU86" s="5"/>
      <c r="QCV86" s="5"/>
      <c r="QCW86" s="8"/>
      <c r="QCX86" s="10"/>
      <c r="QCY86" s="68"/>
      <c r="QCZ86" s="20"/>
      <c r="QDA86" s="57"/>
      <c r="QDB86" s="21"/>
      <c r="QDC86" s="22"/>
      <c r="QDD86" s="3"/>
      <c r="QDE86" s="5"/>
      <c r="QDF86" s="5"/>
      <c r="QDG86" s="8"/>
      <c r="QDH86" s="10"/>
      <c r="QDI86" s="68"/>
      <c r="QDJ86" s="20"/>
      <c r="QDK86" s="57"/>
      <c r="QDL86" s="21"/>
      <c r="QDM86" s="22"/>
      <c r="QDN86" s="3"/>
      <c r="QDO86" s="5"/>
      <c r="QDP86" s="5"/>
      <c r="QDQ86" s="8"/>
      <c r="QDR86" s="10"/>
      <c r="QDS86" s="68"/>
      <c r="QDT86" s="20"/>
      <c r="QDU86" s="57"/>
      <c r="QDV86" s="21"/>
      <c r="QDW86" s="22"/>
      <c r="QDX86" s="3"/>
      <c r="QDY86" s="5"/>
      <c r="QDZ86" s="5"/>
      <c r="QEA86" s="8"/>
      <c r="QEB86" s="10"/>
      <c r="QEC86" s="68"/>
      <c r="QED86" s="20"/>
      <c r="QEE86" s="57"/>
      <c r="QEF86" s="21"/>
      <c r="QEG86" s="22"/>
      <c r="QEH86" s="3"/>
      <c r="QEI86" s="5"/>
      <c r="QEJ86" s="5"/>
      <c r="QEK86" s="8"/>
      <c r="QEL86" s="10"/>
      <c r="QEM86" s="68"/>
      <c r="QEN86" s="20"/>
      <c r="QEO86" s="57"/>
      <c r="QEP86" s="21"/>
      <c r="QEQ86" s="22"/>
      <c r="QER86" s="3"/>
      <c r="QES86" s="5"/>
      <c r="QET86" s="5"/>
      <c r="QEU86" s="8"/>
      <c r="QEV86" s="10"/>
      <c r="QEW86" s="68"/>
      <c r="QEX86" s="20"/>
      <c r="QEY86" s="57"/>
      <c r="QEZ86" s="21"/>
      <c r="QFA86" s="22"/>
      <c r="QFB86" s="3"/>
      <c r="QFC86" s="5"/>
      <c r="QFD86" s="5"/>
      <c r="QFE86" s="8"/>
      <c r="QFF86" s="10"/>
      <c r="QFG86" s="68"/>
      <c r="QFH86" s="20"/>
      <c r="QFI86" s="57"/>
      <c r="QFJ86" s="21"/>
      <c r="QFK86" s="22"/>
      <c r="QFL86" s="3"/>
      <c r="QFM86" s="5"/>
      <c r="QFN86" s="5"/>
      <c r="QFO86" s="8"/>
      <c r="QFP86" s="10"/>
      <c r="QFQ86" s="68"/>
      <c r="QFR86" s="20"/>
      <c r="QFS86" s="57"/>
      <c r="QFT86" s="21"/>
      <c r="QFU86" s="22"/>
      <c r="QFV86" s="3"/>
      <c r="QFW86" s="5"/>
      <c r="QFX86" s="5"/>
      <c r="QFY86" s="8"/>
      <c r="QFZ86" s="10"/>
      <c r="QGA86" s="68"/>
      <c r="QGB86" s="20"/>
      <c r="QGC86" s="57"/>
      <c r="QGD86" s="21"/>
      <c r="QGE86" s="22"/>
      <c r="QGF86" s="3"/>
      <c r="QGG86" s="5"/>
      <c r="QGH86" s="5"/>
      <c r="QGI86" s="8"/>
      <c r="QGJ86" s="10"/>
      <c r="QGK86" s="68"/>
      <c r="QGL86" s="20"/>
      <c r="QGM86" s="57"/>
      <c r="QGN86" s="21"/>
      <c r="QGO86" s="22"/>
      <c r="QGP86" s="3"/>
      <c r="QGQ86" s="5"/>
      <c r="QGR86" s="5"/>
      <c r="QGS86" s="8"/>
      <c r="QGT86" s="10"/>
      <c r="QGU86" s="68"/>
      <c r="QGV86" s="20"/>
      <c r="QGW86" s="57"/>
      <c r="QGX86" s="21"/>
      <c r="QGY86" s="22"/>
      <c r="QGZ86" s="3"/>
      <c r="QHA86" s="5"/>
      <c r="QHB86" s="5"/>
      <c r="QHC86" s="8"/>
      <c r="QHD86" s="10"/>
      <c r="QHE86" s="68"/>
      <c r="QHF86" s="20"/>
      <c r="QHG86" s="57"/>
      <c r="QHH86" s="21"/>
      <c r="QHI86" s="22"/>
      <c r="QHJ86" s="3"/>
      <c r="QHK86" s="5"/>
      <c r="QHL86" s="5"/>
      <c r="QHM86" s="8"/>
      <c r="QHN86" s="10"/>
      <c r="QHO86" s="68"/>
      <c r="QHP86" s="20"/>
      <c r="QHQ86" s="57"/>
      <c r="QHR86" s="21"/>
      <c r="QHS86" s="22"/>
      <c r="QHT86" s="3"/>
      <c r="QHU86" s="5"/>
      <c r="QHV86" s="5"/>
      <c r="QHW86" s="8"/>
      <c r="QHX86" s="10"/>
      <c r="QHY86" s="68"/>
      <c r="QHZ86" s="20"/>
      <c r="QIA86" s="57"/>
      <c r="QIB86" s="21"/>
      <c r="QIC86" s="22"/>
      <c r="QID86" s="3"/>
      <c r="QIE86" s="5"/>
      <c r="QIF86" s="5"/>
      <c r="QIG86" s="8"/>
      <c r="QIH86" s="10"/>
      <c r="QII86" s="68"/>
      <c r="QIJ86" s="20"/>
      <c r="QIK86" s="57"/>
      <c r="QIL86" s="21"/>
      <c r="QIM86" s="22"/>
      <c r="QIN86" s="3"/>
      <c r="QIO86" s="5"/>
      <c r="QIP86" s="5"/>
      <c r="QIQ86" s="8"/>
      <c r="QIR86" s="10"/>
      <c r="QIS86" s="68"/>
      <c r="QIT86" s="20"/>
      <c r="QIU86" s="57"/>
      <c r="QIV86" s="21"/>
      <c r="QIW86" s="22"/>
      <c r="QIX86" s="3"/>
      <c r="QIY86" s="5"/>
      <c r="QIZ86" s="5"/>
      <c r="QJA86" s="8"/>
      <c r="QJB86" s="10"/>
      <c r="QJC86" s="68"/>
      <c r="QJD86" s="20"/>
      <c r="QJE86" s="57"/>
      <c r="QJF86" s="21"/>
      <c r="QJG86" s="22"/>
      <c r="QJH86" s="3"/>
      <c r="QJI86" s="5"/>
      <c r="QJJ86" s="5"/>
      <c r="QJK86" s="8"/>
      <c r="QJL86" s="10"/>
      <c r="QJM86" s="68"/>
      <c r="QJN86" s="20"/>
      <c r="QJO86" s="57"/>
      <c r="QJP86" s="21"/>
      <c r="QJQ86" s="22"/>
      <c r="QJR86" s="3"/>
      <c r="QJS86" s="5"/>
      <c r="QJT86" s="5"/>
      <c r="QJU86" s="8"/>
      <c r="QJV86" s="10"/>
      <c r="QJW86" s="68"/>
      <c r="QJX86" s="20"/>
      <c r="QJY86" s="57"/>
      <c r="QJZ86" s="21"/>
      <c r="QKA86" s="22"/>
      <c r="QKB86" s="3"/>
      <c r="QKC86" s="5"/>
      <c r="QKD86" s="5"/>
      <c r="QKE86" s="8"/>
      <c r="QKF86" s="10"/>
      <c r="QKG86" s="68"/>
      <c r="QKH86" s="20"/>
      <c r="QKI86" s="57"/>
      <c r="QKJ86" s="21"/>
      <c r="QKK86" s="22"/>
      <c r="QKL86" s="3"/>
      <c r="QKM86" s="5"/>
      <c r="QKN86" s="5"/>
      <c r="QKO86" s="8"/>
      <c r="QKP86" s="10"/>
      <c r="QKQ86" s="68"/>
      <c r="QKR86" s="20"/>
      <c r="QKS86" s="57"/>
      <c r="QKT86" s="21"/>
      <c r="QKU86" s="22"/>
      <c r="QKV86" s="3"/>
      <c r="QKW86" s="5"/>
      <c r="QKX86" s="5"/>
      <c r="QKY86" s="8"/>
      <c r="QKZ86" s="10"/>
      <c r="QLA86" s="68"/>
      <c r="QLB86" s="20"/>
      <c r="QLC86" s="57"/>
      <c r="QLD86" s="21"/>
      <c r="QLE86" s="22"/>
      <c r="QLF86" s="3"/>
      <c r="QLG86" s="5"/>
      <c r="QLH86" s="5"/>
      <c r="QLI86" s="8"/>
      <c r="QLJ86" s="10"/>
      <c r="QLK86" s="68"/>
      <c r="QLL86" s="20"/>
      <c r="QLM86" s="57"/>
      <c r="QLN86" s="21"/>
      <c r="QLO86" s="22"/>
      <c r="QLP86" s="3"/>
      <c r="QLQ86" s="5"/>
      <c r="QLR86" s="5"/>
      <c r="QLS86" s="8"/>
      <c r="QLT86" s="10"/>
      <c r="QLU86" s="68"/>
      <c r="QLV86" s="20"/>
      <c r="QLW86" s="57"/>
      <c r="QLX86" s="21"/>
      <c r="QLY86" s="22"/>
      <c r="QLZ86" s="3"/>
      <c r="QMA86" s="5"/>
      <c r="QMB86" s="5"/>
      <c r="QMC86" s="8"/>
      <c r="QMD86" s="10"/>
      <c r="QME86" s="68"/>
      <c r="QMF86" s="20"/>
      <c r="QMG86" s="57"/>
      <c r="QMH86" s="21"/>
      <c r="QMI86" s="22"/>
      <c r="QMJ86" s="3"/>
      <c r="QMK86" s="5"/>
      <c r="QML86" s="5"/>
      <c r="QMM86" s="8"/>
      <c r="QMN86" s="10"/>
      <c r="QMO86" s="68"/>
      <c r="QMP86" s="20"/>
      <c r="QMQ86" s="57"/>
      <c r="QMR86" s="21"/>
      <c r="QMS86" s="22"/>
      <c r="QMT86" s="3"/>
      <c r="QMU86" s="5"/>
      <c r="QMV86" s="5"/>
      <c r="QMW86" s="8"/>
      <c r="QMX86" s="10"/>
      <c r="QMY86" s="68"/>
      <c r="QMZ86" s="20"/>
      <c r="QNA86" s="57"/>
      <c r="QNB86" s="21"/>
      <c r="QNC86" s="22"/>
      <c r="QND86" s="3"/>
      <c r="QNE86" s="5"/>
      <c r="QNF86" s="5"/>
      <c r="QNG86" s="8"/>
      <c r="QNH86" s="10"/>
      <c r="QNI86" s="68"/>
      <c r="QNJ86" s="20"/>
      <c r="QNK86" s="57"/>
      <c r="QNL86" s="21"/>
      <c r="QNM86" s="22"/>
      <c r="QNN86" s="3"/>
      <c r="QNO86" s="5"/>
      <c r="QNP86" s="5"/>
      <c r="QNQ86" s="8"/>
      <c r="QNR86" s="10"/>
      <c r="QNS86" s="68"/>
      <c r="QNT86" s="20"/>
      <c r="QNU86" s="57"/>
      <c r="QNV86" s="21"/>
      <c r="QNW86" s="22"/>
      <c r="QNX86" s="3"/>
      <c r="QNY86" s="5"/>
      <c r="QNZ86" s="5"/>
      <c r="QOA86" s="8"/>
      <c r="QOB86" s="10"/>
      <c r="QOC86" s="68"/>
      <c r="QOD86" s="20"/>
      <c r="QOE86" s="57"/>
      <c r="QOF86" s="21"/>
      <c r="QOG86" s="22"/>
      <c r="QOH86" s="3"/>
      <c r="QOI86" s="5"/>
      <c r="QOJ86" s="5"/>
      <c r="QOK86" s="8"/>
      <c r="QOL86" s="10"/>
      <c r="QOM86" s="68"/>
      <c r="QON86" s="20"/>
      <c r="QOO86" s="57"/>
      <c r="QOP86" s="21"/>
      <c r="QOQ86" s="22"/>
      <c r="QOR86" s="3"/>
      <c r="QOS86" s="5"/>
      <c r="QOT86" s="5"/>
      <c r="QOU86" s="8"/>
      <c r="QOV86" s="10"/>
      <c r="QOW86" s="68"/>
      <c r="QOX86" s="20"/>
      <c r="QOY86" s="57"/>
      <c r="QOZ86" s="21"/>
      <c r="QPA86" s="22"/>
      <c r="QPB86" s="3"/>
      <c r="QPC86" s="5"/>
      <c r="QPD86" s="5"/>
      <c r="QPE86" s="8"/>
      <c r="QPF86" s="10"/>
      <c r="QPG86" s="68"/>
      <c r="QPH86" s="20"/>
      <c r="QPI86" s="57"/>
      <c r="QPJ86" s="21"/>
      <c r="QPK86" s="22"/>
      <c r="QPL86" s="3"/>
      <c r="QPM86" s="5"/>
      <c r="QPN86" s="5"/>
      <c r="QPO86" s="8"/>
      <c r="QPP86" s="10"/>
      <c r="QPQ86" s="68"/>
      <c r="QPR86" s="20"/>
      <c r="QPS86" s="57"/>
      <c r="QPT86" s="21"/>
      <c r="QPU86" s="22"/>
      <c r="QPV86" s="3"/>
      <c r="QPW86" s="5"/>
      <c r="QPX86" s="5"/>
      <c r="QPY86" s="8"/>
      <c r="QPZ86" s="10"/>
      <c r="QQA86" s="68"/>
      <c r="QQB86" s="20"/>
      <c r="QQC86" s="57"/>
      <c r="QQD86" s="21"/>
      <c r="QQE86" s="22"/>
      <c r="QQF86" s="3"/>
      <c r="QQG86" s="5"/>
      <c r="QQH86" s="5"/>
      <c r="QQI86" s="8"/>
      <c r="QQJ86" s="10"/>
      <c r="QQK86" s="68"/>
      <c r="QQL86" s="20"/>
      <c r="QQM86" s="57"/>
      <c r="QQN86" s="21"/>
      <c r="QQO86" s="22"/>
      <c r="QQP86" s="3"/>
      <c r="QQQ86" s="5"/>
      <c r="QQR86" s="5"/>
      <c r="QQS86" s="8"/>
      <c r="QQT86" s="10"/>
      <c r="QQU86" s="68"/>
      <c r="QQV86" s="20"/>
      <c r="QQW86" s="57"/>
      <c r="QQX86" s="21"/>
      <c r="QQY86" s="22"/>
      <c r="QQZ86" s="3"/>
      <c r="QRA86" s="5"/>
      <c r="QRB86" s="5"/>
      <c r="QRC86" s="8"/>
      <c r="QRD86" s="10"/>
      <c r="QRE86" s="68"/>
      <c r="QRF86" s="20"/>
      <c r="QRG86" s="57"/>
      <c r="QRH86" s="21"/>
      <c r="QRI86" s="22"/>
      <c r="QRJ86" s="3"/>
      <c r="QRK86" s="5"/>
      <c r="QRL86" s="5"/>
      <c r="QRM86" s="8"/>
      <c r="QRN86" s="10"/>
      <c r="QRO86" s="68"/>
      <c r="QRP86" s="20"/>
      <c r="QRQ86" s="57"/>
      <c r="QRR86" s="21"/>
      <c r="QRS86" s="22"/>
      <c r="QRT86" s="3"/>
      <c r="QRU86" s="5"/>
      <c r="QRV86" s="5"/>
      <c r="QRW86" s="8"/>
      <c r="QRX86" s="10"/>
      <c r="QRY86" s="68"/>
      <c r="QRZ86" s="20"/>
      <c r="QSA86" s="57"/>
      <c r="QSB86" s="21"/>
      <c r="QSC86" s="22"/>
      <c r="QSD86" s="3"/>
      <c r="QSE86" s="5"/>
      <c r="QSF86" s="5"/>
      <c r="QSG86" s="8"/>
      <c r="QSH86" s="10"/>
      <c r="QSI86" s="68"/>
      <c r="QSJ86" s="20"/>
      <c r="QSK86" s="57"/>
      <c r="QSL86" s="21"/>
      <c r="QSM86" s="22"/>
      <c r="QSN86" s="3"/>
      <c r="QSO86" s="5"/>
      <c r="QSP86" s="5"/>
      <c r="QSQ86" s="8"/>
      <c r="QSR86" s="10"/>
      <c r="QSS86" s="68"/>
      <c r="QST86" s="20"/>
      <c r="QSU86" s="57"/>
      <c r="QSV86" s="21"/>
      <c r="QSW86" s="22"/>
      <c r="QSX86" s="3"/>
      <c r="QSY86" s="5"/>
      <c r="QSZ86" s="5"/>
      <c r="QTA86" s="8"/>
      <c r="QTB86" s="10"/>
      <c r="QTC86" s="68"/>
      <c r="QTD86" s="20"/>
      <c r="QTE86" s="57"/>
      <c r="QTF86" s="21"/>
      <c r="QTG86" s="22"/>
      <c r="QTH86" s="3"/>
      <c r="QTI86" s="5"/>
      <c r="QTJ86" s="5"/>
      <c r="QTK86" s="8"/>
      <c r="QTL86" s="10"/>
      <c r="QTM86" s="68"/>
      <c r="QTN86" s="20"/>
      <c r="QTO86" s="57"/>
      <c r="QTP86" s="21"/>
      <c r="QTQ86" s="22"/>
      <c r="QTR86" s="3"/>
      <c r="QTS86" s="5"/>
      <c r="QTT86" s="5"/>
      <c r="QTU86" s="8"/>
      <c r="QTV86" s="10"/>
      <c r="QTW86" s="68"/>
      <c r="QTX86" s="20"/>
      <c r="QTY86" s="57"/>
      <c r="QTZ86" s="21"/>
      <c r="QUA86" s="22"/>
      <c r="QUB86" s="3"/>
      <c r="QUC86" s="5"/>
      <c r="QUD86" s="5"/>
      <c r="QUE86" s="8"/>
      <c r="QUF86" s="10"/>
      <c r="QUG86" s="68"/>
      <c r="QUH86" s="20"/>
      <c r="QUI86" s="57"/>
      <c r="QUJ86" s="21"/>
      <c r="QUK86" s="22"/>
      <c r="QUL86" s="3"/>
      <c r="QUM86" s="5"/>
      <c r="QUN86" s="5"/>
      <c r="QUO86" s="8"/>
      <c r="QUP86" s="10"/>
      <c r="QUQ86" s="68"/>
      <c r="QUR86" s="20"/>
      <c r="QUS86" s="57"/>
      <c r="QUT86" s="21"/>
      <c r="QUU86" s="22"/>
      <c r="QUV86" s="3"/>
      <c r="QUW86" s="5"/>
      <c r="QUX86" s="5"/>
      <c r="QUY86" s="8"/>
      <c r="QUZ86" s="10"/>
      <c r="QVA86" s="68"/>
      <c r="QVB86" s="20"/>
      <c r="QVC86" s="57"/>
      <c r="QVD86" s="21"/>
      <c r="QVE86" s="22"/>
      <c r="QVF86" s="3"/>
      <c r="QVG86" s="5"/>
      <c r="QVH86" s="5"/>
      <c r="QVI86" s="8"/>
      <c r="QVJ86" s="10"/>
      <c r="QVK86" s="68"/>
      <c r="QVL86" s="20"/>
      <c r="QVM86" s="57"/>
      <c r="QVN86" s="21"/>
      <c r="QVO86" s="22"/>
      <c r="QVP86" s="3"/>
      <c r="QVQ86" s="5"/>
      <c r="QVR86" s="5"/>
      <c r="QVS86" s="8"/>
      <c r="QVT86" s="10"/>
      <c r="QVU86" s="68"/>
      <c r="QVV86" s="20"/>
      <c r="QVW86" s="57"/>
      <c r="QVX86" s="21"/>
      <c r="QVY86" s="22"/>
      <c r="QVZ86" s="3"/>
      <c r="QWA86" s="5"/>
      <c r="QWB86" s="5"/>
      <c r="QWC86" s="8"/>
      <c r="QWD86" s="10"/>
      <c r="QWE86" s="68"/>
      <c r="QWF86" s="20"/>
      <c r="QWG86" s="57"/>
      <c r="QWH86" s="21"/>
      <c r="QWI86" s="22"/>
      <c r="QWJ86" s="3"/>
      <c r="QWK86" s="5"/>
      <c r="QWL86" s="5"/>
      <c r="QWM86" s="8"/>
      <c r="QWN86" s="10"/>
      <c r="QWO86" s="68"/>
      <c r="QWP86" s="20"/>
      <c r="QWQ86" s="57"/>
      <c r="QWR86" s="21"/>
      <c r="QWS86" s="22"/>
      <c r="QWT86" s="3"/>
      <c r="QWU86" s="5"/>
      <c r="QWV86" s="5"/>
      <c r="QWW86" s="8"/>
      <c r="QWX86" s="10"/>
      <c r="QWY86" s="68"/>
      <c r="QWZ86" s="20"/>
      <c r="QXA86" s="57"/>
      <c r="QXB86" s="21"/>
      <c r="QXC86" s="22"/>
      <c r="QXD86" s="3"/>
      <c r="QXE86" s="5"/>
      <c r="QXF86" s="5"/>
      <c r="QXG86" s="8"/>
      <c r="QXH86" s="10"/>
      <c r="QXI86" s="68"/>
      <c r="QXJ86" s="20"/>
      <c r="QXK86" s="57"/>
      <c r="QXL86" s="21"/>
      <c r="QXM86" s="22"/>
      <c r="QXN86" s="3"/>
      <c r="QXO86" s="5"/>
      <c r="QXP86" s="5"/>
      <c r="QXQ86" s="8"/>
      <c r="QXR86" s="10"/>
      <c r="QXS86" s="68"/>
      <c r="QXT86" s="20"/>
      <c r="QXU86" s="57"/>
      <c r="QXV86" s="21"/>
      <c r="QXW86" s="22"/>
      <c r="QXX86" s="3"/>
      <c r="QXY86" s="5"/>
      <c r="QXZ86" s="5"/>
      <c r="QYA86" s="8"/>
      <c r="QYB86" s="10"/>
      <c r="QYC86" s="68"/>
      <c r="QYD86" s="20"/>
      <c r="QYE86" s="57"/>
      <c r="QYF86" s="21"/>
      <c r="QYG86" s="22"/>
      <c r="QYH86" s="3"/>
      <c r="QYI86" s="5"/>
      <c r="QYJ86" s="5"/>
      <c r="QYK86" s="8"/>
      <c r="QYL86" s="10"/>
      <c r="QYM86" s="68"/>
      <c r="QYN86" s="20"/>
      <c r="QYO86" s="57"/>
      <c r="QYP86" s="21"/>
      <c r="QYQ86" s="22"/>
      <c r="QYR86" s="3"/>
      <c r="QYS86" s="5"/>
      <c r="QYT86" s="5"/>
      <c r="QYU86" s="8"/>
      <c r="QYV86" s="10"/>
      <c r="QYW86" s="68"/>
      <c r="QYX86" s="20"/>
      <c r="QYY86" s="57"/>
      <c r="QYZ86" s="21"/>
      <c r="QZA86" s="22"/>
      <c r="QZB86" s="3"/>
      <c r="QZC86" s="5"/>
      <c r="QZD86" s="5"/>
      <c r="QZE86" s="8"/>
      <c r="QZF86" s="10"/>
      <c r="QZG86" s="68"/>
      <c r="QZH86" s="20"/>
      <c r="QZI86" s="57"/>
      <c r="QZJ86" s="21"/>
      <c r="QZK86" s="22"/>
      <c r="QZL86" s="3"/>
      <c r="QZM86" s="5"/>
      <c r="QZN86" s="5"/>
      <c r="QZO86" s="8"/>
      <c r="QZP86" s="10"/>
      <c r="QZQ86" s="68"/>
      <c r="QZR86" s="20"/>
      <c r="QZS86" s="57"/>
      <c r="QZT86" s="21"/>
      <c r="QZU86" s="22"/>
      <c r="QZV86" s="3"/>
      <c r="QZW86" s="5"/>
      <c r="QZX86" s="5"/>
      <c r="QZY86" s="8"/>
      <c r="QZZ86" s="10"/>
      <c r="RAA86" s="68"/>
      <c r="RAB86" s="20"/>
      <c r="RAC86" s="57"/>
      <c r="RAD86" s="21"/>
      <c r="RAE86" s="22"/>
      <c r="RAF86" s="3"/>
      <c r="RAG86" s="5"/>
      <c r="RAH86" s="5"/>
      <c r="RAI86" s="8"/>
      <c r="RAJ86" s="10"/>
      <c r="RAK86" s="68"/>
      <c r="RAL86" s="20"/>
      <c r="RAM86" s="57"/>
      <c r="RAN86" s="21"/>
      <c r="RAO86" s="22"/>
      <c r="RAP86" s="3"/>
      <c r="RAQ86" s="5"/>
      <c r="RAR86" s="5"/>
      <c r="RAS86" s="8"/>
      <c r="RAT86" s="10"/>
      <c r="RAU86" s="68"/>
      <c r="RAV86" s="20"/>
      <c r="RAW86" s="57"/>
      <c r="RAX86" s="21"/>
      <c r="RAY86" s="22"/>
      <c r="RAZ86" s="3"/>
      <c r="RBA86" s="5"/>
      <c r="RBB86" s="5"/>
      <c r="RBC86" s="8"/>
      <c r="RBD86" s="10"/>
      <c r="RBE86" s="68"/>
      <c r="RBF86" s="20"/>
      <c r="RBG86" s="57"/>
      <c r="RBH86" s="21"/>
      <c r="RBI86" s="22"/>
      <c r="RBJ86" s="3"/>
      <c r="RBK86" s="5"/>
      <c r="RBL86" s="5"/>
      <c r="RBM86" s="8"/>
      <c r="RBN86" s="10"/>
      <c r="RBO86" s="68"/>
      <c r="RBP86" s="20"/>
      <c r="RBQ86" s="57"/>
      <c r="RBR86" s="21"/>
      <c r="RBS86" s="22"/>
      <c r="RBT86" s="3"/>
      <c r="RBU86" s="5"/>
      <c r="RBV86" s="5"/>
      <c r="RBW86" s="8"/>
      <c r="RBX86" s="10"/>
      <c r="RBY86" s="68"/>
      <c r="RBZ86" s="20"/>
      <c r="RCA86" s="57"/>
      <c r="RCB86" s="21"/>
      <c r="RCC86" s="22"/>
      <c r="RCD86" s="3"/>
      <c r="RCE86" s="5"/>
      <c r="RCF86" s="5"/>
      <c r="RCG86" s="8"/>
      <c r="RCH86" s="10"/>
      <c r="RCI86" s="68"/>
      <c r="RCJ86" s="20"/>
      <c r="RCK86" s="57"/>
      <c r="RCL86" s="21"/>
      <c r="RCM86" s="22"/>
      <c r="RCN86" s="3"/>
      <c r="RCO86" s="5"/>
      <c r="RCP86" s="5"/>
      <c r="RCQ86" s="8"/>
      <c r="RCR86" s="10"/>
      <c r="RCS86" s="68"/>
      <c r="RCT86" s="20"/>
      <c r="RCU86" s="57"/>
      <c r="RCV86" s="21"/>
      <c r="RCW86" s="22"/>
      <c r="RCX86" s="3"/>
      <c r="RCY86" s="5"/>
      <c r="RCZ86" s="5"/>
      <c r="RDA86" s="8"/>
      <c r="RDB86" s="10"/>
      <c r="RDC86" s="68"/>
      <c r="RDD86" s="20"/>
      <c r="RDE86" s="57"/>
      <c r="RDF86" s="21"/>
      <c r="RDG86" s="22"/>
      <c r="RDH86" s="3"/>
      <c r="RDI86" s="5"/>
      <c r="RDJ86" s="5"/>
      <c r="RDK86" s="8"/>
      <c r="RDL86" s="10"/>
      <c r="RDM86" s="68"/>
      <c r="RDN86" s="20"/>
      <c r="RDO86" s="57"/>
      <c r="RDP86" s="21"/>
      <c r="RDQ86" s="22"/>
      <c r="RDR86" s="3"/>
      <c r="RDS86" s="5"/>
      <c r="RDT86" s="5"/>
      <c r="RDU86" s="8"/>
      <c r="RDV86" s="10"/>
      <c r="RDW86" s="68"/>
      <c r="RDX86" s="20"/>
      <c r="RDY86" s="57"/>
      <c r="RDZ86" s="21"/>
      <c r="REA86" s="22"/>
      <c r="REB86" s="3"/>
      <c r="REC86" s="5"/>
      <c r="RED86" s="5"/>
      <c r="REE86" s="8"/>
      <c r="REF86" s="10"/>
      <c r="REG86" s="68"/>
      <c r="REH86" s="20"/>
      <c r="REI86" s="57"/>
      <c r="REJ86" s="21"/>
      <c r="REK86" s="22"/>
      <c r="REL86" s="3"/>
      <c r="REM86" s="5"/>
      <c r="REN86" s="5"/>
      <c r="REO86" s="8"/>
      <c r="REP86" s="10"/>
      <c r="REQ86" s="68"/>
      <c r="RER86" s="20"/>
      <c r="RES86" s="57"/>
      <c r="RET86" s="21"/>
      <c r="REU86" s="22"/>
      <c r="REV86" s="3"/>
      <c r="REW86" s="5"/>
      <c r="REX86" s="5"/>
      <c r="REY86" s="8"/>
      <c r="REZ86" s="10"/>
      <c r="RFA86" s="68"/>
      <c r="RFB86" s="20"/>
      <c r="RFC86" s="57"/>
      <c r="RFD86" s="21"/>
      <c r="RFE86" s="22"/>
      <c r="RFF86" s="3"/>
      <c r="RFG86" s="5"/>
      <c r="RFH86" s="5"/>
      <c r="RFI86" s="8"/>
      <c r="RFJ86" s="10"/>
      <c r="RFK86" s="68"/>
      <c r="RFL86" s="20"/>
      <c r="RFM86" s="57"/>
      <c r="RFN86" s="21"/>
      <c r="RFO86" s="22"/>
      <c r="RFP86" s="3"/>
      <c r="RFQ86" s="5"/>
      <c r="RFR86" s="5"/>
      <c r="RFS86" s="8"/>
      <c r="RFT86" s="10"/>
      <c r="RFU86" s="68"/>
      <c r="RFV86" s="20"/>
      <c r="RFW86" s="57"/>
      <c r="RFX86" s="21"/>
      <c r="RFY86" s="22"/>
      <c r="RFZ86" s="3"/>
      <c r="RGA86" s="5"/>
      <c r="RGB86" s="5"/>
      <c r="RGC86" s="8"/>
      <c r="RGD86" s="10"/>
      <c r="RGE86" s="68"/>
      <c r="RGF86" s="20"/>
      <c r="RGG86" s="57"/>
      <c r="RGH86" s="21"/>
      <c r="RGI86" s="22"/>
      <c r="RGJ86" s="3"/>
      <c r="RGK86" s="5"/>
      <c r="RGL86" s="5"/>
      <c r="RGM86" s="8"/>
      <c r="RGN86" s="10"/>
      <c r="RGO86" s="68"/>
      <c r="RGP86" s="20"/>
      <c r="RGQ86" s="57"/>
      <c r="RGR86" s="21"/>
      <c r="RGS86" s="22"/>
      <c r="RGT86" s="3"/>
      <c r="RGU86" s="5"/>
      <c r="RGV86" s="5"/>
      <c r="RGW86" s="8"/>
      <c r="RGX86" s="10"/>
      <c r="RGY86" s="68"/>
      <c r="RGZ86" s="20"/>
      <c r="RHA86" s="57"/>
      <c r="RHB86" s="21"/>
      <c r="RHC86" s="22"/>
      <c r="RHD86" s="3"/>
      <c r="RHE86" s="5"/>
      <c r="RHF86" s="5"/>
      <c r="RHG86" s="8"/>
      <c r="RHH86" s="10"/>
      <c r="RHI86" s="68"/>
      <c r="RHJ86" s="20"/>
      <c r="RHK86" s="57"/>
      <c r="RHL86" s="21"/>
      <c r="RHM86" s="22"/>
      <c r="RHN86" s="3"/>
      <c r="RHO86" s="5"/>
      <c r="RHP86" s="5"/>
      <c r="RHQ86" s="8"/>
      <c r="RHR86" s="10"/>
      <c r="RHS86" s="68"/>
      <c r="RHT86" s="20"/>
      <c r="RHU86" s="57"/>
      <c r="RHV86" s="21"/>
      <c r="RHW86" s="22"/>
      <c r="RHX86" s="3"/>
      <c r="RHY86" s="5"/>
      <c r="RHZ86" s="5"/>
      <c r="RIA86" s="8"/>
      <c r="RIB86" s="10"/>
      <c r="RIC86" s="68"/>
      <c r="RID86" s="20"/>
      <c r="RIE86" s="57"/>
      <c r="RIF86" s="21"/>
      <c r="RIG86" s="22"/>
      <c r="RIH86" s="3"/>
      <c r="RII86" s="5"/>
      <c r="RIJ86" s="5"/>
      <c r="RIK86" s="8"/>
      <c r="RIL86" s="10"/>
      <c r="RIM86" s="68"/>
      <c r="RIN86" s="20"/>
      <c r="RIO86" s="57"/>
      <c r="RIP86" s="21"/>
      <c r="RIQ86" s="22"/>
      <c r="RIR86" s="3"/>
      <c r="RIS86" s="5"/>
      <c r="RIT86" s="5"/>
      <c r="RIU86" s="8"/>
      <c r="RIV86" s="10"/>
      <c r="RIW86" s="68"/>
      <c r="RIX86" s="20"/>
      <c r="RIY86" s="57"/>
      <c r="RIZ86" s="21"/>
      <c r="RJA86" s="22"/>
      <c r="RJB86" s="3"/>
      <c r="RJC86" s="5"/>
      <c r="RJD86" s="5"/>
      <c r="RJE86" s="8"/>
      <c r="RJF86" s="10"/>
      <c r="RJG86" s="68"/>
      <c r="RJH86" s="20"/>
      <c r="RJI86" s="57"/>
      <c r="RJJ86" s="21"/>
      <c r="RJK86" s="22"/>
      <c r="RJL86" s="3"/>
      <c r="RJM86" s="5"/>
      <c r="RJN86" s="5"/>
      <c r="RJO86" s="8"/>
      <c r="RJP86" s="10"/>
      <c r="RJQ86" s="68"/>
      <c r="RJR86" s="20"/>
      <c r="RJS86" s="57"/>
      <c r="RJT86" s="21"/>
      <c r="RJU86" s="22"/>
      <c r="RJV86" s="3"/>
      <c r="RJW86" s="5"/>
      <c r="RJX86" s="5"/>
      <c r="RJY86" s="8"/>
      <c r="RJZ86" s="10"/>
      <c r="RKA86" s="68"/>
      <c r="RKB86" s="20"/>
      <c r="RKC86" s="57"/>
      <c r="RKD86" s="21"/>
      <c r="RKE86" s="22"/>
      <c r="RKF86" s="3"/>
      <c r="RKG86" s="5"/>
      <c r="RKH86" s="5"/>
      <c r="RKI86" s="8"/>
      <c r="RKJ86" s="10"/>
      <c r="RKK86" s="68"/>
      <c r="RKL86" s="20"/>
      <c r="RKM86" s="57"/>
      <c r="RKN86" s="21"/>
      <c r="RKO86" s="22"/>
      <c r="RKP86" s="3"/>
      <c r="RKQ86" s="5"/>
      <c r="RKR86" s="5"/>
      <c r="RKS86" s="8"/>
      <c r="RKT86" s="10"/>
      <c r="RKU86" s="68"/>
      <c r="RKV86" s="20"/>
      <c r="RKW86" s="57"/>
      <c r="RKX86" s="21"/>
      <c r="RKY86" s="22"/>
      <c r="RKZ86" s="3"/>
      <c r="RLA86" s="5"/>
      <c r="RLB86" s="5"/>
      <c r="RLC86" s="8"/>
      <c r="RLD86" s="10"/>
      <c r="RLE86" s="68"/>
      <c r="RLF86" s="20"/>
      <c r="RLG86" s="57"/>
      <c r="RLH86" s="21"/>
      <c r="RLI86" s="22"/>
      <c r="RLJ86" s="3"/>
      <c r="RLK86" s="5"/>
      <c r="RLL86" s="5"/>
      <c r="RLM86" s="8"/>
      <c r="RLN86" s="10"/>
      <c r="RLO86" s="68"/>
      <c r="RLP86" s="20"/>
      <c r="RLQ86" s="57"/>
      <c r="RLR86" s="21"/>
      <c r="RLS86" s="22"/>
      <c r="RLT86" s="3"/>
      <c r="RLU86" s="5"/>
      <c r="RLV86" s="5"/>
      <c r="RLW86" s="8"/>
      <c r="RLX86" s="10"/>
      <c r="RLY86" s="68"/>
      <c r="RLZ86" s="20"/>
      <c r="RMA86" s="57"/>
      <c r="RMB86" s="21"/>
      <c r="RMC86" s="22"/>
      <c r="RMD86" s="3"/>
      <c r="RME86" s="5"/>
      <c r="RMF86" s="5"/>
      <c r="RMG86" s="8"/>
      <c r="RMH86" s="10"/>
      <c r="RMI86" s="68"/>
      <c r="RMJ86" s="20"/>
      <c r="RMK86" s="57"/>
      <c r="RML86" s="21"/>
      <c r="RMM86" s="22"/>
      <c r="RMN86" s="3"/>
      <c r="RMO86" s="5"/>
      <c r="RMP86" s="5"/>
      <c r="RMQ86" s="8"/>
      <c r="RMR86" s="10"/>
      <c r="RMS86" s="68"/>
      <c r="RMT86" s="20"/>
      <c r="RMU86" s="57"/>
      <c r="RMV86" s="21"/>
      <c r="RMW86" s="22"/>
      <c r="RMX86" s="3"/>
      <c r="RMY86" s="5"/>
      <c r="RMZ86" s="5"/>
      <c r="RNA86" s="8"/>
      <c r="RNB86" s="10"/>
      <c r="RNC86" s="68"/>
      <c r="RND86" s="20"/>
      <c r="RNE86" s="57"/>
      <c r="RNF86" s="21"/>
      <c r="RNG86" s="22"/>
      <c r="RNH86" s="3"/>
      <c r="RNI86" s="5"/>
      <c r="RNJ86" s="5"/>
      <c r="RNK86" s="8"/>
      <c r="RNL86" s="10"/>
      <c r="RNM86" s="68"/>
      <c r="RNN86" s="20"/>
      <c r="RNO86" s="57"/>
      <c r="RNP86" s="21"/>
      <c r="RNQ86" s="22"/>
      <c r="RNR86" s="3"/>
      <c r="RNS86" s="5"/>
      <c r="RNT86" s="5"/>
      <c r="RNU86" s="8"/>
      <c r="RNV86" s="10"/>
      <c r="RNW86" s="68"/>
      <c r="RNX86" s="20"/>
      <c r="RNY86" s="57"/>
      <c r="RNZ86" s="21"/>
      <c r="ROA86" s="22"/>
      <c r="ROB86" s="3"/>
      <c r="ROC86" s="5"/>
      <c r="ROD86" s="5"/>
      <c r="ROE86" s="8"/>
      <c r="ROF86" s="10"/>
      <c r="ROG86" s="68"/>
      <c r="ROH86" s="20"/>
      <c r="ROI86" s="57"/>
      <c r="ROJ86" s="21"/>
      <c r="ROK86" s="22"/>
      <c r="ROL86" s="3"/>
      <c r="ROM86" s="5"/>
      <c r="RON86" s="5"/>
      <c r="ROO86" s="8"/>
      <c r="ROP86" s="10"/>
      <c r="ROQ86" s="68"/>
      <c r="ROR86" s="20"/>
      <c r="ROS86" s="57"/>
      <c r="ROT86" s="21"/>
      <c r="ROU86" s="22"/>
      <c r="ROV86" s="3"/>
      <c r="ROW86" s="5"/>
      <c r="ROX86" s="5"/>
      <c r="ROY86" s="8"/>
      <c r="ROZ86" s="10"/>
      <c r="RPA86" s="68"/>
      <c r="RPB86" s="20"/>
      <c r="RPC86" s="57"/>
      <c r="RPD86" s="21"/>
      <c r="RPE86" s="22"/>
      <c r="RPF86" s="3"/>
      <c r="RPG86" s="5"/>
      <c r="RPH86" s="5"/>
      <c r="RPI86" s="8"/>
      <c r="RPJ86" s="10"/>
      <c r="RPK86" s="68"/>
      <c r="RPL86" s="20"/>
      <c r="RPM86" s="57"/>
      <c r="RPN86" s="21"/>
      <c r="RPO86" s="22"/>
      <c r="RPP86" s="3"/>
      <c r="RPQ86" s="5"/>
      <c r="RPR86" s="5"/>
      <c r="RPS86" s="8"/>
      <c r="RPT86" s="10"/>
      <c r="RPU86" s="68"/>
      <c r="RPV86" s="20"/>
      <c r="RPW86" s="57"/>
      <c r="RPX86" s="21"/>
      <c r="RPY86" s="22"/>
      <c r="RPZ86" s="3"/>
      <c r="RQA86" s="5"/>
      <c r="RQB86" s="5"/>
      <c r="RQC86" s="8"/>
      <c r="RQD86" s="10"/>
      <c r="RQE86" s="68"/>
      <c r="RQF86" s="20"/>
      <c r="RQG86" s="57"/>
      <c r="RQH86" s="21"/>
      <c r="RQI86" s="22"/>
      <c r="RQJ86" s="3"/>
      <c r="RQK86" s="5"/>
      <c r="RQL86" s="5"/>
      <c r="RQM86" s="8"/>
      <c r="RQN86" s="10"/>
      <c r="RQO86" s="68"/>
      <c r="RQP86" s="20"/>
      <c r="RQQ86" s="57"/>
      <c r="RQR86" s="21"/>
      <c r="RQS86" s="22"/>
      <c r="RQT86" s="3"/>
      <c r="RQU86" s="5"/>
      <c r="RQV86" s="5"/>
      <c r="RQW86" s="8"/>
      <c r="RQX86" s="10"/>
      <c r="RQY86" s="68"/>
      <c r="RQZ86" s="20"/>
      <c r="RRA86" s="57"/>
      <c r="RRB86" s="21"/>
      <c r="RRC86" s="22"/>
      <c r="RRD86" s="3"/>
      <c r="RRE86" s="5"/>
      <c r="RRF86" s="5"/>
      <c r="RRG86" s="8"/>
      <c r="RRH86" s="10"/>
      <c r="RRI86" s="68"/>
      <c r="RRJ86" s="20"/>
      <c r="RRK86" s="57"/>
      <c r="RRL86" s="21"/>
      <c r="RRM86" s="22"/>
      <c r="RRN86" s="3"/>
      <c r="RRO86" s="5"/>
      <c r="RRP86" s="5"/>
      <c r="RRQ86" s="8"/>
      <c r="RRR86" s="10"/>
      <c r="RRS86" s="68"/>
      <c r="RRT86" s="20"/>
      <c r="RRU86" s="57"/>
      <c r="RRV86" s="21"/>
      <c r="RRW86" s="22"/>
      <c r="RRX86" s="3"/>
      <c r="RRY86" s="5"/>
      <c r="RRZ86" s="5"/>
      <c r="RSA86" s="8"/>
      <c r="RSB86" s="10"/>
      <c r="RSC86" s="68"/>
      <c r="RSD86" s="20"/>
      <c r="RSE86" s="57"/>
      <c r="RSF86" s="21"/>
      <c r="RSG86" s="22"/>
      <c r="RSH86" s="3"/>
      <c r="RSI86" s="5"/>
      <c r="RSJ86" s="5"/>
      <c r="RSK86" s="8"/>
      <c r="RSL86" s="10"/>
      <c r="RSM86" s="68"/>
      <c r="RSN86" s="20"/>
      <c r="RSO86" s="57"/>
      <c r="RSP86" s="21"/>
      <c r="RSQ86" s="22"/>
      <c r="RSR86" s="3"/>
      <c r="RSS86" s="5"/>
      <c r="RST86" s="5"/>
      <c r="RSU86" s="8"/>
      <c r="RSV86" s="10"/>
      <c r="RSW86" s="68"/>
      <c r="RSX86" s="20"/>
      <c r="RSY86" s="57"/>
      <c r="RSZ86" s="21"/>
      <c r="RTA86" s="22"/>
      <c r="RTB86" s="3"/>
      <c r="RTC86" s="5"/>
      <c r="RTD86" s="5"/>
      <c r="RTE86" s="8"/>
      <c r="RTF86" s="10"/>
      <c r="RTG86" s="68"/>
      <c r="RTH86" s="20"/>
      <c r="RTI86" s="57"/>
      <c r="RTJ86" s="21"/>
      <c r="RTK86" s="22"/>
      <c r="RTL86" s="3"/>
      <c r="RTM86" s="5"/>
      <c r="RTN86" s="5"/>
      <c r="RTO86" s="8"/>
      <c r="RTP86" s="10"/>
      <c r="RTQ86" s="68"/>
      <c r="RTR86" s="20"/>
      <c r="RTS86" s="57"/>
      <c r="RTT86" s="21"/>
      <c r="RTU86" s="22"/>
      <c r="RTV86" s="3"/>
      <c r="RTW86" s="5"/>
      <c r="RTX86" s="5"/>
      <c r="RTY86" s="8"/>
      <c r="RTZ86" s="10"/>
      <c r="RUA86" s="68"/>
      <c r="RUB86" s="20"/>
      <c r="RUC86" s="57"/>
      <c r="RUD86" s="21"/>
      <c r="RUE86" s="22"/>
      <c r="RUF86" s="3"/>
      <c r="RUG86" s="5"/>
      <c r="RUH86" s="5"/>
      <c r="RUI86" s="8"/>
      <c r="RUJ86" s="10"/>
      <c r="RUK86" s="68"/>
      <c r="RUL86" s="20"/>
      <c r="RUM86" s="57"/>
      <c r="RUN86" s="21"/>
      <c r="RUO86" s="22"/>
      <c r="RUP86" s="3"/>
      <c r="RUQ86" s="5"/>
      <c r="RUR86" s="5"/>
      <c r="RUS86" s="8"/>
      <c r="RUT86" s="10"/>
      <c r="RUU86" s="68"/>
      <c r="RUV86" s="20"/>
      <c r="RUW86" s="57"/>
      <c r="RUX86" s="21"/>
      <c r="RUY86" s="22"/>
      <c r="RUZ86" s="3"/>
      <c r="RVA86" s="5"/>
      <c r="RVB86" s="5"/>
      <c r="RVC86" s="8"/>
      <c r="RVD86" s="10"/>
      <c r="RVE86" s="68"/>
      <c r="RVF86" s="20"/>
      <c r="RVG86" s="57"/>
      <c r="RVH86" s="21"/>
      <c r="RVI86" s="22"/>
      <c r="RVJ86" s="3"/>
      <c r="RVK86" s="5"/>
      <c r="RVL86" s="5"/>
      <c r="RVM86" s="8"/>
      <c r="RVN86" s="10"/>
      <c r="RVO86" s="68"/>
      <c r="RVP86" s="20"/>
      <c r="RVQ86" s="57"/>
      <c r="RVR86" s="21"/>
      <c r="RVS86" s="22"/>
      <c r="RVT86" s="3"/>
      <c r="RVU86" s="5"/>
      <c r="RVV86" s="5"/>
      <c r="RVW86" s="8"/>
      <c r="RVX86" s="10"/>
      <c r="RVY86" s="68"/>
      <c r="RVZ86" s="20"/>
      <c r="RWA86" s="57"/>
      <c r="RWB86" s="21"/>
      <c r="RWC86" s="22"/>
      <c r="RWD86" s="3"/>
      <c r="RWE86" s="5"/>
      <c r="RWF86" s="5"/>
      <c r="RWG86" s="8"/>
      <c r="RWH86" s="10"/>
      <c r="RWI86" s="68"/>
      <c r="RWJ86" s="20"/>
      <c r="RWK86" s="57"/>
      <c r="RWL86" s="21"/>
      <c r="RWM86" s="22"/>
      <c r="RWN86" s="3"/>
      <c r="RWO86" s="5"/>
      <c r="RWP86" s="5"/>
      <c r="RWQ86" s="8"/>
      <c r="RWR86" s="10"/>
      <c r="RWS86" s="68"/>
      <c r="RWT86" s="20"/>
      <c r="RWU86" s="57"/>
      <c r="RWV86" s="21"/>
      <c r="RWW86" s="22"/>
      <c r="RWX86" s="3"/>
      <c r="RWY86" s="5"/>
      <c r="RWZ86" s="5"/>
      <c r="RXA86" s="8"/>
      <c r="RXB86" s="10"/>
      <c r="RXC86" s="68"/>
      <c r="RXD86" s="20"/>
      <c r="RXE86" s="57"/>
      <c r="RXF86" s="21"/>
      <c r="RXG86" s="22"/>
      <c r="RXH86" s="3"/>
      <c r="RXI86" s="5"/>
      <c r="RXJ86" s="5"/>
      <c r="RXK86" s="8"/>
      <c r="RXL86" s="10"/>
      <c r="RXM86" s="68"/>
      <c r="RXN86" s="20"/>
      <c r="RXO86" s="57"/>
      <c r="RXP86" s="21"/>
      <c r="RXQ86" s="22"/>
      <c r="RXR86" s="3"/>
      <c r="RXS86" s="5"/>
      <c r="RXT86" s="5"/>
      <c r="RXU86" s="8"/>
      <c r="RXV86" s="10"/>
      <c r="RXW86" s="68"/>
      <c r="RXX86" s="20"/>
      <c r="RXY86" s="57"/>
      <c r="RXZ86" s="21"/>
      <c r="RYA86" s="22"/>
      <c r="RYB86" s="3"/>
      <c r="RYC86" s="5"/>
      <c r="RYD86" s="5"/>
      <c r="RYE86" s="8"/>
      <c r="RYF86" s="10"/>
      <c r="RYG86" s="68"/>
      <c r="RYH86" s="20"/>
      <c r="RYI86" s="57"/>
      <c r="RYJ86" s="21"/>
      <c r="RYK86" s="22"/>
      <c r="RYL86" s="3"/>
      <c r="RYM86" s="5"/>
      <c r="RYN86" s="5"/>
      <c r="RYO86" s="8"/>
      <c r="RYP86" s="10"/>
      <c r="RYQ86" s="68"/>
      <c r="RYR86" s="20"/>
      <c r="RYS86" s="57"/>
      <c r="RYT86" s="21"/>
      <c r="RYU86" s="22"/>
      <c r="RYV86" s="3"/>
      <c r="RYW86" s="5"/>
      <c r="RYX86" s="5"/>
      <c r="RYY86" s="8"/>
      <c r="RYZ86" s="10"/>
      <c r="RZA86" s="68"/>
      <c r="RZB86" s="20"/>
      <c r="RZC86" s="57"/>
      <c r="RZD86" s="21"/>
      <c r="RZE86" s="22"/>
      <c r="RZF86" s="3"/>
      <c r="RZG86" s="5"/>
      <c r="RZH86" s="5"/>
      <c r="RZI86" s="8"/>
      <c r="RZJ86" s="10"/>
      <c r="RZK86" s="68"/>
      <c r="RZL86" s="20"/>
      <c r="RZM86" s="57"/>
      <c r="RZN86" s="21"/>
      <c r="RZO86" s="22"/>
      <c r="RZP86" s="3"/>
      <c r="RZQ86" s="5"/>
      <c r="RZR86" s="5"/>
      <c r="RZS86" s="8"/>
      <c r="RZT86" s="10"/>
      <c r="RZU86" s="68"/>
      <c r="RZV86" s="20"/>
      <c r="RZW86" s="57"/>
      <c r="RZX86" s="21"/>
      <c r="RZY86" s="22"/>
      <c r="RZZ86" s="3"/>
      <c r="SAA86" s="5"/>
      <c r="SAB86" s="5"/>
      <c r="SAC86" s="8"/>
      <c r="SAD86" s="10"/>
      <c r="SAE86" s="68"/>
      <c r="SAF86" s="20"/>
      <c r="SAG86" s="57"/>
      <c r="SAH86" s="21"/>
      <c r="SAI86" s="22"/>
      <c r="SAJ86" s="3"/>
      <c r="SAK86" s="5"/>
      <c r="SAL86" s="5"/>
      <c r="SAM86" s="8"/>
      <c r="SAN86" s="10"/>
      <c r="SAO86" s="68"/>
      <c r="SAP86" s="20"/>
      <c r="SAQ86" s="57"/>
      <c r="SAR86" s="21"/>
      <c r="SAS86" s="22"/>
      <c r="SAT86" s="3"/>
      <c r="SAU86" s="5"/>
      <c r="SAV86" s="5"/>
      <c r="SAW86" s="8"/>
      <c r="SAX86" s="10"/>
      <c r="SAY86" s="68"/>
      <c r="SAZ86" s="20"/>
      <c r="SBA86" s="57"/>
      <c r="SBB86" s="21"/>
      <c r="SBC86" s="22"/>
      <c r="SBD86" s="3"/>
      <c r="SBE86" s="5"/>
      <c r="SBF86" s="5"/>
      <c r="SBG86" s="8"/>
      <c r="SBH86" s="10"/>
      <c r="SBI86" s="68"/>
      <c r="SBJ86" s="20"/>
      <c r="SBK86" s="57"/>
      <c r="SBL86" s="21"/>
      <c r="SBM86" s="22"/>
      <c r="SBN86" s="3"/>
      <c r="SBO86" s="5"/>
      <c r="SBP86" s="5"/>
      <c r="SBQ86" s="8"/>
      <c r="SBR86" s="10"/>
      <c r="SBS86" s="68"/>
      <c r="SBT86" s="20"/>
      <c r="SBU86" s="57"/>
      <c r="SBV86" s="21"/>
      <c r="SBW86" s="22"/>
      <c r="SBX86" s="3"/>
      <c r="SBY86" s="5"/>
      <c r="SBZ86" s="5"/>
      <c r="SCA86" s="8"/>
      <c r="SCB86" s="10"/>
      <c r="SCC86" s="68"/>
      <c r="SCD86" s="20"/>
      <c r="SCE86" s="57"/>
      <c r="SCF86" s="21"/>
      <c r="SCG86" s="22"/>
      <c r="SCH86" s="3"/>
      <c r="SCI86" s="5"/>
      <c r="SCJ86" s="5"/>
      <c r="SCK86" s="8"/>
      <c r="SCL86" s="10"/>
      <c r="SCM86" s="68"/>
      <c r="SCN86" s="20"/>
      <c r="SCO86" s="57"/>
      <c r="SCP86" s="21"/>
      <c r="SCQ86" s="22"/>
      <c r="SCR86" s="3"/>
      <c r="SCS86" s="5"/>
      <c r="SCT86" s="5"/>
      <c r="SCU86" s="8"/>
      <c r="SCV86" s="10"/>
      <c r="SCW86" s="68"/>
      <c r="SCX86" s="20"/>
      <c r="SCY86" s="57"/>
      <c r="SCZ86" s="21"/>
      <c r="SDA86" s="22"/>
      <c r="SDB86" s="3"/>
      <c r="SDC86" s="5"/>
      <c r="SDD86" s="5"/>
      <c r="SDE86" s="8"/>
      <c r="SDF86" s="10"/>
      <c r="SDG86" s="68"/>
      <c r="SDH86" s="20"/>
      <c r="SDI86" s="57"/>
      <c r="SDJ86" s="21"/>
      <c r="SDK86" s="22"/>
      <c r="SDL86" s="3"/>
      <c r="SDM86" s="5"/>
      <c r="SDN86" s="5"/>
      <c r="SDO86" s="8"/>
      <c r="SDP86" s="10"/>
      <c r="SDQ86" s="68"/>
      <c r="SDR86" s="20"/>
      <c r="SDS86" s="57"/>
      <c r="SDT86" s="21"/>
      <c r="SDU86" s="22"/>
      <c r="SDV86" s="3"/>
      <c r="SDW86" s="5"/>
      <c r="SDX86" s="5"/>
      <c r="SDY86" s="8"/>
      <c r="SDZ86" s="10"/>
      <c r="SEA86" s="68"/>
      <c r="SEB86" s="20"/>
      <c r="SEC86" s="57"/>
      <c r="SED86" s="21"/>
      <c r="SEE86" s="22"/>
      <c r="SEF86" s="3"/>
      <c r="SEG86" s="5"/>
      <c r="SEH86" s="5"/>
      <c r="SEI86" s="8"/>
      <c r="SEJ86" s="10"/>
      <c r="SEK86" s="68"/>
      <c r="SEL86" s="20"/>
      <c r="SEM86" s="57"/>
      <c r="SEN86" s="21"/>
      <c r="SEO86" s="22"/>
      <c r="SEP86" s="3"/>
      <c r="SEQ86" s="5"/>
      <c r="SER86" s="5"/>
      <c r="SES86" s="8"/>
      <c r="SET86" s="10"/>
      <c r="SEU86" s="68"/>
      <c r="SEV86" s="20"/>
      <c r="SEW86" s="57"/>
      <c r="SEX86" s="21"/>
      <c r="SEY86" s="22"/>
      <c r="SEZ86" s="3"/>
      <c r="SFA86" s="5"/>
      <c r="SFB86" s="5"/>
      <c r="SFC86" s="8"/>
      <c r="SFD86" s="10"/>
      <c r="SFE86" s="68"/>
      <c r="SFF86" s="20"/>
      <c r="SFG86" s="57"/>
      <c r="SFH86" s="21"/>
      <c r="SFI86" s="22"/>
      <c r="SFJ86" s="3"/>
      <c r="SFK86" s="5"/>
      <c r="SFL86" s="5"/>
      <c r="SFM86" s="8"/>
      <c r="SFN86" s="10"/>
      <c r="SFO86" s="68"/>
      <c r="SFP86" s="20"/>
      <c r="SFQ86" s="57"/>
      <c r="SFR86" s="21"/>
      <c r="SFS86" s="22"/>
      <c r="SFT86" s="3"/>
      <c r="SFU86" s="5"/>
      <c r="SFV86" s="5"/>
      <c r="SFW86" s="8"/>
      <c r="SFX86" s="10"/>
      <c r="SFY86" s="68"/>
      <c r="SFZ86" s="20"/>
      <c r="SGA86" s="57"/>
      <c r="SGB86" s="21"/>
      <c r="SGC86" s="22"/>
      <c r="SGD86" s="3"/>
      <c r="SGE86" s="5"/>
      <c r="SGF86" s="5"/>
      <c r="SGG86" s="8"/>
      <c r="SGH86" s="10"/>
      <c r="SGI86" s="68"/>
      <c r="SGJ86" s="20"/>
      <c r="SGK86" s="57"/>
      <c r="SGL86" s="21"/>
      <c r="SGM86" s="22"/>
      <c r="SGN86" s="3"/>
      <c r="SGO86" s="5"/>
      <c r="SGP86" s="5"/>
      <c r="SGQ86" s="8"/>
      <c r="SGR86" s="10"/>
      <c r="SGS86" s="68"/>
      <c r="SGT86" s="20"/>
      <c r="SGU86" s="57"/>
      <c r="SGV86" s="21"/>
      <c r="SGW86" s="22"/>
      <c r="SGX86" s="3"/>
      <c r="SGY86" s="5"/>
      <c r="SGZ86" s="5"/>
      <c r="SHA86" s="8"/>
      <c r="SHB86" s="10"/>
      <c r="SHC86" s="68"/>
      <c r="SHD86" s="20"/>
      <c r="SHE86" s="57"/>
      <c r="SHF86" s="21"/>
      <c r="SHG86" s="22"/>
      <c r="SHH86" s="3"/>
      <c r="SHI86" s="5"/>
      <c r="SHJ86" s="5"/>
      <c r="SHK86" s="8"/>
      <c r="SHL86" s="10"/>
      <c r="SHM86" s="68"/>
      <c r="SHN86" s="20"/>
      <c r="SHO86" s="57"/>
      <c r="SHP86" s="21"/>
      <c r="SHQ86" s="22"/>
      <c r="SHR86" s="3"/>
      <c r="SHS86" s="5"/>
      <c r="SHT86" s="5"/>
      <c r="SHU86" s="8"/>
      <c r="SHV86" s="10"/>
      <c r="SHW86" s="68"/>
      <c r="SHX86" s="20"/>
      <c r="SHY86" s="57"/>
      <c r="SHZ86" s="21"/>
      <c r="SIA86" s="22"/>
      <c r="SIB86" s="3"/>
      <c r="SIC86" s="5"/>
      <c r="SID86" s="5"/>
      <c r="SIE86" s="8"/>
      <c r="SIF86" s="10"/>
      <c r="SIG86" s="68"/>
      <c r="SIH86" s="20"/>
      <c r="SII86" s="57"/>
      <c r="SIJ86" s="21"/>
      <c r="SIK86" s="22"/>
      <c r="SIL86" s="3"/>
      <c r="SIM86" s="5"/>
      <c r="SIN86" s="5"/>
      <c r="SIO86" s="8"/>
      <c r="SIP86" s="10"/>
      <c r="SIQ86" s="68"/>
      <c r="SIR86" s="20"/>
      <c r="SIS86" s="57"/>
      <c r="SIT86" s="21"/>
      <c r="SIU86" s="22"/>
      <c r="SIV86" s="3"/>
      <c r="SIW86" s="5"/>
      <c r="SIX86" s="5"/>
      <c r="SIY86" s="8"/>
      <c r="SIZ86" s="10"/>
      <c r="SJA86" s="68"/>
      <c r="SJB86" s="20"/>
      <c r="SJC86" s="57"/>
      <c r="SJD86" s="21"/>
      <c r="SJE86" s="22"/>
      <c r="SJF86" s="3"/>
      <c r="SJG86" s="5"/>
      <c r="SJH86" s="5"/>
      <c r="SJI86" s="8"/>
      <c r="SJJ86" s="10"/>
      <c r="SJK86" s="68"/>
      <c r="SJL86" s="20"/>
      <c r="SJM86" s="57"/>
      <c r="SJN86" s="21"/>
      <c r="SJO86" s="22"/>
      <c r="SJP86" s="3"/>
      <c r="SJQ86" s="5"/>
      <c r="SJR86" s="5"/>
      <c r="SJS86" s="8"/>
      <c r="SJT86" s="10"/>
      <c r="SJU86" s="68"/>
      <c r="SJV86" s="20"/>
      <c r="SJW86" s="57"/>
      <c r="SJX86" s="21"/>
      <c r="SJY86" s="22"/>
      <c r="SJZ86" s="3"/>
      <c r="SKA86" s="5"/>
      <c r="SKB86" s="5"/>
      <c r="SKC86" s="8"/>
      <c r="SKD86" s="10"/>
      <c r="SKE86" s="68"/>
      <c r="SKF86" s="20"/>
      <c r="SKG86" s="57"/>
      <c r="SKH86" s="21"/>
      <c r="SKI86" s="22"/>
      <c r="SKJ86" s="3"/>
      <c r="SKK86" s="5"/>
      <c r="SKL86" s="5"/>
      <c r="SKM86" s="8"/>
      <c r="SKN86" s="10"/>
      <c r="SKO86" s="68"/>
      <c r="SKP86" s="20"/>
      <c r="SKQ86" s="57"/>
      <c r="SKR86" s="21"/>
      <c r="SKS86" s="22"/>
      <c r="SKT86" s="3"/>
      <c r="SKU86" s="5"/>
      <c r="SKV86" s="5"/>
      <c r="SKW86" s="8"/>
      <c r="SKX86" s="10"/>
      <c r="SKY86" s="68"/>
      <c r="SKZ86" s="20"/>
      <c r="SLA86" s="57"/>
      <c r="SLB86" s="21"/>
      <c r="SLC86" s="22"/>
      <c r="SLD86" s="3"/>
      <c r="SLE86" s="5"/>
      <c r="SLF86" s="5"/>
      <c r="SLG86" s="8"/>
      <c r="SLH86" s="10"/>
      <c r="SLI86" s="68"/>
      <c r="SLJ86" s="20"/>
      <c r="SLK86" s="57"/>
      <c r="SLL86" s="21"/>
      <c r="SLM86" s="22"/>
      <c r="SLN86" s="3"/>
      <c r="SLO86" s="5"/>
      <c r="SLP86" s="5"/>
      <c r="SLQ86" s="8"/>
      <c r="SLR86" s="10"/>
      <c r="SLS86" s="68"/>
      <c r="SLT86" s="20"/>
      <c r="SLU86" s="57"/>
      <c r="SLV86" s="21"/>
      <c r="SLW86" s="22"/>
      <c r="SLX86" s="3"/>
      <c r="SLY86" s="5"/>
      <c r="SLZ86" s="5"/>
      <c r="SMA86" s="8"/>
      <c r="SMB86" s="10"/>
      <c r="SMC86" s="68"/>
      <c r="SMD86" s="20"/>
      <c r="SME86" s="57"/>
      <c r="SMF86" s="21"/>
      <c r="SMG86" s="22"/>
      <c r="SMH86" s="3"/>
      <c r="SMI86" s="5"/>
      <c r="SMJ86" s="5"/>
      <c r="SMK86" s="8"/>
      <c r="SML86" s="10"/>
      <c r="SMM86" s="68"/>
      <c r="SMN86" s="20"/>
      <c r="SMO86" s="57"/>
      <c r="SMP86" s="21"/>
      <c r="SMQ86" s="22"/>
      <c r="SMR86" s="3"/>
      <c r="SMS86" s="5"/>
      <c r="SMT86" s="5"/>
      <c r="SMU86" s="8"/>
      <c r="SMV86" s="10"/>
      <c r="SMW86" s="68"/>
      <c r="SMX86" s="20"/>
      <c r="SMY86" s="57"/>
      <c r="SMZ86" s="21"/>
      <c r="SNA86" s="22"/>
      <c r="SNB86" s="3"/>
      <c r="SNC86" s="5"/>
      <c r="SND86" s="5"/>
      <c r="SNE86" s="8"/>
      <c r="SNF86" s="10"/>
      <c r="SNG86" s="68"/>
      <c r="SNH86" s="20"/>
      <c r="SNI86" s="57"/>
      <c r="SNJ86" s="21"/>
      <c r="SNK86" s="22"/>
      <c r="SNL86" s="3"/>
      <c r="SNM86" s="5"/>
      <c r="SNN86" s="5"/>
      <c r="SNO86" s="8"/>
      <c r="SNP86" s="10"/>
      <c r="SNQ86" s="68"/>
      <c r="SNR86" s="20"/>
      <c r="SNS86" s="57"/>
      <c r="SNT86" s="21"/>
      <c r="SNU86" s="22"/>
      <c r="SNV86" s="3"/>
      <c r="SNW86" s="5"/>
      <c r="SNX86" s="5"/>
      <c r="SNY86" s="8"/>
      <c r="SNZ86" s="10"/>
      <c r="SOA86" s="68"/>
      <c r="SOB86" s="20"/>
      <c r="SOC86" s="57"/>
      <c r="SOD86" s="21"/>
      <c r="SOE86" s="22"/>
      <c r="SOF86" s="3"/>
      <c r="SOG86" s="5"/>
      <c r="SOH86" s="5"/>
      <c r="SOI86" s="8"/>
      <c r="SOJ86" s="10"/>
      <c r="SOK86" s="68"/>
      <c r="SOL86" s="20"/>
      <c r="SOM86" s="57"/>
      <c r="SON86" s="21"/>
      <c r="SOO86" s="22"/>
      <c r="SOP86" s="3"/>
      <c r="SOQ86" s="5"/>
      <c r="SOR86" s="5"/>
      <c r="SOS86" s="8"/>
      <c r="SOT86" s="10"/>
      <c r="SOU86" s="68"/>
      <c r="SOV86" s="20"/>
      <c r="SOW86" s="57"/>
      <c r="SOX86" s="21"/>
      <c r="SOY86" s="22"/>
      <c r="SOZ86" s="3"/>
      <c r="SPA86" s="5"/>
      <c r="SPB86" s="5"/>
      <c r="SPC86" s="8"/>
      <c r="SPD86" s="10"/>
      <c r="SPE86" s="68"/>
      <c r="SPF86" s="20"/>
      <c r="SPG86" s="57"/>
      <c r="SPH86" s="21"/>
      <c r="SPI86" s="22"/>
      <c r="SPJ86" s="3"/>
      <c r="SPK86" s="5"/>
      <c r="SPL86" s="5"/>
      <c r="SPM86" s="8"/>
      <c r="SPN86" s="10"/>
      <c r="SPO86" s="68"/>
      <c r="SPP86" s="20"/>
      <c r="SPQ86" s="57"/>
      <c r="SPR86" s="21"/>
      <c r="SPS86" s="22"/>
      <c r="SPT86" s="3"/>
      <c r="SPU86" s="5"/>
      <c r="SPV86" s="5"/>
      <c r="SPW86" s="8"/>
      <c r="SPX86" s="10"/>
      <c r="SPY86" s="68"/>
      <c r="SPZ86" s="20"/>
      <c r="SQA86" s="57"/>
      <c r="SQB86" s="21"/>
      <c r="SQC86" s="22"/>
      <c r="SQD86" s="3"/>
      <c r="SQE86" s="5"/>
      <c r="SQF86" s="5"/>
      <c r="SQG86" s="8"/>
      <c r="SQH86" s="10"/>
      <c r="SQI86" s="68"/>
      <c r="SQJ86" s="20"/>
      <c r="SQK86" s="57"/>
      <c r="SQL86" s="21"/>
      <c r="SQM86" s="22"/>
      <c r="SQN86" s="3"/>
      <c r="SQO86" s="5"/>
      <c r="SQP86" s="5"/>
      <c r="SQQ86" s="8"/>
      <c r="SQR86" s="10"/>
      <c r="SQS86" s="68"/>
      <c r="SQT86" s="20"/>
      <c r="SQU86" s="57"/>
      <c r="SQV86" s="21"/>
      <c r="SQW86" s="22"/>
      <c r="SQX86" s="3"/>
      <c r="SQY86" s="5"/>
      <c r="SQZ86" s="5"/>
      <c r="SRA86" s="8"/>
      <c r="SRB86" s="10"/>
      <c r="SRC86" s="68"/>
      <c r="SRD86" s="20"/>
      <c r="SRE86" s="57"/>
      <c r="SRF86" s="21"/>
      <c r="SRG86" s="22"/>
      <c r="SRH86" s="3"/>
      <c r="SRI86" s="5"/>
      <c r="SRJ86" s="5"/>
      <c r="SRK86" s="8"/>
      <c r="SRL86" s="10"/>
      <c r="SRM86" s="68"/>
      <c r="SRN86" s="20"/>
      <c r="SRO86" s="57"/>
      <c r="SRP86" s="21"/>
      <c r="SRQ86" s="22"/>
      <c r="SRR86" s="3"/>
      <c r="SRS86" s="5"/>
      <c r="SRT86" s="5"/>
      <c r="SRU86" s="8"/>
      <c r="SRV86" s="10"/>
      <c r="SRW86" s="68"/>
      <c r="SRX86" s="20"/>
      <c r="SRY86" s="57"/>
      <c r="SRZ86" s="21"/>
      <c r="SSA86" s="22"/>
      <c r="SSB86" s="3"/>
      <c r="SSC86" s="5"/>
      <c r="SSD86" s="5"/>
      <c r="SSE86" s="8"/>
      <c r="SSF86" s="10"/>
      <c r="SSG86" s="68"/>
      <c r="SSH86" s="20"/>
      <c r="SSI86" s="57"/>
      <c r="SSJ86" s="21"/>
      <c r="SSK86" s="22"/>
      <c r="SSL86" s="3"/>
      <c r="SSM86" s="5"/>
      <c r="SSN86" s="5"/>
      <c r="SSO86" s="8"/>
      <c r="SSP86" s="10"/>
      <c r="SSQ86" s="68"/>
      <c r="SSR86" s="20"/>
      <c r="SSS86" s="57"/>
      <c r="SST86" s="21"/>
      <c r="SSU86" s="22"/>
      <c r="SSV86" s="3"/>
      <c r="SSW86" s="5"/>
      <c r="SSX86" s="5"/>
      <c r="SSY86" s="8"/>
      <c r="SSZ86" s="10"/>
      <c r="STA86" s="68"/>
      <c r="STB86" s="20"/>
      <c r="STC86" s="57"/>
      <c r="STD86" s="21"/>
      <c r="STE86" s="22"/>
      <c r="STF86" s="3"/>
      <c r="STG86" s="5"/>
      <c r="STH86" s="5"/>
      <c r="STI86" s="8"/>
      <c r="STJ86" s="10"/>
      <c r="STK86" s="68"/>
      <c r="STL86" s="20"/>
      <c r="STM86" s="57"/>
      <c r="STN86" s="21"/>
      <c r="STO86" s="22"/>
      <c r="STP86" s="3"/>
      <c r="STQ86" s="5"/>
      <c r="STR86" s="5"/>
      <c r="STS86" s="8"/>
      <c r="STT86" s="10"/>
      <c r="STU86" s="68"/>
      <c r="STV86" s="20"/>
      <c r="STW86" s="57"/>
      <c r="STX86" s="21"/>
      <c r="STY86" s="22"/>
      <c r="STZ86" s="3"/>
      <c r="SUA86" s="5"/>
      <c r="SUB86" s="5"/>
      <c r="SUC86" s="8"/>
      <c r="SUD86" s="10"/>
      <c r="SUE86" s="68"/>
      <c r="SUF86" s="20"/>
      <c r="SUG86" s="57"/>
      <c r="SUH86" s="21"/>
      <c r="SUI86" s="22"/>
      <c r="SUJ86" s="3"/>
      <c r="SUK86" s="5"/>
      <c r="SUL86" s="5"/>
      <c r="SUM86" s="8"/>
      <c r="SUN86" s="10"/>
      <c r="SUO86" s="68"/>
      <c r="SUP86" s="20"/>
      <c r="SUQ86" s="57"/>
      <c r="SUR86" s="21"/>
      <c r="SUS86" s="22"/>
      <c r="SUT86" s="3"/>
      <c r="SUU86" s="5"/>
      <c r="SUV86" s="5"/>
      <c r="SUW86" s="8"/>
      <c r="SUX86" s="10"/>
      <c r="SUY86" s="68"/>
      <c r="SUZ86" s="20"/>
      <c r="SVA86" s="57"/>
      <c r="SVB86" s="21"/>
      <c r="SVC86" s="22"/>
      <c r="SVD86" s="3"/>
      <c r="SVE86" s="5"/>
      <c r="SVF86" s="5"/>
      <c r="SVG86" s="8"/>
      <c r="SVH86" s="10"/>
      <c r="SVI86" s="68"/>
      <c r="SVJ86" s="20"/>
      <c r="SVK86" s="57"/>
      <c r="SVL86" s="21"/>
      <c r="SVM86" s="22"/>
      <c r="SVN86" s="3"/>
      <c r="SVO86" s="5"/>
      <c r="SVP86" s="5"/>
      <c r="SVQ86" s="8"/>
      <c r="SVR86" s="10"/>
      <c r="SVS86" s="68"/>
      <c r="SVT86" s="20"/>
      <c r="SVU86" s="57"/>
      <c r="SVV86" s="21"/>
      <c r="SVW86" s="22"/>
      <c r="SVX86" s="3"/>
      <c r="SVY86" s="5"/>
      <c r="SVZ86" s="5"/>
      <c r="SWA86" s="8"/>
      <c r="SWB86" s="10"/>
      <c r="SWC86" s="68"/>
      <c r="SWD86" s="20"/>
      <c r="SWE86" s="57"/>
      <c r="SWF86" s="21"/>
      <c r="SWG86" s="22"/>
      <c r="SWH86" s="3"/>
      <c r="SWI86" s="5"/>
      <c r="SWJ86" s="5"/>
      <c r="SWK86" s="8"/>
      <c r="SWL86" s="10"/>
      <c r="SWM86" s="68"/>
      <c r="SWN86" s="20"/>
      <c r="SWO86" s="57"/>
      <c r="SWP86" s="21"/>
      <c r="SWQ86" s="22"/>
      <c r="SWR86" s="3"/>
      <c r="SWS86" s="5"/>
      <c r="SWT86" s="5"/>
      <c r="SWU86" s="8"/>
      <c r="SWV86" s="10"/>
      <c r="SWW86" s="68"/>
      <c r="SWX86" s="20"/>
      <c r="SWY86" s="57"/>
      <c r="SWZ86" s="21"/>
      <c r="SXA86" s="22"/>
      <c r="SXB86" s="3"/>
      <c r="SXC86" s="5"/>
      <c r="SXD86" s="5"/>
      <c r="SXE86" s="8"/>
      <c r="SXF86" s="10"/>
      <c r="SXG86" s="68"/>
      <c r="SXH86" s="20"/>
      <c r="SXI86" s="57"/>
      <c r="SXJ86" s="21"/>
      <c r="SXK86" s="22"/>
      <c r="SXL86" s="3"/>
      <c r="SXM86" s="5"/>
      <c r="SXN86" s="5"/>
      <c r="SXO86" s="8"/>
      <c r="SXP86" s="10"/>
      <c r="SXQ86" s="68"/>
      <c r="SXR86" s="20"/>
      <c r="SXS86" s="57"/>
      <c r="SXT86" s="21"/>
      <c r="SXU86" s="22"/>
      <c r="SXV86" s="3"/>
      <c r="SXW86" s="5"/>
      <c r="SXX86" s="5"/>
      <c r="SXY86" s="8"/>
      <c r="SXZ86" s="10"/>
      <c r="SYA86" s="68"/>
      <c r="SYB86" s="20"/>
      <c r="SYC86" s="57"/>
      <c r="SYD86" s="21"/>
      <c r="SYE86" s="22"/>
      <c r="SYF86" s="3"/>
      <c r="SYG86" s="5"/>
      <c r="SYH86" s="5"/>
      <c r="SYI86" s="8"/>
      <c r="SYJ86" s="10"/>
      <c r="SYK86" s="68"/>
      <c r="SYL86" s="20"/>
      <c r="SYM86" s="57"/>
      <c r="SYN86" s="21"/>
      <c r="SYO86" s="22"/>
      <c r="SYP86" s="3"/>
      <c r="SYQ86" s="5"/>
      <c r="SYR86" s="5"/>
      <c r="SYS86" s="8"/>
      <c r="SYT86" s="10"/>
      <c r="SYU86" s="68"/>
      <c r="SYV86" s="20"/>
      <c r="SYW86" s="57"/>
      <c r="SYX86" s="21"/>
      <c r="SYY86" s="22"/>
      <c r="SYZ86" s="3"/>
      <c r="SZA86" s="5"/>
      <c r="SZB86" s="5"/>
      <c r="SZC86" s="8"/>
      <c r="SZD86" s="10"/>
      <c r="SZE86" s="68"/>
      <c r="SZF86" s="20"/>
      <c r="SZG86" s="57"/>
      <c r="SZH86" s="21"/>
      <c r="SZI86" s="22"/>
      <c r="SZJ86" s="3"/>
      <c r="SZK86" s="5"/>
      <c r="SZL86" s="5"/>
      <c r="SZM86" s="8"/>
      <c r="SZN86" s="10"/>
      <c r="SZO86" s="68"/>
      <c r="SZP86" s="20"/>
      <c r="SZQ86" s="57"/>
      <c r="SZR86" s="21"/>
      <c r="SZS86" s="22"/>
      <c r="SZT86" s="3"/>
      <c r="SZU86" s="5"/>
      <c r="SZV86" s="5"/>
      <c r="SZW86" s="8"/>
      <c r="SZX86" s="10"/>
      <c r="SZY86" s="68"/>
      <c r="SZZ86" s="20"/>
      <c r="TAA86" s="57"/>
      <c r="TAB86" s="21"/>
      <c r="TAC86" s="22"/>
      <c r="TAD86" s="3"/>
      <c r="TAE86" s="5"/>
      <c r="TAF86" s="5"/>
      <c r="TAG86" s="8"/>
      <c r="TAH86" s="10"/>
      <c r="TAI86" s="68"/>
      <c r="TAJ86" s="20"/>
      <c r="TAK86" s="57"/>
      <c r="TAL86" s="21"/>
      <c r="TAM86" s="22"/>
      <c r="TAN86" s="3"/>
      <c r="TAO86" s="5"/>
      <c r="TAP86" s="5"/>
      <c r="TAQ86" s="8"/>
      <c r="TAR86" s="10"/>
      <c r="TAS86" s="68"/>
      <c r="TAT86" s="20"/>
      <c r="TAU86" s="57"/>
      <c r="TAV86" s="21"/>
      <c r="TAW86" s="22"/>
      <c r="TAX86" s="3"/>
      <c r="TAY86" s="5"/>
      <c r="TAZ86" s="5"/>
      <c r="TBA86" s="8"/>
      <c r="TBB86" s="10"/>
      <c r="TBC86" s="68"/>
      <c r="TBD86" s="20"/>
      <c r="TBE86" s="57"/>
      <c r="TBF86" s="21"/>
      <c r="TBG86" s="22"/>
      <c r="TBH86" s="3"/>
      <c r="TBI86" s="5"/>
      <c r="TBJ86" s="5"/>
      <c r="TBK86" s="8"/>
      <c r="TBL86" s="10"/>
      <c r="TBM86" s="68"/>
      <c r="TBN86" s="20"/>
      <c r="TBO86" s="57"/>
      <c r="TBP86" s="21"/>
      <c r="TBQ86" s="22"/>
      <c r="TBR86" s="3"/>
      <c r="TBS86" s="5"/>
      <c r="TBT86" s="5"/>
      <c r="TBU86" s="8"/>
      <c r="TBV86" s="10"/>
      <c r="TBW86" s="68"/>
      <c r="TBX86" s="20"/>
      <c r="TBY86" s="57"/>
      <c r="TBZ86" s="21"/>
      <c r="TCA86" s="22"/>
      <c r="TCB86" s="3"/>
      <c r="TCC86" s="5"/>
      <c r="TCD86" s="5"/>
      <c r="TCE86" s="8"/>
      <c r="TCF86" s="10"/>
      <c r="TCG86" s="68"/>
      <c r="TCH86" s="20"/>
      <c r="TCI86" s="57"/>
      <c r="TCJ86" s="21"/>
      <c r="TCK86" s="22"/>
      <c r="TCL86" s="3"/>
      <c r="TCM86" s="5"/>
      <c r="TCN86" s="5"/>
      <c r="TCO86" s="8"/>
      <c r="TCP86" s="10"/>
      <c r="TCQ86" s="68"/>
      <c r="TCR86" s="20"/>
      <c r="TCS86" s="57"/>
      <c r="TCT86" s="21"/>
      <c r="TCU86" s="22"/>
      <c r="TCV86" s="3"/>
      <c r="TCW86" s="5"/>
      <c r="TCX86" s="5"/>
      <c r="TCY86" s="8"/>
      <c r="TCZ86" s="10"/>
      <c r="TDA86" s="68"/>
      <c r="TDB86" s="20"/>
      <c r="TDC86" s="57"/>
      <c r="TDD86" s="21"/>
      <c r="TDE86" s="22"/>
      <c r="TDF86" s="3"/>
      <c r="TDG86" s="5"/>
      <c r="TDH86" s="5"/>
      <c r="TDI86" s="8"/>
      <c r="TDJ86" s="10"/>
      <c r="TDK86" s="68"/>
      <c r="TDL86" s="20"/>
      <c r="TDM86" s="57"/>
      <c r="TDN86" s="21"/>
      <c r="TDO86" s="22"/>
      <c r="TDP86" s="3"/>
      <c r="TDQ86" s="5"/>
      <c r="TDR86" s="5"/>
      <c r="TDS86" s="8"/>
      <c r="TDT86" s="10"/>
      <c r="TDU86" s="68"/>
      <c r="TDV86" s="20"/>
      <c r="TDW86" s="57"/>
      <c r="TDX86" s="21"/>
      <c r="TDY86" s="22"/>
      <c r="TDZ86" s="3"/>
      <c r="TEA86" s="5"/>
      <c r="TEB86" s="5"/>
      <c r="TEC86" s="8"/>
      <c r="TED86" s="10"/>
      <c r="TEE86" s="68"/>
      <c r="TEF86" s="20"/>
      <c r="TEG86" s="57"/>
      <c r="TEH86" s="21"/>
      <c r="TEI86" s="22"/>
      <c r="TEJ86" s="3"/>
      <c r="TEK86" s="5"/>
      <c r="TEL86" s="5"/>
      <c r="TEM86" s="8"/>
      <c r="TEN86" s="10"/>
      <c r="TEO86" s="68"/>
      <c r="TEP86" s="20"/>
      <c r="TEQ86" s="57"/>
      <c r="TER86" s="21"/>
      <c r="TES86" s="22"/>
      <c r="TET86" s="3"/>
      <c r="TEU86" s="5"/>
      <c r="TEV86" s="5"/>
      <c r="TEW86" s="8"/>
      <c r="TEX86" s="10"/>
      <c r="TEY86" s="68"/>
      <c r="TEZ86" s="20"/>
      <c r="TFA86" s="57"/>
      <c r="TFB86" s="21"/>
      <c r="TFC86" s="22"/>
      <c r="TFD86" s="3"/>
      <c r="TFE86" s="5"/>
      <c r="TFF86" s="5"/>
      <c r="TFG86" s="8"/>
      <c r="TFH86" s="10"/>
      <c r="TFI86" s="68"/>
      <c r="TFJ86" s="20"/>
      <c r="TFK86" s="57"/>
      <c r="TFL86" s="21"/>
      <c r="TFM86" s="22"/>
      <c r="TFN86" s="3"/>
      <c r="TFO86" s="5"/>
      <c r="TFP86" s="5"/>
      <c r="TFQ86" s="8"/>
      <c r="TFR86" s="10"/>
      <c r="TFS86" s="68"/>
      <c r="TFT86" s="20"/>
      <c r="TFU86" s="57"/>
      <c r="TFV86" s="21"/>
      <c r="TFW86" s="22"/>
      <c r="TFX86" s="3"/>
      <c r="TFY86" s="5"/>
      <c r="TFZ86" s="5"/>
      <c r="TGA86" s="8"/>
      <c r="TGB86" s="10"/>
      <c r="TGC86" s="68"/>
      <c r="TGD86" s="20"/>
      <c r="TGE86" s="57"/>
      <c r="TGF86" s="21"/>
      <c r="TGG86" s="22"/>
      <c r="TGH86" s="3"/>
      <c r="TGI86" s="5"/>
      <c r="TGJ86" s="5"/>
      <c r="TGK86" s="8"/>
      <c r="TGL86" s="10"/>
      <c r="TGM86" s="68"/>
      <c r="TGN86" s="20"/>
      <c r="TGO86" s="57"/>
      <c r="TGP86" s="21"/>
      <c r="TGQ86" s="22"/>
      <c r="TGR86" s="3"/>
      <c r="TGS86" s="5"/>
      <c r="TGT86" s="5"/>
      <c r="TGU86" s="8"/>
      <c r="TGV86" s="10"/>
      <c r="TGW86" s="68"/>
      <c r="TGX86" s="20"/>
      <c r="TGY86" s="57"/>
      <c r="TGZ86" s="21"/>
      <c r="THA86" s="22"/>
      <c r="THB86" s="3"/>
      <c r="THC86" s="5"/>
      <c r="THD86" s="5"/>
      <c r="THE86" s="8"/>
      <c r="THF86" s="10"/>
      <c r="THG86" s="68"/>
      <c r="THH86" s="20"/>
      <c r="THI86" s="57"/>
      <c r="THJ86" s="21"/>
      <c r="THK86" s="22"/>
      <c r="THL86" s="3"/>
      <c r="THM86" s="5"/>
      <c r="THN86" s="5"/>
      <c r="THO86" s="8"/>
      <c r="THP86" s="10"/>
      <c r="THQ86" s="68"/>
      <c r="THR86" s="20"/>
      <c r="THS86" s="57"/>
      <c r="THT86" s="21"/>
      <c r="THU86" s="22"/>
      <c r="THV86" s="3"/>
      <c r="THW86" s="5"/>
      <c r="THX86" s="5"/>
      <c r="THY86" s="8"/>
      <c r="THZ86" s="10"/>
      <c r="TIA86" s="68"/>
      <c r="TIB86" s="20"/>
      <c r="TIC86" s="57"/>
      <c r="TID86" s="21"/>
      <c r="TIE86" s="22"/>
      <c r="TIF86" s="3"/>
      <c r="TIG86" s="5"/>
      <c r="TIH86" s="5"/>
      <c r="TII86" s="8"/>
      <c r="TIJ86" s="10"/>
      <c r="TIK86" s="68"/>
      <c r="TIL86" s="20"/>
      <c r="TIM86" s="57"/>
      <c r="TIN86" s="21"/>
      <c r="TIO86" s="22"/>
      <c r="TIP86" s="3"/>
      <c r="TIQ86" s="5"/>
      <c r="TIR86" s="5"/>
      <c r="TIS86" s="8"/>
      <c r="TIT86" s="10"/>
      <c r="TIU86" s="68"/>
      <c r="TIV86" s="20"/>
      <c r="TIW86" s="57"/>
      <c r="TIX86" s="21"/>
      <c r="TIY86" s="22"/>
      <c r="TIZ86" s="3"/>
      <c r="TJA86" s="5"/>
      <c r="TJB86" s="5"/>
      <c r="TJC86" s="8"/>
      <c r="TJD86" s="10"/>
      <c r="TJE86" s="68"/>
      <c r="TJF86" s="20"/>
      <c r="TJG86" s="57"/>
      <c r="TJH86" s="21"/>
      <c r="TJI86" s="22"/>
      <c r="TJJ86" s="3"/>
      <c r="TJK86" s="5"/>
      <c r="TJL86" s="5"/>
      <c r="TJM86" s="8"/>
      <c r="TJN86" s="10"/>
      <c r="TJO86" s="68"/>
      <c r="TJP86" s="20"/>
      <c r="TJQ86" s="57"/>
      <c r="TJR86" s="21"/>
      <c r="TJS86" s="22"/>
      <c r="TJT86" s="3"/>
      <c r="TJU86" s="5"/>
      <c r="TJV86" s="5"/>
      <c r="TJW86" s="8"/>
      <c r="TJX86" s="10"/>
      <c r="TJY86" s="68"/>
      <c r="TJZ86" s="20"/>
      <c r="TKA86" s="57"/>
      <c r="TKB86" s="21"/>
      <c r="TKC86" s="22"/>
      <c r="TKD86" s="3"/>
      <c r="TKE86" s="5"/>
      <c r="TKF86" s="5"/>
      <c r="TKG86" s="8"/>
      <c r="TKH86" s="10"/>
      <c r="TKI86" s="68"/>
      <c r="TKJ86" s="20"/>
      <c r="TKK86" s="57"/>
      <c r="TKL86" s="21"/>
      <c r="TKM86" s="22"/>
      <c r="TKN86" s="3"/>
      <c r="TKO86" s="5"/>
      <c r="TKP86" s="5"/>
      <c r="TKQ86" s="8"/>
      <c r="TKR86" s="10"/>
      <c r="TKS86" s="68"/>
      <c r="TKT86" s="20"/>
      <c r="TKU86" s="57"/>
      <c r="TKV86" s="21"/>
      <c r="TKW86" s="22"/>
      <c r="TKX86" s="3"/>
      <c r="TKY86" s="5"/>
      <c r="TKZ86" s="5"/>
      <c r="TLA86" s="8"/>
      <c r="TLB86" s="10"/>
      <c r="TLC86" s="68"/>
      <c r="TLD86" s="20"/>
      <c r="TLE86" s="57"/>
      <c r="TLF86" s="21"/>
      <c r="TLG86" s="22"/>
      <c r="TLH86" s="3"/>
      <c r="TLI86" s="5"/>
      <c r="TLJ86" s="5"/>
      <c r="TLK86" s="8"/>
      <c r="TLL86" s="10"/>
      <c r="TLM86" s="68"/>
      <c r="TLN86" s="20"/>
      <c r="TLO86" s="57"/>
      <c r="TLP86" s="21"/>
      <c r="TLQ86" s="22"/>
      <c r="TLR86" s="3"/>
      <c r="TLS86" s="5"/>
      <c r="TLT86" s="5"/>
      <c r="TLU86" s="8"/>
      <c r="TLV86" s="10"/>
      <c r="TLW86" s="68"/>
      <c r="TLX86" s="20"/>
      <c r="TLY86" s="57"/>
      <c r="TLZ86" s="21"/>
      <c r="TMA86" s="22"/>
      <c r="TMB86" s="3"/>
      <c r="TMC86" s="5"/>
      <c r="TMD86" s="5"/>
      <c r="TME86" s="8"/>
      <c r="TMF86" s="10"/>
      <c r="TMG86" s="68"/>
      <c r="TMH86" s="20"/>
      <c r="TMI86" s="57"/>
      <c r="TMJ86" s="21"/>
      <c r="TMK86" s="22"/>
      <c r="TML86" s="3"/>
      <c r="TMM86" s="5"/>
      <c r="TMN86" s="5"/>
      <c r="TMO86" s="8"/>
      <c r="TMP86" s="10"/>
      <c r="TMQ86" s="68"/>
      <c r="TMR86" s="20"/>
      <c r="TMS86" s="57"/>
      <c r="TMT86" s="21"/>
      <c r="TMU86" s="22"/>
      <c r="TMV86" s="3"/>
      <c r="TMW86" s="5"/>
      <c r="TMX86" s="5"/>
      <c r="TMY86" s="8"/>
      <c r="TMZ86" s="10"/>
      <c r="TNA86" s="68"/>
      <c r="TNB86" s="20"/>
      <c r="TNC86" s="57"/>
      <c r="TND86" s="21"/>
      <c r="TNE86" s="22"/>
      <c r="TNF86" s="3"/>
      <c r="TNG86" s="5"/>
      <c r="TNH86" s="5"/>
      <c r="TNI86" s="8"/>
      <c r="TNJ86" s="10"/>
      <c r="TNK86" s="68"/>
      <c r="TNL86" s="20"/>
      <c r="TNM86" s="57"/>
      <c r="TNN86" s="21"/>
      <c r="TNO86" s="22"/>
      <c r="TNP86" s="3"/>
      <c r="TNQ86" s="5"/>
      <c r="TNR86" s="5"/>
      <c r="TNS86" s="8"/>
      <c r="TNT86" s="10"/>
      <c r="TNU86" s="68"/>
      <c r="TNV86" s="20"/>
      <c r="TNW86" s="57"/>
      <c r="TNX86" s="21"/>
      <c r="TNY86" s="22"/>
      <c r="TNZ86" s="3"/>
      <c r="TOA86" s="5"/>
      <c r="TOB86" s="5"/>
      <c r="TOC86" s="8"/>
      <c r="TOD86" s="10"/>
      <c r="TOE86" s="68"/>
      <c r="TOF86" s="20"/>
      <c r="TOG86" s="57"/>
      <c r="TOH86" s="21"/>
      <c r="TOI86" s="22"/>
      <c r="TOJ86" s="3"/>
      <c r="TOK86" s="5"/>
      <c r="TOL86" s="5"/>
      <c r="TOM86" s="8"/>
      <c r="TON86" s="10"/>
      <c r="TOO86" s="68"/>
      <c r="TOP86" s="20"/>
      <c r="TOQ86" s="57"/>
      <c r="TOR86" s="21"/>
      <c r="TOS86" s="22"/>
      <c r="TOT86" s="3"/>
      <c r="TOU86" s="5"/>
      <c r="TOV86" s="5"/>
      <c r="TOW86" s="8"/>
      <c r="TOX86" s="10"/>
      <c r="TOY86" s="68"/>
      <c r="TOZ86" s="20"/>
      <c r="TPA86" s="57"/>
      <c r="TPB86" s="21"/>
      <c r="TPC86" s="22"/>
      <c r="TPD86" s="3"/>
      <c r="TPE86" s="5"/>
      <c r="TPF86" s="5"/>
      <c r="TPG86" s="8"/>
      <c r="TPH86" s="10"/>
      <c r="TPI86" s="68"/>
      <c r="TPJ86" s="20"/>
      <c r="TPK86" s="57"/>
      <c r="TPL86" s="21"/>
      <c r="TPM86" s="22"/>
      <c r="TPN86" s="3"/>
      <c r="TPO86" s="5"/>
      <c r="TPP86" s="5"/>
      <c r="TPQ86" s="8"/>
      <c r="TPR86" s="10"/>
      <c r="TPS86" s="68"/>
      <c r="TPT86" s="20"/>
      <c r="TPU86" s="57"/>
      <c r="TPV86" s="21"/>
      <c r="TPW86" s="22"/>
      <c r="TPX86" s="3"/>
      <c r="TPY86" s="5"/>
      <c r="TPZ86" s="5"/>
      <c r="TQA86" s="8"/>
      <c r="TQB86" s="10"/>
      <c r="TQC86" s="68"/>
      <c r="TQD86" s="20"/>
      <c r="TQE86" s="57"/>
      <c r="TQF86" s="21"/>
      <c r="TQG86" s="22"/>
      <c r="TQH86" s="3"/>
      <c r="TQI86" s="5"/>
      <c r="TQJ86" s="5"/>
      <c r="TQK86" s="8"/>
      <c r="TQL86" s="10"/>
      <c r="TQM86" s="68"/>
      <c r="TQN86" s="20"/>
      <c r="TQO86" s="57"/>
      <c r="TQP86" s="21"/>
      <c r="TQQ86" s="22"/>
      <c r="TQR86" s="3"/>
      <c r="TQS86" s="5"/>
      <c r="TQT86" s="5"/>
      <c r="TQU86" s="8"/>
      <c r="TQV86" s="10"/>
      <c r="TQW86" s="68"/>
      <c r="TQX86" s="20"/>
      <c r="TQY86" s="57"/>
      <c r="TQZ86" s="21"/>
      <c r="TRA86" s="22"/>
      <c r="TRB86" s="3"/>
      <c r="TRC86" s="5"/>
      <c r="TRD86" s="5"/>
      <c r="TRE86" s="8"/>
      <c r="TRF86" s="10"/>
      <c r="TRG86" s="68"/>
      <c r="TRH86" s="20"/>
      <c r="TRI86" s="57"/>
      <c r="TRJ86" s="21"/>
      <c r="TRK86" s="22"/>
      <c r="TRL86" s="3"/>
      <c r="TRM86" s="5"/>
      <c r="TRN86" s="5"/>
      <c r="TRO86" s="8"/>
      <c r="TRP86" s="10"/>
      <c r="TRQ86" s="68"/>
      <c r="TRR86" s="20"/>
      <c r="TRS86" s="57"/>
      <c r="TRT86" s="21"/>
      <c r="TRU86" s="22"/>
      <c r="TRV86" s="3"/>
      <c r="TRW86" s="5"/>
      <c r="TRX86" s="5"/>
      <c r="TRY86" s="8"/>
      <c r="TRZ86" s="10"/>
      <c r="TSA86" s="68"/>
      <c r="TSB86" s="20"/>
      <c r="TSC86" s="57"/>
      <c r="TSD86" s="21"/>
      <c r="TSE86" s="22"/>
      <c r="TSF86" s="3"/>
      <c r="TSG86" s="5"/>
      <c r="TSH86" s="5"/>
      <c r="TSI86" s="8"/>
      <c r="TSJ86" s="10"/>
      <c r="TSK86" s="68"/>
      <c r="TSL86" s="20"/>
      <c r="TSM86" s="57"/>
      <c r="TSN86" s="21"/>
      <c r="TSO86" s="22"/>
      <c r="TSP86" s="3"/>
      <c r="TSQ86" s="5"/>
      <c r="TSR86" s="5"/>
      <c r="TSS86" s="8"/>
      <c r="TST86" s="10"/>
      <c r="TSU86" s="68"/>
      <c r="TSV86" s="20"/>
      <c r="TSW86" s="57"/>
      <c r="TSX86" s="21"/>
      <c r="TSY86" s="22"/>
      <c r="TSZ86" s="3"/>
      <c r="TTA86" s="5"/>
      <c r="TTB86" s="5"/>
      <c r="TTC86" s="8"/>
      <c r="TTD86" s="10"/>
      <c r="TTE86" s="68"/>
      <c r="TTF86" s="20"/>
      <c r="TTG86" s="57"/>
      <c r="TTH86" s="21"/>
      <c r="TTI86" s="22"/>
      <c r="TTJ86" s="3"/>
      <c r="TTK86" s="5"/>
      <c r="TTL86" s="5"/>
      <c r="TTM86" s="8"/>
      <c r="TTN86" s="10"/>
      <c r="TTO86" s="68"/>
      <c r="TTP86" s="20"/>
      <c r="TTQ86" s="57"/>
      <c r="TTR86" s="21"/>
      <c r="TTS86" s="22"/>
      <c r="TTT86" s="3"/>
      <c r="TTU86" s="5"/>
      <c r="TTV86" s="5"/>
      <c r="TTW86" s="8"/>
      <c r="TTX86" s="10"/>
      <c r="TTY86" s="68"/>
      <c r="TTZ86" s="20"/>
      <c r="TUA86" s="57"/>
      <c r="TUB86" s="21"/>
      <c r="TUC86" s="22"/>
      <c r="TUD86" s="3"/>
      <c r="TUE86" s="5"/>
      <c r="TUF86" s="5"/>
      <c r="TUG86" s="8"/>
      <c r="TUH86" s="10"/>
      <c r="TUI86" s="68"/>
      <c r="TUJ86" s="20"/>
      <c r="TUK86" s="57"/>
      <c r="TUL86" s="21"/>
      <c r="TUM86" s="22"/>
      <c r="TUN86" s="3"/>
      <c r="TUO86" s="5"/>
      <c r="TUP86" s="5"/>
      <c r="TUQ86" s="8"/>
      <c r="TUR86" s="10"/>
      <c r="TUS86" s="68"/>
      <c r="TUT86" s="20"/>
      <c r="TUU86" s="57"/>
      <c r="TUV86" s="21"/>
      <c r="TUW86" s="22"/>
      <c r="TUX86" s="3"/>
      <c r="TUY86" s="5"/>
      <c r="TUZ86" s="5"/>
      <c r="TVA86" s="8"/>
      <c r="TVB86" s="10"/>
      <c r="TVC86" s="68"/>
      <c r="TVD86" s="20"/>
      <c r="TVE86" s="57"/>
      <c r="TVF86" s="21"/>
      <c r="TVG86" s="22"/>
      <c r="TVH86" s="3"/>
      <c r="TVI86" s="5"/>
      <c r="TVJ86" s="5"/>
      <c r="TVK86" s="8"/>
      <c r="TVL86" s="10"/>
      <c r="TVM86" s="68"/>
      <c r="TVN86" s="20"/>
      <c r="TVO86" s="57"/>
      <c r="TVP86" s="21"/>
      <c r="TVQ86" s="22"/>
      <c r="TVR86" s="3"/>
      <c r="TVS86" s="5"/>
      <c r="TVT86" s="5"/>
      <c r="TVU86" s="8"/>
      <c r="TVV86" s="10"/>
      <c r="TVW86" s="68"/>
      <c r="TVX86" s="20"/>
      <c r="TVY86" s="57"/>
      <c r="TVZ86" s="21"/>
      <c r="TWA86" s="22"/>
      <c r="TWB86" s="3"/>
      <c r="TWC86" s="5"/>
      <c r="TWD86" s="5"/>
      <c r="TWE86" s="8"/>
      <c r="TWF86" s="10"/>
      <c r="TWG86" s="68"/>
      <c r="TWH86" s="20"/>
      <c r="TWI86" s="57"/>
      <c r="TWJ86" s="21"/>
      <c r="TWK86" s="22"/>
      <c r="TWL86" s="3"/>
      <c r="TWM86" s="5"/>
      <c r="TWN86" s="5"/>
      <c r="TWO86" s="8"/>
      <c r="TWP86" s="10"/>
      <c r="TWQ86" s="68"/>
      <c r="TWR86" s="20"/>
      <c r="TWS86" s="57"/>
      <c r="TWT86" s="21"/>
      <c r="TWU86" s="22"/>
      <c r="TWV86" s="3"/>
      <c r="TWW86" s="5"/>
      <c r="TWX86" s="5"/>
      <c r="TWY86" s="8"/>
      <c r="TWZ86" s="10"/>
      <c r="TXA86" s="68"/>
      <c r="TXB86" s="20"/>
      <c r="TXC86" s="57"/>
      <c r="TXD86" s="21"/>
      <c r="TXE86" s="22"/>
      <c r="TXF86" s="3"/>
      <c r="TXG86" s="5"/>
      <c r="TXH86" s="5"/>
      <c r="TXI86" s="8"/>
      <c r="TXJ86" s="10"/>
      <c r="TXK86" s="68"/>
      <c r="TXL86" s="20"/>
      <c r="TXM86" s="57"/>
      <c r="TXN86" s="21"/>
      <c r="TXO86" s="22"/>
      <c r="TXP86" s="3"/>
      <c r="TXQ86" s="5"/>
      <c r="TXR86" s="5"/>
      <c r="TXS86" s="8"/>
      <c r="TXT86" s="10"/>
      <c r="TXU86" s="68"/>
      <c r="TXV86" s="20"/>
      <c r="TXW86" s="57"/>
      <c r="TXX86" s="21"/>
      <c r="TXY86" s="22"/>
      <c r="TXZ86" s="3"/>
      <c r="TYA86" s="5"/>
      <c r="TYB86" s="5"/>
      <c r="TYC86" s="8"/>
      <c r="TYD86" s="10"/>
      <c r="TYE86" s="68"/>
      <c r="TYF86" s="20"/>
      <c r="TYG86" s="57"/>
      <c r="TYH86" s="21"/>
      <c r="TYI86" s="22"/>
      <c r="TYJ86" s="3"/>
      <c r="TYK86" s="5"/>
      <c r="TYL86" s="5"/>
      <c r="TYM86" s="8"/>
      <c r="TYN86" s="10"/>
      <c r="TYO86" s="68"/>
      <c r="TYP86" s="20"/>
      <c r="TYQ86" s="57"/>
      <c r="TYR86" s="21"/>
      <c r="TYS86" s="22"/>
      <c r="TYT86" s="3"/>
      <c r="TYU86" s="5"/>
      <c r="TYV86" s="5"/>
      <c r="TYW86" s="8"/>
      <c r="TYX86" s="10"/>
      <c r="TYY86" s="68"/>
      <c r="TYZ86" s="20"/>
      <c r="TZA86" s="57"/>
      <c r="TZB86" s="21"/>
      <c r="TZC86" s="22"/>
      <c r="TZD86" s="3"/>
      <c r="TZE86" s="5"/>
      <c r="TZF86" s="5"/>
      <c r="TZG86" s="8"/>
      <c r="TZH86" s="10"/>
      <c r="TZI86" s="68"/>
      <c r="TZJ86" s="20"/>
      <c r="TZK86" s="57"/>
      <c r="TZL86" s="21"/>
      <c r="TZM86" s="22"/>
      <c r="TZN86" s="3"/>
      <c r="TZO86" s="5"/>
      <c r="TZP86" s="5"/>
      <c r="TZQ86" s="8"/>
      <c r="TZR86" s="10"/>
      <c r="TZS86" s="68"/>
      <c r="TZT86" s="20"/>
      <c r="TZU86" s="57"/>
      <c r="TZV86" s="21"/>
      <c r="TZW86" s="22"/>
      <c r="TZX86" s="3"/>
      <c r="TZY86" s="5"/>
      <c r="TZZ86" s="5"/>
      <c r="UAA86" s="8"/>
      <c r="UAB86" s="10"/>
      <c r="UAC86" s="68"/>
      <c r="UAD86" s="20"/>
      <c r="UAE86" s="57"/>
      <c r="UAF86" s="21"/>
      <c r="UAG86" s="22"/>
      <c r="UAH86" s="3"/>
      <c r="UAI86" s="5"/>
      <c r="UAJ86" s="5"/>
      <c r="UAK86" s="8"/>
      <c r="UAL86" s="10"/>
      <c r="UAM86" s="68"/>
      <c r="UAN86" s="20"/>
      <c r="UAO86" s="57"/>
      <c r="UAP86" s="21"/>
      <c r="UAQ86" s="22"/>
      <c r="UAR86" s="3"/>
      <c r="UAS86" s="5"/>
      <c r="UAT86" s="5"/>
      <c r="UAU86" s="8"/>
      <c r="UAV86" s="10"/>
      <c r="UAW86" s="68"/>
      <c r="UAX86" s="20"/>
      <c r="UAY86" s="57"/>
      <c r="UAZ86" s="21"/>
      <c r="UBA86" s="22"/>
      <c r="UBB86" s="3"/>
      <c r="UBC86" s="5"/>
      <c r="UBD86" s="5"/>
      <c r="UBE86" s="8"/>
      <c r="UBF86" s="10"/>
      <c r="UBG86" s="68"/>
      <c r="UBH86" s="20"/>
      <c r="UBI86" s="57"/>
      <c r="UBJ86" s="21"/>
      <c r="UBK86" s="22"/>
      <c r="UBL86" s="3"/>
      <c r="UBM86" s="5"/>
      <c r="UBN86" s="5"/>
      <c r="UBO86" s="8"/>
      <c r="UBP86" s="10"/>
      <c r="UBQ86" s="68"/>
      <c r="UBR86" s="20"/>
      <c r="UBS86" s="57"/>
      <c r="UBT86" s="21"/>
      <c r="UBU86" s="22"/>
      <c r="UBV86" s="3"/>
      <c r="UBW86" s="5"/>
      <c r="UBX86" s="5"/>
      <c r="UBY86" s="8"/>
      <c r="UBZ86" s="10"/>
      <c r="UCA86" s="68"/>
      <c r="UCB86" s="20"/>
      <c r="UCC86" s="57"/>
      <c r="UCD86" s="21"/>
      <c r="UCE86" s="22"/>
      <c r="UCF86" s="3"/>
      <c r="UCG86" s="5"/>
      <c r="UCH86" s="5"/>
      <c r="UCI86" s="8"/>
      <c r="UCJ86" s="10"/>
      <c r="UCK86" s="68"/>
      <c r="UCL86" s="20"/>
      <c r="UCM86" s="57"/>
      <c r="UCN86" s="21"/>
      <c r="UCO86" s="22"/>
      <c r="UCP86" s="3"/>
      <c r="UCQ86" s="5"/>
      <c r="UCR86" s="5"/>
      <c r="UCS86" s="8"/>
      <c r="UCT86" s="10"/>
      <c r="UCU86" s="68"/>
      <c r="UCV86" s="20"/>
      <c r="UCW86" s="57"/>
      <c r="UCX86" s="21"/>
      <c r="UCY86" s="22"/>
      <c r="UCZ86" s="3"/>
      <c r="UDA86" s="5"/>
      <c r="UDB86" s="5"/>
      <c r="UDC86" s="8"/>
      <c r="UDD86" s="10"/>
      <c r="UDE86" s="68"/>
      <c r="UDF86" s="20"/>
      <c r="UDG86" s="57"/>
      <c r="UDH86" s="21"/>
      <c r="UDI86" s="22"/>
      <c r="UDJ86" s="3"/>
      <c r="UDK86" s="5"/>
      <c r="UDL86" s="5"/>
      <c r="UDM86" s="8"/>
      <c r="UDN86" s="10"/>
      <c r="UDO86" s="68"/>
      <c r="UDP86" s="20"/>
      <c r="UDQ86" s="57"/>
      <c r="UDR86" s="21"/>
      <c r="UDS86" s="22"/>
      <c r="UDT86" s="3"/>
      <c r="UDU86" s="5"/>
      <c r="UDV86" s="5"/>
      <c r="UDW86" s="8"/>
      <c r="UDX86" s="10"/>
      <c r="UDY86" s="68"/>
      <c r="UDZ86" s="20"/>
      <c r="UEA86" s="57"/>
      <c r="UEB86" s="21"/>
      <c r="UEC86" s="22"/>
      <c r="UED86" s="3"/>
      <c r="UEE86" s="5"/>
      <c r="UEF86" s="5"/>
      <c r="UEG86" s="8"/>
      <c r="UEH86" s="10"/>
      <c r="UEI86" s="68"/>
      <c r="UEJ86" s="20"/>
      <c r="UEK86" s="57"/>
      <c r="UEL86" s="21"/>
      <c r="UEM86" s="22"/>
      <c r="UEN86" s="3"/>
      <c r="UEO86" s="5"/>
      <c r="UEP86" s="5"/>
      <c r="UEQ86" s="8"/>
      <c r="UER86" s="10"/>
      <c r="UES86" s="68"/>
      <c r="UET86" s="20"/>
      <c r="UEU86" s="57"/>
      <c r="UEV86" s="21"/>
      <c r="UEW86" s="22"/>
      <c r="UEX86" s="3"/>
      <c r="UEY86" s="5"/>
      <c r="UEZ86" s="5"/>
      <c r="UFA86" s="8"/>
      <c r="UFB86" s="10"/>
      <c r="UFC86" s="68"/>
      <c r="UFD86" s="20"/>
      <c r="UFE86" s="57"/>
      <c r="UFF86" s="21"/>
      <c r="UFG86" s="22"/>
      <c r="UFH86" s="3"/>
      <c r="UFI86" s="5"/>
      <c r="UFJ86" s="5"/>
      <c r="UFK86" s="8"/>
      <c r="UFL86" s="10"/>
      <c r="UFM86" s="68"/>
      <c r="UFN86" s="20"/>
      <c r="UFO86" s="57"/>
      <c r="UFP86" s="21"/>
      <c r="UFQ86" s="22"/>
      <c r="UFR86" s="3"/>
      <c r="UFS86" s="5"/>
      <c r="UFT86" s="5"/>
      <c r="UFU86" s="8"/>
      <c r="UFV86" s="10"/>
      <c r="UFW86" s="68"/>
      <c r="UFX86" s="20"/>
      <c r="UFY86" s="57"/>
      <c r="UFZ86" s="21"/>
      <c r="UGA86" s="22"/>
      <c r="UGB86" s="3"/>
      <c r="UGC86" s="5"/>
      <c r="UGD86" s="5"/>
      <c r="UGE86" s="8"/>
      <c r="UGF86" s="10"/>
      <c r="UGG86" s="68"/>
      <c r="UGH86" s="20"/>
      <c r="UGI86" s="57"/>
      <c r="UGJ86" s="21"/>
      <c r="UGK86" s="22"/>
      <c r="UGL86" s="3"/>
      <c r="UGM86" s="5"/>
      <c r="UGN86" s="5"/>
      <c r="UGO86" s="8"/>
      <c r="UGP86" s="10"/>
      <c r="UGQ86" s="68"/>
      <c r="UGR86" s="20"/>
      <c r="UGS86" s="57"/>
      <c r="UGT86" s="21"/>
      <c r="UGU86" s="22"/>
      <c r="UGV86" s="3"/>
      <c r="UGW86" s="5"/>
      <c r="UGX86" s="5"/>
      <c r="UGY86" s="8"/>
      <c r="UGZ86" s="10"/>
      <c r="UHA86" s="68"/>
      <c r="UHB86" s="20"/>
      <c r="UHC86" s="57"/>
      <c r="UHD86" s="21"/>
      <c r="UHE86" s="22"/>
      <c r="UHF86" s="3"/>
      <c r="UHG86" s="5"/>
      <c r="UHH86" s="5"/>
      <c r="UHI86" s="8"/>
      <c r="UHJ86" s="10"/>
      <c r="UHK86" s="68"/>
      <c r="UHL86" s="20"/>
      <c r="UHM86" s="57"/>
      <c r="UHN86" s="21"/>
      <c r="UHO86" s="22"/>
      <c r="UHP86" s="3"/>
      <c r="UHQ86" s="5"/>
      <c r="UHR86" s="5"/>
      <c r="UHS86" s="8"/>
      <c r="UHT86" s="10"/>
      <c r="UHU86" s="68"/>
      <c r="UHV86" s="20"/>
      <c r="UHW86" s="57"/>
      <c r="UHX86" s="21"/>
      <c r="UHY86" s="22"/>
      <c r="UHZ86" s="3"/>
      <c r="UIA86" s="5"/>
      <c r="UIB86" s="5"/>
      <c r="UIC86" s="8"/>
      <c r="UID86" s="10"/>
      <c r="UIE86" s="68"/>
      <c r="UIF86" s="20"/>
      <c r="UIG86" s="57"/>
      <c r="UIH86" s="21"/>
      <c r="UII86" s="22"/>
      <c r="UIJ86" s="3"/>
      <c r="UIK86" s="5"/>
      <c r="UIL86" s="5"/>
      <c r="UIM86" s="8"/>
      <c r="UIN86" s="10"/>
      <c r="UIO86" s="68"/>
      <c r="UIP86" s="20"/>
      <c r="UIQ86" s="57"/>
      <c r="UIR86" s="21"/>
      <c r="UIS86" s="22"/>
      <c r="UIT86" s="3"/>
      <c r="UIU86" s="5"/>
      <c r="UIV86" s="5"/>
      <c r="UIW86" s="8"/>
      <c r="UIX86" s="10"/>
      <c r="UIY86" s="68"/>
      <c r="UIZ86" s="20"/>
      <c r="UJA86" s="57"/>
      <c r="UJB86" s="21"/>
      <c r="UJC86" s="22"/>
      <c r="UJD86" s="3"/>
      <c r="UJE86" s="5"/>
      <c r="UJF86" s="5"/>
      <c r="UJG86" s="8"/>
      <c r="UJH86" s="10"/>
      <c r="UJI86" s="68"/>
      <c r="UJJ86" s="20"/>
      <c r="UJK86" s="57"/>
      <c r="UJL86" s="21"/>
      <c r="UJM86" s="22"/>
      <c r="UJN86" s="3"/>
      <c r="UJO86" s="5"/>
      <c r="UJP86" s="5"/>
      <c r="UJQ86" s="8"/>
      <c r="UJR86" s="10"/>
      <c r="UJS86" s="68"/>
      <c r="UJT86" s="20"/>
      <c r="UJU86" s="57"/>
      <c r="UJV86" s="21"/>
      <c r="UJW86" s="22"/>
      <c r="UJX86" s="3"/>
      <c r="UJY86" s="5"/>
      <c r="UJZ86" s="5"/>
      <c r="UKA86" s="8"/>
      <c r="UKB86" s="10"/>
      <c r="UKC86" s="68"/>
      <c r="UKD86" s="20"/>
      <c r="UKE86" s="57"/>
      <c r="UKF86" s="21"/>
      <c r="UKG86" s="22"/>
      <c r="UKH86" s="3"/>
      <c r="UKI86" s="5"/>
      <c r="UKJ86" s="5"/>
      <c r="UKK86" s="8"/>
      <c r="UKL86" s="10"/>
      <c r="UKM86" s="68"/>
      <c r="UKN86" s="20"/>
      <c r="UKO86" s="57"/>
      <c r="UKP86" s="21"/>
      <c r="UKQ86" s="22"/>
      <c r="UKR86" s="3"/>
      <c r="UKS86" s="5"/>
      <c r="UKT86" s="5"/>
      <c r="UKU86" s="8"/>
      <c r="UKV86" s="10"/>
      <c r="UKW86" s="68"/>
      <c r="UKX86" s="20"/>
      <c r="UKY86" s="57"/>
      <c r="UKZ86" s="21"/>
      <c r="ULA86" s="22"/>
      <c r="ULB86" s="3"/>
      <c r="ULC86" s="5"/>
      <c r="ULD86" s="5"/>
      <c r="ULE86" s="8"/>
      <c r="ULF86" s="10"/>
      <c r="ULG86" s="68"/>
      <c r="ULH86" s="20"/>
      <c r="ULI86" s="57"/>
      <c r="ULJ86" s="21"/>
      <c r="ULK86" s="22"/>
      <c r="ULL86" s="3"/>
      <c r="ULM86" s="5"/>
      <c r="ULN86" s="5"/>
      <c r="ULO86" s="8"/>
      <c r="ULP86" s="10"/>
      <c r="ULQ86" s="68"/>
      <c r="ULR86" s="20"/>
      <c r="ULS86" s="57"/>
      <c r="ULT86" s="21"/>
      <c r="ULU86" s="22"/>
      <c r="ULV86" s="3"/>
      <c r="ULW86" s="5"/>
      <c r="ULX86" s="5"/>
      <c r="ULY86" s="8"/>
      <c r="ULZ86" s="10"/>
      <c r="UMA86" s="68"/>
      <c r="UMB86" s="20"/>
      <c r="UMC86" s="57"/>
      <c r="UMD86" s="21"/>
      <c r="UME86" s="22"/>
      <c r="UMF86" s="3"/>
      <c r="UMG86" s="5"/>
      <c r="UMH86" s="5"/>
      <c r="UMI86" s="8"/>
      <c r="UMJ86" s="10"/>
      <c r="UMK86" s="68"/>
      <c r="UML86" s="20"/>
      <c r="UMM86" s="57"/>
      <c r="UMN86" s="21"/>
      <c r="UMO86" s="22"/>
      <c r="UMP86" s="3"/>
      <c r="UMQ86" s="5"/>
      <c r="UMR86" s="5"/>
      <c r="UMS86" s="8"/>
      <c r="UMT86" s="10"/>
      <c r="UMU86" s="68"/>
      <c r="UMV86" s="20"/>
      <c r="UMW86" s="57"/>
      <c r="UMX86" s="21"/>
      <c r="UMY86" s="22"/>
      <c r="UMZ86" s="3"/>
      <c r="UNA86" s="5"/>
      <c r="UNB86" s="5"/>
      <c r="UNC86" s="8"/>
      <c r="UND86" s="10"/>
      <c r="UNE86" s="68"/>
      <c r="UNF86" s="20"/>
      <c r="UNG86" s="57"/>
      <c r="UNH86" s="21"/>
      <c r="UNI86" s="22"/>
      <c r="UNJ86" s="3"/>
      <c r="UNK86" s="5"/>
      <c r="UNL86" s="5"/>
      <c r="UNM86" s="8"/>
      <c r="UNN86" s="10"/>
      <c r="UNO86" s="68"/>
      <c r="UNP86" s="20"/>
      <c r="UNQ86" s="57"/>
      <c r="UNR86" s="21"/>
      <c r="UNS86" s="22"/>
      <c r="UNT86" s="3"/>
      <c r="UNU86" s="5"/>
      <c r="UNV86" s="5"/>
      <c r="UNW86" s="8"/>
      <c r="UNX86" s="10"/>
      <c r="UNY86" s="68"/>
      <c r="UNZ86" s="20"/>
      <c r="UOA86" s="57"/>
      <c r="UOB86" s="21"/>
      <c r="UOC86" s="22"/>
      <c r="UOD86" s="3"/>
      <c r="UOE86" s="5"/>
      <c r="UOF86" s="5"/>
      <c r="UOG86" s="8"/>
      <c r="UOH86" s="10"/>
      <c r="UOI86" s="68"/>
      <c r="UOJ86" s="20"/>
      <c r="UOK86" s="57"/>
      <c r="UOL86" s="21"/>
      <c r="UOM86" s="22"/>
      <c r="UON86" s="3"/>
      <c r="UOO86" s="5"/>
      <c r="UOP86" s="5"/>
      <c r="UOQ86" s="8"/>
      <c r="UOR86" s="10"/>
      <c r="UOS86" s="68"/>
      <c r="UOT86" s="20"/>
      <c r="UOU86" s="57"/>
      <c r="UOV86" s="21"/>
      <c r="UOW86" s="22"/>
      <c r="UOX86" s="3"/>
      <c r="UOY86" s="5"/>
      <c r="UOZ86" s="5"/>
      <c r="UPA86" s="8"/>
      <c r="UPB86" s="10"/>
      <c r="UPC86" s="68"/>
      <c r="UPD86" s="20"/>
      <c r="UPE86" s="57"/>
      <c r="UPF86" s="21"/>
      <c r="UPG86" s="22"/>
      <c r="UPH86" s="3"/>
      <c r="UPI86" s="5"/>
      <c r="UPJ86" s="5"/>
      <c r="UPK86" s="8"/>
      <c r="UPL86" s="10"/>
      <c r="UPM86" s="68"/>
      <c r="UPN86" s="20"/>
      <c r="UPO86" s="57"/>
      <c r="UPP86" s="21"/>
      <c r="UPQ86" s="22"/>
      <c r="UPR86" s="3"/>
      <c r="UPS86" s="5"/>
      <c r="UPT86" s="5"/>
      <c r="UPU86" s="8"/>
      <c r="UPV86" s="10"/>
      <c r="UPW86" s="68"/>
      <c r="UPX86" s="20"/>
      <c r="UPY86" s="57"/>
      <c r="UPZ86" s="21"/>
      <c r="UQA86" s="22"/>
      <c r="UQB86" s="3"/>
      <c r="UQC86" s="5"/>
      <c r="UQD86" s="5"/>
      <c r="UQE86" s="8"/>
      <c r="UQF86" s="10"/>
      <c r="UQG86" s="68"/>
      <c r="UQH86" s="20"/>
      <c r="UQI86" s="57"/>
      <c r="UQJ86" s="21"/>
      <c r="UQK86" s="22"/>
      <c r="UQL86" s="3"/>
      <c r="UQM86" s="5"/>
      <c r="UQN86" s="5"/>
      <c r="UQO86" s="8"/>
      <c r="UQP86" s="10"/>
      <c r="UQQ86" s="68"/>
      <c r="UQR86" s="20"/>
      <c r="UQS86" s="57"/>
      <c r="UQT86" s="21"/>
      <c r="UQU86" s="22"/>
      <c r="UQV86" s="3"/>
      <c r="UQW86" s="5"/>
      <c r="UQX86" s="5"/>
      <c r="UQY86" s="8"/>
      <c r="UQZ86" s="10"/>
      <c r="URA86" s="68"/>
      <c r="URB86" s="20"/>
      <c r="URC86" s="57"/>
      <c r="URD86" s="21"/>
      <c r="URE86" s="22"/>
      <c r="URF86" s="3"/>
      <c r="URG86" s="5"/>
      <c r="URH86" s="5"/>
      <c r="URI86" s="8"/>
      <c r="URJ86" s="10"/>
      <c r="URK86" s="68"/>
      <c r="URL86" s="20"/>
      <c r="URM86" s="57"/>
      <c r="URN86" s="21"/>
      <c r="URO86" s="22"/>
      <c r="URP86" s="3"/>
      <c r="URQ86" s="5"/>
      <c r="URR86" s="5"/>
      <c r="URS86" s="8"/>
      <c r="URT86" s="10"/>
      <c r="URU86" s="68"/>
      <c r="URV86" s="20"/>
      <c r="URW86" s="57"/>
      <c r="URX86" s="21"/>
      <c r="URY86" s="22"/>
      <c r="URZ86" s="3"/>
      <c r="USA86" s="5"/>
      <c r="USB86" s="5"/>
      <c r="USC86" s="8"/>
      <c r="USD86" s="10"/>
      <c r="USE86" s="68"/>
      <c r="USF86" s="20"/>
      <c r="USG86" s="57"/>
      <c r="USH86" s="21"/>
      <c r="USI86" s="22"/>
      <c r="USJ86" s="3"/>
      <c r="USK86" s="5"/>
      <c r="USL86" s="5"/>
      <c r="USM86" s="8"/>
      <c r="USN86" s="10"/>
      <c r="USO86" s="68"/>
      <c r="USP86" s="20"/>
      <c r="USQ86" s="57"/>
      <c r="USR86" s="21"/>
      <c r="USS86" s="22"/>
      <c r="UST86" s="3"/>
      <c r="USU86" s="5"/>
      <c r="USV86" s="5"/>
      <c r="USW86" s="8"/>
      <c r="USX86" s="10"/>
      <c r="USY86" s="68"/>
      <c r="USZ86" s="20"/>
      <c r="UTA86" s="57"/>
      <c r="UTB86" s="21"/>
      <c r="UTC86" s="22"/>
      <c r="UTD86" s="3"/>
      <c r="UTE86" s="5"/>
      <c r="UTF86" s="5"/>
      <c r="UTG86" s="8"/>
      <c r="UTH86" s="10"/>
      <c r="UTI86" s="68"/>
      <c r="UTJ86" s="20"/>
      <c r="UTK86" s="57"/>
      <c r="UTL86" s="21"/>
      <c r="UTM86" s="22"/>
      <c r="UTN86" s="3"/>
      <c r="UTO86" s="5"/>
      <c r="UTP86" s="5"/>
      <c r="UTQ86" s="8"/>
      <c r="UTR86" s="10"/>
      <c r="UTS86" s="68"/>
      <c r="UTT86" s="20"/>
      <c r="UTU86" s="57"/>
      <c r="UTV86" s="21"/>
      <c r="UTW86" s="22"/>
      <c r="UTX86" s="3"/>
      <c r="UTY86" s="5"/>
      <c r="UTZ86" s="5"/>
      <c r="UUA86" s="8"/>
      <c r="UUB86" s="10"/>
      <c r="UUC86" s="68"/>
      <c r="UUD86" s="20"/>
      <c r="UUE86" s="57"/>
      <c r="UUF86" s="21"/>
      <c r="UUG86" s="22"/>
      <c r="UUH86" s="3"/>
      <c r="UUI86" s="5"/>
      <c r="UUJ86" s="5"/>
      <c r="UUK86" s="8"/>
      <c r="UUL86" s="10"/>
      <c r="UUM86" s="68"/>
      <c r="UUN86" s="20"/>
      <c r="UUO86" s="57"/>
      <c r="UUP86" s="21"/>
      <c r="UUQ86" s="22"/>
      <c r="UUR86" s="3"/>
      <c r="UUS86" s="5"/>
      <c r="UUT86" s="5"/>
      <c r="UUU86" s="8"/>
      <c r="UUV86" s="10"/>
      <c r="UUW86" s="68"/>
      <c r="UUX86" s="20"/>
      <c r="UUY86" s="57"/>
      <c r="UUZ86" s="21"/>
      <c r="UVA86" s="22"/>
      <c r="UVB86" s="3"/>
      <c r="UVC86" s="5"/>
      <c r="UVD86" s="5"/>
      <c r="UVE86" s="8"/>
      <c r="UVF86" s="10"/>
      <c r="UVG86" s="68"/>
      <c r="UVH86" s="20"/>
      <c r="UVI86" s="57"/>
      <c r="UVJ86" s="21"/>
      <c r="UVK86" s="22"/>
      <c r="UVL86" s="3"/>
      <c r="UVM86" s="5"/>
      <c r="UVN86" s="5"/>
      <c r="UVO86" s="8"/>
      <c r="UVP86" s="10"/>
      <c r="UVQ86" s="68"/>
      <c r="UVR86" s="20"/>
      <c r="UVS86" s="57"/>
      <c r="UVT86" s="21"/>
      <c r="UVU86" s="22"/>
      <c r="UVV86" s="3"/>
      <c r="UVW86" s="5"/>
      <c r="UVX86" s="5"/>
      <c r="UVY86" s="8"/>
      <c r="UVZ86" s="10"/>
      <c r="UWA86" s="68"/>
      <c r="UWB86" s="20"/>
      <c r="UWC86" s="57"/>
      <c r="UWD86" s="21"/>
      <c r="UWE86" s="22"/>
      <c r="UWF86" s="3"/>
      <c r="UWG86" s="5"/>
      <c r="UWH86" s="5"/>
      <c r="UWI86" s="8"/>
      <c r="UWJ86" s="10"/>
      <c r="UWK86" s="68"/>
      <c r="UWL86" s="20"/>
      <c r="UWM86" s="57"/>
      <c r="UWN86" s="21"/>
      <c r="UWO86" s="22"/>
      <c r="UWP86" s="3"/>
      <c r="UWQ86" s="5"/>
      <c r="UWR86" s="5"/>
      <c r="UWS86" s="8"/>
      <c r="UWT86" s="10"/>
      <c r="UWU86" s="68"/>
      <c r="UWV86" s="20"/>
      <c r="UWW86" s="57"/>
      <c r="UWX86" s="21"/>
      <c r="UWY86" s="22"/>
      <c r="UWZ86" s="3"/>
      <c r="UXA86" s="5"/>
      <c r="UXB86" s="5"/>
      <c r="UXC86" s="8"/>
      <c r="UXD86" s="10"/>
      <c r="UXE86" s="68"/>
      <c r="UXF86" s="20"/>
      <c r="UXG86" s="57"/>
      <c r="UXH86" s="21"/>
      <c r="UXI86" s="22"/>
      <c r="UXJ86" s="3"/>
      <c r="UXK86" s="5"/>
      <c r="UXL86" s="5"/>
      <c r="UXM86" s="8"/>
      <c r="UXN86" s="10"/>
      <c r="UXO86" s="68"/>
      <c r="UXP86" s="20"/>
      <c r="UXQ86" s="57"/>
      <c r="UXR86" s="21"/>
      <c r="UXS86" s="22"/>
      <c r="UXT86" s="3"/>
      <c r="UXU86" s="5"/>
      <c r="UXV86" s="5"/>
      <c r="UXW86" s="8"/>
      <c r="UXX86" s="10"/>
      <c r="UXY86" s="68"/>
      <c r="UXZ86" s="20"/>
      <c r="UYA86" s="57"/>
      <c r="UYB86" s="21"/>
      <c r="UYC86" s="22"/>
      <c r="UYD86" s="3"/>
      <c r="UYE86" s="5"/>
      <c r="UYF86" s="5"/>
      <c r="UYG86" s="8"/>
      <c r="UYH86" s="10"/>
      <c r="UYI86" s="68"/>
      <c r="UYJ86" s="20"/>
      <c r="UYK86" s="57"/>
      <c r="UYL86" s="21"/>
      <c r="UYM86" s="22"/>
      <c r="UYN86" s="3"/>
      <c r="UYO86" s="5"/>
      <c r="UYP86" s="5"/>
      <c r="UYQ86" s="8"/>
      <c r="UYR86" s="10"/>
      <c r="UYS86" s="68"/>
      <c r="UYT86" s="20"/>
      <c r="UYU86" s="57"/>
      <c r="UYV86" s="21"/>
      <c r="UYW86" s="22"/>
      <c r="UYX86" s="3"/>
      <c r="UYY86" s="5"/>
      <c r="UYZ86" s="5"/>
      <c r="UZA86" s="8"/>
      <c r="UZB86" s="10"/>
      <c r="UZC86" s="68"/>
      <c r="UZD86" s="20"/>
      <c r="UZE86" s="57"/>
      <c r="UZF86" s="21"/>
      <c r="UZG86" s="22"/>
      <c r="UZH86" s="3"/>
      <c r="UZI86" s="5"/>
      <c r="UZJ86" s="5"/>
      <c r="UZK86" s="8"/>
      <c r="UZL86" s="10"/>
      <c r="UZM86" s="68"/>
      <c r="UZN86" s="20"/>
      <c r="UZO86" s="57"/>
      <c r="UZP86" s="21"/>
      <c r="UZQ86" s="22"/>
      <c r="UZR86" s="3"/>
      <c r="UZS86" s="5"/>
      <c r="UZT86" s="5"/>
      <c r="UZU86" s="8"/>
      <c r="UZV86" s="10"/>
      <c r="UZW86" s="68"/>
      <c r="UZX86" s="20"/>
      <c r="UZY86" s="57"/>
      <c r="UZZ86" s="21"/>
      <c r="VAA86" s="22"/>
      <c r="VAB86" s="3"/>
      <c r="VAC86" s="5"/>
      <c r="VAD86" s="5"/>
      <c r="VAE86" s="8"/>
      <c r="VAF86" s="10"/>
      <c r="VAG86" s="68"/>
      <c r="VAH86" s="20"/>
      <c r="VAI86" s="57"/>
      <c r="VAJ86" s="21"/>
      <c r="VAK86" s="22"/>
      <c r="VAL86" s="3"/>
      <c r="VAM86" s="5"/>
      <c r="VAN86" s="5"/>
      <c r="VAO86" s="8"/>
      <c r="VAP86" s="10"/>
      <c r="VAQ86" s="68"/>
      <c r="VAR86" s="20"/>
      <c r="VAS86" s="57"/>
      <c r="VAT86" s="21"/>
      <c r="VAU86" s="22"/>
      <c r="VAV86" s="3"/>
      <c r="VAW86" s="5"/>
      <c r="VAX86" s="5"/>
      <c r="VAY86" s="8"/>
      <c r="VAZ86" s="10"/>
      <c r="VBA86" s="68"/>
      <c r="VBB86" s="20"/>
      <c r="VBC86" s="57"/>
      <c r="VBD86" s="21"/>
      <c r="VBE86" s="22"/>
      <c r="VBF86" s="3"/>
      <c r="VBG86" s="5"/>
      <c r="VBH86" s="5"/>
      <c r="VBI86" s="8"/>
      <c r="VBJ86" s="10"/>
      <c r="VBK86" s="68"/>
      <c r="VBL86" s="20"/>
      <c r="VBM86" s="57"/>
      <c r="VBN86" s="21"/>
      <c r="VBO86" s="22"/>
      <c r="VBP86" s="3"/>
      <c r="VBQ86" s="5"/>
      <c r="VBR86" s="5"/>
      <c r="VBS86" s="8"/>
      <c r="VBT86" s="10"/>
      <c r="VBU86" s="68"/>
      <c r="VBV86" s="20"/>
      <c r="VBW86" s="57"/>
      <c r="VBX86" s="21"/>
      <c r="VBY86" s="22"/>
      <c r="VBZ86" s="3"/>
      <c r="VCA86" s="5"/>
      <c r="VCB86" s="5"/>
      <c r="VCC86" s="8"/>
      <c r="VCD86" s="10"/>
      <c r="VCE86" s="68"/>
      <c r="VCF86" s="20"/>
      <c r="VCG86" s="57"/>
      <c r="VCH86" s="21"/>
      <c r="VCI86" s="22"/>
      <c r="VCJ86" s="3"/>
      <c r="VCK86" s="5"/>
      <c r="VCL86" s="5"/>
      <c r="VCM86" s="8"/>
      <c r="VCN86" s="10"/>
      <c r="VCO86" s="68"/>
      <c r="VCP86" s="20"/>
      <c r="VCQ86" s="57"/>
      <c r="VCR86" s="21"/>
      <c r="VCS86" s="22"/>
      <c r="VCT86" s="3"/>
      <c r="VCU86" s="5"/>
      <c r="VCV86" s="5"/>
      <c r="VCW86" s="8"/>
      <c r="VCX86" s="10"/>
      <c r="VCY86" s="68"/>
      <c r="VCZ86" s="20"/>
      <c r="VDA86" s="57"/>
      <c r="VDB86" s="21"/>
      <c r="VDC86" s="22"/>
      <c r="VDD86" s="3"/>
      <c r="VDE86" s="5"/>
      <c r="VDF86" s="5"/>
      <c r="VDG86" s="8"/>
      <c r="VDH86" s="10"/>
      <c r="VDI86" s="68"/>
      <c r="VDJ86" s="20"/>
      <c r="VDK86" s="57"/>
      <c r="VDL86" s="21"/>
      <c r="VDM86" s="22"/>
      <c r="VDN86" s="3"/>
      <c r="VDO86" s="5"/>
      <c r="VDP86" s="5"/>
      <c r="VDQ86" s="8"/>
      <c r="VDR86" s="10"/>
      <c r="VDS86" s="68"/>
      <c r="VDT86" s="20"/>
      <c r="VDU86" s="57"/>
      <c r="VDV86" s="21"/>
      <c r="VDW86" s="22"/>
      <c r="VDX86" s="3"/>
      <c r="VDY86" s="5"/>
      <c r="VDZ86" s="5"/>
      <c r="VEA86" s="8"/>
      <c r="VEB86" s="10"/>
      <c r="VEC86" s="68"/>
      <c r="VED86" s="20"/>
      <c r="VEE86" s="57"/>
      <c r="VEF86" s="21"/>
      <c r="VEG86" s="22"/>
      <c r="VEH86" s="3"/>
      <c r="VEI86" s="5"/>
      <c r="VEJ86" s="5"/>
      <c r="VEK86" s="8"/>
      <c r="VEL86" s="10"/>
      <c r="VEM86" s="68"/>
      <c r="VEN86" s="20"/>
      <c r="VEO86" s="57"/>
      <c r="VEP86" s="21"/>
      <c r="VEQ86" s="22"/>
      <c r="VER86" s="3"/>
      <c r="VES86" s="5"/>
      <c r="VET86" s="5"/>
      <c r="VEU86" s="8"/>
      <c r="VEV86" s="10"/>
      <c r="VEW86" s="68"/>
      <c r="VEX86" s="20"/>
      <c r="VEY86" s="57"/>
      <c r="VEZ86" s="21"/>
      <c r="VFA86" s="22"/>
      <c r="VFB86" s="3"/>
      <c r="VFC86" s="5"/>
      <c r="VFD86" s="5"/>
      <c r="VFE86" s="8"/>
      <c r="VFF86" s="10"/>
      <c r="VFG86" s="68"/>
      <c r="VFH86" s="20"/>
      <c r="VFI86" s="57"/>
      <c r="VFJ86" s="21"/>
      <c r="VFK86" s="22"/>
      <c r="VFL86" s="3"/>
      <c r="VFM86" s="5"/>
      <c r="VFN86" s="5"/>
      <c r="VFO86" s="8"/>
      <c r="VFP86" s="10"/>
      <c r="VFQ86" s="68"/>
      <c r="VFR86" s="20"/>
      <c r="VFS86" s="57"/>
      <c r="VFT86" s="21"/>
      <c r="VFU86" s="22"/>
      <c r="VFV86" s="3"/>
      <c r="VFW86" s="5"/>
      <c r="VFX86" s="5"/>
      <c r="VFY86" s="8"/>
      <c r="VFZ86" s="10"/>
      <c r="VGA86" s="68"/>
      <c r="VGB86" s="20"/>
      <c r="VGC86" s="57"/>
      <c r="VGD86" s="21"/>
      <c r="VGE86" s="22"/>
      <c r="VGF86" s="3"/>
      <c r="VGG86" s="5"/>
      <c r="VGH86" s="5"/>
      <c r="VGI86" s="8"/>
      <c r="VGJ86" s="10"/>
      <c r="VGK86" s="68"/>
      <c r="VGL86" s="20"/>
      <c r="VGM86" s="57"/>
      <c r="VGN86" s="21"/>
      <c r="VGO86" s="22"/>
      <c r="VGP86" s="3"/>
      <c r="VGQ86" s="5"/>
      <c r="VGR86" s="5"/>
      <c r="VGS86" s="8"/>
      <c r="VGT86" s="10"/>
      <c r="VGU86" s="68"/>
      <c r="VGV86" s="20"/>
      <c r="VGW86" s="57"/>
      <c r="VGX86" s="21"/>
      <c r="VGY86" s="22"/>
      <c r="VGZ86" s="3"/>
      <c r="VHA86" s="5"/>
      <c r="VHB86" s="5"/>
      <c r="VHC86" s="8"/>
      <c r="VHD86" s="10"/>
      <c r="VHE86" s="68"/>
      <c r="VHF86" s="20"/>
      <c r="VHG86" s="57"/>
      <c r="VHH86" s="21"/>
      <c r="VHI86" s="22"/>
      <c r="VHJ86" s="3"/>
      <c r="VHK86" s="5"/>
      <c r="VHL86" s="5"/>
      <c r="VHM86" s="8"/>
      <c r="VHN86" s="10"/>
      <c r="VHO86" s="68"/>
      <c r="VHP86" s="20"/>
      <c r="VHQ86" s="57"/>
      <c r="VHR86" s="21"/>
      <c r="VHS86" s="22"/>
      <c r="VHT86" s="3"/>
      <c r="VHU86" s="5"/>
      <c r="VHV86" s="5"/>
      <c r="VHW86" s="8"/>
      <c r="VHX86" s="10"/>
      <c r="VHY86" s="68"/>
      <c r="VHZ86" s="20"/>
      <c r="VIA86" s="57"/>
      <c r="VIB86" s="21"/>
      <c r="VIC86" s="22"/>
      <c r="VID86" s="3"/>
      <c r="VIE86" s="5"/>
      <c r="VIF86" s="5"/>
      <c r="VIG86" s="8"/>
      <c r="VIH86" s="10"/>
      <c r="VII86" s="68"/>
      <c r="VIJ86" s="20"/>
      <c r="VIK86" s="57"/>
      <c r="VIL86" s="21"/>
      <c r="VIM86" s="22"/>
      <c r="VIN86" s="3"/>
      <c r="VIO86" s="5"/>
      <c r="VIP86" s="5"/>
      <c r="VIQ86" s="8"/>
      <c r="VIR86" s="10"/>
      <c r="VIS86" s="68"/>
      <c r="VIT86" s="20"/>
      <c r="VIU86" s="57"/>
      <c r="VIV86" s="21"/>
      <c r="VIW86" s="22"/>
      <c r="VIX86" s="3"/>
      <c r="VIY86" s="5"/>
      <c r="VIZ86" s="5"/>
      <c r="VJA86" s="8"/>
      <c r="VJB86" s="10"/>
      <c r="VJC86" s="68"/>
      <c r="VJD86" s="20"/>
      <c r="VJE86" s="57"/>
      <c r="VJF86" s="21"/>
      <c r="VJG86" s="22"/>
      <c r="VJH86" s="3"/>
      <c r="VJI86" s="5"/>
      <c r="VJJ86" s="5"/>
      <c r="VJK86" s="8"/>
      <c r="VJL86" s="10"/>
      <c r="VJM86" s="68"/>
      <c r="VJN86" s="20"/>
      <c r="VJO86" s="57"/>
      <c r="VJP86" s="21"/>
      <c r="VJQ86" s="22"/>
      <c r="VJR86" s="3"/>
      <c r="VJS86" s="5"/>
      <c r="VJT86" s="5"/>
      <c r="VJU86" s="8"/>
      <c r="VJV86" s="10"/>
      <c r="VJW86" s="68"/>
      <c r="VJX86" s="20"/>
      <c r="VJY86" s="57"/>
      <c r="VJZ86" s="21"/>
      <c r="VKA86" s="22"/>
      <c r="VKB86" s="3"/>
      <c r="VKC86" s="5"/>
      <c r="VKD86" s="5"/>
      <c r="VKE86" s="8"/>
      <c r="VKF86" s="10"/>
      <c r="VKG86" s="68"/>
      <c r="VKH86" s="20"/>
      <c r="VKI86" s="57"/>
      <c r="VKJ86" s="21"/>
      <c r="VKK86" s="22"/>
      <c r="VKL86" s="3"/>
      <c r="VKM86" s="5"/>
      <c r="VKN86" s="5"/>
      <c r="VKO86" s="8"/>
      <c r="VKP86" s="10"/>
      <c r="VKQ86" s="68"/>
      <c r="VKR86" s="20"/>
      <c r="VKS86" s="57"/>
      <c r="VKT86" s="21"/>
      <c r="VKU86" s="22"/>
      <c r="VKV86" s="3"/>
      <c r="VKW86" s="5"/>
      <c r="VKX86" s="5"/>
      <c r="VKY86" s="8"/>
      <c r="VKZ86" s="10"/>
      <c r="VLA86" s="68"/>
      <c r="VLB86" s="20"/>
      <c r="VLC86" s="57"/>
      <c r="VLD86" s="21"/>
      <c r="VLE86" s="22"/>
      <c r="VLF86" s="3"/>
      <c r="VLG86" s="5"/>
      <c r="VLH86" s="5"/>
      <c r="VLI86" s="8"/>
      <c r="VLJ86" s="10"/>
      <c r="VLK86" s="68"/>
      <c r="VLL86" s="20"/>
      <c r="VLM86" s="57"/>
      <c r="VLN86" s="21"/>
      <c r="VLO86" s="22"/>
      <c r="VLP86" s="3"/>
      <c r="VLQ86" s="5"/>
      <c r="VLR86" s="5"/>
      <c r="VLS86" s="8"/>
      <c r="VLT86" s="10"/>
      <c r="VLU86" s="68"/>
      <c r="VLV86" s="20"/>
      <c r="VLW86" s="57"/>
      <c r="VLX86" s="21"/>
      <c r="VLY86" s="22"/>
      <c r="VLZ86" s="3"/>
      <c r="VMA86" s="5"/>
      <c r="VMB86" s="5"/>
      <c r="VMC86" s="8"/>
      <c r="VMD86" s="10"/>
      <c r="VME86" s="68"/>
      <c r="VMF86" s="20"/>
      <c r="VMG86" s="57"/>
      <c r="VMH86" s="21"/>
      <c r="VMI86" s="22"/>
      <c r="VMJ86" s="3"/>
      <c r="VMK86" s="5"/>
      <c r="VML86" s="5"/>
      <c r="VMM86" s="8"/>
      <c r="VMN86" s="10"/>
      <c r="VMO86" s="68"/>
      <c r="VMP86" s="20"/>
      <c r="VMQ86" s="57"/>
      <c r="VMR86" s="21"/>
      <c r="VMS86" s="22"/>
      <c r="VMT86" s="3"/>
      <c r="VMU86" s="5"/>
      <c r="VMV86" s="5"/>
      <c r="VMW86" s="8"/>
      <c r="VMX86" s="10"/>
      <c r="VMY86" s="68"/>
      <c r="VMZ86" s="20"/>
      <c r="VNA86" s="57"/>
      <c r="VNB86" s="21"/>
      <c r="VNC86" s="22"/>
      <c r="VND86" s="3"/>
      <c r="VNE86" s="5"/>
      <c r="VNF86" s="5"/>
      <c r="VNG86" s="8"/>
      <c r="VNH86" s="10"/>
      <c r="VNI86" s="68"/>
      <c r="VNJ86" s="20"/>
      <c r="VNK86" s="57"/>
      <c r="VNL86" s="21"/>
      <c r="VNM86" s="22"/>
      <c r="VNN86" s="3"/>
      <c r="VNO86" s="5"/>
      <c r="VNP86" s="5"/>
      <c r="VNQ86" s="8"/>
      <c r="VNR86" s="10"/>
      <c r="VNS86" s="68"/>
      <c r="VNT86" s="20"/>
      <c r="VNU86" s="57"/>
      <c r="VNV86" s="21"/>
      <c r="VNW86" s="22"/>
      <c r="VNX86" s="3"/>
      <c r="VNY86" s="5"/>
      <c r="VNZ86" s="5"/>
      <c r="VOA86" s="8"/>
      <c r="VOB86" s="10"/>
      <c r="VOC86" s="68"/>
      <c r="VOD86" s="20"/>
      <c r="VOE86" s="57"/>
      <c r="VOF86" s="21"/>
      <c r="VOG86" s="22"/>
      <c r="VOH86" s="3"/>
      <c r="VOI86" s="5"/>
      <c r="VOJ86" s="5"/>
      <c r="VOK86" s="8"/>
      <c r="VOL86" s="10"/>
      <c r="VOM86" s="68"/>
      <c r="VON86" s="20"/>
      <c r="VOO86" s="57"/>
      <c r="VOP86" s="21"/>
      <c r="VOQ86" s="22"/>
      <c r="VOR86" s="3"/>
      <c r="VOS86" s="5"/>
      <c r="VOT86" s="5"/>
      <c r="VOU86" s="8"/>
      <c r="VOV86" s="10"/>
      <c r="VOW86" s="68"/>
      <c r="VOX86" s="20"/>
      <c r="VOY86" s="57"/>
      <c r="VOZ86" s="21"/>
      <c r="VPA86" s="22"/>
      <c r="VPB86" s="3"/>
      <c r="VPC86" s="5"/>
      <c r="VPD86" s="5"/>
      <c r="VPE86" s="8"/>
      <c r="VPF86" s="10"/>
      <c r="VPG86" s="68"/>
      <c r="VPH86" s="20"/>
      <c r="VPI86" s="57"/>
      <c r="VPJ86" s="21"/>
      <c r="VPK86" s="22"/>
      <c r="VPL86" s="3"/>
      <c r="VPM86" s="5"/>
      <c r="VPN86" s="5"/>
      <c r="VPO86" s="8"/>
      <c r="VPP86" s="10"/>
      <c r="VPQ86" s="68"/>
      <c r="VPR86" s="20"/>
      <c r="VPS86" s="57"/>
      <c r="VPT86" s="21"/>
      <c r="VPU86" s="22"/>
      <c r="VPV86" s="3"/>
      <c r="VPW86" s="5"/>
      <c r="VPX86" s="5"/>
      <c r="VPY86" s="8"/>
      <c r="VPZ86" s="10"/>
      <c r="VQA86" s="68"/>
      <c r="VQB86" s="20"/>
      <c r="VQC86" s="57"/>
      <c r="VQD86" s="21"/>
      <c r="VQE86" s="22"/>
      <c r="VQF86" s="3"/>
      <c r="VQG86" s="5"/>
      <c r="VQH86" s="5"/>
      <c r="VQI86" s="8"/>
      <c r="VQJ86" s="10"/>
      <c r="VQK86" s="68"/>
      <c r="VQL86" s="20"/>
      <c r="VQM86" s="57"/>
      <c r="VQN86" s="21"/>
      <c r="VQO86" s="22"/>
      <c r="VQP86" s="3"/>
      <c r="VQQ86" s="5"/>
      <c r="VQR86" s="5"/>
      <c r="VQS86" s="8"/>
      <c r="VQT86" s="10"/>
      <c r="VQU86" s="68"/>
      <c r="VQV86" s="20"/>
      <c r="VQW86" s="57"/>
      <c r="VQX86" s="21"/>
      <c r="VQY86" s="22"/>
      <c r="VQZ86" s="3"/>
      <c r="VRA86" s="5"/>
      <c r="VRB86" s="5"/>
      <c r="VRC86" s="8"/>
      <c r="VRD86" s="10"/>
      <c r="VRE86" s="68"/>
      <c r="VRF86" s="20"/>
      <c r="VRG86" s="57"/>
      <c r="VRH86" s="21"/>
      <c r="VRI86" s="22"/>
      <c r="VRJ86" s="3"/>
      <c r="VRK86" s="5"/>
      <c r="VRL86" s="5"/>
      <c r="VRM86" s="8"/>
      <c r="VRN86" s="10"/>
      <c r="VRO86" s="68"/>
      <c r="VRP86" s="20"/>
      <c r="VRQ86" s="57"/>
      <c r="VRR86" s="21"/>
      <c r="VRS86" s="22"/>
      <c r="VRT86" s="3"/>
      <c r="VRU86" s="5"/>
      <c r="VRV86" s="5"/>
      <c r="VRW86" s="8"/>
      <c r="VRX86" s="10"/>
      <c r="VRY86" s="68"/>
      <c r="VRZ86" s="20"/>
      <c r="VSA86" s="57"/>
      <c r="VSB86" s="21"/>
      <c r="VSC86" s="22"/>
      <c r="VSD86" s="3"/>
      <c r="VSE86" s="5"/>
      <c r="VSF86" s="5"/>
      <c r="VSG86" s="8"/>
      <c r="VSH86" s="10"/>
      <c r="VSI86" s="68"/>
      <c r="VSJ86" s="20"/>
      <c r="VSK86" s="57"/>
      <c r="VSL86" s="21"/>
      <c r="VSM86" s="22"/>
      <c r="VSN86" s="3"/>
      <c r="VSO86" s="5"/>
      <c r="VSP86" s="5"/>
      <c r="VSQ86" s="8"/>
      <c r="VSR86" s="10"/>
      <c r="VSS86" s="68"/>
      <c r="VST86" s="20"/>
      <c r="VSU86" s="57"/>
      <c r="VSV86" s="21"/>
      <c r="VSW86" s="22"/>
      <c r="VSX86" s="3"/>
      <c r="VSY86" s="5"/>
      <c r="VSZ86" s="5"/>
      <c r="VTA86" s="8"/>
      <c r="VTB86" s="10"/>
      <c r="VTC86" s="68"/>
      <c r="VTD86" s="20"/>
      <c r="VTE86" s="57"/>
      <c r="VTF86" s="21"/>
      <c r="VTG86" s="22"/>
      <c r="VTH86" s="3"/>
      <c r="VTI86" s="5"/>
      <c r="VTJ86" s="5"/>
      <c r="VTK86" s="8"/>
      <c r="VTL86" s="10"/>
      <c r="VTM86" s="68"/>
      <c r="VTN86" s="20"/>
      <c r="VTO86" s="57"/>
      <c r="VTP86" s="21"/>
      <c r="VTQ86" s="22"/>
      <c r="VTR86" s="3"/>
      <c r="VTS86" s="5"/>
      <c r="VTT86" s="5"/>
      <c r="VTU86" s="8"/>
      <c r="VTV86" s="10"/>
      <c r="VTW86" s="68"/>
      <c r="VTX86" s="20"/>
      <c r="VTY86" s="57"/>
      <c r="VTZ86" s="21"/>
      <c r="VUA86" s="22"/>
      <c r="VUB86" s="3"/>
      <c r="VUC86" s="5"/>
      <c r="VUD86" s="5"/>
      <c r="VUE86" s="8"/>
      <c r="VUF86" s="10"/>
      <c r="VUG86" s="68"/>
      <c r="VUH86" s="20"/>
      <c r="VUI86" s="57"/>
      <c r="VUJ86" s="21"/>
      <c r="VUK86" s="22"/>
      <c r="VUL86" s="3"/>
      <c r="VUM86" s="5"/>
      <c r="VUN86" s="5"/>
      <c r="VUO86" s="8"/>
      <c r="VUP86" s="10"/>
      <c r="VUQ86" s="68"/>
      <c r="VUR86" s="20"/>
      <c r="VUS86" s="57"/>
      <c r="VUT86" s="21"/>
      <c r="VUU86" s="22"/>
      <c r="VUV86" s="3"/>
      <c r="VUW86" s="5"/>
      <c r="VUX86" s="5"/>
      <c r="VUY86" s="8"/>
      <c r="VUZ86" s="10"/>
      <c r="VVA86" s="68"/>
      <c r="VVB86" s="20"/>
      <c r="VVC86" s="57"/>
      <c r="VVD86" s="21"/>
      <c r="VVE86" s="22"/>
      <c r="VVF86" s="3"/>
      <c r="VVG86" s="5"/>
      <c r="VVH86" s="5"/>
      <c r="VVI86" s="8"/>
      <c r="VVJ86" s="10"/>
      <c r="VVK86" s="68"/>
      <c r="VVL86" s="20"/>
      <c r="VVM86" s="57"/>
      <c r="VVN86" s="21"/>
      <c r="VVO86" s="22"/>
      <c r="VVP86" s="3"/>
      <c r="VVQ86" s="5"/>
      <c r="VVR86" s="5"/>
      <c r="VVS86" s="8"/>
      <c r="VVT86" s="10"/>
      <c r="VVU86" s="68"/>
      <c r="VVV86" s="20"/>
      <c r="VVW86" s="57"/>
      <c r="VVX86" s="21"/>
      <c r="VVY86" s="22"/>
      <c r="VVZ86" s="3"/>
      <c r="VWA86" s="5"/>
      <c r="VWB86" s="5"/>
      <c r="VWC86" s="8"/>
      <c r="VWD86" s="10"/>
      <c r="VWE86" s="68"/>
      <c r="VWF86" s="20"/>
      <c r="VWG86" s="57"/>
      <c r="VWH86" s="21"/>
      <c r="VWI86" s="22"/>
      <c r="VWJ86" s="3"/>
      <c r="VWK86" s="5"/>
      <c r="VWL86" s="5"/>
      <c r="VWM86" s="8"/>
      <c r="VWN86" s="10"/>
      <c r="VWO86" s="68"/>
      <c r="VWP86" s="20"/>
      <c r="VWQ86" s="57"/>
      <c r="VWR86" s="21"/>
      <c r="VWS86" s="22"/>
      <c r="VWT86" s="3"/>
      <c r="VWU86" s="5"/>
      <c r="VWV86" s="5"/>
      <c r="VWW86" s="8"/>
      <c r="VWX86" s="10"/>
      <c r="VWY86" s="68"/>
      <c r="VWZ86" s="20"/>
      <c r="VXA86" s="57"/>
      <c r="VXB86" s="21"/>
      <c r="VXC86" s="22"/>
      <c r="VXD86" s="3"/>
      <c r="VXE86" s="5"/>
      <c r="VXF86" s="5"/>
      <c r="VXG86" s="8"/>
      <c r="VXH86" s="10"/>
      <c r="VXI86" s="68"/>
      <c r="VXJ86" s="20"/>
      <c r="VXK86" s="57"/>
      <c r="VXL86" s="21"/>
      <c r="VXM86" s="22"/>
      <c r="VXN86" s="3"/>
      <c r="VXO86" s="5"/>
      <c r="VXP86" s="5"/>
      <c r="VXQ86" s="8"/>
      <c r="VXR86" s="10"/>
      <c r="VXS86" s="68"/>
      <c r="VXT86" s="20"/>
      <c r="VXU86" s="57"/>
      <c r="VXV86" s="21"/>
      <c r="VXW86" s="22"/>
      <c r="VXX86" s="3"/>
      <c r="VXY86" s="5"/>
      <c r="VXZ86" s="5"/>
      <c r="VYA86" s="8"/>
      <c r="VYB86" s="10"/>
      <c r="VYC86" s="68"/>
      <c r="VYD86" s="20"/>
      <c r="VYE86" s="57"/>
      <c r="VYF86" s="21"/>
      <c r="VYG86" s="22"/>
      <c r="VYH86" s="3"/>
      <c r="VYI86" s="5"/>
      <c r="VYJ86" s="5"/>
      <c r="VYK86" s="8"/>
      <c r="VYL86" s="10"/>
      <c r="VYM86" s="68"/>
      <c r="VYN86" s="20"/>
      <c r="VYO86" s="57"/>
      <c r="VYP86" s="21"/>
      <c r="VYQ86" s="22"/>
      <c r="VYR86" s="3"/>
      <c r="VYS86" s="5"/>
      <c r="VYT86" s="5"/>
      <c r="VYU86" s="8"/>
      <c r="VYV86" s="10"/>
      <c r="VYW86" s="68"/>
      <c r="VYX86" s="20"/>
      <c r="VYY86" s="57"/>
      <c r="VYZ86" s="21"/>
      <c r="VZA86" s="22"/>
      <c r="VZB86" s="3"/>
      <c r="VZC86" s="5"/>
      <c r="VZD86" s="5"/>
      <c r="VZE86" s="8"/>
      <c r="VZF86" s="10"/>
      <c r="VZG86" s="68"/>
      <c r="VZH86" s="20"/>
      <c r="VZI86" s="57"/>
      <c r="VZJ86" s="21"/>
      <c r="VZK86" s="22"/>
      <c r="VZL86" s="3"/>
      <c r="VZM86" s="5"/>
      <c r="VZN86" s="5"/>
      <c r="VZO86" s="8"/>
      <c r="VZP86" s="10"/>
      <c r="VZQ86" s="68"/>
      <c r="VZR86" s="20"/>
      <c r="VZS86" s="57"/>
      <c r="VZT86" s="21"/>
      <c r="VZU86" s="22"/>
      <c r="VZV86" s="3"/>
      <c r="VZW86" s="5"/>
      <c r="VZX86" s="5"/>
      <c r="VZY86" s="8"/>
      <c r="VZZ86" s="10"/>
      <c r="WAA86" s="68"/>
      <c r="WAB86" s="20"/>
      <c r="WAC86" s="57"/>
      <c r="WAD86" s="21"/>
      <c r="WAE86" s="22"/>
      <c r="WAF86" s="3"/>
      <c r="WAG86" s="5"/>
      <c r="WAH86" s="5"/>
      <c r="WAI86" s="8"/>
      <c r="WAJ86" s="10"/>
      <c r="WAK86" s="68"/>
      <c r="WAL86" s="20"/>
      <c r="WAM86" s="57"/>
      <c r="WAN86" s="21"/>
      <c r="WAO86" s="22"/>
      <c r="WAP86" s="3"/>
      <c r="WAQ86" s="5"/>
      <c r="WAR86" s="5"/>
      <c r="WAS86" s="8"/>
      <c r="WAT86" s="10"/>
      <c r="WAU86" s="68"/>
      <c r="WAV86" s="20"/>
      <c r="WAW86" s="57"/>
      <c r="WAX86" s="21"/>
      <c r="WAY86" s="22"/>
      <c r="WAZ86" s="3"/>
      <c r="WBA86" s="5"/>
      <c r="WBB86" s="5"/>
      <c r="WBC86" s="8"/>
      <c r="WBD86" s="10"/>
      <c r="WBE86" s="68"/>
      <c r="WBF86" s="20"/>
      <c r="WBG86" s="57"/>
      <c r="WBH86" s="21"/>
      <c r="WBI86" s="22"/>
      <c r="WBJ86" s="3"/>
      <c r="WBK86" s="5"/>
      <c r="WBL86" s="5"/>
      <c r="WBM86" s="8"/>
      <c r="WBN86" s="10"/>
      <c r="WBO86" s="68"/>
      <c r="WBP86" s="20"/>
      <c r="WBQ86" s="57"/>
      <c r="WBR86" s="21"/>
      <c r="WBS86" s="22"/>
      <c r="WBT86" s="3"/>
      <c r="WBU86" s="5"/>
      <c r="WBV86" s="5"/>
      <c r="WBW86" s="8"/>
      <c r="WBX86" s="10"/>
      <c r="WBY86" s="68"/>
      <c r="WBZ86" s="20"/>
      <c r="WCA86" s="57"/>
      <c r="WCB86" s="21"/>
      <c r="WCC86" s="22"/>
      <c r="WCD86" s="3"/>
      <c r="WCE86" s="5"/>
      <c r="WCF86" s="5"/>
      <c r="WCG86" s="8"/>
      <c r="WCH86" s="10"/>
      <c r="WCI86" s="68"/>
      <c r="WCJ86" s="20"/>
      <c r="WCK86" s="57"/>
      <c r="WCL86" s="21"/>
      <c r="WCM86" s="22"/>
      <c r="WCN86" s="3"/>
      <c r="WCO86" s="5"/>
      <c r="WCP86" s="5"/>
      <c r="WCQ86" s="8"/>
      <c r="WCR86" s="10"/>
      <c r="WCS86" s="68"/>
      <c r="WCT86" s="20"/>
      <c r="WCU86" s="57"/>
      <c r="WCV86" s="21"/>
      <c r="WCW86" s="22"/>
      <c r="WCX86" s="3"/>
      <c r="WCY86" s="5"/>
      <c r="WCZ86" s="5"/>
      <c r="WDA86" s="8"/>
      <c r="WDB86" s="10"/>
      <c r="WDC86" s="68"/>
      <c r="WDD86" s="20"/>
      <c r="WDE86" s="57"/>
      <c r="WDF86" s="21"/>
      <c r="WDG86" s="22"/>
      <c r="WDH86" s="3"/>
      <c r="WDI86" s="5"/>
      <c r="WDJ86" s="5"/>
      <c r="WDK86" s="8"/>
      <c r="WDL86" s="10"/>
      <c r="WDM86" s="68"/>
      <c r="WDN86" s="20"/>
      <c r="WDO86" s="57"/>
      <c r="WDP86" s="21"/>
      <c r="WDQ86" s="22"/>
      <c r="WDR86" s="3"/>
      <c r="WDS86" s="5"/>
      <c r="WDT86" s="5"/>
      <c r="WDU86" s="8"/>
      <c r="WDV86" s="10"/>
      <c r="WDW86" s="68"/>
      <c r="WDX86" s="20"/>
      <c r="WDY86" s="57"/>
      <c r="WDZ86" s="21"/>
      <c r="WEA86" s="22"/>
      <c r="WEB86" s="3"/>
      <c r="WEC86" s="5"/>
      <c r="WED86" s="5"/>
      <c r="WEE86" s="8"/>
      <c r="WEF86" s="10"/>
      <c r="WEG86" s="68"/>
      <c r="WEH86" s="20"/>
      <c r="WEI86" s="57"/>
      <c r="WEJ86" s="21"/>
      <c r="WEK86" s="22"/>
      <c r="WEL86" s="3"/>
      <c r="WEM86" s="5"/>
      <c r="WEN86" s="5"/>
      <c r="WEO86" s="8"/>
      <c r="WEP86" s="10"/>
      <c r="WEQ86" s="68"/>
      <c r="WER86" s="20"/>
      <c r="WES86" s="57"/>
      <c r="WET86" s="21"/>
      <c r="WEU86" s="22"/>
      <c r="WEV86" s="3"/>
      <c r="WEW86" s="5"/>
      <c r="WEX86" s="5"/>
      <c r="WEY86" s="8"/>
      <c r="WEZ86" s="10"/>
      <c r="WFA86" s="68"/>
      <c r="WFB86" s="20"/>
      <c r="WFC86" s="57"/>
      <c r="WFD86" s="21"/>
      <c r="WFE86" s="22"/>
      <c r="WFF86" s="3"/>
      <c r="WFG86" s="5"/>
      <c r="WFH86" s="5"/>
      <c r="WFI86" s="8"/>
      <c r="WFJ86" s="10"/>
      <c r="WFK86" s="68"/>
      <c r="WFL86" s="20"/>
      <c r="WFM86" s="57"/>
      <c r="WFN86" s="21"/>
      <c r="WFO86" s="22"/>
      <c r="WFP86" s="3"/>
      <c r="WFQ86" s="5"/>
      <c r="WFR86" s="5"/>
      <c r="WFS86" s="8"/>
      <c r="WFT86" s="10"/>
      <c r="WFU86" s="68"/>
      <c r="WFV86" s="20"/>
      <c r="WFW86" s="57"/>
      <c r="WFX86" s="21"/>
      <c r="WFY86" s="22"/>
      <c r="WFZ86" s="3"/>
      <c r="WGA86" s="5"/>
      <c r="WGB86" s="5"/>
      <c r="WGC86" s="8"/>
      <c r="WGD86" s="10"/>
      <c r="WGE86" s="68"/>
      <c r="WGF86" s="20"/>
      <c r="WGG86" s="57"/>
      <c r="WGH86" s="21"/>
      <c r="WGI86" s="22"/>
      <c r="WGJ86" s="3"/>
      <c r="WGK86" s="5"/>
      <c r="WGL86" s="5"/>
      <c r="WGM86" s="8"/>
      <c r="WGN86" s="10"/>
      <c r="WGO86" s="68"/>
      <c r="WGP86" s="20"/>
      <c r="WGQ86" s="57"/>
      <c r="WGR86" s="21"/>
      <c r="WGS86" s="22"/>
      <c r="WGT86" s="3"/>
      <c r="WGU86" s="5"/>
      <c r="WGV86" s="5"/>
      <c r="WGW86" s="8"/>
      <c r="WGX86" s="10"/>
      <c r="WGY86" s="68"/>
      <c r="WGZ86" s="20"/>
      <c r="WHA86" s="57"/>
      <c r="WHB86" s="21"/>
      <c r="WHC86" s="22"/>
      <c r="WHD86" s="3"/>
      <c r="WHE86" s="5"/>
      <c r="WHF86" s="5"/>
      <c r="WHG86" s="8"/>
      <c r="WHH86" s="10"/>
      <c r="WHI86" s="68"/>
      <c r="WHJ86" s="20"/>
      <c r="WHK86" s="57"/>
      <c r="WHL86" s="21"/>
      <c r="WHM86" s="22"/>
      <c r="WHN86" s="3"/>
      <c r="WHO86" s="5"/>
      <c r="WHP86" s="5"/>
      <c r="WHQ86" s="8"/>
      <c r="WHR86" s="10"/>
      <c r="WHS86" s="68"/>
      <c r="WHT86" s="20"/>
      <c r="WHU86" s="57"/>
      <c r="WHV86" s="21"/>
      <c r="WHW86" s="22"/>
      <c r="WHX86" s="3"/>
      <c r="WHY86" s="5"/>
      <c r="WHZ86" s="5"/>
      <c r="WIA86" s="8"/>
      <c r="WIB86" s="10"/>
      <c r="WIC86" s="68"/>
      <c r="WID86" s="20"/>
      <c r="WIE86" s="57"/>
      <c r="WIF86" s="21"/>
      <c r="WIG86" s="22"/>
      <c r="WIH86" s="3"/>
      <c r="WII86" s="5"/>
      <c r="WIJ86" s="5"/>
      <c r="WIK86" s="8"/>
      <c r="WIL86" s="10"/>
      <c r="WIM86" s="68"/>
      <c r="WIN86" s="20"/>
      <c r="WIO86" s="57"/>
      <c r="WIP86" s="21"/>
      <c r="WIQ86" s="22"/>
      <c r="WIR86" s="3"/>
      <c r="WIS86" s="5"/>
      <c r="WIT86" s="5"/>
      <c r="WIU86" s="8"/>
      <c r="WIV86" s="10"/>
      <c r="WIW86" s="68"/>
      <c r="WIX86" s="20"/>
      <c r="WIY86" s="57"/>
      <c r="WIZ86" s="21"/>
      <c r="WJA86" s="22"/>
      <c r="WJB86" s="3"/>
      <c r="WJC86" s="5"/>
      <c r="WJD86" s="5"/>
      <c r="WJE86" s="8"/>
      <c r="WJF86" s="10"/>
      <c r="WJG86" s="68"/>
      <c r="WJH86" s="20"/>
      <c r="WJI86" s="57"/>
      <c r="WJJ86" s="21"/>
      <c r="WJK86" s="22"/>
      <c r="WJL86" s="3"/>
      <c r="WJM86" s="5"/>
      <c r="WJN86" s="5"/>
      <c r="WJO86" s="8"/>
      <c r="WJP86" s="10"/>
      <c r="WJQ86" s="68"/>
      <c r="WJR86" s="20"/>
      <c r="WJS86" s="57"/>
      <c r="WJT86" s="21"/>
      <c r="WJU86" s="22"/>
      <c r="WJV86" s="3"/>
      <c r="WJW86" s="5"/>
      <c r="WJX86" s="5"/>
      <c r="WJY86" s="8"/>
      <c r="WJZ86" s="10"/>
      <c r="WKA86" s="68"/>
      <c r="WKB86" s="20"/>
      <c r="WKC86" s="57"/>
      <c r="WKD86" s="21"/>
      <c r="WKE86" s="22"/>
      <c r="WKF86" s="3"/>
      <c r="WKG86" s="5"/>
      <c r="WKH86" s="5"/>
      <c r="WKI86" s="8"/>
      <c r="WKJ86" s="10"/>
      <c r="WKK86" s="68"/>
      <c r="WKL86" s="20"/>
      <c r="WKM86" s="57"/>
      <c r="WKN86" s="21"/>
      <c r="WKO86" s="22"/>
      <c r="WKP86" s="3"/>
      <c r="WKQ86" s="5"/>
      <c r="WKR86" s="5"/>
      <c r="WKS86" s="8"/>
      <c r="WKT86" s="10"/>
      <c r="WKU86" s="68"/>
      <c r="WKV86" s="20"/>
      <c r="WKW86" s="57"/>
      <c r="WKX86" s="21"/>
      <c r="WKY86" s="22"/>
      <c r="WKZ86" s="3"/>
      <c r="WLA86" s="5"/>
      <c r="WLB86" s="5"/>
      <c r="WLC86" s="8"/>
      <c r="WLD86" s="10"/>
      <c r="WLE86" s="68"/>
      <c r="WLF86" s="20"/>
      <c r="WLG86" s="57"/>
      <c r="WLH86" s="21"/>
      <c r="WLI86" s="22"/>
      <c r="WLJ86" s="3"/>
      <c r="WLK86" s="5"/>
      <c r="WLL86" s="5"/>
      <c r="WLM86" s="8"/>
      <c r="WLN86" s="10"/>
      <c r="WLO86" s="68"/>
      <c r="WLP86" s="20"/>
      <c r="WLQ86" s="57"/>
      <c r="WLR86" s="21"/>
      <c r="WLS86" s="22"/>
      <c r="WLT86" s="3"/>
      <c r="WLU86" s="5"/>
      <c r="WLV86" s="5"/>
      <c r="WLW86" s="8"/>
      <c r="WLX86" s="10"/>
      <c r="WLY86" s="68"/>
      <c r="WLZ86" s="20"/>
      <c r="WMA86" s="57"/>
      <c r="WMB86" s="21"/>
      <c r="WMC86" s="22"/>
      <c r="WMD86" s="3"/>
      <c r="WME86" s="5"/>
      <c r="WMF86" s="5"/>
      <c r="WMG86" s="8"/>
      <c r="WMH86" s="10"/>
      <c r="WMI86" s="68"/>
      <c r="WMJ86" s="20"/>
      <c r="WMK86" s="57"/>
      <c r="WML86" s="21"/>
      <c r="WMM86" s="22"/>
      <c r="WMN86" s="3"/>
      <c r="WMO86" s="5"/>
      <c r="WMP86" s="5"/>
      <c r="WMQ86" s="8"/>
      <c r="WMR86" s="10"/>
      <c r="WMS86" s="68"/>
      <c r="WMT86" s="20"/>
      <c r="WMU86" s="57"/>
      <c r="WMV86" s="21"/>
      <c r="WMW86" s="22"/>
      <c r="WMX86" s="3"/>
      <c r="WMY86" s="5"/>
      <c r="WMZ86" s="5"/>
      <c r="WNA86" s="8"/>
      <c r="WNB86" s="10"/>
      <c r="WNC86" s="68"/>
      <c r="WND86" s="20"/>
      <c r="WNE86" s="57"/>
      <c r="WNF86" s="21"/>
      <c r="WNG86" s="22"/>
      <c r="WNH86" s="3"/>
      <c r="WNI86" s="5"/>
      <c r="WNJ86" s="5"/>
      <c r="WNK86" s="8"/>
      <c r="WNL86" s="10"/>
      <c r="WNM86" s="68"/>
      <c r="WNN86" s="20"/>
      <c r="WNO86" s="57"/>
      <c r="WNP86" s="21"/>
      <c r="WNQ86" s="22"/>
      <c r="WNR86" s="3"/>
      <c r="WNS86" s="5"/>
      <c r="WNT86" s="5"/>
      <c r="WNU86" s="8"/>
      <c r="WNV86" s="10"/>
      <c r="WNW86" s="68"/>
      <c r="WNX86" s="20"/>
      <c r="WNY86" s="57"/>
      <c r="WNZ86" s="21"/>
      <c r="WOA86" s="22"/>
      <c r="WOB86" s="3"/>
      <c r="WOC86" s="5"/>
      <c r="WOD86" s="5"/>
      <c r="WOE86" s="8"/>
      <c r="WOF86" s="10"/>
      <c r="WOG86" s="68"/>
      <c r="WOH86" s="20"/>
      <c r="WOI86" s="57"/>
      <c r="WOJ86" s="21"/>
      <c r="WOK86" s="22"/>
      <c r="WOL86" s="3"/>
      <c r="WOM86" s="5"/>
      <c r="WON86" s="5"/>
      <c r="WOO86" s="8"/>
      <c r="WOP86" s="10"/>
      <c r="WOQ86" s="68"/>
      <c r="WOR86" s="20"/>
      <c r="WOS86" s="57"/>
      <c r="WOT86" s="21"/>
      <c r="WOU86" s="22"/>
      <c r="WOV86" s="3"/>
      <c r="WOW86" s="5"/>
      <c r="WOX86" s="5"/>
      <c r="WOY86" s="8"/>
      <c r="WOZ86" s="10"/>
      <c r="WPA86" s="68"/>
      <c r="WPB86" s="20"/>
      <c r="WPC86" s="57"/>
      <c r="WPD86" s="21"/>
      <c r="WPE86" s="22"/>
      <c r="WPF86" s="3"/>
      <c r="WPG86" s="5"/>
      <c r="WPH86" s="5"/>
      <c r="WPI86" s="8"/>
      <c r="WPJ86" s="10"/>
      <c r="WPK86" s="68"/>
      <c r="WPL86" s="20"/>
      <c r="WPM86" s="57"/>
      <c r="WPN86" s="21"/>
      <c r="WPO86" s="22"/>
      <c r="WPP86" s="3"/>
      <c r="WPQ86" s="5"/>
      <c r="WPR86" s="5"/>
      <c r="WPS86" s="8"/>
      <c r="WPT86" s="10"/>
      <c r="WPU86" s="68"/>
      <c r="WPV86" s="20"/>
      <c r="WPW86" s="57"/>
      <c r="WPX86" s="21"/>
      <c r="WPY86" s="22"/>
      <c r="WPZ86" s="3"/>
      <c r="WQA86" s="5"/>
      <c r="WQB86" s="5"/>
      <c r="WQC86" s="8"/>
      <c r="WQD86" s="10"/>
      <c r="WQE86" s="68"/>
      <c r="WQF86" s="20"/>
      <c r="WQG86" s="57"/>
      <c r="WQH86" s="21"/>
      <c r="WQI86" s="22"/>
      <c r="WQJ86" s="3"/>
      <c r="WQK86" s="5"/>
      <c r="WQL86" s="5"/>
      <c r="WQM86" s="8"/>
      <c r="WQN86" s="10"/>
      <c r="WQO86" s="68"/>
      <c r="WQP86" s="20"/>
      <c r="WQQ86" s="57"/>
      <c r="WQR86" s="21"/>
      <c r="WQS86" s="22"/>
      <c r="WQT86" s="3"/>
      <c r="WQU86" s="5"/>
      <c r="WQV86" s="5"/>
      <c r="WQW86" s="8"/>
      <c r="WQX86" s="10"/>
      <c r="WQY86" s="68"/>
      <c r="WQZ86" s="20"/>
      <c r="WRA86" s="57"/>
      <c r="WRB86" s="21"/>
      <c r="WRC86" s="22"/>
      <c r="WRD86" s="3"/>
      <c r="WRE86" s="5"/>
      <c r="WRF86" s="5"/>
      <c r="WRG86" s="8"/>
      <c r="WRH86" s="10"/>
      <c r="WRI86" s="68"/>
      <c r="WRJ86" s="20"/>
      <c r="WRK86" s="57"/>
      <c r="WRL86" s="21"/>
      <c r="WRM86" s="22"/>
      <c r="WRN86" s="3"/>
      <c r="WRO86" s="5"/>
      <c r="WRP86" s="5"/>
      <c r="WRQ86" s="8"/>
      <c r="WRR86" s="10"/>
      <c r="WRS86" s="68"/>
      <c r="WRT86" s="20"/>
      <c r="WRU86" s="57"/>
      <c r="WRV86" s="21"/>
      <c r="WRW86" s="22"/>
      <c r="WRX86" s="3"/>
      <c r="WRY86" s="5"/>
      <c r="WRZ86" s="5"/>
      <c r="WSA86" s="8"/>
      <c r="WSB86" s="10"/>
      <c r="WSC86" s="68"/>
      <c r="WSD86" s="20"/>
      <c r="WSE86" s="57"/>
      <c r="WSF86" s="21"/>
      <c r="WSG86" s="22"/>
      <c r="WSH86" s="3"/>
      <c r="WSI86" s="5"/>
      <c r="WSJ86" s="5"/>
      <c r="WSK86" s="8"/>
      <c r="WSL86" s="10"/>
      <c r="WSM86" s="68"/>
      <c r="WSN86" s="20"/>
      <c r="WSO86" s="57"/>
      <c r="WSP86" s="21"/>
      <c r="WSQ86" s="22"/>
      <c r="WSR86" s="3"/>
      <c r="WSS86" s="5"/>
      <c r="WST86" s="5"/>
      <c r="WSU86" s="8"/>
      <c r="WSV86" s="10"/>
      <c r="WSW86" s="68"/>
      <c r="WSX86" s="20"/>
      <c r="WSY86" s="57"/>
      <c r="WSZ86" s="21"/>
      <c r="WTA86" s="22"/>
      <c r="WTB86" s="3"/>
      <c r="WTC86" s="5"/>
      <c r="WTD86" s="5"/>
      <c r="WTE86" s="8"/>
      <c r="WTF86" s="10"/>
      <c r="WTG86" s="68"/>
      <c r="WTH86" s="20"/>
      <c r="WTI86" s="57"/>
      <c r="WTJ86" s="21"/>
      <c r="WTK86" s="22"/>
      <c r="WTL86" s="3"/>
      <c r="WTM86" s="5"/>
      <c r="WTN86" s="5"/>
      <c r="WTO86" s="8"/>
      <c r="WTP86" s="10"/>
      <c r="WTQ86" s="68"/>
      <c r="WTR86" s="20"/>
      <c r="WTS86" s="57"/>
      <c r="WTT86" s="21"/>
      <c r="WTU86" s="22"/>
      <c r="WTV86" s="3"/>
      <c r="WTW86" s="5"/>
      <c r="WTX86" s="5"/>
      <c r="WTY86" s="8"/>
      <c r="WTZ86" s="10"/>
      <c r="WUA86" s="68"/>
      <c r="WUB86" s="20"/>
      <c r="WUC86" s="57"/>
      <c r="WUD86" s="21"/>
      <c r="WUE86" s="22"/>
      <c r="WUF86" s="3"/>
      <c r="WUG86" s="5"/>
      <c r="WUH86" s="5"/>
      <c r="WUI86" s="8"/>
      <c r="WUJ86" s="10"/>
      <c r="WUK86" s="68"/>
      <c r="WUL86" s="20"/>
      <c r="WUM86" s="57"/>
      <c r="WUN86" s="21"/>
      <c r="WUO86" s="22"/>
      <c r="WUP86" s="3"/>
      <c r="WUQ86" s="5"/>
      <c r="WUR86" s="5"/>
      <c r="WUS86" s="8"/>
      <c r="WUT86" s="10"/>
      <c r="WUU86" s="68"/>
      <c r="WUV86" s="20"/>
      <c r="WUW86" s="57"/>
      <c r="WUX86" s="21"/>
      <c r="WUY86" s="22"/>
      <c r="WUZ86" s="3"/>
      <c r="WVA86" s="5"/>
      <c r="WVB86" s="5"/>
      <c r="WVC86" s="8"/>
      <c r="WVD86" s="10"/>
      <c r="WVE86" s="68"/>
      <c r="WVF86" s="20"/>
      <c r="WVG86" s="57"/>
      <c r="WVH86" s="21"/>
      <c r="WVI86" s="22"/>
      <c r="WVJ86" s="3"/>
      <c r="WVK86" s="5"/>
      <c r="WVL86" s="5"/>
      <c r="WVM86" s="8"/>
      <c r="WVN86" s="10"/>
      <c r="WVO86" s="68"/>
      <c r="WVP86" s="20"/>
      <c r="WVQ86" s="57"/>
      <c r="WVR86" s="21"/>
      <c r="WVS86" s="22"/>
      <c r="WVT86" s="3"/>
      <c r="WVU86" s="5"/>
      <c r="WVV86" s="5"/>
      <c r="WVW86" s="8"/>
      <c r="WVX86" s="10"/>
      <c r="WVY86" s="68"/>
      <c r="WVZ86" s="20"/>
      <c r="WWA86" s="57"/>
      <c r="WWB86" s="21"/>
      <c r="WWC86" s="22"/>
      <c r="WWD86" s="3"/>
      <c r="WWE86" s="5"/>
      <c r="WWF86" s="5"/>
      <c r="WWG86" s="8"/>
      <c r="WWH86" s="10"/>
      <c r="WWI86" s="68"/>
      <c r="WWJ86" s="20"/>
      <c r="WWK86" s="57"/>
      <c r="WWL86" s="21"/>
      <c r="WWM86" s="22"/>
      <c r="WWN86" s="3"/>
      <c r="WWO86" s="5"/>
      <c r="WWP86" s="5"/>
      <c r="WWQ86" s="8"/>
      <c r="WWR86" s="10"/>
      <c r="WWS86" s="68"/>
      <c r="WWT86" s="20"/>
      <c r="WWU86" s="57"/>
      <c r="WWV86" s="21"/>
      <c r="WWW86" s="22"/>
      <c r="WWX86" s="3"/>
      <c r="WWY86" s="5"/>
      <c r="WWZ86" s="5"/>
      <c r="WXA86" s="8"/>
      <c r="WXB86" s="10"/>
      <c r="WXC86" s="68"/>
      <c r="WXD86" s="20"/>
      <c r="WXE86" s="57"/>
      <c r="WXF86" s="21"/>
      <c r="WXG86" s="22"/>
      <c r="WXH86" s="3"/>
      <c r="WXI86" s="5"/>
      <c r="WXJ86" s="5"/>
      <c r="WXK86" s="8"/>
      <c r="WXL86" s="10"/>
      <c r="WXM86" s="68"/>
      <c r="WXN86" s="20"/>
      <c r="WXO86" s="57"/>
      <c r="WXP86" s="21"/>
      <c r="WXQ86" s="22"/>
      <c r="WXR86" s="3"/>
      <c r="WXS86" s="5"/>
      <c r="WXT86" s="5"/>
      <c r="WXU86" s="8"/>
      <c r="WXV86" s="10"/>
      <c r="WXW86" s="68"/>
      <c r="WXX86" s="20"/>
      <c r="WXY86" s="57"/>
      <c r="WXZ86" s="21"/>
      <c r="WYA86" s="22"/>
      <c r="WYB86" s="3"/>
      <c r="WYC86" s="5"/>
      <c r="WYD86" s="5"/>
      <c r="WYE86" s="8"/>
      <c r="WYF86" s="10"/>
      <c r="WYG86" s="68"/>
      <c r="WYH86" s="20"/>
      <c r="WYI86" s="57"/>
      <c r="WYJ86" s="21"/>
      <c r="WYK86" s="22"/>
      <c r="WYL86" s="3"/>
      <c r="WYM86" s="5"/>
      <c r="WYN86" s="5"/>
      <c r="WYO86" s="8"/>
      <c r="WYP86" s="10"/>
      <c r="WYQ86" s="68"/>
      <c r="WYR86" s="20"/>
      <c r="WYS86" s="57"/>
      <c r="WYT86" s="21"/>
      <c r="WYU86" s="22"/>
      <c r="WYV86" s="3"/>
      <c r="WYW86" s="5"/>
      <c r="WYX86" s="5"/>
      <c r="WYY86" s="8"/>
      <c r="WYZ86" s="10"/>
      <c r="WZA86" s="68"/>
      <c r="WZB86" s="20"/>
      <c r="WZC86" s="57"/>
      <c r="WZD86" s="21"/>
      <c r="WZE86" s="22"/>
      <c r="WZF86" s="3"/>
      <c r="WZG86" s="5"/>
      <c r="WZH86" s="5"/>
      <c r="WZI86" s="8"/>
      <c r="WZJ86" s="10"/>
      <c r="WZK86" s="68"/>
      <c r="WZL86" s="20"/>
      <c r="WZM86" s="57"/>
      <c r="WZN86" s="21"/>
      <c r="WZO86" s="22"/>
      <c r="WZP86" s="3"/>
      <c r="WZQ86" s="5"/>
      <c r="WZR86" s="5"/>
      <c r="WZS86" s="8"/>
      <c r="WZT86" s="10"/>
      <c r="WZU86" s="68"/>
      <c r="WZV86" s="20"/>
      <c r="WZW86" s="57"/>
      <c r="WZX86" s="21"/>
      <c r="WZY86" s="22"/>
      <c r="WZZ86" s="3"/>
      <c r="XAA86" s="5"/>
      <c r="XAB86" s="5"/>
      <c r="XAC86" s="8"/>
      <c r="XAD86" s="10"/>
      <c r="XAE86" s="68"/>
      <c r="XAF86" s="20"/>
      <c r="XAG86" s="57"/>
      <c r="XAH86" s="21"/>
      <c r="XAI86" s="22"/>
      <c r="XAJ86" s="3"/>
      <c r="XAK86" s="5"/>
      <c r="XAL86" s="5"/>
      <c r="XAM86" s="8"/>
      <c r="XAN86" s="10"/>
      <c r="XAO86" s="68"/>
      <c r="XAP86" s="20"/>
      <c r="XAQ86" s="57"/>
      <c r="XAR86" s="21"/>
      <c r="XAS86" s="22"/>
      <c r="XAT86" s="3"/>
      <c r="XAU86" s="5"/>
      <c r="XAV86" s="5"/>
      <c r="XAW86" s="8"/>
      <c r="XAX86" s="10"/>
      <c r="XAY86" s="68"/>
      <c r="XAZ86" s="20"/>
      <c r="XBA86" s="57"/>
      <c r="XBB86" s="21"/>
      <c r="XBC86" s="22"/>
      <c r="XBD86" s="3"/>
      <c r="XBE86" s="5"/>
      <c r="XBF86" s="5"/>
      <c r="XBG86" s="8"/>
      <c r="XBH86" s="10"/>
      <c r="XBI86" s="68"/>
      <c r="XBJ86" s="20"/>
      <c r="XBK86" s="57"/>
      <c r="XBL86" s="21"/>
      <c r="XBM86" s="22"/>
      <c r="XBN86" s="3"/>
      <c r="XBO86" s="5"/>
      <c r="XBP86" s="5"/>
      <c r="XBQ86" s="8"/>
      <c r="XBR86" s="10"/>
      <c r="XBS86" s="68"/>
      <c r="XBT86" s="20"/>
      <c r="XBU86" s="57"/>
      <c r="XBV86" s="21"/>
      <c r="XBW86" s="22"/>
      <c r="XBX86" s="3"/>
      <c r="XBY86" s="5"/>
      <c r="XBZ86" s="5"/>
      <c r="XCA86" s="8"/>
      <c r="XCB86" s="10"/>
      <c r="XCC86" s="68"/>
      <c r="XCD86" s="20"/>
      <c r="XCE86" s="57"/>
      <c r="XCF86" s="21"/>
      <c r="XCG86" s="22"/>
      <c r="XCH86" s="3"/>
      <c r="XCI86" s="5"/>
      <c r="XCJ86" s="5"/>
      <c r="XCK86" s="8"/>
      <c r="XCL86" s="10"/>
      <c r="XCM86" s="68"/>
      <c r="XCN86" s="20"/>
      <c r="XCO86" s="57"/>
      <c r="XCP86" s="21"/>
      <c r="XCQ86" s="22"/>
      <c r="XCR86" s="3"/>
      <c r="XCS86" s="5"/>
      <c r="XCT86" s="5"/>
      <c r="XCU86" s="8"/>
      <c r="XCV86" s="10"/>
      <c r="XCW86" s="68"/>
      <c r="XCX86" s="20"/>
      <c r="XCY86" s="57"/>
      <c r="XCZ86" s="21"/>
      <c r="XDA86" s="22"/>
      <c r="XDB86" s="3"/>
      <c r="XDC86" s="5"/>
      <c r="XDD86" s="5"/>
      <c r="XDE86" s="8"/>
      <c r="XDF86" s="10"/>
      <c r="XDG86" s="68"/>
      <c r="XDH86" s="20"/>
      <c r="XDI86" s="57"/>
      <c r="XDJ86" s="21"/>
      <c r="XDK86" s="22"/>
      <c r="XDL86" s="3"/>
      <c r="XDM86" s="5"/>
      <c r="XDN86" s="5"/>
      <c r="XDO86" s="8"/>
      <c r="XDP86" s="10"/>
      <c r="XDQ86" s="68"/>
      <c r="XDR86" s="20"/>
      <c r="XDS86" s="57"/>
      <c r="XDT86" s="21"/>
      <c r="XDU86" s="22"/>
      <c r="XDV86" s="3"/>
      <c r="XDW86" s="5"/>
      <c r="XDX86" s="5"/>
      <c r="XDY86" s="8"/>
      <c r="XDZ86" s="10"/>
      <c r="XEA86" s="68"/>
      <c r="XEB86" s="20"/>
      <c r="XEC86" s="57"/>
      <c r="XED86" s="21"/>
      <c r="XEE86" s="22"/>
      <c r="XEF86" s="3"/>
      <c r="XEG86" s="5"/>
      <c r="XEH86" s="5"/>
      <c r="XEI86" s="8"/>
      <c r="XEJ86" s="10"/>
      <c r="XEK86" s="68"/>
      <c r="XEL86" s="20"/>
      <c r="XEM86" s="57"/>
      <c r="XEN86" s="21"/>
      <c r="XEO86" s="22"/>
      <c r="XEP86" s="3"/>
      <c r="XEQ86" s="5"/>
      <c r="XER86" s="5"/>
      <c r="XES86" s="8"/>
      <c r="XET86" s="10"/>
      <c r="XEU86" s="68"/>
      <c r="XEV86" s="20"/>
      <c r="XEW86" s="57"/>
      <c r="XEX86" s="21"/>
      <c r="XEY86" s="22"/>
      <c r="XEZ86" s="3"/>
      <c r="XFA86" s="5"/>
      <c r="XFB86" s="5"/>
      <c r="XFC86" s="8"/>
    </row>
    <row r="87" spans="1:16383" s="51" customFormat="1" ht="17.25" customHeight="1">
      <c r="A87" s="47" t="s">
        <v>720</v>
      </c>
      <c r="B87" s="62"/>
      <c r="C87" s="48"/>
      <c r="D87" s="53" t="s">
        <v>107</v>
      </c>
      <c r="E87" s="53"/>
      <c r="F87" s="53"/>
      <c r="G87" s="120"/>
      <c r="H87" s="24"/>
      <c r="I87" s="53"/>
      <c r="J87" s="55" t="e">
        <f>SUM(J88)</f>
        <v>#REF!</v>
      </c>
      <c r="K87" s="193"/>
      <c r="L87" s="50">
        <v>9078.25</v>
      </c>
      <c r="M87" s="17" t="e">
        <f t="shared" si="3"/>
        <v>#REF!</v>
      </c>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row>
    <row r="88" spans="1:16383" ht="51.75" customHeight="1">
      <c r="A88" s="3" t="s">
        <v>721</v>
      </c>
      <c r="B88" s="5" t="s">
        <v>209</v>
      </c>
      <c r="C88" s="5" t="e">
        <f>VLOOKUP($B88,#REF!,2,FALSE)</f>
        <v>#REF!</v>
      </c>
      <c r="D88" s="4" t="e">
        <f>VLOOKUP($B88,#REF!,3,FALSE)</f>
        <v>#REF!</v>
      </c>
      <c r="E88" s="5" t="e">
        <f>VLOOKUP($B88,#REF!,4,FALSE)</f>
        <v>#REF!</v>
      </c>
      <c r="F88" s="68">
        <v>1</v>
      </c>
      <c r="G88" s="120" t="e">
        <f>VLOOKUP($B88,#REF!,13,FALSE)</f>
        <v>#REF!</v>
      </c>
      <c r="H88" s="24" t="e">
        <f>VLOOKUP($B88,#REF!,14,FALSE)</f>
        <v>#REF!</v>
      </c>
      <c r="I88" s="21" t="e">
        <f>G88*H88</f>
        <v>#REF!</v>
      </c>
      <c r="J88" s="22" t="e">
        <f>ROUND(F88*(G88+I88),2)</f>
        <v>#REF!</v>
      </c>
      <c r="K88" s="193" t="s">
        <v>159</v>
      </c>
      <c r="L88" s="25">
        <v>9078.25</v>
      </c>
      <c r="M88" s="17" t="e">
        <f t="shared" si="3"/>
        <v>#REF!</v>
      </c>
    </row>
    <row r="89" spans="1:16383" s="51" customFormat="1">
      <c r="A89" s="138" t="s">
        <v>722</v>
      </c>
      <c r="B89" s="139"/>
      <c r="C89" s="139"/>
      <c r="D89" s="139" t="s">
        <v>673</v>
      </c>
      <c r="E89" s="139"/>
      <c r="F89" s="139"/>
      <c r="G89" s="139"/>
      <c r="H89" s="139"/>
      <c r="I89" s="139"/>
      <c r="J89" s="143" t="e">
        <f>SUM(J90)</f>
        <v>#REF!</v>
      </c>
      <c r="K89" s="192"/>
      <c r="L89" s="51">
        <v>38786.14</v>
      </c>
      <c r="M89" s="17" t="e">
        <f t="shared" si="3"/>
        <v>#REF!</v>
      </c>
    </row>
    <row r="90" spans="1:16383" s="51" customFormat="1">
      <c r="A90" s="3" t="s">
        <v>723</v>
      </c>
      <c r="B90" s="5" t="s">
        <v>153</v>
      </c>
      <c r="C90" s="5" t="e">
        <f>VLOOKUP($B90,#REF!,2,FALSE)</f>
        <v>#REF!</v>
      </c>
      <c r="D90" s="4" t="e">
        <f>VLOOKUP($B90,#REF!,3,FALSE)</f>
        <v>#REF!</v>
      </c>
      <c r="E90" s="5" t="e">
        <f>VLOOKUP($B90,#REF!,4,FALSE)</f>
        <v>#REF!</v>
      </c>
      <c r="F90" s="19">
        <v>2</v>
      </c>
      <c r="G90" s="120" t="e">
        <f>VLOOKUP($B90,#REF!,13,FALSE)</f>
        <v>#REF!</v>
      </c>
      <c r="H90" s="24" t="e">
        <f>VLOOKUP($B90,#REF!,14,FALSE)</f>
        <v>#REF!</v>
      </c>
      <c r="I90" s="21" t="e">
        <f>G90*H90</f>
        <v>#REF!</v>
      </c>
      <c r="J90" s="22" t="e">
        <f>ROUND(F90*(G90+I90),2)</f>
        <v>#REF!</v>
      </c>
      <c r="K90" s="193" t="s">
        <v>159</v>
      </c>
      <c r="L90" s="50">
        <v>38786.14</v>
      </c>
      <c r="M90" s="17" t="e">
        <f t="shared" si="3"/>
        <v>#REF!</v>
      </c>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row>
    <row r="91" spans="1:16383" s="36" customFormat="1">
      <c r="A91" s="324" t="s">
        <v>208</v>
      </c>
      <c r="B91" s="325"/>
      <c r="C91" s="325"/>
      <c r="D91" s="326" t="s">
        <v>346</v>
      </c>
      <c r="E91" s="327"/>
      <c r="F91" s="249"/>
      <c r="G91" s="328"/>
      <c r="H91" s="329"/>
      <c r="I91" s="247"/>
      <c r="J91" s="330" t="e">
        <f>SUM(J92,J99,J117,J130,J149,J158)</f>
        <v>#REF!</v>
      </c>
      <c r="K91" s="306"/>
      <c r="L91" s="306">
        <v>2789975.7600000002</v>
      </c>
      <c r="M91" s="17" t="e">
        <f t="shared" si="3"/>
        <v>#REF!</v>
      </c>
    </row>
    <row r="92" spans="1:16383" s="51" customFormat="1">
      <c r="A92" s="138" t="s">
        <v>675</v>
      </c>
      <c r="B92" s="139"/>
      <c r="C92" s="139"/>
      <c r="D92" s="139" t="s">
        <v>347</v>
      </c>
      <c r="E92" s="139"/>
      <c r="F92" s="139"/>
      <c r="G92" s="139"/>
      <c r="H92" s="139"/>
      <c r="I92" s="139"/>
      <c r="J92" s="143" t="e">
        <f>SUM(J93,J95,J97)</f>
        <v>#REF!</v>
      </c>
      <c r="K92" s="192"/>
      <c r="L92" s="51">
        <v>257248.63999999998</v>
      </c>
      <c r="M92" s="17" t="e">
        <f t="shared" si="3"/>
        <v>#REF!</v>
      </c>
    </row>
    <row r="93" spans="1:16383" s="25" customFormat="1">
      <c r="A93" s="75" t="s">
        <v>728</v>
      </c>
      <c r="B93" s="48"/>
      <c r="C93" s="48"/>
      <c r="D93" s="53" t="s">
        <v>21</v>
      </c>
      <c r="E93" s="53"/>
      <c r="F93" s="53"/>
      <c r="G93" s="120"/>
      <c r="H93" s="24"/>
      <c r="I93" s="53"/>
      <c r="J93" s="76" t="e">
        <f>SUM(J94)</f>
        <v>#REF!</v>
      </c>
      <c r="K93" s="197"/>
      <c r="L93" s="27">
        <v>217428.84</v>
      </c>
      <c r="M93" s="17" t="e">
        <f t="shared" si="3"/>
        <v>#REF!</v>
      </c>
      <c r="N93" s="27"/>
      <c r="O93" s="27"/>
      <c r="P93" s="27"/>
      <c r="Q93" s="27"/>
    </row>
    <row r="94" spans="1:16383" s="25" customFormat="1" ht="181.5" customHeight="1">
      <c r="A94" s="77" t="s">
        <v>729</v>
      </c>
      <c r="B94" s="5" t="s">
        <v>88</v>
      </c>
      <c r="C94" s="5" t="e">
        <f>VLOOKUP($B94,#REF!,2,FALSE)</f>
        <v>#REF!</v>
      </c>
      <c r="D94" s="4" t="e">
        <f>VLOOKUP($B94,#REF!,3,FALSE)</f>
        <v>#REF!</v>
      </c>
      <c r="E94" s="5" t="e">
        <f>VLOOKUP($B94,#REF!,4,FALSE)</f>
        <v>#REF!</v>
      </c>
      <c r="F94" s="19">
        <v>2</v>
      </c>
      <c r="G94" s="120" t="e">
        <f>VLOOKUP($B94,#REF!,13,FALSE)</f>
        <v>#REF!</v>
      </c>
      <c r="H94" s="24" t="e">
        <f>VLOOKUP($B94,#REF!,14,FALSE)</f>
        <v>#REF!</v>
      </c>
      <c r="I94" s="21" t="e">
        <f>G94*H94</f>
        <v>#REF!</v>
      </c>
      <c r="J94" s="22" t="e">
        <f>ROUND(F94*(G94+I94),2)</f>
        <v>#REF!</v>
      </c>
      <c r="K94" s="197" t="s">
        <v>159</v>
      </c>
      <c r="L94" s="27">
        <v>217428.84</v>
      </c>
      <c r="M94" s="17" t="e">
        <f t="shared" si="3"/>
        <v>#REF!</v>
      </c>
      <c r="N94" s="27"/>
      <c r="O94" s="27"/>
      <c r="P94" s="27"/>
      <c r="Q94" s="27"/>
    </row>
    <row r="95" spans="1:16383" s="25" customFormat="1">
      <c r="A95" s="75" t="s">
        <v>730</v>
      </c>
      <c r="B95" s="48"/>
      <c r="C95" s="48"/>
      <c r="D95" s="53" t="s">
        <v>22</v>
      </c>
      <c r="E95" s="53"/>
      <c r="F95" s="53"/>
      <c r="G95" s="120"/>
      <c r="H95" s="24"/>
      <c r="I95" s="53"/>
      <c r="J95" s="76" t="e">
        <f>SUM(J96)</f>
        <v>#REF!</v>
      </c>
      <c r="K95" s="197"/>
      <c r="L95" s="27">
        <v>21864.25</v>
      </c>
      <c r="M95" s="17" t="e">
        <f t="shared" si="3"/>
        <v>#REF!</v>
      </c>
      <c r="N95" s="27"/>
      <c r="O95" s="27"/>
      <c r="P95" s="27"/>
      <c r="Q95" s="27"/>
    </row>
    <row r="96" spans="1:16383" s="25" customFormat="1" ht="108.75" customHeight="1">
      <c r="A96" s="77" t="s">
        <v>731</v>
      </c>
      <c r="B96" s="5" t="s">
        <v>90</v>
      </c>
      <c r="C96" s="5" t="e">
        <f>VLOOKUP($B96,#REF!,2,FALSE)</f>
        <v>#REF!</v>
      </c>
      <c r="D96" s="4" t="e">
        <f>VLOOKUP($B96,#REF!,3,FALSE)</f>
        <v>#REF!</v>
      </c>
      <c r="E96" s="5" t="e">
        <f>VLOOKUP($B96,#REF!,4,FALSE)</f>
        <v>#REF!</v>
      </c>
      <c r="F96" s="19">
        <v>2</v>
      </c>
      <c r="G96" s="120" t="e">
        <f>VLOOKUP($B96,#REF!,13,FALSE)</f>
        <v>#REF!</v>
      </c>
      <c r="H96" s="24" t="e">
        <f>VLOOKUP($B96,#REF!,14,FALSE)</f>
        <v>#REF!</v>
      </c>
      <c r="I96" s="21" t="e">
        <f>G96*H96</f>
        <v>#REF!</v>
      </c>
      <c r="J96" s="22" t="e">
        <f>ROUND(F96*(G96+I96),2)</f>
        <v>#REF!</v>
      </c>
      <c r="K96" s="197" t="s">
        <v>159</v>
      </c>
      <c r="L96" s="27">
        <v>21864.25</v>
      </c>
      <c r="M96" s="17" t="e">
        <f t="shared" si="3"/>
        <v>#REF!</v>
      </c>
      <c r="N96" s="27"/>
      <c r="O96" s="27"/>
      <c r="P96" s="27"/>
      <c r="Q96" s="27"/>
    </row>
    <row r="97" spans="1:16383" s="25" customFormat="1">
      <c r="A97" s="75" t="s">
        <v>732</v>
      </c>
      <c r="B97" s="62"/>
      <c r="C97" s="48"/>
      <c r="D97" s="53" t="s">
        <v>115</v>
      </c>
      <c r="E97" s="53"/>
      <c r="F97" s="53"/>
      <c r="G97" s="120"/>
      <c r="H97" s="24"/>
      <c r="I97" s="53"/>
      <c r="J97" s="76" t="e">
        <f>SUM(J98)</f>
        <v>#REF!</v>
      </c>
      <c r="K97" s="197"/>
      <c r="L97" s="27">
        <v>17955.55</v>
      </c>
      <c r="M97" s="17" t="e">
        <f t="shared" si="3"/>
        <v>#REF!</v>
      </c>
      <c r="N97" s="27"/>
      <c r="O97" s="27"/>
      <c r="P97" s="27"/>
      <c r="Q97" s="27"/>
    </row>
    <row r="98" spans="1:16383" s="73" customFormat="1" ht="48" customHeight="1">
      <c r="A98" s="3" t="s">
        <v>733</v>
      </c>
      <c r="B98" s="5" t="s">
        <v>318</v>
      </c>
      <c r="C98" s="5" t="e">
        <f>VLOOKUP($B98,#REF!,2,FALSE)</f>
        <v>#REF!</v>
      </c>
      <c r="D98" s="4" t="e">
        <f>VLOOKUP($B98,#REF!,3,FALSE)</f>
        <v>#REF!</v>
      </c>
      <c r="E98" s="5" t="e">
        <f>VLOOKUP($B98,#REF!,4,FALSE)</f>
        <v>#REF!</v>
      </c>
      <c r="F98" s="68">
        <v>1</v>
      </c>
      <c r="G98" s="120" t="e">
        <f>VLOOKUP($B98,#REF!,13,FALSE)</f>
        <v>#REF!</v>
      </c>
      <c r="H98" s="24" t="e">
        <f>VLOOKUP($B98,#REF!,14,FALSE)</f>
        <v>#REF!</v>
      </c>
      <c r="I98" s="21" t="e">
        <f>G98*H98</f>
        <v>#REF!</v>
      </c>
      <c r="J98" s="22" t="e">
        <f>ROUND(F98*(G98+I98),2)</f>
        <v>#REF!</v>
      </c>
      <c r="K98" s="194" t="s">
        <v>159</v>
      </c>
      <c r="L98" s="5">
        <v>17955.55</v>
      </c>
      <c r="M98" s="17" t="e">
        <f t="shared" si="3"/>
        <v>#REF!</v>
      </c>
      <c r="N98" s="10"/>
      <c r="O98" s="68"/>
      <c r="P98" s="20"/>
      <c r="Q98" s="57"/>
      <c r="R98" s="21"/>
      <c r="S98" s="22"/>
      <c r="T98" s="3"/>
      <c r="U98" s="5"/>
      <c r="V98" s="5"/>
      <c r="W98" s="8"/>
      <c r="X98" s="10"/>
      <c r="Y98" s="68"/>
      <c r="Z98" s="20"/>
      <c r="AA98" s="57"/>
      <c r="AB98" s="21"/>
      <c r="AC98" s="22"/>
      <c r="AD98" s="3"/>
      <c r="AE98" s="5"/>
      <c r="AF98" s="5"/>
      <c r="AG98" s="8"/>
      <c r="AH98" s="10"/>
      <c r="AI98" s="68"/>
      <c r="AJ98" s="20"/>
      <c r="AK98" s="57"/>
      <c r="AL98" s="21"/>
      <c r="AM98" s="22"/>
      <c r="AN98" s="3"/>
      <c r="AO98" s="5"/>
      <c r="AP98" s="5"/>
      <c r="AQ98" s="8"/>
      <c r="AR98" s="10"/>
      <c r="AS98" s="68"/>
      <c r="AT98" s="20"/>
      <c r="AU98" s="57"/>
      <c r="AV98" s="21"/>
      <c r="AW98" s="22"/>
      <c r="AX98" s="3"/>
      <c r="AY98" s="5"/>
      <c r="AZ98" s="5"/>
      <c r="BA98" s="8"/>
      <c r="BB98" s="10"/>
      <c r="BC98" s="68"/>
      <c r="BD98" s="20"/>
      <c r="BE98" s="57"/>
      <c r="BF98" s="21"/>
      <c r="BG98" s="22"/>
      <c r="BH98" s="3"/>
      <c r="BI98" s="5"/>
      <c r="BJ98" s="5"/>
      <c r="BK98" s="8"/>
      <c r="BL98" s="10"/>
      <c r="BM98" s="68"/>
      <c r="BN98" s="20"/>
      <c r="BO98" s="57"/>
      <c r="BP98" s="21"/>
      <c r="BQ98" s="22"/>
      <c r="BR98" s="3"/>
      <c r="BS98" s="5"/>
      <c r="BT98" s="5"/>
      <c r="BU98" s="8"/>
      <c r="BV98" s="10"/>
      <c r="BW98" s="68"/>
      <c r="BX98" s="20"/>
      <c r="BY98" s="57"/>
      <c r="BZ98" s="21"/>
      <c r="CA98" s="22"/>
      <c r="CB98" s="3"/>
      <c r="CC98" s="5"/>
      <c r="CD98" s="5"/>
      <c r="CE98" s="8"/>
      <c r="CF98" s="10"/>
      <c r="CG98" s="68"/>
      <c r="CH98" s="20"/>
      <c r="CI98" s="57"/>
      <c r="CJ98" s="21"/>
      <c r="CK98" s="22"/>
      <c r="CL98" s="3"/>
      <c r="CM98" s="5"/>
      <c r="CN98" s="5"/>
      <c r="CO98" s="8"/>
      <c r="CP98" s="10"/>
      <c r="CQ98" s="68"/>
      <c r="CR98" s="20"/>
      <c r="CS98" s="57"/>
      <c r="CT98" s="21"/>
      <c r="CU98" s="22"/>
      <c r="CV98" s="3"/>
      <c r="CW98" s="5"/>
      <c r="CX98" s="5"/>
      <c r="CY98" s="8"/>
      <c r="CZ98" s="10"/>
      <c r="DA98" s="68"/>
      <c r="DB98" s="20"/>
      <c r="DC98" s="57"/>
      <c r="DD98" s="21"/>
      <c r="DE98" s="22"/>
      <c r="DF98" s="3"/>
      <c r="DG98" s="5"/>
      <c r="DH98" s="5"/>
      <c r="DI98" s="8"/>
      <c r="DJ98" s="10"/>
      <c r="DK98" s="68"/>
      <c r="DL98" s="20"/>
      <c r="DM98" s="57"/>
      <c r="DN98" s="21"/>
      <c r="DO98" s="22"/>
      <c r="DP98" s="3"/>
      <c r="DQ98" s="5"/>
      <c r="DR98" s="5"/>
      <c r="DS98" s="8"/>
      <c r="DT98" s="10"/>
      <c r="DU98" s="68"/>
      <c r="DV98" s="20"/>
      <c r="DW98" s="57"/>
      <c r="DX98" s="21"/>
      <c r="DY98" s="22"/>
      <c r="DZ98" s="3"/>
      <c r="EA98" s="5"/>
      <c r="EB98" s="5"/>
      <c r="EC98" s="8"/>
      <c r="ED98" s="10"/>
      <c r="EE98" s="68"/>
      <c r="EF98" s="20"/>
      <c r="EG98" s="57"/>
      <c r="EH98" s="21"/>
      <c r="EI98" s="22"/>
      <c r="EJ98" s="3"/>
      <c r="EK98" s="5"/>
      <c r="EL98" s="5"/>
      <c r="EM98" s="8"/>
      <c r="EN98" s="10"/>
      <c r="EO98" s="68"/>
      <c r="EP98" s="20"/>
      <c r="EQ98" s="57"/>
      <c r="ER98" s="21"/>
      <c r="ES98" s="22"/>
      <c r="ET98" s="3"/>
      <c r="EU98" s="5"/>
      <c r="EV98" s="5"/>
      <c r="EW98" s="8"/>
      <c r="EX98" s="10"/>
      <c r="EY98" s="68"/>
      <c r="EZ98" s="20"/>
      <c r="FA98" s="57"/>
      <c r="FB98" s="21"/>
      <c r="FC98" s="22"/>
      <c r="FD98" s="3"/>
      <c r="FE98" s="5"/>
      <c r="FF98" s="5"/>
      <c r="FG98" s="8"/>
      <c r="FH98" s="10"/>
      <c r="FI98" s="68"/>
      <c r="FJ98" s="20"/>
      <c r="FK98" s="57"/>
      <c r="FL98" s="21"/>
      <c r="FM98" s="22"/>
      <c r="FN98" s="3"/>
      <c r="FO98" s="5"/>
      <c r="FP98" s="5"/>
      <c r="FQ98" s="8"/>
      <c r="FR98" s="10"/>
      <c r="FS98" s="68"/>
      <c r="FT98" s="20"/>
      <c r="FU98" s="57"/>
      <c r="FV98" s="21"/>
      <c r="FW98" s="22"/>
      <c r="FX98" s="3"/>
      <c r="FY98" s="5"/>
      <c r="FZ98" s="5"/>
      <c r="GA98" s="8"/>
      <c r="GB98" s="10"/>
      <c r="GC98" s="68"/>
      <c r="GD98" s="20"/>
      <c r="GE98" s="57"/>
      <c r="GF98" s="21"/>
      <c r="GG98" s="22"/>
      <c r="GH98" s="3"/>
      <c r="GI98" s="5"/>
      <c r="GJ98" s="5"/>
      <c r="GK98" s="8"/>
      <c r="GL98" s="10"/>
      <c r="GM98" s="68"/>
      <c r="GN98" s="20"/>
      <c r="GO98" s="57"/>
      <c r="GP98" s="21"/>
      <c r="GQ98" s="22"/>
      <c r="GR98" s="3"/>
      <c r="GS98" s="5"/>
      <c r="GT98" s="5"/>
      <c r="GU98" s="8"/>
      <c r="GV98" s="10"/>
      <c r="GW98" s="68"/>
      <c r="GX98" s="20"/>
      <c r="GY98" s="57"/>
      <c r="GZ98" s="21"/>
      <c r="HA98" s="22"/>
      <c r="HB98" s="3"/>
      <c r="HC98" s="5"/>
      <c r="HD98" s="5"/>
      <c r="HE98" s="8"/>
      <c r="HF98" s="10"/>
      <c r="HG98" s="68"/>
      <c r="HH98" s="20"/>
      <c r="HI98" s="57"/>
      <c r="HJ98" s="21"/>
      <c r="HK98" s="22"/>
      <c r="HL98" s="3"/>
      <c r="HM98" s="5"/>
      <c r="HN98" s="5"/>
      <c r="HO98" s="8"/>
      <c r="HP98" s="10"/>
      <c r="HQ98" s="68"/>
      <c r="HR98" s="20"/>
      <c r="HS98" s="57"/>
      <c r="HT98" s="21"/>
      <c r="HU98" s="22"/>
      <c r="HV98" s="3"/>
      <c r="HW98" s="5"/>
      <c r="HX98" s="5"/>
      <c r="HY98" s="8"/>
      <c r="HZ98" s="10"/>
      <c r="IA98" s="68"/>
      <c r="IB98" s="20"/>
      <c r="IC98" s="57"/>
      <c r="ID98" s="21"/>
      <c r="IE98" s="22"/>
      <c r="IF98" s="3"/>
      <c r="IG98" s="5"/>
      <c r="IH98" s="5"/>
      <c r="II98" s="8"/>
      <c r="IJ98" s="10"/>
      <c r="IK98" s="68"/>
      <c r="IL98" s="20"/>
      <c r="IM98" s="57"/>
      <c r="IN98" s="21"/>
      <c r="IO98" s="22"/>
      <c r="IP98" s="3"/>
      <c r="IQ98" s="5"/>
      <c r="IR98" s="5"/>
      <c r="IS98" s="8"/>
      <c r="IT98" s="10"/>
      <c r="IU98" s="68"/>
      <c r="IV98" s="20"/>
      <c r="IW98" s="57"/>
      <c r="IX98" s="21"/>
      <c r="IY98" s="22"/>
      <c r="IZ98" s="3"/>
      <c r="JA98" s="5"/>
      <c r="JB98" s="5"/>
      <c r="JC98" s="8"/>
      <c r="JD98" s="10"/>
      <c r="JE98" s="68"/>
      <c r="JF98" s="20"/>
      <c r="JG98" s="57"/>
      <c r="JH98" s="21"/>
      <c r="JI98" s="22"/>
      <c r="JJ98" s="3"/>
      <c r="JK98" s="5"/>
      <c r="JL98" s="5"/>
      <c r="JM98" s="8"/>
      <c r="JN98" s="10"/>
      <c r="JO98" s="68"/>
      <c r="JP98" s="20"/>
      <c r="JQ98" s="57"/>
      <c r="JR98" s="21"/>
      <c r="JS98" s="22"/>
      <c r="JT98" s="3"/>
      <c r="JU98" s="5"/>
      <c r="JV98" s="5"/>
      <c r="JW98" s="8"/>
      <c r="JX98" s="10"/>
      <c r="JY98" s="68"/>
      <c r="JZ98" s="20"/>
      <c r="KA98" s="57"/>
      <c r="KB98" s="21"/>
      <c r="KC98" s="22"/>
      <c r="KD98" s="3"/>
      <c r="KE98" s="5"/>
      <c r="KF98" s="5"/>
      <c r="KG98" s="8"/>
      <c r="KH98" s="10"/>
      <c r="KI98" s="68"/>
      <c r="KJ98" s="20"/>
      <c r="KK98" s="57"/>
      <c r="KL98" s="21"/>
      <c r="KM98" s="22"/>
      <c r="KN98" s="3"/>
      <c r="KO98" s="5"/>
      <c r="KP98" s="5"/>
      <c r="KQ98" s="8"/>
      <c r="KR98" s="10"/>
      <c r="KS98" s="68"/>
      <c r="KT98" s="20"/>
      <c r="KU98" s="57"/>
      <c r="KV98" s="21"/>
      <c r="KW98" s="22"/>
      <c r="KX98" s="3"/>
      <c r="KY98" s="5"/>
      <c r="KZ98" s="5"/>
      <c r="LA98" s="8"/>
      <c r="LB98" s="10"/>
      <c r="LC98" s="68"/>
      <c r="LD98" s="20"/>
      <c r="LE98" s="57"/>
      <c r="LF98" s="21"/>
      <c r="LG98" s="22"/>
      <c r="LH98" s="3"/>
      <c r="LI98" s="5"/>
      <c r="LJ98" s="5"/>
      <c r="LK98" s="8"/>
      <c r="LL98" s="10"/>
      <c r="LM98" s="68"/>
      <c r="LN98" s="20"/>
      <c r="LO98" s="57"/>
      <c r="LP98" s="21"/>
      <c r="LQ98" s="22"/>
      <c r="LR98" s="3"/>
      <c r="LS98" s="5"/>
      <c r="LT98" s="5"/>
      <c r="LU98" s="8"/>
      <c r="LV98" s="10"/>
      <c r="LW98" s="68"/>
      <c r="LX98" s="20"/>
      <c r="LY98" s="57"/>
      <c r="LZ98" s="21"/>
      <c r="MA98" s="22"/>
      <c r="MB98" s="3"/>
      <c r="MC98" s="5"/>
      <c r="MD98" s="5"/>
      <c r="ME98" s="8"/>
      <c r="MF98" s="10"/>
      <c r="MG98" s="68"/>
      <c r="MH98" s="20"/>
      <c r="MI98" s="57"/>
      <c r="MJ98" s="21"/>
      <c r="MK98" s="22"/>
      <c r="ML98" s="3"/>
      <c r="MM98" s="5"/>
      <c r="MN98" s="5"/>
      <c r="MO98" s="8"/>
      <c r="MP98" s="10"/>
      <c r="MQ98" s="68"/>
      <c r="MR98" s="20"/>
      <c r="MS98" s="57"/>
      <c r="MT98" s="21"/>
      <c r="MU98" s="22"/>
      <c r="MV98" s="3"/>
      <c r="MW98" s="5"/>
      <c r="MX98" s="5"/>
      <c r="MY98" s="8"/>
      <c r="MZ98" s="10"/>
      <c r="NA98" s="68"/>
      <c r="NB98" s="20"/>
      <c r="NC98" s="57"/>
      <c r="ND98" s="21"/>
      <c r="NE98" s="22"/>
      <c r="NF98" s="3"/>
      <c r="NG98" s="5"/>
      <c r="NH98" s="5"/>
      <c r="NI98" s="8"/>
      <c r="NJ98" s="10"/>
      <c r="NK98" s="68"/>
      <c r="NL98" s="20"/>
      <c r="NM98" s="57"/>
      <c r="NN98" s="21"/>
      <c r="NO98" s="22"/>
      <c r="NP98" s="3"/>
      <c r="NQ98" s="5"/>
      <c r="NR98" s="5"/>
      <c r="NS98" s="8"/>
      <c r="NT98" s="10"/>
      <c r="NU98" s="68"/>
      <c r="NV98" s="20"/>
      <c r="NW98" s="57"/>
      <c r="NX98" s="21"/>
      <c r="NY98" s="22"/>
      <c r="NZ98" s="3"/>
      <c r="OA98" s="5"/>
      <c r="OB98" s="5"/>
      <c r="OC98" s="8"/>
      <c r="OD98" s="10"/>
      <c r="OE98" s="68"/>
      <c r="OF98" s="20"/>
      <c r="OG98" s="57"/>
      <c r="OH98" s="21"/>
      <c r="OI98" s="22"/>
      <c r="OJ98" s="3"/>
      <c r="OK98" s="5"/>
      <c r="OL98" s="5"/>
      <c r="OM98" s="8"/>
      <c r="ON98" s="10"/>
      <c r="OO98" s="68"/>
      <c r="OP98" s="20"/>
      <c r="OQ98" s="57"/>
      <c r="OR98" s="21"/>
      <c r="OS98" s="22"/>
      <c r="OT98" s="3"/>
      <c r="OU98" s="5"/>
      <c r="OV98" s="5"/>
      <c r="OW98" s="8"/>
      <c r="OX98" s="10"/>
      <c r="OY98" s="68"/>
      <c r="OZ98" s="20"/>
      <c r="PA98" s="57"/>
      <c r="PB98" s="21"/>
      <c r="PC98" s="22"/>
      <c r="PD98" s="3"/>
      <c r="PE98" s="5"/>
      <c r="PF98" s="5"/>
      <c r="PG98" s="8"/>
      <c r="PH98" s="10"/>
      <c r="PI98" s="68"/>
      <c r="PJ98" s="20"/>
      <c r="PK98" s="57"/>
      <c r="PL98" s="21"/>
      <c r="PM98" s="22"/>
      <c r="PN98" s="3"/>
      <c r="PO98" s="5"/>
      <c r="PP98" s="5"/>
      <c r="PQ98" s="8"/>
      <c r="PR98" s="10"/>
      <c r="PS98" s="68"/>
      <c r="PT98" s="20"/>
      <c r="PU98" s="57"/>
      <c r="PV98" s="21"/>
      <c r="PW98" s="22"/>
      <c r="PX98" s="3"/>
      <c r="PY98" s="5"/>
      <c r="PZ98" s="5"/>
      <c r="QA98" s="8"/>
      <c r="QB98" s="10"/>
      <c r="QC98" s="68"/>
      <c r="QD98" s="20"/>
      <c r="QE98" s="57"/>
      <c r="QF98" s="21"/>
      <c r="QG98" s="22"/>
      <c r="QH98" s="3"/>
      <c r="QI98" s="5"/>
      <c r="QJ98" s="5"/>
      <c r="QK98" s="8"/>
      <c r="QL98" s="10"/>
      <c r="QM98" s="68"/>
      <c r="QN98" s="20"/>
      <c r="QO98" s="57"/>
      <c r="QP98" s="21"/>
      <c r="QQ98" s="22"/>
      <c r="QR98" s="3"/>
      <c r="QS98" s="5"/>
      <c r="QT98" s="5"/>
      <c r="QU98" s="8"/>
      <c r="QV98" s="10"/>
      <c r="QW98" s="68"/>
      <c r="QX98" s="20"/>
      <c r="QY98" s="57"/>
      <c r="QZ98" s="21"/>
      <c r="RA98" s="22"/>
      <c r="RB98" s="3"/>
      <c r="RC98" s="5"/>
      <c r="RD98" s="5"/>
      <c r="RE98" s="8"/>
      <c r="RF98" s="10"/>
      <c r="RG98" s="68"/>
      <c r="RH98" s="20"/>
      <c r="RI98" s="57"/>
      <c r="RJ98" s="21"/>
      <c r="RK98" s="22"/>
      <c r="RL98" s="3"/>
      <c r="RM98" s="5"/>
      <c r="RN98" s="5"/>
      <c r="RO98" s="8"/>
      <c r="RP98" s="10"/>
      <c r="RQ98" s="68"/>
      <c r="RR98" s="20"/>
      <c r="RS98" s="57"/>
      <c r="RT98" s="21"/>
      <c r="RU98" s="22"/>
      <c r="RV98" s="3"/>
      <c r="RW98" s="5"/>
      <c r="RX98" s="5"/>
      <c r="RY98" s="8"/>
      <c r="RZ98" s="10"/>
      <c r="SA98" s="68"/>
      <c r="SB98" s="20"/>
      <c r="SC98" s="57"/>
      <c r="SD98" s="21"/>
      <c r="SE98" s="22"/>
      <c r="SF98" s="3"/>
      <c r="SG98" s="5"/>
      <c r="SH98" s="5"/>
      <c r="SI98" s="8"/>
      <c r="SJ98" s="10"/>
      <c r="SK98" s="68"/>
      <c r="SL98" s="20"/>
      <c r="SM98" s="57"/>
      <c r="SN98" s="21"/>
      <c r="SO98" s="22"/>
      <c r="SP98" s="3"/>
      <c r="SQ98" s="5"/>
      <c r="SR98" s="5"/>
      <c r="SS98" s="8"/>
      <c r="ST98" s="10"/>
      <c r="SU98" s="68"/>
      <c r="SV98" s="20"/>
      <c r="SW98" s="57"/>
      <c r="SX98" s="21"/>
      <c r="SY98" s="22"/>
      <c r="SZ98" s="3"/>
      <c r="TA98" s="5"/>
      <c r="TB98" s="5"/>
      <c r="TC98" s="8"/>
      <c r="TD98" s="10"/>
      <c r="TE98" s="68"/>
      <c r="TF98" s="20"/>
      <c r="TG98" s="57"/>
      <c r="TH98" s="21"/>
      <c r="TI98" s="22"/>
      <c r="TJ98" s="3"/>
      <c r="TK98" s="5"/>
      <c r="TL98" s="5"/>
      <c r="TM98" s="8"/>
      <c r="TN98" s="10"/>
      <c r="TO98" s="68"/>
      <c r="TP98" s="20"/>
      <c r="TQ98" s="57"/>
      <c r="TR98" s="21"/>
      <c r="TS98" s="22"/>
      <c r="TT98" s="3"/>
      <c r="TU98" s="5"/>
      <c r="TV98" s="5"/>
      <c r="TW98" s="8"/>
      <c r="TX98" s="10"/>
      <c r="TY98" s="68"/>
      <c r="TZ98" s="20"/>
      <c r="UA98" s="57"/>
      <c r="UB98" s="21"/>
      <c r="UC98" s="22"/>
      <c r="UD98" s="3"/>
      <c r="UE98" s="5"/>
      <c r="UF98" s="5"/>
      <c r="UG98" s="8"/>
      <c r="UH98" s="10"/>
      <c r="UI98" s="68"/>
      <c r="UJ98" s="20"/>
      <c r="UK98" s="57"/>
      <c r="UL98" s="21"/>
      <c r="UM98" s="22"/>
      <c r="UN98" s="3"/>
      <c r="UO98" s="5"/>
      <c r="UP98" s="5"/>
      <c r="UQ98" s="8"/>
      <c r="UR98" s="10"/>
      <c r="US98" s="68"/>
      <c r="UT98" s="20"/>
      <c r="UU98" s="57"/>
      <c r="UV98" s="21"/>
      <c r="UW98" s="22"/>
      <c r="UX98" s="3"/>
      <c r="UY98" s="5"/>
      <c r="UZ98" s="5"/>
      <c r="VA98" s="8"/>
      <c r="VB98" s="10"/>
      <c r="VC98" s="68"/>
      <c r="VD98" s="20"/>
      <c r="VE98" s="57"/>
      <c r="VF98" s="21"/>
      <c r="VG98" s="22"/>
      <c r="VH98" s="3"/>
      <c r="VI98" s="5"/>
      <c r="VJ98" s="5"/>
      <c r="VK98" s="8"/>
      <c r="VL98" s="10"/>
      <c r="VM98" s="68"/>
      <c r="VN98" s="20"/>
      <c r="VO98" s="57"/>
      <c r="VP98" s="21"/>
      <c r="VQ98" s="22"/>
      <c r="VR98" s="3"/>
      <c r="VS98" s="5"/>
      <c r="VT98" s="5"/>
      <c r="VU98" s="8"/>
      <c r="VV98" s="10"/>
      <c r="VW98" s="68"/>
      <c r="VX98" s="20"/>
      <c r="VY98" s="57"/>
      <c r="VZ98" s="21"/>
      <c r="WA98" s="22"/>
      <c r="WB98" s="3"/>
      <c r="WC98" s="5"/>
      <c r="WD98" s="5"/>
      <c r="WE98" s="8"/>
      <c r="WF98" s="10"/>
      <c r="WG98" s="68"/>
      <c r="WH98" s="20"/>
      <c r="WI98" s="57"/>
      <c r="WJ98" s="21"/>
      <c r="WK98" s="22"/>
      <c r="WL98" s="3"/>
      <c r="WM98" s="5"/>
      <c r="WN98" s="5"/>
      <c r="WO98" s="8"/>
      <c r="WP98" s="10"/>
      <c r="WQ98" s="68"/>
      <c r="WR98" s="20"/>
      <c r="WS98" s="57"/>
      <c r="WT98" s="21"/>
      <c r="WU98" s="22"/>
      <c r="WV98" s="3"/>
      <c r="WW98" s="5"/>
      <c r="WX98" s="5"/>
      <c r="WY98" s="8"/>
      <c r="WZ98" s="10"/>
      <c r="XA98" s="68"/>
      <c r="XB98" s="20"/>
      <c r="XC98" s="57"/>
      <c r="XD98" s="21"/>
      <c r="XE98" s="22"/>
      <c r="XF98" s="3"/>
      <c r="XG98" s="5"/>
      <c r="XH98" s="5"/>
      <c r="XI98" s="8"/>
      <c r="XJ98" s="10"/>
      <c r="XK98" s="68"/>
      <c r="XL98" s="20"/>
      <c r="XM98" s="57"/>
      <c r="XN98" s="21"/>
      <c r="XO98" s="22"/>
      <c r="XP98" s="3"/>
      <c r="XQ98" s="5"/>
      <c r="XR98" s="5"/>
      <c r="XS98" s="8"/>
      <c r="XT98" s="10"/>
      <c r="XU98" s="68"/>
      <c r="XV98" s="20"/>
      <c r="XW98" s="57"/>
      <c r="XX98" s="21"/>
      <c r="XY98" s="22"/>
      <c r="XZ98" s="3"/>
      <c r="YA98" s="5"/>
      <c r="YB98" s="5"/>
      <c r="YC98" s="8"/>
      <c r="YD98" s="10"/>
      <c r="YE98" s="68"/>
      <c r="YF98" s="20"/>
      <c r="YG98" s="57"/>
      <c r="YH98" s="21"/>
      <c r="YI98" s="22"/>
      <c r="YJ98" s="3"/>
      <c r="YK98" s="5"/>
      <c r="YL98" s="5"/>
      <c r="YM98" s="8"/>
      <c r="YN98" s="10"/>
      <c r="YO98" s="68"/>
      <c r="YP98" s="20"/>
      <c r="YQ98" s="57"/>
      <c r="YR98" s="21"/>
      <c r="YS98" s="22"/>
      <c r="YT98" s="3"/>
      <c r="YU98" s="5"/>
      <c r="YV98" s="5"/>
      <c r="YW98" s="8"/>
      <c r="YX98" s="10"/>
      <c r="YY98" s="68"/>
      <c r="YZ98" s="20"/>
      <c r="ZA98" s="57"/>
      <c r="ZB98" s="21"/>
      <c r="ZC98" s="22"/>
      <c r="ZD98" s="3"/>
      <c r="ZE98" s="5"/>
      <c r="ZF98" s="5"/>
      <c r="ZG98" s="8"/>
      <c r="ZH98" s="10"/>
      <c r="ZI98" s="68"/>
      <c r="ZJ98" s="20"/>
      <c r="ZK98" s="57"/>
      <c r="ZL98" s="21"/>
      <c r="ZM98" s="22"/>
      <c r="ZN98" s="3"/>
      <c r="ZO98" s="5"/>
      <c r="ZP98" s="5"/>
      <c r="ZQ98" s="8"/>
      <c r="ZR98" s="10"/>
      <c r="ZS98" s="68"/>
      <c r="ZT98" s="20"/>
      <c r="ZU98" s="57"/>
      <c r="ZV98" s="21"/>
      <c r="ZW98" s="22"/>
      <c r="ZX98" s="3"/>
      <c r="ZY98" s="5"/>
      <c r="ZZ98" s="5"/>
      <c r="AAA98" s="8"/>
      <c r="AAB98" s="10"/>
      <c r="AAC98" s="68"/>
      <c r="AAD98" s="20"/>
      <c r="AAE98" s="57"/>
      <c r="AAF98" s="21"/>
      <c r="AAG98" s="22"/>
      <c r="AAH98" s="3"/>
      <c r="AAI98" s="5"/>
      <c r="AAJ98" s="5"/>
      <c r="AAK98" s="8"/>
      <c r="AAL98" s="10"/>
      <c r="AAM98" s="68"/>
      <c r="AAN98" s="20"/>
      <c r="AAO98" s="57"/>
      <c r="AAP98" s="21"/>
      <c r="AAQ98" s="22"/>
      <c r="AAR98" s="3"/>
      <c r="AAS98" s="5"/>
      <c r="AAT98" s="5"/>
      <c r="AAU98" s="8"/>
      <c r="AAV98" s="10"/>
      <c r="AAW98" s="68"/>
      <c r="AAX98" s="20"/>
      <c r="AAY98" s="57"/>
      <c r="AAZ98" s="21"/>
      <c r="ABA98" s="22"/>
      <c r="ABB98" s="3"/>
      <c r="ABC98" s="5"/>
      <c r="ABD98" s="5"/>
      <c r="ABE98" s="8"/>
      <c r="ABF98" s="10"/>
      <c r="ABG98" s="68"/>
      <c r="ABH98" s="20"/>
      <c r="ABI98" s="57"/>
      <c r="ABJ98" s="21"/>
      <c r="ABK98" s="22"/>
      <c r="ABL98" s="3"/>
      <c r="ABM98" s="5"/>
      <c r="ABN98" s="5"/>
      <c r="ABO98" s="8"/>
      <c r="ABP98" s="10"/>
      <c r="ABQ98" s="68"/>
      <c r="ABR98" s="20"/>
      <c r="ABS98" s="57"/>
      <c r="ABT98" s="21"/>
      <c r="ABU98" s="22"/>
      <c r="ABV98" s="3"/>
      <c r="ABW98" s="5"/>
      <c r="ABX98" s="5"/>
      <c r="ABY98" s="8"/>
      <c r="ABZ98" s="10"/>
      <c r="ACA98" s="68"/>
      <c r="ACB98" s="20"/>
      <c r="ACC98" s="57"/>
      <c r="ACD98" s="21"/>
      <c r="ACE98" s="22"/>
      <c r="ACF98" s="3"/>
      <c r="ACG98" s="5"/>
      <c r="ACH98" s="5"/>
      <c r="ACI98" s="8"/>
      <c r="ACJ98" s="10"/>
      <c r="ACK98" s="68"/>
      <c r="ACL98" s="20"/>
      <c r="ACM98" s="57"/>
      <c r="ACN98" s="21"/>
      <c r="ACO98" s="22"/>
      <c r="ACP98" s="3"/>
      <c r="ACQ98" s="5"/>
      <c r="ACR98" s="5"/>
      <c r="ACS98" s="8"/>
      <c r="ACT98" s="10"/>
      <c r="ACU98" s="68"/>
      <c r="ACV98" s="20"/>
      <c r="ACW98" s="57"/>
      <c r="ACX98" s="21"/>
      <c r="ACY98" s="22"/>
      <c r="ACZ98" s="3"/>
      <c r="ADA98" s="5"/>
      <c r="ADB98" s="5"/>
      <c r="ADC98" s="8"/>
      <c r="ADD98" s="10"/>
      <c r="ADE98" s="68"/>
      <c r="ADF98" s="20"/>
      <c r="ADG98" s="57"/>
      <c r="ADH98" s="21"/>
      <c r="ADI98" s="22"/>
      <c r="ADJ98" s="3"/>
      <c r="ADK98" s="5"/>
      <c r="ADL98" s="5"/>
      <c r="ADM98" s="8"/>
      <c r="ADN98" s="10"/>
      <c r="ADO98" s="68"/>
      <c r="ADP98" s="20"/>
      <c r="ADQ98" s="57"/>
      <c r="ADR98" s="21"/>
      <c r="ADS98" s="22"/>
      <c r="ADT98" s="3"/>
      <c r="ADU98" s="5"/>
      <c r="ADV98" s="5"/>
      <c r="ADW98" s="8"/>
      <c r="ADX98" s="10"/>
      <c r="ADY98" s="68"/>
      <c r="ADZ98" s="20"/>
      <c r="AEA98" s="57"/>
      <c r="AEB98" s="21"/>
      <c r="AEC98" s="22"/>
      <c r="AED98" s="3"/>
      <c r="AEE98" s="5"/>
      <c r="AEF98" s="5"/>
      <c r="AEG98" s="8"/>
      <c r="AEH98" s="10"/>
      <c r="AEI98" s="68"/>
      <c r="AEJ98" s="20"/>
      <c r="AEK98" s="57"/>
      <c r="AEL98" s="21"/>
      <c r="AEM98" s="22"/>
      <c r="AEN98" s="3"/>
      <c r="AEO98" s="5"/>
      <c r="AEP98" s="5"/>
      <c r="AEQ98" s="8"/>
      <c r="AER98" s="10"/>
      <c r="AES98" s="68"/>
      <c r="AET98" s="20"/>
      <c r="AEU98" s="57"/>
      <c r="AEV98" s="21"/>
      <c r="AEW98" s="22"/>
      <c r="AEX98" s="3"/>
      <c r="AEY98" s="5"/>
      <c r="AEZ98" s="5"/>
      <c r="AFA98" s="8"/>
      <c r="AFB98" s="10"/>
      <c r="AFC98" s="68"/>
      <c r="AFD98" s="20"/>
      <c r="AFE98" s="57"/>
      <c r="AFF98" s="21"/>
      <c r="AFG98" s="22"/>
      <c r="AFH98" s="3"/>
      <c r="AFI98" s="5"/>
      <c r="AFJ98" s="5"/>
      <c r="AFK98" s="8"/>
      <c r="AFL98" s="10"/>
      <c r="AFM98" s="68"/>
      <c r="AFN98" s="20"/>
      <c r="AFO98" s="57"/>
      <c r="AFP98" s="21"/>
      <c r="AFQ98" s="22"/>
      <c r="AFR98" s="3"/>
      <c r="AFS98" s="5"/>
      <c r="AFT98" s="5"/>
      <c r="AFU98" s="8"/>
      <c r="AFV98" s="10"/>
      <c r="AFW98" s="68"/>
      <c r="AFX98" s="20"/>
      <c r="AFY98" s="57"/>
      <c r="AFZ98" s="21"/>
      <c r="AGA98" s="22"/>
      <c r="AGB98" s="3"/>
      <c r="AGC98" s="5"/>
      <c r="AGD98" s="5"/>
      <c r="AGE98" s="8"/>
      <c r="AGF98" s="10"/>
      <c r="AGG98" s="68"/>
      <c r="AGH98" s="20"/>
      <c r="AGI98" s="57"/>
      <c r="AGJ98" s="21"/>
      <c r="AGK98" s="22"/>
      <c r="AGL98" s="3"/>
      <c r="AGM98" s="5"/>
      <c r="AGN98" s="5"/>
      <c r="AGO98" s="8"/>
      <c r="AGP98" s="10"/>
      <c r="AGQ98" s="68"/>
      <c r="AGR98" s="20"/>
      <c r="AGS98" s="57"/>
      <c r="AGT98" s="21"/>
      <c r="AGU98" s="22"/>
      <c r="AGV98" s="3"/>
      <c r="AGW98" s="5"/>
      <c r="AGX98" s="5"/>
      <c r="AGY98" s="8"/>
      <c r="AGZ98" s="10"/>
      <c r="AHA98" s="68"/>
      <c r="AHB98" s="20"/>
      <c r="AHC98" s="57"/>
      <c r="AHD98" s="21"/>
      <c r="AHE98" s="22"/>
      <c r="AHF98" s="3"/>
      <c r="AHG98" s="5"/>
      <c r="AHH98" s="5"/>
      <c r="AHI98" s="8"/>
      <c r="AHJ98" s="10"/>
      <c r="AHK98" s="68"/>
      <c r="AHL98" s="20"/>
      <c r="AHM98" s="57"/>
      <c r="AHN98" s="21"/>
      <c r="AHO98" s="22"/>
      <c r="AHP98" s="3"/>
      <c r="AHQ98" s="5"/>
      <c r="AHR98" s="5"/>
      <c r="AHS98" s="8"/>
      <c r="AHT98" s="10"/>
      <c r="AHU98" s="68"/>
      <c r="AHV98" s="20"/>
      <c r="AHW98" s="57"/>
      <c r="AHX98" s="21"/>
      <c r="AHY98" s="22"/>
      <c r="AHZ98" s="3"/>
      <c r="AIA98" s="5"/>
      <c r="AIB98" s="5"/>
      <c r="AIC98" s="8"/>
      <c r="AID98" s="10"/>
      <c r="AIE98" s="68"/>
      <c r="AIF98" s="20"/>
      <c r="AIG98" s="57"/>
      <c r="AIH98" s="21"/>
      <c r="AII98" s="22"/>
      <c r="AIJ98" s="3"/>
      <c r="AIK98" s="5"/>
      <c r="AIL98" s="5"/>
      <c r="AIM98" s="8"/>
      <c r="AIN98" s="10"/>
      <c r="AIO98" s="68"/>
      <c r="AIP98" s="20"/>
      <c r="AIQ98" s="57"/>
      <c r="AIR98" s="21"/>
      <c r="AIS98" s="22"/>
      <c r="AIT98" s="3"/>
      <c r="AIU98" s="5"/>
      <c r="AIV98" s="5"/>
      <c r="AIW98" s="8"/>
      <c r="AIX98" s="10"/>
      <c r="AIY98" s="68"/>
      <c r="AIZ98" s="20"/>
      <c r="AJA98" s="57"/>
      <c r="AJB98" s="21"/>
      <c r="AJC98" s="22"/>
      <c r="AJD98" s="3"/>
      <c r="AJE98" s="5"/>
      <c r="AJF98" s="5"/>
      <c r="AJG98" s="8"/>
      <c r="AJH98" s="10"/>
      <c r="AJI98" s="68"/>
      <c r="AJJ98" s="20"/>
      <c r="AJK98" s="57"/>
      <c r="AJL98" s="21"/>
      <c r="AJM98" s="22"/>
      <c r="AJN98" s="3"/>
      <c r="AJO98" s="5"/>
      <c r="AJP98" s="5"/>
      <c r="AJQ98" s="8"/>
      <c r="AJR98" s="10"/>
      <c r="AJS98" s="68"/>
      <c r="AJT98" s="20"/>
      <c r="AJU98" s="57"/>
      <c r="AJV98" s="21"/>
      <c r="AJW98" s="22"/>
      <c r="AJX98" s="3"/>
      <c r="AJY98" s="5"/>
      <c r="AJZ98" s="5"/>
      <c r="AKA98" s="8"/>
      <c r="AKB98" s="10"/>
      <c r="AKC98" s="68"/>
      <c r="AKD98" s="20"/>
      <c r="AKE98" s="57"/>
      <c r="AKF98" s="21"/>
      <c r="AKG98" s="22"/>
      <c r="AKH98" s="3"/>
      <c r="AKI98" s="5"/>
      <c r="AKJ98" s="5"/>
      <c r="AKK98" s="8"/>
      <c r="AKL98" s="10"/>
      <c r="AKM98" s="68"/>
      <c r="AKN98" s="20"/>
      <c r="AKO98" s="57"/>
      <c r="AKP98" s="21"/>
      <c r="AKQ98" s="22"/>
      <c r="AKR98" s="3"/>
      <c r="AKS98" s="5"/>
      <c r="AKT98" s="5"/>
      <c r="AKU98" s="8"/>
      <c r="AKV98" s="10"/>
      <c r="AKW98" s="68"/>
      <c r="AKX98" s="20"/>
      <c r="AKY98" s="57"/>
      <c r="AKZ98" s="21"/>
      <c r="ALA98" s="22"/>
      <c r="ALB98" s="3"/>
      <c r="ALC98" s="5"/>
      <c r="ALD98" s="5"/>
      <c r="ALE98" s="8"/>
      <c r="ALF98" s="10"/>
      <c r="ALG98" s="68"/>
      <c r="ALH98" s="20"/>
      <c r="ALI98" s="57"/>
      <c r="ALJ98" s="21"/>
      <c r="ALK98" s="22"/>
      <c r="ALL98" s="3"/>
      <c r="ALM98" s="5"/>
      <c r="ALN98" s="5"/>
      <c r="ALO98" s="8"/>
      <c r="ALP98" s="10"/>
      <c r="ALQ98" s="68"/>
      <c r="ALR98" s="20"/>
      <c r="ALS98" s="57"/>
      <c r="ALT98" s="21"/>
      <c r="ALU98" s="22"/>
      <c r="ALV98" s="3"/>
      <c r="ALW98" s="5"/>
      <c r="ALX98" s="5"/>
      <c r="ALY98" s="8"/>
      <c r="ALZ98" s="10"/>
      <c r="AMA98" s="68"/>
      <c r="AMB98" s="20"/>
      <c r="AMC98" s="57"/>
      <c r="AMD98" s="21"/>
      <c r="AME98" s="22"/>
      <c r="AMF98" s="3"/>
      <c r="AMG98" s="5"/>
      <c r="AMH98" s="5"/>
      <c r="AMI98" s="8"/>
      <c r="AMJ98" s="10"/>
      <c r="AMK98" s="68"/>
      <c r="AML98" s="20"/>
      <c r="AMM98" s="57"/>
      <c r="AMN98" s="21"/>
      <c r="AMO98" s="22"/>
      <c r="AMP98" s="3"/>
      <c r="AMQ98" s="5"/>
      <c r="AMR98" s="5"/>
      <c r="AMS98" s="8"/>
      <c r="AMT98" s="10"/>
      <c r="AMU98" s="68"/>
      <c r="AMV98" s="20"/>
      <c r="AMW98" s="57"/>
      <c r="AMX98" s="21"/>
      <c r="AMY98" s="22"/>
      <c r="AMZ98" s="3"/>
      <c r="ANA98" s="5"/>
      <c r="ANB98" s="5"/>
      <c r="ANC98" s="8"/>
      <c r="AND98" s="10"/>
      <c r="ANE98" s="68"/>
      <c r="ANF98" s="20"/>
      <c r="ANG98" s="57"/>
      <c r="ANH98" s="21"/>
      <c r="ANI98" s="22"/>
      <c r="ANJ98" s="3"/>
      <c r="ANK98" s="5"/>
      <c r="ANL98" s="5"/>
      <c r="ANM98" s="8"/>
      <c r="ANN98" s="10"/>
      <c r="ANO98" s="68"/>
      <c r="ANP98" s="20"/>
      <c r="ANQ98" s="57"/>
      <c r="ANR98" s="21"/>
      <c r="ANS98" s="22"/>
      <c r="ANT98" s="3"/>
      <c r="ANU98" s="5"/>
      <c r="ANV98" s="5"/>
      <c r="ANW98" s="8"/>
      <c r="ANX98" s="10"/>
      <c r="ANY98" s="68"/>
      <c r="ANZ98" s="20"/>
      <c r="AOA98" s="57"/>
      <c r="AOB98" s="21"/>
      <c r="AOC98" s="22"/>
      <c r="AOD98" s="3"/>
      <c r="AOE98" s="5"/>
      <c r="AOF98" s="5"/>
      <c r="AOG98" s="8"/>
      <c r="AOH98" s="10"/>
      <c r="AOI98" s="68"/>
      <c r="AOJ98" s="20"/>
      <c r="AOK98" s="57"/>
      <c r="AOL98" s="21"/>
      <c r="AOM98" s="22"/>
      <c r="AON98" s="3"/>
      <c r="AOO98" s="5"/>
      <c r="AOP98" s="5"/>
      <c r="AOQ98" s="8"/>
      <c r="AOR98" s="10"/>
      <c r="AOS98" s="68"/>
      <c r="AOT98" s="20"/>
      <c r="AOU98" s="57"/>
      <c r="AOV98" s="21"/>
      <c r="AOW98" s="22"/>
      <c r="AOX98" s="3"/>
      <c r="AOY98" s="5"/>
      <c r="AOZ98" s="5"/>
      <c r="APA98" s="8"/>
      <c r="APB98" s="10"/>
      <c r="APC98" s="68"/>
      <c r="APD98" s="20"/>
      <c r="APE98" s="57"/>
      <c r="APF98" s="21"/>
      <c r="APG98" s="22"/>
      <c r="APH98" s="3"/>
      <c r="API98" s="5"/>
      <c r="APJ98" s="5"/>
      <c r="APK98" s="8"/>
      <c r="APL98" s="10"/>
      <c r="APM98" s="68"/>
      <c r="APN98" s="20"/>
      <c r="APO98" s="57"/>
      <c r="APP98" s="21"/>
      <c r="APQ98" s="22"/>
      <c r="APR98" s="3"/>
      <c r="APS98" s="5"/>
      <c r="APT98" s="5"/>
      <c r="APU98" s="8"/>
      <c r="APV98" s="10"/>
      <c r="APW98" s="68"/>
      <c r="APX98" s="20"/>
      <c r="APY98" s="57"/>
      <c r="APZ98" s="21"/>
      <c r="AQA98" s="22"/>
      <c r="AQB98" s="3"/>
      <c r="AQC98" s="5"/>
      <c r="AQD98" s="5"/>
      <c r="AQE98" s="8"/>
      <c r="AQF98" s="10"/>
      <c r="AQG98" s="68"/>
      <c r="AQH98" s="20"/>
      <c r="AQI98" s="57"/>
      <c r="AQJ98" s="21"/>
      <c r="AQK98" s="22"/>
      <c r="AQL98" s="3"/>
      <c r="AQM98" s="5"/>
      <c r="AQN98" s="5"/>
      <c r="AQO98" s="8"/>
      <c r="AQP98" s="10"/>
      <c r="AQQ98" s="68"/>
      <c r="AQR98" s="20"/>
      <c r="AQS98" s="57"/>
      <c r="AQT98" s="21"/>
      <c r="AQU98" s="22"/>
      <c r="AQV98" s="3"/>
      <c r="AQW98" s="5"/>
      <c r="AQX98" s="5"/>
      <c r="AQY98" s="8"/>
      <c r="AQZ98" s="10"/>
      <c r="ARA98" s="68"/>
      <c r="ARB98" s="20"/>
      <c r="ARC98" s="57"/>
      <c r="ARD98" s="21"/>
      <c r="ARE98" s="22"/>
      <c r="ARF98" s="3"/>
      <c r="ARG98" s="5"/>
      <c r="ARH98" s="5"/>
      <c r="ARI98" s="8"/>
      <c r="ARJ98" s="10"/>
      <c r="ARK98" s="68"/>
      <c r="ARL98" s="20"/>
      <c r="ARM98" s="57"/>
      <c r="ARN98" s="21"/>
      <c r="ARO98" s="22"/>
      <c r="ARP98" s="3"/>
      <c r="ARQ98" s="5"/>
      <c r="ARR98" s="5"/>
      <c r="ARS98" s="8"/>
      <c r="ART98" s="10"/>
      <c r="ARU98" s="68"/>
      <c r="ARV98" s="20"/>
      <c r="ARW98" s="57"/>
      <c r="ARX98" s="21"/>
      <c r="ARY98" s="22"/>
      <c r="ARZ98" s="3"/>
      <c r="ASA98" s="5"/>
      <c r="ASB98" s="5"/>
      <c r="ASC98" s="8"/>
      <c r="ASD98" s="10"/>
      <c r="ASE98" s="68"/>
      <c r="ASF98" s="20"/>
      <c r="ASG98" s="57"/>
      <c r="ASH98" s="21"/>
      <c r="ASI98" s="22"/>
      <c r="ASJ98" s="3"/>
      <c r="ASK98" s="5"/>
      <c r="ASL98" s="5"/>
      <c r="ASM98" s="8"/>
      <c r="ASN98" s="10"/>
      <c r="ASO98" s="68"/>
      <c r="ASP98" s="20"/>
      <c r="ASQ98" s="57"/>
      <c r="ASR98" s="21"/>
      <c r="ASS98" s="22"/>
      <c r="AST98" s="3"/>
      <c r="ASU98" s="5"/>
      <c r="ASV98" s="5"/>
      <c r="ASW98" s="8"/>
      <c r="ASX98" s="10"/>
      <c r="ASY98" s="68"/>
      <c r="ASZ98" s="20"/>
      <c r="ATA98" s="57"/>
      <c r="ATB98" s="21"/>
      <c r="ATC98" s="22"/>
      <c r="ATD98" s="3"/>
      <c r="ATE98" s="5"/>
      <c r="ATF98" s="5"/>
      <c r="ATG98" s="8"/>
      <c r="ATH98" s="10"/>
      <c r="ATI98" s="68"/>
      <c r="ATJ98" s="20"/>
      <c r="ATK98" s="57"/>
      <c r="ATL98" s="21"/>
      <c r="ATM98" s="22"/>
      <c r="ATN98" s="3"/>
      <c r="ATO98" s="5"/>
      <c r="ATP98" s="5"/>
      <c r="ATQ98" s="8"/>
      <c r="ATR98" s="10"/>
      <c r="ATS98" s="68"/>
      <c r="ATT98" s="20"/>
      <c r="ATU98" s="57"/>
      <c r="ATV98" s="21"/>
      <c r="ATW98" s="22"/>
      <c r="ATX98" s="3"/>
      <c r="ATY98" s="5"/>
      <c r="ATZ98" s="5"/>
      <c r="AUA98" s="8"/>
      <c r="AUB98" s="10"/>
      <c r="AUC98" s="68"/>
      <c r="AUD98" s="20"/>
      <c r="AUE98" s="57"/>
      <c r="AUF98" s="21"/>
      <c r="AUG98" s="22"/>
      <c r="AUH98" s="3"/>
      <c r="AUI98" s="5"/>
      <c r="AUJ98" s="5"/>
      <c r="AUK98" s="8"/>
      <c r="AUL98" s="10"/>
      <c r="AUM98" s="68"/>
      <c r="AUN98" s="20"/>
      <c r="AUO98" s="57"/>
      <c r="AUP98" s="21"/>
      <c r="AUQ98" s="22"/>
      <c r="AUR98" s="3"/>
      <c r="AUS98" s="5"/>
      <c r="AUT98" s="5"/>
      <c r="AUU98" s="8"/>
      <c r="AUV98" s="10"/>
      <c r="AUW98" s="68"/>
      <c r="AUX98" s="20"/>
      <c r="AUY98" s="57"/>
      <c r="AUZ98" s="21"/>
      <c r="AVA98" s="22"/>
      <c r="AVB98" s="3"/>
      <c r="AVC98" s="5"/>
      <c r="AVD98" s="5"/>
      <c r="AVE98" s="8"/>
      <c r="AVF98" s="10"/>
      <c r="AVG98" s="68"/>
      <c r="AVH98" s="20"/>
      <c r="AVI98" s="57"/>
      <c r="AVJ98" s="21"/>
      <c r="AVK98" s="22"/>
      <c r="AVL98" s="3"/>
      <c r="AVM98" s="5"/>
      <c r="AVN98" s="5"/>
      <c r="AVO98" s="8"/>
      <c r="AVP98" s="10"/>
      <c r="AVQ98" s="68"/>
      <c r="AVR98" s="20"/>
      <c r="AVS98" s="57"/>
      <c r="AVT98" s="21"/>
      <c r="AVU98" s="22"/>
      <c r="AVV98" s="3"/>
      <c r="AVW98" s="5"/>
      <c r="AVX98" s="5"/>
      <c r="AVY98" s="8"/>
      <c r="AVZ98" s="10"/>
      <c r="AWA98" s="68"/>
      <c r="AWB98" s="20"/>
      <c r="AWC98" s="57"/>
      <c r="AWD98" s="21"/>
      <c r="AWE98" s="22"/>
      <c r="AWF98" s="3"/>
      <c r="AWG98" s="5"/>
      <c r="AWH98" s="5"/>
      <c r="AWI98" s="8"/>
      <c r="AWJ98" s="10"/>
      <c r="AWK98" s="68"/>
      <c r="AWL98" s="20"/>
      <c r="AWM98" s="57"/>
      <c r="AWN98" s="21"/>
      <c r="AWO98" s="22"/>
      <c r="AWP98" s="3"/>
      <c r="AWQ98" s="5"/>
      <c r="AWR98" s="5"/>
      <c r="AWS98" s="8"/>
      <c r="AWT98" s="10"/>
      <c r="AWU98" s="68"/>
      <c r="AWV98" s="20"/>
      <c r="AWW98" s="57"/>
      <c r="AWX98" s="21"/>
      <c r="AWY98" s="22"/>
      <c r="AWZ98" s="3"/>
      <c r="AXA98" s="5"/>
      <c r="AXB98" s="5"/>
      <c r="AXC98" s="8"/>
      <c r="AXD98" s="10"/>
      <c r="AXE98" s="68"/>
      <c r="AXF98" s="20"/>
      <c r="AXG98" s="57"/>
      <c r="AXH98" s="21"/>
      <c r="AXI98" s="22"/>
      <c r="AXJ98" s="3"/>
      <c r="AXK98" s="5"/>
      <c r="AXL98" s="5"/>
      <c r="AXM98" s="8"/>
      <c r="AXN98" s="10"/>
      <c r="AXO98" s="68"/>
      <c r="AXP98" s="20"/>
      <c r="AXQ98" s="57"/>
      <c r="AXR98" s="21"/>
      <c r="AXS98" s="22"/>
      <c r="AXT98" s="3"/>
      <c r="AXU98" s="5"/>
      <c r="AXV98" s="5"/>
      <c r="AXW98" s="8"/>
      <c r="AXX98" s="10"/>
      <c r="AXY98" s="68"/>
      <c r="AXZ98" s="20"/>
      <c r="AYA98" s="57"/>
      <c r="AYB98" s="21"/>
      <c r="AYC98" s="22"/>
      <c r="AYD98" s="3"/>
      <c r="AYE98" s="5"/>
      <c r="AYF98" s="5"/>
      <c r="AYG98" s="8"/>
      <c r="AYH98" s="10"/>
      <c r="AYI98" s="68"/>
      <c r="AYJ98" s="20"/>
      <c r="AYK98" s="57"/>
      <c r="AYL98" s="21"/>
      <c r="AYM98" s="22"/>
      <c r="AYN98" s="3"/>
      <c r="AYO98" s="5"/>
      <c r="AYP98" s="5"/>
      <c r="AYQ98" s="8"/>
      <c r="AYR98" s="10"/>
      <c r="AYS98" s="68"/>
      <c r="AYT98" s="20"/>
      <c r="AYU98" s="57"/>
      <c r="AYV98" s="21"/>
      <c r="AYW98" s="22"/>
      <c r="AYX98" s="3"/>
      <c r="AYY98" s="5"/>
      <c r="AYZ98" s="5"/>
      <c r="AZA98" s="8"/>
      <c r="AZB98" s="10"/>
      <c r="AZC98" s="68"/>
      <c r="AZD98" s="20"/>
      <c r="AZE98" s="57"/>
      <c r="AZF98" s="21"/>
      <c r="AZG98" s="22"/>
      <c r="AZH98" s="3"/>
      <c r="AZI98" s="5"/>
      <c r="AZJ98" s="5"/>
      <c r="AZK98" s="8"/>
      <c r="AZL98" s="10"/>
      <c r="AZM98" s="68"/>
      <c r="AZN98" s="20"/>
      <c r="AZO98" s="57"/>
      <c r="AZP98" s="21"/>
      <c r="AZQ98" s="22"/>
      <c r="AZR98" s="3"/>
      <c r="AZS98" s="5"/>
      <c r="AZT98" s="5"/>
      <c r="AZU98" s="8"/>
      <c r="AZV98" s="10"/>
      <c r="AZW98" s="68"/>
      <c r="AZX98" s="20"/>
      <c r="AZY98" s="57"/>
      <c r="AZZ98" s="21"/>
      <c r="BAA98" s="22"/>
      <c r="BAB98" s="3"/>
      <c r="BAC98" s="5"/>
      <c r="BAD98" s="5"/>
      <c r="BAE98" s="8"/>
      <c r="BAF98" s="10"/>
      <c r="BAG98" s="68"/>
      <c r="BAH98" s="20"/>
      <c r="BAI98" s="57"/>
      <c r="BAJ98" s="21"/>
      <c r="BAK98" s="22"/>
      <c r="BAL98" s="3"/>
      <c r="BAM98" s="5"/>
      <c r="BAN98" s="5"/>
      <c r="BAO98" s="8"/>
      <c r="BAP98" s="10"/>
      <c r="BAQ98" s="68"/>
      <c r="BAR98" s="20"/>
      <c r="BAS98" s="57"/>
      <c r="BAT98" s="21"/>
      <c r="BAU98" s="22"/>
      <c r="BAV98" s="3"/>
      <c r="BAW98" s="5"/>
      <c r="BAX98" s="5"/>
      <c r="BAY98" s="8"/>
      <c r="BAZ98" s="10"/>
      <c r="BBA98" s="68"/>
      <c r="BBB98" s="20"/>
      <c r="BBC98" s="57"/>
      <c r="BBD98" s="21"/>
      <c r="BBE98" s="22"/>
      <c r="BBF98" s="3"/>
      <c r="BBG98" s="5"/>
      <c r="BBH98" s="5"/>
      <c r="BBI98" s="8"/>
      <c r="BBJ98" s="10"/>
      <c r="BBK98" s="68"/>
      <c r="BBL98" s="20"/>
      <c r="BBM98" s="57"/>
      <c r="BBN98" s="21"/>
      <c r="BBO98" s="22"/>
      <c r="BBP98" s="3"/>
      <c r="BBQ98" s="5"/>
      <c r="BBR98" s="5"/>
      <c r="BBS98" s="8"/>
      <c r="BBT98" s="10"/>
      <c r="BBU98" s="68"/>
      <c r="BBV98" s="20"/>
      <c r="BBW98" s="57"/>
      <c r="BBX98" s="21"/>
      <c r="BBY98" s="22"/>
      <c r="BBZ98" s="3"/>
      <c r="BCA98" s="5"/>
      <c r="BCB98" s="5"/>
      <c r="BCC98" s="8"/>
      <c r="BCD98" s="10"/>
      <c r="BCE98" s="68"/>
      <c r="BCF98" s="20"/>
      <c r="BCG98" s="57"/>
      <c r="BCH98" s="21"/>
      <c r="BCI98" s="22"/>
      <c r="BCJ98" s="3"/>
      <c r="BCK98" s="5"/>
      <c r="BCL98" s="5"/>
      <c r="BCM98" s="8"/>
      <c r="BCN98" s="10"/>
      <c r="BCO98" s="68"/>
      <c r="BCP98" s="20"/>
      <c r="BCQ98" s="57"/>
      <c r="BCR98" s="21"/>
      <c r="BCS98" s="22"/>
      <c r="BCT98" s="3"/>
      <c r="BCU98" s="5"/>
      <c r="BCV98" s="5"/>
      <c r="BCW98" s="8"/>
      <c r="BCX98" s="10"/>
      <c r="BCY98" s="68"/>
      <c r="BCZ98" s="20"/>
      <c r="BDA98" s="57"/>
      <c r="BDB98" s="21"/>
      <c r="BDC98" s="22"/>
      <c r="BDD98" s="3"/>
      <c r="BDE98" s="5"/>
      <c r="BDF98" s="5"/>
      <c r="BDG98" s="8"/>
      <c r="BDH98" s="10"/>
      <c r="BDI98" s="68"/>
      <c r="BDJ98" s="20"/>
      <c r="BDK98" s="57"/>
      <c r="BDL98" s="21"/>
      <c r="BDM98" s="22"/>
      <c r="BDN98" s="3"/>
      <c r="BDO98" s="5"/>
      <c r="BDP98" s="5"/>
      <c r="BDQ98" s="8"/>
      <c r="BDR98" s="10"/>
      <c r="BDS98" s="68"/>
      <c r="BDT98" s="20"/>
      <c r="BDU98" s="57"/>
      <c r="BDV98" s="21"/>
      <c r="BDW98" s="22"/>
      <c r="BDX98" s="3"/>
      <c r="BDY98" s="5"/>
      <c r="BDZ98" s="5"/>
      <c r="BEA98" s="8"/>
      <c r="BEB98" s="10"/>
      <c r="BEC98" s="68"/>
      <c r="BED98" s="20"/>
      <c r="BEE98" s="57"/>
      <c r="BEF98" s="21"/>
      <c r="BEG98" s="22"/>
      <c r="BEH98" s="3"/>
      <c r="BEI98" s="5"/>
      <c r="BEJ98" s="5"/>
      <c r="BEK98" s="8"/>
      <c r="BEL98" s="10"/>
      <c r="BEM98" s="68"/>
      <c r="BEN98" s="20"/>
      <c r="BEO98" s="57"/>
      <c r="BEP98" s="21"/>
      <c r="BEQ98" s="22"/>
      <c r="BER98" s="3"/>
      <c r="BES98" s="5"/>
      <c r="BET98" s="5"/>
      <c r="BEU98" s="8"/>
      <c r="BEV98" s="10"/>
      <c r="BEW98" s="68"/>
      <c r="BEX98" s="20"/>
      <c r="BEY98" s="57"/>
      <c r="BEZ98" s="21"/>
      <c r="BFA98" s="22"/>
      <c r="BFB98" s="3"/>
      <c r="BFC98" s="5"/>
      <c r="BFD98" s="5"/>
      <c r="BFE98" s="8"/>
      <c r="BFF98" s="10"/>
      <c r="BFG98" s="68"/>
      <c r="BFH98" s="20"/>
      <c r="BFI98" s="57"/>
      <c r="BFJ98" s="21"/>
      <c r="BFK98" s="22"/>
      <c r="BFL98" s="3"/>
      <c r="BFM98" s="5"/>
      <c r="BFN98" s="5"/>
      <c r="BFO98" s="8"/>
      <c r="BFP98" s="10"/>
      <c r="BFQ98" s="68"/>
      <c r="BFR98" s="20"/>
      <c r="BFS98" s="57"/>
      <c r="BFT98" s="21"/>
      <c r="BFU98" s="22"/>
      <c r="BFV98" s="3"/>
      <c r="BFW98" s="5"/>
      <c r="BFX98" s="5"/>
      <c r="BFY98" s="8"/>
      <c r="BFZ98" s="10"/>
      <c r="BGA98" s="68"/>
      <c r="BGB98" s="20"/>
      <c r="BGC98" s="57"/>
      <c r="BGD98" s="21"/>
      <c r="BGE98" s="22"/>
      <c r="BGF98" s="3"/>
      <c r="BGG98" s="5"/>
      <c r="BGH98" s="5"/>
      <c r="BGI98" s="8"/>
      <c r="BGJ98" s="10"/>
      <c r="BGK98" s="68"/>
      <c r="BGL98" s="20"/>
      <c r="BGM98" s="57"/>
      <c r="BGN98" s="21"/>
      <c r="BGO98" s="22"/>
      <c r="BGP98" s="3"/>
      <c r="BGQ98" s="5"/>
      <c r="BGR98" s="5"/>
      <c r="BGS98" s="8"/>
      <c r="BGT98" s="10"/>
      <c r="BGU98" s="68"/>
      <c r="BGV98" s="20"/>
      <c r="BGW98" s="57"/>
      <c r="BGX98" s="21"/>
      <c r="BGY98" s="22"/>
      <c r="BGZ98" s="3"/>
      <c r="BHA98" s="5"/>
      <c r="BHB98" s="5"/>
      <c r="BHC98" s="8"/>
      <c r="BHD98" s="10"/>
      <c r="BHE98" s="68"/>
      <c r="BHF98" s="20"/>
      <c r="BHG98" s="57"/>
      <c r="BHH98" s="21"/>
      <c r="BHI98" s="22"/>
      <c r="BHJ98" s="3"/>
      <c r="BHK98" s="5"/>
      <c r="BHL98" s="5"/>
      <c r="BHM98" s="8"/>
      <c r="BHN98" s="10"/>
      <c r="BHO98" s="68"/>
      <c r="BHP98" s="20"/>
      <c r="BHQ98" s="57"/>
      <c r="BHR98" s="21"/>
      <c r="BHS98" s="22"/>
      <c r="BHT98" s="3"/>
      <c r="BHU98" s="5"/>
      <c r="BHV98" s="5"/>
      <c r="BHW98" s="8"/>
      <c r="BHX98" s="10"/>
      <c r="BHY98" s="68"/>
      <c r="BHZ98" s="20"/>
      <c r="BIA98" s="57"/>
      <c r="BIB98" s="21"/>
      <c r="BIC98" s="22"/>
      <c r="BID98" s="3"/>
      <c r="BIE98" s="5"/>
      <c r="BIF98" s="5"/>
      <c r="BIG98" s="8"/>
      <c r="BIH98" s="10"/>
      <c r="BII98" s="68"/>
      <c r="BIJ98" s="20"/>
      <c r="BIK98" s="57"/>
      <c r="BIL98" s="21"/>
      <c r="BIM98" s="22"/>
      <c r="BIN98" s="3"/>
      <c r="BIO98" s="5"/>
      <c r="BIP98" s="5"/>
      <c r="BIQ98" s="8"/>
      <c r="BIR98" s="10"/>
      <c r="BIS98" s="68"/>
      <c r="BIT98" s="20"/>
      <c r="BIU98" s="57"/>
      <c r="BIV98" s="21"/>
      <c r="BIW98" s="22"/>
      <c r="BIX98" s="3"/>
      <c r="BIY98" s="5"/>
      <c r="BIZ98" s="5"/>
      <c r="BJA98" s="8"/>
      <c r="BJB98" s="10"/>
      <c r="BJC98" s="68"/>
      <c r="BJD98" s="20"/>
      <c r="BJE98" s="57"/>
      <c r="BJF98" s="21"/>
      <c r="BJG98" s="22"/>
      <c r="BJH98" s="3"/>
      <c r="BJI98" s="5"/>
      <c r="BJJ98" s="5"/>
      <c r="BJK98" s="8"/>
      <c r="BJL98" s="10"/>
      <c r="BJM98" s="68"/>
      <c r="BJN98" s="20"/>
      <c r="BJO98" s="57"/>
      <c r="BJP98" s="21"/>
      <c r="BJQ98" s="22"/>
      <c r="BJR98" s="3"/>
      <c r="BJS98" s="5"/>
      <c r="BJT98" s="5"/>
      <c r="BJU98" s="8"/>
      <c r="BJV98" s="10"/>
      <c r="BJW98" s="68"/>
      <c r="BJX98" s="20"/>
      <c r="BJY98" s="57"/>
      <c r="BJZ98" s="21"/>
      <c r="BKA98" s="22"/>
      <c r="BKB98" s="3"/>
      <c r="BKC98" s="5"/>
      <c r="BKD98" s="5"/>
      <c r="BKE98" s="8"/>
      <c r="BKF98" s="10"/>
      <c r="BKG98" s="68"/>
      <c r="BKH98" s="20"/>
      <c r="BKI98" s="57"/>
      <c r="BKJ98" s="21"/>
      <c r="BKK98" s="22"/>
      <c r="BKL98" s="3"/>
      <c r="BKM98" s="5"/>
      <c r="BKN98" s="5"/>
      <c r="BKO98" s="8"/>
      <c r="BKP98" s="10"/>
      <c r="BKQ98" s="68"/>
      <c r="BKR98" s="20"/>
      <c r="BKS98" s="57"/>
      <c r="BKT98" s="21"/>
      <c r="BKU98" s="22"/>
      <c r="BKV98" s="3"/>
      <c r="BKW98" s="5"/>
      <c r="BKX98" s="5"/>
      <c r="BKY98" s="8"/>
      <c r="BKZ98" s="10"/>
      <c r="BLA98" s="68"/>
      <c r="BLB98" s="20"/>
      <c r="BLC98" s="57"/>
      <c r="BLD98" s="21"/>
      <c r="BLE98" s="22"/>
      <c r="BLF98" s="3"/>
      <c r="BLG98" s="5"/>
      <c r="BLH98" s="5"/>
      <c r="BLI98" s="8"/>
      <c r="BLJ98" s="10"/>
      <c r="BLK98" s="68"/>
      <c r="BLL98" s="20"/>
      <c r="BLM98" s="57"/>
      <c r="BLN98" s="21"/>
      <c r="BLO98" s="22"/>
      <c r="BLP98" s="3"/>
      <c r="BLQ98" s="5"/>
      <c r="BLR98" s="5"/>
      <c r="BLS98" s="8"/>
      <c r="BLT98" s="10"/>
      <c r="BLU98" s="68"/>
      <c r="BLV98" s="20"/>
      <c r="BLW98" s="57"/>
      <c r="BLX98" s="21"/>
      <c r="BLY98" s="22"/>
      <c r="BLZ98" s="3"/>
      <c r="BMA98" s="5"/>
      <c r="BMB98" s="5"/>
      <c r="BMC98" s="8"/>
      <c r="BMD98" s="10"/>
      <c r="BME98" s="68"/>
      <c r="BMF98" s="20"/>
      <c r="BMG98" s="57"/>
      <c r="BMH98" s="21"/>
      <c r="BMI98" s="22"/>
      <c r="BMJ98" s="3"/>
      <c r="BMK98" s="5"/>
      <c r="BML98" s="5"/>
      <c r="BMM98" s="8"/>
      <c r="BMN98" s="10"/>
      <c r="BMO98" s="68"/>
      <c r="BMP98" s="20"/>
      <c r="BMQ98" s="57"/>
      <c r="BMR98" s="21"/>
      <c r="BMS98" s="22"/>
      <c r="BMT98" s="3"/>
      <c r="BMU98" s="5"/>
      <c r="BMV98" s="5"/>
      <c r="BMW98" s="8"/>
      <c r="BMX98" s="10"/>
      <c r="BMY98" s="68"/>
      <c r="BMZ98" s="20"/>
      <c r="BNA98" s="57"/>
      <c r="BNB98" s="21"/>
      <c r="BNC98" s="22"/>
      <c r="BND98" s="3"/>
      <c r="BNE98" s="5"/>
      <c r="BNF98" s="5"/>
      <c r="BNG98" s="8"/>
      <c r="BNH98" s="10"/>
      <c r="BNI98" s="68"/>
      <c r="BNJ98" s="20"/>
      <c r="BNK98" s="57"/>
      <c r="BNL98" s="21"/>
      <c r="BNM98" s="22"/>
      <c r="BNN98" s="3"/>
      <c r="BNO98" s="5"/>
      <c r="BNP98" s="5"/>
      <c r="BNQ98" s="8"/>
      <c r="BNR98" s="10"/>
      <c r="BNS98" s="68"/>
      <c r="BNT98" s="20"/>
      <c r="BNU98" s="57"/>
      <c r="BNV98" s="21"/>
      <c r="BNW98" s="22"/>
      <c r="BNX98" s="3"/>
      <c r="BNY98" s="5"/>
      <c r="BNZ98" s="5"/>
      <c r="BOA98" s="8"/>
      <c r="BOB98" s="10"/>
      <c r="BOC98" s="68"/>
      <c r="BOD98" s="20"/>
      <c r="BOE98" s="57"/>
      <c r="BOF98" s="21"/>
      <c r="BOG98" s="22"/>
      <c r="BOH98" s="3"/>
      <c r="BOI98" s="5"/>
      <c r="BOJ98" s="5"/>
      <c r="BOK98" s="8"/>
      <c r="BOL98" s="10"/>
      <c r="BOM98" s="68"/>
      <c r="BON98" s="20"/>
      <c r="BOO98" s="57"/>
      <c r="BOP98" s="21"/>
      <c r="BOQ98" s="22"/>
      <c r="BOR98" s="3"/>
      <c r="BOS98" s="5"/>
      <c r="BOT98" s="5"/>
      <c r="BOU98" s="8"/>
      <c r="BOV98" s="10"/>
      <c r="BOW98" s="68"/>
      <c r="BOX98" s="20"/>
      <c r="BOY98" s="57"/>
      <c r="BOZ98" s="21"/>
      <c r="BPA98" s="22"/>
      <c r="BPB98" s="3"/>
      <c r="BPC98" s="5"/>
      <c r="BPD98" s="5"/>
      <c r="BPE98" s="8"/>
      <c r="BPF98" s="10"/>
      <c r="BPG98" s="68"/>
      <c r="BPH98" s="20"/>
      <c r="BPI98" s="57"/>
      <c r="BPJ98" s="21"/>
      <c r="BPK98" s="22"/>
      <c r="BPL98" s="3"/>
      <c r="BPM98" s="5"/>
      <c r="BPN98" s="5"/>
      <c r="BPO98" s="8"/>
      <c r="BPP98" s="10"/>
      <c r="BPQ98" s="68"/>
      <c r="BPR98" s="20"/>
      <c r="BPS98" s="57"/>
      <c r="BPT98" s="21"/>
      <c r="BPU98" s="22"/>
      <c r="BPV98" s="3"/>
      <c r="BPW98" s="5"/>
      <c r="BPX98" s="5"/>
      <c r="BPY98" s="8"/>
      <c r="BPZ98" s="10"/>
      <c r="BQA98" s="68"/>
      <c r="BQB98" s="20"/>
      <c r="BQC98" s="57"/>
      <c r="BQD98" s="21"/>
      <c r="BQE98" s="22"/>
      <c r="BQF98" s="3"/>
      <c r="BQG98" s="5"/>
      <c r="BQH98" s="5"/>
      <c r="BQI98" s="8"/>
      <c r="BQJ98" s="10"/>
      <c r="BQK98" s="68"/>
      <c r="BQL98" s="20"/>
      <c r="BQM98" s="57"/>
      <c r="BQN98" s="21"/>
      <c r="BQO98" s="22"/>
      <c r="BQP98" s="3"/>
      <c r="BQQ98" s="5"/>
      <c r="BQR98" s="5"/>
      <c r="BQS98" s="8"/>
      <c r="BQT98" s="10"/>
      <c r="BQU98" s="68"/>
      <c r="BQV98" s="20"/>
      <c r="BQW98" s="57"/>
      <c r="BQX98" s="21"/>
      <c r="BQY98" s="22"/>
      <c r="BQZ98" s="3"/>
      <c r="BRA98" s="5"/>
      <c r="BRB98" s="5"/>
      <c r="BRC98" s="8"/>
      <c r="BRD98" s="10"/>
      <c r="BRE98" s="68"/>
      <c r="BRF98" s="20"/>
      <c r="BRG98" s="57"/>
      <c r="BRH98" s="21"/>
      <c r="BRI98" s="22"/>
      <c r="BRJ98" s="3"/>
      <c r="BRK98" s="5"/>
      <c r="BRL98" s="5"/>
      <c r="BRM98" s="8"/>
      <c r="BRN98" s="10"/>
      <c r="BRO98" s="68"/>
      <c r="BRP98" s="20"/>
      <c r="BRQ98" s="57"/>
      <c r="BRR98" s="21"/>
      <c r="BRS98" s="22"/>
      <c r="BRT98" s="3"/>
      <c r="BRU98" s="5"/>
      <c r="BRV98" s="5"/>
      <c r="BRW98" s="8"/>
      <c r="BRX98" s="10"/>
      <c r="BRY98" s="68"/>
      <c r="BRZ98" s="20"/>
      <c r="BSA98" s="57"/>
      <c r="BSB98" s="21"/>
      <c r="BSC98" s="22"/>
      <c r="BSD98" s="3"/>
      <c r="BSE98" s="5"/>
      <c r="BSF98" s="5"/>
      <c r="BSG98" s="8"/>
      <c r="BSH98" s="10"/>
      <c r="BSI98" s="68"/>
      <c r="BSJ98" s="20"/>
      <c r="BSK98" s="57"/>
      <c r="BSL98" s="21"/>
      <c r="BSM98" s="22"/>
      <c r="BSN98" s="3"/>
      <c r="BSO98" s="5"/>
      <c r="BSP98" s="5"/>
      <c r="BSQ98" s="8"/>
      <c r="BSR98" s="10"/>
      <c r="BSS98" s="68"/>
      <c r="BST98" s="20"/>
      <c r="BSU98" s="57"/>
      <c r="BSV98" s="21"/>
      <c r="BSW98" s="22"/>
      <c r="BSX98" s="3"/>
      <c r="BSY98" s="5"/>
      <c r="BSZ98" s="5"/>
      <c r="BTA98" s="8"/>
      <c r="BTB98" s="10"/>
      <c r="BTC98" s="68"/>
      <c r="BTD98" s="20"/>
      <c r="BTE98" s="57"/>
      <c r="BTF98" s="21"/>
      <c r="BTG98" s="22"/>
      <c r="BTH98" s="3"/>
      <c r="BTI98" s="5"/>
      <c r="BTJ98" s="5"/>
      <c r="BTK98" s="8"/>
      <c r="BTL98" s="10"/>
      <c r="BTM98" s="68"/>
      <c r="BTN98" s="20"/>
      <c r="BTO98" s="57"/>
      <c r="BTP98" s="21"/>
      <c r="BTQ98" s="22"/>
      <c r="BTR98" s="3"/>
      <c r="BTS98" s="5"/>
      <c r="BTT98" s="5"/>
      <c r="BTU98" s="8"/>
      <c r="BTV98" s="10"/>
      <c r="BTW98" s="68"/>
      <c r="BTX98" s="20"/>
      <c r="BTY98" s="57"/>
      <c r="BTZ98" s="21"/>
      <c r="BUA98" s="22"/>
      <c r="BUB98" s="3"/>
      <c r="BUC98" s="5"/>
      <c r="BUD98" s="5"/>
      <c r="BUE98" s="8"/>
      <c r="BUF98" s="10"/>
      <c r="BUG98" s="68"/>
      <c r="BUH98" s="20"/>
      <c r="BUI98" s="57"/>
      <c r="BUJ98" s="21"/>
      <c r="BUK98" s="22"/>
      <c r="BUL98" s="3"/>
      <c r="BUM98" s="5"/>
      <c r="BUN98" s="5"/>
      <c r="BUO98" s="8"/>
      <c r="BUP98" s="10"/>
      <c r="BUQ98" s="68"/>
      <c r="BUR98" s="20"/>
      <c r="BUS98" s="57"/>
      <c r="BUT98" s="21"/>
      <c r="BUU98" s="22"/>
      <c r="BUV98" s="3"/>
      <c r="BUW98" s="5"/>
      <c r="BUX98" s="5"/>
      <c r="BUY98" s="8"/>
      <c r="BUZ98" s="10"/>
      <c r="BVA98" s="68"/>
      <c r="BVB98" s="20"/>
      <c r="BVC98" s="57"/>
      <c r="BVD98" s="21"/>
      <c r="BVE98" s="22"/>
      <c r="BVF98" s="3"/>
      <c r="BVG98" s="5"/>
      <c r="BVH98" s="5"/>
      <c r="BVI98" s="8"/>
      <c r="BVJ98" s="10"/>
      <c r="BVK98" s="68"/>
      <c r="BVL98" s="20"/>
      <c r="BVM98" s="57"/>
      <c r="BVN98" s="21"/>
      <c r="BVO98" s="22"/>
      <c r="BVP98" s="3"/>
      <c r="BVQ98" s="5"/>
      <c r="BVR98" s="5"/>
      <c r="BVS98" s="8"/>
      <c r="BVT98" s="10"/>
      <c r="BVU98" s="68"/>
      <c r="BVV98" s="20"/>
      <c r="BVW98" s="57"/>
      <c r="BVX98" s="21"/>
      <c r="BVY98" s="22"/>
      <c r="BVZ98" s="3"/>
      <c r="BWA98" s="5"/>
      <c r="BWB98" s="5"/>
      <c r="BWC98" s="8"/>
      <c r="BWD98" s="10"/>
      <c r="BWE98" s="68"/>
      <c r="BWF98" s="20"/>
      <c r="BWG98" s="57"/>
      <c r="BWH98" s="21"/>
      <c r="BWI98" s="22"/>
      <c r="BWJ98" s="3"/>
      <c r="BWK98" s="5"/>
      <c r="BWL98" s="5"/>
      <c r="BWM98" s="8"/>
      <c r="BWN98" s="10"/>
      <c r="BWO98" s="68"/>
      <c r="BWP98" s="20"/>
      <c r="BWQ98" s="57"/>
      <c r="BWR98" s="21"/>
      <c r="BWS98" s="22"/>
      <c r="BWT98" s="3"/>
      <c r="BWU98" s="5"/>
      <c r="BWV98" s="5"/>
      <c r="BWW98" s="8"/>
      <c r="BWX98" s="10"/>
      <c r="BWY98" s="68"/>
      <c r="BWZ98" s="20"/>
      <c r="BXA98" s="57"/>
      <c r="BXB98" s="21"/>
      <c r="BXC98" s="22"/>
      <c r="BXD98" s="3"/>
      <c r="BXE98" s="5"/>
      <c r="BXF98" s="5"/>
      <c r="BXG98" s="8"/>
      <c r="BXH98" s="10"/>
      <c r="BXI98" s="68"/>
      <c r="BXJ98" s="20"/>
      <c r="BXK98" s="57"/>
      <c r="BXL98" s="21"/>
      <c r="BXM98" s="22"/>
      <c r="BXN98" s="3"/>
      <c r="BXO98" s="5"/>
      <c r="BXP98" s="5"/>
      <c r="BXQ98" s="8"/>
      <c r="BXR98" s="10"/>
      <c r="BXS98" s="68"/>
      <c r="BXT98" s="20"/>
      <c r="BXU98" s="57"/>
      <c r="BXV98" s="21"/>
      <c r="BXW98" s="22"/>
      <c r="BXX98" s="3"/>
      <c r="BXY98" s="5"/>
      <c r="BXZ98" s="5"/>
      <c r="BYA98" s="8"/>
      <c r="BYB98" s="10"/>
      <c r="BYC98" s="68"/>
      <c r="BYD98" s="20"/>
      <c r="BYE98" s="57"/>
      <c r="BYF98" s="21"/>
      <c r="BYG98" s="22"/>
      <c r="BYH98" s="3"/>
      <c r="BYI98" s="5"/>
      <c r="BYJ98" s="5"/>
      <c r="BYK98" s="8"/>
      <c r="BYL98" s="10"/>
      <c r="BYM98" s="68"/>
      <c r="BYN98" s="20"/>
      <c r="BYO98" s="57"/>
      <c r="BYP98" s="21"/>
      <c r="BYQ98" s="22"/>
      <c r="BYR98" s="3"/>
      <c r="BYS98" s="5"/>
      <c r="BYT98" s="5"/>
      <c r="BYU98" s="8"/>
      <c r="BYV98" s="10"/>
      <c r="BYW98" s="68"/>
      <c r="BYX98" s="20"/>
      <c r="BYY98" s="57"/>
      <c r="BYZ98" s="21"/>
      <c r="BZA98" s="22"/>
      <c r="BZB98" s="3"/>
      <c r="BZC98" s="5"/>
      <c r="BZD98" s="5"/>
      <c r="BZE98" s="8"/>
      <c r="BZF98" s="10"/>
      <c r="BZG98" s="68"/>
      <c r="BZH98" s="20"/>
      <c r="BZI98" s="57"/>
      <c r="BZJ98" s="21"/>
      <c r="BZK98" s="22"/>
      <c r="BZL98" s="3"/>
      <c r="BZM98" s="5"/>
      <c r="BZN98" s="5"/>
      <c r="BZO98" s="8"/>
      <c r="BZP98" s="10"/>
      <c r="BZQ98" s="68"/>
      <c r="BZR98" s="20"/>
      <c r="BZS98" s="57"/>
      <c r="BZT98" s="21"/>
      <c r="BZU98" s="22"/>
      <c r="BZV98" s="3"/>
      <c r="BZW98" s="5"/>
      <c r="BZX98" s="5"/>
      <c r="BZY98" s="8"/>
      <c r="BZZ98" s="10"/>
      <c r="CAA98" s="68"/>
      <c r="CAB98" s="20"/>
      <c r="CAC98" s="57"/>
      <c r="CAD98" s="21"/>
      <c r="CAE98" s="22"/>
      <c r="CAF98" s="3"/>
      <c r="CAG98" s="5"/>
      <c r="CAH98" s="5"/>
      <c r="CAI98" s="8"/>
      <c r="CAJ98" s="10"/>
      <c r="CAK98" s="68"/>
      <c r="CAL98" s="20"/>
      <c r="CAM98" s="57"/>
      <c r="CAN98" s="21"/>
      <c r="CAO98" s="22"/>
      <c r="CAP98" s="3"/>
      <c r="CAQ98" s="5"/>
      <c r="CAR98" s="5"/>
      <c r="CAS98" s="8"/>
      <c r="CAT98" s="10"/>
      <c r="CAU98" s="68"/>
      <c r="CAV98" s="20"/>
      <c r="CAW98" s="57"/>
      <c r="CAX98" s="21"/>
      <c r="CAY98" s="22"/>
      <c r="CAZ98" s="3"/>
      <c r="CBA98" s="5"/>
      <c r="CBB98" s="5"/>
      <c r="CBC98" s="8"/>
      <c r="CBD98" s="10"/>
      <c r="CBE98" s="68"/>
      <c r="CBF98" s="20"/>
      <c r="CBG98" s="57"/>
      <c r="CBH98" s="21"/>
      <c r="CBI98" s="22"/>
      <c r="CBJ98" s="3"/>
      <c r="CBK98" s="5"/>
      <c r="CBL98" s="5"/>
      <c r="CBM98" s="8"/>
      <c r="CBN98" s="10"/>
      <c r="CBO98" s="68"/>
      <c r="CBP98" s="20"/>
      <c r="CBQ98" s="57"/>
      <c r="CBR98" s="21"/>
      <c r="CBS98" s="22"/>
      <c r="CBT98" s="3"/>
      <c r="CBU98" s="5"/>
      <c r="CBV98" s="5"/>
      <c r="CBW98" s="8"/>
      <c r="CBX98" s="10"/>
      <c r="CBY98" s="68"/>
      <c r="CBZ98" s="20"/>
      <c r="CCA98" s="57"/>
      <c r="CCB98" s="21"/>
      <c r="CCC98" s="22"/>
      <c r="CCD98" s="3"/>
      <c r="CCE98" s="5"/>
      <c r="CCF98" s="5"/>
      <c r="CCG98" s="8"/>
      <c r="CCH98" s="10"/>
      <c r="CCI98" s="68"/>
      <c r="CCJ98" s="20"/>
      <c r="CCK98" s="57"/>
      <c r="CCL98" s="21"/>
      <c r="CCM98" s="22"/>
      <c r="CCN98" s="3"/>
      <c r="CCO98" s="5"/>
      <c r="CCP98" s="5"/>
      <c r="CCQ98" s="8"/>
      <c r="CCR98" s="10"/>
      <c r="CCS98" s="68"/>
      <c r="CCT98" s="20"/>
      <c r="CCU98" s="57"/>
      <c r="CCV98" s="21"/>
      <c r="CCW98" s="22"/>
      <c r="CCX98" s="3"/>
      <c r="CCY98" s="5"/>
      <c r="CCZ98" s="5"/>
      <c r="CDA98" s="8"/>
      <c r="CDB98" s="10"/>
      <c r="CDC98" s="68"/>
      <c r="CDD98" s="20"/>
      <c r="CDE98" s="57"/>
      <c r="CDF98" s="21"/>
      <c r="CDG98" s="22"/>
      <c r="CDH98" s="3"/>
      <c r="CDI98" s="5"/>
      <c r="CDJ98" s="5"/>
      <c r="CDK98" s="8"/>
      <c r="CDL98" s="10"/>
      <c r="CDM98" s="68"/>
      <c r="CDN98" s="20"/>
      <c r="CDO98" s="57"/>
      <c r="CDP98" s="21"/>
      <c r="CDQ98" s="22"/>
      <c r="CDR98" s="3"/>
      <c r="CDS98" s="5"/>
      <c r="CDT98" s="5"/>
      <c r="CDU98" s="8"/>
      <c r="CDV98" s="10"/>
      <c r="CDW98" s="68"/>
      <c r="CDX98" s="20"/>
      <c r="CDY98" s="57"/>
      <c r="CDZ98" s="21"/>
      <c r="CEA98" s="22"/>
      <c r="CEB98" s="3"/>
      <c r="CEC98" s="5"/>
      <c r="CED98" s="5"/>
      <c r="CEE98" s="8"/>
      <c r="CEF98" s="10"/>
      <c r="CEG98" s="68"/>
      <c r="CEH98" s="20"/>
      <c r="CEI98" s="57"/>
      <c r="CEJ98" s="21"/>
      <c r="CEK98" s="22"/>
      <c r="CEL98" s="3"/>
      <c r="CEM98" s="5"/>
      <c r="CEN98" s="5"/>
      <c r="CEO98" s="8"/>
      <c r="CEP98" s="10"/>
      <c r="CEQ98" s="68"/>
      <c r="CER98" s="20"/>
      <c r="CES98" s="57"/>
      <c r="CET98" s="21"/>
      <c r="CEU98" s="22"/>
      <c r="CEV98" s="3"/>
      <c r="CEW98" s="5"/>
      <c r="CEX98" s="5"/>
      <c r="CEY98" s="8"/>
      <c r="CEZ98" s="10"/>
      <c r="CFA98" s="68"/>
      <c r="CFB98" s="20"/>
      <c r="CFC98" s="57"/>
      <c r="CFD98" s="21"/>
      <c r="CFE98" s="22"/>
      <c r="CFF98" s="3"/>
      <c r="CFG98" s="5"/>
      <c r="CFH98" s="5"/>
      <c r="CFI98" s="8"/>
      <c r="CFJ98" s="10"/>
      <c r="CFK98" s="68"/>
      <c r="CFL98" s="20"/>
      <c r="CFM98" s="57"/>
      <c r="CFN98" s="21"/>
      <c r="CFO98" s="22"/>
      <c r="CFP98" s="3"/>
      <c r="CFQ98" s="5"/>
      <c r="CFR98" s="5"/>
      <c r="CFS98" s="8"/>
      <c r="CFT98" s="10"/>
      <c r="CFU98" s="68"/>
      <c r="CFV98" s="20"/>
      <c r="CFW98" s="57"/>
      <c r="CFX98" s="21"/>
      <c r="CFY98" s="22"/>
      <c r="CFZ98" s="3"/>
      <c r="CGA98" s="5"/>
      <c r="CGB98" s="5"/>
      <c r="CGC98" s="8"/>
      <c r="CGD98" s="10"/>
      <c r="CGE98" s="68"/>
      <c r="CGF98" s="20"/>
      <c r="CGG98" s="57"/>
      <c r="CGH98" s="21"/>
      <c r="CGI98" s="22"/>
      <c r="CGJ98" s="3"/>
      <c r="CGK98" s="5"/>
      <c r="CGL98" s="5"/>
      <c r="CGM98" s="8"/>
      <c r="CGN98" s="10"/>
      <c r="CGO98" s="68"/>
      <c r="CGP98" s="20"/>
      <c r="CGQ98" s="57"/>
      <c r="CGR98" s="21"/>
      <c r="CGS98" s="22"/>
      <c r="CGT98" s="3"/>
      <c r="CGU98" s="5"/>
      <c r="CGV98" s="5"/>
      <c r="CGW98" s="8"/>
      <c r="CGX98" s="10"/>
      <c r="CGY98" s="68"/>
      <c r="CGZ98" s="20"/>
      <c r="CHA98" s="57"/>
      <c r="CHB98" s="21"/>
      <c r="CHC98" s="22"/>
      <c r="CHD98" s="3"/>
      <c r="CHE98" s="5"/>
      <c r="CHF98" s="5"/>
      <c r="CHG98" s="8"/>
      <c r="CHH98" s="10"/>
      <c r="CHI98" s="68"/>
      <c r="CHJ98" s="20"/>
      <c r="CHK98" s="57"/>
      <c r="CHL98" s="21"/>
      <c r="CHM98" s="22"/>
      <c r="CHN98" s="3"/>
      <c r="CHO98" s="5"/>
      <c r="CHP98" s="5"/>
      <c r="CHQ98" s="8"/>
      <c r="CHR98" s="10"/>
      <c r="CHS98" s="68"/>
      <c r="CHT98" s="20"/>
      <c r="CHU98" s="57"/>
      <c r="CHV98" s="21"/>
      <c r="CHW98" s="22"/>
      <c r="CHX98" s="3"/>
      <c r="CHY98" s="5"/>
      <c r="CHZ98" s="5"/>
      <c r="CIA98" s="8"/>
      <c r="CIB98" s="10"/>
      <c r="CIC98" s="68"/>
      <c r="CID98" s="20"/>
      <c r="CIE98" s="57"/>
      <c r="CIF98" s="21"/>
      <c r="CIG98" s="22"/>
      <c r="CIH98" s="3"/>
      <c r="CII98" s="5"/>
      <c r="CIJ98" s="5"/>
      <c r="CIK98" s="8"/>
      <c r="CIL98" s="10"/>
      <c r="CIM98" s="68"/>
      <c r="CIN98" s="20"/>
      <c r="CIO98" s="57"/>
      <c r="CIP98" s="21"/>
      <c r="CIQ98" s="22"/>
      <c r="CIR98" s="3"/>
      <c r="CIS98" s="5"/>
      <c r="CIT98" s="5"/>
      <c r="CIU98" s="8"/>
      <c r="CIV98" s="10"/>
      <c r="CIW98" s="68"/>
      <c r="CIX98" s="20"/>
      <c r="CIY98" s="57"/>
      <c r="CIZ98" s="21"/>
      <c r="CJA98" s="22"/>
      <c r="CJB98" s="3"/>
      <c r="CJC98" s="5"/>
      <c r="CJD98" s="5"/>
      <c r="CJE98" s="8"/>
      <c r="CJF98" s="10"/>
      <c r="CJG98" s="68"/>
      <c r="CJH98" s="20"/>
      <c r="CJI98" s="57"/>
      <c r="CJJ98" s="21"/>
      <c r="CJK98" s="22"/>
      <c r="CJL98" s="3"/>
      <c r="CJM98" s="5"/>
      <c r="CJN98" s="5"/>
      <c r="CJO98" s="8"/>
      <c r="CJP98" s="10"/>
      <c r="CJQ98" s="68"/>
      <c r="CJR98" s="20"/>
      <c r="CJS98" s="57"/>
      <c r="CJT98" s="21"/>
      <c r="CJU98" s="22"/>
      <c r="CJV98" s="3"/>
      <c r="CJW98" s="5"/>
      <c r="CJX98" s="5"/>
      <c r="CJY98" s="8"/>
      <c r="CJZ98" s="10"/>
      <c r="CKA98" s="68"/>
      <c r="CKB98" s="20"/>
      <c r="CKC98" s="57"/>
      <c r="CKD98" s="21"/>
      <c r="CKE98" s="22"/>
      <c r="CKF98" s="3"/>
      <c r="CKG98" s="5"/>
      <c r="CKH98" s="5"/>
      <c r="CKI98" s="8"/>
      <c r="CKJ98" s="10"/>
      <c r="CKK98" s="68"/>
      <c r="CKL98" s="20"/>
      <c r="CKM98" s="57"/>
      <c r="CKN98" s="21"/>
      <c r="CKO98" s="22"/>
      <c r="CKP98" s="3"/>
      <c r="CKQ98" s="5"/>
      <c r="CKR98" s="5"/>
      <c r="CKS98" s="8"/>
      <c r="CKT98" s="10"/>
      <c r="CKU98" s="68"/>
      <c r="CKV98" s="20"/>
      <c r="CKW98" s="57"/>
      <c r="CKX98" s="21"/>
      <c r="CKY98" s="22"/>
      <c r="CKZ98" s="3"/>
      <c r="CLA98" s="5"/>
      <c r="CLB98" s="5"/>
      <c r="CLC98" s="8"/>
      <c r="CLD98" s="10"/>
      <c r="CLE98" s="68"/>
      <c r="CLF98" s="20"/>
      <c r="CLG98" s="57"/>
      <c r="CLH98" s="21"/>
      <c r="CLI98" s="22"/>
      <c r="CLJ98" s="3"/>
      <c r="CLK98" s="5"/>
      <c r="CLL98" s="5"/>
      <c r="CLM98" s="8"/>
      <c r="CLN98" s="10"/>
      <c r="CLO98" s="68"/>
      <c r="CLP98" s="20"/>
      <c r="CLQ98" s="57"/>
      <c r="CLR98" s="21"/>
      <c r="CLS98" s="22"/>
      <c r="CLT98" s="3"/>
      <c r="CLU98" s="5"/>
      <c r="CLV98" s="5"/>
      <c r="CLW98" s="8"/>
      <c r="CLX98" s="10"/>
      <c r="CLY98" s="68"/>
      <c r="CLZ98" s="20"/>
      <c r="CMA98" s="57"/>
      <c r="CMB98" s="21"/>
      <c r="CMC98" s="22"/>
      <c r="CMD98" s="3"/>
      <c r="CME98" s="5"/>
      <c r="CMF98" s="5"/>
      <c r="CMG98" s="8"/>
      <c r="CMH98" s="10"/>
      <c r="CMI98" s="68"/>
      <c r="CMJ98" s="20"/>
      <c r="CMK98" s="57"/>
      <c r="CML98" s="21"/>
      <c r="CMM98" s="22"/>
      <c r="CMN98" s="3"/>
      <c r="CMO98" s="5"/>
      <c r="CMP98" s="5"/>
      <c r="CMQ98" s="8"/>
      <c r="CMR98" s="10"/>
      <c r="CMS98" s="68"/>
      <c r="CMT98" s="20"/>
      <c r="CMU98" s="57"/>
      <c r="CMV98" s="21"/>
      <c r="CMW98" s="22"/>
      <c r="CMX98" s="3"/>
      <c r="CMY98" s="5"/>
      <c r="CMZ98" s="5"/>
      <c r="CNA98" s="8"/>
      <c r="CNB98" s="10"/>
      <c r="CNC98" s="68"/>
      <c r="CND98" s="20"/>
      <c r="CNE98" s="57"/>
      <c r="CNF98" s="21"/>
      <c r="CNG98" s="22"/>
      <c r="CNH98" s="3"/>
      <c r="CNI98" s="5"/>
      <c r="CNJ98" s="5"/>
      <c r="CNK98" s="8"/>
      <c r="CNL98" s="10"/>
      <c r="CNM98" s="68"/>
      <c r="CNN98" s="20"/>
      <c r="CNO98" s="57"/>
      <c r="CNP98" s="21"/>
      <c r="CNQ98" s="22"/>
      <c r="CNR98" s="3"/>
      <c r="CNS98" s="5"/>
      <c r="CNT98" s="5"/>
      <c r="CNU98" s="8"/>
      <c r="CNV98" s="10"/>
      <c r="CNW98" s="68"/>
      <c r="CNX98" s="20"/>
      <c r="CNY98" s="57"/>
      <c r="CNZ98" s="21"/>
      <c r="COA98" s="22"/>
      <c r="COB98" s="3"/>
      <c r="COC98" s="5"/>
      <c r="COD98" s="5"/>
      <c r="COE98" s="8"/>
      <c r="COF98" s="10"/>
      <c r="COG98" s="68"/>
      <c r="COH98" s="20"/>
      <c r="COI98" s="57"/>
      <c r="COJ98" s="21"/>
      <c r="COK98" s="22"/>
      <c r="COL98" s="3"/>
      <c r="COM98" s="5"/>
      <c r="CON98" s="5"/>
      <c r="COO98" s="8"/>
      <c r="COP98" s="10"/>
      <c r="COQ98" s="68"/>
      <c r="COR98" s="20"/>
      <c r="COS98" s="57"/>
      <c r="COT98" s="21"/>
      <c r="COU98" s="22"/>
      <c r="COV98" s="3"/>
      <c r="COW98" s="5"/>
      <c r="COX98" s="5"/>
      <c r="COY98" s="8"/>
      <c r="COZ98" s="10"/>
      <c r="CPA98" s="68"/>
      <c r="CPB98" s="20"/>
      <c r="CPC98" s="57"/>
      <c r="CPD98" s="21"/>
      <c r="CPE98" s="22"/>
      <c r="CPF98" s="3"/>
      <c r="CPG98" s="5"/>
      <c r="CPH98" s="5"/>
      <c r="CPI98" s="8"/>
      <c r="CPJ98" s="10"/>
      <c r="CPK98" s="68"/>
      <c r="CPL98" s="20"/>
      <c r="CPM98" s="57"/>
      <c r="CPN98" s="21"/>
      <c r="CPO98" s="22"/>
      <c r="CPP98" s="3"/>
      <c r="CPQ98" s="5"/>
      <c r="CPR98" s="5"/>
      <c r="CPS98" s="8"/>
      <c r="CPT98" s="10"/>
      <c r="CPU98" s="68"/>
      <c r="CPV98" s="20"/>
      <c r="CPW98" s="57"/>
      <c r="CPX98" s="21"/>
      <c r="CPY98" s="22"/>
      <c r="CPZ98" s="3"/>
      <c r="CQA98" s="5"/>
      <c r="CQB98" s="5"/>
      <c r="CQC98" s="8"/>
      <c r="CQD98" s="10"/>
      <c r="CQE98" s="68"/>
      <c r="CQF98" s="20"/>
      <c r="CQG98" s="57"/>
      <c r="CQH98" s="21"/>
      <c r="CQI98" s="22"/>
      <c r="CQJ98" s="3"/>
      <c r="CQK98" s="5"/>
      <c r="CQL98" s="5"/>
      <c r="CQM98" s="8"/>
      <c r="CQN98" s="10"/>
      <c r="CQO98" s="68"/>
      <c r="CQP98" s="20"/>
      <c r="CQQ98" s="57"/>
      <c r="CQR98" s="21"/>
      <c r="CQS98" s="22"/>
      <c r="CQT98" s="3"/>
      <c r="CQU98" s="5"/>
      <c r="CQV98" s="5"/>
      <c r="CQW98" s="8"/>
      <c r="CQX98" s="10"/>
      <c r="CQY98" s="68"/>
      <c r="CQZ98" s="20"/>
      <c r="CRA98" s="57"/>
      <c r="CRB98" s="21"/>
      <c r="CRC98" s="22"/>
      <c r="CRD98" s="3"/>
      <c r="CRE98" s="5"/>
      <c r="CRF98" s="5"/>
      <c r="CRG98" s="8"/>
      <c r="CRH98" s="10"/>
      <c r="CRI98" s="68"/>
      <c r="CRJ98" s="20"/>
      <c r="CRK98" s="57"/>
      <c r="CRL98" s="21"/>
      <c r="CRM98" s="22"/>
      <c r="CRN98" s="3"/>
      <c r="CRO98" s="5"/>
      <c r="CRP98" s="5"/>
      <c r="CRQ98" s="8"/>
      <c r="CRR98" s="10"/>
      <c r="CRS98" s="68"/>
      <c r="CRT98" s="20"/>
      <c r="CRU98" s="57"/>
      <c r="CRV98" s="21"/>
      <c r="CRW98" s="22"/>
      <c r="CRX98" s="3"/>
      <c r="CRY98" s="5"/>
      <c r="CRZ98" s="5"/>
      <c r="CSA98" s="8"/>
      <c r="CSB98" s="10"/>
      <c r="CSC98" s="68"/>
      <c r="CSD98" s="20"/>
      <c r="CSE98" s="57"/>
      <c r="CSF98" s="21"/>
      <c r="CSG98" s="22"/>
      <c r="CSH98" s="3"/>
      <c r="CSI98" s="5"/>
      <c r="CSJ98" s="5"/>
      <c r="CSK98" s="8"/>
      <c r="CSL98" s="10"/>
      <c r="CSM98" s="68"/>
      <c r="CSN98" s="20"/>
      <c r="CSO98" s="57"/>
      <c r="CSP98" s="21"/>
      <c r="CSQ98" s="22"/>
      <c r="CSR98" s="3"/>
      <c r="CSS98" s="5"/>
      <c r="CST98" s="5"/>
      <c r="CSU98" s="8"/>
      <c r="CSV98" s="10"/>
      <c r="CSW98" s="68"/>
      <c r="CSX98" s="20"/>
      <c r="CSY98" s="57"/>
      <c r="CSZ98" s="21"/>
      <c r="CTA98" s="22"/>
      <c r="CTB98" s="3"/>
      <c r="CTC98" s="5"/>
      <c r="CTD98" s="5"/>
      <c r="CTE98" s="8"/>
      <c r="CTF98" s="10"/>
      <c r="CTG98" s="68"/>
      <c r="CTH98" s="20"/>
      <c r="CTI98" s="57"/>
      <c r="CTJ98" s="21"/>
      <c r="CTK98" s="22"/>
      <c r="CTL98" s="3"/>
      <c r="CTM98" s="5"/>
      <c r="CTN98" s="5"/>
      <c r="CTO98" s="8"/>
      <c r="CTP98" s="10"/>
      <c r="CTQ98" s="68"/>
      <c r="CTR98" s="20"/>
      <c r="CTS98" s="57"/>
      <c r="CTT98" s="21"/>
      <c r="CTU98" s="22"/>
      <c r="CTV98" s="3"/>
      <c r="CTW98" s="5"/>
      <c r="CTX98" s="5"/>
      <c r="CTY98" s="8"/>
      <c r="CTZ98" s="10"/>
      <c r="CUA98" s="68"/>
      <c r="CUB98" s="20"/>
      <c r="CUC98" s="57"/>
      <c r="CUD98" s="21"/>
      <c r="CUE98" s="22"/>
      <c r="CUF98" s="3"/>
      <c r="CUG98" s="5"/>
      <c r="CUH98" s="5"/>
      <c r="CUI98" s="8"/>
      <c r="CUJ98" s="10"/>
      <c r="CUK98" s="68"/>
      <c r="CUL98" s="20"/>
      <c r="CUM98" s="57"/>
      <c r="CUN98" s="21"/>
      <c r="CUO98" s="22"/>
      <c r="CUP98" s="3"/>
      <c r="CUQ98" s="5"/>
      <c r="CUR98" s="5"/>
      <c r="CUS98" s="8"/>
      <c r="CUT98" s="10"/>
      <c r="CUU98" s="68"/>
      <c r="CUV98" s="20"/>
      <c r="CUW98" s="57"/>
      <c r="CUX98" s="21"/>
      <c r="CUY98" s="22"/>
      <c r="CUZ98" s="3"/>
      <c r="CVA98" s="5"/>
      <c r="CVB98" s="5"/>
      <c r="CVC98" s="8"/>
      <c r="CVD98" s="10"/>
      <c r="CVE98" s="68"/>
      <c r="CVF98" s="20"/>
      <c r="CVG98" s="57"/>
      <c r="CVH98" s="21"/>
      <c r="CVI98" s="22"/>
      <c r="CVJ98" s="3"/>
      <c r="CVK98" s="5"/>
      <c r="CVL98" s="5"/>
      <c r="CVM98" s="8"/>
      <c r="CVN98" s="10"/>
      <c r="CVO98" s="68"/>
      <c r="CVP98" s="20"/>
      <c r="CVQ98" s="57"/>
      <c r="CVR98" s="21"/>
      <c r="CVS98" s="22"/>
      <c r="CVT98" s="3"/>
      <c r="CVU98" s="5"/>
      <c r="CVV98" s="5"/>
      <c r="CVW98" s="8"/>
      <c r="CVX98" s="10"/>
      <c r="CVY98" s="68"/>
      <c r="CVZ98" s="20"/>
      <c r="CWA98" s="57"/>
      <c r="CWB98" s="21"/>
      <c r="CWC98" s="22"/>
      <c r="CWD98" s="3"/>
      <c r="CWE98" s="5"/>
      <c r="CWF98" s="5"/>
      <c r="CWG98" s="8"/>
      <c r="CWH98" s="10"/>
      <c r="CWI98" s="68"/>
      <c r="CWJ98" s="20"/>
      <c r="CWK98" s="57"/>
      <c r="CWL98" s="21"/>
      <c r="CWM98" s="22"/>
      <c r="CWN98" s="3"/>
      <c r="CWO98" s="5"/>
      <c r="CWP98" s="5"/>
      <c r="CWQ98" s="8"/>
      <c r="CWR98" s="10"/>
      <c r="CWS98" s="68"/>
      <c r="CWT98" s="20"/>
      <c r="CWU98" s="57"/>
      <c r="CWV98" s="21"/>
      <c r="CWW98" s="22"/>
      <c r="CWX98" s="3"/>
      <c r="CWY98" s="5"/>
      <c r="CWZ98" s="5"/>
      <c r="CXA98" s="8"/>
      <c r="CXB98" s="10"/>
      <c r="CXC98" s="68"/>
      <c r="CXD98" s="20"/>
      <c r="CXE98" s="57"/>
      <c r="CXF98" s="21"/>
      <c r="CXG98" s="22"/>
      <c r="CXH98" s="3"/>
      <c r="CXI98" s="5"/>
      <c r="CXJ98" s="5"/>
      <c r="CXK98" s="8"/>
      <c r="CXL98" s="10"/>
      <c r="CXM98" s="68"/>
      <c r="CXN98" s="20"/>
      <c r="CXO98" s="57"/>
      <c r="CXP98" s="21"/>
      <c r="CXQ98" s="22"/>
      <c r="CXR98" s="3"/>
      <c r="CXS98" s="5"/>
      <c r="CXT98" s="5"/>
      <c r="CXU98" s="8"/>
      <c r="CXV98" s="10"/>
      <c r="CXW98" s="68"/>
      <c r="CXX98" s="20"/>
      <c r="CXY98" s="57"/>
      <c r="CXZ98" s="21"/>
      <c r="CYA98" s="22"/>
      <c r="CYB98" s="3"/>
      <c r="CYC98" s="5"/>
      <c r="CYD98" s="5"/>
      <c r="CYE98" s="8"/>
      <c r="CYF98" s="10"/>
      <c r="CYG98" s="68"/>
      <c r="CYH98" s="20"/>
      <c r="CYI98" s="57"/>
      <c r="CYJ98" s="21"/>
      <c r="CYK98" s="22"/>
      <c r="CYL98" s="3"/>
      <c r="CYM98" s="5"/>
      <c r="CYN98" s="5"/>
      <c r="CYO98" s="8"/>
      <c r="CYP98" s="10"/>
      <c r="CYQ98" s="68"/>
      <c r="CYR98" s="20"/>
      <c r="CYS98" s="57"/>
      <c r="CYT98" s="21"/>
      <c r="CYU98" s="22"/>
      <c r="CYV98" s="3"/>
      <c r="CYW98" s="5"/>
      <c r="CYX98" s="5"/>
      <c r="CYY98" s="8"/>
      <c r="CYZ98" s="10"/>
      <c r="CZA98" s="68"/>
      <c r="CZB98" s="20"/>
      <c r="CZC98" s="57"/>
      <c r="CZD98" s="21"/>
      <c r="CZE98" s="22"/>
      <c r="CZF98" s="3"/>
      <c r="CZG98" s="5"/>
      <c r="CZH98" s="5"/>
      <c r="CZI98" s="8"/>
      <c r="CZJ98" s="10"/>
      <c r="CZK98" s="68"/>
      <c r="CZL98" s="20"/>
      <c r="CZM98" s="57"/>
      <c r="CZN98" s="21"/>
      <c r="CZO98" s="22"/>
      <c r="CZP98" s="3"/>
      <c r="CZQ98" s="5"/>
      <c r="CZR98" s="5"/>
      <c r="CZS98" s="8"/>
      <c r="CZT98" s="10"/>
      <c r="CZU98" s="68"/>
      <c r="CZV98" s="20"/>
      <c r="CZW98" s="57"/>
      <c r="CZX98" s="21"/>
      <c r="CZY98" s="22"/>
      <c r="CZZ98" s="3"/>
      <c r="DAA98" s="5"/>
      <c r="DAB98" s="5"/>
      <c r="DAC98" s="8"/>
      <c r="DAD98" s="10"/>
      <c r="DAE98" s="68"/>
      <c r="DAF98" s="20"/>
      <c r="DAG98" s="57"/>
      <c r="DAH98" s="21"/>
      <c r="DAI98" s="22"/>
      <c r="DAJ98" s="3"/>
      <c r="DAK98" s="5"/>
      <c r="DAL98" s="5"/>
      <c r="DAM98" s="8"/>
      <c r="DAN98" s="10"/>
      <c r="DAO98" s="68"/>
      <c r="DAP98" s="20"/>
      <c r="DAQ98" s="57"/>
      <c r="DAR98" s="21"/>
      <c r="DAS98" s="22"/>
      <c r="DAT98" s="3"/>
      <c r="DAU98" s="5"/>
      <c r="DAV98" s="5"/>
      <c r="DAW98" s="8"/>
      <c r="DAX98" s="10"/>
      <c r="DAY98" s="68"/>
      <c r="DAZ98" s="20"/>
      <c r="DBA98" s="57"/>
      <c r="DBB98" s="21"/>
      <c r="DBC98" s="22"/>
      <c r="DBD98" s="3"/>
      <c r="DBE98" s="5"/>
      <c r="DBF98" s="5"/>
      <c r="DBG98" s="8"/>
      <c r="DBH98" s="10"/>
      <c r="DBI98" s="68"/>
      <c r="DBJ98" s="20"/>
      <c r="DBK98" s="57"/>
      <c r="DBL98" s="21"/>
      <c r="DBM98" s="22"/>
      <c r="DBN98" s="3"/>
      <c r="DBO98" s="5"/>
      <c r="DBP98" s="5"/>
      <c r="DBQ98" s="8"/>
      <c r="DBR98" s="10"/>
      <c r="DBS98" s="68"/>
      <c r="DBT98" s="20"/>
      <c r="DBU98" s="57"/>
      <c r="DBV98" s="21"/>
      <c r="DBW98" s="22"/>
      <c r="DBX98" s="3"/>
      <c r="DBY98" s="5"/>
      <c r="DBZ98" s="5"/>
      <c r="DCA98" s="8"/>
      <c r="DCB98" s="10"/>
      <c r="DCC98" s="68"/>
      <c r="DCD98" s="20"/>
      <c r="DCE98" s="57"/>
      <c r="DCF98" s="21"/>
      <c r="DCG98" s="22"/>
      <c r="DCH98" s="3"/>
      <c r="DCI98" s="5"/>
      <c r="DCJ98" s="5"/>
      <c r="DCK98" s="8"/>
      <c r="DCL98" s="10"/>
      <c r="DCM98" s="68"/>
      <c r="DCN98" s="20"/>
      <c r="DCO98" s="57"/>
      <c r="DCP98" s="21"/>
      <c r="DCQ98" s="22"/>
      <c r="DCR98" s="3"/>
      <c r="DCS98" s="5"/>
      <c r="DCT98" s="5"/>
      <c r="DCU98" s="8"/>
      <c r="DCV98" s="10"/>
      <c r="DCW98" s="68"/>
      <c r="DCX98" s="20"/>
      <c r="DCY98" s="57"/>
      <c r="DCZ98" s="21"/>
      <c r="DDA98" s="22"/>
      <c r="DDB98" s="3"/>
      <c r="DDC98" s="5"/>
      <c r="DDD98" s="5"/>
      <c r="DDE98" s="8"/>
      <c r="DDF98" s="10"/>
      <c r="DDG98" s="68"/>
      <c r="DDH98" s="20"/>
      <c r="DDI98" s="57"/>
      <c r="DDJ98" s="21"/>
      <c r="DDK98" s="22"/>
      <c r="DDL98" s="3"/>
      <c r="DDM98" s="5"/>
      <c r="DDN98" s="5"/>
      <c r="DDO98" s="8"/>
      <c r="DDP98" s="10"/>
      <c r="DDQ98" s="68"/>
      <c r="DDR98" s="20"/>
      <c r="DDS98" s="57"/>
      <c r="DDT98" s="21"/>
      <c r="DDU98" s="22"/>
      <c r="DDV98" s="3"/>
      <c r="DDW98" s="5"/>
      <c r="DDX98" s="5"/>
      <c r="DDY98" s="8"/>
      <c r="DDZ98" s="10"/>
      <c r="DEA98" s="68"/>
      <c r="DEB98" s="20"/>
      <c r="DEC98" s="57"/>
      <c r="DED98" s="21"/>
      <c r="DEE98" s="22"/>
      <c r="DEF98" s="3"/>
      <c r="DEG98" s="5"/>
      <c r="DEH98" s="5"/>
      <c r="DEI98" s="8"/>
      <c r="DEJ98" s="10"/>
      <c r="DEK98" s="68"/>
      <c r="DEL98" s="20"/>
      <c r="DEM98" s="57"/>
      <c r="DEN98" s="21"/>
      <c r="DEO98" s="22"/>
      <c r="DEP98" s="3"/>
      <c r="DEQ98" s="5"/>
      <c r="DER98" s="5"/>
      <c r="DES98" s="8"/>
      <c r="DET98" s="10"/>
      <c r="DEU98" s="68"/>
      <c r="DEV98" s="20"/>
      <c r="DEW98" s="57"/>
      <c r="DEX98" s="21"/>
      <c r="DEY98" s="22"/>
      <c r="DEZ98" s="3"/>
      <c r="DFA98" s="5"/>
      <c r="DFB98" s="5"/>
      <c r="DFC98" s="8"/>
      <c r="DFD98" s="10"/>
      <c r="DFE98" s="68"/>
      <c r="DFF98" s="20"/>
      <c r="DFG98" s="57"/>
      <c r="DFH98" s="21"/>
      <c r="DFI98" s="22"/>
      <c r="DFJ98" s="3"/>
      <c r="DFK98" s="5"/>
      <c r="DFL98" s="5"/>
      <c r="DFM98" s="8"/>
      <c r="DFN98" s="10"/>
      <c r="DFO98" s="68"/>
      <c r="DFP98" s="20"/>
      <c r="DFQ98" s="57"/>
      <c r="DFR98" s="21"/>
      <c r="DFS98" s="22"/>
      <c r="DFT98" s="3"/>
      <c r="DFU98" s="5"/>
      <c r="DFV98" s="5"/>
      <c r="DFW98" s="8"/>
      <c r="DFX98" s="10"/>
      <c r="DFY98" s="68"/>
      <c r="DFZ98" s="20"/>
      <c r="DGA98" s="57"/>
      <c r="DGB98" s="21"/>
      <c r="DGC98" s="22"/>
      <c r="DGD98" s="3"/>
      <c r="DGE98" s="5"/>
      <c r="DGF98" s="5"/>
      <c r="DGG98" s="8"/>
      <c r="DGH98" s="10"/>
      <c r="DGI98" s="68"/>
      <c r="DGJ98" s="20"/>
      <c r="DGK98" s="57"/>
      <c r="DGL98" s="21"/>
      <c r="DGM98" s="22"/>
      <c r="DGN98" s="3"/>
      <c r="DGO98" s="5"/>
      <c r="DGP98" s="5"/>
      <c r="DGQ98" s="8"/>
      <c r="DGR98" s="10"/>
      <c r="DGS98" s="68"/>
      <c r="DGT98" s="20"/>
      <c r="DGU98" s="57"/>
      <c r="DGV98" s="21"/>
      <c r="DGW98" s="22"/>
      <c r="DGX98" s="3"/>
      <c r="DGY98" s="5"/>
      <c r="DGZ98" s="5"/>
      <c r="DHA98" s="8"/>
      <c r="DHB98" s="10"/>
      <c r="DHC98" s="68"/>
      <c r="DHD98" s="20"/>
      <c r="DHE98" s="57"/>
      <c r="DHF98" s="21"/>
      <c r="DHG98" s="22"/>
      <c r="DHH98" s="3"/>
      <c r="DHI98" s="5"/>
      <c r="DHJ98" s="5"/>
      <c r="DHK98" s="8"/>
      <c r="DHL98" s="10"/>
      <c r="DHM98" s="68"/>
      <c r="DHN98" s="20"/>
      <c r="DHO98" s="57"/>
      <c r="DHP98" s="21"/>
      <c r="DHQ98" s="22"/>
      <c r="DHR98" s="3"/>
      <c r="DHS98" s="5"/>
      <c r="DHT98" s="5"/>
      <c r="DHU98" s="8"/>
      <c r="DHV98" s="10"/>
      <c r="DHW98" s="68"/>
      <c r="DHX98" s="20"/>
      <c r="DHY98" s="57"/>
      <c r="DHZ98" s="21"/>
      <c r="DIA98" s="22"/>
      <c r="DIB98" s="3"/>
      <c r="DIC98" s="5"/>
      <c r="DID98" s="5"/>
      <c r="DIE98" s="8"/>
      <c r="DIF98" s="10"/>
      <c r="DIG98" s="68"/>
      <c r="DIH98" s="20"/>
      <c r="DII98" s="57"/>
      <c r="DIJ98" s="21"/>
      <c r="DIK98" s="22"/>
      <c r="DIL98" s="3"/>
      <c r="DIM98" s="5"/>
      <c r="DIN98" s="5"/>
      <c r="DIO98" s="8"/>
      <c r="DIP98" s="10"/>
      <c r="DIQ98" s="68"/>
      <c r="DIR98" s="20"/>
      <c r="DIS98" s="57"/>
      <c r="DIT98" s="21"/>
      <c r="DIU98" s="22"/>
      <c r="DIV98" s="3"/>
      <c r="DIW98" s="5"/>
      <c r="DIX98" s="5"/>
      <c r="DIY98" s="8"/>
      <c r="DIZ98" s="10"/>
      <c r="DJA98" s="68"/>
      <c r="DJB98" s="20"/>
      <c r="DJC98" s="57"/>
      <c r="DJD98" s="21"/>
      <c r="DJE98" s="22"/>
      <c r="DJF98" s="3"/>
      <c r="DJG98" s="5"/>
      <c r="DJH98" s="5"/>
      <c r="DJI98" s="8"/>
      <c r="DJJ98" s="10"/>
      <c r="DJK98" s="68"/>
      <c r="DJL98" s="20"/>
      <c r="DJM98" s="57"/>
      <c r="DJN98" s="21"/>
      <c r="DJO98" s="22"/>
      <c r="DJP98" s="3"/>
      <c r="DJQ98" s="5"/>
      <c r="DJR98" s="5"/>
      <c r="DJS98" s="8"/>
      <c r="DJT98" s="10"/>
      <c r="DJU98" s="68"/>
      <c r="DJV98" s="20"/>
      <c r="DJW98" s="57"/>
      <c r="DJX98" s="21"/>
      <c r="DJY98" s="22"/>
      <c r="DJZ98" s="3"/>
      <c r="DKA98" s="5"/>
      <c r="DKB98" s="5"/>
      <c r="DKC98" s="8"/>
      <c r="DKD98" s="10"/>
      <c r="DKE98" s="68"/>
      <c r="DKF98" s="20"/>
      <c r="DKG98" s="57"/>
      <c r="DKH98" s="21"/>
      <c r="DKI98" s="22"/>
      <c r="DKJ98" s="3"/>
      <c r="DKK98" s="5"/>
      <c r="DKL98" s="5"/>
      <c r="DKM98" s="8"/>
      <c r="DKN98" s="10"/>
      <c r="DKO98" s="68"/>
      <c r="DKP98" s="20"/>
      <c r="DKQ98" s="57"/>
      <c r="DKR98" s="21"/>
      <c r="DKS98" s="22"/>
      <c r="DKT98" s="3"/>
      <c r="DKU98" s="5"/>
      <c r="DKV98" s="5"/>
      <c r="DKW98" s="8"/>
      <c r="DKX98" s="10"/>
      <c r="DKY98" s="68"/>
      <c r="DKZ98" s="20"/>
      <c r="DLA98" s="57"/>
      <c r="DLB98" s="21"/>
      <c r="DLC98" s="22"/>
      <c r="DLD98" s="3"/>
      <c r="DLE98" s="5"/>
      <c r="DLF98" s="5"/>
      <c r="DLG98" s="8"/>
      <c r="DLH98" s="10"/>
      <c r="DLI98" s="68"/>
      <c r="DLJ98" s="20"/>
      <c r="DLK98" s="57"/>
      <c r="DLL98" s="21"/>
      <c r="DLM98" s="22"/>
      <c r="DLN98" s="3"/>
      <c r="DLO98" s="5"/>
      <c r="DLP98" s="5"/>
      <c r="DLQ98" s="8"/>
      <c r="DLR98" s="10"/>
      <c r="DLS98" s="68"/>
      <c r="DLT98" s="20"/>
      <c r="DLU98" s="57"/>
      <c r="DLV98" s="21"/>
      <c r="DLW98" s="22"/>
      <c r="DLX98" s="3"/>
      <c r="DLY98" s="5"/>
      <c r="DLZ98" s="5"/>
      <c r="DMA98" s="8"/>
      <c r="DMB98" s="10"/>
      <c r="DMC98" s="68"/>
      <c r="DMD98" s="20"/>
      <c r="DME98" s="57"/>
      <c r="DMF98" s="21"/>
      <c r="DMG98" s="22"/>
      <c r="DMH98" s="3"/>
      <c r="DMI98" s="5"/>
      <c r="DMJ98" s="5"/>
      <c r="DMK98" s="8"/>
      <c r="DML98" s="10"/>
      <c r="DMM98" s="68"/>
      <c r="DMN98" s="20"/>
      <c r="DMO98" s="57"/>
      <c r="DMP98" s="21"/>
      <c r="DMQ98" s="22"/>
      <c r="DMR98" s="3"/>
      <c r="DMS98" s="5"/>
      <c r="DMT98" s="5"/>
      <c r="DMU98" s="8"/>
      <c r="DMV98" s="10"/>
      <c r="DMW98" s="68"/>
      <c r="DMX98" s="20"/>
      <c r="DMY98" s="57"/>
      <c r="DMZ98" s="21"/>
      <c r="DNA98" s="22"/>
      <c r="DNB98" s="3"/>
      <c r="DNC98" s="5"/>
      <c r="DND98" s="5"/>
      <c r="DNE98" s="8"/>
      <c r="DNF98" s="10"/>
      <c r="DNG98" s="68"/>
      <c r="DNH98" s="20"/>
      <c r="DNI98" s="57"/>
      <c r="DNJ98" s="21"/>
      <c r="DNK98" s="22"/>
      <c r="DNL98" s="3"/>
      <c r="DNM98" s="5"/>
      <c r="DNN98" s="5"/>
      <c r="DNO98" s="8"/>
      <c r="DNP98" s="10"/>
      <c r="DNQ98" s="68"/>
      <c r="DNR98" s="20"/>
      <c r="DNS98" s="57"/>
      <c r="DNT98" s="21"/>
      <c r="DNU98" s="22"/>
      <c r="DNV98" s="3"/>
      <c r="DNW98" s="5"/>
      <c r="DNX98" s="5"/>
      <c r="DNY98" s="8"/>
      <c r="DNZ98" s="10"/>
      <c r="DOA98" s="68"/>
      <c r="DOB98" s="20"/>
      <c r="DOC98" s="57"/>
      <c r="DOD98" s="21"/>
      <c r="DOE98" s="22"/>
      <c r="DOF98" s="3"/>
      <c r="DOG98" s="5"/>
      <c r="DOH98" s="5"/>
      <c r="DOI98" s="8"/>
      <c r="DOJ98" s="10"/>
      <c r="DOK98" s="68"/>
      <c r="DOL98" s="20"/>
      <c r="DOM98" s="57"/>
      <c r="DON98" s="21"/>
      <c r="DOO98" s="22"/>
      <c r="DOP98" s="3"/>
      <c r="DOQ98" s="5"/>
      <c r="DOR98" s="5"/>
      <c r="DOS98" s="8"/>
      <c r="DOT98" s="10"/>
      <c r="DOU98" s="68"/>
      <c r="DOV98" s="20"/>
      <c r="DOW98" s="57"/>
      <c r="DOX98" s="21"/>
      <c r="DOY98" s="22"/>
      <c r="DOZ98" s="3"/>
      <c r="DPA98" s="5"/>
      <c r="DPB98" s="5"/>
      <c r="DPC98" s="8"/>
      <c r="DPD98" s="10"/>
      <c r="DPE98" s="68"/>
      <c r="DPF98" s="20"/>
      <c r="DPG98" s="57"/>
      <c r="DPH98" s="21"/>
      <c r="DPI98" s="22"/>
      <c r="DPJ98" s="3"/>
      <c r="DPK98" s="5"/>
      <c r="DPL98" s="5"/>
      <c r="DPM98" s="8"/>
      <c r="DPN98" s="10"/>
      <c r="DPO98" s="68"/>
      <c r="DPP98" s="20"/>
      <c r="DPQ98" s="57"/>
      <c r="DPR98" s="21"/>
      <c r="DPS98" s="22"/>
      <c r="DPT98" s="3"/>
      <c r="DPU98" s="5"/>
      <c r="DPV98" s="5"/>
      <c r="DPW98" s="8"/>
      <c r="DPX98" s="10"/>
      <c r="DPY98" s="68"/>
      <c r="DPZ98" s="20"/>
      <c r="DQA98" s="57"/>
      <c r="DQB98" s="21"/>
      <c r="DQC98" s="22"/>
      <c r="DQD98" s="3"/>
      <c r="DQE98" s="5"/>
      <c r="DQF98" s="5"/>
      <c r="DQG98" s="8"/>
      <c r="DQH98" s="10"/>
      <c r="DQI98" s="68"/>
      <c r="DQJ98" s="20"/>
      <c r="DQK98" s="57"/>
      <c r="DQL98" s="21"/>
      <c r="DQM98" s="22"/>
      <c r="DQN98" s="3"/>
      <c r="DQO98" s="5"/>
      <c r="DQP98" s="5"/>
      <c r="DQQ98" s="8"/>
      <c r="DQR98" s="10"/>
      <c r="DQS98" s="68"/>
      <c r="DQT98" s="20"/>
      <c r="DQU98" s="57"/>
      <c r="DQV98" s="21"/>
      <c r="DQW98" s="22"/>
      <c r="DQX98" s="3"/>
      <c r="DQY98" s="5"/>
      <c r="DQZ98" s="5"/>
      <c r="DRA98" s="8"/>
      <c r="DRB98" s="10"/>
      <c r="DRC98" s="68"/>
      <c r="DRD98" s="20"/>
      <c r="DRE98" s="57"/>
      <c r="DRF98" s="21"/>
      <c r="DRG98" s="22"/>
      <c r="DRH98" s="3"/>
      <c r="DRI98" s="5"/>
      <c r="DRJ98" s="5"/>
      <c r="DRK98" s="8"/>
      <c r="DRL98" s="10"/>
      <c r="DRM98" s="68"/>
      <c r="DRN98" s="20"/>
      <c r="DRO98" s="57"/>
      <c r="DRP98" s="21"/>
      <c r="DRQ98" s="22"/>
      <c r="DRR98" s="3"/>
      <c r="DRS98" s="5"/>
      <c r="DRT98" s="5"/>
      <c r="DRU98" s="8"/>
      <c r="DRV98" s="10"/>
      <c r="DRW98" s="68"/>
      <c r="DRX98" s="20"/>
      <c r="DRY98" s="57"/>
      <c r="DRZ98" s="21"/>
      <c r="DSA98" s="22"/>
      <c r="DSB98" s="3"/>
      <c r="DSC98" s="5"/>
      <c r="DSD98" s="5"/>
      <c r="DSE98" s="8"/>
      <c r="DSF98" s="10"/>
      <c r="DSG98" s="68"/>
      <c r="DSH98" s="20"/>
      <c r="DSI98" s="57"/>
      <c r="DSJ98" s="21"/>
      <c r="DSK98" s="22"/>
      <c r="DSL98" s="3"/>
      <c r="DSM98" s="5"/>
      <c r="DSN98" s="5"/>
      <c r="DSO98" s="8"/>
      <c r="DSP98" s="10"/>
      <c r="DSQ98" s="68"/>
      <c r="DSR98" s="20"/>
      <c r="DSS98" s="57"/>
      <c r="DST98" s="21"/>
      <c r="DSU98" s="22"/>
      <c r="DSV98" s="3"/>
      <c r="DSW98" s="5"/>
      <c r="DSX98" s="5"/>
      <c r="DSY98" s="8"/>
      <c r="DSZ98" s="10"/>
      <c r="DTA98" s="68"/>
      <c r="DTB98" s="20"/>
      <c r="DTC98" s="57"/>
      <c r="DTD98" s="21"/>
      <c r="DTE98" s="22"/>
      <c r="DTF98" s="3"/>
      <c r="DTG98" s="5"/>
      <c r="DTH98" s="5"/>
      <c r="DTI98" s="8"/>
      <c r="DTJ98" s="10"/>
      <c r="DTK98" s="68"/>
      <c r="DTL98" s="20"/>
      <c r="DTM98" s="57"/>
      <c r="DTN98" s="21"/>
      <c r="DTO98" s="22"/>
      <c r="DTP98" s="3"/>
      <c r="DTQ98" s="5"/>
      <c r="DTR98" s="5"/>
      <c r="DTS98" s="8"/>
      <c r="DTT98" s="10"/>
      <c r="DTU98" s="68"/>
      <c r="DTV98" s="20"/>
      <c r="DTW98" s="57"/>
      <c r="DTX98" s="21"/>
      <c r="DTY98" s="22"/>
      <c r="DTZ98" s="3"/>
      <c r="DUA98" s="5"/>
      <c r="DUB98" s="5"/>
      <c r="DUC98" s="8"/>
      <c r="DUD98" s="10"/>
      <c r="DUE98" s="68"/>
      <c r="DUF98" s="20"/>
      <c r="DUG98" s="57"/>
      <c r="DUH98" s="21"/>
      <c r="DUI98" s="22"/>
      <c r="DUJ98" s="3"/>
      <c r="DUK98" s="5"/>
      <c r="DUL98" s="5"/>
      <c r="DUM98" s="8"/>
      <c r="DUN98" s="10"/>
      <c r="DUO98" s="68"/>
      <c r="DUP98" s="20"/>
      <c r="DUQ98" s="57"/>
      <c r="DUR98" s="21"/>
      <c r="DUS98" s="22"/>
      <c r="DUT98" s="3"/>
      <c r="DUU98" s="5"/>
      <c r="DUV98" s="5"/>
      <c r="DUW98" s="8"/>
      <c r="DUX98" s="10"/>
      <c r="DUY98" s="68"/>
      <c r="DUZ98" s="20"/>
      <c r="DVA98" s="57"/>
      <c r="DVB98" s="21"/>
      <c r="DVC98" s="22"/>
      <c r="DVD98" s="3"/>
      <c r="DVE98" s="5"/>
      <c r="DVF98" s="5"/>
      <c r="DVG98" s="8"/>
      <c r="DVH98" s="10"/>
      <c r="DVI98" s="68"/>
      <c r="DVJ98" s="20"/>
      <c r="DVK98" s="57"/>
      <c r="DVL98" s="21"/>
      <c r="DVM98" s="22"/>
      <c r="DVN98" s="3"/>
      <c r="DVO98" s="5"/>
      <c r="DVP98" s="5"/>
      <c r="DVQ98" s="8"/>
      <c r="DVR98" s="10"/>
      <c r="DVS98" s="68"/>
      <c r="DVT98" s="20"/>
      <c r="DVU98" s="57"/>
      <c r="DVV98" s="21"/>
      <c r="DVW98" s="22"/>
      <c r="DVX98" s="3"/>
      <c r="DVY98" s="5"/>
      <c r="DVZ98" s="5"/>
      <c r="DWA98" s="8"/>
      <c r="DWB98" s="10"/>
      <c r="DWC98" s="68"/>
      <c r="DWD98" s="20"/>
      <c r="DWE98" s="57"/>
      <c r="DWF98" s="21"/>
      <c r="DWG98" s="22"/>
      <c r="DWH98" s="3"/>
      <c r="DWI98" s="5"/>
      <c r="DWJ98" s="5"/>
      <c r="DWK98" s="8"/>
      <c r="DWL98" s="10"/>
      <c r="DWM98" s="68"/>
      <c r="DWN98" s="20"/>
      <c r="DWO98" s="57"/>
      <c r="DWP98" s="21"/>
      <c r="DWQ98" s="22"/>
      <c r="DWR98" s="3"/>
      <c r="DWS98" s="5"/>
      <c r="DWT98" s="5"/>
      <c r="DWU98" s="8"/>
      <c r="DWV98" s="10"/>
      <c r="DWW98" s="68"/>
      <c r="DWX98" s="20"/>
      <c r="DWY98" s="57"/>
      <c r="DWZ98" s="21"/>
      <c r="DXA98" s="22"/>
      <c r="DXB98" s="3"/>
      <c r="DXC98" s="5"/>
      <c r="DXD98" s="5"/>
      <c r="DXE98" s="8"/>
      <c r="DXF98" s="10"/>
      <c r="DXG98" s="68"/>
      <c r="DXH98" s="20"/>
      <c r="DXI98" s="57"/>
      <c r="DXJ98" s="21"/>
      <c r="DXK98" s="22"/>
      <c r="DXL98" s="3"/>
      <c r="DXM98" s="5"/>
      <c r="DXN98" s="5"/>
      <c r="DXO98" s="8"/>
      <c r="DXP98" s="10"/>
      <c r="DXQ98" s="68"/>
      <c r="DXR98" s="20"/>
      <c r="DXS98" s="57"/>
      <c r="DXT98" s="21"/>
      <c r="DXU98" s="22"/>
      <c r="DXV98" s="3"/>
      <c r="DXW98" s="5"/>
      <c r="DXX98" s="5"/>
      <c r="DXY98" s="8"/>
      <c r="DXZ98" s="10"/>
      <c r="DYA98" s="68"/>
      <c r="DYB98" s="20"/>
      <c r="DYC98" s="57"/>
      <c r="DYD98" s="21"/>
      <c r="DYE98" s="22"/>
      <c r="DYF98" s="3"/>
      <c r="DYG98" s="5"/>
      <c r="DYH98" s="5"/>
      <c r="DYI98" s="8"/>
      <c r="DYJ98" s="10"/>
      <c r="DYK98" s="68"/>
      <c r="DYL98" s="20"/>
      <c r="DYM98" s="57"/>
      <c r="DYN98" s="21"/>
      <c r="DYO98" s="22"/>
      <c r="DYP98" s="3"/>
      <c r="DYQ98" s="5"/>
      <c r="DYR98" s="5"/>
      <c r="DYS98" s="8"/>
      <c r="DYT98" s="10"/>
      <c r="DYU98" s="68"/>
      <c r="DYV98" s="20"/>
      <c r="DYW98" s="57"/>
      <c r="DYX98" s="21"/>
      <c r="DYY98" s="22"/>
      <c r="DYZ98" s="3"/>
      <c r="DZA98" s="5"/>
      <c r="DZB98" s="5"/>
      <c r="DZC98" s="8"/>
      <c r="DZD98" s="10"/>
      <c r="DZE98" s="68"/>
      <c r="DZF98" s="20"/>
      <c r="DZG98" s="57"/>
      <c r="DZH98" s="21"/>
      <c r="DZI98" s="22"/>
      <c r="DZJ98" s="3"/>
      <c r="DZK98" s="5"/>
      <c r="DZL98" s="5"/>
      <c r="DZM98" s="8"/>
      <c r="DZN98" s="10"/>
      <c r="DZO98" s="68"/>
      <c r="DZP98" s="20"/>
      <c r="DZQ98" s="57"/>
      <c r="DZR98" s="21"/>
      <c r="DZS98" s="22"/>
      <c r="DZT98" s="3"/>
      <c r="DZU98" s="5"/>
      <c r="DZV98" s="5"/>
      <c r="DZW98" s="8"/>
      <c r="DZX98" s="10"/>
      <c r="DZY98" s="68"/>
      <c r="DZZ98" s="20"/>
      <c r="EAA98" s="57"/>
      <c r="EAB98" s="21"/>
      <c r="EAC98" s="22"/>
      <c r="EAD98" s="3"/>
      <c r="EAE98" s="5"/>
      <c r="EAF98" s="5"/>
      <c r="EAG98" s="8"/>
      <c r="EAH98" s="10"/>
      <c r="EAI98" s="68"/>
      <c r="EAJ98" s="20"/>
      <c r="EAK98" s="57"/>
      <c r="EAL98" s="21"/>
      <c r="EAM98" s="22"/>
      <c r="EAN98" s="3"/>
      <c r="EAO98" s="5"/>
      <c r="EAP98" s="5"/>
      <c r="EAQ98" s="8"/>
      <c r="EAR98" s="10"/>
      <c r="EAS98" s="68"/>
      <c r="EAT98" s="20"/>
      <c r="EAU98" s="57"/>
      <c r="EAV98" s="21"/>
      <c r="EAW98" s="22"/>
      <c r="EAX98" s="3"/>
      <c r="EAY98" s="5"/>
      <c r="EAZ98" s="5"/>
      <c r="EBA98" s="8"/>
      <c r="EBB98" s="10"/>
      <c r="EBC98" s="68"/>
      <c r="EBD98" s="20"/>
      <c r="EBE98" s="57"/>
      <c r="EBF98" s="21"/>
      <c r="EBG98" s="22"/>
      <c r="EBH98" s="3"/>
      <c r="EBI98" s="5"/>
      <c r="EBJ98" s="5"/>
      <c r="EBK98" s="8"/>
      <c r="EBL98" s="10"/>
      <c r="EBM98" s="68"/>
      <c r="EBN98" s="20"/>
      <c r="EBO98" s="57"/>
      <c r="EBP98" s="21"/>
      <c r="EBQ98" s="22"/>
      <c r="EBR98" s="3"/>
      <c r="EBS98" s="5"/>
      <c r="EBT98" s="5"/>
      <c r="EBU98" s="8"/>
      <c r="EBV98" s="10"/>
      <c r="EBW98" s="68"/>
      <c r="EBX98" s="20"/>
      <c r="EBY98" s="57"/>
      <c r="EBZ98" s="21"/>
      <c r="ECA98" s="22"/>
      <c r="ECB98" s="3"/>
      <c r="ECC98" s="5"/>
      <c r="ECD98" s="5"/>
      <c r="ECE98" s="8"/>
      <c r="ECF98" s="10"/>
      <c r="ECG98" s="68"/>
      <c r="ECH98" s="20"/>
      <c r="ECI98" s="57"/>
      <c r="ECJ98" s="21"/>
      <c r="ECK98" s="22"/>
      <c r="ECL98" s="3"/>
      <c r="ECM98" s="5"/>
      <c r="ECN98" s="5"/>
      <c r="ECO98" s="8"/>
      <c r="ECP98" s="10"/>
      <c r="ECQ98" s="68"/>
      <c r="ECR98" s="20"/>
      <c r="ECS98" s="57"/>
      <c r="ECT98" s="21"/>
      <c r="ECU98" s="22"/>
      <c r="ECV98" s="3"/>
      <c r="ECW98" s="5"/>
      <c r="ECX98" s="5"/>
      <c r="ECY98" s="8"/>
      <c r="ECZ98" s="10"/>
      <c r="EDA98" s="68"/>
      <c r="EDB98" s="20"/>
      <c r="EDC98" s="57"/>
      <c r="EDD98" s="21"/>
      <c r="EDE98" s="22"/>
      <c r="EDF98" s="3"/>
      <c r="EDG98" s="5"/>
      <c r="EDH98" s="5"/>
      <c r="EDI98" s="8"/>
      <c r="EDJ98" s="10"/>
      <c r="EDK98" s="68"/>
      <c r="EDL98" s="20"/>
      <c r="EDM98" s="57"/>
      <c r="EDN98" s="21"/>
      <c r="EDO98" s="22"/>
      <c r="EDP98" s="3"/>
      <c r="EDQ98" s="5"/>
      <c r="EDR98" s="5"/>
      <c r="EDS98" s="8"/>
      <c r="EDT98" s="10"/>
      <c r="EDU98" s="68"/>
      <c r="EDV98" s="20"/>
      <c r="EDW98" s="57"/>
      <c r="EDX98" s="21"/>
      <c r="EDY98" s="22"/>
      <c r="EDZ98" s="3"/>
      <c r="EEA98" s="5"/>
      <c r="EEB98" s="5"/>
      <c r="EEC98" s="8"/>
      <c r="EED98" s="10"/>
      <c r="EEE98" s="68"/>
      <c r="EEF98" s="20"/>
      <c r="EEG98" s="57"/>
      <c r="EEH98" s="21"/>
      <c r="EEI98" s="22"/>
      <c r="EEJ98" s="3"/>
      <c r="EEK98" s="5"/>
      <c r="EEL98" s="5"/>
      <c r="EEM98" s="8"/>
      <c r="EEN98" s="10"/>
      <c r="EEO98" s="68"/>
      <c r="EEP98" s="20"/>
      <c r="EEQ98" s="57"/>
      <c r="EER98" s="21"/>
      <c r="EES98" s="22"/>
      <c r="EET98" s="3"/>
      <c r="EEU98" s="5"/>
      <c r="EEV98" s="5"/>
      <c r="EEW98" s="8"/>
      <c r="EEX98" s="10"/>
      <c r="EEY98" s="68"/>
      <c r="EEZ98" s="20"/>
      <c r="EFA98" s="57"/>
      <c r="EFB98" s="21"/>
      <c r="EFC98" s="22"/>
      <c r="EFD98" s="3"/>
      <c r="EFE98" s="5"/>
      <c r="EFF98" s="5"/>
      <c r="EFG98" s="8"/>
      <c r="EFH98" s="10"/>
      <c r="EFI98" s="68"/>
      <c r="EFJ98" s="20"/>
      <c r="EFK98" s="57"/>
      <c r="EFL98" s="21"/>
      <c r="EFM98" s="22"/>
      <c r="EFN98" s="3"/>
      <c r="EFO98" s="5"/>
      <c r="EFP98" s="5"/>
      <c r="EFQ98" s="8"/>
      <c r="EFR98" s="10"/>
      <c r="EFS98" s="68"/>
      <c r="EFT98" s="20"/>
      <c r="EFU98" s="57"/>
      <c r="EFV98" s="21"/>
      <c r="EFW98" s="22"/>
      <c r="EFX98" s="3"/>
      <c r="EFY98" s="5"/>
      <c r="EFZ98" s="5"/>
      <c r="EGA98" s="8"/>
      <c r="EGB98" s="10"/>
      <c r="EGC98" s="68"/>
      <c r="EGD98" s="20"/>
      <c r="EGE98" s="57"/>
      <c r="EGF98" s="21"/>
      <c r="EGG98" s="22"/>
      <c r="EGH98" s="3"/>
      <c r="EGI98" s="5"/>
      <c r="EGJ98" s="5"/>
      <c r="EGK98" s="8"/>
      <c r="EGL98" s="10"/>
      <c r="EGM98" s="68"/>
      <c r="EGN98" s="20"/>
      <c r="EGO98" s="57"/>
      <c r="EGP98" s="21"/>
      <c r="EGQ98" s="22"/>
      <c r="EGR98" s="3"/>
      <c r="EGS98" s="5"/>
      <c r="EGT98" s="5"/>
      <c r="EGU98" s="8"/>
      <c r="EGV98" s="10"/>
      <c r="EGW98" s="68"/>
      <c r="EGX98" s="20"/>
      <c r="EGY98" s="57"/>
      <c r="EGZ98" s="21"/>
      <c r="EHA98" s="22"/>
      <c r="EHB98" s="3"/>
      <c r="EHC98" s="5"/>
      <c r="EHD98" s="5"/>
      <c r="EHE98" s="8"/>
      <c r="EHF98" s="10"/>
      <c r="EHG98" s="68"/>
      <c r="EHH98" s="20"/>
      <c r="EHI98" s="57"/>
      <c r="EHJ98" s="21"/>
      <c r="EHK98" s="22"/>
      <c r="EHL98" s="3"/>
      <c r="EHM98" s="5"/>
      <c r="EHN98" s="5"/>
      <c r="EHO98" s="8"/>
      <c r="EHP98" s="10"/>
      <c r="EHQ98" s="68"/>
      <c r="EHR98" s="20"/>
      <c r="EHS98" s="57"/>
      <c r="EHT98" s="21"/>
      <c r="EHU98" s="22"/>
      <c r="EHV98" s="3"/>
      <c r="EHW98" s="5"/>
      <c r="EHX98" s="5"/>
      <c r="EHY98" s="8"/>
      <c r="EHZ98" s="10"/>
      <c r="EIA98" s="68"/>
      <c r="EIB98" s="20"/>
      <c r="EIC98" s="57"/>
      <c r="EID98" s="21"/>
      <c r="EIE98" s="22"/>
      <c r="EIF98" s="3"/>
      <c r="EIG98" s="5"/>
      <c r="EIH98" s="5"/>
      <c r="EII98" s="8"/>
      <c r="EIJ98" s="10"/>
      <c r="EIK98" s="68"/>
      <c r="EIL98" s="20"/>
      <c r="EIM98" s="57"/>
      <c r="EIN98" s="21"/>
      <c r="EIO98" s="22"/>
      <c r="EIP98" s="3"/>
      <c r="EIQ98" s="5"/>
      <c r="EIR98" s="5"/>
      <c r="EIS98" s="8"/>
      <c r="EIT98" s="10"/>
      <c r="EIU98" s="68"/>
      <c r="EIV98" s="20"/>
      <c r="EIW98" s="57"/>
      <c r="EIX98" s="21"/>
      <c r="EIY98" s="22"/>
      <c r="EIZ98" s="3"/>
      <c r="EJA98" s="5"/>
      <c r="EJB98" s="5"/>
      <c r="EJC98" s="8"/>
      <c r="EJD98" s="10"/>
      <c r="EJE98" s="68"/>
      <c r="EJF98" s="20"/>
      <c r="EJG98" s="57"/>
      <c r="EJH98" s="21"/>
      <c r="EJI98" s="22"/>
      <c r="EJJ98" s="3"/>
      <c r="EJK98" s="5"/>
      <c r="EJL98" s="5"/>
      <c r="EJM98" s="8"/>
      <c r="EJN98" s="10"/>
      <c r="EJO98" s="68"/>
      <c r="EJP98" s="20"/>
      <c r="EJQ98" s="57"/>
      <c r="EJR98" s="21"/>
      <c r="EJS98" s="22"/>
      <c r="EJT98" s="3"/>
      <c r="EJU98" s="5"/>
      <c r="EJV98" s="5"/>
      <c r="EJW98" s="8"/>
      <c r="EJX98" s="10"/>
      <c r="EJY98" s="68"/>
      <c r="EJZ98" s="20"/>
      <c r="EKA98" s="57"/>
      <c r="EKB98" s="21"/>
      <c r="EKC98" s="22"/>
      <c r="EKD98" s="3"/>
      <c r="EKE98" s="5"/>
      <c r="EKF98" s="5"/>
      <c r="EKG98" s="8"/>
      <c r="EKH98" s="10"/>
      <c r="EKI98" s="68"/>
      <c r="EKJ98" s="20"/>
      <c r="EKK98" s="57"/>
      <c r="EKL98" s="21"/>
      <c r="EKM98" s="22"/>
      <c r="EKN98" s="3"/>
      <c r="EKO98" s="5"/>
      <c r="EKP98" s="5"/>
      <c r="EKQ98" s="8"/>
      <c r="EKR98" s="10"/>
      <c r="EKS98" s="68"/>
      <c r="EKT98" s="20"/>
      <c r="EKU98" s="57"/>
      <c r="EKV98" s="21"/>
      <c r="EKW98" s="22"/>
      <c r="EKX98" s="3"/>
      <c r="EKY98" s="5"/>
      <c r="EKZ98" s="5"/>
      <c r="ELA98" s="8"/>
      <c r="ELB98" s="10"/>
      <c r="ELC98" s="68"/>
      <c r="ELD98" s="20"/>
      <c r="ELE98" s="57"/>
      <c r="ELF98" s="21"/>
      <c r="ELG98" s="22"/>
      <c r="ELH98" s="3"/>
      <c r="ELI98" s="5"/>
      <c r="ELJ98" s="5"/>
      <c r="ELK98" s="8"/>
      <c r="ELL98" s="10"/>
      <c r="ELM98" s="68"/>
      <c r="ELN98" s="20"/>
      <c r="ELO98" s="57"/>
      <c r="ELP98" s="21"/>
      <c r="ELQ98" s="22"/>
      <c r="ELR98" s="3"/>
      <c r="ELS98" s="5"/>
      <c r="ELT98" s="5"/>
      <c r="ELU98" s="8"/>
      <c r="ELV98" s="10"/>
      <c r="ELW98" s="68"/>
      <c r="ELX98" s="20"/>
      <c r="ELY98" s="57"/>
      <c r="ELZ98" s="21"/>
      <c r="EMA98" s="22"/>
      <c r="EMB98" s="3"/>
      <c r="EMC98" s="5"/>
      <c r="EMD98" s="5"/>
      <c r="EME98" s="8"/>
      <c r="EMF98" s="10"/>
      <c r="EMG98" s="68"/>
      <c r="EMH98" s="20"/>
      <c r="EMI98" s="57"/>
      <c r="EMJ98" s="21"/>
      <c r="EMK98" s="22"/>
      <c r="EML98" s="3"/>
      <c r="EMM98" s="5"/>
      <c r="EMN98" s="5"/>
      <c r="EMO98" s="8"/>
      <c r="EMP98" s="10"/>
      <c r="EMQ98" s="68"/>
      <c r="EMR98" s="20"/>
      <c r="EMS98" s="57"/>
      <c r="EMT98" s="21"/>
      <c r="EMU98" s="22"/>
      <c r="EMV98" s="3"/>
      <c r="EMW98" s="5"/>
      <c r="EMX98" s="5"/>
      <c r="EMY98" s="8"/>
      <c r="EMZ98" s="10"/>
      <c r="ENA98" s="68"/>
      <c r="ENB98" s="20"/>
      <c r="ENC98" s="57"/>
      <c r="END98" s="21"/>
      <c r="ENE98" s="22"/>
      <c r="ENF98" s="3"/>
      <c r="ENG98" s="5"/>
      <c r="ENH98" s="5"/>
      <c r="ENI98" s="8"/>
      <c r="ENJ98" s="10"/>
      <c r="ENK98" s="68"/>
      <c r="ENL98" s="20"/>
      <c r="ENM98" s="57"/>
      <c r="ENN98" s="21"/>
      <c r="ENO98" s="22"/>
      <c r="ENP98" s="3"/>
      <c r="ENQ98" s="5"/>
      <c r="ENR98" s="5"/>
      <c r="ENS98" s="8"/>
      <c r="ENT98" s="10"/>
      <c r="ENU98" s="68"/>
      <c r="ENV98" s="20"/>
      <c r="ENW98" s="57"/>
      <c r="ENX98" s="21"/>
      <c r="ENY98" s="22"/>
      <c r="ENZ98" s="3"/>
      <c r="EOA98" s="5"/>
      <c r="EOB98" s="5"/>
      <c r="EOC98" s="8"/>
      <c r="EOD98" s="10"/>
      <c r="EOE98" s="68"/>
      <c r="EOF98" s="20"/>
      <c r="EOG98" s="57"/>
      <c r="EOH98" s="21"/>
      <c r="EOI98" s="22"/>
      <c r="EOJ98" s="3"/>
      <c r="EOK98" s="5"/>
      <c r="EOL98" s="5"/>
      <c r="EOM98" s="8"/>
      <c r="EON98" s="10"/>
      <c r="EOO98" s="68"/>
      <c r="EOP98" s="20"/>
      <c r="EOQ98" s="57"/>
      <c r="EOR98" s="21"/>
      <c r="EOS98" s="22"/>
      <c r="EOT98" s="3"/>
      <c r="EOU98" s="5"/>
      <c r="EOV98" s="5"/>
      <c r="EOW98" s="8"/>
      <c r="EOX98" s="10"/>
      <c r="EOY98" s="68"/>
      <c r="EOZ98" s="20"/>
      <c r="EPA98" s="57"/>
      <c r="EPB98" s="21"/>
      <c r="EPC98" s="22"/>
      <c r="EPD98" s="3"/>
      <c r="EPE98" s="5"/>
      <c r="EPF98" s="5"/>
      <c r="EPG98" s="8"/>
      <c r="EPH98" s="10"/>
      <c r="EPI98" s="68"/>
      <c r="EPJ98" s="20"/>
      <c r="EPK98" s="57"/>
      <c r="EPL98" s="21"/>
      <c r="EPM98" s="22"/>
      <c r="EPN98" s="3"/>
      <c r="EPO98" s="5"/>
      <c r="EPP98" s="5"/>
      <c r="EPQ98" s="8"/>
      <c r="EPR98" s="10"/>
      <c r="EPS98" s="68"/>
      <c r="EPT98" s="20"/>
      <c r="EPU98" s="57"/>
      <c r="EPV98" s="21"/>
      <c r="EPW98" s="22"/>
      <c r="EPX98" s="3"/>
      <c r="EPY98" s="5"/>
      <c r="EPZ98" s="5"/>
      <c r="EQA98" s="8"/>
      <c r="EQB98" s="10"/>
      <c r="EQC98" s="68"/>
      <c r="EQD98" s="20"/>
      <c r="EQE98" s="57"/>
      <c r="EQF98" s="21"/>
      <c r="EQG98" s="22"/>
      <c r="EQH98" s="3"/>
      <c r="EQI98" s="5"/>
      <c r="EQJ98" s="5"/>
      <c r="EQK98" s="8"/>
      <c r="EQL98" s="10"/>
      <c r="EQM98" s="68"/>
      <c r="EQN98" s="20"/>
      <c r="EQO98" s="57"/>
      <c r="EQP98" s="21"/>
      <c r="EQQ98" s="22"/>
      <c r="EQR98" s="3"/>
      <c r="EQS98" s="5"/>
      <c r="EQT98" s="5"/>
      <c r="EQU98" s="8"/>
      <c r="EQV98" s="10"/>
      <c r="EQW98" s="68"/>
      <c r="EQX98" s="20"/>
      <c r="EQY98" s="57"/>
      <c r="EQZ98" s="21"/>
      <c r="ERA98" s="22"/>
      <c r="ERB98" s="3"/>
      <c r="ERC98" s="5"/>
      <c r="ERD98" s="5"/>
      <c r="ERE98" s="8"/>
      <c r="ERF98" s="10"/>
      <c r="ERG98" s="68"/>
      <c r="ERH98" s="20"/>
      <c r="ERI98" s="57"/>
      <c r="ERJ98" s="21"/>
      <c r="ERK98" s="22"/>
      <c r="ERL98" s="3"/>
      <c r="ERM98" s="5"/>
      <c r="ERN98" s="5"/>
      <c r="ERO98" s="8"/>
      <c r="ERP98" s="10"/>
      <c r="ERQ98" s="68"/>
      <c r="ERR98" s="20"/>
      <c r="ERS98" s="57"/>
      <c r="ERT98" s="21"/>
      <c r="ERU98" s="22"/>
      <c r="ERV98" s="3"/>
      <c r="ERW98" s="5"/>
      <c r="ERX98" s="5"/>
      <c r="ERY98" s="8"/>
      <c r="ERZ98" s="10"/>
      <c r="ESA98" s="68"/>
      <c r="ESB98" s="20"/>
      <c r="ESC98" s="57"/>
      <c r="ESD98" s="21"/>
      <c r="ESE98" s="22"/>
      <c r="ESF98" s="3"/>
      <c r="ESG98" s="5"/>
      <c r="ESH98" s="5"/>
      <c r="ESI98" s="8"/>
      <c r="ESJ98" s="10"/>
      <c r="ESK98" s="68"/>
      <c r="ESL98" s="20"/>
      <c r="ESM98" s="57"/>
      <c r="ESN98" s="21"/>
      <c r="ESO98" s="22"/>
      <c r="ESP98" s="3"/>
      <c r="ESQ98" s="5"/>
      <c r="ESR98" s="5"/>
      <c r="ESS98" s="8"/>
      <c r="EST98" s="10"/>
      <c r="ESU98" s="68"/>
      <c r="ESV98" s="20"/>
      <c r="ESW98" s="57"/>
      <c r="ESX98" s="21"/>
      <c r="ESY98" s="22"/>
      <c r="ESZ98" s="3"/>
      <c r="ETA98" s="5"/>
      <c r="ETB98" s="5"/>
      <c r="ETC98" s="8"/>
      <c r="ETD98" s="10"/>
      <c r="ETE98" s="68"/>
      <c r="ETF98" s="20"/>
      <c r="ETG98" s="57"/>
      <c r="ETH98" s="21"/>
      <c r="ETI98" s="22"/>
      <c r="ETJ98" s="3"/>
      <c r="ETK98" s="5"/>
      <c r="ETL98" s="5"/>
      <c r="ETM98" s="8"/>
      <c r="ETN98" s="10"/>
      <c r="ETO98" s="68"/>
      <c r="ETP98" s="20"/>
      <c r="ETQ98" s="57"/>
      <c r="ETR98" s="21"/>
      <c r="ETS98" s="22"/>
      <c r="ETT98" s="3"/>
      <c r="ETU98" s="5"/>
      <c r="ETV98" s="5"/>
      <c r="ETW98" s="8"/>
      <c r="ETX98" s="10"/>
      <c r="ETY98" s="68"/>
      <c r="ETZ98" s="20"/>
      <c r="EUA98" s="57"/>
      <c r="EUB98" s="21"/>
      <c r="EUC98" s="22"/>
      <c r="EUD98" s="3"/>
      <c r="EUE98" s="5"/>
      <c r="EUF98" s="5"/>
      <c r="EUG98" s="8"/>
      <c r="EUH98" s="10"/>
      <c r="EUI98" s="68"/>
      <c r="EUJ98" s="20"/>
      <c r="EUK98" s="57"/>
      <c r="EUL98" s="21"/>
      <c r="EUM98" s="22"/>
      <c r="EUN98" s="3"/>
      <c r="EUO98" s="5"/>
      <c r="EUP98" s="5"/>
      <c r="EUQ98" s="8"/>
      <c r="EUR98" s="10"/>
      <c r="EUS98" s="68"/>
      <c r="EUT98" s="20"/>
      <c r="EUU98" s="57"/>
      <c r="EUV98" s="21"/>
      <c r="EUW98" s="22"/>
      <c r="EUX98" s="3"/>
      <c r="EUY98" s="5"/>
      <c r="EUZ98" s="5"/>
      <c r="EVA98" s="8"/>
      <c r="EVB98" s="10"/>
      <c r="EVC98" s="68"/>
      <c r="EVD98" s="20"/>
      <c r="EVE98" s="57"/>
      <c r="EVF98" s="21"/>
      <c r="EVG98" s="22"/>
      <c r="EVH98" s="3"/>
      <c r="EVI98" s="5"/>
      <c r="EVJ98" s="5"/>
      <c r="EVK98" s="8"/>
      <c r="EVL98" s="10"/>
      <c r="EVM98" s="68"/>
      <c r="EVN98" s="20"/>
      <c r="EVO98" s="57"/>
      <c r="EVP98" s="21"/>
      <c r="EVQ98" s="22"/>
      <c r="EVR98" s="3"/>
      <c r="EVS98" s="5"/>
      <c r="EVT98" s="5"/>
      <c r="EVU98" s="8"/>
      <c r="EVV98" s="10"/>
      <c r="EVW98" s="68"/>
      <c r="EVX98" s="20"/>
      <c r="EVY98" s="57"/>
      <c r="EVZ98" s="21"/>
      <c r="EWA98" s="22"/>
      <c r="EWB98" s="3"/>
      <c r="EWC98" s="5"/>
      <c r="EWD98" s="5"/>
      <c r="EWE98" s="8"/>
      <c r="EWF98" s="10"/>
      <c r="EWG98" s="68"/>
      <c r="EWH98" s="20"/>
      <c r="EWI98" s="57"/>
      <c r="EWJ98" s="21"/>
      <c r="EWK98" s="22"/>
      <c r="EWL98" s="3"/>
      <c r="EWM98" s="5"/>
      <c r="EWN98" s="5"/>
      <c r="EWO98" s="8"/>
      <c r="EWP98" s="10"/>
      <c r="EWQ98" s="68"/>
      <c r="EWR98" s="20"/>
      <c r="EWS98" s="57"/>
      <c r="EWT98" s="21"/>
      <c r="EWU98" s="22"/>
      <c r="EWV98" s="3"/>
      <c r="EWW98" s="5"/>
      <c r="EWX98" s="5"/>
      <c r="EWY98" s="8"/>
      <c r="EWZ98" s="10"/>
      <c r="EXA98" s="68"/>
      <c r="EXB98" s="20"/>
      <c r="EXC98" s="57"/>
      <c r="EXD98" s="21"/>
      <c r="EXE98" s="22"/>
      <c r="EXF98" s="3"/>
      <c r="EXG98" s="5"/>
      <c r="EXH98" s="5"/>
      <c r="EXI98" s="8"/>
      <c r="EXJ98" s="10"/>
      <c r="EXK98" s="68"/>
      <c r="EXL98" s="20"/>
      <c r="EXM98" s="57"/>
      <c r="EXN98" s="21"/>
      <c r="EXO98" s="22"/>
      <c r="EXP98" s="3"/>
      <c r="EXQ98" s="5"/>
      <c r="EXR98" s="5"/>
      <c r="EXS98" s="8"/>
      <c r="EXT98" s="10"/>
      <c r="EXU98" s="68"/>
      <c r="EXV98" s="20"/>
      <c r="EXW98" s="57"/>
      <c r="EXX98" s="21"/>
      <c r="EXY98" s="22"/>
      <c r="EXZ98" s="3"/>
      <c r="EYA98" s="5"/>
      <c r="EYB98" s="5"/>
      <c r="EYC98" s="8"/>
      <c r="EYD98" s="10"/>
      <c r="EYE98" s="68"/>
      <c r="EYF98" s="20"/>
      <c r="EYG98" s="57"/>
      <c r="EYH98" s="21"/>
      <c r="EYI98" s="22"/>
      <c r="EYJ98" s="3"/>
      <c r="EYK98" s="5"/>
      <c r="EYL98" s="5"/>
      <c r="EYM98" s="8"/>
      <c r="EYN98" s="10"/>
      <c r="EYO98" s="68"/>
      <c r="EYP98" s="20"/>
      <c r="EYQ98" s="57"/>
      <c r="EYR98" s="21"/>
      <c r="EYS98" s="22"/>
      <c r="EYT98" s="3"/>
      <c r="EYU98" s="5"/>
      <c r="EYV98" s="5"/>
      <c r="EYW98" s="8"/>
      <c r="EYX98" s="10"/>
      <c r="EYY98" s="68"/>
      <c r="EYZ98" s="20"/>
      <c r="EZA98" s="57"/>
      <c r="EZB98" s="21"/>
      <c r="EZC98" s="22"/>
      <c r="EZD98" s="3"/>
      <c r="EZE98" s="5"/>
      <c r="EZF98" s="5"/>
      <c r="EZG98" s="8"/>
      <c r="EZH98" s="10"/>
      <c r="EZI98" s="68"/>
      <c r="EZJ98" s="20"/>
      <c r="EZK98" s="57"/>
      <c r="EZL98" s="21"/>
      <c r="EZM98" s="22"/>
      <c r="EZN98" s="3"/>
      <c r="EZO98" s="5"/>
      <c r="EZP98" s="5"/>
      <c r="EZQ98" s="8"/>
      <c r="EZR98" s="10"/>
      <c r="EZS98" s="68"/>
      <c r="EZT98" s="20"/>
      <c r="EZU98" s="57"/>
      <c r="EZV98" s="21"/>
      <c r="EZW98" s="22"/>
      <c r="EZX98" s="3"/>
      <c r="EZY98" s="5"/>
      <c r="EZZ98" s="5"/>
      <c r="FAA98" s="8"/>
      <c r="FAB98" s="10"/>
      <c r="FAC98" s="68"/>
      <c r="FAD98" s="20"/>
      <c r="FAE98" s="57"/>
      <c r="FAF98" s="21"/>
      <c r="FAG98" s="22"/>
      <c r="FAH98" s="3"/>
      <c r="FAI98" s="5"/>
      <c r="FAJ98" s="5"/>
      <c r="FAK98" s="8"/>
      <c r="FAL98" s="10"/>
      <c r="FAM98" s="68"/>
      <c r="FAN98" s="20"/>
      <c r="FAO98" s="57"/>
      <c r="FAP98" s="21"/>
      <c r="FAQ98" s="22"/>
      <c r="FAR98" s="3"/>
      <c r="FAS98" s="5"/>
      <c r="FAT98" s="5"/>
      <c r="FAU98" s="8"/>
      <c r="FAV98" s="10"/>
      <c r="FAW98" s="68"/>
      <c r="FAX98" s="20"/>
      <c r="FAY98" s="57"/>
      <c r="FAZ98" s="21"/>
      <c r="FBA98" s="22"/>
      <c r="FBB98" s="3"/>
      <c r="FBC98" s="5"/>
      <c r="FBD98" s="5"/>
      <c r="FBE98" s="8"/>
      <c r="FBF98" s="10"/>
      <c r="FBG98" s="68"/>
      <c r="FBH98" s="20"/>
      <c r="FBI98" s="57"/>
      <c r="FBJ98" s="21"/>
      <c r="FBK98" s="22"/>
      <c r="FBL98" s="3"/>
      <c r="FBM98" s="5"/>
      <c r="FBN98" s="5"/>
      <c r="FBO98" s="8"/>
      <c r="FBP98" s="10"/>
      <c r="FBQ98" s="68"/>
      <c r="FBR98" s="20"/>
      <c r="FBS98" s="57"/>
      <c r="FBT98" s="21"/>
      <c r="FBU98" s="22"/>
      <c r="FBV98" s="3"/>
      <c r="FBW98" s="5"/>
      <c r="FBX98" s="5"/>
      <c r="FBY98" s="8"/>
      <c r="FBZ98" s="10"/>
      <c r="FCA98" s="68"/>
      <c r="FCB98" s="20"/>
      <c r="FCC98" s="57"/>
      <c r="FCD98" s="21"/>
      <c r="FCE98" s="22"/>
      <c r="FCF98" s="3"/>
      <c r="FCG98" s="5"/>
      <c r="FCH98" s="5"/>
      <c r="FCI98" s="8"/>
      <c r="FCJ98" s="10"/>
      <c r="FCK98" s="68"/>
      <c r="FCL98" s="20"/>
      <c r="FCM98" s="57"/>
      <c r="FCN98" s="21"/>
      <c r="FCO98" s="22"/>
      <c r="FCP98" s="3"/>
      <c r="FCQ98" s="5"/>
      <c r="FCR98" s="5"/>
      <c r="FCS98" s="8"/>
      <c r="FCT98" s="10"/>
      <c r="FCU98" s="68"/>
      <c r="FCV98" s="20"/>
      <c r="FCW98" s="57"/>
      <c r="FCX98" s="21"/>
      <c r="FCY98" s="22"/>
      <c r="FCZ98" s="3"/>
      <c r="FDA98" s="5"/>
      <c r="FDB98" s="5"/>
      <c r="FDC98" s="8"/>
      <c r="FDD98" s="10"/>
      <c r="FDE98" s="68"/>
      <c r="FDF98" s="20"/>
      <c r="FDG98" s="57"/>
      <c r="FDH98" s="21"/>
      <c r="FDI98" s="22"/>
      <c r="FDJ98" s="3"/>
      <c r="FDK98" s="5"/>
      <c r="FDL98" s="5"/>
      <c r="FDM98" s="8"/>
      <c r="FDN98" s="10"/>
      <c r="FDO98" s="68"/>
      <c r="FDP98" s="20"/>
      <c r="FDQ98" s="57"/>
      <c r="FDR98" s="21"/>
      <c r="FDS98" s="22"/>
      <c r="FDT98" s="3"/>
      <c r="FDU98" s="5"/>
      <c r="FDV98" s="5"/>
      <c r="FDW98" s="8"/>
      <c r="FDX98" s="10"/>
      <c r="FDY98" s="68"/>
      <c r="FDZ98" s="20"/>
      <c r="FEA98" s="57"/>
      <c r="FEB98" s="21"/>
      <c r="FEC98" s="22"/>
      <c r="FED98" s="3"/>
      <c r="FEE98" s="5"/>
      <c r="FEF98" s="5"/>
      <c r="FEG98" s="8"/>
      <c r="FEH98" s="10"/>
      <c r="FEI98" s="68"/>
      <c r="FEJ98" s="20"/>
      <c r="FEK98" s="57"/>
      <c r="FEL98" s="21"/>
      <c r="FEM98" s="22"/>
      <c r="FEN98" s="3"/>
      <c r="FEO98" s="5"/>
      <c r="FEP98" s="5"/>
      <c r="FEQ98" s="8"/>
      <c r="FER98" s="10"/>
      <c r="FES98" s="68"/>
      <c r="FET98" s="20"/>
      <c r="FEU98" s="57"/>
      <c r="FEV98" s="21"/>
      <c r="FEW98" s="22"/>
      <c r="FEX98" s="3"/>
      <c r="FEY98" s="5"/>
      <c r="FEZ98" s="5"/>
      <c r="FFA98" s="8"/>
      <c r="FFB98" s="10"/>
      <c r="FFC98" s="68"/>
      <c r="FFD98" s="20"/>
      <c r="FFE98" s="57"/>
      <c r="FFF98" s="21"/>
      <c r="FFG98" s="22"/>
      <c r="FFH98" s="3"/>
      <c r="FFI98" s="5"/>
      <c r="FFJ98" s="5"/>
      <c r="FFK98" s="8"/>
      <c r="FFL98" s="10"/>
      <c r="FFM98" s="68"/>
      <c r="FFN98" s="20"/>
      <c r="FFO98" s="57"/>
      <c r="FFP98" s="21"/>
      <c r="FFQ98" s="22"/>
      <c r="FFR98" s="3"/>
      <c r="FFS98" s="5"/>
      <c r="FFT98" s="5"/>
      <c r="FFU98" s="8"/>
      <c r="FFV98" s="10"/>
      <c r="FFW98" s="68"/>
      <c r="FFX98" s="20"/>
      <c r="FFY98" s="57"/>
      <c r="FFZ98" s="21"/>
      <c r="FGA98" s="22"/>
      <c r="FGB98" s="3"/>
      <c r="FGC98" s="5"/>
      <c r="FGD98" s="5"/>
      <c r="FGE98" s="8"/>
      <c r="FGF98" s="10"/>
      <c r="FGG98" s="68"/>
      <c r="FGH98" s="20"/>
      <c r="FGI98" s="57"/>
      <c r="FGJ98" s="21"/>
      <c r="FGK98" s="22"/>
      <c r="FGL98" s="3"/>
      <c r="FGM98" s="5"/>
      <c r="FGN98" s="5"/>
      <c r="FGO98" s="8"/>
      <c r="FGP98" s="10"/>
      <c r="FGQ98" s="68"/>
      <c r="FGR98" s="20"/>
      <c r="FGS98" s="57"/>
      <c r="FGT98" s="21"/>
      <c r="FGU98" s="22"/>
      <c r="FGV98" s="3"/>
      <c r="FGW98" s="5"/>
      <c r="FGX98" s="5"/>
      <c r="FGY98" s="8"/>
      <c r="FGZ98" s="10"/>
      <c r="FHA98" s="68"/>
      <c r="FHB98" s="20"/>
      <c r="FHC98" s="57"/>
      <c r="FHD98" s="21"/>
      <c r="FHE98" s="22"/>
      <c r="FHF98" s="3"/>
      <c r="FHG98" s="5"/>
      <c r="FHH98" s="5"/>
      <c r="FHI98" s="8"/>
      <c r="FHJ98" s="10"/>
      <c r="FHK98" s="68"/>
      <c r="FHL98" s="20"/>
      <c r="FHM98" s="57"/>
      <c r="FHN98" s="21"/>
      <c r="FHO98" s="22"/>
      <c r="FHP98" s="3"/>
      <c r="FHQ98" s="5"/>
      <c r="FHR98" s="5"/>
      <c r="FHS98" s="8"/>
      <c r="FHT98" s="10"/>
      <c r="FHU98" s="68"/>
      <c r="FHV98" s="20"/>
      <c r="FHW98" s="57"/>
      <c r="FHX98" s="21"/>
      <c r="FHY98" s="22"/>
      <c r="FHZ98" s="3"/>
      <c r="FIA98" s="5"/>
      <c r="FIB98" s="5"/>
      <c r="FIC98" s="8"/>
      <c r="FID98" s="10"/>
      <c r="FIE98" s="68"/>
      <c r="FIF98" s="20"/>
      <c r="FIG98" s="57"/>
      <c r="FIH98" s="21"/>
      <c r="FII98" s="22"/>
      <c r="FIJ98" s="3"/>
      <c r="FIK98" s="5"/>
      <c r="FIL98" s="5"/>
      <c r="FIM98" s="8"/>
      <c r="FIN98" s="10"/>
      <c r="FIO98" s="68"/>
      <c r="FIP98" s="20"/>
      <c r="FIQ98" s="57"/>
      <c r="FIR98" s="21"/>
      <c r="FIS98" s="22"/>
      <c r="FIT98" s="3"/>
      <c r="FIU98" s="5"/>
      <c r="FIV98" s="5"/>
      <c r="FIW98" s="8"/>
      <c r="FIX98" s="10"/>
      <c r="FIY98" s="68"/>
      <c r="FIZ98" s="20"/>
      <c r="FJA98" s="57"/>
      <c r="FJB98" s="21"/>
      <c r="FJC98" s="22"/>
      <c r="FJD98" s="3"/>
      <c r="FJE98" s="5"/>
      <c r="FJF98" s="5"/>
      <c r="FJG98" s="8"/>
      <c r="FJH98" s="10"/>
      <c r="FJI98" s="68"/>
      <c r="FJJ98" s="20"/>
      <c r="FJK98" s="57"/>
      <c r="FJL98" s="21"/>
      <c r="FJM98" s="22"/>
      <c r="FJN98" s="3"/>
      <c r="FJO98" s="5"/>
      <c r="FJP98" s="5"/>
      <c r="FJQ98" s="8"/>
      <c r="FJR98" s="10"/>
      <c r="FJS98" s="68"/>
      <c r="FJT98" s="20"/>
      <c r="FJU98" s="57"/>
      <c r="FJV98" s="21"/>
      <c r="FJW98" s="22"/>
      <c r="FJX98" s="3"/>
      <c r="FJY98" s="5"/>
      <c r="FJZ98" s="5"/>
      <c r="FKA98" s="8"/>
      <c r="FKB98" s="10"/>
      <c r="FKC98" s="68"/>
      <c r="FKD98" s="20"/>
      <c r="FKE98" s="57"/>
      <c r="FKF98" s="21"/>
      <c r="FKG98" s="22"/>
      <c r="FKH98" s="3"/>
      <c r="FKI98" s="5"/>
      <c r="FKJ98" s="5"/>
      <c r="FKK98" s="8"/>
      <c r="FKL98" s="10"/>
      <c r="FKM98" s="68"/>
      <c r="FKN98" s="20"/>
      <c r="FKO98" s="57"/>
      <c r="FKP98" s="21"/>
      <c r="FKQ98" s="22"/>
      <c r="FKR98" s="3"/>
      <c r="FKS98" s="5"/>
      <c r="FKT98" s="5"/>
      <c r="FKU98" s="8"/>
      <c r="FKV98" s="10"/>
      <c r="FKW98" s="68"/>
      <c r="FKX98" s="20"/>
      <c r="FKY98" s="57"/>
      <c r="FKZ98" s="21"/>
      <c r="FLA98" s="22"/>
      <c r="FLB98" s="3"/>
      <c r="FLC98" s="5"/>
      <c r="FLD98" s="5"/>
      <c r="FLE98" s="8"/>
      <c r="FLF98" s="10"/>
      <c r="FLG98" s="68"/>
      <c r="FLH98" s="20"/>
      <c r="FLI98" s="57"/>
      <c r="FLJ98" s="21"/>
      <c r="FLK98" s="22"/>
      <c r="FLL98" s="3"/>
      <c r="FLM98" s="5"/>
      <c r="FLN98" s="5"/>
      <c r="FLO98" s="8"/>
      <c r="FLP98" s="10"/>
      <c r="FLQ98" s="68"/>
      <c r="FLR98" s="20"/>
      <c r="FLS98" s="57"/>
      <c r="FLT98" s="21"/>
      <c r="FLU98" s="22"/>
      <c r="FLV98" s="3"/>
      <c r="FLW98" s="5"/>
      <c r="FLX98" s="5"/>
      <c r="FLY98" s="8"/>
      <c r="FLZ98" s="10"/>
      <c r="FMA98" s="68"/>
      <c r="FMB98" s="20"/>
      <c r="FMC98" s="57"/>
      <c r="FMD98" s="21"/>
      <c r="FME98" s="22"/>
      <c r="FMF98" s="3"/>
      <c r="FMG98" s="5"/>
      <c r="FMH98" s="5"/>
      <c r="FMI98" s="8"/>
      <c r="FMJ98" s="10"/>
      <c r="FMK98" s="68"/>
      <c r="FML98" s="20"/>
      <c r="FMM98" s="57"/>
      <c r="FMN98" s="21"/>
      <c r="FMO98" s="22"/>
      <c r="FMP98" s="3"/>
      <c r="FMQ98" s="5"/>
      <c r="FMR98" s="5"/>
      <c r="FMS98" s="8"/>
      <c r="FMT98" s="10"/>
      <c r="FMU98" s="68"/>
      <c r="FMV98" s="20"/>
      <c r="FMW98" s="57"/>
      <c r="FMX98" s="21"/>
      <c r="FMY98" s="22"/>
      <c r="FMZ98" s="3"/>
      <c r="FNA98" s="5"/>
      <c r="FNB98" s="5"/>
      <c r="FNC98" s="8"/>
      <c r="FND98" s="10"/>
      <c r="FNE98" s="68"/>
      <c r="FNF98" s="20"/>
      <c r="FNG98" s="57"/>
      <c r="FNH98" s="21"/>
      <c r="FNI98" s="22"/>
      <c r="FNJ98" s="3"/>
      <c r="FNK98" s="5"/>
      <c r="FNL98" s="5"/>
      <c r="FNM98" s="8"/>
      <c r="FNN98" s="10"/>
      <c r="FNO98" s="68"/>
      <c r="FNP98" s="20"/>
      <c r="FNQ98" s="57"/>
      <c r="FNR98" s="21"/>
      <c r="FNS98" s="22"/>
      <c r="FNT98" s="3"/>
      <c r="FNU98" s="5"/>
      <c r="FNV98" s="5"/>
      <c r="FNW98" s="8"/>
      <c r="FNX98" s="10"/>
      <c r="FNY98" s="68"/>
      <c r="FNZ98" s="20"/>
      <c r="FOA98" s="57"/>
      <c r="FOB98" s="21"/>
      <c r="FOC98" s="22"/>
      <c r="FOD98" s="3"/>
      <c r="FOE98" s="5"/>
      <c r="FOF98" s="5"/>
      <c r="FOG98" s="8"/>
      <c r="FOH98" s="10"/>
      <c r="FOI98" s="68"/>
      <c r="FOJ98" s="20"/>
      <c r="FOK98" s="57"/>
      <c r="FOL98" s="21"/>
      <c r="FOM98" s="22"/>
      <c r="FON98" s="3"/>
      <c r="FOO98" s="5"/>
      <c r="FOP98" s="5"/>
      <c r="FOQ98" s="8"/>
      <c r="FOR98" s="10"/>
      <c r="FOS98" s="68"/>
      <c r="FOT98" s="20"/>
      <c r="FOU98" s="57"/>
      <c r="FOV98" s="21"/>
      <c r="FOW98" s="22"/>
      <c r="FOX98" s="3"/>
      <c r="FOY98" s="5"/>
      <c r="FOZ98" s="5"/>
      <c r="FPA98" s="8"/>
      <c r="FPB98" s="10"/>
      <c r="FPC98" s="68"/>
      <c r="FPD98" s="20"/>
      <c r="FPE98" s="57"/>
      <c r="FPF98" s="21"/>
      <c r="FPG98" s="22"/>
      <c r="FPH98" s="3"/>
      <c r="FPI98" s="5"/>
      <c r="FPJ98" s="5"/>
      <c r="FPK98" s="8"/>
      <c r="FPL98" s="10"/>
      <c r="FPM98" s="68"/>
      <c r="FPN98" s="20"/>
      <c r="FPO98" s="57"/>
      <c r="FPP98" s="21"/>
      <c r="FPQ98" s="22"/>
      <c r="FPR98" s="3"/>
      <c r="FPS98" s="5"/>
      <c r="FPT98" s="5"/>
      <c r="FPU98" s="8"/>
      <c r="FPV98" s="10"/>
      <c r="FPW98" s="68"/>
      <c r="FPX98" s="20"/>
      <c r="FPY98" s="57"/>
      <c r="FPZ98" s="21"/>
      <c r="FQA98" s="22"/>
      <c r="FQB98" s="3"/>
      <c r="FQC98" s="5"/>
      <c r="FQD98" s="5"/>
      <c r="FQE98" s="8"/>
      <c r="FQF98" s="10"/>
      <c r="FQG98" s="68"/>
      <c r="FQH98" s="20"/>
      <c r="FQI98" s="57"/>
      <c r="FQJ98" s="21"/>
      <c r="FQK98" s="22"/>
      <c r="FQL98" s="3"/>
      <c r="FQM98" s="5"/>
      <c r="FQN98" s="5"/>
      <c r="FQO98" s="8"/>
      <c r="FQP98" s="10"/>
      <c r="FQQ98" s="68"/>
      <c r="FQR98" s="20"/>
      <c r="FQS98" s="57"/>
      <c r="FQT98" s="21"/>
      <c r="FQU98" s="22"/>
      <c r="FQV98" s="3"/>
      <c r="FQW98" s="5"/>
      <c r="FQX98" s="5"/>
      <c r="FQY98" s="8"/>
      <c r="FQZ98" s="10"/>
      <c r="FRA98" s="68"/>
      <c r="FRB98" s="20"/>
      <c r="FRC98" s="57"/>
      <c r="FRD98" s="21"/>
      <c r="FRE98" s="22"/>
      <c r="FRF98" s="3"/>
      <c r="FRG98" s="5"/>
      <c r="FRH98" s="5"/>
      <c r="FRI98" s="8"/>
      <c r="FRJ98" s="10"/>
      <c r="FRK98" s="68"/>
      <c r="FRL98" s="20"/>
      <c r="FRM98" s="57"/>
      <c r="FRN98" s="21"/>
      <c r="FRO98" s="22"/>
      <c r="FRP98" s="3"/>
      <c r="FRQ98" s="5"/>
      <c r="FRR98" s="5"/>
      <c r="FRS98" s="8"/>
      <c r="FRT98" s="10"/>
      <c r="FRU98" s="68"/>
      <c r="FRV98" s="20"/>
      <c r="FRW98" s="57"/>
      <c r="FRX98" s="21"/>
      <c r="FRY98" s="22"/>
      <c r="FRZ98" s="3"/>
      <c r="FSA98" s="5"/>
      <c r="FSB98" s="5"/>
      <c r="FSC98" s="8"/>
      <c r="FSD98" s="10"/>
      <c r="FSE98" s="68"/>
      <c r="FSF98" s="20"/>
      <c r="FSG98" s="57"/>
      <c r="FSH98" s="21"/>
      <c r="FSI98" s="22"/>
      <c r="FSJ98" s="3"/>
      <c r="FSK98" s="5"/>
      <c r="FSL98" s="5"/>
      <c r="FSM98" s="8"/>
      <c r="FSN98" s="10"/>
      <c r="FSO98" s="68"/>
      <c r="FSP98" s="20"/>
      <c r="FSQ98" s="57"/>
      <c r="FSR98" s="21"/>
      <c r="FSS98" s="22"/>
      <c r="FST98" s="3"/>
      <c r="FSU98" s="5"/>
      <c r="FSV98" s="5"/>
      <c r="FSW98" s="8"/>
      <c r="FSX98" s="10"/>
      <c r="FSY98" s="68"/>
      <c r="FSZ98" s="20"/>
      <c r="FTA98" s="57"/>
      <c r="FTB98" s="21"/>
      <c r="FTC98" s="22"/>
      <c r="FTD98" s="3"/>
      <c r="FTE98" s="5"/>
      <c r="FTF98" s="5"/>
      <c r="FTG98" s="8"/>
      <c r="FTH98" s="10"/>
      <c r="FTI98" s="68"/>
      <c r="FTJ98" s="20"/>
      <c r="FTK98" s="57"/>
      <c r="FTL98" s="21"/>
      <c r="FTM98" s="22"/>
      <c r="FTN98" s="3"/>
      <c r="FTO98" s="5"/>
      <c r="FTP98" s="5"/>
      <c r="FTQ98" s="8"/>
      <c r="FTR98" s="10"/>
      <c r="FTS98" s="68"/>
      <c r="FTT98" s="20"/>
      <c r="FTU98" s="57"/>
      <c r="FTV98" s="21"/>
      <c r="FTW98" s="22"/>
      <c r="FTX98" s="3"/>
      <c r="FTY98" s="5"/>
      <c r="FTZ98" s="5"/>
      <c r="FUA98" s="8"/>
      <c r="FUB98" s="10"/>
      <c r="FUC98" s="68"/>
      <c r="FUD98" s="20"/>
      <c r="FUE98" s="57"/>
      <c r="FUF98" s="21"/>
      <c r="FUG98" s="22"/>
      <c r="FUH98" s="3"/>
      <c r="FUI98" s="5"/>
      <c r="FUJ98" s="5"/>
      <c r="FUK98" s="8"/>
      <c r="FUL98" s="10"/>
      <c r="FUM98" s="68"/>
      <c r="FUN98" s="20"/>
      <c r="FUO98" s="57"/>
      <c r="FUP98" s="21"/>
      <c r="FUQ98" s="22"/>
      <c r="FUR98" s="3"/>
      <c r="FUS98" s="5"/>
      <c r="FUT98" s="5"/>
      <c r="FUU98" s="8"/>
      <c r="FUV98" s="10"/>
      <c r="FUW98" s="68"/>
      <c r="FUX98" s="20"/>
      <c r="FUY98" s="57"/>
      <c r="FUZ98" s="21"/>
      <c r="FVA98" s="22"/>
      <c r="FVB98" s="3"/>
      <c r="FVC98" s="5"/>
      <c r="FVD98" s="5"/>
      <c r="FVE98" s="8"/>
      <c r="FVF98" s="10"/>
      <c r="FVG98" s="68"/>
      <c r="FVH98" s="20"/>
      <c r="FVI98" s="57"/>
      <c r="FVJ98" s="21"/>
      <c r="FVK98" s="22"/>
      <c r="FVL98" s="3"/>
      <c r="FVM98" s="5"/>
      <c r="FVN98" s="5"/>
      <c r="FVO98" s="8"/>
      <c r="FVP98" s="10"/>
      <c r="FVQ98" s="68"/>
      <c r="FVR98" s="20"/>
      <c r="FVS98" s="57"/>
      <c r="FVT98" s="21"/>
      <c r="FVU98" s="22"/>
      <c r="FVV98" s="3"/>
      <c r="FVW98" s="5"/>
      <c r="FVX98" s="5"/>
      <c r="FVY98" s="8"/>
      <c r="FVZ98" s="10"/>
      <c r="FWA98" s="68"/>
      <c r="FWB98" s="20"/>
      <c r="FWC98" s="57"/>
      <c r="FWD98" s="21"/>
      <c r="FWE98" s="22"/>
      <c r="FWF98" s="3"/>
      <c r="FWG98" s="5"/>
      <c r="FWH98" s="5"/>
      <c r="FWI98" s="8"/>
      <c r="FWJ98" s="10"/>
      <c r="FWK98" s="68"/>
      <c r="FWL98" s="20"/>
      <c r="FWM98" s="57"/>
      <c r="FWN98" s="21"/>
      <c r="FWO98" s="22"/>
      <c r="FWP98" s="3"/>
      <c r="FWQ98" s="5"/>
      <c r="FWR98" s="5"/>
      <c r="FWS98" s="8"/>
      <c r="FWT98" s="10"/>
      <c r="FWU98" s="68"/>
      <c r="FWV98" s="20"/>
      <c r="FWW98" s="57"/>
      <c r="FWX98" s="21"/>
      <c r="FWY98" s="22"/>
      <c r="FWZ98" s="3"/>
      <c r="FXA98" s="5"/>
      <c r="FXB98" s="5"/>
      <c r="FXC98" s="8"/>
      <c r="FXD98" s="10"/>
      <c r="FXE98" s="68"/>
      <c r="FXF98" s="20"/>
      <c r="FXG98" s="57"/>
      <c r="FXH98" s="21"/>
      <c r="FXI98" s="22"/>
      <c r="FXJ98" s="3"/>
      <c r="FXK98" s="5"/>
      <c r="FXL98" s="5"/>
      <c r="FXM98" s="8"/>
      <c r="FXN98" s="10"/>
      <c r="FXO98" s="68"/>
      <c r="FXP98" s="20"/>
      <c r="FXQ98" s="57"/>
      <c r="FXR98" s="21"/>
      <c r="FXS98" s="22"/>
      <c r="FXT98" s="3"/>
      <c r="FXU98" s="5"/>
      <c r="FXV98" s="5"/>
      <c r="FXW98" s="8"/>
      <c r="FXX98" s="10"/>
      <c r="FXY98" s="68"/>
      <c r="FXZ98" s="20"/>
      <c r="FYA98" s="57"/>
      <c r="FYB98" s="21"/>
      <c r="FYC98" s="22"/>
      <c r="FYD98" s="3"/>
      <c r="FYE98" s="5"/>
      <c r="FYF98" s="5"/>
      <c r="FYG98" s="8"/>
      <c r="FYH98" s="10"/>
      <c r="FYI98" s="68"/>
      <c r="FYJ98" s="20"/>
      <c r="FYK98" s="57"/>
      <c r="FYL98" s="21"/>
      <c r="FYM98" s="22"/>
      <c r="FYN98" s="3"/>
      <c r="FYO98" s="5"/>
      <c r="FYP98" s="5"/>
      <c r="FYQ98" s="8"/>
      <c r="FYR98" s="10"/>
      <c r="FYS98" s="68"/>
      <c r="FYT98" s="20"/>
      <c r="FYU98" s="57"/>
      <c r="FYV98" s="21"/>
      <c r="FYW98" s="22"/>
      <c r="FYX98" s="3"/>
      <c r="FYY98" s="5"/>
      <c r="FYZ98" s="5"/>
      <c r="FZA98" s="8"/>
      <c r="FZB98" s="10"/>
      <c r="FZC98" s="68"/>
      <c r="FZD98" s="20"/>
      <c r="FZE98" s="57"/>
      <c r="FZF98" s="21"/>
      <c r="FZG98" s="22"/>
      <c r="FZH98" s="3"/>
      <c r="FZI98" s="5"/>
      <c r="FZJ98" s="5"/>
      <c r="FZK98" s="8"/>
      <c r="FZL98" s="10"/>
      <c r="FZM98" s="68"/>
      <c r="FZN98" s="20"/>
      <c r="FZO98" s="57"/>
      <c r="FZP98" s="21"/>
      <c r="FZQ98" s="22"/>
      <c r="FZR98" s="3"/>
      <c r="FZS98" s="5"/>
      <c r="FZT98" s="5"/>
      <c r="FZU98" s="8"/>
      <c r="FZV98" s="10"/>
      <c r="FZW98" s="68"/>
      <c r="FZX98" s="20"/>
      <c r="FZY98" s="57"/>
      <c r="FZZ98" s="21"/>
      <c r="GAA98" s="22"/>
      <c r="GAB98" s="3"/>
      <c r="GAC98" s="5"/>
      <c r="GAD98" s="5"/>
      <c r="GAE98" s="8"/>
      <c r="GAF98" s="10"/>
      <c r="GAG98" s="68"/>
      <c r="GAH98" s="20"/>
      <c r="GAI98" s="57"/>
      <c r="GAJ98" s="21"/>
      <c r="GAK98" s="22"/>
      <c r="GAL98" s="3"/>
      <c r="GAM98" s="5"/>
      <c r="GAN98" s="5"/>
      <c r="GAO98" s="8"/>
      <c r="GAP98" s="10"/>
      <c r="GAQ98" s="68"/>
      <c r="GAR98" s="20"/>
      <c r="GAS98" s="57"/>
      <c r="GAT98" s="21"/>
      <c r="GAU98" s="22"/>
      <c r="GAV98" s="3"/>
      <c r="GAW98" s="5"/>
      <c r="GAX98" s="5"/>
      <c r="GAY98" s="8"/>
      <c r="GAZ98" s="10"/>
      <c r="GBA98" s="68"/>
      <c r="GBB98" s="20"/>
      <c r="GBC98" s="57"/>
      <c r="GBD98" s="21"/>
      <c r="GBE98" s="22"/>
      <c r="GBF98" s="3"/>
      <c r="GBG98" s="5"/>
      <c r="GBH98" s="5"/>
      <c r="GBI98" s="8"/>
      <c r="GBJ98" s="10"/>
      <c r="GBK98" s="68"/>
      <c r="GBL98" s="20"/>
      <c r="GBM98" s="57"/>
      <c r="GBN98" s="21"/>
      <c r="GBO98" s="22"/>
      <c r="GBP98" s="3"/>
      <c r="GBQ98" s="5"/>
      <c r="GBR98" s="5"/>
      <c r="GBS98" s="8"/>
      <c r="GBT98" s="10"/>
      <c r="GBU98" s="68"/>
      <c r="GBV98" s="20"/>
      <c r="GBW98" s="57"/>
      <c r="GBX98" s="21"/>
      <c r="GBY98" s="22"/>
      <c r="GBZ98" s="3"/>
      <c r="GCA98" s="5"/>
      <c r="GCB98" s="5"/>
      <c r="GCC98" s="8"/>
      <c r="GCD98" s="10"/>
      <c r="GCE98" s="68"/>
      <c r="GCF98" s="20"/>
      <c r="GCG98" s="57"/>
      <c r="GCH98" s="21"/>
      <c r="GCI98" s="22"/>
      <c r="GCJ98" s="3"/>
      <c r="GCK98" s="5"/>
      <c r="GCL98" s="5"/>
      <c r="GCM98" s="8"/>
      <c r="GCN98" s="10"/>
      <c r="GCO98" s="68"/>
      <c r="GCP98" s="20"/>
      <c r="GCQ98" s="57"/>
      <c r="GCR98" s="21"/>
      <c r="GCS98" s="22"/>
      <c r="GCT98" s="3"/>
      <c r="GCU98" s="5"/>
      <c r="GCV98" s="5"/>
      <c r="GCW98" s="8"/>
      <c r="GCX98" s="10"/>
      <c r="GCY98" s="68"/>
      <c r="GCZ98" s="20"/>
      <c r="GDA98" s="57"/>
      <c r="GDB98" s="21"/>
      <c r="GDC98" s="22"/>
      <c r="GDD98" s="3"/>
      <c r="GDE98" s="5"/>
      <c r="GDF98" s="5"/>
      <c r="GDG98" s="8"/>
      <c r="GDH98" s="10"/>
      <c r="GDI98" s="68"/>
      <c r="GDJ98" s="20"/>
      <c r="GDK98" s="57"/>
      <c r="GDL98" s="21"/>
      <c r="GDM98" s="22"/>
      <c r="GDN98" s="3"/>
      <c r="GDO98" s="5"/>
      <c r="GDP98" s="5"/>
      <c r="GDQ98" s="8"/>
      <c r="GDR98" s="10"/>
      <c r="GDS98" s="68"/>
      <c r="GDT98" s="20"/>
      <c r="GDU98" s="57"/>
      <c r="GDV98" s="21"/>
      <c r="GDW98" s="22"/>
      <c r="GDX98" s="3"/>
      <c r="GDY98" s="5"/>
      <c r="GDZ98" s="5"/>
      <c r="GEA98" s="8"/>
      <c r="GEB98" s="10"/>
      <c r="GEC98" s="68"/>
      <c r="GED98" s="20"/>
      <c r="GEE98" s="57"/>
      <c r="GEF98" s="21"/>
      <c r="GEG98" s="22"/>
      <c r="GEH98" s="3"/>
      <c r="GEI98" s="5"/>
      <c r="GEJ98" s="5"/>
      <c r="GEK98" s="8"/>
      <c r="GEL98" s="10"/>
      <c r="GEM98" s="68"/>
      <c r="GEN98" s="20"/>
      <c r="GEO98" s="57"/>
      <c r="GEP98" s="21"/>
      <c r="GEQ98" s="22"/>
      <c r="GER98" s="3"/>
      <c r="GES98" s="5"/>
      <c r="GET98" s="5"/>
      <c r="GEU98" s="8"/>
      <c r="GEV98" s="10"/>
      <c r="GEW98" s="68"/>
      <c r="GEX98" s="20"/>
      <c r="GEY98" s="57"/>
      <c r="GEZ98" s="21"/>
      <c r="GFA98" s="22"/>
      <c r="GFB98" s="3"/>
      <c r="GFC98" s="5"/>
      <c r="GFD98" s="5"/>
      <c r="GFE98" s="8"/>
      <c r="GFF98" s="10"/>
      <c r="GFG98" s="68"/>
      <c r="GFH98" s="20"/>
      <c r="GFI98" s="57"/>
      <c r="GFJ98" s="21"/>
      <c r="GFK98" s="22"/>
      <c r="GFL98" s="3"/>
      <c r="GFM98" s="5"/>
      <c r="GFN98" s="5"/>
      <c r="GFO98" s="8"/>
      <c r="GFP98" s="10"/>
      <c r="GFQ98" s="68"/>
      <c r="GFR98" s="20"/>
      <c r="GFS98" s="57"/>
      <c r="GFT98" s="21"/>
      <c r="GFU98" s="22"/>
      <c r="GFV98" s="3"/>
      <c r="GFW98" s="5"/>
      <c r="GFX98" s="5"/>
      <c r="GFY98" s="8"/>
      <c r="GFZ98" s="10"/>
      <c r="GGA98" s="68"/>
      <c r="GGB98" s="20"/>
      <c r="GGC98" s="57"/>
      <c r="GGD98" s="21"/>
      <c r="GGE98" s="22"/>
      <c r="GGF98" s="3"/>
      <c r="GGG98" s="5"/>
      <c r="GGH98" s="5"/>
      <c r="GGI98" s="8"/>
      <c r="GGJ98" s="10"/>
      <c r="GGK98" s="68"/>
      <c r="GGL98" s="20"/>
      <c r="GGM98" s="57"/>
      <c r="GGN98" s="21"/>
      <c r="GGO98" s="22"/>
      <c r="GGP98" s="3"/>
      <c r="GGQ98" s="5"/>
      <c r="GGR98" s="5"/>
      <c r="GGS98" s="8"/>
      <c r="GGT98" s="10"/>
      <c r="GGU98" s="68"/>
      <c r="GGV98" s="20"/>
      <c r="GGW98" s="57"/>
      <c r="GGX98" s="21"/>
      <c r="GGY98" s="22"/>
      <c r="GGZ98" s="3"/>
      <c r="GHA98" s="5"/>
      <c r="GHB98" s="5"/>
      <c r="GHC98" s="8"/>
      <c r="GHD98" s="10"/>
      <c r="GHE98" s="68"/>
      <c r="GHF98" s="20"/>
      <c r="GHG98" s="57"/>
      <c r="GHH98" s="21"/>
      <c r="GHI98" s="22"/>
      <c r="GHJ98" s="3"/>
      <c r="GHK98" s="5"/>
      <c r="GHL98" s="5"/>
      <c r="GHM98" s="8"/>
      <c r="GHN98" s="10"/>
      <c r="GHO98" s="68"/>
      <c r="GHP98" s="20"/>
      <c r="GHQ98" s="57"/>
      <c r="GHR98" s="21"/>
      <c r="GHS98" s="22"/>
      <c r="GHT98" s="3"/>
      <c r="GHU98" s="5"/>
      <c r="GHV98" s="5"/>
      <c r="GHW98" s="8"/>
      <c r="GHX98" s="10"/>
      <c r="GHY98" s="68"/>
      <c r="GHZ98" s="20"/>
      <c r="GIA98" s="57"/>
      <c r="GIB98" s="21"/>
      <c r="GIC98" s="22"/>
      <c r="GID98" s="3"/>
      <c r="GIE98" s="5"/>
      <c r="GIF98" s="5"/>
      <c r="GIG98" s="8"/>
      <c r="GIH98" s="10"/>
      <c r="GII98" s="68"/>
      <c r="GIJ98" s="20"/>
      <c r="GIK98" s="57"/>
      <c r="GIL98" s="21"/>
      <c r="GIM98" s="22"/>
      <c r="GIN98" s="3"/>
      <c r="GIO98" s="5"/>
      <c r="GIP98" s="5"/>
      <c r="GIQ98" s="8"/>
      <c r="GIR98" s="10"/>
      <c r="GIS98" s="68"/>
      <c r="GIT98" s="20"/>
      <c r="GIU98" s="57"/>
      <c r="GIV98" s="21"/>
      <c r="GIW98" s="22"/>
      <c r="GIX98" s="3"/>
      <c r="GIY98" s="5"/>
      <c r="GIZ98" s="5"/>
      <c r="GJA98" s="8"/>
      <c r="GJB98" s="10"/>
      <c r="GJC98" s="68"/>
      <c r="GJD98" s="20"/>
      <c r="GJE98" s="57"/>
      <c r="GJF98" s="21"/>
      <c r="GJG98" s="22"/>
      <c r="GJH98" s="3"/>
      <c r="GJI98" s="5"/>
      <c r="GJJ98" s="5"/>
      <c r="GJK98" s="8"/>
      <c r="GJL98" s="10"/>
      <c r="GJM98" s="68"/>
      <c r="GJN98" s="20"/>
      <c r="GJO98" s="57"/>
      <c r="GJP98" s="21"/>
      <c r="GJQ98" s="22"/>
      <c r="GJR98" s="3"/>
      <c r="GJS98" s="5"/>
      <c r="GJT98" s="5"/>
      <c r="GJU98" s="8"/>
      <c r="GJV98" s="10"/>
      <c r="GJW98" s="68"/>
      <c r="GJX98" s="20"/>
      <c r="GJY98" s="57"/>
      <c r="GJZ98" s="21"/>
      <c r="GKA98" s="22"/>
      <c r="GKB98" s="3"/>
      <c r="GKC98" s="5"/>
      <c r="GKD98" s="5"/>
      <c r="GKE98" s="8"/>
      <c r="GKF98" s="10"/>
      <c r="GKG98" s="68"/>
      <c r="GKH98" s="20"/>
      <c r="GKI98" s="57"/>
      <c r="GKJ98" s="21"/>
      <c r="GKK98" s="22"/>
      <c r="GKL98" s="3"/>
      <c r="GKM98" s="5"/>
      <c r="GKN98" s="5"/>
      <c r="GKO98" s="8"/>
      <c r="GKP98" s="10"/>
      <c r="GKQ98" s="68"/>
      <c r="GKR98" s="20"/>
      <c r="GKS98" s="57"/>
      <c r="GKT98" s="21"/>
      <c r="GKU98" s="22"/>
      <c r="GKV98" s="3"/>
      <c r="GKW98" s="5"/>
      <c r="GKX98" s="5"/>
      <c r="GKY98" s="8"/>
      <c r="GKZ98" s="10"/>
      <c r="GLA98" s="68"/>
      <c r="GLB98" s="20"/>
      <c r="GLC98" s="57"/>
      <c r="GLD98" s="21"/>
      <c r="GLE98" s="22"/>
      <c r="GLF98" s="3"/>
      <c r="GLG98" s="5"/>
      <c r="GLH98" s="5"/>
      <c r="GLI98" s="8"/>
      <c r="GLJ98" s="10"/>
      <c r="GLK98" s="68"/>
      <c r="GLL98" s="20"/>
      <c r="GLM98" s="57"/>
      <c r="GLN98" s="21"/>
      <c r="GLO98" s="22"/>
      <c r="GLP98" s="3"/>
      <c r="GLQ98" s="5"/>
      <c r="GLR98" s="5"/>
      <c r="GLS98" s="8"/>
      <c r="GLT98" s="10"/>
      <c r="GLU98" s="68"/>
      <c r="GLV98" s="20"/>
      <c r="GLW98" s="57"/>
      <c r="GLX98" s="21"/>
      <c r="GLY98" s="22"/>
      <c r="GLZ98" s="3"/>
      <c r="GMA98" s="5"/>
      <c r="GMB98" s="5"/>
      <c r="GMC98" s="8"/>
      <c r="GMD98" s="10"/>
      <c r="GME98" s="68"/>
      <c r="GMF98" s="20"/>
      <c r="GMG98" s="57"/>
      <c r="GMH98" s="21"/>
      <c r="GMI98" s="22"/>
      <c r="GMJ98" s="3"/>
      <c r="GMK98" s="5"/>
      <c r="GML98" s="5"/>
      <c r="GMM98" s="8"/>
      <c r="GMN98" s="10"/>
      <c r="GMO98" s="68"/>
      <c r="GMP98" s="20"/>
      <c r="GMQ98" s="57"/>
      <c r="GMR98" s="21"/>
      <c r="GMS98" s="22"/>
      <c r="GMT98" s="3"/>
      <c r="GMU98" s="5"/>
      <c r="GMV98" s="5"/>
      <c r="GMW98" s="8"/>
      <c r="GMX98" s="10"/>
      <c r="GMY98" s="68"/>
      <c r="GMZ98" s="20"/>
      <c r="GNA98" s="57"/>
      <c r="GNB98" s="21"/>
      <c r="GNC98" s="22"/>
      <c r="GND98" s="3"/>
      <c r="GNE98" s="5"/>
      <c r="GNF98" s="5"/>
      <c r="GNG98" s="8"/>
      <c r="GNH98" s="10"/>
      <c r="GNI98" s="68"/>
      <c r="GNJ98" s="20"/>
      <c r="GNK98" s="57"/>
      <c r="GNL98" s="21"/>
      <c r="GNM98" s="22"/>
      <c r="GNN98" s="3"/>
      <c r="GNO98" s="5"/>
      <c r="GNP98" s="5"/>
      <c r="GNQ98" s="8"/>
      <c r="GNR98" s="10"/>
      <c r="GNS98" s="68"/>
      <c r="GNT98" s="20"/>
      <c r="GNU98" s="57"/>
      <c r="GNV98" s="21"/>
      <c r="GNW98" s="22"/>
      <c r="GNX98" s="3"/>
      <c r="GNY98" s="5"/>
      <c r="GNZ98" s="5"/>
      <c r="GOA98" s="8"/>
      <c r="GOB98" s="10"/>
      <c r="GOC98" s="68"/>
      <c r="GOD98" s="20"/>
      <c r="GOE98" s="57"/>
      <c r="GOF98" s="21"/>
      <c r="GOG98" s="22"/>
      <c r="GOH98" s="3"/>
      <c r="GOI98" s="5"/>
      <c r="GOJ98" s="5"/>
      <c r="GOK98" s="8"/>
      <c r="GOL98" s="10"/>
      <c r="GOM98" s="68"/>
      <c r="GON98" s="20"/>
      <c r="GOO98" s="57"/>
      <c r="GOP98" s="21"/>
      <c r="GOQ98" s="22"/>
      <c r="GOR98" s="3"/>
      <c r="GOS98" s="5"/>
      <c r="GOT98" s="5"/>
      <c r="GOU98" s="8"/>
      <c r="GOV98" s="10"/>
      <c r="GOW98" s="68"/>
      <c r="GOX98" s="20"/>
      <c r="GOY98" s="57"/>
      <c r="GOZ98" s="21"/>
      <c r="GPA98" s="22"/>
      <c r="GPB98" s="3"/>
      <c r="GPC98" s="5"/>
      <c r="GPD98" s="5"/>
      <c r="GPE98" s="8"/>
      <c r="GPF98" s="10"/>
      <c r="GPG98" s="68"/>
      <c r="GPH98" s="20"/>
      <c r="GPI98" s="57"/>
      <c r="GPJ98" s="21"/>
      <c r="GPK98" s="22"/>
      <c r="GPL98" s="3"/>
      <c r="GPM98" s="5"/>
      <c r="GPN98" s="5"/>
      <c r="GPO98" s="8"/>
      <c r="GPP98" s="10"/>
      <c r="GPQ98" s="68"/>
      <c r="GPR98" s="20"/>
      <c r="GPS98" s="57"/>
      <c r="GPT98" s="21"/>
      <c r="GPU98" s="22"/>
      <c r="GPV98" s="3"/>
      <c r="GPW98" s="5"/>
      <c r="GPX98" s="5"/>
      <c r="GPY98" s="8"/>
      <c r="GPZ98" s="10"/>
      <c r="GQA98" s="68"/>
      <c r="GQB98" s="20"/>
      <c r="GQC98" s="57"/>
      <c r="GQD98" s="21"/>
      <c r="GQE98" s="22"/>
      <c r="GQF98" s="3"/>
      <c r="GQG98" s="5"/>
      <c r="GQH98" s="5"/>
      <c r="GQI98" s="8"/>
      <c r="GQJ98" s="10"/>
      <c r="GQK98" s="68"/>
      <c r="GQL98" s="20"/>
      <c r="GQM98" s="57"/>
      <c r="GQN98" s="21"/>
      <c r="GQO98" s="22"/>
      <c r="GQP98" s="3"/>
      <c r="GQQ98" s="5"/>
      <c r="GQR98" s="5"/>
      <c r="GQS98" s="8"/>
      <c r="GQT98" s="10"/>
      <c r="GQU98" s="68"/>
      <c r="GQV98" s="20"/>
      <c r="GQW98" s="57"/>
      <c r="GQX98" s="21"/>
      <c r="GQY98" s="22"/>
      <c r="GQZ98" s="3"/>
      <c r="GRA98" s="5"/>
      <c r="GRB98" s="5"/>
      <c r="GRC98" s="8"/>
      <c r="GRD98" s="10"/>
      <c r="GRE98" s="68"/>
      <c r="GRF98" s="20"/>
      <c r="GRG98" s="57"/>
      <c r="GRH98" s="21"/>
      <c r="GRI98" s="22"/>
      <c r="GRJ98" s="3"/>
      <c r="GRK98" s="5"/>
      <c r="GRL98" s="5"/>
      <c r="GRM98" s="8"/>
      <c r="GRN98" s="10"/>
      <c r="GRO98" s="68"/>
      <c r="GRP98" s="20"/>
      <c r="GRQ98" s="57"/>
      <c r="GRR98" s="21"/>
      <c r="GRS98" s="22"/>
      <c r="GRT98" s="3"/>
      <c r="GRU98" s="5"/>
      <c r="GRV98" s="5"/>
      <c r="GRW98" s="8"/>
      <c r="GRX98" s="10"/>
      <c r="GRY98" s="68"/>
      <c r="GRZ98" s="20"/>
      <c r="GSA98" s="57"/>
      <c r="GSB98" s="21"/>
      <c r="GSC98" s="22"/>
      <c r="GSD98" s="3"/>
      <c r="GSE98" s="5"/>
      <c r="GSF98" s="5"/>
      <c r="GSG98" s="8"/>
      <c r="GSH98" s="10"/>
      <c r="GSI98" s="68"/>
      <c r="GSJ98" s="20"/>
      <c r="GSK98" s="57"/>
      <c r="GSL98" s="21"/>
      <c r="GSM98" s="22"/>
      <c r="GSN98" s="3"/>
      <c r="GSO98" s="5"/>
      <c r="GSP98" s="5"/>
      <c r="GSQ98" s="8"/>
      <c r="GSR98" s="10"/>
      <c r="GSS98" s="68"/>
      <c r="GST98" s="20"/>
      <c r="GSU98" s="57"/>
      <c r="GSV98" s="21"/>
      <c r="GSW98" s="22"/>
      <c r="GSX98" s="3"/>
      <c r="GSY98" s="5"/>
      <c r="GSZ98" s="5"/>
      <c r="GTA98" s="8"/>
      <c r="GTB98" s="10"/>
      <c r="GTC98" s="68"/>
      <c r="GTD98" s="20"/>
      <c r="GTE98" s="57"/>
      <c r="GTF98" s="21"/>
      <c r="GTG98" s="22"/>
      <c r="GTH98" s="3"/>
      <c r="GTI98" s="5"/>
      <c r="GTJ98" s="5"/>
      <c r="GTK98" s="8"/>
      <c r="GTL98" s="10"/>
      <c r="GTM98" s="68"/>
      <c r="GTN98" s="20"/>
      <c r="GTO98" s="57"/>
      <c r="GTP98" s="21"/>
      <c r="GTQ98" s="22"/>
      <c r="GTR98" s="3"/>
      <c r="GTS98" s="5"/>
      <c r="GTT98" s="5"/>
      <c r="GTU98" s="8"/>
      <c r="GTV98" s="10"/>
      <c r="GTW98" s="68"/>
      <c r="GTX98" s="20"/>
      <c r="GTY98" s="57"/>
      <c r="GTZ98" s="21"/>
      <c r="GUA98" s="22"/>
      <c r="GUB98" s="3"/>
      <c r="GUC98" s="5"/>
      <c r="GUD98" s="5"/>
      <c r="GUE98" s="8"/>
      <c r="GUF98" s="10"/>
      <c r="GUG98" s="68"/>
      <c r="GUH98" s="20"/>
      <c r="GUI98" s="57"/>
      <c r="GUJ98" s="21"/>
      <c r="GUK98" s="22"/>
      <c r="GUL98" s="3"/>
      <c r="GUM98" s="5"/>
      <c r="GUN98" s="5"/>
      <c r="GUO98" s="8"/>
      <c r="GUP98" s="10"/>
      <c r="GUQ98" s="68"/>
      <c r="GUR98" s="20"/>
      <c r="GUS98" s="57"/>
      <c r="GUT98" s="21"/>
      <c r="GUU98" s="22"/>
      <c r="GUV98" s="3"/>
      <c r="GUW98" s="5"/>
      <c r="GUX98" s="5"/>
      <c r="GUY98" s="8"/>
      <c r="GUZ98" s="10"/>
      <c r="GVA98" s="68"/>
      <c r="GVB98" s="20"/>
      <c r="GVC98" s="57"/>
      <c r="GVD98" s="21"/>
      <c r="GVE98" s="22"/>
      <c r="GVF98" s="3"/>
      <c r="GVG98" s="5"/>
      <c r="GVH98" s="5"/>
      <c r="GVI98" s="8"/>
      <c r="GVJ98" s="10"/>
      <c r="GVK98" s="68"/>
      <c r="GVL98" s="20"/>
      <c r="GVM98" s="57"/>
      <c r="GVN98" s="21"/>
      <c r="GVO98" s="22"/>
      <c r="GVP98" s="3"/>
      <c r="GVQ98" s="5"/>
      <c r="GVR98" s="5"/>
      <c r="GVS98" s="8"/>
      <c r="GVT98" s="10"/>
      <c r="GVU98" s="68"/>
      <c r="GVV98" s="20"/>
      <c r="GVW98" s="57"/>
      <c r="GVX98" s="21"/>
      <c r="GVY98" s="22"/>
      <c r="GVZ98" s="3"/>
      <c r="GWA98" s="5"/>
      <c r="GWB98" s="5"/>
      <c r="GWC98" s="8"/>
      <c r="GWD98" s="10"/>
      <c r="GWE98" s="68"/>
      <c r="GWF98" s="20"/>
      <c r="GWG98" s="57"/>
      <c r="GWH98" s="21"/>
      <c r="GWI98" s="22"/>
      <c r="GWJ98" s="3"/>
      <c r="GWK98" s="5"/>
      <c r="GWL98" s="5"/>
      <c r="GWM98" s="8"/>
      <c r="GWN98" s="10"/>
      <c r="GWO98" s="68"/>
      <c r="GWP98" s="20"/>
      <c r="GWQ98" s="57"/>
      <c r="GWR98" s="21"/>
      <c r="GWS98" s="22"/>
      <c r="GWT98" s="3"/>
      <c r="GWU98" s="5"/>
      <c r="GWV98" s="5"/>
      <c r="GWW98" s="8"/>
      <c r="GWX98" s="10"/>
      <c r="GWY98" s="68"/>
      <c r="GWZ98" s="20"/>
      <c r="GXA98" s="57"/>
      <c r="GXB98" s="21"/>
      <c r="GXC98" s="22"/>
      <c r="GXD98" s="3"/>
      <c r="GXE98" s="5"/>
      <c r="GXF98" s="5"/>
      <c r="GXG98" s="8"/>
      <c r="GXH98" s="10"/>
      <c r="GXI98" s="68"/>
      <c r="GXJ98" s="20"/>
      <c r="GXK98" s="57"/>
      <c r="GXL98" s="21"/>
      <c r="GXM98" s="22"/>
      <c r="GXN98" s="3"/>
      <c r="GXO98" s="5"/>
      <c r="GXP98" s="5"/>
      <c r="GXQ98" s="8"/>
      <c r="GXR98" s="10"/>
      <c r="GXS98" s="68"/>
      <c r="GXT98" s="20"/>
      <c r="GXU98" s="57"/>
      <c r="GXV98" s="21"/>
      <c r="GXW98" s="22"/>
      <c r="GXX98" s="3"/>
      <c r="GXY98" s="5"/>
      <c r="GXZ98" s="5"/>
      <c r="GYA98" s="8"/>
      <c r="GYB98" s="10"/>
      <c r="GYC98" s="68"/>
      <c r="GYD98" s="20"/>
      <c r="GYE98" s="57"/>
      <c r="GYF98" s="21"/>
      <c r="GYG98" s="22"/>
      <c r="GYH98" s="3"/>
      <c r="GYI98" s="5"/>
      <c r="GYJ98" s="5"/>
      <c r="GYK98" s="8"/>
      <c r="GYL98" s="10"/>
      <c r="GYM98" s="68"/>
      <c r="GYN98" s="20"/>
      <c r="GYO98" s="57"/>
      <c r="GYP98" s="21"/>
      <c r="GYQ98" s="22"/>
      <c r="GYR98" s="3"/>
      <c r="GYS98" s="5"/>
      <c r="GYT98" s="5"/>
      <c r="GYU98" s="8"/>
      <c r="GYV98" s="10"/>
      <c r="GYW98" s="68"/>
      <c r="GYX98" s="20"/>
      <c r="GYY98" s="57"/>
      <c r="GYZ98" s="21"/>
      <c r="GZA98" s="22"/>
      <c r="GZB98" s="3"/>
      <c r="GZC98" s="5"/>
      <c r="GZD98" s="5"/>
      <c r="GZE98" s="8"/>
      <c r="GZF98" s="10"/>
      <c r="GZG98" s="68"/>
      <c r="GZH98" s="20"/>
      <c r="GZI98" s="57"/>
      <c r="GZJ98" s="21"/>
      <c r="GZK98" s="22"/>
      <c r="GZL98" s="3"/>
      <c r="GZM98" s="5"/>
      <c r="GZN98" s="5"/>
      <c r="GZO98" s="8"/>
      <c r="GZP98" s="10"/>
      <c r="GZQ98" s="68"/>
      <c r="GZR98" s="20"/>
      <c r="GZS98" s="57"/>
      <c r="GZT98" s="21"/>
      <c r="GZU98" s="22"/>
      <c r="GZV98" s="3"/>
      <c r="GZW98" s="5"/>
      <c r="GZX98" s="5"/>
      <c r="GZY98" s="8"/>
      <c r="GZZ98" s="10"/>
      <c r="HAA98" s="68"/>
      <c r="HAB98" s="20"/>
      <c r="HAC98" s="57"/>
      <c r="HAD98" s="21"/>
      <c r="HAE98" s="22"/>
      <c r="HAF98" s="3"/>
      <c r="HAG98" s="5"/>
      <c r="HAH98" s="5"/>
      <c r="HAI98" s="8"/>
      <c r="HAJ98" s="10"/>
      <c r="HAK98" s="68"/>
      <c r="HAL98" s="20"/>
      <c r="HAM98" s="57"/>
      <c r="HAN98" s="21"/>
      <c r="HAO98" s="22"/>
      <c r="HAP98" s="3"/>
      <c r="HAQ98" s="5"/>
      <c r="HAR98" s="5"/>
      <c r="HAS98" s="8"/>
      <c r="HAT98" s="10"/>
      <c r="HAU98" s="68"/>
      <c r="HAV98" s="20"/>
      <c r="HAW98" s="57"/>
      <c r="HAX98" s="21"/>
      <c r="HAY98" s="22"/>
      <c r="HAZ98" s="3"/>
      <c r="HBA98" s="5"/>
      <c r="HBB98" s="5"/>
      <c r="HBC98" s="8"/>
      <c r="HBD98" s="10"/>
      <c r="HBE98" s="68"/>
      <c r="HBF98" s="20"/>
      <c r="HBG98" s="57"/>
      <c r="HBH98" s="21"/>
      <c r="HBI98" s="22"/>
      <c r="HBJ98" s="3"/>
      <c r="HBK98" s="5"/>
      <c r="HBL98" s="5"/>
      <c r="HBM98" s="8"/>
      <c r="HBN98" s="10"/>
      <c r="HBO98" s="68"/>
      <c r="HBP98" s="20"/>
      <c r="HBQ98" s="57"/>
      <c r="HBR98" s="21"/>
      <c r="HBS98" s="22"/>
      <c r="HBT98" s="3"/>
      <c r="HBU98" s="5"/>
      <c r="HBV98" s="5"/>
      <c r="HBW98" s="8"/>
      <c r="HBX98" s="10"/>
      <c r="HBY98" s="68"/>
      <c r="HBZ98" s="20"/>
      <c r="HCA98" s="57"/>
      <c r="HCB98" s="21"/>
      <c r="HCC98" s="22"/>
      <c r="HCD98" s="3"/>
      <c r="HCE98" s="5"/>
      <c r="HCF98" s="5"/>
      <c r="HCG98" s="8"/>
      <c r="HCH98" s="10"/>
      <c r="HCI98" s="68"/>
      <c r="HCJ98" s="20"/>
      <c r="HCK98" s="57"/>
      <c r="HCL98" s="21"/>
      <c r="HCM98" s="22"/>
      <c r="HCN98" s="3"/>
      <c r="HCO98" s="5"/>
      <c r="HCP98" s="5"/>
      <c r="HCQ98" s="8"/>
      <c r="HCR98" s="10"/>
      <c r="HCS98" s="68"/>
      <c r="HCT98" s="20"/>
      <c r="HCU98" s="57"/>
      <c r="HCV98" s="21"/>
      <c r="HCW98" s="22"/>
      <c r="HCX98" s="3"/>
      <c r="HCY98" s="5"/>
      <c r="HCZ98" s="5"/>
      <c r="HDA98" s="8"/>
      <c r="HDB98" s="10"/>
      <c r="HDC98" s="68"/>
      <c r="HDD98" s="20"/>
      <c r="HDE98" s="57"/>
      <c r="HDF98" s="21"/>
      <c r="HDG98" s="22"/>
      <c r="HDH98" s="3"/>
      <c r="HDI98" s="5"/>
      <c r="HDJ98" s="5"/>
      <c r="HDK98" s="8"/>
      <c r="HDL98" s="10"/>
      <c r="HDM98" s="68"/>
      <c r="HDN98" s="20"/>
      <c r="HDO98" s="57"/>
      <c r="HDP98" s="21"/>
      <c r="HDQ98" s="22"/>
      <c r="HDR98" s="3"/>
      <c r="HDS98" s="5"/>
      <c r="HDT98" s="5"/>
      <c r="HDU98" s="8"/>
      <c r="HDV98" s="10"/>
      <c r="HDW98" s="68"/>
      <c r="HDX98" s="20"/>
      <c r="HDY98" s="57"/>
      <c r="HDZ98" s="21"/>
      <c r="HEA98" s="22"/>
      <c r="HEB98" s="3"/>
      <c r="HEC98" s="5"/>
      <c r="HED98" s="5"/>
      <c r="HEE98" s="8"/>
      <c r="HEF98" s="10"/>
      <c r="HEG98" s="68"/>
      <c r="HEH98" s="20"/>
      <c r="HEI98" s="57"/>
      <c r="HEJ98" s="21"/>
      <c r="HEK98" s="22"/>
      <c r="HEL98" s="3"/>
      <c r="HEM98" s="5"/>
      <c r="HEN98" s="5"/>
      <c r="HEO98" s="8"/>
      <c r="HEP98" s="10"/>
      <c r="HEQ98" s="68"/>
      <c r="HER98" s="20"/>
      <c r="HES98" s="57"/>
      <c r="HET98" s="21"/>
      <c r="HEU98" s="22"/>
      <c r="HEV98" s="3"/>
      <c r="HEW98" s="5"/>
      <c r="HEX98" s="5"/>
      <c r="HEY98" s="8"/>
      <c r="HEZ98" s="10"/>
      <c r="HFA98" s="68"/>
      <c r="HFB98" s="20"/>
      <c r="HFC98" s="57"/>
      <c r="HFD98" s="21"/>
      <c r="HFE98" s="22"/>
      <c r="HFF98" s="3"/>
      <c r="HFG98" s="5"/>
      <c r="HFH98" s="5"/>
      <c r="HFI98" s="8"/>
      <c r="HFJ98" s="10"/>
      <c r="HFK98" s="68"/>
      <c r="HFL98" s="20"/>
      <c r="HFM98" s="57"/>
      <c r="HFN98" s="21"/>
      <c r="HFO98" s="22"/>
      <c r="HFP98" s="3"/>
      <c r="HFQ98" s="5"/>
      <c r="HFR98" s="5"/>
      <c r="HFS98" s="8"/>
      <c r="HFT98" s="10"/>
      <c r="HFU98" s="68"/>
      <c r="HFV98" s="20"/>
      <c r="HFW98" s="57"/>
      <c r="HFX98" s="21"/>
      <c r="HFY98" s="22"/>
      <c r="HFZ98" s="3"/>
      <c r="HGA98" s="5"/>
      <c r="HGB98" s="5"/>
      <c r="HGC98" s="8"/>
      <c r="HGD98" s="10"/>
      <c r="HGE98" s="68"/>
      <c r="HGF98" s="20"/>
      <c r="HGG98" s="57"/>
      <c r="HGH98" s="21"/>
      <c r="HGI98" s="22"/>
      <c r="HGJ98" s="3"/>
      <c r="HGK98" s="5"/>
      <c r="HGL98" s="5"/>
      <c r="HGM98" s="8"/>
      <c r="HGN98" s="10"/>
      <c r="HGO98" s="68"/>
      <c r="HGP98" s="20"/>
      <c r="HGQ98" s="57"/>
      <c r="HGR98" s="21"/>
      <c r="HGS98" s="22"/>
      <c r="HGT98" s="3"/>
      <c r="HGU98" s="5"/>
      <c r="HGV98" s="5"/>
      <c r="HGW98" s="8"/>
      <c r="HGX98" s="10"/>
      <c r="HGY98" s="68"/>
      <c r="HGZ98" s="20"/>
      <c r="HHA98" s="57"/>
      <c r="HHB98" s="21"/>
      <c r="HHC98" s="22"/>
      <c r="HHD98" s="3"/>
      <c r="HHE98" s="5"/>
      <c r="HHF98" s="5"/>
      <c r="HHG98" s="8"/>
      <c r="HHH98" s="10"/>
      <c r="HHI98" s="68"/>
      <c r="HHJ98" s="20"/>
      <c r="HHK98" s="57"/>
      <c r="HHL98" s="21"/>
      <c r="HHM98" s="22"/>
      <c r="HHN98" s="3"/>
      <c r="HHO98" s="5"/>
      <c r="HHP98" s="5"/>
      <c r="HHQ98" s="8"/>
      <c r="HHR98" s="10"/>
      <c r="HHS98" s="68"/>
      <c r="HHT98" s="20"/>
      <c r="HHU98" s="57"/>
      <c r="HHV98" s="21"/>
      <c r="HHW98" s="22"/>
      <c r="HHX98" s="3"/>
      <c r="HHY98" s="5"/>
      <c r="HHZ98" s="5"/>
      <c r="HIA98" s="8"/>
      <c r="HIB98" s="10"/>
      <c r="HIC98" s="68"/>
      <c r="HID98" s="20"/>
      <c r="HIE98" s="57"/>
      <c r="HIF98" s="21"/>
      <c r="HIG98" s="22"/>
      <c r="HIH98" s="3"/>
      <c r="HII98" s="5"/>
      <c r="HIJ98" s="5"/>
      <c r="HIK98" s="8"/>
      <c r="HIL98" s="10"/>
      <c r="HIM98" s="68"/>
      <c r="HIN98" s="20"/>
      <c r="HIO98" s="57"/>
      <c r="HIP98" s="21"/>
      <c r="HIQ98" s="22"/>
      <c r="HIR98" s="3"/>
      <c r="HIS98" s="5"/>
      <c r="HIT98" s="5"/>
      <c r="HIU98" s="8"/>
      <c r="HIV98" s="10"/>
      <c r="HIW98" s="68"/>
      <c r="HIX98" s="20"/>
      <c r="HIY98" s="57"/>
      <c r="HIZ98" s="21"/>
      <c r="HJA98" s="22"/>
      <c r="HJB98" s="3"/>
      <c r="HJC98" s="5"/>
      <c r="HJD98" s="5"/>
      <c r="HJE98" s="8"/>
      <c r="HJF98" s="10"/>
      <c r="HJG98" s="68"/>
      <c r="HJH98" s="20"/>
      <c r="HJI98" s="57"/>
      <c r="HJJ98" s="21"/>
      <c r="HJK98" s="22"/>
      <c r="HJL98" s="3"/>
      <c r="HJM98" s="5"/>
      <c r="HJN98" s="5"/>
      <c r="HJO98" s="8"/>
      <c r="HJP98" s="10"/>
      <c r="HJQ98" s="68"/>
      <c r="HJR98" s="20"/>
      <c r="HJS98" s="57"/>
      <c r="HJT98" s="21"/>
      <c r="HJU98" s="22"/>
      <c r="HJV98" s="3"/>
      <c r="HJW98" s="5"/>
      <c r="HJX98" s="5"/>
      <c r="HJY98" s="8"/>
      <c r="HJZ98" s="10"/>
      <c r="HKA98" s="68"/>
      <c r="HKB98" s="20"/>
      <c r="HKC98" s="57"/>
      <c r="HKD98" s="21"/>
      <c r="HKE98" s="22"/>
      <c r="HKF98" s="3"/>
      <c r="HKG98" s="5"/>
      <c r="HKH98" s="5"/>
      <c r="HKI98" s="8"/>
      <c r="HKJ98" s="10"/>
      <c r="HKK98" s="68"/>
      <c r="HKL98" s="20"/>
      <c r="HKM98" s="57"/>
      <c r="HKN98" s="21"/>
      <c r="HKO98" s="22"/>
      <c r="HKP98" s="3"/>
      <c r="HKQ98" s="5"/>
      <c r="HKR98" s="5"/>
      <c r="HKS98" s="8"/>
      <c r="HKT98" s="10"/>
      <c r="HKU98" s="68"/>
      <c r="HKV98" s="20"/>
      <c r="HKW98" s="57"/>
      <c r="HKX98" s="21"/>
      <c r="HKY98" s="22"/>
      <c r="HKZ98" s="3"/>
      <c r="HLA98" s="5"/>
      <c r="HLB98" s="5"/>
      <c r="HLC98" s="8"/>
      <c r="HLD98" s="10"/>
      <c r="HLE98" s="68"/>
      <c r="HLF98" s="20"/>
      <c r="HLG98" s="57"/>
      <c r="HLH98" s="21"/>
      <c r="HLI98" s="22"/>
      <c r="HLJ98" s="3"/>
      <c r="HLK98" s="5"/>
      <c r="HLL98" s="5"/>
      <c r="HLM98" s="8"/>
      <c r="HLN98" s="10"/>
      <c r="HLO98" s="68"/>
      <c r="HLP98" s="20"/>
      <c r="HLQ98" s="57"/>
      <c r="HLR98" s="21"/>
      <c r="HLS98" s="22"/>
      <c r="HLT98" s="3"/>
      <c r="HLU98" s="5"/>
      <c r="HLV98" s="5"/>
      <c r="HLW98" s="8"/>
      <c r="HLX98" s="10"/>
      <c r="HLY98" s="68"/>
      <c r="HLZ98" s="20"/>
      <c r="HMA98" s="57"/>
      <c r="HMB98" s="21"/>
      <c r="HMC98" s="22"/>
      <c r="HMD98" s="3"/>
      <c r="HME98" s="5"/>
      <c r="HMF98" s="5"/>
      <c r="HMG98" s="8"/>
      <c r="HMH98" s="10"/>
      <c r="HMI98" s="68"/>
      <c r="HMJ98" s="20"/>
      <c r="HMK98" s="57"/>
      <c r="HML98" s="21"/>
      <c r="HMM98" s="22"/>
      <c r="HMN98" s="3"/>
      <c r="HMO98" s="5"/>
      <c r="HMP98" s="5"/>
      <c r="HMQ98" s="8"/>
      <c r="HMR98" s="10"/>
      <c r="HMS98" s="68"/>
      <c r="HMT98" s="20"/>
      <c r="HMU98" s="57"/>
      <c r="HMV98" s="21"/>
      <c r="HMW98" s="22"/>
      <c r="HMX98" s="3"/>
      <c r="HMY98" s="5"/>
      <c r="HMZ98" s="5"/>
      <c r="HNA98" s="8"/>
      <c r="HNB98" s="10"/>
      <c r="HNC98" s="68"/>
      <c r="HND98" s="20"/>
      <c r="HNE98" s="57"/>
      <c r="HNF98" s="21"/>
      <c r="HNG98" s="22"/>
      <c r="HNH98" s="3"/>
      <c r="HNI98" s="5"/>
      <c r="HNJ98" s="5"/>
      <c r="HNK98" s="8"/>
      <c r="HNL98" s="10"/>
      <c r="HNM98" s="68"/>
      <c r="HNN98" s="20"/>
      <c r="HNO98" s="57"/>
      <c r="HNP98" s="21"/>
      <c r="HNQ98" s="22"/>
      <c r="HNR98" s="3"/>
      <c r="HNS98" s="5"/>
      <c r="HNT98" s="5"/>
      <c r="HNU98" s="8"/>
      <c r="HNV98" s="10"/>
      <c r="HNW98" s="68"/>
      <c r="HNX98" s="20"/>
      <c r="HNY98" s="57"/>
      <c r="HNZ98" s="21"/>
      <c r="HOA98" s="22"/>
      <c r="HOB98" s="3"/>
      <c r="HOC98" s="5"/>
      <c r="HOD98" s="5"/>
      <c r="HOE98" s="8"/>
      <c r="HOF98" s="10"/>
      <c r="HOG98" s="68"/>
      <c r="HOH98" s="20"/>
      <c r="HOI98" s="57"/>
      <c r="HOJ98" s="21"/>
      <c r="HOK98" s="22"/>
      <c r="HOL98" s="3"/>
      <c r="HOM98" s="5"/>
      <c r="HON98" s="5"/>
      <c r="HOO98" s="8"/>
      <c r="HOP98" s="10"/>
      <c r="HOQ98" s="68"/>
      <c r="HOR98" s="20"/>
      <c r="HOS98" s="57"/>
      <c r="HOT98" s="21"/>
      <c r="HOU98" s="22"/>
      <c r="HOV98" s="3"/>
      <c r="HOW98" s="5"/>
      <c r="HOX98" s="5"/>
      <c r="HOY98" s="8"/>
      <c r="HOZ98" s="10"/>
      <c r="HPA98" s="68"/>
      <c r="HPB98" s="20"/>
      <c r="HPC98" s="57"/>
      <c r="HPD98" s="21"/>
      <c r="HPE98" s="22"/>
      <c r="HPF98" s="3"/>
      <c r="HPG98" s="5"/>
      <c r="HPH98" s="5"/>
      <c r="HPI98" s="8"/>
      <c r="HPJ98" s="10"/>
      <c r="HPK98" s="68"/>
      <c r="HPL98" s="20"/>
      <c r="HPM98" s="57"/>
      <c r="HPN98" s="21"/>
      <c r="HPO98" s="22"/>
      <c r="HPP98" s="3"/>
      <c r="HPQ98" s="5"/>
      <c r="HPR98" s="5"/>
      <c r="HPS98" s="8"/>
      <c r="HPT98" s="10"/>
      <c r="HPU98" s="68"/>
      <c r="HPV98" s="20"/>
      <c r="HPW98" s="57"/>
      <c r="HPX98" s="21"/>
      <c r="HPY98" s="22"/>
      <c r="HPZ98" s="3"/>
      <c r="HQA98" s="5"/>
      <c r="HQB98" s="5"/>
      <c r="HQC98" s="8"/>
      <c r="HQD98" s="10"/>
      <c r="HQE98" s="68"/>
      <c r="HQF98" s="20"/>
      <c r="HQG98" s="57"/>
      <c r="HQH98" s="21"/>
      <c r="HQI98" s="22"/>
      <c r="HQJ98" s="3"/>
      <c r="HQK98" s="5"/>
      <c r="HQL98" s="5"/>
      <c r="HQM98" s="8"/>
      <c r="HQN98" s="10"/>
      <c r="HQO98" s="68"/>
      <c r="HQP98" s="20"/>
      <c r="HQQ98" s="57"/>
      <c r="HQR98" s="21"/>
      <c r="HQS98" s="22"/>
      <c r="HQT98" s="3"/>
      <c r="HQU98" s="5"/>
      <c r="HQV98" s="5"/>
      <c r="HQW98" s="8"/>
      <c r="HQX98" s="10"/>
      <c r="HQY98" s="68"/>
      <c r="HQZ98" s="20"/>
      <c r="HRA98" s="57"/>
      <c r="HRB98" s="21"/>
      <c r="HRC98" s="22"/>
      <c r="HRD98" s="3"/>
      <c r="HRE98" s="5"/>
      <c r="HRF98" s="5"/>
      <c r="HRG98" s="8"/>
      <c r="HRH98" s="10"/>
      <c r="HRI98" s="68"/>
      <c r="HRJ98" s="20"/>
      <c r="HRK98" s="57"/>
      <c r="HRL98" s="21"/>
      <c r="HRM98" s="22"/>
      <c r="HRN98" s="3"/>
      <c r="HRO98" s="5"/>
      <c r="HRP98" s="5"/>
      <c r="HRQ98" s="8"/>
      <c r="HRR98" s="10"/>
      <c r="HRS98" s="68"/>
      <c r="HRT98" s="20"/>
      <c r="HRU98" s="57"/>
      <c r="HRV98" s="21"/>
      <c r="HRW98" s="22"/>
      <c r="HRX98" s="3"/>
      <c r="HRY98" s="5"/>
      <c r="HRZ98" s="5"/>
      <c r="HSA98" s="8"/>
      <c r="HSB98" s="10"/>
      <c r="HSC98" s="68"/>
      <c r="HSD98" s="20"/>
      <c r="HSE98" s="57"/>
      <c r="HSF98" s="21"/>
      <c r="HSG98" s="22"/>
      <c r="HSH98" s="3"/>
      <c r="HSI98" s="5"/>
      <c r="HSJ98" s="5"/>
      <c r="HSK98" s="8"/>
      <c r="HSL98" s="10"/>
      <c r="HSM98" s="68"/>
      <c r="HSN98" s="20"/>
      <c r="HSO98" s="57"/>
      <c r="HSP98" s="21"/>
      <c r="HSQ98" s="22"/>
      <c r="HSR98" s="3"/>
      <c r="HSS98" s="5"/>
      <c r="HST98" s="5"/>
      <c r="HSU98" s="8"/>
      <c r="HSV98" s="10"/>
      <c r="HSW98" s="68"/>
      <c r="HSX98" s="20"/>
      <c r="HSY98" s="57"/>
      <c r="HSZ98" s="21"/>
      <c r="HTA98" s="22"/>
      <c r="HTB98" s="3"/>
      <c r="HTC98" s="5"/>
      <c r="HTD98" s="5"/>
      <c r="HTE98" s="8"/>
      <c r="HTF98" s="10"/>
      <c r="HTG98" s="68"/>
      <c r="HTH98" s="20"/>
      <c r="HTI98" s="57"/>
      <c r="HTJ98" s="21"/>
      <c r="HTK98" s="22"/>
      <c r="HTL98" s="3"/>
      <c r="HTM98" s="5"/>
      <c r="HTN98" s="5"/>
      <c r="HTO98" s="8"/>
      <c r="HTP98" s="10"/>
      <c r="HTQ98" s="68"/>
      <c r="HTR98" s="20"/>
      <c r="HTS98" s="57"/>
      <c r="HTT98" s="21"/>
      <c r="HTU98" s="22"/>
      <c r="HTV98" s="3"/>
      <c r="HTW98" s="5"/>
      <c r="HTX98" s="5"/>
      <c r="HTY98" s="8"/>
      <c r="HTZ98" s="10"/>
      <c r="HUA98" s="68"/>
      <c r="HUB98" s="20"/>
      <c r="HUC98" s="57"/>
      <c r="HUD98" s="21"/>
      <c r="HUE98" s="22"/>
      <c r="HUF98" s="3"/>
      <c r="HUG98" s="5"/>
      <c r="HUH98" s="5"/>
      <c r="HUI98" s="8"/>
      <c r="HUJ98" s="10"/>
      <c r="HUK98" s="68"/>
      <c r="HUL98" s="20"/>
      <c r="HUM98" s="57"/>
      <c r="HUN98" s="21"/>
      <c r="HUO98" s="22"/>
      <c r="HUP98" s="3"/>
      <c r="HUQ98" s="5"/>
      <c r="HUR98" s="5"/>
      <c r="HUS98" s="8"/>
      <c r="HUT98" s="10"/>
      <c r="HUU98" s="68"/>
      <c r="HUV98" s="20"/>
      <c r="HUW98" s="57"/>
      <c r="HUX98" s="21"/>
      <c r="HUY98" s="22"/>
      <c r="HUZ98" s="3"/>
      <c r="HVA98" s="5"/>
      <c r="HVB98" s="5"/>
      <c r="HVC98" s="8"/>
      <c r="HVD98" s="10"/>
      <c r="HVE98" s="68"/>
      <c r="HVF98" s="20"/>
      <c r="HVG98" s="57"/>
      <c r="HVH98" s="21"/>
      <c r="HVI98" s="22"/>
      <c r="HVJ98" s="3"/>
      <c r="HVK98" s="5"/>
      <c r="HVL98" s="5"/>
      <c r="HVM98" s="8"/>
      <c r="HVN98" s="10"/>
      <c r="HVO98" s="68"/>
      <c r="HVP98" s="20"/>
      <c r="HVQ98" s="57"/>
      <c r="HVR98" s="21"/>
      <c r="HVS98" s="22"/>
      <c r="HVT98" s="3"/>
      <c r="HVU98" s="5"/>
      <c r="HVV98" s="5"/>
      <c r="HVW98" s="8"/>
      <c r="HVX98" s="10"/>
      <c r="HVY98" s="68"/>
      <c r="HVZ98" s="20"/>
      <c r="HWA98" s="57"/>
      <c r="HWB98" s="21"/>
      <c r="HWC98" s="22"/>
      <c r="HWD98" s="3"/>
      <c r="HWE98" s="5"/>
      <c r="HWF98" s="5"/>
      <c r="HWG98" s="8"/>
      <c r="HWH98" s="10"/>
      <c r="HWI98" s="68"/>
      <c r="HWJ98" s="20"/>
      <c r="HWK98" s="57"/>
      <c r="HWL98" s="21"/>
      <c r="HWM98" s="22"/>
      <c r="HWN98" s="3"/>
      <c r="HWO98" s="5"/>
      <c r="HWP98" s="5"/>
      <c r="HWQ98" s="8"/>
      <c r="HWR98" s="10"/>
      <c r="HWS98" s="68"/>
      <c r="HWT98" s="20"/>
      <c r="HWU98" s="57"/>
      <c r="HWV98" s="21"/>
      <c r="HWW98" s="22"/>
      <c r="HWX98" s="3"/>
      <c r="HWY98" s="5"/>
      <c r="HWZ98" s="5"/>
      <c r="HXA98" s="8"/>
      <c r="HXB98" s="10"/>
      <c r="HXC98" s="68"/>
      <c r="HXD98" s="20"/>
      <c r="HXE98" s="57"/>
      <c r="HXF98" s="21"/>
      <c r="HXG98" s="22"/>
      <c r="HXH98" s="3"/>
      <c r="HXI98" s="5"/>
      <c r="HXJ98" s="5"/>
      <c r="HXK98" s="8"/>
      <c r="HXL98" s="10"/>
      <c r="HXM98" s="68"/>
      <c r="HXN98" s="20"/>
      <c r="HXO98" s="57"/>
      <c r="HXP98" s="21"/>
      <c r="HXQ98" s="22"/>
      <c r="HXR98" s="3"/>
      <c r="HXS98" s="5"/>
      <c r="HXT98" s="5"/>
      <c r="HXU98" s="8"/>
      <c r="HXV98" s="10"/>
      <c r="HXW98" s="68"/>
      <c r="HXX98" s="20"/>
      <c r="HXY98" s="57"/>
      <c r="HXZ98" s="21"/>
      <c r="HYA98" s="22"/>
      <c r="HYB98" s="3"/>
      <c r="HYC98" s="5"/>
      <c r="HYD98" s="5"/>
      <c r="HYE98" s="8"/>
      <c r="HYF98" s="10"/>
      <c r="HYG98" s="68"/>
      <c r="HYH98" s="20"/>
      <c r="HYI98" s="57"/>
      <c r="HYJ98" s="21"/>
      <c r="HYK98" s="22"/>
      <c r="HYL98" s="3"/>
      <c r="HYM98" s="5"/>
      <c r="HYN98" s="5"/>
      <c r="HYO98" s="8"/>
      <c r="HYP98" s="10"/>
      <c r="HYQ98" s="68"/>
      <c r="HYR98" s="20"/>
      <c r="HYS98" s="57"/>
      <c r="HYT98" s="21"/>
      <c r="HYU98" s="22"/>
      <c r="HYV98" s="3"/>
      <c r="HYW98" s="5"/>
      <c r="HYX98" s="5"/>
      <c r="HYY98" s="8"/>
      <c r="HYZ98" s="10"/>
      <c r="HZA98" s="68"/>
      <c r="HZB98" s="20"/>
      <c r="HZC98" s="57"/>
      <c r="HZD98" s="21"/>
      <c r="HZE98" s="22"/>
      <c r="HZF98" s="3"/>
      <c r="HZG98" s="5"/>
      <c r="HZH98" s="5"/>
      <c r="HZI98" s="8"/>
      <c r="HZJ98" s="10"/>
      <c r="HZK98" s="68"/>
      <c r="HZL98" s="20"/>
      <c r="HZM98" s="57"/>
      <c r="HZN98" s="21"/>
      <c r="HZO98" s="22"/>
      <c r="HZP98" s="3"/>
      <c r="HZQ98" s="5"/>
      <c r="HZR98" s="5"/>
      <c r="HZS98" s="8"/>
      <c r="HZT98" s="10"/>
      <c r="HZU98" s="68"/>
      <c r="HZV98" s="20"/>
      <c r="HZW98" s="57"/>
      <c r="HZX98" s="21"/>
      <c r="HZY98" s="22"/>
      <c r="HZZ98" s="3"/>
      <c r="IAA98" s="5"/>
      <c r="IAB98" s="5"/>
      <c r="IAC98" s="8"/>
      <c r="IAD98" s="10"/>
      <c r="IAE98" s="68"/>
      <c r="IAF98" s="20"/>
      <c r="IAG98" s="57"/>
      <c r="IAH98" s="21"/>
      <c r="IAI98" s="22"/>
      <c r="IAJ98" s="3"/>
      <c r="IAK98" s="5"/>
      <c r="IAL98" s="5"/>
      <c r="IAM98" s="8"/>
      <c r="IAN98" s="10"/>
      <c r="IAO98" s="68"/>
      <c r="IAP98" s="20"/>
      <c r="IAQ98" s="57"/>
      <c r="IAR98" s="21"/>
      <c r="IAS98" s="22"/>
      <c r="IAT98" s="3"/>
      <c r="IAU98" s="5"/>
      <c r="IAV98" s="5"/>
      <c r="IAW98" s="8"/>
      <c r="IAX98" s="10"/>
      <c r="IAY98" s="68"/>
      <c r="IAZ98" s="20"/>
      <c r="IBA98" s="57"/>
      <c r="IBB98" s="21"/>
      <c r="IBC98" s="22"/>
      <c r="IBD98" s="3"/>
      <c r="IBE98" s="5"/>
      <c r="IBF98" s="5"/>
      <c r="IBG98" s="8"/>
      <c r="IBH98" s="10"/>
      <c r="IBI98" s="68"/>
      <c r="IBJ98" s="20"/>
      <c r="IBK98" s="57"/>
      <c r="IBL98" s="21"/>
      <c r="IBM98" s="22"/>
      <c r="IBN98" s="3"/>
      <c r="IBO98" s="5"/>
      <c r="IBP98" s="5"/>
      <c r="IBQ98" s="8"/>
      <c r="IBR98" s="10"/>
      <c r="IBS98" s="68"/>
      <c r="IBT98" s="20"/>
      <c r="IBU98" s="57"/>
      <c r="IBV98" s="21"/>
      <c r="IBW98" s="22"/>
      <c r="IBX98" s="3"/>
      <c r="IBY98" s="5"/>
      <c r="IBZ98" s="5"/>
      <c r="ICA98" s="8"/>
      <c r="ICB98" s="10"/>
      <c r="ICC98" s="68"/>
      <c r="ICD98" s="20"/>
      <c r="ICE98" s="57"/>
      <c r="ICF98" s="21"/>
      <c r="ICG98" s="22"/>
      <c r="ICH98" s="3"/>
      <c r="ICI98" s="5"/>
      <c r="ICJ98" s="5"/>
      <c r="ICK98" s="8"/>
      <c r="ICL98" s="10"/>
      <c r="ICM98" s="68"/>
      <c r="ICN98" s="20"/>
      <c r="ICO98" s="57"/>
      <c r="ICP98" s="21"/>
      <c r="ICQ98" s="22"/>
      <c r="ICR98" s="3"/>
      <c r="ICS98" s="5"/>
      <c r="ICT98" s="5"/>
      <c r="ICU98" s="8"/>
      <c r="ICV98" s="10"/>
      <c r="ICW98" s="68"/>
      <c r="ICX98" s="20"/>
      <c r="ICY98" s="57"/>
      <c r="ICZ98" s="21"/>
      <c r="IDA98" s="22"/>
      <c r="IDB98" s="3"/>
      <c r="IDC98" s="5"/>
      <c r="IDD98" s="5"/>
      <c r="IDE98" s="8"/>
      <c r="IDF98" s="10"/>
      <c r="IDG98" s="68"/>
      <c r="IDH98" s="20"/>
      <c r="IDI98" s="57"/>
      <c r="IDJ98" s="21"/>
      <c r="IDK98" s="22"/>
      <c r="IDL98" s="3"/>
      <c r="IDM98" s="5"/>
      <c r="IDN98" s="5"/>
      <c r="IDO98" s="8"/>
      <c r="IDP98" s="10"/>
      <c r="IDQ98" s="68"/>
      <c r="IDR98" s="20"/>
      <c r="IDS98" s="57"/>
      <c r="IDT98" s="21"/>
      <c r="IDU98" s="22"/>
      <c r="IDV98" s="3"/>
      <c r="IDW98" s="5"/>
      <c r="IDX98" s="5"/>
      <c r="IDY98" s="8"/>
      <c r="IDZ98" s="10"/>
      <c r="IEA98" s="68"/>
      <c r="IEB98" s="20"/>
      <c r="IEC98" s="57"/>
      <c r="IED98" s="21"/>
      <c r="IEE98" s="22"/>
      <c r="IEF98" s="3"/>
      <c r="IEG98" s="5"/>
      <c r="IEH98" s="5"/>
      <c r="IEI98" s="8"/>
      <c r="IEJ98" s="10"/>
      <c r="IEK98" s="68"/>
      <c r="IEL98" s="20"/>
      <c r="IEM98" s="57"/>
      <c r="IEN98" s="21"/>
      <c r="IEO98" s="22"/>
      <c r="IEP98" s="3"/>
      <c r="IEQ98" s="5"/>
      <c r="IER98" s="5"/>
      <c r="IES98" s="8"/>
      <c r="IET98" s="10"/>
      <c r="IEU98" s="68"/>
      <c r="IEV98" s="20"/>
      <c r="IEW98" s="57"/>
      <c r="IEX98" s="21"/>
      <c r="IEY98" s="22"/>
      <c r="IEZ98" s="3"/>
      <c r="IFA98" s="5"/>
      <c r="IFB98" s="5"/>
      <c r="IFC98" s="8"/>
      <c r="IFD98" s="10"/>
      <c r="IFE98" s="68"/>
      <c r="IFF98" s="20"/>
      <c r="IFG98" s="57"/>
      <c r="IFH98" s="21"/>
      <c r="IFI98" s="22"/>
      <c r="IFJ98" s="3"/>
      <c r="IFK98" s="5"/>
      <c r="IFL98" s="5"/>
      <c r="IFM98" s="8"/>
      <c r="IFN98" s="10"/>
      <c r="IFO98" s="68"/>
      <c r="IFP98" s="20"/>
      <c r="IFQ98" s="57"/>
      <c r="IFR98" s="21"/>
      <c r="IFS98" s="22"/>
      <c r="IFT98" s="3"/>
      <c r="IFU98" s="5"/>
      <c r="IFV98" s="5"/>
      <c r="IFW98" s="8"/>
      <c r="IFX98" s="10"/>
      <c r="IFY98" s="68"/>
      <c r="IFZ98" s="20"/>
      <c r="IGA98" s="57"/>
      <c r="IGB98" s="21"/>
      <c r="IGC98" s="22"/>
      <c r="IGD98" s="3"/>
      <c r="IGE98" s="5"/>
      <c r="IGF98" s="5"/>
      <c r="IGG98" s="8"/>
      <c r="IGH98" s="10"/>
      <c r="IGI98" s="68"/>
      <c r="IGJ98" s="20"/>
      <c r="IGK98" s="57"/>
      <c r="IGL98" s="21"/>
      <c r="IGM98" s="22"/>
      <c r="IGN98" s="3"/>
      <c r="IGO98" s="5"/>
      <c r="IGP98" s="5"/>
      <c r="IGQ98" s="8"/>
      <c r="IGR98" s="10"/>
      <c r="IGS98" s="68"/>
      <c r="IGT98" s="20"/>
      <c r="IGU98" s="57"/>
      <c r="IGV98" s="21"/>
      <c r="IGW98" s="22"/>
      <c r="IGX98" s="3"/>
      <c r="IGY98" s="5"/>
      <c r="IGZ98" s="5"/>
      <c r="IHA98" s="8"/>
      <c r="IHB98" s="10"/>
      <c r="IHC98" s="68"/>
      <c r="IHD98" s="20"/>
      <c r="IHE98" s="57"/>
      <c r="IHF98" s="21"/>
      <c r="IHG98" s="22"/>
      <c r="IHH98" s="3"/>
      <c r="IHI98" s="5"/>
      <c r="IHJ98" s="5"/>
      <c r="IHK98" s="8"/>
      <c r="IHL98" s="10"/>
      <c r="IHM98" s="68"/>
      <c r="IHN98" s="20"/>
      <c r="IHO98" s="57"/>
      <c r="IHP98" s="21"/>
      <c r="IHQ98" s="22"/>
      <c r="IHR98" s="3"/>
      <c r="IHS98" s="5"/>
      <c r="IHT98" s="5"/>
      <c r="IHU98" s="8"/>
      <c r="IHV98" s="10"/>
      <c r="IHW98" s="68"/>
      <c r="IHX98" s="20"/>
      <c r="IHY98" s="57"/>
      <c r="IHZ98" s="21"/>
      <c r="IIA98" s="22"/>
      <c r="IIB98" s="3"/>
      <c r="IIC98" s="5"/>
      <c r="IID98" s="5"/>
      <c r="IIE98" s="8"/>
      <c r="IIF98" s="10"/>
      <c r="IIG98" s="68"/>
      <c r="IIH98" s="20"/>
      <c r="III98" s="57"/>
      <c r="IIJ98" s="21"/>
      <c r="IIK98" s="22"/>
      <c r="IIL98" s="3"/>
      <c r="IIM98" s="5"/>
      <c r="IIN98" s="5"/>
      <c r="IIO98" s="8"/>
      <c r="IIP98" s="10"/>
      <c r="IIQ98" s="68"/>
      <c r="IIR98" s="20"/>
      <c r="IIS98" s="57"/>
      <c r="IIT98" s="21"/>
      <c r="IIU98" s="22"/>
      <c r="IIV98" s="3"/>
      <c r="IIW98" s="5"/>
      <c r="IIX98" s="5"/>
      <c r="IIY98" s="8"/>
      <c r="IIZ98" s="10"/>
      <c r="IJA98" s="68"/>
      <c r="IJB98" s="20"/>
      <c r="IJC98" s="57"/>
      <c r="IJD98" s="21"/>
      <c r="IJE98" s="22"/>
      <c r="IJF98" s="3"/>
      <c r="IJG98" s="5"/>
      <c r="IJH98" s="5"/>
      <c r="IJI98" s="8"/>
      <c r="IJJ98" s="10"/>
      <c r="IJK98" s="68"/>
      <c r="IJL98" s="20"/>
      <c r="IJM98" s="57"/>
      <c r="IJN98" s="21"/>
      <c r="IJO98" s="22"/>
      <c r="IJP98" s="3"/>
      <c r="IJQ98" s="5"/>
      <c r="IJR98" s="5"/>
      <c r="IJS98" s="8"/>
      <c r="IJT98" s="10"/>
      <c r="IJU98" s="68"/>
      <c r="IJV98" s="20"/>
      <c r="IJW98" s="57"/>
      <c r="IJX98" s="21"/>
      <c r="IJY98" s="22"/>
      <c r="IJZ98" s="3"/>
      <c r="IKA98" s="5"/>
      <c r="IKB98" s="5"/>
      <c r="IKC98" s="8"/>
      <c r="IKD98" s="10"/>
      <c r="IKE98" s="68"/>
      <c r="IKF98" s="20"/>
      <c r="IKG98" s="57"/>
      <c r="IKH98" s="21"/>
      <c r="IKI98" s="22"/>
      <c r="IKJ98" s="3"/>
      <c r="IKK98" s="5"/>
      <c r="IKL98" s="5"/>
      <c r="IKM98" s="8"/>
      <c r="IKN98" s="10"/>
      <c r="IKO98" s="68"/>
      <c r="IKP98" s="20"/>
      <c r="IKQ98" s="57"/>
      <c r="IKR98" s="21"/>
      <c r="IKS98" s="22"/>
      <c r="IKT98" s="3"/>
      <c r="IKU98" s="5"/>
      <c r="IKV98" s="5"/>
      <c r="IKW98" s="8"/>
      <c r="IKX98" s="10"/>
      <c r="IKY98" s="68"/>
      <c r="IKZ98" s="20"/>
      <c r="ILA98" s="57"/>
      <c r="ILB98" s="21"/>
      <c r="ILC98" s="22"/>
      <c r="ILD98" s="3"/>
      <c r="ILE98" s="5"/>
      <c r="ILF98" s="5"/>
      <c r="ILG98" s="8"/>
      <c r="ILH98" s="10"/>
      <c r="ILI98" s="68"/>
      <c r="ILJ98" s="20"/>
      <c r="ILK98" s="57"/>
      <c r="ILL98" s="21"/>
      <c r="ILM98" s="22"/>
      <c r="ILN98" s="3"/>
      <c r="ILO98" s="5"/>
      <c r="ILP98" s="5"/>
      <c r="ILQ98" s="8"/>
      <c r="ILR98" s="10"/>
      <c r="ILS98" s="68"/>
      <c r="ILT98" s="20"/>
      <c r="ILU98" s="57"/>
      <c r="ILV98" s="21"/>
      <c r="ILW98" s="22"/>
      <c r="ILX98" s="3"/>
      <c r="ILY98" s="5"/>
      <c r="ILZ98" s="5"/>
      <c r="IMA98" s="8"/>
      <c r="IMB98" s="10"/>
      <c r="IMC98" s="68"/>
      <c r="IMD98" s="20"/>
      <c r="IME98" s="57"/>
      <c r="IMF98" s="21"/>
      <c r="IMG98" s="22"/>
      <c r="IMH98" s="3"/>
      <c r="IMI98" s="5"/>
      <c r="IMJ98" s="5"/>
      <c r="IMK98" s="8"/>
      <c r="IML98" s="10"/>
      <c r="IMM98" s="68"/>
      <c r="IMN98" s="20"/>
      <c r="IMO98" s="57"/>
      <c r="IMP98" s="21"/>
      <c r="IMQ98" s="22"/>
      <c r="IMR98" s="3"/>
      <c r="IMS98" s="5"/>
      <c r="IMT98" s="5"/>
      <c r="IMU98" s="8"/>
      <c r="IMV98" s="10"/>
      <c r="IMW98" s="68"/>
      <c r="IMX98" s="20"/>
      <c r="IMY98" s="57"/>
      <c r="IMZ98" s="21"/>
      <c r="INA98" s="22"/>
      <c r="INB98" s="3"/>
      <c r="INC98" s="5"/>
      <c r="IND98" s="5"/>
      <c r="INE98" s="8"/>
      <c r="INF98" s="10"/>
      <c r="ING98" s="68"/>
      <c r="INH98" s="20"/>
      <c r="INI98" s="57"/>
      <c r="INJ98" s="21"/>
      <c r="INK98" s="22"/>
      <c r="INL98" s="3"/>
      <c r="INM98" s="5"/>
      <c r="INN98" s="5"/>
      <c r="INO98" s="8"/>
      <c r="INP98" s="10"/>
      <c r="INQ98" s="68"/>
      <c r="INR98" s="20"/>
      <c r="INS98" s="57"/>
      <c r="INT98" s="21"/>
      <c r="INU98" s="22"/>
      <c r="INV98" s="3"/>
      <c r="INW98" s="5"/>
      <c r="INX98" s="5"/>
      <c r="INY98" s="8"/>
      <c r="INZ98" s="10"/>
      <c r="IOA98" s="68"/>
      <c r="IOB98" s="20"/>
      <c r="IOC98" s="57"/>
      <c r="IOD98" s="21"/>
      <c r="IOE98" s="22"/>
      <c r="IOF98" s="3"/>
      <c r="IOG98" s="5"/>
      <c r="IOH98" s="5"/>
      <c r="IOI98" s="8"/>
      <c r="IOJ98" s="10"/>
      <c r="IOK98" s="68"/>
      <c r="IOL98" s="20"/>
      <c r="IOM98" s="57"/>
      <c r="ION98" s="21"/>
      <c r="IOO98" s="22"/>
      <c r="IOP98" s="3"/>
      <c r="IOQ98" s="5"/>
      <c r="IOR98" s="5"/>
      <c r="IOS98" s="8"/>
      <c r="IOT98" s="10"/>
      <c r="IOU98" s="68"/>
      <c r="IOV98" s="20"/>
      <c r="IOW98" s="57"/>
      <c r="IOX98" s="21"/>
      <c r="IOY98" s="22"/>
      <c r="IOZ98" s="3"/>
      <c r="IPA98" s="5"/>
      <c r="IPB98" s="5"/>
      <c r="IPC98" s="8"/>
      <c r="IPD98" s="10"/>
      <c r="IPE98" s="68"/>
      <c r="IPF98" s="20"/>
      <c r="IPG98" s="57"/>
      <c r="IPH98" s="21"/>
      <c r="IPI98" s="22"/>
      <c r="IPJ98" s="3"/>
      <c r="IPK98" s="5"/>
      <c r="IPL98" s="5"/>
      <c r="IPM98" s="8"/>
      <c r="IPN98" s="10"/>
      <c r="IPO98" s="68"/>
      <c r="IPP98" s="20"/>
      <c r="IPQ98" s="57"/>
      <c r="IPR98" s="21"/>
      <c r="IPS98" s="22"/>
      <c r="IPT98" s="3"/>
      <c r="IPU98" s="5"/>
      <c r="IPV98" s="5"/>
      <c r="IPW98" s="8"/>
      <c r="IPX98" s="10"/>
      <c r="IPY98" s="68"/>
      <c r="IPZ98" s="20"/>
      <c r="IQA98" s="57"/>
      <c r="IQB98" s="21"/>
      <c r="IQC98" s="22"/>
      <c r="IQD98" s="3"/>
      <c r="IQE98" s="5"/>
      <c r="IQF98" s="5"/>
      <c r="IQG98" s="8"/>
      <c r="IQH98" s="10"/>
      <c r="IQI98" s="68"/>
      <c r="IQJ98" s="20"/>
      <c r="IQK98" s="57"/>
      <c r="IQL98" s="21"/>
      <c r="IQM98" s="22"/>
      <c r="IQN98" s="3"/>
      <c r="IQO98" s="5"/>
      <c r="IQP98" s="5"/>
      <c r="IQQ98" s="8"/>
      <c r="IQR98" s="10"/>
      <c r="IQS98" s="68"/>
      <c r="IQT98" s="20"/>
      <c r="IQU98" s="57"/>
      <c r="IQV98" s="21"/>
      <c r="IQW98" s="22"/>
      <c r="IQX98" s="3"/>
      <c r="IQY98" s="5"/>
      <c r="IQZ98" s="5"/>
      <c r="IRA98" s="8"/>
      <c r="IRB98" s="10"/>
      <c r="IRC98" s="68"/>
      <c r="IRD98" s="20"/>
      <c r="IRE98" s="57"/>
      <c r="IRF98" s="21"/>
      <c r="IRG98" s="22"/>
      <c r="IRH98" s="3"/>
      <c r="IRI98" s="5"/>
      <c r="IRJ98" s="5"/>
      <c r="IRK98" s="8"/>
      <c r="IRL98" s="10"/>
      <c r="IRM98" s="68"/>
      <c r="IRN98" s="20"/>
      <c r="IRO98" s="57"/>
      <c r="IRP98" s="21"/>
      <c r="IRQ98" s="22"/>
      <c r="IRR98" s="3"/>
      <c r="IRS98" s="5"/>
      <c r="IRT98" s="5"/>
      <c r="IRU98" s="8"/>
      <c r="IRV98" s="10"/>
      <c r="IRW98" s="68"/>
      <c r="IRX98" s="20"/>
      <c r="IRY98" s="57"/>
      <c r="IRZ98" s="21"/>
      <c r="ISA98" s="22"/>
      <c r="ISB98" s="3"/>
      <c r="ISC98" s="5"/>
      <c r="ISD98" s="5"/>
      <c r="ISE98" s="8"/>
      <c r="ISF98" s="10"/>
      <c r="ISG98" s="68"/>
      <c r="ISH98" s="20"/>
      <c r="ISI98" s="57"/>
      <c r="ISJ98" s="21"/>
      <c r="ISK98" s="22"/>
      <c r="ISL98" s="3"/>
      <c r="ISM98" s="5"/>
      <c r="ISN98" s="5"/>
      <c r="ISO98" s="8"/>
      <c r="ISP98" s="10"/>
      <c r="ISQ98" s="68"/>
      <c r="ISR98" s="20"/>
      <c r="ISS98" s="57"/>
      <c r="IST98" s="21"/>
      <c r="ISU98" s="22"/>
      <c r="ISV98" s="3"/>
      <c r="ISW98" s="5"/>
      <c r="ISX98" s="5"/>
      <c r="ISY98" s="8"/>
      <c r="ISZ98" s="10"/>
      <c r="ITA98" s="68"/>
      <c r="ITB98" s="20"/>
      <c r="ITC98" s="57"/>
      <c r="ITD98" s="21"/>
      <c r="ITE98" s="22"/>
      <c r="ITF98" s="3"/>
      <c r="ITG98" s="5"/>
      <c r="ITH98" s="5"/>
      <c r="ITI98" s="8"/>
      <c r="ITJ98" s="10"/>
      <c r="ITK98" s="68"/>
      <c r="ITL98" s="20"/>
      <c r="ITM98" s="57"/>
      <c r="ITN98" s="21"/>
      <c r="ITO98" s="22"/>
      <c r="ITP98" s="3"/>
      <c r="ITQ98" s="5"/>
      <c r="ITR98" s="5"/>
      <c r="ITS98" s="8"/>
      <c r="ITT98" s="10"/>
      <c r="ITU98" s="68"/>
      <c r="ITV98" s="20"/>
      <c r="ITW98" s="57"/>
      <c r="ITX98" s="21"/>
      <c r="ITY98" s="22"/>
      <c r="ITZ98" s="3"/>
      <c r="IUA98" s="5"/>
      <c r="IUB98" s="5"/>
      <c r="IUC98" s="8"/>
      <c r="IUD98" s="10"/>
      <c r="IUE98" s="68"/>
      <c r="IUF98" s="20"/>
      <c r="IUG98" s="57"/>
      <c r="IUH98" s="21"/>
      <c r="IUI98" s="22"/>
      <c r="IUJ98" s="3"/>
      <c r="IUK98" s="5"/>
      <c r="IUL98" s="5"/>
      <c r="IUM98" s="8"/>
      <c r="IUN98" s="10"/>
      <c r="IUO98" s="68"/>
      <c r="IUP98" s="20"/>
      <c r="IUQ98" s="57"/>
      <c r="IUR98" s="21"/>
      <c r="IUS98" s="22"/>
      <c r="IUT98" s="3"/>
      <c r="IUU98" s="5"/>
      <c r="IUV98" s="5"/>
      <c r="IUW98" s="8"/>
      <c r="IUX98" s="10"/>
      <c r="IUY98" s="68"/>
      <c r="IUZ98" s="20"/>
      <c r="IVA98" s="57"/>
      <c r="IVB98" s="21"/>
      <c r="IVC98" s="22"/>
      <c r="IVD98" s="3"/>
      <c r="IVE98" s="5"/>
      <c r="IVF98" s="5"/>
      <c r="IVG98" s="8"/>
      <c r="IVH98" s="10"/>
      <c r="IVI98" s="68"/>
      <c r="IVJ98" s="20"/>
      <c r="IVK98" s="57"/>
      <c r="IVL98" s="21"/>
      <c r="IVM98" s="22"/>
      <c r="IVN98" s="3"/>
      <c r="IVO98" s="5"/>
      <c r="IVP98" s="5"/>
      <c r="IVQ98" s="8"/>
      <c r="IVR98" s="10"/>
      <c r="IVS98" s="68"/>
      <c r="IVT98" s="20"/>
      <c r="IVU98" s="57"/>
      <c r="IVV98" s="21"/>
      <c r="IVW98" s="22"/>
      <c r="IVX98" s="3"/>
      <c r="IVY98" s="5"/>
      <c r="IVZ98" s="5"/>
      <c r="IWA98" s="8"/>
      <c r="IWB98" s="10"/>
      <c r="IWC98" s="68"/>
      <c r="IWD98" s="20"/>
      <c r="IWE98" s="57"/>
      <c r="IWF98" s="21"/>
      <c r="IWG98" s="22"/>
      <c r="IWH98" s="3"/>
      <c r="IWI98" s="5"/>
      <c r="IWJ98" s="5"/>
      <c r="IWK98" s="8"/>
      <c r="IWL98" s="10"/>
      <c r="IWM98" s="68"/>
      <c r="IWN98" s="20"/>
      <c r="IWO98" s="57"/>
      <c r="IWP98" s="21"/>
      <c r="IWQ98" s="22"/>
      <c r="IWR98" s="3"/>
      <c r="IWS98" s="5"/>
      <c r="IWT98" s="5"/>
      <c r="IWU98" s="8"/>
      <c r="IWV98" s="10"/>
      <c r="IWW98" s="68"/>
      <c r="IWX98" s="20"/>
      <c r="IWY98" s="57"/>
      <c r="IWZ98" s="21"/>
      <c r="IXA98" s="22"/>
      <c r="IXB98" s="3"/>
      <c r="IXC98" s="5"/>
      <c r="IXD98" s="5"/>
      <c r="IXE98" s="8"/>
      <c r="IXF98" s="10"/>
      <c r="IXG98" s="68"/>
      <c r="IXH98" s="20"/>
      <c r="IXI98" s="57"/>
      <c r="IXJ98" s="21"/>
      <c r="IXK98" s="22"/>
      <c r="IXL98" s="3"/>
      <c r="IXM98" s="5"/>
      <c r="IXN98" s="5"/>
      <c r="IXO98" s="8"/>
      <c r="IXP98" s="10"/>
      <c r="IXQ98" s="68"/>
      <c r="IXR98" s="20"/>
      <c r="IXS98" s="57"/>
      <c r="IXT98" s="21"/>
      <c r="IXU98" s="22"/>
      <c r="IXV98" s="3"/>
      <c r="IXW98" s="5"/>
      <c r="IXX98" s="5"/>
      <c r="IXY98" s="8"/>
      <c r="IXZ98" s="10"/>
      <c r="IYA98" s="68"/>
      <c r="IYB98" s="20"/>
      <c r="IYC98" s="57"/>
      <c r="IYD98" s="21"/>
      <c r="IYE98" s="22"/>
      <c r="IYF98" s="3"/>
      <c r="IYG98" s="5"/>
      <c r="IYH98" s="5"/>
      <c r="IYI98" s="8"/>
      <c r="IYJ98" s="10"/>
      <c r="IYK98" s="68"/>
      <c r="IYL98" s="20"/>
      <c r="IYM98" s="57"/>
      <c r="IYN98" s="21"/>
      <c r="IYO98" s="22"/>
      <c r="IYP98" s="3"/>
      <c r="IYQ98" s="5"/>
      <c r="IYR98" s="5"/>
      <c r="IYS98" s="8"/>
      <c r="IYT98" s="10"/>
      <c r="IYU98" s="68"/>
      <c r="IYV98" s="20"/>
      <c r="IYW98" s="57"/>
      <c r="IYX98" s="21"/>
      <c r="IYY98" s="22"/>
      <c r="IYZ98" s="3"/>
      <c r="IZA98" s="5"/>
      <c r="IZB98" s="5"/>
      <c r="IZC98" s="8"/>
      <c r="IZD98" s="10"/>
      <c r="IZE98" s="68"/>
      <c r="IZF98" s="20"/>
      <c r="IZG98" s="57"/>
      <c r="IZH98" s="21"/>
      <c r="IZI98" s="22"/>
      <c r="IZJ98" s="3"/>
      <c r="IZK98" s="5"/>
      <c r="IZL98" s="5"/>
      <c r="IZM98" s="8"/>
      <c r="IZN98" s="10"/>
      <c r="IZO98" s="68"/>
      <c r="IZP98" s="20"/>
      <c r="IZQ98" s="57"/>
      <c r="IZR98" s="21"/>
      <c r="IZS98" s="22"/>
      <c r="IZT98" s="3"/>
      <c r="IZU98" s="5"/>
      <c r="IZV98" s="5"/>
      <c r="IZW98" s="8"/>
      <c r="IZX98" s="10"/>
      <c r="IZY98" s="68"/>
      <c r="IZZ98" s="20"/>
      <c r="JAA98" s="57"/>
      <c r="JAB98" s="21"/>
      <c r="JAC98" s="22"/>
      <c r="JAD98" s="3"/>
      <c r="JAE98" s="5"/>
      <c r="JAF98" s="5"/>
      <c r="JAG98" s="8"/>
      <c r="JAH98" s="10"/>
      <c r="JAI98" s="68"/>
      <c r="JAJ98" s="20"/>
      <c r="JAK98" s="57"/>
      <c r="JAL98" s="21"/>
      <c r="JAM98" s="22"/>
      <c r="JAN98" s="3"/>
      <c r="JAO98" s="5"/>
      <c r="JAP98" s="5"/>
      <c r="JAQ98" s="8"/>
      <c r="JAR98" s="10"/>
      <c r="JAS98" s="68"/>
      <c r="JAT98" s="20"/>
      <c r="JAU98" s="57"/>
      <c r="JAV98" s="21"/>
      <c r="JAW98" s="22"/>
      <c r="JAX98" s="3"/>
      <c r="JAY98" s="5"/>
      <c r="JAZ98" s="5"/>
      <c r="JBA98" s="8"/>
      <c r="JBB98" s="10"/>
      <c r="JBC98" s="68"/>
      <c r="JBD98" s="20"/>
      <c r="JBE98" s="57"/>
      <c r="JBF98" s="21"/>
      <c r="JBG98" s="22"/>
      <c r="JBH98" s="3"/>
      <c r="JBI98" s="5"/>
      <c r="JBJ98" s="5"/>
      <c r="JBK98" s="8"/>
      <c r="JBL98" s="10"/>
      <c r="JBM98" s="68"/>
      <c r="JBN98" s="20"/>
      <c r="JBO98" s="57"/>
      <c r="JBP98" s="21"/>
      <c r="JBQ98" s="22"/>
      <c r="JBR98" s="3"/>
      <c r="JBS98" s="5"/>
      <c r="JBT98" s="5"/>
      <c r="JBU98" s="8"/>
      <c r="JBV98" s="10"/>
      <c r="JBW98" s="68"/>
      <c r="JBX98" s="20"/>
      <c r="JBY98" s="57"/>
      <c r="JBZ98" s="21"/>
      <c r="JCA98" s="22"/>
      <c r="JCB98" s="3"/>
      <c r="JCC98" s="5"/>
      <c r="JCD98" s="5"/>
      <c r="JCE98" s="8"/>
      <c r="JCF98" s="10"/>
      <c r="JCG98" s="68"/>
      <c r="JCH98" s="20"/>
      <c r="JCI98" s="57"/>
      <c r="JCJ98" s="21"/>
      <c r="JCK98" s="22"/>
      <c r="JCL98" s="3"/>
      <c r="JCM98" s="5"/>
      <c r="JCN98" s="5"/>
      <c r="JCO98" s="8"/>
      <c r="JCP98" s="10"/>
      <c r="JCQ98" s="68"/>
      <c r="JCR98" s="20"/>
      <c r="JCS98" s="57"/>
      <c r="JCT98" s="21"/>
      <c r="JCU98" s="22"/>
      <c r="JCV98" s="3"/>
      <c r="JCW98" s="5"/>
      <c r="JCX98" s="5"/>
      <c r="JCY98" s="8"/>
      <c r="JCZ98" s="10"/>
      <c r="JDA98" s="68"/>
      <c r="JDB98" s="20"/>
      <c r="JDC98" s="57"/>
      <c r="JDD98" s="21"/>
      <c r="JDE98" s="22"/>
      <c r="JDF98" s="3"/>
      <c r="JDG98" s="5"/>
      <c r="JDH98" s="5"/>
      <c r="JDI98" s="8"/>
      <c r="JDJ98" s="10"/>
      <c r="JDK98" s="68"/>
      <c r="JDL98" s="20"/>
      <c r="JDM98" s="57"/>
      <c r="JDN98" s="21"/>
      <c r="JDO98" s="22"/>
      <c r="JDP98" s="3"/>
      <c r="JDQ98" s="5"/>
      <c r="JDR98" s="5"/>
      <c r="JDS98" s="8"/>
      <c r="JDT98" s="10"/>
      <c r="JDU98" s="68"/>
      <c r="JDV98" s="20"/>
      <c r="JDW98" s="57"/>
      <c r="JDX98" s="21"/>
      <c r="JDY98" s="22"/>
      <c r="JDZ98" s="3"/>
      <c r="JEA98" s="5"/>
      <c r="JEB98" s="5"/>
      <c r="JEC98" s="8"/>
      <c r="JED98" s="10"/>
      <c r="JEE98" s="68"/>
      <c r="JEF98" s="20"/>
      <c r="JEG98" s="57"/>
      <c r="JEH98" s="21"/>
      <c r="JEI98" s="22"/>
      <c r="JEJ98" s="3"/>
      <c r="JEK98" s="5"/>
      <c r="JEL98" s="5"/>
      <c r="JEM98" s="8"/>
      <c r="JEN98" s="10"/>
      <c r="JEO98" s="68"/>
      <c r="JEP98" s="20"/>
      <c r="JEQ98" s="57"/>
      <c r="JER98" s="21"/>
      <c r="JES98" s="22"/>
      <c r="JET98" s="3"/>
      <c r="JEU98" s="5"/>
      <c r="JEV98" s="5"/>
      <c r="JEW98" s="8"/>
      <c r="JEX98" s="10"/>
      <c r="JEY98" s="68"/>
      <c r="JEZ98" s="20"/>
      <c r="JFA98" s="57"/>
      <c r="JFB98" s="21"/>
      <c r="JFC98" s="22"/>
      <c r="JFD98" s="3"/>
      <c r="JFE98" s="5"/>
      <c r="JFF98" s="5"/>
      <c r="JFG98" s="8"/>
      <c r="JFH98" s="10"/>
      <c r="JFI98" s="68"/>
      <c r="JFJ98" s="20"/>
      <c r="JFK98" s="57"/>
      <c r="JFL98" s="21"/>
      <c r="JFM98" s="22"/>
      <c r="JFN98" s="3"/>
      <c r="JFO98" s="5"/>
      <c r="JFP98" s="5"/>
      <c r="JFQ98" s="8"/>
      <c r="JFR98" s="10"/>
      <c r="JFS98" s="68"/>
      <c r="JFT98" s="20"/>
      <c r="JFU98" s="57"/>
      <c r="JFV98" s="21"/>
      <c r="JFW98" s="22"/>
      <c r="JFX98" s="3"/>
      <c r="JFY98" s="5"/>
      <c r="JFZ98" s="5"/>
      <c r="JGA98" s="8"/>
      <c r="JGB98" s="10"/>
      <c r="JGC98" s="68"/>
      <c r="JGD98" s="20"/>
      <c r="JGE98" s="57"/>
      <c r="JGF98" s="21"/>
      <c r="JGG98" s="22"/>
      <c r="JGH98" s="3"/>
      <c r="JGI98" s="5"/>
      <c r="JGJ98" s="5"/>
      <c r="JGK98" s="8"/>
      <c r="JGL98" s="10"/>
      <c r="JGM98" s="68"/>
      <c r="JGN98" s="20"/>
      <c r="JGO98" s="57"/>
      <c r="JGP98" s="21"/>
      <c r="JGQ98" s="22"/>
      <c r="JGR98" s="3"/>
      <c r="JGS98" s="5"/>
      <c r="JGT98" s="5"/>
      <c r="JGU98" s="8"/>
      <c r="JGV98" s="10"/>
      <c r="JGW98" s="68"/>
      <c r="JGX98" s="20"/>
      <c r="JGY98" s="57"/>
      <c r="JGZ98" s="21"/>
      <c r="JHA98" s="22"/>
      <c r="JHB98" s="3"/>
      <c r="JHC98" s="5"/>
      <c r="JHD98" s="5"/>
      <c r="JHE98" s="8"/>
      <c r="JHF98" s="10"/>
      <c r="JHG98" s="68"/>
      <c r="JHH98" s="20"/>
      <c r="JHI98" s="57"/>
      <c r="JHJ98" s="21"/>
      <c r="JHK98" s="22"/>
      <c r="JHL98" s="3"/>
      <c r="JHM98" s="5"/>
      <c r="JHN98" s="5"/>
      <c r="JHO98" s="8"/>
      <c r="JHP98" s="10"/>
      <c r="JHQ98" s="68"/>
      <c r="JHR98" s="20"/>
      <c r="JHS98" s="57"/>
      <c r="JHT98" s="21"/>
      <c r="JHU98" s="22"/>
      <c r="JHV98" s="3"/>
      <c r="JHW98" s="5"/>
      <c r="JHX98" s="5"/>
      <c r="JHY98" s="8"/>
      <c r="JHZ98" s="10"/>
      <c r="JIA98" s="68"/>
      <c r="JIB98" s="20"/>
      <c r="JIC98" s="57"/>
      <c r="JID98" s="21"/>
      <c r="JIE98" s="22"/>
      <c r="JIF98" s="3"/>
      <c r="JIG98" s="5"/>
      <c r="JIH98" s="5"/>
      <c r="JII98" s="8"/>
      <c r="JIJ98" s="10"/>
      <c r="JIK98" s="68"/>
      <c r="JIL98" s="20"/>
      <c r="JIM98" s="57"/>
      <c r="JIN98" s="21"/>
      <c r="JIO98" s="22"/>
      <c r="JIP98" s="3"/>
      <c r="JIQ98" s="5"/>
      <c r="JIR98" s="5"/>
      <c r="JIS98" s="8"/>
      <c r="JIT98" s="10"/>
      <c r="JIU98" s="68"/>
      <c r="JIV98" s="20"/>
      <c r="JIW98" s="57"/>
      <c r="JIX98" s="21"/>
      <c r="JIY98" s="22"/>
      <c r="JIZ98" s="3"/>
      <c r="JJA98" s="5"/>
      <c r="JJB98" s="5"/>
      <c r="JJC98" s="8"/>
      <c r="JJD98" s="10"/>
      <c r="JJE98" s="68"/>
      <c r="JJF98" s="20"/>
      <c r="JJG98" s="57"/>
      <c r="JJH98" s="21"/>
      <c r="JJI98" s="22"/>
      <c r="JJJ98" s="3"/>
      <c r="JJK98" s="5"/>
      <c r="JJL98" s="5"/>
      <c r="JJM98" s="8"/>
      <c r="JJN98" s="10"/>
      <c r="JJO98" s="68"/>
      <c r="JJP98" s="20"/>
      <c r="JJQ98" s="57"/>
      <c r="JJR98" s="21"/>
      <c r="JJS98" s="22"/>
      <c r="JJT98" s="3"/>
      <c r="JJU98" s="5"/>
      <c r="JJV98" s="5"/>
      <c r="JJW98" s="8"/>
      <c r="JJX98" s="10"/>
      <c r="JJY98" s="68"/>
      <c r="JJZ98" s="20"/>
      <c r="JKA98" s="57"/>
      <c r="JKB98" s="21"/>
      <c r="JKC98" s="22"/>
      <c r="JKD98" s="3"/>
      <c r="JKE98" s="5"/>
      <c r="JKF98" s="5"/>
      <c r="JKG98" s="8"/>
      <c r="JKH98" s="10"/>
      <c r="JKI98" s="68"/>
      <c r="JKJ98" s="20"/>
      <c r="JKK98" s="57"/>
      <c r="JKL98" s="21"/>
      <c r="JKM98" s="22"/>
      <c r="JKN98" s="3"/>
      <c r="JKO98" s="5"/>
      <c r="JKP98" s="5"/>
      <c r="JKQ98" s="8"/>
      <c r="JKR98" s="10"/>
      <c r="JKS98" s="68"/>
      <c r="JKT98" s="20"/>
      <c r="JKU98" s="57"/>
      <c r="JKV98" s="21"/>
      <c r="JKW98" s="22"/>
      <c r="JKX98" s="3"/>
      <c r="JKY98" s="5"/>
      <c r="JKZ98" s="5"/>
      <c r="JLA98" s="8"/>
      <c r="JLB98" s="10"/>
      <c r="JLC98" s="68"/>
      <c r="JLD98" s="20"/>
      <c r="JLE98" s="57"/>
      <c r="JLF98" s="21"/>
      <c r="JLG98" s="22"/>
      <c r="JLH98" s="3"/>
      <c r="JLI98" s="5"/>
      <c r="JLJ98" s="5"/>
      <c r="JLK98" s="8"/>
      <c r="JLL98" s="10"/>
      <c r="JLM98" s="68"/>
      <c r="JLN98" s="20"/>
      <c r="JLO98" s="57"/>
      <c r="JLP98" s="21"/>
      <c r="JLQ98" s="22"/>
      <c r="JLR98" s="3"/>
      <c r="JLS98" s="5"/>
      <c r="JLT98" s="5"/>
      <c r="JLU98" s="8"/>
      <c r="JLV98" s="10"/>
      <c r="JLW98" s="68"/>
      <c r="JLX98" s="20"/>
      <c r="JLY98" s="57"/>
      <c r="JLZ98" s="21"/>
      <c r="JMA98" s="22"/>
      <c r="JMB98" s="3"/>
      <c r="JMC98" s="5"/>
      <c r="JMD98" s="5"/>
      <c r="JME98" s="8"/>
      <c r="JMF98" s="10"/>
      <c r="JMG98" s="68"/>
      <c r="JMH98" s="20"/>
      <c r="JMI98" s="57"/>
      <c r="JMJ98" s="21"/>
      <c r="JMK98" s="22"/>
      <c r="JML98" s="3"/>
      <c r="JMM98" s="5"/>
      <c r="JMN98" s="5"/>
      <c r="JMO98" s="8"/>
      <c r="JMP98" s="10"/>
      <c r="JMQ98" s="68"/>
      <c r="JMR98" s="20"/>
      <c r="JMS98" s="57"/>
      <c r="JMT98" s="21"/>
      <c r="JMU98" s="22"/>
      <c r="JMV98" s="3"/>
      <c r="JMW98" s="5"/>
      <c r="JMX98" s="5"/>
      <c r="JMY98" s="8"/>
      <c r="JMZ98" s="10"/>
      <c r="JNA98" s="68"/>
      <c r="JNB98" s="20"/>
      <c r="JNC98" s="57"/>
      <c r="JND98" s="21"/>
      <c r="JNE98" s="22"/>
      <c r="JNF98" s="3"/>
      <c r="JNG98" s="5"/>
      <c r="JNH98" s="5"/>
      <c r="JNI98" s="8"/>
      <c r="JNJ98" s="10"/>
      <c r="JNK98" s="68"/>
      <c r="JNL98" s="20"/>
      <c r="JNM98" s="57"/>
      <c r="JNN98" s="21"/>
      <c r="JNO98" s="22"/>
      <c r="JNP98" s="3"/>
      <c r="JNQ98" s="5"/>
      <c r="JNR98" s="5"/>
      <c r="JNS98" s="8"/>
      <c r="JNT98" s="10"/>
      <c r="JNU98" s="68"/>
      <c r="JNV98" s="20"/>
      <c r="JNW98" s="57"/>
      <c r="JNX98" s="21"/>
      <c r="JNY98" s="22"/>
      <c r="JNZ98" s="3"/>
      <c r="JOA98" s="5"/>
      <c r="JOB98" s="5"/>
      <c r="JOC98" s="8"/>
      <c r="JOD98" s="10"/>
      <c r="JOE98" s="68"/>
      <c r="JOF98" s="20"/>
      <c r="JOG98" s="57"/>
      <c r="JOH98" s="21"/>
      <c r="JOI98" s="22"/>
      <c r="JOJ98" s="3"/>
      <c r="JOK98" s="5"/>
      <c r="JOL98" s="5"/>
      <c r="JOM98" s="8"/>
      <c r="JON98" s="10"/>
      <c r="JOO98" s="68"/>
      <c r="JOP98" s="20"/>
      <c r="JOQ98" s="57"/>
      <c r="JOR98" s="21"/>
      <c r="JOS98" s="22"/>
      <c r="JOT98" s="3"/>
      <c r="JOU98" s="5"/>
      <c r="JOV98" s="5"/>
      <c r="JOW98" s="8"/>
      <c r="JOX98" s="10"/>
      <c r="JOY98" s="68"/>
      <c r="JOZ98" s="20"/>
      <c r="JPA98" s="57"/>
      <c r="JPB98" s="21"/>
      <c r="JPC98" s="22"/>
      <c r="JPD98" s="3"/>
      <c r="JPE98" s="5"/>
      <c r="JPF98" s="5"/>
      <c r="JPG98" s="8"/>
      <c r="JPH98" s="10"/>
      <c r="JPI98" s="68"/>
      <c r="JPJ98" s="20"/>
      <c r="JPK98" s="57"/>
      <c r="JPL98" s="21"/>
      <c r="JPM98" s="22"/>
      <c r="JPN98" s="3"/>
      <c r="JPO98" s="5"/>
      <c r="JPP98" s="5"/>
      <c r="JPQ98" s="8"/>
      <c r="JPR98" s="10"/>
      <c r="JPS98" s="68"/>
      <c r="JPT98" s="20"/>
      <c r="JPU98" s="57"/>
      <c r="JPV98" s="21"/>
      <c r="JPW98" s="22"/>
      <c r="JPX98" s="3"/>
      <c r="JPY98" s="5"/>
      <c r="JPZ98" s="5"/>
      <c r="JQA98" s="8"/>
      <c r="JQB98" s="10"/>
      <c r="JQC98" s="68"/>
      <c r="JQD98" s="20"/>
      <c r="JQE98" s="57"/>
      <c r="JQF98" s="21"/>
      <c r="JQG98" s="22"/>
      <c r="JQH98" s="3"/>
      <c r="JQI98" s="5"/>
      <c r="JQJ98" s="5"/>
      <c r="JQK98" s="8"/>
      <c r="JQL98" s="10"/>
      <c r="JQM98" s="68"/>
      <c r="JQN98" s="20"/>
      <c r="JQO98" s="57"/>
      <c r="JQP98" s="21"/>
      <c r="JQQ98" s="22"/>
      <c r="JQR98" s="3"/>
      <c r="JQS98" s="5"/>
      <c r="JQT98" s="5"/>
      <c r="JQU98" s="8"/>
      <c r="JQV98" s="10"/>
      <c r="JQW98" s="68"/>
      <c r="JQX98" s="20"/>
      <c r="JQY98" s="57"/>
      <c r="JQZ98" s="21"/>
      <c r="JRA98" s="22"/>
      <c r="JRB98" s="3"/>
      <c r="JRC98" s="5"/>
      <c r="JRD98" s="5"/>
      <c r="JRE98" s="8"/>
      <c r="JRF98" s="10"/>
      <c r="JRG98" s="68"/>
      <c r="JRH98" s="20"/>
      <c r="JRI98" s="57"/>
      <c r="JRJ98" s="21"/>
      <c r="JRK98" s="22"/>
      <c r="JRL98" s="3"/>
      <c r="JRM98" s="5"/>
      <c r="JRN98" s="5"/>
      <c r="JRO98" s="8"/>
      <c r="JRP98" s="10"/>
      <c r="JRQ98" s="68"/>
      <c r="JRR98" s="20"/>
      <c r="JRS98" s="57"/>
      <c r="JRT98" s="21"/>
      <c r="JRU98" s="22"/>
      <c r="JRV98" s="3"/>
      <c r="JRW98" s="5"/>
      <c r="JRX98" s="5"/>
      <c r="JRY98" s="8"/>
      <c r="JRZ98" s="10"/>
      <c r="JSA98" s="68"/>
      <c r="JSB98" s="20"/>
      <c r="JSC98" s="57"/>
      <c r="JSD98" s="21"/>
      <c r="JSE98" s="22"/>
      <c r="JSF98" s="3"/>
      <c r="JSG98" s="5"/>
      <c r="JSH98" s="5"/>
      <c r="JSI98" s="8"/>
      <c r="JSJ98" s="10"/>
      <c r="JSK98" s="68"/>
      <c r="JSL98" s="20"/>
      <c r="JSM98" s="57"/>
      <c r="JSN98" s="21"/>
      <c r="JSO98" s="22"/>
      <c r="JSP98" s="3"/>
      <c r="JSQ98" s="5"/>
      <c r="JSR98" s="5"/>
      <c r="JSS98" s="8"/>
      <c r="JST98" s="10"/>
      <c r="JSU98" s="68"/>
      <c r="JSV98" s="20"/>
      <c r="JSW98" s="57"/>
      <c r="JSX98" s="21"/>
      <c r="JSY98" s="22"/>
      <c r="JSZ98" s="3"/>
      <c r="JTA98" s="5"/>
      <c r="JTB98" s="5"/>
      <c r="JTC98" s="8"/>
      <c r="JTD98" s="10"/>
      <c r="JTE98" s="68"/>
      <c r="JTF98" s="20"/>
      <c r="JTG98" s="57"/>
      <c r="JTH98" s="21"/>
      <c r="JTI98" s="22"/>
      <c r="JTJ98" s="3"/>
      <c r="JTK98" s="5"/>
      <c r="JTL98" s="5"/>
      <c r="JTM98" s="8"/>
      <c r="JTN98" s="10"/>
      <c r="JTO98" s="68"/>
      <c r="JTP98" s="20"/>
      <c r="JTQ98" s="57"/>
      <c r="JTR98" s="21"/>
      <c r="JTS98" s="22"/>
      <c r="JTT98" s="3"/>
      <c r="JTU98" s="5"/>
      <c r="JTV98" s="5"/>
      <c r="JTW98" s="8"/>
      <c r="JTX98" s="10"/>
      <c r="JTY98" s="68"/>
      <c r="JTZ98" s="20"/>
      <c r="JUA98" s="57"/>
      <c r="JUB98" s="21"/>
      <c r="JUC98" s="22"/>
      <c r="JUD98" s="3"/>
      <c r="JUE98" s="5"/>
      <c r="JUF98" s="5"/>
      <c r="JUG98" s="8"/>
      <c r="JUH98" s="10"/>
      <c r="JUI98" s="68"/>
      <c r="JUJ98" s="20"/>
      <c r="JUK98" s="57"/>
      <c r="JUL98" s="21"/>
      <c r="JUM98" s="22"/>
      <c r="JUN98" s="3"/>
      <c r="JUO98" s="5"/>
      <c r="JUP98" s="5"/>
      <c r="JUQ98" s="8"/>
      <c r="JUR98" s="10"/>
      <c r="JUS98" s="68"/>
      <c r="JUT98" s="20"/>
      <c r="JUU98" s="57"/>
      <c r="JUV98" s="21"/>
      <c r="JUW98" s="22"/>
      <c r="JUX98" s="3"/>
      <c r="JUY98" s="5"/>
      <c r="JUZ98" s="5"/>
      <c r="JVA98" s="8"/>
      <c r="JVB98" s="10"/>
      <c r="JVC98" s="68"/>
      <c r="JVD98" s="20"/>
      <c r="JVE98" s="57"/>
      <c r="JVF98" s="21"/>
      <c r="JVG98" s="22"/>
      <c r="JVH98" s="3"/>
      <c r="JVI98" s="5"/>
      <c r="JVJ98" s="5"/>
      <c r="JVK98" s="8"/>
      <c r="JVL98" s="10"/>
      <c r="JVM98" s="68"/>
      <c r="JVN98" s="20"/>
      <c r="JVO98" s="57"/>
      <c r="JVP98" s="21"/>
      <c r="JVQ98" s="22"/>
      <c r="JVR98" s="3"/>
      <c r="JVS98" s="5"/>
      <c r="JVT98" s="5"/>
      <c r="JVU98" s="8"/>
      <c r="JVV98" s="10"/>
      <c r="JVW98" s="68"/>
      <c r="JVX98" s="20"/>
      <c r="JVY98" s="57"/>
      <c r="JVZ98" s="21"/>
      <c r="JWA98" s="22"/>
      <c r="JWB98" s="3"/>
      <c r="JWC98" s="5"/>
      <c r="JWD98" s="5"/>
      <c r="JWE98" s="8"/>
      <c r="JWF98" s="10"/>
      <c r="JWG98" s="68"/>
      <c r="JWH98" s="20"/>
      <c r="JWI98" s="57"/>
      <c r="JWJ98" s="21"/>
      <c r="JWK98" s="22"/>
      <c r="JWL98" s="3"/>
      <c r="JWM98" s="5"/>
      <c r="JWN98" s="5"/>
      <c r="JWO98" s="8"/>
      <c r="JWP98" s="10"/>
      <c r="JWQ98" s="68"/>
      <c r="JWR98" s="20"/>
      <c r="JWS98" s="57"/>
      <c r="JWT98" s="21"/>
      <c r="JWU98" s="22"/>
      <c r="JWV98" s="3"/>
      <c r="JWW98" s="5"/>
      <c r="JWX98" s="5"/>
      <c r="JWY98" s="8"/>
      <c r="JWZ98" s="10"/>
      <c r="JXA98" s="68"/>
      <c r="JXB98" s="20"/>
      <c r="JXC98" s="57"/>
      <c r="JXD98" s="21"/>
      <c r="JXE98" s="22"/>
      <c r="JXF98" s="3"/>
      <c r="JXG98" s="5"/>
      <c r="JXH98" s="5"/>
      <c r="JXI98" s="8"/>
      <c r="JXJ98" s="10"/>
      <c r="JXK98" s="68"/>
      <c r="JXL98" s="20"/>
      <c r="JXM98" s="57"/>
      <c r="JXN98" s="21"/>
      <c r="JXO98" s="22"/>
      <c r="JXP98" s="3"/>
      <c r="JXQ98" s="5"/>
      <c r="JXR98" s="5"/>
      <c r="JXS98" s="8"/>
      <c r="JXT98" s="10"/>
      <c r="JXU98" s="68"/>
      <c r="JXV98" s="20"/>
      <c r="JXW98" s="57"/>
      <c r="JXX98" s="21"/>
      <c r="JXY98" s="22"/>
      <c r="JXZ98" s="3"/>
      <c r="JYA98" s="5"/>
      <c r="JYB98" s="5"/>
      <c r="JYC98" s="8"/>
      <c r="JYD98" s="10"/>
      <c r="JYE98" s="68"/>
      <c r="JYF98" s="20"/>
      <c r="JYG98" s="57"/>
      <c r="JYH98" s="21"/>
      <c r="JYI98" s="22"/>
      <c r="JYJ98" s="3"/>
      <c r="JYK98" s="5"/>
      <c r="JYL98" s="5"/>
      <c r="JYM98" s="8"/>
      <c r="JYN98" s="10"/>
      <c r="JYO98" s="68"/>
      <c r="JYP98" s="20"/>
      <c r="JYQ98" s="57"/>
      <c r="JYR98" s="21"/>
      <c r="JYS98" s="22"/>
      <c r="JYT98" s="3"/>
      <c r="JYU98" s="5"/>
      <c r="JYV98" s="5"/>
      <c r="JYW98" s="8"/>
      <c r="JYX98" s="10"/>
      <c r="JYY98" s="68"/>
      <c r="JYZ98" s="20"/>
      <c r="JZA98" s="57"/>
      <c r="JZB98" s="21"/>
      <c r="JZC98" s="22"/>
      <c r="JZD98" s="3"/>
      <c r="JZE98" s="5"/>
      <c r="JZF98" s="5"/>
      <c r="JZG98" s="8"/>
      <c r="JZH98" s="10"/>
      <c r="JZI98" s="68"/>
      <c r="JZJ98" s="20"/>
      <c r="JZK98" s="57"/>
      <c r="JZL98" s="21"/>
      <c r="JZM98" s="22"/>
      <c r="JZN98" s="3"/>
      <c r="JZO98" s="5"/>
      <c r="JZP98" s="5"/>
      <c r="JZQ98" s="8"/>
      <c r="JZR98" s="10"/>
      <c r="JZS98" s="68"/>
      <c r="JZT98" s="20"/>
      <c r="JZU98" s="57"/>
      <c r="JZV98" s="21"/>
      <c r="JZW98" s="22"/>
      <c r="JZX98" s="3"/>
      <c r="JZY98" s="5"/>
      <c r="JZZ98" s="5"/>
      <c r="KAA98" s="8"/>
      <c r="KAB98" s="10"/>
      <c r="KAC98" s="68"/>
      <c r="KAD98" s="20"/>
      <c r="KAE98" s="57"/>
      <c r="KAF98" s="21"/>
      <c r="KAG98" s="22"/>
      <c r="KAH98" s="3"/>
      <c r="KAI98" s="5"/>
      <c r="KAJ98" s="5"/>
      <c r="KAK98" s="8"/>
      <c r="KAL98" s="10"/>
      <c r="KAM98" s="68"/>
      <c r="KAN98" s="20"/>
      <c r="KAO98" s="57"/>
      <c r="KAP98" s="21"/>
      <c r="KAQ98" s="22"/>
      <c r="KAR98" s="3"/>
      <c r="KAS98" s="5"/>
      <c r="KAT98" s="5"/>
      <c r="KAU98" s="8"/>
      <c r="KAV98" s="10"/>
      <c r="KAW98" s="68"/>
      <c r="KAX98" s="20"/>
      <c r="KAY98" s="57"/>
      <c r="KAZ98" s="21"/>
      <c r="KBA98" s="22"/>
      <c r="KBB98" s="3"/>
      <c r="KBC98" s="5"/>
      <c r="KBD98" s="5"/>
      <c r="KBE98" s="8"/>
      <c r="KBF98" s="10"/>
      <c r="KBG98" s="68"/>
      <c r="KBH98" s="20"/>
      <c r="KBI98" s="57"/>
      <c r="KBJ98" s="21"/>
      <c r="KBK98" s="22"/>
      <c r="KBL98" s="3"/>
      <c r="KBM98" s="5"/>
      <c r="KBN98" s="5"/>
      <c r="KBO98" s="8"/>
      <c r="KBP98" s="10"/>
      <c r="KBQ98" s="68"/>
      <c r="KBR98" s="20"/>
      <c r="KBS98" s="57"/>
      <c r="KBT98" s="21"/>
      <c r="KBU98" s="22"/>
      <c r="KBV98" s="3"/>
      <c r="KBW98" s="5"/>
      <c r="KBX98" s="5"/>
      <c r="KBY98" s="8"/>
      <c r="KBZ98" s="10"/>
      <c r="KCA98" s="68"/>
      <c r="KCB98" s="20"/>
      <c r="KCC98" s="57"/>
      <c r="KCD98" s="21"/>
      <c r="KCE98" s="22"/>
      <c r="KCF98" s="3"/>
      <c r="KCG98" s="5"/>
      <c r="KCH98" s="5"/>
      <c r="KCI98" s="8"/>
      <c r="KCJ98" s="10"/>
      <c r="KCK98" s="68"/>
      <c r="KCL98" s="20"/>
      <c r="KCM98" s="57"/>
      <c r="KCN98" s="21"/>
      <c r="KCO98" s="22"/>
      <c r="KCP98" s="3"/>
      <c r="KCQ98" s="5"/>
      <c r="KCR98" s="5"/>
      <c r="KCS98" s="8"/>
      <c r="KCT98" s="10"/>
      <c r="KCU98" s="68"/>
      <c r="KCV98" s="20"/>
      <c r="KCW98" s="57"/>
      <c r="KCX98" s="21"/>
      <c r="KCY98" s="22"/>
      <c r="KCZ98" s="3"/>
      <c r="KDA98" s="5"/>
      <c r="KDB98" s="5"/>
      <c r="KDC98" s="8"/>
      <c r="KDD98" s="10"/>
      <c r="KDE98" s="68"/>
      <c r="KDF98" s="20"/>
      <c r="KDG98" s="57"/>
      <c r="KDH98" s="21"/>
      <c r="KDI98" s="22"/>
      <c r="KDJ98" s="3"/>
      <c r="KDK98" s="5"/>
      <c r="KDL98" s="5"/>
      <c r="KDM98" s="8"/>
      <c r="KDN98" s="10"/>
      <c r="KDO98" s="68"/>
      <c r="KDP98" s="20"/>
      <c r="KDQ98" s="57"/>
      <c r="KDR98" s="21"/>
      <c r="KDS98" s="22"/>
      <c r="KDT98" s="3"/>
      <c r="KDU98" s="5"/>
      <c r="KDV98" s="5"/>
      <c r="KDW98" s="8"/>
      <c r="KDX98" s="10"/>
      <c r="KDY98" s="68"/>
      <c r="KDZ98" s="20"/>
      <c r="KEA98" s="57"/>
      <c r="KEB98" s="21"/>
      <c r="KEC98" s="22"/>
      <c r="KED98" s="3"/>
      <c r="KEE98" s="5"/>
      <c r="KEF98" s="5"/>
      <c r="KEG98" s="8"/>
      <c r="KEH98" s="10"/>
      <c r="KEI98" s="68"/>
      <c r="KEJ98" s="20"/>
      <c r="KEK98" s="57"/>
      <c r="KEL98" s="21"/>
      <c r="KEM98" s="22"/>
      <c r="KEN98" s="3"/>
      <c r="KEO98" s="5"/>
      <c r="KEP98" s="5"/>
      <c r="KEQ98" s="8"/>
      <c r="KER98" s="10"/>
      <c r="KES98" s="68"/>
      <c r="KET98" s="20"/>
      <c r="KEU98" s="57"/>
      <c r="KEV98" s="21"/>
      <c r="KEW98" s="22"/>
      <c r="KEX98" s="3"/>
      <c r="KEY98" s="5"/>
      <c r="KEZ98" s="5"/>
      <c r="KFA98" s="8"/>
      <c r="KFB98" s="10"/>
      <c r="KFC98" s="68"/>
      <c r="KFD98" s="20"/>
      <c r="KFE98" s="57"/>
      <c r="KFF98" s="21"/>
      <c r="KFG98" s="22"/>
      <c r="KFH98" s="3"/>
      <c r="KFI98" s="5"/>
      <c r="KFJ98" s="5"/>
      <c r="KFK98" s="8"/>
      <c r="KFL98" s="10"/>
      <c r="KFM98" s="68"/>
      <c r="KFN98" s="20"/>
      <c r="KFO98" s="57"/>
      <c r="KFP98" s="21"/>
      <c r="KFQ98" s="22"/>
      <c r="KFR98" s="3"/>
      <c r="KFS98" s="5"/>
      <c r="KFT98" s="5"/>
      <c r="KFU98" s="8"/>
      <c r="KFV98" s="10"/>
      <c r="KFW98" s="68"/>
      <c r="KFX98" s="20"/>
      <c r="KFY98" s="57"/>
      <c r="KFZ98" s="21"/>
      <c r="KGA98" s="22"/>
      <c r="KGB98" s="3"/>
      <c r="KGC98" s="5"/>
      <c r="KGD98" s="5"/>
      <c r="KGE98" s="8"/>
      <c r="KGF98" s="10"/>
      <c r="KGG98" s="68"/>
      <c r="KGH98" s="20"/>
      <c r="KGI98" s="57"/>
      <c r="KGJ98" s="21"/>
      <c r="KGK98" s="22"/>
      <c r="KGL98" s="3"/>
      <c r="KGM98" s="5"/>
      <c r="KGN98" s="5"/>
      <c r="KGO98" s="8"/>
      <c r="KGP98" s="10"/>
      <c r="KGQ98" s="68"/>
      <c r="KGR98" s="20"/>
      <c r="KGS98" s="57"/>
      <c r="KGT98" s="21"/>
      <c r="KGU98" s="22"/>
      <c r="KGV98" s="3"/>
      <c r="KGW98" s="5"/>
      <c r="KGX98" s="5"/>
      <c r="KGY98" s="8"/>
      <c r="KGZ98" s="10"/>
      <c r="KHA98" s="68"/>
      <c r="KHB98" s="20"/>
      <c r="KHC98" s="57"/>
      <c r="KHD98" s="21"/>
      <c r="KHE98" s="22"/>
      <c r="KHF98" s="3"/>
      <c r="KHG98" s="5"/>
      <c r="KHH98" s="5"/>
      <c r="KHI98" s="8"/>
      <c r="KHJ98" s="10"/>
      <c r="KHK98" s="68"/>
      <c r="KHL98" s="20"/>
      <c r="KHM98" s="57"/>
      <c r="KHN98" s="21"/>
      <c r="KHO98" s="22"/>
      <c r="KHP98" s="3"/>
      <c r="KHQ98" s="5"/>
      <c r="KHR98" s="5"/>
      <c r="KHS98" s="8"/>
      <c r="KHT98" s="10"/>
      <c r="KHU98" s="68"/>
      <c r="KHV98" s="20"/>
      <c r="KHW98" s="57"/>
      <c r="KHX98" s="21"/>
      <c r="KHY98" s="22"/>
      <c r="KHZ98" s="3"/>
      <c r="KIA98" s="5"/>
      <c r="KIB98" s="5"/>
      <c r="KIC98" s="8"/>
      <c r="KID98" s="10"/>
      <c r="KIE98" s="68"/>
      <c r="KIF98" s="20"/>
      <c r="KIG98" s="57"/>
      <c r="KIH98" s="21"/>
      <c r="KII98" s="22"/>
      <c r="KIJ98" s="3"/>
      <c r="KIK98" s="5"/>
      <c r="KIL98" s="5"/>
      <c r="KIM98" s="8"/>
      <c r="KIN98" s="10"/>
      <c r="KIO98" s="68"/>
      <c r="KIP98" s="20"/>
      <c r="KIQ98" s="57"/>
      <c r="KIR98" s="21"/>
      <c r="KIS98" s="22"/>
      <c r="KIT98" s="3"/>
      <c r="KIU98" s="5"/>
      <c r="KIV98" s="5"/>
      <c r="KIW98" s="8"/>
      <c r="KIX98" s="10"/>
      <c r="KIY98" s="68"/>
      <c r="KIZ98" s="20"/>
      <c r="KJA98" s="57"/>
      <c r="KJB98" s="21"/>
      <c r="KJC98" s="22"/>
      <c r="KJD98" s="3"/>
      <c r="KJE98" s="5"/>
      <c r="KJF98" s="5"/>
      <c r="KJG98" s="8"/>
      <c r="KJH98" s="10"/>
      <c r="KJI98" s="68"/>
      <c r="KJJ98" s="20"/>
      <c r="KJK98" s="57"/>
      <c r="KJL98" s="21"/>
      <c r="KJM98" s="22"/>
      <c r="KJN98" s="3"/>
      <c r="KJO98" s="5"/>
      <c r="KJP98" s="5"/>
      <c r="KJQ98" s="8"/>
      <c r="KJR98" s="10"/>
      <c r="KJS98" s="68"/>
      <c r="KJT98" s="20"/>
      <c r="KJU98" s="57"/>
      <c r="KJV98" s="21"/>
      <c r="KJW98" s="22"/>
      <c r="KJX98" s="3"/>
      <c r="KJY98" s="5"/>
      <c r="KJZ98" s="5"/>
      <c r="KKA98" s="8"/>
      <c r="KKB98" s="10"/>
      <c r="KKC98" s="68"/>
      <c r="KKD98" s="20"/>
      <c r="KKE98" s="57"/>
      <c r="KKF98" s="21"/>
      <c r="KKG98" s="22"/>
      <c r="KKH98" s="3"/>
      <c r="KKI98" s="5"/>
      <c r="KKJ98" s="5"/>
      <c r="KKK98" s="8"/>
      <c r="KKL98" s="10"/>
      <c r="KKM98" s="68"/>
      <c r="KKN98" s="20"/>
      <c r="KKO98" s="57"/>
      <c r="KKP98" s="21"/>
      <c r="KKQ98" s="22"/>
      <c r="KKR98" s="3"/>
      <c r="KKS98" s="5"/>
      <c r="KKT98" s="5"/>
      <c r="KKU98" s="8"/>
      <c r="KKV98" s="10"/>
      <c r="KKW98" s="68"/>
      <c r="KKX98" s="20"/>
      <c r="KKY98" s="57"/>
      <c r="KKZ98" s="21"/>
      <c r="KLA98" s="22"/>
      <c r="KLB98" s="3"/>
      <c r="KLC98" s="5"/>
      <c r="KLD98" s="5"/>
      <c r="KLE98" s="8"/>
      <c r="KLF98" s="10"/>
      <c r="KLG98" s="68"/>
      <c r="KLH98" s="20"/>
      <c r="KLI98" s="57"/>
      <c r="KLJ98" s="21"/>
      <c r="KLK98" s="22"/>
      <c r="KLL98" s="3"/>
      <c r="KLM98" s="5"/>
      <c r="KLN98" s="5"/>
      <c r="KLO98" s="8"/>
      <c r="KLP98" s="10"/>
      <c r="KLQ98" s="68"/>
      <c r="KLR98" s="20"/>
      <c r="KLS98" s="57"/>
      <c r="KLT98" s="21"/>
      <c r="KLU98" s="22"/>
      <c r="KLV98" s="3"/>
      <c r="KLW98" s="5"/>
      <c r="KLX98" s="5"/>
      <c r="KLY98" s="8"/>
      <c r="KLZ98" s="10"/>
      <c r="KMA98" s="68"/>
      <c r="KMB98" s="20"/>
      <c r="KMC98" s="57"/>
      <c r="KMD98" s="21"/>
      <c r="KME98" s="22"/>
      <c r="KMF98" s="3"/>
      <c r="KMG98" s="5"/>
      <c r="KMH98" s="5"/>
      <c r="KMI98" s="8"/>
      <c r="KMJ98" s="10"/>
      <c r="KMK98" s="68"/>
      <c r="KML98" s="20"/>
      <c r="KMM98" s="57"/>
      <c r="KMN98" s="21"/>
      <c r="KMO98" s="22"/>
      <c r="KMP98" s="3"/>
      <c r="KMQ98" s="5"/>
      <c r="KMR98" s="5"/>
      <c r="KMS98" s="8"/>
      <c r="KMT98" s="10"/>
      <c r="KMU98" s="68"/>
      <c r="KMV98" s="20"/>
      <c r="KMW98" s="57"/>
      <c r="KMX98" s="21"/>
      <c r="KMY98" s="22"/>
      <c r="KMZ98" s="3"/>
      <c r="KNA98" s="5"/>
      <c r="KNB98" s="5"/>
      <c r="KNC98" s="8"/>
      <c r="KND98" s="10"/>
      <c r="KNE98" s="68"/>
      <c r="KNF98" s="20"/>
      <c r="KNG98" s="57"/>
      <c r="KNH98" s="21"/>
      <c r="KNI98" s="22"/>
      <c r="KNJ98" s="3"/>
      <c r="KNK98" s="5"/>
      <c r="KNL98" s="5"/>
      <c r="KNM98" s="8"/>
      <c r="KNN98" s="10"/>
      <c r="KNO98" s="68"/>
      <c r="KNP98" s="20"/>
      <c r="KNQ98" s="57"/>
      <c r="KNR98" s="21"/>
      <c r="KNS98" s="22"/>
      <c r="KNT98" s="3"/>
      <c r="KNU98" s="5"/>
      <c r="KNV98" s="5"/>
      <c r="KNW98" s="8"/>
      <c r="KNX98" s="10"/>
      <c r="KNY98" s="68"/>
      <c r="KNZ98" s="20"/>
      <c r="KOA98" s="57"/>
      <c r="KOB98" s="21"/>
      <c r="KOC98" s="22"/>
      <c r="KOD98" s="3"/>
      <c r="KOE98" s="5"/>
      <c r="KOF98" s="5"/>
      <c r="KOG98" s="8"/>
      <c r="KOH98" s="10"/>
      <c r="KOI98" s="68"/>
      <c r="KOJ98" s="20"/>
      <c r="KOK98" s="57"/>
      <c r="KOL98" s="21"/>
      <c r="KOM98" s="22"/>
      <c r="KON98" s="3"/>
      <c r="KOO98" s="5"/>
      <c r="KOP98" s="5"/>
      <c r="KOQ98" s="8"/>
      <c r="KOR98" s="10"/>
      <c r="KOS98" s="68"/>
      <c r="KOT98" s="20"/>
      <c r="KOU98" s="57"/>
      <c r="KOV98" s="21"/>
      <c r="KOW98" s="22"/>
      <c r="KOX98" s="3"/>
      <c r="KOY98" s="5"/>
      <c r="KOZ98" s="5"/>
      <c r="KPA98" s="8"/>
      <c r="KPB98" s="10"/>
      <c r="KPC98" s="68"/>
      <c r="KPD98" s="20"/>
      <c r="KPE98" s="57"/>
      <c r="KPF98" s="21"/>
      <c r="KPG98" s="22"/>
      <c r="KPH98" s="3"/>
      <c r="KPI98" s="5"/>
      <c r="KPJ98" s="5"/>
      <c r="KPK98" s="8"/>
      <c r="KPL98" s="10"/>
      <c r="KPM98" s="68"/>
      <c r="KPN98" s="20"/>
      <c r="KPO98" s="57"/>
      <c r="KPP98" s="21"/>
      <c r="KPQ98" s="22"/>
      <c r="KPR98" s="3"/>
      <c r="KPS98" s="5"/>
      <c r="KPT98" s="5"/>
      <c r="KPU98" s="8"/>
      <c r="KPV98" s="10"/>
      <c r="KPW98" s="68"/>
      <c r="KPX98" s="20"/>
      <c r="KPY98" s="57"/>
      <c r="KPZ98" s="21"/>
      <c r="KQA98" s="22"/>
      <c r="KQB98" s="3"/>
      <c r="KQC98" s="5"/>
      <c r="KQD98" s="5"/>
      <c r="KQE98" s="8"/>
      <c r="KQF98" s="10"/>
      <c r="KQG98" s="68"/>
      <c r="KQH98" s="20"/>
      <c r="KQI98" s="57"/>
      <c r="KQJ98" s="21"/>
      <c r="KQK98" s="22"/>
      <c r="KQL98" s="3"/>
      <c r="KQM98" s="5"/>
      <c r="KQN98" s="5"/>
      <c r="KQO98" s="8"/>
      <c r="KQP98" s="10"/>
      <c r="KQQ98" s="68"/>
      <c r="KQR98" s="20"/>
      <c r="KQS98" s="57"/>
      <c r="KQT98" s="21"/>
      <c r="KQU98" s="22"/>
      <c r="KQV98" s="3"/>
      <c r="KQW98" s="5"/>
      <c r="KQX98" s="5"/>
      <c r="KQY98" s="8"/>
      <c r="KQZ98" s="10"/>
      <c r="KRA98" s="68"/>
      <c r="KRB98" s="20"/>
      <c r="KRC98" s="57"/>
      <c r="KRD98" s="21"/>
      <c r="KRE98" s="22"/>
      <c r="KRF98" s="3"/>
      <c r="KRG98" s="5"/>
      <c r="KRH98" s="5"/>
      <c r="KRI98" s="8"/>
      <c r="KRJ98" s="10"/>
      <c r="KRK98" s="68"/>
      <c r="KRL98" s="20"/>
      <c r="KRM98" s="57"/>
      <c r="KRN98" s="21"/>
      <c r="KRO98" s="22"/>
      <c r="KRP98" s="3"/>
      <c r="KRQ98" s="5"/>
      <c r="KRR98" s="5"/>
      <c r="KRS98" s="8"/>
      <c r="KRT98" s="10"/>
      <c r="KRU98" s="68"/>
      <c r="KRV98" s="20"/>
      <c r="KRW98" s="57"/>
      <c r="KRX98" s="21"/>
      <c r="KRY98" s="22"/>
      <c r="KRZ98" s="3"/>
      <c r="KSA98" s="5"/>
      <c r="KSB98" s="5"/>
      <c r="KSC98" s="8"/>
      <c r="KSD98" s="10"/>
      <c r="KSE98" s="68"/>
      <c r="KSF98" s="20"/>
      <c r="KSG98" s="57"/>
      <c r="KSH98" s="21"/>
      <c r="KSI98" s="22"/>
      <c r="KSJ98" s="3"/>
      <c r="KSK98" s="5"/>
      <c r="KSL98" s="5"/>
      <c r="KSM98" s="8"/>
      <c r="KSN98" s="10"/>
      <c r="KSO98" s="68"/>
      <c r="KSP98" s="20"/>
      <c r="KSQ98" s="57"/>
      <c r="KSR98" s="21"/>
      <c r="KSS98" s="22"/>
      <c r="KST98" s="3"/>
      <c r="KSU98" s="5"/>
      <c r="KSV98" s="5"/>
      <c r="KSW98" s="8"/>
      <c r="KSX98" s="10"/>
      <c r="KSY98" s="68"/>
      <c r="KSZ98" s="20"/>
      <c r="KTA98" s="57"/>
      <c r="KTB98" s="21"/>
      <c r="KTC98" s="22"/>
      <c r="KTD98" s="3"/>
      <c r="KTE98" s="5"/>
      <c r="KTF98" s="5"/>
      <c r="KTG98" s="8"/>
      <c r="KTH98" s="10"/>
      <c r="KTI98" s="68"/>
      <c r="KTJ98" s="20"/>
      <c r="KTK98" s="57"/>
      <c r="KTL98" s="21"/>
      <c r="KTM98" s="22"/>
      <c r="KTN98" s="3"/>
      <c r="KTO98" s="5"/>
      <c r="KTP98" s="5"/>
      <c r="KTQ98" s="8"/>
      <c r="KTR98" s="10"/>
      <c r="KTS98" s="68"/>
      <c r="KTT98" s="20"/>
      <c r="KTU98" s="57"/>
      <c r="KTV98" s="21"/>
      <c r="KTW98" s="22"/>
      <c r="KTX98" s="3"/>
      <c r="KTY98" s="5"/>
      <c r="KTZ98" s="5"/>
      <c r="KUA98" s="8"/>
      <c r="KUB98" s="10"/>
      <c r="KUC98" s="68"/>
      <c r="KUD98" s="20"/>
      <c r="KUE98" s="57"/>
      <c r="KUF98" s="21"/>
      <c r="KUG98" s="22"/>
      <c r="KUH98" s="3"/>
      <c r="KUI98" s="5"/>
      <c r="KUJ98" s="5"/>
      <c r="KUK98" s="8"/>
      <c r="KUL98" s="10"/>
      <c r="KUM98" s="68"/>
      <c r="KUN98" s="20"/>
      <c r="KUO98" s="57"/>
      <c r="KUP98" s="21"/>
      <c r="KUQ98" s="22"/>
      <c r="KUR98" s="3"/>
      <c r="KUS98" s="5"/>
      <c r="KUT98" s="5"/>
      <c r="KUU98" s="8"/>
      <c r="KUV98" s="10"/>
      <c r="KUW98" s="68"/>
      <c r="KUX98" s="20"/>
      <c r="KUY98" s="57"/>
      <c r="KUZ98" s="21"/>
      <c r="KVA98" s="22"/>
      <c r="KVB98" s="3"/>
      <c r="KVC98" s="5"/>
      <c r="KVD98" s="5"/>
      <c r="KVE98" s="8"/>
      <c r="KVF98" s="10"/>
      <c r="KVG98" s="68"/>
      <c r="KVH98" s="20"/>
      <c r="KVI98" s="57"/>
      <c r="KVJ98" s="21"/>
      <c r="KVK98" s="22"/>
      <c r="KVL98" s="3"/>
      <c r="KVM98" s="5"/>
      <c r="KVN98" s="5"/>
      <c r="KVO98" s="8"/>
      <c r="KVP98" s="10"/>
      <c r="KVQ98" s="68"/>
      <c r="KVR98" s="20"/>
      <c r="KVS98" s="57"/>
      <c r="KVT98" s="21"/>
      <c r="KVU98" s="22"/>
      <c r="KVV98" s="3"/>
      <c r="KVW98" s="5"/>
      <c r="KVX98" s="5"/>
      <c r="KVY98" s="8"/>
      <c r="KVZ98" s="10"/>
      <c r="KWA98" s="68"/>
      <c r="KWB98" s="20"/>
      <c r="KWC98" s="57"/>
      <c r="KWD98" s="21"/>
      <c r="KWE98" s="22"/>
      <c r="KWF98" s="3"/>
      <c r="KWG98" s="5"/>
      <c r="KWH98" s="5"/>
      <c r="KWI98" s="8"/>
      <c r="KWJ98" s="10"/>
      <c r="KWK98" s="68"/>
      <c r="KWL98" s="20"/>
      <c r="KWM98" s="57"/>
      <c r="KWN98" s="21"/>
      <c r="KWO98" s="22"/>
      <c r="KWP98" s="3"/>
      <c r="KWQ98" s="5"/>
      <c r="KWR98" s="5"/>
      <c r="KWS98" s="8"/>
      <c r="KWT98" s="10"/>
      <c r="KWU98" s="68"/>
      <c r="KWV98" s="20"/>
      <c r="KWW98" s="57"/>
      <c r="KWX98" s="21"/>
      <c r="KWY98" s="22"/>
      <c r="KWZ98" s="3"/>
      <c r="KXA98" s="5"/>
      <c r="KXB98" s="5"/>
      <c r="KXC98" s="8"/>
      <c r="KXD98" s="10"/>
      <c r="KXE98" s="68"/>
      <c r="KXF98" s="20"/>
      <c r="KXG98" s="57"/>
      <c r="KXH98" s="21"/>
      <c r="KXI98" s="22"/>
      <c r="KXJ98" s="3"/>
      <c r="KXK98" s="5"/>
      <c r="KXL98" s="5"/>
      <c r="KXM98" s="8"/>
      <c r="KXN98" s="10"/>
      <c r="KXO98" s="68"/>
      <c r="KXP98" s="20"/>
      <c r="KXQ98" s="57"/>
      <c r="KXR98" s="21"/>
      <c r="KXS98" s="22"/>
      <c r="KXT98" s="3"/>
      <c r="KXU98" s="5"/>
      <c r="KXV98" s="5"/>
      <c r="KXW98" s="8"/>
      <c r="KXX98" s="10"/>
      <c r="KXY98" s="68"/>
      <c r="KXZ98" s="20"/>
      <c r="KYA98" s="57"/>
      <c r="KYB98" s="21"/>
      <c r="KYC98" s="22"/>
      <c r="KYD98" s="3"/>
      <c r="KYE98" s="5"/>
      <c r="KYF98" s="5"/>
      <c r="KYG98" s="8"/>
      <c r="KYH98" s="10"/>
      <c r="KYI98" s="68"/>
      <c r="KYJ98" s="20"/>
      <c r="KYK98" s="57"/>
      <c r="KYL98" s="21"/>
      <c r="KYM98" s="22"/>
      <c r="KYN98" s="3"/>
      <c r="KYO98" s="5"/>
      <c r="KYP98" s="5"/>
      <c r="KYQ98" s="8"/>
      <c r="KYR98" s="10"/>
      <c r="KYS98" s="68"/>
      <c r="KYT98" s="20"/>
      <c r="KYU98" s="57"/>
      <c r="KYV98" s="21"/>
      <c r="KYW98" s="22"/>
      <c r="KYX98" s="3"/>
      <c r="KYY98" s="5"/>
      <c r="KYZ98" s="5"/>
      <c r="KZA98" s="8"/>
      <c r="KZB98" s="10"/>
      <c r="KZC98" s="68"/>
      <c r="KZD98" s="20"/>
      <c r="KZE98" s="57"/>
      <c r="KZF98" s="21"/>
      <c r="KZG98" s="22"/>
      <c r="KZH98" s="3"/>
      <c r="KZI98" s="5"/>
      <c r="KZJ98" s="5"/>
      <c r="KZK98" s="8"/>
      <c r="KZL98" s="10"/>
      <c r="KZM98" s="68"/>
      <c r="KZN98" s="20"/>
      <c r="KZO98" s="57"/>
      <c r="KZP98" s="21"/>
      <c r="KZQ98" s="22"/>
      <c r="KZR98" s="3"/>
      <c r="KZS98" s="5"/>
      <c r="KZT98" s="5"/>
      <c r="KZU98" s="8"/>
      <c r="KZV98" s="10"/>
      <c r="KZW98" s="68"/>
      <c r="KZX98" s="20"/>
      <c r="KZY98" s="57"/>
      <c r="KZZ98" s="21"/>
      <c r="LAA98" s="22"/>
      <c r="LAB98" s="3"/>
      <c r="LAC98" s="5"/>
      <c r="LAD98" s="5"/>
      <c r="LAE98" s="8"/>
      <c r="LAF98" s="10"/>
      <c r="LAG98" s="68"/>
      <c r="LAH98" s="20"/>
      <c r="LAI98" s="57"/>
      <c r="LAJ98" s="21"/>
      <c r="LAK98" s="22"/>
      <c r="LAL98" s="3"/>
      <c r="LAM98" s="5"/>
      <c r="LAN98" s="5"/>
      <c r="LAO98" s="8"/>
      <c r="LAP98" s="10"/>
      <c r="LAQ98" s="68"/>
      <c r="LAR98" s="20"/>
      <c r="LAS98" s="57"/>
      <c r="LAT98" s="21"/>
      <c r="LAU98" s="22"/>
      <c r="LAV98" s="3"/>
      <c r="LAW98" s="5"/>
      <c r="LAX98" s="5"/>
      <c r="LAY98" s="8"/>
      <c r="LAZ98" s="10"/>
      <c r="LBA98" s="68"/>
      <c r="LBB98" s="20"/>
      <c r="LBC98" s="57"/>
      <c r="LBD98" s="21"/>
      <c r="LBE98" s="22"/>
      <c r="LBF98" s="3"/>
      <c r="LBG98" s="5"/>
      <c r="LBH98" s="5"/>
      <c r="LBI98" s="8"/>
      <c r="LBJ98" s="10"/>
      <c r="LBK98" s="68"/>
      <c r="LBL98" s="20"/>
      <c r="LBM98" s="57"/>
      <c r="LBN98" s="21"/>
      <c r="LBO98" s="22"/>
      <c r="LBP98" s="3"/>
      <c r="LBQ98" s="5"/>
      <c r="LBR98" s="5"/>
      <c r="LBS98" s="8"/>
      <c r="LBT98" s="10"/>
      <c r="LBU98" s="68"/>
      <c r="LBV98" s="20"/>
      <c r="LBW98" s="57"/>
      <c r="LBX98" s="21"/>
      <c r="LBY98" s="22"/>
      <c r="LBZ98" s="3"/>
      <c r="LCA98" s="5"/>
      <c r="LCB98" s="5"/>
      <c r="LCC98" s="8"/>
      <c r="LCD98" s="10"/>
      <c r="LCE98" s="68"/>
      <c r="LCF98" s="20"/>
      <c r="LCG98" s="57"/>
      <c r="LCH98" s="21"/>
      <c r="LCI98" s="22"/>
      <c r="LCJ98" s="3"/>
      <c r="LCK98" s="5"/>
      <c r="LCL98" s="5"/>
      <c r="LCM98" s="8"/>
      <c r="LCN98" s="10"/>
      <c r="LCO98" s="68"/>
      <c r="LCP98" s="20"/>
      <c r="LCQ98" s="57"/>
      <c r="LCR98" s="21"/>
      <c r="LCS98" s="22"/>
      <c r="LCT98" s="3"/>
      <c r="LCU98" s="5"/>
      <c r="LCV98" s="5"/>
      <c r="LCW98" s="8"/>
      <c r="LCX98" s="10"/>
      <c r="LCY98" s="68"/>
      <c r="LCZ98" s="20"/>
      <c r="LDA98" s="57"/>
      <c r="LDB98" s="21"/>
      <c r="LDC98" s="22"/>
      <c r="LDD98" s="3"/>
      <c r="LDE98" s="5"/>
      <c r="LDF98" s="5"/>
      <c r="LDG98" s="8"/>
      <c r="LDH98" s="10"/>
      <c r="LDI98" s="68"/>
      <c r="LDJ98" s="20"/>
      <c r="LDK98" s="57"/>
      <c r="LDL98" s="21"/>
      <c r="LDM98" s="22"/>
      <c r="LDN98" s="3"/>
      <c r="LDO98" s="5"/>
      <c r="LDP98" s="5"/>
      <c r="LDQ98" s="8"/>
      <c r="LDR98" s="10"/>
      <c r="LDS98" s="68"/>
      <c r="LDT98" s="20"/>
      <c r="LDU98" s="57"/>
      <c r="LDV98" s="21"/>
      <c r="LDW98" s="22"/>
      <c r="LDX98" s="3"/>
      <c r="LDY98" s="5"/>
      <c r="LDZ98" s="5"/>
      <c r="LEA98" s="8"/>
      <c r="LEB98" s="10"/>
      <c r="LEC98" s="68"/>
      <c r="LED98" s="20"/>
      <c r="LEE98" s="57"/>
      <c r="LEF98" s="21"/>
      <c r="LEG98" s="22"/>
      <c r="LEH98" s="3"/>
      <c r="LEI98" s="5"/>
      <c r="LEJ98" s="5"/>
      <c r="LEK98" s="8"/>
      <c r="LEL98" s="10"/>
      <c r="LEM98" s="68"/>
      <c r="LEN98" s="20"/>
      <c r="LEO98" s="57"/>
      <c r="LEP98" s="21"/>
      <c r="LEQ98" s="22"/>
      <c r="LER98" s="3"/>
      <c r="LES98" s="5"/>
      <c r="LET98" s="5"/>
      <c r="LEU98" s="8"/>
      <c r="LEV98" s="10"/>
      <c r="LEW98" s="68"/>
      <c r="LEX98" s="20"/>
      <c r="LEY98" s="57"/>
      <c r="LEZ98" s="21"/>
      <c r="LFA98" s="22"/>
      <c r="LFB98" s="3"/>
      <c r="LFC98" s="5"/>
      <c r="LFD98" s="5"/>
      <c r="LFE98" s="8"/>
      <c r="LFF98" s="10"/>
      <c r="LFG98" s="68"/>
      <c r="LFH98" s="20"/>
      <c r="LFI98" s="57"/>
      <c r="LFJ98" s="21"/>
      <c r="LFK98" s="22"/>
      <c r="LFL98" s="3"/>
      <c r="LFM98" s="5"/>
      <c r="LFN98" s="5"/>
      <c r="LFO98" s="8"/>
      <c r="LFP98" s="10"/>
      <c r="LFQ98" s="68"/>
      <c r="LFR98" s="20"/>
      <c r="LFS98" s="57"/>
      <c r="LFT98" s="21"/>
      <c r="LFU98" s="22"/>
      <c r="LFV98" s="3"/>
      <c r="LFW98" s="5"/>
      <c r="LFX98" s="5"/>
      <c r="LFY98" s="8"/>
      <c r="LFZ98" s="10"/>
      <c r="LGA98" s="68"/>
      <c r="LGB98" s="20"/>
      <c r="LGC98" s="57"/>
      <c r="LGD98" s="21"/>
      <c r="LGE98" s="22"/>
      <c r="LGF98" s="3"/>
      <c r="LGG98" s="5"/>
      <c r="LGH98" s="5"/>
      <c r="LGI98" s="8"/>
      <c r="LGJ98" s="10"/>
      <c r="LGK98" s="68"/>
      <c r="LGL98" s="20"/>
      <c r="LGM98" s="57"/>
      <c r="LGN98" s="21"/>
      <c r="LGO98" s="22"/>
      <c r="LGP98" s="3"/>
      <c r="LGQ98" s="5"/>
      <c r="LGR98" s="5"/>
      <c r="LGS98" s="8"/>
      <c r="LGT98" s="10"/>
      <c r="LGU98" s="68"/>
      <c r="LGV98" s="20"/>
      <c r="LGW98" s="57"/>
      <c r="LGX98" s="21"/>
      <c r="LGY98" s="22"/>
      <c r="LGZ98" s="3"/>
      <c r="LHA98" s="5"/>
      <c r="LHB98" s="5"/>
      <c r="LHC98" s="8"/>
      <c r="LHD98" s="10"/>
      <c r="LHE98" s="68"/>
      <c r="LHF98" s="20"/>
      <c r="LHG98" s="57"/>
      <c r="LHH98" s="21"/>
      <c r="LHI98" s="22"/>
      <c r="LHJ98" s="3"/>
      <c r="LHK98" s="5"/>
      <c r="LHL98" s="5"/>
      <c r="LHM98" s="8"/>
      <c r="LHN98" s="10"/>
      <c r="LHO98" s="68"/>
      <c r="LHP98" s="20"/>
      <c r="LHQ98" s="57"/>
      <c r="LHR98" s="21"/>
      <c r="LHS98" s="22"/>
      <c r="LHT98" s="3"/>
      <c r="LHU98" s="5"/>
      <c r="LHV98" s="5"/>
      <c r="LHW98" s="8"/>
      <c r="LHX98" s="10"/>
      <c r="LHY98" s="68"/>
      <c r="LHZ98" s="20"/>
      <c r="LIA98" s="57"/>
      <c r="LIB98" s="21"/>
      <c r="LIC98" s="22"/>
      <c r="LID98" s="3"/>
      <c r="LIE98" s="5"/>
      <c r="LIF98" s="5"/>
      <c r="LIG98" s="8"/>
      <c r="LIH98" s="10"/>
      <c r="LII98" s="68"/>
      <c r="LIJ98" s="20"/>
      <c r="LIK98" s="57"/>
      <c r="LIL98" s="21"/>
      <c r="LIM98" s="22"/>
      <c r="LIN98" s="3"/>
      <c r="LIO98" s="5"/>
      <c r="LIP98" s="5"/>
      <c r="LIQ98" s="8"/>
      <c r="LIR98" s="10"/>
      <c r="LIS98" s="68"/>
      <c r="LIT98" s="20"/>
      <c r="LIU98" s="57"/>
      <c r="LIV98" s="21"/>
      <c r="LIW98" s="22"/>
      <c r="LIX98" s="3"/>
      <c r="LIY98" s="5"/>
      <c r="LIZ98" s="5"/>
      <c r="LJA98" s="8"/>
      <c r="LJB98" s="10"/>
      <c r="LJC98" s="68"/>
      <c r="LJD98" s="20"/>
      <c r="LJE98" s="57"/>
      <c r="LJF98" s="21"/>
      <c r="LJG98" s="22"/>
      <c r="LJH98" s="3"/>
      <c r="LJI98" s="5"/>
      <c r="LJJ98" s="5"/>
      <c r="LJK98" s="8"/>
      <c r="LJL98" s="10"/>
      <c r="LJM98" s="68"/>
      <c r="LJN98" s="20"/>
      <c r="LJO98" s="57"/>
      <c r="LJP98" s="21"/>
      <c r="LJQ98" s="22"/>
      <c r="LJR98" s="3"/>
      <c r="LJS98" s="5"/>
      <c r="LJT98" s="5"/>
      <c r="LJU98" s="8"/>
      <c r="LJV98" s="10"/>
      <c r="LJW98" s="68"/>
      <c r="LJX98" s="20"/>
      <c r="LJY98" s="57"/>
      <c r="LJZ98" s="21"/>
      <c r="LKA98" s="22"/>
      <c r="LKB98" s="3"/>
      <c r="LKC98" s="5"/>
      <c r="LKD98" s="5"/>
      <c r="LKE98" s="8"/>
      <c r="LKF98" s="10"/>
      <c r="LKG98" s="68"/>
      <c r="LKH98" s="20"/>
      <c r="LKI98" s="57"/>
      <c r="LKJ98" s="21"/>
      <c r="LKK98" s="22"/>
      <c r="LKL98" s="3"/>
      <c r="LKM98" s="5"/>
      <c r="LKN98" s="5"/>
      <c r="LKO98" s="8"/>
      <c r="LKP98" s="10"/>
      <c r="LKQ98" s="68"/>
      <c r="LKR98" s="20"/>
      <c r="LKS98" s="57"/>
      <c r="LKT98" s="21"/>
      <c r="LKU98" s="22"/>
      <c r="LKV98" s="3"/>
      <c r="LKW98" s="5"/>
      <c r="LKX98" s="5"/>
      <c r="LKY98" s="8"/>
      <c r="LKZ98" s="10"/>
      <c r="LLA98" s="68"/>
      <c r="LLB98" s="20"/>
      <c r="LLC98" s="57"/>
      <c r="LLD98" s="21"/>
      <c r="LLE98" s="22"/>
      <c r="LLF98" s="3"/>
      <c r="LLG98" s="5"/>
      <c r="LLH98" s="5"/>
      <c r="LLI98" s="8"/>
      <c r="LLJ98" s="10"/>
      <c r="LLK98" s="68"/>
      <c r="LLL98" s="20"/>
      <c r="LLM98" s="57"/>
      <c r="LLN98" s="21"/>
      <c r="LLO98" s="22"/>
      <c r="LLP98" s="3"/>
      <c r="LLQ98" s="5"/>
      <c r="LLR98" s="5"/>
      <c r="LLS98" s="8"/>
      <c r="LLT98" s="10"/>
      <c r="LLU98" s="68"/>
      <c r="LLV98" s="20"/>
      <c r="LLW98" s="57"/>
      <c r="LLX98" s="21"/>
      <c r="LLY98" s="22"/>
      <c r="LLZ98" s="3"/>
      <c r="LMA98" s="5"/>
      <c r="LMB98" s="5"/>
      <c r="LMC98" s="8"/>
      <c r="LMD98" s="10"/>
      <c r="LME98" s="68"/>
      <c r="LMF98" s="20"/>
      <c r="LMG98" s="57"/>
      <c r="LMH98" s="21"/>
      <c r="LMI98" s="22"/>
      <c r="LMJ98" s="3"/>
      <c r="LMK98" s="5"/>
      <c r="LML98" s="5"/>
      <c r="LMM98" s="8"/>
      <c r="LMN98" s="10"/>
      <c r="LMO98" s="68"/>
      <c r="LMP98" s="20"/>
      <c r="LMQ98" s="57"/>
      <c r="LMR98" s="21"/>
      <c r="LMS98" s="22"/>
      <c r="LMT98" s="3"/>
      <c r="LMU98" s="5"/>
      <c r="LMV98" s="5"/>
      <c r="LMW98" s="8"/>
      <c r="LMX98" s="10"/>
      <c r="LMY98" s="68"/>
      <c r="LMZ98" s="20"/>
      <c r="LNA98" s="57"/>
      <c r="LNB98" s="21"/>
      <c r="LNC98" s="22"/>
      <c r="LND98" s="3"/>
      <c r="LNE98" s="5"/>
      <c r="LNF98" s="5"/>
      <c r="LNG98" s="8"/>
      <c r="LNH98" s="10"/>
      <c r="LNI98" s="68"/>
      <c r="LNJ98" s="20"/>
      <c r="LNK98" s="57"/>
      <c r="LNL98" s="21"/>
      <c r="LNM98" s="22"/>
      <c r="LNN98" s="3"/>
      <c r="LNO98" s="5"/>
      <c r="LNP98" s="5"/>
      <c r="LNQ98" s="8"/>
      <c r="LNR98" s="10"/>
      <c r="LNS98" s="68"/>
      <c r="LNT98" s="20"/>
      <c r="LNU98" s="57"/>
      <c r="LNV98" s="21"/>
      <c r="LNW98" s="22"/>
      <c r="LNX98" s="3"/>
      <c r="LNY98" s="5"/>
      <c r="LNZ98" s="5"/>
      <c r="LOA98" s="8"/>
      <c r="LOB98" s="10"/>
      <c r="LOC98" s="68"/>
      <c r="LOD98" s="20"/>
      <c r="LOE98" s="57"/>
      <c r="LOF98" s="21"/>
      <c r="LOG98" s="22"/>
      <c r="LOH98" s="3"/>
      <c r="LOI98" s="5"/>
      <c r="LOJ98" s="5"/>
      <c r="LOK98" s="8"/>
      <c r="LOL98" s="10"/>
      <c r="LOM98" s="68"/>
      <c r="LON98" s="20"/>
      <c r="LOO98" s="57"/>
      <c r="LOP98" s="21"/>
      <c r="LOQ98" s="22"/>
      <c r="LOR98" s="3"/>
      <c r="LOS98" s="5"/>
      <c r="LOT98" s="5"/>
      <c r="LOU98" s="8"/>
      <c r="LOV98" s="10"/>
      <c r="LOW98" s="68"/>
      <c r="LOX98" s="20"/>
      <c r="LOY98" s="57"/>
      <c r="LOZ98" s="21"/>
      <c r="LPA98" s="22"/>
      <c r="LPB98" s="3"/>
      <c r="LPC98" s="5"/>
      <c r="LPD98" s="5"/>
      <c r="LPE98" s="8"/>
      <c r="LPF98" s="10"/>
      <c r="LPG98" s="68"/>
      <c r="LPH98" s="20"/>
      <c r="LPI98" s="57"/>
      <c r="LPJ98" s="21"/>
      <c r="LPK98" s="22"/>
      <c r="LPL98" s="3"/>
      <c r="LPM98" s="5"/>
      <c r="LPN98" s="5"/>
      <c r="LPO98" s="8"/>
      <c r="LPP98" s="10"/>
      <c r="LPQ98" s="68"/>
      <c r="LPR98" s="20"/>
      <c r="LPS98" s="57"/>
      <c r="LPT98" s="21"/>
      <c r="LPU98" s="22"/>
      <c r="LPV98" s="3"/>
      <c r="LPW98" s="5"/>
      <c r="LPX98" s="5"/>
      <c r="LPY98" s="8"/>
      <c r="LPZ98" s="10"/>
      <c r="LQA98" s="68"/>
      <c r="LQB98" s="20"/>
      <c r="LQC98" s="57"/>
      <c r="LQD98" s="21"/>
      <c r="LQE98" s="22"/>
      <c r="LQF98" s="3"/>
      <c r="LQG98" s="5"/>
      <c r="LQH98" s="5"/>
      <c r="LQI98" s="8"/>
      <c r="LQJ98" s="10"/>
      <c r="LQK98" s="68"/>
      <c r="LQL98" s="20"/>
      <c r="LQM98" s="57"/>
      <c r="LQN98" s="21"/>
      <c r="LQO98" s="22"/>
      <c r="LQP98" s="3"/>
      <c r="LQQ98" s="5"/>
      <c r="LQR98" s="5"/>
      <c r="LQS98" s="8"/>
      <c r="LQT98" s="10"/>
      <c r="LQU98" s="68"/>
      <c r="LQV98" s="20"/>
      <c r="LQW98" s="57"/>
      <c r="LQX98" s="21"/>
      <c r="LQY98" s="22"/>
      <c r="LQZ98" s="3"/>
      <c r="LRA98" s="5"/>
      <c r="LRB98" s="5"/>
      <c r="LRC98" s="8"/>
      <c r="LRD98" s="10"/>
      <c r="LRE98" s="68"/>
      <c r="LRF98" s="20"/>
      <c r="LRG98" s="57"/>
      <c r="LRH98" s="21"/>
      <c r="LRI98" s="22"/>
      <c r="LRJ98" s="3"/>
      <c r="LRK98" s="5"/>
      <c r="LRL98" s="5"/>
      <c r="LRM98" s="8"/>
      <c r="LRN98" s="10"/>
      <c r="LRO98" s="68"/>
      <c r="LRP98" s="20"/>
      <c r="LRQ98" s="57"/>
      <c r="LRR98" s="21"/>
      <c r="LRS98" s="22"/>
      <c r="LRT98" s="3"/>
      <c r="LRU98" s="5"/>
      <c r="LRV98" s="5"/>
      <c r="LRW98" s="8"/>
      <c r="LRX98" s="10"/>
      <c r="LRY98" s="68"/>
      <c r="LRZ98" s="20"/>
      <c r="LSA98" s="57"/>
      <c r="LSB98" s="21"/>
      <c r="LSC98" s="22"/>
      <c r="LSD98" s="3"/>
      <c r="LSE98" s="5"/>
      <c r="LSF98" s="5"/>
      <c r="LSG98" s="8"/>
      <c r="LSH98" s="10"/>
      <c r="LSI98" s="68"/>
      <c r="LSJ98" s="20"/>
      <c r="LSK98" s="57"/>
      <c r="LSL98" s="21"/>
      <c r="LSM98" s="22"/>
      <c r="LSN98" s="3"/>
      <c r="LSO98" s="5"/>
      <c r="LSP98" s="5"/>
      <c r="LSQ98" s="8"/>
      <c r="LSR98" s="10"/>
      <c r="LSS98" s="68"/>
      <c r="LST98" s="20"/>
      <c r="LSU98" s="57"/>
      <c r="LSV98" s="21"/>
      <c r="LSW98" s="22"/>
      <c r="LSX98" s="3"/>
      <c r="LSY98" s="5"/>
      <c r="LSZ98" s="5"/>
      <c r="LTA98" s="8"/>
      <c r="LTB98" s="10"/>
      <c r="LTC98" s="68"/>
      <c r="LTD98" s="20"/>
      <c r="LTE98" s="57"/>
      <c r="LTF98" s="21"/>
      <c r="LTG98" s="22"/>
      <c r="LTH98" s="3"/>
      <c r="LTI98" s="5"/>
      <c r="LTJ98" s="5"/>
      <c r="LTK98" s="8"/>
      <c r="LTL98" s="10"/>
      <c r="LTM98" s="68"/>
      <c r="LTN98" s="20"/>
      <c r="LTO98" s="57"/>
      <c r="LTP98" s="21"/>
      <c r="LTQ98" s="22"/>
      <c r="LTR98" s="3"/>
      <c r="LTS98" s="5"/>
      <c r="LTT98" s="5"/>
      <c r="LTU98" s="8"/>
      <c r="LTV98" s="10"/>
      <c r="LTW98" s="68"/>
      <c r="LTX98" s="20"/>
      <c r="LTY98" s="57"/>
      <c r="LTZ98" s="21"/>
      <c r="LUA98" s="22"/>
      <c r="LUB98" s="3"/>
      <c r="LUC98" s="5"/>
      <c r="LUD98" s="5"/>
      <c r="LUE98" s="8"/>
      <c r="LUF98" s="10"/>
      <c r="LUG98" s="68"/>
      <c r="LUH98" s="20"/>
      <c r="LUI98" s="57"/>
      <c r="LUJ98" s="21"/>
      <c r="LUK98" s="22"/>
      <c r="LUL98" s="3"/>
      <c r="LUM98" s="5"/>
      <c r="LUN98" s="5"/>
      <c r="LUO98" s="8"/>
      <c r="LUP98" s="10"/>
      <c r="LUQ98" s="68"/>
      <c r="LUR98" s="20"/>
      <c r="LUS98" s="57"/>
      <c r="LUT98" s="21"/>
      <c r="LUU98" s="22"/>
      <c r="LUV98" s="3"/>
      <c r="LUW98" s="5"/>
      <c r="LUX98" s="5"/>
      <c r="LUY98" s="8"/>
      <c r="LUZ98" s="10"/>
      <c r="LVA98" s="68"/>
      <c r="LVB98" s="20"/>
      <c r="LVC98" s="57"/>
      <c r="LVD98" s="21"/>
      <c r="LVE98" s="22"/>
      <c r="LVF98" s="3"/>
      <c r="LVG98" s="5"/>
      <c r="LVH98" s="5"/>
      <c r="LVI98" s="8"/>
      <c r="LVJ98" s="10"/>
      <c r="LVK98" s="68"/>
      <c r="LVL98" s="20"/>
      <c r="LVM98" s="57"/>
      <c r="LVN98" s="21"/>
      <c r="LVO98" s="22"/>
      <c r="LVP98" s="3"/>
      <c r="LVQ98" s="5"/>
      <c r="LVR98" s="5"/>
      <c r="LVS98" s="8"/>
      <c r="LVT98" s="10"/>
      <c r="LVU98" s="68"/>
      <c r="LVV98" s="20"/>
      <c r="LVW98" s="57"/>
      <c r="LVX98" s="21"/>
      <c r="LVY98" s="22"/>
      <c r="LVZ98" s="3"/>
      <c r="LWA98" s="5"/>
      <c r="LWB98" s="5"/>
      <c r="LWC98" s="8"/>
      <c r="LWD98" s="10"/>
      <c r="LWE98" s="68"/>
      <c r="LWF98" s="20"/>
      <c r="LWG98" s="57"/>
      <c r="LWH98" s="21"/>
      <c r="LWI98" s="22"/>
      <c r="LWJ98" s="3"/>
      <c r="LWK98" s="5"/>
      <c r="LWL98" s="5"/>
      <c r="LWM98" s="8"/>
      <c r="LWN98" s="10"/>
      <c r="LWO98" s="68"/>
      <c r="LWP98" s="20"/>
      <c r="LWQ98" s="57"/>
      <c r="LWR98" s="21"/>
      <c r="LWS98" s="22"/>
      <c r="LWT98" s="3"/>
      <c r="LWU98" s="5"/>
      <c r="LWV98" s="5"/>
      <c r="LWW98" s="8"/>
      <c r="LWX98" s="10"/>
      <c r="LWY98" s="68"/>
      <c r="LWZ98" s="20"/>
      <c r="LXA98" s="57"/>
      <c r="LXB98" s="21"/>
      <c r="LXC98" s="22"/>
      <c r="LXD98" s="3"/>
      <c r="LXE98" s="5"/>
      <c r="LXF98" s="5"/>
      <c r="LXG98" s="8"/>
      <c r="LXH98" s="10"/>
      <c r="LXI98" s="68"/>
      <c r="LXJ98" s="20"/>
      <c r="LXK98" s="57"/>
      <c r="LXL98" s="21"/>
      <c r="LXM98" s="22"/>
      <c r="LXN98" s="3"/>
      <c r="LXO98" s="5"/>
      <c r="LXP98" s="5"/>
      <c r="LXQ98" s="8"/>
      <c r="LXR98" s="10"/>
      <c r="LXS98" s="68"/>
      <c r="LXT98" s="20"/>
      <c r="LXU98" s="57"/>
      <c r="LXV98" s="21"/>
      <c r="LXW98" s="22"/>
      <c r="LXX98" s="3"/>
      <c r="LXY98" s="5"/>
      <c r="LXZ98" s="5"/>
      <c r="LYA98" s="8"/>
      <c r="LYB98" s="10"/>
      <c r="LYC98" s="68"/>
      <c r="LYD98" s="20"/>
      <c r="LYE98" s="57"/>
      <c r="LYF98" s="21"/>
      <c r="LYG98" s="22"/>
      <c r="LYH98" s="3"/>
      <c r="LYI98" s="5"/>
      <c r="LYJ98" s="5"/>
      <c r="LYK98" s="8"/>
      <c r="LYL98" s="10"/>
      <c r="LYM98" s="68"/>
      <c r="LYN98" s="20"/>
      <c r="LYO98" s="57"/>
      <c r="LYP98" s="21"/>
      <c r="LYQ98" s="22"/>
      <c r="LYR98" s="3"/>
      <c r="LYS98" s="5"/>
      <c r="LYT98" s="5"/>
      <c r="LYU98" s="8"/>
      <c r="LYV98" s="10"/>
      <c r="LYW98" s="68"/>
      <c r="LYX98" s="20"/>
      <c r="LYY98" s="57"/>
      <c r="LYZ98" s="21"/>
      <c r="LZA98" s="22"/>
      <c r="LZB98" s="3"/>
      <c r="LZC98" s="5"/>
      <c r="LZD98" s="5"/>
      <c r="LZE98" s="8"/>
      <c r="LZF98" s="10"/>
      <c r="LZG98" s="68"/>
      <c r="LZH98" s="20"/>
      <c r="LZI98" s="57"/>
      <c r="LZJ98" s="21"/>
      <c r="LZK98" s="22"/>
      <c r="LZL98" s="3"/>
      <c r="LZM98" s="5"/>
      <c r="LZN98" s="5"/>
      <c r="LZO98" s="8"/>
      <c r="LZP98" s="10"/>
      <c r="LZQ98" s="68"/>
      <c r="LZR98" s="20"/>
      <c r="LZS98" s="57"/>
      <c r="LZT98" s="21"/>
      <c r="LZU98" s="22"/>
      <c r="LZV98" s="3"/>
      <c r="LZW98" s="5"/>
      <c r="LZX98" s="5"/>
      <c r="LZY98" s="8"/>
      <c r="LZZ98" s="10"/>
      <c r="MAA98" s="68"/>
      <c r="MAB98" s="20"/>
      <c r="MAC98" s="57"/>
      <c r="MAD98" s="21"/>
      <c r="MAE98" s="22"/>
      <c r="MAF98" s="3"/>
      <c r="MAG98" s="5"/>
      <c r="MAH98" s="5"/>
      <c r="MAI98" s="8"/>
      <c r="MAJ98" s="10"/>
      <c r="MAK98" s="68"/>
      <c r="MAL98" s="20"/>
      <c r="MAM98" s="57"/>
      <c r="MAN98" s="21"/>
      <c r="MAO98" s="22"/>
      <c r="MAP98" s="3"/>
      <c r="MAQ98" s="5"/>
      <c r="MAR98" s="5"/>
      <c r="MAS98" s="8"/>
      <c r="MAT98" s="10"/>
      <c r="MAU98" s="68"/>
      <c r="MAV98" s="20"/>
      <c r="MAW98" s="57"/>
      <c r="MAX98" s="21"/>
      <c r="MAY98" s="22"/>
      <c r="MAZ98" s="3"/>
      <c r="MBA98" s="5"/>
      <c r="MBB98" s="5"/>
      <c r="MBC98" s="8"/>
      <c r="MBD98" s="10"/>
      <c r="MBE98" s="68"/>
      <c r="MBF98" s="20"/>
      <c r="MBG98" s="57"/>
      <c r="MBH98" s="21"/>
      <c r="MBI98" s="22"/>
      <c r="MBJ98" s="3"/>
      <c r="MBK98" s="5"/>
      <c r="MBL98" s="5"/>
      <c r="MBM98" s="8"/>
      <c r="MBN98" s="10"/>
      <c r="MBO98" s="68"/>
      <c r="MBP98" s="20"/>
      <c r="MBQ98" s="57"/>
      <c r="MBR98" s="21"/>
      <c r="MBS98" s="22"/>
      <c r="MBT98" s="3"/>
      <c r="MBU98" s="5"/>
      <c r="MBV98" s="5"/>
      <c r="MBW98" s="8"/>
      <c r="MBX98" s="10"/>
      <c r="MBY98" s="68"/>
      <c r="MBZ98" s="20"/>
      <c r="MCA98" s="57"/>
      <c r="MCB98" s="21"/>
      <c r="MCC98" s="22"/>
      <c r="MCD98" s="3"/>
      <c r="MCE98" s="5"/>
      <c r="MCF98" s="5"/>
      <c r="MCG98" s="8"/>
      <c r="MCH98" s="10"/>
      <c r="MCI98" s="68"/>
      <c r="MCJ98" s="20"/>
      <c r="MCK98" s="57"/>
      <c r="MCL98" s="21"/>
      <c r="MCM98" s="22"/>
      <c r="MCN98" s="3"/>
      <c r="MCO98" s="5"/>
      <c r="MCP98" s="5"/>
      <c r="MCQ98" s="8"/>
      <c r="MCR98" s="10"/>
      <c r="MCS98" s="68"/>
      <c r="MCT98" s="20"/>
      <c r="MCU98" s="57"/>
      <c r="MCV98" s="21"/>
      <c r="MCW98" s="22"/>
      <c r="MCX98" s="3"/>
      <c r="MCY98" s="5"/>
      <c r="MCZ98" s="5"/>
      <c r="MDA98" s="8"/>
      <c r="MDB98" s="10"/>
      <c r="MDC98" s="68"/>
      <c r="MDD98" s="20"/>
      <c r="MDE98" s="57"/>
      <c r="MDF98" s="21"/>
      <c r="MDG98" s="22"/>
      <c r="MDH98" s="3"/>
      <c r="MDI98" s="5"/>
      <c r="MDJ98" s="5"/>
      <c r="MDK98" s="8"/>
      <c r="MDL98" s="10"/>
      <c r="MDM98" s="68"/>
      <c r="MDN98" s="20"/>
      <c r="MDO98" s="57"/>
      <c r="MDP98" s="21"/>
      <c r="MDQ98" s="22"/>
      <c r="MDR98" s="3"/>
      <c r="MDS98" s="5"/>
      <c r="MDT98" s="5"/>
      <c r="MDU98" s="8"/>
      <c r="MDV98" s="10"/>
      <c r="MDW98" s="68"/>
      <c r="MDX98" s="20"/>
      <c r="MDY98" s="57"/>
      <c r="MDZ98" s="21"/>
      <c r="MEA98" s="22"/>
      <c r="MEB98" s="3"/>
      <c r="MEC98" s="5"/>
      <c r="MED98" s="5"/>
      <c r="MEE98" s="8"/>
      <c r="MEF98" s="10"/>
      <c r="MEG98" s="68"/>
      <c r="MEH98" s="20"/>
      <c r="MEI98" s="57"/>
      <c r="MEJ98" s="21"/>
      <c r="MEK98" s="22"/>
      <c r="MEL98" s="3"/>
      <c r="MEM98" s="5"/>
      <c r="MEN98" s="5"/>
      <c r="MEO98" s="8"/>
      <c r="MEP98" s="10"/>
      <c r="MEQ98" s="68"/>
      <c r="MER98" s="20"/>
      <c r="MES98" s="57"/>
      <c r="MET98" s="21"/>
      <c r="MEU98" s="22"/>
      <c r="MEV98" s="3"/>
      <c r="MEW98" s="5"/>
      <c r="MEX98" s="5"/>
      <c r="MEY98" s="8"/>
      <c r="MEZ98" s="10"/>
      <c r="MFA98" s="68"/>
      <c r="MFB98" s="20"/>
      <c r="MFC98" s="57"/>
      <c r="MFD98" s="21"/>
      <c r="MFE98" s="22"/>
      <c r="MFF98" s="3"/>
      <c r="MFG98" s="5"/>
      <c r="MFH98" s="5"/>
      <c r="MFI98" s="8"/>
      <c r="MFJ98" s="10"/>
      <c r="MFK98" s="68"/>
      <c r="MFL98" s="20"/>
      <c r="MFM98" s="57"/>
      <c r="MFN98" s="21"/>
      <c r="MFO98" s="22"/>
      <c r="MFP98" s="3"/>
      <c r="MFQ98" s="5"/>
      <c r="MFR98" s="5"/>
      <c r="MFS98" s="8"/>
      <c r="MFT98" s="10"/>
      <c r="MFU98" s="68"/>
      <c r="MFV98" s="20"/>
      <c r="MFW98" s="57"/>
      <c r="MFX98" s="21"/>
      <c r="MFY98" s="22"/>
      <c r="MFZ98" s="3"/>
      <c r="MGA98" s="5"/>
      <c r="MGB98" s="5"/>
      <c r="MGC98" s="8"/>
      <c r="MGD98" s="10"/>
      <c r="MGE98" s="68"/>
      <c r="MGF98" s="20"/>
      <c r="MGG98" s="57"/>
      <c r="MGH98" s="21"/>
      <c r="MGI98" s="22"/>
      <c r="MGJ98" s="3"/>
      <c r="MGK98" s="5"/>
      <c r="MGL98" s="5"/>
      <c r="MGM98" s="8"/>
      <c r="MGN98" s="10"/>
      <c r="MGO98" s="68"/>
      <c r="MGP98" s="20"/>
      <c r="MGQ98" s="57"/>
      <c r="MGR98" s="21"/>
      <c r="MGS98" s="22"/>
      <c r="MGT98" s="3"/>
      <c r="MGU98" s="5"/>
      <c r="MGV98" s="5"/>
      <c r="MGW98" s="8"/>
      <c r="MGX98" s="10"/>
      <c r="MGY98" s="68"/>
      <c r="MGZ98" s="20"/>
      <c r="MHA98" s="57"/>
      <c r="MHB98" s="21"/>
      <c r="MHC98" s="22"/>
      <c r="MHD98" s="3"/>
      <c r="MHE98" s="5"/>
      <c r="MHF98" s="5"/>
      <c r="MHG98" s="8"/>
      <c r="MHH98" s="10"/>
      <c r="MHI98" s="68"/>
      <c r="MHJ98" s="20"/>
      <c r="MHK98" s="57"/>
      <c r="MHL98" s="21"/>
      <c r="MHM98" s="22"/>
      <c r="MHN98" s="3"/>
      <c r="MHO98" s="5"/>
      <c r="MHP98" s="5"/>
      <c r="MHQ98" s="8"/>
      <c r="MHR98" s="10"/>
      <c r="MHS98" s="68"/>
      <c r="MHT98" s="20"/>
      <c r="MHU98" s="57"/>
      <c r="MHV98" s="21"/>
      <c r="MHW98" s="22"/>
      <c r="MHX98" s="3"/>
      <c r="MHY98" s="5"/>
      <c r="MHZ98" s="5"/>
      <c r="MIA98" s="8"/>
      <c r="MIB98" s="10"/>
      <c r="MIC98" s="68"/>
      <c r="MID98" s="20"/>
      <c r="MIE98" s="57"/>
      <c r="MIF98" s="21"/>
      <c r="MIG98" s="22"/>
      <c r="MIH98" s="3"/>
      <c r="MII98" s="5"/>
      <c r="MIJ98" s="5"/>
      <c r="MIK98" s="8"/>
      <c r="MIL98" s="10"/>
      <c r="MIM98" s="68"/>
      <c r="MIN98" s="20"/>
      <c r="MIO98" s="57"/>
      <c r="MIP98" s="21"/>
      <c r="MIQ98" s="22"/>
      <c r="MIR98" s="3"/>
      <c r="MIS98" s="5"/>
      <c r="MIT98" s="5"/>
      <c r="MIU98" s="8"/>
      <c r="MIV98" s="10"/>
      <c r="MIW98" s="68"/>
      <c r="MIX98" s="20"/>
      <c r="MIY98" s="57"/>
      <c r="MIZ98" s="21"/>
      <c r="MJA98" s="22"/>
      <c r="MJB98" s="3"/>
      <c r="MJC98" s="5"/>
      <c r="MJD98" s="5"/>
      <c r="MJE98" s="8"/>
      <c r="MJF98" s="10"/>
      <c r="MJG98" s="68"/>
      <c r="MJH98" s="20"/>
      <c r="MJI98" s="57"/>
      <c r="MJJ98" s="21"/>
      <c r="MJK98" s="22"/>
      <c r="MJL98" s="3"/>
      <c r="MJM98" s="5"/>
      <c r="MJN98" s="5"/>
      <c r="MJO98" s="8"/>
      <c r="MJP98" s="10"/>
      <c r="MJQ98" s="68"/>
      <c r="MJR98" s="20"/>
      <c r="MJS98" s="57"/>
      <c r="MJT98" s="21"/>
      <c r="MJU98" s="22"/>
      <c r="MJV98" s="3"/>
      <c r="MJW98" s="5"/>
      <c r="MJX98" s="5"/>
      <c r="MJY98" s="8"/>
      <c r="MJZ98" s="10"/>
      <c r="MKA98" s="68"/>
      <c r="MKB98" s="20"/>
      <c r="MKC98" s="57"/>
      <c r="MKD98" s="21"/>
      <c r="MKE98" s="22"/>
      <c r="MKF98" s="3"/>
      <c r="MKG98" s="5"/>
      <c r="MKH98" s="5"/>
      <c r="MKI98" s="8"/>
      <c r="MKJ98" s="10"/>
      <c r="MKK98" s="68"/>
      <c r="MKL98" s="20"/>
      <c r="MKM98" s="57"/>
      <c r="MKN98" s="21"/>
      <c r="MKO98" s="22"/>
      <c r="MKP98" s="3"/>
      <c r="MKQ98" s="5"/>
      <c r="MKR98" s="5"/>
      <c r="MKS98" s="8"/>
      <c r="MKT98" s="10"/>
      <c r="MKU98" s="68"/>
      <c r="MKV98" s="20"/>
      <c r="MKW98" s="57"/>
      <c r="MKX98" s="21"/>
      <c r="MKY98" s="22"/>
      <c r="MKZ98" s="3"/>
      <c r="MLA98" s="5"/>
      <c r="MLB98" s="5"/>
      <c r="MLC98" s="8"/>
      <c r="MLD98" s="10"/>
      <c r="MLE98" s="68"/>
      <c r="MLF98" s="20"/>
      <c r="MLG98" s="57"/>
      <c r="MLH98" s="21"/>
      <c r="MLI98" s="22"/>
      <c r="MLJ98" s="3"/>
      <c r="MLK98" s="5"/>
      <c r="MLL98" s="5"/>
      <c r="MLM98" s="8"/>
      <c r="MLN98" s="10"/>
      <c r="MLO98" s="68"/>
      <c r="MLP98" s="20"/>
      <c r="MLQ98" s="57"/>
      <c r="MLR98" s="21"/>
      <c r="MLS98" s="22"/>
      <c r="MLT98" s="3"/>
      <c r="MLU98" s="5"/>
      <c r="MLV98" s="5"/>
      <c r="MLW98" s="8"/>
      <c r="MLX98" s="10"/>
      <c r="MLY98" s="68"/>
      <c r="MLZ98" s="20"/>
      <c r="MMA98" s="57"/>
      <c r="MMB98" s="21"/>
      <c r="MMC98" s="22"/>
      <c r="MMD98" s="3"/>
      <c r="MME98" s="5"/>
      <c r="MMF98" s="5"/>
      <c r="MMG98" s="8"/>
      <c r="MMH98" s="10"/>
      <c r="MMI98" s="68"/>
      <c r="MMJ98" s="20"/>
      <c r="MMK98" s="57"/>
      <c r="MML98" s="21"/>
      <c r="MMM98" s="22"/>
      <c r="MMN98" s="3"/>
      <c r="MMO98" s="5"/>
      <c r="MMP98" s="5"/>
      <c r="MMQ98" s="8"/>
      <c r="MMR98" s="10"/>
      <c r="MMS98" s="68"/>
      <c r="MMT98" s="20"/>
      <c r="MMU98" s="57"/>
      <c r="MMV98" s="21"/>
      <c r="MMW98" s="22"/>
      <c r="MMX98" s="3"/>
      <c r="MMY98" s="5"/>
      <c r="MMZ98" s="5"/>
      <c r="MNA98" s="8"/>
      <c r="MNB98" s="10"/>
      <c r="MNC98" s="68"/>
      <c r="MND98" s="20"/>
      <c r="MNE98" s="57"/>
      <c r="MNF98" s="21"/>
      <c r="MNG98" s="22"/>
      <c r="MNH98" s="3"/>
      <c r="MNI98" s="5"/>
      <c r="MNJ98" s="5"/>
      <c r="MNK98" s="8"/>
      <c r="MNL98" s="10"/>
      <c r="MNM98" s="68"/>
      <c r="MNN98" s="20"/>
      <c r="MNO98" s="57"/>
      <c r="MNP98" s="21"/>
      <c r="MNQ98" s="22"/>
      <c r="MNR98" s="3"/>
      <c r="MNS98" s="5"/>
      <c r="MNT98" s="5"/>
      <c r="MNU98" s="8"/>
      <c r="MNV98" s="10"/>
      <c r="MNW98" s="68"/>
      <c r="MNX98" s="20"/>
      <c r="MNY98" s="57"/>
      <c r="MNZ98" s="21"/>
      <c r="MOA98" s="22"/>
      <c r="MOB98" s="3"/>
      <c r="MOC98" s="5"/>
      <c r="MOD98" s="5"/>
      <c r="MOE98" s="8"/>
      <c r="MOF98" s="10"/>
      <c r="MOG98" s="68"/>
      <c r="MOH98" s="20"/>
      <c r="MOI98" s="57"/>
      <c r="MOJ98" s="21"/>
      <c r="MOK98" s="22"/>
      <c r="MOL98" s="3"/>
      <c r="MOM98" s="5"/>
      <c r="MON98" s="5"/>
      <c r="MOO98" s="8"/>
      <c r="MOP98" s="10"/>
      <c r="MOQ98" s="68"/>
      <c r="MOR98" s="20"/>
      <c r="MOS98" s="57"/>
      <c r="MOT98" s="21"/>
      <c r="MOU98" s="22"/>
      <c r="MOV98" s="3"/>
      <c r="MOW98" s="5"/>
      <c r="MOX98" s="5"/>
      <c r="MOY98" s="8"/>
      <c r="MOZ98" s="10"/>
      <c r="MPA98" s="68"/>
      <c r="MPB98" s="20"/>
      <c r="MPC98" s="57"/>
      <c r="MPD98" s="21"/>
      <c r="MPE98" s="22"/>
      <c r="MPF98" s="3"/>
      <c r="MPG98" s="5"/>
      <c r="MPH98" s="5"/>
      <c r="MPI98" s="8"/>
      <c r="MPJ98" s="10"/>
      <c r="MPK98" s="68"/>
      <c r="MPL98" s="20"/>
      <c r="MPM98" s="57"/>
      <c r="MPN98" s="21"/>
      <c r="MPO98" s="22"/>
      <c r="MPP98" s="3"/>
      <c r="MPQ98" s="5"/>
      <c r="MPR98" s="5"/>
      <c r="MPS98" s="8"/>
      <c r="MPT98" s="10"/>
      <c r="MPU98" s="68"/>
      <c r="MPV98" s="20"/>
      <c r="MPW98" s="57"/>
      <c r="MPX98" s="21"/>
      <c r="MPY98" s="22"/>
      <c r="MPZ98" s="3"/>
      <c r="MQA98" s="5"/>
      <c r="MQB98" s="5"/>
      <c r="MQC98" s="8"/>
      <c r="MQD98" s="10"/>
      <c r="MQE98" s="68"/>
      <c r="MQF98" s="20"/>
      <c r="MQG98" s="57"/>
      <c r="MQH98" s="21"/>
      <c r="MQI98" s="22"/>
      <c r="MQJ98" s="3"/>
      <c r="MQK98" s="5"/>
      <c r="MQL98" s="5"/>
      <c r="MQM98" s="8"/>
      <c r="MQN98" s="10"/>
      <c r="MQO98" s="68"/>
      <c r="MQP98" s="20"/>
      <c r="MQQ98" s="57"/>
      <c r="MQR98" s="21"/>
      <c r="MQS98" s="22"/>
      <c r="MQT98" s="3"/>
      <c r="MQU98" s="5"/>
      <c r="MQV98" s="5"/>
      <c r="MQW98" s="8"/>
      <c r="MQX98" s="10"/>
      <c r="MQY98" s="68"/>
      <c r="MQZ98" s="20"/>
      <c r="MRA98" s="57"/>
      <c r="MRB98" s="21"/>
      <c r="MRC98" s="22"/>
      <c r="MRD98" s="3"/>
      <c r="MRE98" s="5"/>
      <c r="MRF98" s="5"/>
      <c r="MRG98" s="8"/>
      <c r="MRH98" s="10"/>
      <c r="MRI98" s="68"/>
      <c r="MRJ98" s="20"/>
      <c r="MRK98" s="57"/>
      <c r="MRL98" s="21"/>
      <c r="MRM98" s="22"/>
      <c r="MRN98" s="3"/>
      <c r="MRO98" s="5"/>
      <c r="MRP98" s="5"/>
      <c r="MRQ98" s="8"/>
      <c r="MRR98" s="10"/>
      <c r="MRS98" s="68"/>
      <c r="MRT98" s="20"/>
      <c r="MRU98" s="57"/>
      <c r="MRV98" s="21"/>
      <c r="MRW98" s="22"/>
      <c r="MRX98" s="3"/>
      <c r="MRY98" s="5"/>
      <c r="MRZ98" s="5"/>
      <c r="MSA98" s="8"/>
      <c r="MSB98" s="10"/>
      <c r="MSC98" s="68"/>
      <c r="MSD98" s="20"/>
      <c r="MSE98" s="57"/>
      <c r="MSF98" s="21"/>
      <c r="MSG98" s="22"/>
      <c r="MSH98" s="3"/>
      <c r="MSI98" s="5"/>
      <c r="MSJ98" s="5"/>
      <c r="MSK98" s="8"/>
      <c r="MSL98" s="10"/>
      <c r="MSM98" s="68"/>
      <c r="MSN98" s="20"/>
      <c r="MSO98" s="57"/>
      <c r="MSP98" s="21"/>
      <c r="MSQ98" s="22"/>
      <c r="MSR98" s="3"/>
      <c r="MSS98" s="5"/>
      <c r="MST98" s="5"/>
      <c r="MSU98" s="8"/>
      <c r="MSV98" s="10"/>
      <c r="MSW98" s="68"/>
      <c r="MSX98" s="20"/>
      <c r="MSY98" s="57"/>
      <c r="MSZ98" s="21"/>
      <c r="MTA98" s="22"/>
      <c r="MTB98" s="3"/>
      <c r="MTC98" s="5"/>
      <c r="MTD98" s="5"/>
      <c r="MTE98" s="8"/>
      <c r="MTF98" s="10"/>
      <c r="MTG98" s="68"/>
      <c r="MTH98" s="20"/>
      <c r="MTI98" s="57"/>
      <c r="MTJ98" s="21"/>
      <c r="MTK98" s="22"/>
      <c r="MTL98" s="3"/>
      <c r="MTM98" s="5"/>
      <c r="MTN98" s="5"/>
      <c r="MTO98" s="8"/>
      <c r="MTP98" s="10"/>
      <c r="MTQ98" s="68"/>
      <c r="MTR98" s="20"/>
      <c r="MTS98" s="57"/>
      <c r="MTT98" s="21"/>
      <c r="MTU98" s="22"/>
      <c r="MTV98" s="3"/>
      <c r="MTW98" s="5"/>
      <c r="MTX98" s="5"/>
      <c r="MTY98" s="8"/>
      <c r="MTZ98" s="10"/>
      <c r="MUA98" s="68"/>
      <c r="MUB98" s="20"/>
      <c r="MUC98" s="57"/>
      <c r="MUD98" s="21"/>
      <c r="MUE98" s="22"/>
      <c r="MUF98" s="3"/>
      <c r="MUG98" s="5"/>
      <c r="MUH98" s="5"/>
      <c r="MUI98" s="8"/>
      <c r="MUJ98" s="10"/>
      <c r="MUK98" s="68"/>
      <c r="MUL98" s="20"/>
      <c r="MUM98" s="57"/>
      <c r="MUN98" s="21"/>
      <c r="MUO98" s="22"/>
      <c r="MUP98" s="3"/>
      <c r="MUQ98" s="5"/>
      <c r="MUR98" s="5"/>
      <c r="MUS98" s="8"/>
      <c r="MUT98" s="10"/>
      <c r="MUU98" s="68"/>
      <c r="MUV98" s="20"/>
      <c r="MUW98" s="57"/>
      <c r="MUX98" s="21"/>
      <c r="MUY98" s="22"/>
      <c r="MUZ98" s="3"/>
      <c r="MVA98" s="5"/>
      <c r="MVB98" s="5"/>
      <c r="MVC98" s="8"/>
      <c r="MVD98" s="10"/>
      <c r="MVE98" s="68"/>
      <c r="MVF98" s="20"/>
      <c r="MVG98" s="57"/>
      <c r="MVH98" s="21"/>
      <c r="MVI98" s="22"/>
      <c r="MVJ98" s="3"/>
      <c r="MVK98" s="5"/>
      <c r="MVL98" s="5"/>
      <c r="MVM98" s="8"/>
      <c r="MVN98" s="10"/>
      <c r="MVO98" s="68"/>
      <c r="MVP98" s="20"/>
      <c r="MVQ98" s="57"/>
      <c r="MVR98" s="21"/>
      <c r="MVS98" s="22"/>
      <c r="MVT98" s="3"/>
      <c r="MVU98" s="5"/>
      <c r="MVV98" s="5"/>
      <c r="MVW98" s="8"/>
      <c r="MVX98" s="10"/>
      <c r="MVY98" s="68"/>
      <c r="MVZ98" s="20"/>
      <c r="MWA98" s="57"/>
      <c r="MWB98" s="21"/>
      <c r="MWC98" s="22"/>
      <c r="MWD98" s="3"/>
      <c r="MWE98" s="5"/>
      <c r="MWF98" s="5"/>
      <c r="MWG98" s="8"/>
      <c r="MWH98" s="10"/>
      <c r="MWI98" s="68"/>
      <c r="MWJ98" s="20"/>
      <c r="MWK98" s="57"/>
      <c r="MWL98" s="21"/>
      <c r="MWM98" s="22"/>
      <c r="MWN98" s="3"/>
      <c r="MWO98" s="5"/>
      <c r="MWP98" s="5"/>
      <c r="MWQ98" s="8"/>
      <c r="MWR98" s="10"/>
      <c r="MWS98" s="68"/>
      <c r="MWT98" s="20"/>
      <c r="MWU98" s="57"/>
      <c r="MWV98" s="21"/>
      <c r="MWW98" s="22"/>
      <c r="MWX98" s="3"/>
      <c r="MWY98" s="5"/>
      <c r="MWZ98" s="5"/>
      <c r="MXA98" s="8"/>
      <c r="MXB98" s="10"/>
      <c r="MXC98" s="68"/>
      <c r="MXD98" s="20"/>
      <c r="MXE98" s="57"/>
      <c r="MXF98" s="21"/>
      <c r="MXG98" s="22"/>
      <c r="MXH98" s="3"/>
      <c r="MXI98" s="5"/>
      <c r="MXJ98" s="5"/>
      <c r="MXK98" s="8"/>
      <c r="MXL98" s="10"/>
      <c r="MXM98" s="68"/>
      <c r="MXN98" s="20"/>
      <c r="MXO98" s="57"/>
      <c r="MXP98" s="21"/>
      <c r="MXQ98" s="22"/>
      <c r="MXR98" s="3"/>
      <c r="MXS98" s="5"/>
      <c r="MXT98" s="5"/>
      <c r="MXU98" s="8"/>
      <c r="MXV98" s="10"/>
      <c r="MXW98" s="68"/>
      <c r="MXX98" s="20"/>
      <c r="MXY98" s="57"/>
      <c r="MXZ98" s="21"/>
      <c r="MYA98" s="22"/>
      <c r="MYB98" s="3"/>
      <c r="MYC98" s="5"/>
      <c r="MYD98" s="5"/>
      <c r="MYE98" s="8"/>
      <c r="MYF98" s="10"/>
      <c r="MYG98" s="68"/>
      <c r="MYH98" s="20"/>
      <c r="MYI98" s="57"/>
      <c r="MYJ98" s="21"/>
      <c r="MYK98" s="22"/>
      <c r="MYL98" s="3"/>
      <c r="MYM98" s="5"/>
      <c r="MYN98" s="5"/>
      <c r="MYO98" s="8"/>
      <c r="MYP98" s="10"/>
      <c r="MYQ98" s="68"/>
      <c r="MYR98" s="20"/>
      <c r="MYS98" s="57"/>
      <c r="MYT98" s="21"/>
      <c r="MYU98" s="22"/>
      <c r="MYV98" s="3"/>
      <c r="MYW98" s="5"/>
      <c r="MYX98" s="5"/>
      <c r="MYY98" s="8"/>
      <c r="MYZ98" s="10"/>
      <c r="MZA98" s="68"/>
      <c r="MZB98" s="20"/>
      <c r="MZC98" s="57"/>
      <c r="MZD98" s="21"/>
      <c r="MZE98" s="22"/>
      <c r="MZF98" s="3"/>
      <c r="MZG98" s="5"/>
      <c r="MZH98" s="5"/>
      <c r="MZI98" s="8"/>
      <c r="MZJ98" s="10"/>
      <c r="MZK98" s="68"/>
      <c r="MZL98" s="20"/>
      <c r="MZM98" s="57"/>
      <c r="MZN98" s="21"/>
      <c r="MZO98" s="22"/>
      <c r="MZP98" s="3"/>
      <c r="MZQ98" s="5"/>
      <c r="MZR98" s="5"/>
      <c r="MZS98" s="8"/>
      <c r="MZT98" s="10"/>
      <c r="MZU98" s="68"/>
      <c r="MZV98" s="20"/>
      <c r="MZW98" s="57"/>
      <c r="MZX98" s="21"/>
      <c r="MZY98" s="22"/>
      <c r="MZZ98" s="3"/>
      <c r="NAA98" s="5"/>
      <c r="NAB98" s="5"/>
      <c r="NAC98" s="8"/>
      <c r="NAD98" s="10"/>
      <c r="NAE98" s="68"/>
      <c r="NAF98" s="20"/>
      <c r="NAG98" s="57"/>
      <c r="NAH98" s="21"/>
      <c r="NAI98" s="22"/>
      <c r="NAJ98" s="3"/>
      <c r="NAK98" s="5"/>
      <c r="NAL98" s="5"/>
      <c r="NAM98" s="8"/>
      <c r="NAN98" s="10"/>
      <c r="NAO98" s="68"/>
      <c r="NAP98" s="20"/>
      <c r="NAQ98" s="57"/>
      <c r="NAR98" s="21"/>
      <c r="NAS98" s="22"/>
      <c r="NAT98" s="3"/>
      <c r="NAU98" s="5"/>
      <c r="NAV98" s="5"/>
      <c r="NAW98" s="8"/>
      <c r="NAX98" s="10"/>
      <c r="NAY98" s="68"/>
      <c r="NAZ98" s="20"/>
      <c r="NBA98" s="57"/>
      <c r="NBB98" s="21"/>
      <c r="NBC98" s="22"/>
      <c r="NBD98" s="3"/>
      <c r="NBE98" s="5"/>
      <c r="NBF98" s="5"/>
      <c r="NBG98" s="8"/>
      <c r="NBH98" s="10"/>
      <c r="NBI98" s="68"/>
      <c r="NBJ98" s="20"/>
      <c r="NBK98" s="57"/>
      <c r="NBL98" s="21"/>
      <c r="NBM98" s="22"/>
      <c r="NBN98" s="3"/>
      <c r="NBO98" s="5"/>
      <c r="NBP98" s="5"/>
      <c r="NBQ98" s="8"/>
      <c r="NBR98" s="10"/>
      <c r="NBS98" s="68"/>
      <c r="NBT98" s="20"/>
      <c r="NBU98" s="57"/>
      <c r="NBV98" s="21"/>
      <c r="NBW98" s="22"/>
      <c r="NBX98" s="3"/>
      <c r="NBY98" s="5"/>
      <c r="NBZ98" s="5"/>
      <c r="NCA98" s="8"/>
      <c r="NCB98" s="10"/>
      <c r="NCC98" s="68"/>
      <c r="NCD98" s="20"/>
      <c r="NCE98" s="57"/>
      <c r="NCF98" s="21"/>
      <c r="NCG98" s="22"/>
      <c r="NCH98" s="3"/>
      <c r="NCI98" s="5"/>
      <c r="NCJ98" s="5"/>
      <c r="NCK98" s="8"/>
      <c r="NCL98" s="10"/>
      <c r="NCM98" s="68"/>
      <c r="NCN98" s="20"/>
      <c r="NCO98" s="57"/>
      <c r="NCP98" s="21"/>
      <c r="NCQ98" s="22"/>
      <c r="NCR98" s="3"/>
      <c r="NCS98" s="5"/>
      <c r="NCT98" s="5"/>
      <c r="NCU98" s="8"/>
      <c r="NCV98" s="10"/>
      <c r="NCW98" s="68"/>
      <c r="NCX98" s="20"/>
      <c r="NCY98" s="57"/>
      <c r="NCZ98" s="21"/>
      <c r="NDA98" s="22"/>
      <c r="NDB98" s="3"/>
      <c r="NDC98" s="5"/>
      <c r="NDD98" s="5"/>
      <c r="NDE98" s="8"/>
      <c r="NDF98" s="10"/>
      <c r="NDG98" s="68"/>
      <c r="NDH98" s="20"/>
      <c r="NDI98" s="57"/>
      <c r="NDJ98" s="21"/>
      <c r="NDK98" s="22"/>
      <c r="NDL98" s="3"/>
      <c r="NDM98" s="5"/>
      <c r="NDN98" s="5"/>
      <c r="NDO98" s="8"/>
      <c r="NDP98" s="10"/>
      <c r="NDQ98" s="68"/>
      <c r="NDR98" s="20"/>
      <c r="NDS98" s="57"/>
      <c r="NDT98" s="21"/>
      <c r="NDU98" s="22"/>
      <c r="NDV98" s="3"/>
      <c r="NDW98" s="5"/>
      <c r="NDX98" s="5"/>
      <c r="NDY98" s="8"/>
      <c r="NDZ98" s="10"/>
      <c r="NEA98" s="68"/>
      <c r="NEB98" s="20"/>
      <c r="NEC98" s="57"/>
      <c r="NED98" s="21"/>
      <c r="NEE98" s="22"/>
      <c r="NEF98" s="3"/>
      <c r="NEG98" s="5"/>
      <c r="NEH98" s="5"/>
      <c r="NEI98" s="8"/>
      <c r="NEJ98" s="10"/>
      <c r="NEK98" s="68"/>
      <c r="NEL98" s="20"/>
      <c r="NEM98" s="57"/>
      <c r="NEN98" s="21"/>
      <c r="NEO98" s="22"/>
      <c r="NEP98" s="3"/>
      <c r="NEQ98" s="5"/>
      <c r="NER98" s="5"/>
      <c r="NES98" s="8"/>
      <c r="NET98" s="10"/>
      <c r="NEU98" s="68"/>
      <c r="NEV98" s="20"/>
      <c r="NEW98" s="57"/>
      <c r="NEX98" s="21"/>
      <c r="NEY98" s="22"/>
      <c r="NEZ98" s="3"/>
      <c r="NFA98" s="5"/>
      <c r="NFB98" s="5"/>
      <c r="NFC98" s="8"/>
      <c r="NFD98" s="10"/>
      <c r="NFE98" s="68"/>
      <c r="NFF98" s="20"/>
      <c r="NFG98" s="57"/>
      <c r="NFH98" s="21"/>
      <c r="NFI98" s="22"/>
      <c r="NFJ98" s="3"/>
      <c r="NFK98" s="5"/>
      <c r="NFL98" s="5"/>
      <c r="NFM98" s="8"/>
      <c r="NFN98" s="10"/>
      <c r="NFO98" s="68"/>
      <c r="NFP98" s="20"/>
      <c r="NFQ98" s="57"/>
      <c r="NFR98" s="21"/>
      <c r="NFS98" s="22"/>
      <c r="NFT98" s="3"/>
      <c r="NFU98" s="5"/>
      <c r="NFV98" s="5"/>
      <c r="NFW98" s="8"/>
      <c r="NFX98" s="10"/>
      <c r="NFY98" s="68"/>
      <c r="NFZ98" s="20"/>
      <c r="NGA98" s="57"/>
      <c r="NGB98" s="21"/>
      <c r="NGC98" s="22"/>
      <c r="NGD98" s="3"/>
      <c r="NGE98" s="5"/>
      <c r="NGF98" s="5"/>
      <c r="NGG98" s="8"/>
      <c r="NGH98" s="10"/>
      <c r="NGI98" s="68"/>
      <c r="NGJ98" s="20"/>
      <c r="NGK98" s="57"/>
      <c r="NGL98" s="21"/>
      <c r="NGM98" s="22"/>
      <c r="NGN98" s="3"/>
      <c r="NGO98" s="5"/>
      <c r="NGP98" s="5"/>
      <c r="NGQ98" s="8"/>
      <c r="NGR98" s="10"/>
      <c r="NGS98" s="68"/>
      <c r="NGT98" s="20"/>
      <c r="NGU98" s="57"/>
      <c r="NGV98" s="21"/>
      <c r="NGW98" s="22"/>
      <c r="NGX98" s="3"/>
      <c r="NGY98" s="5"/>
      <c r="NGZ98" s="5"/>
      <c r="NHA98" s="8"/>
      <c r="NHB98" s="10"/>
      <c r="NHC98" s="68"/>
      <c r="NHD98" s="20"/>
      <c r="NHE98" s="57"/>
      <c r="NHF98" s="21"/>
      <c r="NHG98" s="22"/>
      <c r="NHH98" s="3"/>
      <c r="NHI98" s="5"/>
      <c r="NHJ98" s="5"/>
      <c r="NHK98" s="8"/>
      <c r="NHL98" s="10"/>
      <c r="NHM98" s="68"/>
      <c r="NHN98" s="20"/>
      <c r="NHO98" s="57"/>
      <c r="NHP98" s="21"/>
      <c r="NHQ98" s="22"/>
      <c r="NHR98" s="3"/>
      <c r="NHS98" s="5"/>
      <c r="NHT98" s="5"/>
      <c r="NHU98" s="8"/>
      <c r="NHV98" s="10"/>
      <c r="NHW98" s="68"/>
      <c r="NHX98" s="20"/>
      <c r="NHY98" s="57"/>
      <c r="NHZ98" s="21"/>
      <c r="NIA98" s="22"/>
      <c r="NIB98" s="3"/>
      <c r="NIC98" s="5"/>
      <c r="NID98" s="5"/>
      <c r="NIE98" s="8"/>
      <c r="NIF98" s="10"/>
      <c r="NIG98" s="68"/>
      <c r="NIH98" s="20"/>
      <c r="NII98" s="57"/>
      <c r="NIJ98" s="21"/>
      <c r="NIK98" s="22"/>
      <c r="NIL98" s="3"/>
      <c r="NIM98" s="5"/>
      <c r="NIN98" s="5"/>
      <c r="NIO98" s="8"/>
      <c r="NIP98" s="10"/>
      <c r="NIQ98" s="68"/>
      <c r="NIR98" s="20"/>
      <c r="NIS98" s="57"/>
      <c r="NIT98" s="21"/>
      <c r="NIU98" s="22"/>
      <c r="NIV98" s="3"/>
      <c r="NIW98" s="5"/>
      <c r="NIX98" s="5"/>
      <c r="NIY98" s="8"/>
      <c r="NIZ98" s="10"/>
      <c r="NJA98" s="68"/>
      <c r="NJB98" s="20"/>
      <c r="NJC98" s="57"/>
      <c r="NJD98" s="21"/>
      <c r="NJE98" s="22"/>
      <c r="NJF98" s="3"/>
      <c r="NJG98" s="5"/>
      <c r="NJH98" s="5"/>
      <c r="NJI98" s="8"/>
      <c r="NJJ98" s="10"/>
      <c r="NJK98" s="68"/>
      <c r="NJL98" s="20"/>
      <c r="NJM98" s="57"/>
      <c r="NJN98" s="21"/>
      <c r="NJO98" s="22"/>
      <c r="NJP98" s="3"/>
      <c r="NJQ98" s="5"/>
      <c r="NJR98" s="5"/>
      <c r="NJS98" s="8"/>
      <c r="NJT98" s="10"/>
      <c r="NJU98" s="68"/>
      <c r="NJV98" s="20"/>
      <c r="NJW98" s="57"/>
      <c r="NJX98" s="21"/>
      <c r="NJY98" s="22"/>
      <c r="NJZ98" s="3"/>
      <c r="NKA98" s="5"/>
      <c r="NKB98" s="5"/>
      <c r="NKC98" s="8"/>
      <c r="NKD98" s="10"/>
      <c r="NKE98" s="68"/>
      <c r="NKF98" s="20"/>
      <c r="NKG98" s="57"/>
      <c r="NKH98" s="21"/>
      <c r="NKI98" s="22"/>
      <c r="NKJ98" s="3"/>
      <c r="NKK98" s="5"/>
      <c r="NKL98" s="5"/>
      <c r="NKM98" s="8"/>
      <c r="NKN98" s="10"/>
      <c r="NKO98" s="68"/>
      <c r="NKP98" s="20"/>
      <c r="NKQ98" s="57"/>
      <c r="NKR98" s="21"/>
      <c r="NKS98" s="22"/>
      <c r="NKT98" s="3"/>
      <c r="NKU98" s="5"/>
      <c r="NKV98" s="5"/>
      <c r="NKW98" s="8"/>
      <c r="NKX98" s="10"/>
      <c r="NKY98" s="68"/>
      <c r="NKZ98" s="20"/>
      <c r="NLA98" s="57"/>
      <c r="NLB98" s="21"/>
      <c r="NLC98" s="22"/>
      <c r="NLD98" s="3"/>
      <c r="NLE98" s="5"/>
      <c r="NLF98" s="5"/>
      <c r="NLG98" s="8"/>
      <c r="NLH98" s="10"/>
      <c r="NLI98" s="68"/>
      <c r="NLJ98" s="20"/>
      <c r="NLK98" s="57"/>
      <c r="NLL98" s="21"/>
      <c r="NLM98" s="22"/>
      <c r="NLN98" s="3"/>
      <c r="NLO98" s="5"/>
      <c r="NLP98" s="5"/>
      <c r="NLQ98" s="8"/>
      <c r="NLR98" s="10"/>
      <c r="NLS98" s="68"/>
      <c r="NLT98" s="20"/>
      <c r="NLU98" s="57"/>
      <c r="NLV98" s="21"/>
      <c r="NLW98" s="22"/>
      <c r="NLX98" s="3"/>
      <c r="NLY98" s="5"/>
      <c r="NLZ98" s="5"/>
      <c r="NMA98" s="8"/>
      <c r="NMB98" s="10"/>
      <c r="NMC98" s="68"/>
      <c r="NMD98" s="20"/>
      <c r="NME98" s="57"/>
      <c r="NMF98" s="21"/>
      <c r="NMG98" s="22"/>
      <c r="NMH98" s="3"/>
      <c r="NMI98" s="5"/>
      <c r="NMJ98" s="5"/>
      <c r="NMK98" s="8"/>
      <c r="NML98" s="10"/>
      <c r="NMM98" s="68"/>
      <c r="NMN98" s="20"/>
      <c r="NMO98" s="57"/>
      <c r="NMP98" s="21"/>
      <c r="NMQ98" s="22"/>
      <c r="NMR98" s="3"/>
      <c r="NMS98" s="5"/>
      <c r="NMT98" s="5"/>
      <c r="NMU98" s="8"/>
      <c r="NMV98" s="10"/>
      <c r="NMW98" s="68"/>
      <c r="NMX98" s="20"/>
      <c r="NMY98" s="57"/>
      <c r="NMZ98" s="21"/>
      <c r="NNA98" s="22"/>
      <c r="NNB98" s="3"/>
      <c r="NNC98" s="5"/>
      <c r="NND98" s="5"/>
      <c r="NNE98" s="8"/>
      <c r="NNF98" s="10"/>
      <c r="NNG98" s="68"/>
      <c r="NNH98" s="20"/>
      <c r="NNI98" s="57"/>
      <c r="NNJ98" s="21"/>
      <c r="NNK98" s="22"/>
      <c r="NNL98" s="3"/>
      <c r="NNM98" s="5"/>
      <c r="NNN98" s="5"/>
      <c r="NNO98" s="8"/>
      <c r="NNP98" s="10"/>
      <c r="NNQ98" s="68"/>
      <c r="NNR98" s="20"/>
      <c r="NNS98" s="57"/>
      <c r="NNT98" s="21"/>
      <c r="NNU98" s="22"/>
      <c r="NNV98" s="3"/>
      <c r="NNW98" s="5"/>
      <c r="NNX98" s="5"/>
      <c r="NNY98" s="8"/>
      <c r="NNZ98" s="10"/>
      <c r="NOA98" s="68"/>
      <c r="NOB98" s="20"/>
      <c r="NOC98" s="57"/>
      <c r="NOD98" s="21"/>
      <c r="NOE98" s="22"/>
      <c r="NOF98" s="3"/>
      <c r="NOG98" s="5"/>
      <c r="NOH98" s="5"/>
      <c r="NOI98" s="8"/>
      <c r="NOJ98" s="10"/>
      <c r="NOK98" s="68"/>
      <c r="NOL98" s="20"/>
      <c r="NOM98" s="57"/>
      <c r="NON98" s="21"/>
      <c r="NOO98" s="22"/>
      <c r="NOP98" s="3"/>
      <c r="NOQ98" s="5"/>
      <c r="NOR98" s="5"/>
      <c r="NOS98" s="8"/>
      <c r="NOT98" s="10"/>
      <c r="NOU98" s="68"/>
      <c r="NOV98" s="20"/>
      <c r="NOW98" s="57"/>
      <c r="NOX98" s="21"/>
      <c r="NOY98" s="22"/>
      <c r="NOZ98" s="3"/>
      <c r="NPA98" s="5"/>
      <c r="NPB98" s="5"/>
      <c r="NPC98" s="8"/>
      <c r="NPD98" s="10"/>
      <c r="NPE98" s="68"/>
      <c r="NPF98" s="20"/>
      <c r="NPG98" s="57"/>
      <c r="NPH98" s="21"/>
      <c r="NPI98" s="22"/>
      <c r="NPJ98" s="3"/>
      <c r="NPK98" s="5"/>
      <c r="NPL98" s="5"/>
      <c r="NPM98" s="8"/>
      <c r="NPN98" s="10"/>
      <c r="NPO98" s="68"/>
      <c r="NPP98" s="20"/>
      <c r="NPQ98" s="57"/>
      <c r="NPR98" s="21"/>
      <c r="NPS98" s="22"/>
      <c r="NPT98" s="3"/>
      <c r="NPU98" s="5"/>
      <c r="NPV98" s="5"/>
      <c r="NPW98" s="8"/>
      <c r="NPX98" s="10"/>
      <c r="NPY98" s="68"/>
      <c r="NPZ98" s="20"/>
      <c r="NQA98" s="57"/>
      <c r="NQB98" s="21"/>
      <c r="NQC98" s="22"/>
      <c r="NQD98" s="3"/>
      <c r="NQE98" s="5"/>
      <c r="NQF98" s="5"/>
      <c r="NQG98" s="8"/>
      <c r="NQH98" s="10"/>
      <c r="NQI98" s="68"/>
      <c r="NQJ98" s="20"/>
      <c r="NQK98" s="57"/>
      <c r="NQL98" s="21"/>
      <c r="NQM98" s="22"/>
      <c r="NQN98" s="3"/>
      <c r="NQO98" s="5"/>
      <c r="NQP98" s="5"/>
      <c r="NQQ98" s="8"/>
      <c r="NQR98" s="10"/>
      <c r="NQS98" s="68"/>
      <c r="NQT98" s="20"/>
      <c r="NQU98" s="57"/>
      <c r="NQV98" s="21"/>
      <c r="NQW98" s="22"/>
      <c r="NQX98" s="3"/>
      <c r="NQY98" s="5"/>
      <c r="NQZ98" s="5"/>
      <c r="NRA98" s="8"/>
      <c r="NRB98" s="10"/>
      <c r="NRC98" s="68"/>
      <c r="NRD98" s="20"/>
      <c r="NRE98" s="57"/>
      <c r="NRF98" s="21"/>
      <c r="NRG98" s="22"/>
      <c r="NRH98" s="3"/>
      <c r="NRI98" s="5"/>
      <c r="NRJ98" s="5"/>
      <c r="NRK98" s="8"/>
      <c r="NRL98" s="10"/>
      <c r="NRM98" s="68"/>
      <c r="NRN98" s="20"/>
      <c r="NRO98" s="57"/>
      <c r="NRP98" s="21"/>
      <c r="NRQ98" s="22"/>
      <c r="NRR98" s="3"/>
      <c r="NRS98" s="5"/>
      <c r="NRT98" s="5"/>
      <c r="NRU98" s="8"/>
      <c r="NRV98" s="10"/>
      <c r="NRW98" s="68"/>
      <c r="NRX98" s="20"/>
      <c r="NRY98" s="57"/>
      <c r="NRZ98" s="21"/>
      <c r="NSA98" s="22"/>
      <c r="NSB98" s="3"/>
      <c r="NSC98" s="5"/>
      <c r="NSD98" s="5"/>
      <c r="NSE98" s="8"/>
      <c r="NSF98" s="10"/>
      <c r="NSG98" s="68"/>
      <c r="NSH98" s="20"/>
      <c r="NSI98" s="57"/>
      <c r="NSJ98" s="21"/>
      <c r="NSK98" s="22"/>
      <c r="NSL98" s="3"/>
      <c r="NSM98" s="5"/>
      <c r="NSN98" s="5"/>
      <c r="NSO98" s="8"/>
      <c r="NSP98" s="10"/>
      <c r="NSQ98" s="68"/>
      <c r="NSR98" s="20"/>
      <c r="NSS98" s="57"/>
      <c r="NST98" s="21"/>
      <c r="NSU98" s="22"/>
      <c r="NSV98" s="3"/>
      <c r="NSW98" s="5"/>
      <c r="NSX98" s="5"/>
      <c r="NSY98" s="8"/>
      <c r="NSZ98" s="10"/>
      <c r="NTA98" s="68"/>
      <c r="NTB98" s="20"/>
      <c r="NTC98" s="57"/>
      <c r="NTD98" s="21"/>
      <c r="NTE98" s="22"/>
      <c r="NTF98" s="3"/>
      <c r="NTG98" s="5"/>
      <c r="NTH98" s="5"/>
      <c r="NTI98" s="8"/>
      <c r="NTJ98" s="10"/>
      <c r="NTK98" s="68"/>
      <c r="NTL98" s="20"/>
      <c r="NTM98" s="57"/>
      <c r="NTN98" s="21"/>
      <c r="NTO98" s="22"/>
      <c r="NTP98" s="3"/>
      <c r="NTQ98" s="5"/>
      <c r="NTR98" s="5"/>
      <c r="NTS98" s="8"/>
      <c r="NTT98" s="10"/>
      <c r="NTU98" s="68"/>
      <c r="NTV98" s="20"/>
      <c r="NTW98" s="57"/>
      <c r="NTX98" s="21"/>
      <c r="NTY98" s="22"/>
      <c r="NTZ98" s="3"/>
      <c r="NUA98" s="5"/>
      <c r="NUB98" s="5"/>
      <c r="NUC98" s="8"/>
      <c r="NUD98" s="10"/>
      <c r="NUE98" s="68"/>
      <c r="NUF98" s="20"/>
      <c r="NUG98" s="57"/>
      <c r="NUH98" s="21"/>
      <c r="NUI98" s="22"/>
      <c r="NUJ98" s="3"/>
      <c r="NUK98" s="5"/>
      <c r="NUL98" s="5"/>
      <c r="NUM98" s="8"/>
      <c r="NUN98" s="10"/>
      <c r="NUO98" s="68"/>
      <c r="NUP98" s="20"/>
      <c r="NUQ98" s="57"/>
      <c r="NUR98" s="21"/>
      <c r="NUS98" s="22"/>
      <c r="NUT98" s="3"/>
      <c r="NUU98" s="5"/>
      <c r="NUV98" s="5"/>
      <c r="NUW98" s="8"/>
      <c r="NUX98" s="10"/>
      <c r="NUY98" s="68"/>
      <c r="NUZ98" s="20"/>
      <c r="NVA98" s="57"/>
      <c r="NVB98" s="21"/>
      <c r="NVC98" s="22"/>
      <c r="NVD98" s="3"/>
      <c r="NVE98" s="5"/>
      <c r="NVF98" s="5"/>
      <c r="NVG98" s="8"/>
      <c r="NVH98" s="10"/>
      <c r="NVI98" s="68"/>
      <c r="NVJ98" s="20"/>
      <c r="NVK98" s="57"/>
      <c r="NVL98" s="21"/>
      <c r="NVM98" s="22"/>
      <c r="NVN98" s="3"/>
      <c r="NVO98" s="5"/>
      <c r="NVP98" s="5"/>
      <c r="NVQ98" s="8"/>
      <c r="NVR98" s="10"/>
      <c r="NVS98" s="68"/>
      <c r="NVT98" s="20"/>
      <c r="NVU98" s="57"/>
      <c r="NVV98" s="21"/>
      <c r="NVW98" s="22"/>
      <c r="NVX98" s="3"/>
      <c r="NVY98" s="5"/>
      <c r="NVZ98" s="5"/>
      <c r="NWA98" s="8"/>
      <c r="NWB98" s="10"/>
      <c r="NWC98" s="68"/>
      <c r="NWD98" s="20"/>
      <c r="NWE98" s="57"/>
      <c r="NWF98" s="21"/>
      <c r="NWG98" s="22"/>
      <c r="NWH98" s="3"/>
      <c r="NWI98" s="5"/>
      <c r="NWJ98" s="5"/>
      <c r="NWK98" s="8"/>
      <c r="NWL98" s="10"/>
      <c r="NWM98" s="68"/>
      <c r="NWN98" s="20"/>
      <c r="NWO98" s="57"/>
      <c r="NWP98" s="21"/>
      <c r="NWQ98" s="22"/>
      <c r="NWR98" s="3"/>
      <c r="NWS98" s="5"/>
      <c r="NWT98" s="5"/>
      <c r="NWU98" s="8"/>
      <c r="NWV98" s="10"/>
      <c r="NWW98" s="68"/>
      <c r="NWX98" s="20"/>
      <c r="NWY98" s="57"/>
      <c r="NWZ98" s="21"/>
      <c r="NXA98" s="22"/>
      <c r="NXB98" s="3"/>
      <c r="NXC98" s="5"/>
      <c r="NXD98" s="5"/>
      <c r="NXE98" s="8"/>
      <c r="NXF98" s="10"/>
      <c r="NXG98" s="68"/>
      <c r="NXH98" s="20"/>
      <c r="NXI98" s="57"/>
      <c r="NXJ98" s="21"/>
      <c r="NXK98" s="22"/>
      <c r="NXL98" s="3"/>
      <c r="NXM98" s="5"/>
      <c r="NXN98" s="5"/>
      <c r="NXO98" s="8"/>
      <c r="NXP98" s="10"/>
      <c r="NXQ98" s="68"/>
      <c r="NXR98" s="20"/>
      <c r="NXS98" s="57"/>
      <c r="NXT98" s="21"/>
      <c r="NXU98" s="22"/>
      <c r="NXV98" s="3"/>
      <c r="NXW98" s="5"/>
      <c r="NXX98" s="5"/>
      <c r="NXY98" s="8"/>
      <c r="NXZ98" s="10"/>
      <c r="NYA98" s="68"/>
      <c r="NYB98" s="20"/>
      <c r="NYC98" s="57"/>
      <c r="NYD98" s="21"/>
      <c r="NYE98" s="22"/>
      <c r="NYF98" s="3"/>
      <c r="NYG98" s="5"/>
      <c r="NYH98" s="5"/>
      <c r="NYI98" s="8"/>
      <c r="NYJ98" s="10"/>
      <c r="NYK98" s="68"/>
      <c r="NYL98" s="20"/>
      <c r="NYM98" s="57"/>
      <c r="NYN98" s="21"/>
      <c r="NYO98" s="22"/>
      <c r="NYP98" s="3"/>
      <c r="NYQ98" s="5"/>
      <c r="NYR98" s="5"/>
      <c r="NYS98" s="8"/>
      <c r="NYT98" s="10"/>
      <c r="NYU98" s="68"/>
      <c r="NYV98" s="20"/>
      <c r="NYW98" s="57"/>
      <c r="NYX98" s="21"/>
      <c r="NYY98" s="22"/>
      <c r="NYZ98" s="3"/>
      <c r="NZA98" s="5"/>
      <c r="NZB98" s="5"/>
      <c r="NZC98" s="8"/>
      <c r="NZD98" s="10"/>
      <c r="NZE98" s="68"/>
      <c r="NZF98" s="20"/>
      <c r="NZG98" s="57"/>
      <c r="NZH98" s="21"/>
      <c r="NZI98" s="22"/>
      <c r="NZJ98" s="3"/>
      <c r="NZK98" s="5"/>
      <c r="NZL98" s="5"/>
      <c r="NZM98" s="8"/>
      <c r="NZN98" s="10"/>
      <c r="NZO98" s="68"/>
      <c r="NZP98" s="20"/>
      <c r="NZQ98" s="57"/>
      <c r="NZR98" s="21"/>
      <c r="NZS98" s="22"/>
      <c r="NZT98" s="3"/>
      <c r="NZU98" s="5"/>
      <c r="NZV98" s="5"/>
      <c r="NZW98" s="8"/>
      <c r="NZX98" s="10"/>
      <c r="NZY98" s="68"/>
      <c r="NZZ98" s="20"/>
      <c r="OAA98" s="57"/>
      <c r="OAB98" s="21"/>
      <c r="OAC98" s="22"/>
      <c r="OAD98" s="3"/>
      <c r="OAE98" s="5"/>
      <c r="OAF98" s="5"/>
      <c r="OAG98" s="8"/>
      <c r="OAH98" s="10"/>
      <c r="OAI98" s="68"/>
      <c r="OAJ98" s="20"/>
      <c r="OAK98" s="57"/>
      <c r="OAL98" s="21"/>
      <c r="OAM98" s="22"/>
      <c r="OAN98" s="3"/>
      <c r="OAO98" s="5"/>
      <c r="OAP98" s="5"/>
      <c r="OAQ98" s="8"/>
      <c r="OAR98" s="10"/>
      <c r="OAS98" s="68"/>
      <c r="OAT98" s="20"/>
      <c r="OAU98" s="57"/>
      <c r="OAV98" s="21"/>
      <c r="OAW98" s="22"/>
      <c r="OAX98" s="3"/>
      <c r="OAY98" s="5"/>
      <c r="OAZ98" s="5"/>
      <c r="OBA98" s="8"/>
      <c r="OBB98" s="10"/>
      <c r="OBC98" s="68"/>
      <c r="OBD98" s="20"/>
      <c r="OBE98" s="57"/>
      <c r="OBF98" s="21"/>
      <c r="OBG98" s="22"/>
      <c r="OBH98" s="3"/>
      <c r="OBI98" s="5"/>
      <c r="OBJ98" s="5"/>
      <c r="OBK98" s="8"/>
      <c r="OBL98" s="10"/>
      <c r="OBM98" s="68"/>
      <c r="OBN98" s="20"/>
      <c r="OBO98" s="57"/>
      <c r="OBP98" s="21"/>
      <c r="OBQ98" s="22"/>
      <c r="OBR98" s="3"/>
      <c r="OBS98" s="5"/>
      <c r="OBT98" s="5"/>
      <c r="OBU98" s="8"/>
      <c r="OBV98" s="10"/>
      <c r="OBW98" s="68"/>
      <c r="OBX98" s="20"/>
      <c r="OBY98" s="57"/>
      <c r="OBZ98" s="21"/>
      <c r="OCA98" s="22"/>
      <c r="OCB98" s="3"/>
      <c r="OCC98" s="5"/>
      <c r="OCD98" s="5"/>
      <c r="OCE98" s="8"/>
      <c r="OCF98" s="10"/>
      <c r="OCG98" s="68"/>
      <c r="OCH98" s="20"/>
      <c r="OCI98" s="57"/>
      <c r="OCJ98" s="21"/>
      <c r="OCK98" s="22"/>
      <c r="OCL98" s="3"/>
      <c r="OCM98" s="5"/>
      <c r="OCN98" s="5"/>
      <c r="OCO98" s="8"/>
      <c r="OCP98" s="10"/>
      <c r="OCQ98" s="68"/>
      <c r="OCR98" s="20"/>
      <c r="OCS98" s="57"/>
      <c r="OCT98" s="21"/>
      <c r="OCU98" s="22"/>
      <c r="OCV98" s="3"/>
      <c r="OCW98" s="5"/>
      <c r="OCX98" s="5"/>
      <c r="OCY98" s="8"/>
      <c r="OCZ98" s="10"/>
      <c r="ODA98" s="68"/>
      <c r="ODB98" s="20"/>
      <c r="ODC98" s="57"/>
      <c r="ODD98" s="21"/>
      <c r="ODE98" s="22"/>
      <c r="ODF98" s="3"/>
      <c r="ODG98" s="5"/>
      <c r="ODH98" s="5"/>
      <c r="ODI98" s="8"/>
      <c r="ODJ98" s="10"/>
      <c r="ODK98" s="68"/>
      <c r="ODL98" s="20"/>
      <c r="ODM98" s="57"/>
      <c r="ODN98" s="21"/>
      <c r="ODO98" s="22"/>
      <c r="ODP98" s="3"/>
      <c r="ODQ98" s="5"/>
      <c r="ODR98" s="5"/>
      <c r="ODS98" s="8"/>
      <c r="ODT98" s="10"/>
      <c r="ODU98" s="68"/>
      <c r="ODV98" s="20"/>
      <c r="ODW98" s="57"/>
      <c r="ODX98" s="21"/>
      <c r="ODY98" s="22"/>
      <c r="ODZ98" s="3"/>
      <c r="OEA98" s="5"/>
      <c r="OEB98" s="5"/>
      <c r="OEC98" s="8"/>
      <c r="OED98" s="10"/>
      <c r="OEE98" s="68"/>
      <c r="OEF98" s="20"/>
      <c r="OEG98" s="57"/>
      <c r="OEH98" s="21"/>
      <c r="OEI98" s="22"/>
      <c r="OEJ98" s="3"/>
      <c r="OEK98" s="5"/>
      <c r="OEL98" s="5"/>
      <c r="OEM98" s="8"/>
      <c r="OEN98" s="10"/>
      <c r="OEO98" s="68"/>
      <c r="OEP98" s="20"/>
      <c r="OEQ98" s="57"/>
      <c r="OER98" s="21"/>
      <c r="OES98" s="22"/>
      <c r="OET98" s="3"/>
      <c r="OEU98" s="5"/>
      <c r="OEV98" s="5"/>
      <c r="OEW98" s="8"/>
      <c r="OEX98" s="10"/>
      <c r="OEY98" s="68"/>
      <c r="OEZ98" s="20"/>
      <c r="OFA98" s="57"/>
      <c r="OFB98" s="21"/>
      <c r="OFC98" s="22"/>
      <c r="OFD98" s="3"/>
      <c r="OFE98" s="5"/>
      <c r="OFF98" s="5"/>
      <c r="OFG98" s="8"/>
      <c r="OFH98" s="10"/>
      <c r="OFI98" s="68"/>
      <c r="OFJ98" s="20"/>
      <c r="OFK98" s="57"/>
      <c r="OFL98" s="21"/>
      <c r="OFM98" s="22"/>
      <c r="OFN98" s="3"/>
      <c r="OFO98" s="5"/>
      <c r="OFP98" s="5"/>
      <c r="OFQ98" s="8"/>
      <c r="OFR98" s="10"/>
      <c r="OFS98" s="68"/>
      <c r="OFT98" s="20"/>
      <c r="OFU98" s="57"/>
      <c r="OFV98" s="21"/>
      <c r="OFW98" s="22"/>
      <c r="OFX98" s="3"/>
      <c r="OFY98" s="5"/>
      <c r="OFZ98" s="5"/>
      <c r="OGA98" s="8"/>
      <c r="OGB98" s="10"/>
      <c r="OGC98" s="68"/>
      <c r="OGD98" s="20"/>
      <c r="OGE98" s="57"/>
      <c r="OGF98" s="21"/>
      <c r="OGG98" s="22"/>
      <c r="OGH98" s="3"/>
      <c r="OGI98" s="5"/>
      <c r="OGJ98" s="5"/>
      <c r="OGK98" s="8"/>
      <c r="OGL98" s="10"/>
      <c r="OGM98" s="68"/>
      <c r="OGN98" s="20"/>
      <c r="OGO98" s="57"/>
      <c r="OGP98" s="21"/>
      <c r="OGQ98" s="22"/>
      <c r="OGR98" s="3"/>
      <c r="OGS98" s="5"/>
      <c r="OGT98" s="5"/>
      <c r="OGU98" s="8"/>
      <c r="OGV98" s="10"/>
      <c r="OGW98" s="68"/>
      <c r="OGX98" s="20"/>
      <c r="OGY98" s="57"/>
      <c r="OGZ98" s="21"/>
      <c r="OHA98" s="22"/>
      <c r="OHB98" s="3"/>
      <c r="OHC98" s="5"/>
      <c r="OHD98" s="5"/>
      <c r="OHE98" s="8"/>
      <c r="OHF98" s="10"/>
      <c r="OHG98" s="68"/>
      <c r="OHH98" s="20"/>
      <c r="OHI98" s="57"/>
      <c r="OHJ98" s="21"/>
      <c r="OHK98" s="22"/>
      <c r="OHL98" s="3"/>
      <c r="OHM98" s="5"/>
      <c r="OHN98" s="5"/>
      <c r="OHO98" s="8"/>
      <c r="OHP98" s="10"/>
      <c r="OHQ98" s="68"/>
      <c r="OHR98" s="20"/>
      <c r="OHS98" s="57"/>
      <c r="OHT98" s="21"/>
      <c r="OHU98" s="22"/>
      <c r="OHV98" s="3"/>
      <c r="OHW98" s="5"/>
      <c r="OHX98" s="5"/>
      <c r="OHY98" s="8"/>
      <c r="OHZ98" s="10"/>
      <c r="OIA98" s="68"/>
      <c r="OIB98" s="20"/>
      <c r="OIC98" s="57"/>
      <c r="OID98" s="21"/>
      <c r="OIE98" s="22"/>
      <c r="OIF98" s="3"/>
      <c r="OIG98" s="5"/>
      <c r="OIH98" s="5"/>
      <c r="OII98" s="8"/>
      <c r="OIJ98" s="10"/>
      <c r="OIK98" s="68"/>
      <c r="OIL98" s="20"/>
      <c r="OIM98" s="57"/>
      <c r="OIN98" s="21"/>
      <c r="OIO98" s="22"/>
      <c r="OIP98" s="3"/>
      <c r="OIQ98" s="5"/>
      <c r="OIR98" s="5"/>
      <c r="OIS98" s="8"/>
      <c r="OIT98" s="10"/>
      <c r="OIU98" s="68"/>
      <c r="OIV98" s="20"/>
      <c r="OIW98" s="57"/>
      <c r="OIX98" s="21"/>
      <c r="OIY98" s="22"/>
      <c r="OIZ98" s="3"/>
      <c r="OJA98" s="5"/>
      <c r="OJB98" s="5"/>
      <c r="OJC98" s="8"/>
      <c r="OJD98" s="10"/>
      <c r="OJE98" s="68"/>
      <c r="OJF98" s="20"/>
      <c r="OJG98" s="57"/>
      <c r="OJH98" s="21"/>
      <c r="OJI98" s="22"/>
      <c r="OJJ98" s="3"/>
      <c r="OJK98" s="5"/>
      <c r="OJL98" s="5"/>
      <c r="OJM98" s="8"/>
      <c r="OJN98" s="10"/>
      <c r="OJO98" s="68"/>
      <c r="OJP98" s="20"/>
      <c r="OJQ98" s="57"/>
      <c r="OJR98" s="21"/>
      <c r="OJS98" s="22"/>
      <c r="OJT98" s="3"/>
      <c r="OJU98" s="5"/>
      <c r="OJV98" s="5"/>
      <c r="OJW98" s="8"/>
      <c r="OJX98" s="10"/>
      <c r="OJY98" s="68"/>
      <c r="OJZ98" s="20"/>
      <c r="OKA98" s="57"/>
      <c r="OKB98" s="21"/>
      <c r="OKC98" s="22"/>
      <c r="OKD98" s="3"/>
      <c r="OKE98" s="5"/>
      <c r="OKF98" s="5"/>
      <c r="OKG98" s="8"/>
      <c r="OKH98" s="10"/>
      <c r="OKI98" s="68"/>
      <c r="OKJ98" s="20"/>
      <c r="OKK98" s="57"/>
      <c r="OKL98" s="21"/>
      <c r="OKM98" s="22"/>
      <c r="OKN98" s="3"/>
      <c r="OKO98" s="5"/>
      <c r="OKP98" s="5"/>
      <c r="OKQ98" s="8"/>
      <c r="OKR98" s="10"/>
      <c r="OKS98" s="68"/>
      <c r="OKT98" s="20"/>
      <c r="OKU98" s="57"/>
      <c r="OKV98" s="21"/>
      <c r="OKW98" s="22"/>
      <c r="OKX98" s="3"/>
      <c r="OKY98" s="5"/>
      <c r="OKZ98" s="5"/>
      <c r="OLA98" s="8"/>
      <c r="OLB98" s="10"/>
      <c r="OLC98" s="68"/>
      <c r="OLD98" s="20"/>
      <c r="OLE98" s="57"/>
      <c r="OLF98" s="21"/>
      <c r="OLG98" s="22"/>
      <c r="OLH98" s="3"/>
      <c r="OLI98" s="5"/>
      <c r="OLJ98" s="5"/>
      <c r="OLK98" s="8"/>
      <c r="OLL98" s="10"/>
      <c r="OLM98" s="68"/>
      <c r="OLN98" s="20"/>
      <c r="OLO98" s="57"/>
      <c r="OLP98" s="21"/>
      <c r="OLQ98" s="22"/>
      <c r="OLR98" s="3"/>
      <c r="OLS98" s="5"/>
      <c r="OLT98" s="5"/>
      <c r="OLU98" s="8"/>
      <c r="OLV98" s="10"/>
      <c r="OLW98" s="68"/>
      <c r="OLX98" s="20"/>
      <c r="OLY98" s="57"/>
      <c r="OLZ98" s="21"/>
      <c r="OMA98" s="22"/>
      <c r="OMB98" s="3"/>
      <c r="OMC98" s="5"/>
      <c r="OMD98" s="5"/>
      <c r="OME98" s="8"/>
      <c r="OMF98" s="10"/>
      <c r="OMG98" s="68"/>
      <c r="OMH98" s="20"/>
      <c r="OMI98" s="57"/>
      <c r="OMJ98" s="21"/>
      <c r="OMK98" s="22"/>
      <c r="OML98" s="3"/>
      <c r="OMM98" s="5"/>
      <c r="OMN98" s="5"/>
      <c r="OMO98" s="8"/>
      <c r="OMP98" s="10"/>
      <c r="OMQ98" s="68"/>
      <c r="OMR98" s="20"/>
      <c r="OMS98" s="57"/>
      <c r="OMT98" s="21"/>
      <c r="OMU98" s="22"/>
      <c r="OMV98" s="3"/>
      <c r="OMW98" s="5"/>
      <c r="OMX98" s="5"/>
      <c r="OMY98" s="8"/>
      <c r="OMZ98" s="10"/>
      <c r="ONA98" s="68"/>
      <c r="ONB98" s="20"/>
      <c r="ONC98" s="57"/>
      <c r="OND98" s="21"/>
      <c r="ONE98" s="22"/>
      <c r="ONF98" s="3"/>
      <c r="ONG98" s="5"/>
      <c r="ONH98" s="5"/>
      <c r="ONI98" s="8"/>
      <c r="ONJ98" s="10"/>
      <c r="ONK98" s="68"/>
      <c r="ONL98" s="20"/>
      <c r="ONM98" s="57"/>
      <c r="ONN98" s="21"/>
      <c r="ONO98" s="22"/>
      <c r="ONP98" s="3"/>
      <c r="ONQ98" s="5"/>
      <c r="ONR98" s="5"/>
      <c r="ONS98" s="8"/>
      <c r="ONT98" s="10"/>
      <c r="ONU98" s="68"/>
      <c r="ONV98" s="20"/>
      <c r="ONW98" s="57"/>
      <c r="ONX98" s="21"/>
      <c r="ONY98" s="22"/>
      <c r="ONZ98" s="3"/>
      <c r="OOA98" s="5"/>
      <c r="OOB98" s="5"/>
      <c r="OOC98" s="8"/>
      <c r="OOD98" s="10"/>
      <c r="OOE98" s="68"/>
      <c r="OOF98" s="20"/>
      <c r="OOG98" s="57"/>
      <c r="OOH98" s="21"/>
      <c r="OOI98" s="22"/>
      <c r="OOJ98" s="3"/>
      <c r="OOK98" s="5"/>
      <c r="OOL98" s="5"/>
      <c r="OOM98" s="8"/>
      <c r="OON98" s="10"/>
      <c r="OOO98" s="68"/>
      <c r="OOP98" s="20"/>
      <c r="OOQ98" s="57"/>
      <c r="OOR98" s="21"/>
      <c r="OOS98" s="22"/>
      <c r="OOT98" s="3"/>
      <c r="OOU98" s="5"/>
      <c r="OOV98" s="5"/>
      <c r="OOW98" s="8"/>
      <c r="OOX98" s="10"/>
      <c r="OOY98" s="68"/>
      <c r="OOZ98" s="20"/>
      <c r="OPA98" s="57"/>
      <c r="OPB98" s="21"/>
      <c r="OPC98" s="22"/>
      <c r="OPD98" s="3"/>
      <c r="OPE98" s="5"/>
      <c r="OPF98" s="5"/>
      <c r="OPG98" s="8"/>
      <c r="OPH98" s="10"/>
      <c r="OPI98" s="68"/>
      <c r="OPJ98" s="20"/>
      <c r="OPK98" s="57"/>
      <c r="OPL98" s="21"/>
      <c r="OPM98" s="22"/>
      <c r="OPN98" s="3"/>
      <c r="OPO98" s="5"/>
      <c r="OPP98" s="5"/>
      <c r="OPQ98" s="8"/>
      <c r="OPR98" s="10"/>
      <c r="OPS98" s="68"/>
      <c r="OPT98" s="20"/>
      <c r="OPU98" s="57"/>
      <c r="OPV98" s="21"/>
      <c r="OPW98" s="22"/>
      <c r="OPX98" s="3"/>
      <c r="OPY98" s="5"/>
      <c r="OPZ98" s="5"/>
      <c r="OQA98" s="8"/>
      <c r="OQB98" s="10"/>
      <c r="OQC98" s="68"/>
      <c r="OQD98" s="20"/>
      <c r="OQE98" s="57"/>
      <c r="OQF98" s="21"/>
      <c r="OQG98" s="22"/>
      <c r="OQH98" s="3"/>
      <c r="OQI98" s="5"/>
      <c r="OQJ98" s="5"/>
      <c r="OQK98" s="8"/>
      <c r="OQL98" s="10"/>
      <c r="OQM98" s="68"/>
      <c r="OQN98" s="20"/>
      <c r="OQO98" s="57"/>
      <c r="OQP98" s="21"/>
      <c r="OQQ98" s="22"/>
      <c r="OQR98" s="3"/>
      <c r="OQS98" s="5"/>
      <c r="OQT98" s="5"/>
      <c r="OQU98" s="8"/>
      <c r="OQV98" s="10"/>
      <c r="OQW98" s="68"/>
      <c r="OQX98" s="20"/>
      <c r="OQY98" s="57"/>
      <c r="OQZ98" s="21"/>
      <c r="ORA98" s="22"/>
      <c r="ORB98" s="3"/>
      <c r="ORC98" s="5"/>
      <c r="ORD98" s="5"/>
      <c r="ORE98" s="8"/>
      <c r="ORF98" s="10"/>
      <c r="ORG98" s="68"/>
      <c r="ORH98" s="20"/>
      <c r="ORI98" s="57"/>
      <c r="ORJ98" s="21"/>
      <c r="ORK98" s="22"/>
      <c r="ORL98" s="3"/>
      <c r="ORM98" s="5"/>
      <c r="ORN98" s="5"/>
      <c r="ORO98" s="8"/>
      <c r="ORP98" s="10"/>
      <c r="ORQ98" s="68"/>
      <c r="ORR98" s="20"/>
      <c r="ORS98" s="57"/>
      <c r="ORT98" s="21"/>
      <c r="ORU98" s="22"/>
      <c r="ORV98" s="3"/>
      <c r="ORW98" s="5"/>
      <c r="ORX98" s="5"/>
      <c r="ORY98" s="8"/>
      <c r="ORZ98" s="10"/>
      <c r="OSA98" s="68"/>
      <c r="OSB98" s="20"/>
      <c r="OSC98" s="57"/>
      <c r="OSD98" s="21"/>
      <c r="OSE98" s="22"/>
      <c r="OSF98" s="3"/>
      <c r="OSG98" s="5"/>
      <c r="OSH98" s="5"/>
      <c r="OSI98" s="8"/>
      <c r="OSJ98" s="10"/>
      <c r="OSK98" s="68"/>
      <c r="OSL98" s="20"/>
      <c r="OSM98" s="57"/>
      <c r="OSN98" s="21"/>
      <c r="OSO98" s="22"/>
      <c r="OSP98" s="3"/>
      <c r="OSQ98" s="5"/>
      <c r="OSR98" s="5"/>
      <c r="OSS98" s="8"/>
      <c r="OST98" s="10"/>
      <c r="OSU98" s="68"/>
      <c r="OSV98" s="20"/>
      <c r="OSW98" s="57"/>
      <c r="OSX98" s="21"/>
      <c r="OSY98" s="22"/>
      <c r="OSZ98" s="3"/>
      <c r="OTA98" s="5"/>
      <c r="OTB98" s="5"/>
      <c r="OTC98" s="8"/>
      <c r="OTD98" s="10"/>
      <c r="OTE98" s="68"/>
      <c r="OTF98" s="20"/>
      <c r="OTG98" s="57"/>
      <c r="OTH98" s="21"/>
      <c r="OTI98" s="22"/>
      <c r="OTJ98" s="3"/>
      <c r="OTK98" s="5"/>
      <c r="OTL98" s="5"/>
      <c r="OTM98" s="8"/>
      <c r="OTN98" s="10"/>
      <c r="OTO98" s="68"/>
      <c r="OTP98" s="20"/>
      <c r="OTQ98" s="57"/>
      <c r="OTR98" s="21"/>
      <c r="OTS98" s="22"/>
      <c r="OTT98" s="3"/>
      <c r="OTU98" s="5"/>
      <c r="OTV98" s="5"/>
      <c r="OTW98" s="8"/>
      <c r="OTX98" s="10"/>
      <c r="OTY98" s="68"/>
      <c r="OTZ98" s="20"/>
      <c r="OUA98" s="57"/>
      <c r="OUB98" s="21"/>
      <c r="OUC98" s="22"/>
      <c r="OUD98" s="3"/>
      <c r="OUE98" s="5"/>
      <c r="OUF98" s="5"/>
      <c r="OUG98" s="8"/>
      <c r="OUH98" s="10"/>
      <c r="OUI98" s="68"/>
      <c r="OUJ98" s="20"/>
      <c r="OUK98" s="57"/>
      <c r="OUL98" s="21"/>
      <c r="OUM98" s="22"/>
      <c r="OUN98" s="3"/>
      <c r="OUO98" s="5"/>
      <c r="OUP98" s="5"/>
      <c r="OUQ98" s="8"/>
      <c r="OUR98" s="10"/>
      <c r="OUS98" s="68"/>
      <c r="OUT98" s="20"/>
      <c r="OUU98" s="57"/>
      <c r="OUV98" s="21"/>
      <c r="OUW98" s="22"/>
      <c r="OUX98" s="3"/>
      <c r="OUY98" s="5"/>
      <c r="OUZ98" s="5"/>
      <c r="OVA98" s="8"/>
      <c r="OVB98" s="10"/>
      <c r="OVC98" s="68"/>
      <c r="OVD98" s="20"/>
      <c r="OVE98" s="57"/>
      <c r="OVF98" s="21"/>
      <c r="OVG98" s="22"/>
      <c r="OVH98" s="3"/>
      <c r="OVI98" s="5"/>
      <c r="OVJ98" s="5"/>
      <c r="OVK98" s="8"/>
      <c r="OVL98" s="10"/>
      <c r="OVM98" s="68"/>
      <c r="OVN98" s="20"/>
      <c r="OVO98" s="57"/>
      <c r="OVP98" s="21"/>
      <c r="OVQ98" s="22"/>
      <c r="OVR98" s="3"/>
      <c r="OVS98" s="5"/>
      <c r="OVT98" s="5"/>
      <c r="OVU98" s="8"/>
      <c r="OVV98" s="10"/>
      <c r="OVW98" s="68"/>
      <c r="OVX98" s="20"/>
      <c r="OVY98" s="57"/>
      <c r="OVZ98" s="21"/>
      <c r="OWA98" s="22"/>
      <c r="OWB98" s="3"/>
      <c r="OWC98" s="5"/>
      <c r="OWD98" s="5"/>
      <c r="OWE98" s="8"/>
      <c r="OWF98" s="10"/>
      <c r="OWG98" s="68"/>
      <c r="OWH98" s="20"/>
      <c r="OWI98" s="57"/>
      <c r="OWJ98" s="21"/>
      <c r="OWK98" s="22"/>
      <c r="OWL98" s="3"/>
      <c r="OWM98" s="5"/>
      <c r="OWN98" s="5"/>
      <c r="OWO98" s="8"/>
      <c r="OWP98" s="10"/>
      <c r="OWQ98" s="68"/>
      <c r="OWR98" s="20"/>
      <c r="OWS98" s="57"/>
      <c r="OWT98" s="21"/>
      <c r="OWU98" s="22"/>
      <c r="OWV98" s="3"/>
      <c r="OWW98" s="5"/>
      <c r="OWX98" s="5"/>
      <c r="OWY98" s="8"/>
      <c r="OWZ98" s="10"/>
      <c r="OXA98" s="68"/>
      <c r="OXB98" s="20"/>
      <c r="OXC98" s="57"/>
      <c r="OXD98" s="21"/>
      <c r="OXE98" s="22"/>
      <c r="OXF98" s="3"/>
      <c r="OXG98" s="5"/>
      <c r="OXH98" s="5"/>
      <c r="OXI98" s="8"/>
      <c r="OXJ98" s="10"/>
      <c r="OXK98" s="68"/>
      <c r="OXL98" s="20"/>
      <c r="OXM98" s="57"/>
      <c r="OXN98" s="21"/>
      <c r="OXO98" s="22"/>
      <c r="OXP98" s="3"/>
      <c r="OXQ98" s="5"/>
      <c r="OXR98" s="5"/>
      <c r="OXS98" s="8"/>
      <c r="OXT98" s="10"/>
      <c r="OXU98" s="68"/>
      <c r="OXV98" s="20"/>
      <c r="OXW98" s="57"/>
      <c r="OXX98" s="21"/>
      <c r="OXY98" s="22"/>
      <c r="OXZ98" s="3"/>
      <c r="OYA98" s="5"/>
      <c r="OYB98" s="5"/>
      <c r="OYC98" s="8"/>
      <c r="OYD98" s="10"/>
      <c r="OYE98" s="68"/>
      <c r="OYF98" s="20"/>
      <c r="OYG98" s="57"/>
      <c r="OYH98" s="21"/>
      <c r="OYI98" s="22"/>
      <c r="OYJ98" s="3"/>
      <c r="OYK98" s="5"/>
      <c r="OYL98" s="5"/>
      <c r="OYM98" s="8"/>
      <c r="OYN98" s="10"/>
      <c r="OYO98" s="68"/>
      <c r="OYP98" s="20"/>
      <c r="OYQ98" s="57"/>
      <c r="OYR98" s="21"/>
      <c r="OYS98" s="22"/>
      <c r="OYT98" s="3"/>
      <c r="OYU98" s="5"/>
      <c r="OYV98" s="5"/>
      <c r="OYW98" s="8"/>
      <c r="OYX98" s="10"/>
      <c r="OYY98" s="68"/>
      <c r="OYZ98" s="20"/>
      <c r="OZA98" s="57"/>
      <c r="OZB98" s="21"/>
      <c r="OZC98" s="22"/>
      <c r="OZD98" s="3"/>
      <c r="OZE98" s="5"/>
      <c r="OZF98" s="5"/>
      <c r="OZG98" s="8"/>
      <c r="OZH98" s="10"/>
      <c r="OZI98" s="68"/>
      <c r="OZJ98" s="20"/>
      <c r="OZK98" s="57"/>
      <c r="OZL98" s="21"/>
      <c r="OZM98" s="22"/>
      <c r="OZN98" s="3"/>
      <c r="OZO98" s="5"/>
      <c r="OZP98" s="5"/>
      <c r="OZQ98" s="8"/>
      <c r="OZR98" s="10"/>
      <c r="OZS98" s="68"/>
      <c r="OZT98" s="20"/>
      <c r="OZU98" s="57"/>
      <c r="OZV98" s="21"/>
      <c r="OZW98" s="22"/>
      <c r="OZX98" s="3"/>
      <c r="OZY98" s="5"/>
      <c r="OZZ98" s="5"/>
      <c r="PAA98" s="8"/>
      <c r="PAB98" s="10"/>
      <c r="PAC98" s="68"/>
      <c r="PAD98" s="20"/>
      <c r="PAE98" s="57"/>
      <c r="PAF98" s="21"/>
      <c r="PAG98" s="22"/>
      <c r="PAH98" s="3"/>
      <c r="PAI98" s="5"/>
      <c r="PAJ98" s="5"/>
      <c r="PAK98" s="8"/>
      <c r="PAL98" s="10"/>
      <c r="PAM98" s="68"/>
      <c r="PAN98" s="20"/>
      <c r="PAO98" s="57"/>
      <c r="PAP98" s="21"/>
      <c r="PAQ98" s="22"/>
      <c r="PAR98" s="3"/>
      <c r="PAS98" s="5"/>
      <c r="PAT98" s="5"/>
      <c r="PAU98" s="8"/>
      <c r="PAV98" s="10"/>
      <c r="PAW98" s="68"/>
      <c r="PAX98" s="20"/>
      <c r="PAY98" s="57"/>
      <c r="PAZ98" s="21"/>
      <c r="PBA98" s="22"/>
      <c r="PBB98" s="3"/>
      <c r="PBC98" s="5"/>
      <c r="PBD98" s="5"/>
      <c r="PBE98" s="8"/>
      <c r="PBF98" s="10"/>
      <c r="PBG98" s="68"/>
      <c r="PBH98" s="20"/>
      <c r="PBI98" s="57"/>
      <c r="PBJ98" s="21"/>
      <c r="PBK98" s="22"/>
      <c r="PBL98" s="3"/>
      <c r="PBM98" s="5"/>
      <c r="PBN98" s="5"/>
      <c r="PBO98" s="8"/>
      <c r="PBP98" s="10"/>
      <c r="PBQ98" s="68"/>
      <c r="PBR98" s="20"/>
      <c r="PBS98" s="57"/>
      <c r="PBT98" s="21"/>
      <c r="PBU98" s="22"/>
      <c r="PBV98" s="3"/>
      <c r="PBW98" s="5"/>
      <c r="PBX98" s="5"/>
      <c r="PBY98" s="8"/>
      <c r="PBZ98" s="10"/>
      <c r="PCA98" s="68"/>
      <c r="PCB98" s="20"/>
      <c r="PCC98" s="57"/>
      <c r="PCD98" s="21"/>
      <c r="PCE98" s="22"/>
      <c r="PCF98" s="3"/>
      <c r="PCG98" s="5"/>
      <c r="PCH98" s="5"/>
      <c r="PCI98" s="8"/>
      <c r="PCJ98" s="10"/>
      <c r="PCK98" s="68"/>
      <c r="PCL98" s="20"/>
      <c r="PCM98" s="57"/>
      <c r="PCN98" s="21"/>
      <c r="PCO98" s="22"/>
      <c r="PCP98" s="3"/>
      <c r="PCQ98" s="5"/>
      <c r="PCR98" s="5"/>
      <c r="PCS98" s="8"/>
      <c r="PCT98" s="10"/>
      <c r="PCU98" s="68"/>
      <c r="PCV98" s="20"/>
      <c r="PCW98" s="57"/>
      <c r="PCX98" s="21"/>
      <c r="PCY98" s="22"/>
      <c r="PCZ98" s="3"/>
      <c r="PDA98" s="5"/>
      <c r="PDB98" s="5"/>
      <c r="PDC98" s="8"/>
      <c r="PDD98" s="10"/>
      <c r="PDE98" s="68"/>
      <c r="PDF98" s="20"/>
      <c r="PDG98" s="57"/>
      <c r="PDH98" s="21"/>
      <c r="PDI98" s="22"/>
      <c r="PDJ98" s="3"/>
      <c r="PDK98" s="5"/>
      <c r="PDL98" s="5"/>
      <c r="PDM98" s="8"/>
      <c r="PDN98" s="10"/>
      <c r="PDO98" s="68"/>
      <c r="PDP98" s="20"/>
      <c r="PDQ98" s="57"/>
      <c r="PDR98" s="21"/>
      <c r="PDS98" s="22"/>
      <c r="PDT98" s="3"/>
      <c r="PDU98" s="5"/>
      <c r="PDV98" s="5"/>
      <c r="PDW98" s="8"/>
      <c r="PDX98" s="10"/>
      <c r="PDY98" s="68"/>
      <c r="PDZ98" s="20"/>
      <c r="PEA98" s="57"/>
      <c r="PEB98" s="21"/>
      <c r="PEC98" s="22"/>
      <c r="PED98" s="3"/>
      <c r="PEE98" s="5"/>
      <c r="PEF98" s="5"/>
      <c r="PEG98" s="8"/>
      <c r="PEH98" s="10"/>
      <c r="PEI98" s="68"/>
      <c r="PEJ98" s="20"/>
      <c r="PEK98" s="57"/>
      <c r="PEL98" s="21"/>
      <c r="PEM98" s="22"/>
      <c r="PEN98" s="3"/>
      <c r="PEO98" s="5"/>
      <c r="PEP98" s="5"/>
      <c r="PEQ98" s="8"/>
      <c r="PER98" s="10"/>
      <c r="PES98" s="68"/>
      <c r="PET98" s="20"/>
      <c r="PEU98" s="57"/>
      <c r="PEV98" s="21"/>
      <c r="PEW98" s="22"/>
      <c r="PEX98" s="3"/>
      <c r="PEY98" s="5"/>
      <c r="PEZ98" s="5"/>
      <c r="PFA98" s="8"/>
      <c r="PFB98" s="10"/>
      <c r="PFC98" s="68"/>
      <c r="PFD98" s="20"/>
      <c r="PFE98" s="57"/>
      <c r="PFF98" s="21"/>
      <c r="PFG98" s="22"/>
      <c r="PFH98" s="3"/>
      <c r="PFI98" s="5"/>
      <c r="PFJ98" s="5"/>
      <c r="PFK98" s="8"/>
      <c r="PFL98" s="10"/>
      <c r="PFM98" s="68"/>
      <c r="PFN98" s="20"/>
      <c r="PFO98" s="57"/>
      <c r="PFP98" s="21"/>
      <c r="PFQ98" s="22"/>
      <c r="PFR98" s="3"/>
      <c r="PFS98" s="5"/>
      <c r="PFT98" s="5"/>
      <c r="PFU98" s="8"/>
      <c r="PFV98" s="10"/>
      <c r="PFW98" s="68"/>
      <c r="PFX98" s="20"/>
      <c r="PFY98" s="57"/>
      <c r="PFZ98" s="21"/>
      <c r="PGA98" s="22"/>
      <c r="PGB98" s="3"/>
      <c r="PGC98" s="5"/>
      <c r="PGD98" s="5"/>
      <c r="PGE98" s="8"/>
      <c r="PGF98" s="10"/>
      <c r="PGG98" s="68"/>
      <c r="PGH98" s="20"/>
      <c r="PGI98" s="57"/>
      <c r="PGJ98" s="21"/>
      <c r="PGK98" s="22"/>
      <c r="PGL98" s="3"/>
      <c r="PGM98" s="5"/>
      <c r="PGN98" s="5"/>
      <c r="PGO98" s="8"/>
      <c r="PGP98" s="10"/>
      <c r="PGQ98" s="68"/>
      <c r="PGR98" s="20"/>
      <c r="PGS98" s="57"/>
      <c r="PGT98" s="21"/>
      <c r="PGU98" s="22"/>
      <c r="PGV98" s="3"/>
      <c r="PGW98" s="5"/>
      <c r="PGX98" s="5"/>
      <c r="PGY98" s="8"/>
      <c r="PGZ98" s="10"/>
      <c r="PHA98" s="68"/>
      <c r="PHB98" s="20"/>
      <c r="PHC98" s="57"/>
      <c r="PHD98" s="21"/>
      <c r="PHE98" s="22"/>
      <c r="PHF98" s="3"/>
      <c r="PHG98" s="5"/>
      <c r="PHH98" s="5"/>
      <c r="PHI98" s="8"/>
      <c r="PHJ98" s="10"/>
      <c r="PHK98" s="68"/>
      <c r="PHL98" s="20"/>
      <c r="PHM98" s="57"/>
      <c r="PHN98" s="21"/>
      <c r="PHO98" s="22"/>
      <c r="PHP98" s="3"/>
      <c r="PHQ98" s="5"/>
      <c r="PHR98" s="5"/>
      <c r="PHS98" s="8"/>
      <c r="PHT98" s="10"/>
      <c r="PHU98" s="68"/>
      <c r="PHV98" s="20"/>
      <c r="PHW98" s="57"/>
      <c r="PHX98" s="21"/>
      <c r="PHY98" s="22"/>
      <c r="PHZ98" s="3"/>
      <c r="PIA98" s="5"/>
      <c r="PIB98" s="5"/>
      <c r="PIC98" s="8"/>
      <c r="PID98" s="10"/>
      <c r="PIE98" s="68"/>
      <c r="PIF98" s="20"/>
      <c r="PIG98" s="57"/>
      <c r="PIH98" s="21"/>
      <c r="PII98" s="22"/>
      <c r="PIJ98" s="3"/>
      <c r="PIK98" s="5"/>
      <c r="PIL98" s="5"/>
      <c r="PIM98" s="8"/>
      <c r="PIN98" s="10"/>
      <c r="PIO98" s="68"/>
      <c r="PIP98" s="20"/>
      <c r="PIQ98" s="57"/>
      <c r="PIR98" s="21"/>
      <c r="PIS98" s="22"/>
      <c r="PIT98" s="3"/>
      <c r="PIU98" s="5"/>
      <c r="PIV98" s="5"/>
      <c r="PIW98" s="8"/>
      <c r="PIX98" s="10"/>
      <c r="PIY98" s="68"/>
      <c r="PIZ98" s="20"/>
      <c r="PJA98" s="57"/>
      <c r="PJB98" s="21"/>
      <c r="PJC98" s="22"/>
      <c r="PJD98" s="3"/>
      <c r="PJE98" s="5"/>
      <c r="PJF98" s="5"/>
      <c r="PJG98" s="8"/>
      <c r="PJH98" s="10"/>
      <c r="PJI98" s="68"/>
      <c r="PJJ98" s="20"/>
      <c r="PJK98" s="57"/>
      <c r="PJL98" s="21"/>
      <c r="PJM98" s="22"/>
      <c r="PJN98" s="3"/>
      <c r="PJO98" s="5"/>
      <c r="PJP98" s="5"/>
      <c r="PJQ98" s="8"/>
      <c r="PJR98" s="10"/>
      <c r="PJS98" s="68"/>
      <c r="PJT98" s="20"/>
      <c r="PJU98" s="57"/>
      <c r="PJV98" s="21"/>
      <c r="PJW98" s="22"/>
      <c r="PJX98" s="3"/>
      <c r="PJY98" s="5"/>
      <c r="PJZ98" s="5"/>
      <c r="PKA98" s="8"/>
      <c r="PKB98" s="10"/>
      <c r="PKC98" s="68"/>
      <c r="PKD98" s="20"/>
      <c r="PKE98" s="57"/>
      <c r="PKF98" s="21"/>
      <c r="PKG98" s="22"/>
      <c r="PKH98" s="3"/>
      <c r="PKI98" s="5"/>
      <c r="PKJ98" s="5"/>
      <c r="PKK98" s="8"/>
      <c r="PKL98" s="10"/>
      <c r="PKM98" s="68"/>
      <c r="PKN98" s="20"/>
      <c r="PKO98" s="57"/>
      <c r="PKP98" s="21"/>
      <c r="PKQ98" s="22"/>
      <c r="PKR98" s="3"/>
      <c r="PKS98" s="5"/>
      <c r="PKT98" s="5"/>
      <c r="PKU98" s="8"/>
      <c r="PKV98" s="10"/>
      <c r="PKW98" s="68"/>
      <c r="PKX98" s="20"/>
      <c r="PKY98" s="57"/>
      <c r="PKZ98" s="21"/>
      <c r="PLA98" s="22"/>
      <c r="PLB98" s="3"/>
      <c r="PLC98" s="5"/>
      <c r="PLD98" s="5"/>
      <c r="PLE98" s="8"/>
      <c r="PLF98" s="10"/>
      <c r="PLG98" s="68"/>
      <c r="PLH98" s="20"/>
      <c r="PLI98" s="57"/>
      <c r="PLJ98" s="21"/>
      <c r="PLK98" s="22"/>
      <c r="PLL98" s="3"/>
      <c r="PLM98" s="5"/>
      <c r="PLN98" s="5"/>
      <c r="PLO98" s="8"/>
      <c r="PLP98" s="10"/>
      <c r="PLQ98" s="68"/>
      <c r="PLR98" s="20"/>
      <c r="PLS98" s="57"/>
      <c r="PLT98" s="21"/>
      <c r="PLU98" s="22"/>
      <c r="PLV98" s="3"/>
      <c r="PLW98" s="5"/>
      <c r="PLX98" s="5"/>
      <c r="PLY98" s="8"/>
      <c r="PLZ98" s="10"/>
      <c r="PMA98" s="68"/>
      <c r="PMB98" s="20"/>
      <c r="PMC98" s="57"/>
      <c r="PMD98" s="21"/>
      <c r="PME98" s="22"/>
      <c r="PMF98" s="3"/>
      <c r="PMG98" s="5"/>
      <c r="PMH98" s="5"/>
      <c r="PMI98" s="8"/>
      <c r="PMJ98" s="10"/>
      <c r="PMK98" s="68"/>
      <c r="PML98" s="20"/>
      <c r="PMM98" s="57"/>
      <c r="PMN98" s="21"/>
      <c r="PMO98" s="22"/>
      <c r="PMP98" s="3"/>
      <c r="PMQ98" s="5"/>
      <c r="PMR98" s="5"/>
      <c r="PMS98" s="8"/>
      <c r="PMT98" s="10"/>
      <c r="PMU98" s="68"/>
      <c r="PMV98" s="20"/>
      <c r="PMW98" s="57"/>
      <c r="PMX98" s="21"/>
      <c r="PMY98" s="22"/>
      <c r="PMZ98" s="3"/>
      <c r="PNA98" s="5"/>
      <c r="PNB98" s="5"/>
      <c r="PNC98" s="8"/>
      <c r="PND98" s="10"/>
      <c r="PNE98" s="68"/>
      <c r="PNF98" s="20"/>
      <c r="PNG98" s="57"/>
      <c r="PNH98" s="21"/>
      <c r="PNI98" s="22"/>
      <c r="PNJ98" s="3"/>
      <c r="PNK98" s="5"/>
      <c r="PNL98" s="5"/>
      <c r="PNM98" s="8"/>
      <c r="PNN98" s="10"/>
      <c r="PNO98" s="68"/>
      <c r="PNP98" s="20"/>
      <c r="PNQ98" s="57"/>
      <c r="PNR98" s="21"/>
      <c r="PNS98" s="22"/>
      <c r="PNT98" s="3"/>
      <c r="PNU98" s="5"/>
      <c r="PNV98" s="5"/>
      <c r="PNW98" s="8"/>
      <c r="PNX98" s="10"/>
      <c r="PNY98" s="68"/>
      <c r="PNZ98" s="20"/>
      <c r="POA98" s="57"/>
      <c r="POB98" s="21"/>
      <c r="POC98" s="22"/>
      <c r="POD98" s="3"/>
      <c r="POE98" s="5"/>
      <c r="POF98" s="5"/>
      <c r="POG98" s="8"/>
      <c r="POH98" s="10"/>
      <c r="POI98" s="68"/>
      <c r="POJ98" s="20"/>
      <c r="POK98" s="57"/>
      <c r="POL98" s="21"/>
      <c r="POM98" s="22"/>
      <c r="PON98" s="3"/>
      <c r="POO98" s="5"/>
      <c r="POP98" s="5"/>
      <c r="POQ98" s="8"/>
      <c r="POR98" s="10"/>
      <c r="POS98" s="68"/>
      <c r="POT98" s="20"/>
      <c r="POU98" s="57"/>
      <c r="POV98" s="21"/>
      <c r="POW98" s="22"/>
      <c r="POX98" s="3"/>
      <c r="POY98" s="5"/>
      <c r="POZ98" s="5"/>
      <c r="PPA98" s="8"/>
      <c r="PPB98" s="10"/>
      <c r="PPC98" s="68"/>
      <c r="PPD98" s="20"/>
      <c r="PPE98" s="57"/>
      <c r="PPF98" s="21"/>
      <c r="PPG98" s="22"/>
      <c r="PPH98" s="3"/>
      <c r="PPI98" s="5"/>
      <c r="PPJ98" s="5"/>
      <c r="PPK98" s="8"/>
      <c r="PPL98" s="10"/>
      <c r="PPM98" s="68"/>
      <c r="PPN98" s="20"/>
      <c r="PPO98" s="57"/>
      <c r="PPP98" s="21"/>
      <c r="PPQ98" s="22"/>
      <c r="PPR98" s="3"/>
      <c r="PPS98" s="5"/>
      <c r="PPT98" s="5"/>
      <c r="PPU98" s="8"/>
      <c r="PPV98" s="10"/>
      <c r="PPW98" s="68"/>
      <c r="PPX98" s="20"/>
      <c r="PPY98" s="57"/>
      <c r="PPZ98" s="21"/>
      <c r="PQA98" s="22"/>
      <c r="PQB98" s="3"/>
      <c r="PQC98" s="5"/>
      <c r="PQD98" s="5"/>
      <c r="PQE98" s="8"/>
      <c r="PQF98" s="10"/>
      <c r="PQG98" s="68"/>
      <c r="PQH98" s="20"/>
      <c r="PQI98" s="57"/>
      <c r="PQJ98" s="21"/>
      <c r="PQK98" s="22"/>
      <c r="PQL98" s="3"/>
      <c r="PQM98" s="5"/>
      <c r="PQN98" s="5"/>
      <c r="PQO98" s="8"/>
      <c r="PQP98" s="10"/>
      <c r="PQQ98" s="68"/>
      <c r="PQR98" s="20"/>
      <c r="PQS98" s="57"/>
      <c r="PQT98" s="21"/>
      <c r="PQU98" s="22"/>
      <c r="PQV98" s="3"/>
      <c r="PQW98" s="5"/>
      <c r="PQX98" s="5"/>
      <c r="PQY98" s="8"/>
      <c r="PQZ98" s="10"/>
      <c r="PRA98" s="68"/>
      <c r="PRB98" s="20"/>
      <c r="PRC98" s="57"/>
      <c r="PRD98" s="21"/>
      <c r="PRE98" s="22"/>
      <c r="PRF98" s="3"/>
      <c r="PRG98" s="5"/>
      <c r="PRH98" s="5"/>
      <c r="PRI98" s="8"/>
      <c r="PRJ98" s="10"/>
      <c r="PRK98" s="68"/>
      <c r="PRL98" s="20"/>
      <c r="PRM98" s="57"/>
      <c r="PRN98" s="21"/>
      <c r="PRO98" s="22"/>
      <c r="PRP98" s="3"/>
      <c r="PRQ98" s="5"/>
      <c r="PRR98" s="5"/>
      <c r="PRS98" s="8"/>
      <c r="PRT98" s="10"/>
      <c r="PRU98" s="68"/>
      <c r="PRV98" s="20"/>
      <c r="PRW98" s="57"/>
      <c r="PRX98" s="21"/>
      <c r="PRY98" s="22"/>
      <c r="PRZ98" s="3"/>
      <c r="PSA98" s="5"/>
      <c r="PSB98" s="5"/>
      <c r="PSC98" s="8"/>
      <c r="PSD98" s="10"/>
      <c r="PSE98" s="68"/>
      <c r="PSF98" s="20"/>
      <c r="PSG98" s="57"/>
      <c r="PSH98" s="21"/>
      <c r="PSI98" s="22"/>
      <c r="PSJ98" s="3"/>
      <c r="PSK98" s="5"/>
      <c r="PSL98" s="5"/>
      <c r="PSM98" s="8"/>
      <c r="PSN98" s="10"/>
      <c r="PSO98" s="68"/>
      <c r="PSP98" s="20"/>
      <c r="PSQ98" s="57"/>
      <c r="PSR98" s="21"/>
      <c r="PSS98" s="22"/>
      <c r="PST98" s="3"/>
      <c r="PSU98" s="5"/>
      <c r="PSV98" s="5"/>
      <c r="PSW98" s="8"/>
      <c r="PSX98" s="10"/>
      <c r="PSY98" s="68"/>
      <c r="PSZ98" s="20"/>
      <c r="PTA98" s="57"/>
      <c r="PTB98" s="21"/>
      <c r="PTC98" s="22"/>
      <c r="PTD98" s="3"/>
      <c r="PTE98" s="5"/>
      <c r="PTF98" s="5"/>
      <c r="PTG98" s="8"/>
      <c r="PTH98" s="10"/>
      <c r="PTI98" s="68"/>
      <c r="PTJ98" s="20"/>
      <c r="PTK98" s="57"/>
      <c r="PTL98" s="21"/>
      <c r="PTM98" s="22"/>
      <c r="PTN98" s="3"/>
      <c r="PTO98" s="5"/>
      <c r="PTP98" s="5"/>
      <c r="PTQ98" s="8"/>
      <c r="PTR98" s="10"/>
      <c r="PTS98" s="68"/>
      <c r="PTT98" s="20"/>
      <c r="PTU98" s="57"/>
      <c r="PTV98" s="21"/>
      <c r="PTW98" s="22"/>
      <c r="PTX98" s="3"/>
      <c r="PTY98" s="5"/>
      <c r="PTZ98" s="5"/>
      <c r="PUA98" s="8"/>
      <c r="PUB98" s="10"/>
      <c r="PUC98" s="68"/>
      <c r="PUD98" s="20"/>
      <c r="PUE98" s="57"/>
      <c r="PUF98" s="21"/>
      <c r="PUG98" s="22"/>
      <c r="PUH98" s="3"/>
      <c r="PUI98" s="5"/>
      <c r="PUJ98" s="5"/>
      <c r="PUK98" s="8"/>
      <c r="PUL98" s="10"/>
      <c r="PUM98" s="68"/>
      <c r="PUN98" s="20"/>
      <c r="PUO98" s="57"/>
      <c r="PUP98" s="21"/>
      <c r="PUQ98" s="22"/>
      <c r="PUR98" s="3"/>
      <c r="PUS98" s="5"/>
      <c r="PUT98" s="5"/>
      <c r="PUU98" s="8"/>
      <c r="PUV98" s="10"/>
      <c r="PUW98" s="68"/>
      <c r="PUX98" s="20"/>
      <c r="PUY98" s="57"/>
      <c r="PUZ98" s="21"/>
      <c r="PVA98" s="22"/>
      <c r="PVB98" s="3"/>
      <c r="PVC98" s="5"/>
      <c r="PVD98" s="5"/>
      <c r="PVE98" s="8"/>
      <c r="PVF98" s="10"/>
      <c r="PVG98" s="68"/>
      <c r="PVH98" s="20"/>
      <c r="PVI98" s="57"/>
      <c r="PVJ98" s="21"/>
      <c r="PVK98" s="22"/>
      <c r="PVL98" s="3"/>
      <c r="PVM98" s="5"/>
      <c r="PVN98" s="5"/>
      <c r="PVO98" s="8"/>
      <c r="PVP98" s="10"/>
      <c r="PVQ98" s="68"/>
      <c r="PVR98" s="20"/>
      <c r="PVS98" s="57"/>
      <c r="PVT98" s="21"/>
      <c r="PVU98" s="22"/>
      <c r="PVV98" s="3"/>
      <c r="PVW98" s="5"/>
      <c r="PVX98" s="5"/>
      <c r="PVY98" s="8"/>
      <c r="PVZ98" s="10"/>
      <c r="PWA98" s="68"/>
      <c r="PWB98" s="20"/>
      <c r="PWC98" s="57"/>
      <c r="PWD98" s="21"/>
      <c r="PWE98" s="22"/>
      <c r="PWF98" s="3"/>
      <c r="PWG98" s="5"/>
      <c r="PWH98" s="5"/>
      <c r="PWI98" s="8"/>
      <c r="PWJ98" s="10"/>
      <c r="PWK98" s="68"/>
      <c r="PWL98" s="20"/>
      <c r="PWM98" s="57"/>
      <c r="PWN98" s="21"/>
      <c r="PWO98" s="22"/>
      <c r="PWP98" s="3"/>
      <c r="PWQ98" s="5"/>
      <c r="PWR98" s="5"/>
      <c r="PWS98" s="8"/>
      <c r="PWT98" s="10"/>
      <c r="PWU98" s="68"/>
      <c r="PWV98" s="20"/>
      <c r="PWW98" s="57"/>
      <c r="PWX98" s="21"/>
      <c r="PWY98" s="22"/>
      <c r="PWZ98" s="3"/>
      <c r="PXA98" s="5"/>
      <c r="PXB98" s="5"/>
      <c r="PXC98" s="8"/>
      <c r="PXD98" s="10"/>
      <c r="PXE98" s="68"/>
      <c r="PXF98" s="20"/>
      <c r="PXG98" s="57"/>
      <c r="PXH98" s="21"/>
      <c r="PXI98" s="22"/>
      <c r="PXJ98" s="3"/>
      <c r="PXK98" s="5"/>
      <c r="PXL98" s="5"/>
      <c r="PXM98" s="8"/>
      <c r="PXN98" s="10"/>
      <c r="PXO98" s="68"/>
      <c r="PXP98" s="20"/>
      <c r="PXQ98" s="57"/>
      <c r="PXR98" s="21"/>
      <c r="PXS98" s="22"/>
      <c r="PXT98" s="3"/>
      <c r="PXU98" s="5"/>
      <c r="PXV98" s="5"/>
      <c r="PXW98" s="8"/>
      <c r="PXX98" s="10"/>
      <c r="PXY98" s="68"/>
      <c r="PXZ98" s="20"/>
      <c r="PYA98" s="57"/>
      <c r="PYB98" s="21"/>
      <c r="PYC98" s="22"/>
      <c r="PYD98" s="3"/>
      <c r="PYE98" s="5"/>
      <c r="PYF98" s="5"/>
      <c r="PYG98" s="8"/>
      <c r="PYH98" s="10"/>
      <c r="PYI98" s="68"/>
      <c r="PYJ98" s="20"/>
      <c r="PYK98" s="57"/>
      <c r="PYL98" s="21"/>
      <c r="PYM98" s="22"/>
      <c r="PYN98" s="3"/>
      <c r="PYO98" s="5"/>
      <c r="PYP98" s="5"/>
      <c r="PYQ98" s="8"/>
      <c r="PYR98" s="10"/>
      <c r="PYS98" s="68"/>
      <c r="PYT98" s="20"/>
      <c r="PYU98" s="57"/>
      <c r="PYV98" s="21"/>
      <c r="PYW98" s="22"/>
      <c r="PYX98" s="3"/>
      <c r="PYY98" s="5"/>
      <c r="PYZ98" s="5"/>
      <c r="PZA98" s="8"/>
      <c r="PZB98" s="10"/>
      <c r="PZC98" s="68"/>
      <c r="PZD98" s="20"/>
      <c r="PZE98" s="57"/>
      <c r="PZF98" s="21"/>
      <c r="PZG98" s="22"/>
      <c r="PZH98" s="3"/>
      <c r="PZI98" s="5"/>
      <c r="PZJ98" s="5"/>
      <c r="PZK98" s="8"/>
      <c r="PZL98" s="10"/>
      <c r="PZM98" s="68"/>
      <c r="PZN98" s="20"/>
      <c r="PZO98" s="57"/>
      <c r="PZP98" s="21"/>
      <c r="PZQ98" s="22"/>
      <c r="PZR98" s="3"/>
      <c r="PZS98" s="5"/>
      <c r="PZT98" s="5"/>
      <c r="PZU98" s="8"/>
      <c r="PZV98" s="10"/>
      <c r="PZW98" s="68"/>
      <c r="PZX98" s="20"/>
      <c r="PZY98" s="57"/>
      <c r="PZZ98" s="21"/>
      <c r="QAA98" s="22"/>
      <c r="QAB98" s="3"/>
      <c r="QAC98" s="5"/>
      <c r="QAD98" s="5"/>
      <c r="QAE98" s="8"/>
      <c r="QAF98" s="10"/>
      <c r="QAG98" s="68"/>
      <c r="QAH98" s="20"/>
      <c r="QAI98" s="57"/>
      <c r="QAJ98" s="21"/>
      <c r="QAK98" s="22"/>
      <c r="QAL98" s="3"/>
      <c r="QAM98" s="5"/>
      <c r="QAN98" s="5"/>
      <c r="QAO98" s="8"/>
      <c r="QAP98" s="10"/>
      <c r="QAQ98" s="68"/>
      <c r="QAR98" s="20"/>
      <c r="QAS98" s="57"/>
      <c r="QAT98" s="21"/>
      <c r="QAU98" s="22"/>
      <c r="QAV98" s="3"/>
      <c r="QAW98" s="5"/>
      <c r="QAX98" s="5"/>
      <c r="QAY98" s="8"/>
      <c r="QAZ98" s="10"/>
      <c r="QBA98" s="68"/>
      <c r="QBB98" s="20"/>
      <c r="QBC98" s="57"/>
      <c r="QBD98" s="21"/>
      <c r="QBE98" s="22"/>
      <c r="QBF98" s="3"/>
      <c r="QBG98" s="5"/>
      <c r="QBH98" s="5"/>
      <c r="QBI98" s="8"/>
      <c r="QBJ98" s="10"/>
      <c r="QBK98" s="68"/>
      <c r="QBL98" s="20"/>
      <c r="QBM98" s="57"/>
      <c r="QBN98" s="21"/>
      <c r="QBO98" s="22"/>
      <c r="QBP98" s="3"/>
      <c r="QBQ98" s="5"/>
      <c r="QBR98" s="5"/>
      <c r="QBS98" s="8"/>
      <c r="QBT98" s="10"/>
      <c r="QBU98" s="68"/>
      <c r="QBV98" s="20"/>
      <c r="QBW98" s="57"/>
      <c r="QBX98" s="21"/>
      <c r="QBY98" s="22"/>
      <c r="QBZ98" s="3"/>
      <c r="QCA98" s="5"/>
      <c r="QCB98" s="5"/>
      <c r="QCC98" s="8"/>
      <c r="QCD98" s="10"/>
      <c r="QCE98" s="68"/>
      <c r="QCF98" s="20"/>
      <c r="QCG98" s="57"/>
      <c r="QCH98" s="21"/>
      <c r="QCI98" s="22"/>
      <c r="QCJ98" s="3"/>
      <c r="QCK98" s="5"/>
      <c r="QCL98" s="5"/>
      <c r="QCM98" s="8"/>
      <c r="QCN98" s="10"/>
      <c r="QCO98" s="68"/>
      <c r="QCP98" s="20"/>
      <c r="QCQ98" s="57"/>
      <c r="QCR98" s="21"/>
      <c r="QCS98" s="22"/>
      <c r="QCT98" s="3"/>
      <c r="QCU98" s="5"/>
      <c r="QCV98" s="5"/>
      <c r="QCW98" s="8"/>
      <c r="QCX98" s="10"/>
      <c r="QCY98" s="68"/>
      <c r="QCZ98" s="20"/>
      <c r="QDA98" s="57"/>
      <c r="QDB98" s="21"/>
      <c r="QDC98" s="22"/>
      <c r="QDD98" s="3"/>
      <c r="QDE98" s="5"/>
      <c r="QDF98" s="5"/>
      <c r="QDG98" s="8"/>
      <c r="QDH98" s="10"/>
      <c r="QDI98" s="68"/>
      <c r="QDJ98" s="20"/>
      <c r="QDK98" s="57"/>
      <c r="QDL98" s="21"/>
      <c r="QDM98" s="22"/>
      <c r="QDN98" s="3"/>
      <c r="QDO98" s="5"/>
      <c r="QDP98" s="5"/>
      <c r="QDQ98" s="8"/>
      <c r="QDR98" s="10"/>
      <c r="QDS98" s="68"/>
      <c r="QDT98" s="20"/>
      <c r="QDU98" s="57"/>
      <c r="QDV98" s="21"/>
      <c r="QDW98" s="22"/>
      <c r="QDX98" s="3"/>
      <c r="QDY98" s="5"/>
      <c r="QDZ98" s="5"/>
      <c r="QEA98" s="8"/>
      <c r="QEB98" s="10"/>
      <c r="QEC98" s="68"/>
      <c r="QED98" s="20"/>
      <c r="QEE98" s="57"/>
      <c r="QEF98" s="21"/>
      <c r="QEG98" s="22"/>
      <c r="QEH98" s="3"/>
      <c r="QEI98" s="5"/>
      <c r="QEJ98" s="5"/>
      <c r="QEK98" s="8"/>
      <c r="QEL98" s="10"/>
      <c r="QEM98" s="68"/>
      <c r="QEN98" s="20"/>
      <c r="QEO98" s="57"/>
      <c r="QEP98" s="21"/>
      <c r="QEQ98" s="22"/>
      <c r="QER98" s="3"/>
      <c r="QES98" s="5"/>
      <c r="QET98" s="5"/>
      <c r="QEU98" s="8"/>
      <c r="QEV98" s="10"/>
      <c r="QEW98" s="68"/>
      <c r="QEX98" s="20"/>
      <c r="QEY98" s="57"/>
      <c r="QEZ98" s="21"/>
      <c r="QFA98" s="22"/>
      <c r="QFB98" s="3"/>
      <c r="QFC98" s="5"/>
      <c r="QFD98" s="5"/>
      <c r="QFE98" s="8"/>
      <c r="QFF98" s="10"/>
      <c r="QFG98" s="68"/>
      <c r="QFH98" s="20"/>
      <c r="QFI98" s="57"/>
      <c r="QFJ98" s="21"/>
      <c r="QFK98" s="22"/>
      <c r="QFL98" s="3"/>
      <c r="QFM98" s="5"/>
      <c r="QFN98" s="5"/>
      <c r="QFO98" s="8"/>
      <c r="QFP98" s="10"/>
      <c r="QFQ98" s="68"/>
      <c r="QFR98" s="20"/>
      <c r="QFS98" s="57"/>
      <c r="QFT98" s="21"/>
      <c r="QFU98" s="22"/>
      <c r="QFV98" s="3"/>
      <c r="QFW98" s="5"/>
      <c r="QFX98" s="5"/>
      <c r="QFY98" s="8"/>
      <c r="QFZ98" s="10"/>
      <c r="QGA98" s="68"/>
      <c r="QGB98" s="20"/>
      <c r="QGC98" s="57"/>
      <c r="QGD98" s="21"/>
      <c r="QGE98" s="22"/>
      <c r="QGF98" s="3"/>
      <c r="QGG98" s="5"/>
      <c r="QGH98" s="5"/>
      <c r="QGI98" s="8"/>
      <c r="QGJ98" s="10"/>
      <c r="QGK98" s="68"/>
      <c r="QGL98" s="20"/>
      <c r="QGM98" s="57"/>
      <c r="QGN98" s="21"/>
      <c r="QGO98" s="22"/>
      <c r="QGP98" s="3"/>
      <c r="QGQ98" s="5"/>
      <c r="QGR98" s="5"/>
      <c r="QGS98" s="8"/>
      <c r="QGT98" s="10"/>
      <c r="QGU98" s="68"/>
      <c r="QGV98" s="20"/>
      <c r="QGW98" s="57"/>
      <c r="QGX98" s="21"/>
      <c r="QGY98" s="22"/>
      <c r="QGZ98" s="3"/>
      <c r="QHA98" s="5"/>
      <c r="QHB98" s="5"/>
      <c r="QHC98" s="8"/>
      <c r="QHD98" s="10"/>
      <c r="QHE98" s="68"/>
      <c r="QHF98" s="20"/>
      <c r="QHG98" s="57"/>
      <c r="QHH98" s="21"/>
      <c r="QHI98" s="22"/>
      <c r="QHJ98" s="3"/>
      <c r="QHK98" s="5"/>
      <c r="QHL98" s="5"/>
      <c r="QHM98" s="8"/>
      <c r="QHN98" s="10"/>
      <c r="QHO98" s="68"/>
      <c r="QHP98" s="20"/>
      <c r="QHQ98" s="57"/>
      <c r="QHR98" s="21"/>
      <c r="QHS98" s="22"/>
      <c r="QHT98" s="3"/>
      <c r="QHU98" s="5"/>
      <c r="QHV98" s="5"/>
      <c r="QHW98" s="8"/>
      <c r="QHX98" s="10"/>
      <c r="QHY98" s="68"/>
      <c r="QHZ98" s="20"/>
      <c r="QIA98" s="57"/>
      <c r="QIB98" s="21"/>
      <c r="QIC98" s="22"/>
      <c r="QID98" s="3"/>
      <c r="QIE98" s="5"/>
      <c r="QIF98" s="5"/>
      <c r="QIG98" s="8"/>
      <c r="QIH98" s="10"/>
      <c r="QII98" s="68"/>
      <c r="QIJ98" s="20"/>
      <c r="QIK98" s="57"/>
      <c r="QIL98" s="21"/>
      <c r="QIM98" s="22"/>
      <c r="QIN98" s="3"/>
      <c r="QIO98" s="5"/>
      <c r="QIP98" s="5"/>
      <c r="QIQ98" s="8"/>
      <c r="QIR98" s="10"/>
      <c r="QIS98" s="68"/>
      <c r="QIT98" s="20"/>
      <c r="QIU98" s="57"/>
      <c r="QIV98" s="21"/>
      <c r="QIW98" s="22"/>
      <c r="QIX98" s="3"/>
      <c r="QIY98" s="5"/>
      <c r="QIZ98" s="5"/>
      <c r="QJA98" s="8"/>
      <c r="QJB98" s="10"/>
      <c r="QJC98" s="68"/>
      <c r="QJD98" s="20"/>
      <c r="QJE98" s="57"/>
      <c r="QJF98" s="21"/>
      <c r="QJG98" s="22"/>
      <c r="QJH98" s="3"/>
      <c r="QJI98" s="5"/>
      <c r="QJJ98" s="5"/>
      <c r="QJK98" s="8"/>
      <c r="QJL98" s="10"/>
      <c r="QJM98" s="68"/>
      <c r="QJN98" s="20"/>
      <c r="QJO98" s="57"/>
      <c r="QJP98" s="21"/>
      <c r="QJQ98" s="22"/>
      <c r="QJR98" s="3"/>
      <c r="QJS98" s="5"/>
      <c r="QJT98" s="5"/>
      <c r="QJU98" s="8"/>
      <c r="QJV98" s="10"/>
      <c r="QJW98" s="68"/>
      <c r="QJX98" s="20"/>
      <c r="QJY98" s="57"/>
      <c r="QJZ98" s="21"/>
      <c r="QKA98" s="22"/>
      <c r="QKB98" s="3"/>
      <c r="QKC98" s="5"/>
      <c r="QKD98" s="5"/>
      <c r="QKE98" s="8"/>
      <c r="QKF98" s="10"/>
      <c r="QKG98" s="68"/>
      <c r="QKH98" s="20"/>
      <c r="QKI98" s="57"/>
      <c r="QKJ98" s="21"/>
      <c r="QKK98" s="22"/>
      <c r="QKL98" s="3"/>
      <c r="QKM98" s="5"/>
      <c r="QKN98" s="5"/>
      <c r="QKO98" s="8"/>
      <c r="QKP98" s="10"/>
      <c r="QKQ98" s="68"/>
      <c r="QKR98" s="20"/>
      <c r="QKS98" s="57"/>
      <c r="QKT98" s="21"/>
      <c r="QKU98" s="22"/>
      <c r="QKV98" s="3"/>
      <c r="QKW98" s="5"/>
      <c r="QKX98" s="5"/>
      <c r="QKY98" s="8"/>
      <c r="QKZ98" s="10"/>
      <c r="QLA98" s="68"/>
      <c r="QLB98" s="20"/>
      <c r="QLC98" s="57"/>
      <c r="QLD98" s="21"/>
      <c r="QLE98" s="22"/>
      <c r="QLF98" s="3"/>
      <c r="QLG98" s="5"/>
      <c r="QLH98" s="5"/>
      <c r="QLI98" s="8"/>
      <c r="QLJ98" s="10"/>
      <c r="QLK98" s="68"/>
      <c r="QLL98" s="20"/>
      <c r="QLM98" s="57"/>
      <c r="QLN98" s="21"/>
      <c r="QLO98" s="22"/>
      <c r="QLP98" s="3"/>
      <c r="QLQ98" s="5"/>
      <c r="QLR98" s="5"/>
      <c r="QLS98" s="8"/>
      <c r="QLT98" s="10"/>
      <c r="QLU98" s="68"/>
      <c r="QLV98" s="20"/>
      <c r="QLW98" s="57"/>
      <c r="QLX98" s="21"/>
      <c r="QLY98" s="22"/>
      <c r="QLZ98" s="3"/>
      <c r="QMA98" s="5"/>
      <c r="QMB98" s="5"/>
      <c r="QMC98" s="8"/>
      <c r="QMD98" s="10"/>
      <c r="QME98" s="68"/>
      <c r="QMF98" s="20"/>
      <c r="QMG98" s="57"/>
      <c r="QMH98" s="21"/>
      <c r="QMI98" s="22"/>
      <c r="QMJ98" s="3"/>
      <c r="QMK98" s="5"/>
      <c r="QML98" s="5"/>
      <c r="QMM98" s="8"/>
      <c r="QMN98" s="10"/>
      <c r="QMO98" s="68"/>
      <c r="QMP98" s="20"/>
      <c r="QMQ98" s="57"/>
      <c r="QMR98" s="21"/>
      <c r="QMS98" s="22"/>
      <c r="QMT98" s="3"/>
      <c r="QMU98" s="5"/>
      <c r="QMV98" s="5"/>
      <c r="QMW98" s="8"/>
      <c r="QMX98" s="10"/>
      <c r="QMY98" s="68"/>
      <c r="QMZ98" s="20"/>
      <c r="QNA98" s="57"/>
      <c r="QNB98" s="21"/>
      <c r="QNC98" s="22"/>
      <c r="QND98" s="3"/>
      <c r="QNE98" s="5"/>
      <c r="QNF98" s="5"/>
      <c r="QNG98" s="8"/>
      <c r="QNH98" s="10"/>
      <c r="QNI98" s="68"/>
      <c r="QNJ98" s="20"/>
      <c r="QNK98" s="57"/>
      <c r="QNL98" s="21"/>
      <c r="QNM98" s="22"/>
      <c r="QNN98" s="3"/>
      <c r="QNO98" s="5"/>
      <c r="QNP98" s="5"/>
      <c r="QNQ98" s="8"/>
      <c r="QNR98" s="10"/>
      <c r="QNS98" s="68"/>
      <c r="QNT98" s="20"/>
      <c r="QNU98" s="57"/>
      <c r="QNV98" s="21"/>
      <c r="QNW98" s="22"/>
      <c r="QNX98" s="3"/>
      <c r="QNY98" s="5"/>
      <c r="QNZ98" s="5"/>
      <c r="QOA98" s="8"/>
      <c r="QOB98" s="10"/>
      <c r="QOC98" s="68"/>
      <c r="QOD98" s="20"/>
      <c r="QOE98" s="57"/>
      <c r="QOF98" s="21"/>
      <c r="QOG98" s="22"/>
      <c r="QOH98" s="3"/>
      <c r="QOI98" s="5"/>
      <c r="QOJ98" s="5"/>
      <c r="QOK98" s="8"/>
      <c r="QOL98" s="10"/>
      <c r="QOM98" s="68"/>
      <c r="QON98" s="20"/>
      <c r="QOO98" s="57"/>
      <c r="QOP98" s="21"/>
      <c r="QOQ98" s="22"/>
      <c r="QOR98" s="3"/>
      <c r="QOS98" s="5"/>
      <c r="QOT98" s="5"/>
      <c r="QOU98" s="8"/>
      <c r="QOV98" s="10"/>
      <c r="QOW98" s="68"/>
      <c r="QOX98" s="20"/>
      <c r="QOY98" s="57"/>
      <c r="QOZ98" s="21"/>
      <c r="QPA98" s="22"/>
      <c r="QPB98" s="3"/>
      <c r="QPC98" s="5"/>
      <c r="QPD98" s="5"/>
      <c r="QPE98" s="8"/>
      <c r="QPF98" s="10"/>
      <c r="QPG98" s="68"/>
      <c r="QPH98" s="20"/>
      <c r="QPI98" s="57"/>
      <c r="QPJ98" s="21"/>
      <c r="QPK98" s="22"/>
      <c r="QPL98" s="3"/>
      <c r="QPM98" s="5"/>
      <c r="QPN98" s="5"/>
      <c r="QPO98" s="8"/>
      <c r="QPP98" s="10"/>
      <c r="QPQ98" s="68"/>
      <c r="QPR98" s="20"/>
      <c r="QPS98" s="57"/>
      <c r="QPT98" s="21"/>
      <c r="QPU98" s="22"/>
      <c r="QPV98" s="3"/>
      <c r="QPW98" s="5"/>
      <c r="QPX98" s="5"/>
      <c r="QPY98" s="8"/>
      <c r="QPZ98" s="10"/>
      <c r="QQA98" s="68"/>
      <c r="QQB98" s="20"/>
      <c r="QQC98" s="57"/>
      <c r="QQD98" s="21"/>
      <c r="QQE98" s="22"/>
      <c r="QQF98" s="3"/>
      <c r="QQG98" s="5"/>
      <c r="QQH98" s="5"/>
      <c r="QQI98" s="8"/>
      <c r="QQJ98" s="10"/>
      <c r="QQK98" s="68"/>
      <c r="QQL98" s="20"/>
      <c r="QQM98" s="57"/>
      <c r="QQN98" s="21"/>
      <c r="QQO98" s="22"/>
      <c r="QQP98" s="3"/>
      <c r="QQQ98" s="5"/>
      <c r="QQR98" s="5"/>
      <c r="QQS98" s="8"/>
      <c r="QQT98" s="10"/>
      <c r="QQU98" s="68"/>
      <c r="QQV98" s="20"/>
      <c r="QQW98" s="57"/>
      <c r="QQX98" s="21"/>
      <c r="QQY98" s="22"/>
      <c r="QQZ98" s="3"/>
      <c r="QRA98" s="5"/>
      <c r="QRB98" s="5"/>
      <c r="QRC98" s="8"/>
      <c r="QRD98" s="10"/>
      <c r="QRE98" s="68"/>
      <c r="QRF98" s="20"/>
      <c r="QRG98" s="57"/>
      <c r="QRH98" s="21"/>
      <c r="QRI98" s="22"/>
      <c r="QRJ98" s="3"/>
      <c r="QRK98" s="5"/>
      <c r="QRL98" s="5"/>
      <c r="QRM98" s="8"/>
      <c r="QRN98" s="10"/>
      <c r="QRO98" s="68"/>
      <c r="QRP98" s="20"/>
      <c r="QRQ98" s="57"/>
      <c r="QRR98" s="21"/>
      <c r="QRS98" s="22"/>
      <c r="QRT98" s="3"/>
      <c r="QRU98" s="5"/>
      <c r="QRV98" s="5"/>
      <c r="QRW98" s="8"/>
      <c r="QRX98" s="10"/>
      <c r="QRY98" s="68"/>
      <c r="QRZ98" s="20"/>
      <c r="QSA98" s="57"/>
      <c r="QSB98" s="21"/>
      <c r="QSC98" s="22"/>
      <c r="QSD98" s="3"/>
      <c r="QSE98" s="5"/>
      <c r="QSF98" s="5"/>
      <c r="QSG98" s="8"/>
      <c r="QSH98" s="10"/>
      <c r="QSI98" s="68"/>
      <c r="QSJ98" s="20"/>
      <c r="QSK98" s="57"/>
      <c r="QSL98" s="21"/>
      <c r="QSM98" s="22"/>
      <c r="QSN98" s="3"/>
      <c r="QSO98" s="5"/>
      <c r="QSP98" s="5"/>
      <c r="QSQ98" s="8"/>
      <c r="QSR98" s="10"/>
      <c r="QSS98" s="68"/>
      <c r="QST98" s="20"/>
      <c r="QSU98" s="57"/>
      <c r="QSV98" s="21"/>
      <c r="QSW98" s="22"/>
      <c r="QSX98" s="3"/>
      <c r="QSY98" s="5"/>
      <c r="QSZ98" s="5"/>
      <c r="QTA98" s="8"/>
      <c r="QTB98" s="10"/>
      <c r="QTC98" s="68"/>
      <c r="QTD98" s="20"/>
      <c r="QTE98" s="57"/>
      <c r="QTF98" s="21"/>
      <c r="QTG98" s="22"/>
      <c r="QTH98" s="3"/>
      <c r="QTI98" s="5"/>
      <c r="QTJ98" s="5"/>
      <c r="QTK98" s="8"/>
      <c r="QTL98" s="10"/>
      <c r="QTM98" s="68"/>
      <c r="QTN98" s="20"/>
      <c r="QTO98" s="57"/>
      <c r="QTP98" s="21"/>
      <c r="QTQ98" s="22"/>
      <c r="QTR98" s="3"/>
      <c r="QTS98" s="5"/>
      <c r="QTT98" s="5"/>
      <c r="QTU98" s="8"/>
      <c r="QTV98" s="10"/>
      <c r="QTW98" s="68"/>
      <c r="QTX98" s="20"/>
      <c r="QTY98" s="57"/>
      <c r="QTZ98" s="21"/>
      <c r="QUA98" s="22"/>
      <c r="QUB98" s="3"/>
      <c r="QUC98" s="5"/>
      <c r="QUD98" s="5"/>
      <c r="QUE98" s="8"/>
      <c r="QUF98" s="10"/>
      <c r="QUG98" s="68"/>
      <c r="QUH98" s="20"/>
      <c r="QUI98" s="57"/>
      <c r="QUJ98" s="21"/>
      <c r="QUK98" s="22"/>
      <c r="QUL98" s="3"/>
      <c r="QUM98" s="5"/>
      <c r="QUN98" s="5"/>
      <c r="QUO98" s="8"/>
      <c r="QUP98" s="10"/>
      <c r="QUQ98" s="68"/>
      <c r="QUR98" s="20"/>
      <c r="QUS98" s="57"/>
      <c r="QUT98" s="21"/>
      <c r="QUU98" s="22"/>
      <c r="QUV98" s="3"/>
      <c r="QUW98" s="5"/>
      <c r="QUX98" s="5"/>
      <c r="QUY98" s="8"/>
      <c r="QUZ98" s="10"/>
      <c r="QVA98" s="68"/>
      <c r="QVB98" s="20"/>
      <c r="QVC98" s="57"/>
      <c r="QVD98" s="21"/>
      <c r="QVE98" s="22"/>
      <c r="QVF98" s="3"/>
      <c r="QVG98" s="5"/>
      <c r="QVH98" s="5"/>
      <c r="QVI98" s="8"/>
      <c r="QVJ98" s="10"/>
      <c r="QVK98" s="68"/>
      <c r="QVL98" s="20"/>
      <c r="QVM98" s="57"/>
      <c r="QVN98" s="21"/>
      <c r="QVO98" s="22"/>
      <c r="QVP98" s="3"/>
      <c r="QVQ98" s="5"/>
      <c r="QVR98" s="5"/>
      <c r="QVS98" s="8"/>
      <c r="QVT98" s="10"/>
      <c r="QVU98" s="68"/>
      <c r="QVV98" s="20"/>
      <c r="QVW98" s="57"/>
      <c r="QVX98" s="21"/>
      <c r="QVY98" s="22"/>
      <c r="QVZ98" s="3"/>
      <c r="QWA98" s="5"/>
      <c r="QWB98" s="5"/>
      <c r="QWC98" s="8"/>
      <c r="QWD98" s="10"/>
      <c r="QWE98" s="68"/>
      <c r="QWF98" s="20"/>
      <c r="QWG98" s="57"/>
      <c r="QWH98" s="21"/>
      <c r="QWI98" s="22"/>
      <c r="QWJ98" s="3"/>
      <c r="QWK98" s="5"/>
      <c r="QWL98" s="5"/>
      <c r="QWM98" s="8"/>
      <c r="QWN98" s="10"/>
      <c r="QWO98" s="68"/>
      <c r="QWP98" s="20"/>
      <c r="QWQ98" s="57"/>
      <c r="QWR98" s="21"/>
      <c r="QWS98" s="22"/>
      <c r="QWT98" s="3"/>
      <c r="QWU98" s="5"/>
      <c r="QWV98" s="5"/>
      <c r="QWW98" s="8"/>
      <c r="QWX98" s="10"/>
      <c r="QWY98" s="68"/>
      <c r="QWZ98" s="20"/>
      <c r="QXA98" s="57"/>
      <c r="QXB98" s="21"/>
      <c r="QXC98" s="22"/>
      <c r="QXD98" s="3"/>
      <c r="QXE98" s="5"/>
      <c r="QXF98" s="5"/>
      <c r="QXG98" s="8"/>
      <c r="QXH98" s="10"/>
      <c r="QXI98" s="68"/>
      <c r="QXJ98" s="20"/>
      <c r="QXK98" s="57"/>
      <c r="QXL98" s="21"/>
      <c r="QXM98" s="22"/>
      <c r="QXN98" s="3"/>
      <c r="QXO98" s="5"/>
      <c r="QXP98" s="5"/>
      <c r="QXQ98" s="8"/>
      <c r="QXR98" s="10"/>
      <c r="QXS98" s="68"/>
      <c r="QXT98" s="20"/>
      <c r="QXU98" s="57"/>
      <c r="QXV98" s="21"/>
      <c r="QXW98" s="22"/>
      <c r="QXX98" s="3"/>
      <c r="QXY98" s="5"/>
      <c r="QXZ98" s="5"/>
      <c r="QYA98" s="8"/>
      <c r="QYB98" s="10"/>
      <c r="QYC98" s="68"/>
      <c r="QYD98" s="20"/>
      <c r="QYE98" s="57"/>
      <c r="QYF98" s="21"/>
      <c r="QYG98" s="22"/>
      <c r="QYH98" s="3"/>
      <c r="QYI98" s="5"/>
      <c r="QYJ98" s="5"/>
      <c r="QYK98" s="8"/>
      <c r="QYL98" s="10"/>
      <c r="QYM98" s="68"/>
      <c r="QYN98" s="20"/>
      <c r="QYO98" s="57"/>
      <c r="QYP98" s="21"/>
      <c r="QYQ98" s="22"/>
      <c r="QYR98" s="3"/>
      <c r="QYS98" s="5"/>
      <c r="QYT98" s="5"/>
      <c r="QYU98" s="8"/>
      <c r="QYV98" s="10"/>
      <c r="QYW98" s="68"/>
      <c r="QYX98" s="20"/>
      <c r="QYY98" s="57"/>
      <c r="QYZ98" s="21"/>
      <c r="QZA98" s="22"/>
      <c r="QZB98" s="3"/>
      <c r="QZC98" s="5"/>
      <c r="QZD98" s="5"/>
      <c r="QZE98" s="8"/>
      <c r="QZF98" s="10"/>
      <c r="QZG98" s="68"/>
      <c r="QZH98" s="20"/>
      <c r="QZI98" s="57"/>
      <c r="QZJ98" s="21"/>
      <c r="QZK98" s="22"/>
      <c r="QZL98" s="3"/>
      <c r="QZM98" s="5"/>
      <c r="QZN98" s="5"/>
      <c r="QZO98" s="8"/>
      <c r="QZP98" s="10"/>
      <c r="QZQ98" s="68"/>
      <c r="QZR98" s="20"/>
      <c r="QZS98" s="57"/>
      <c r="QZT98" s="21"/>
      <c r="QZU98" s="22"/>
      <c r="QZV98" s="3"/>
      <c r="QZW98" s="5"/>
      <c r="QZX98" s="5"/>
      <c r="QZY98" s="8"/>
      <c r="QZZ98" s="10"/>
      <c r="RAA98" s="68"/>
      <c r="RAB98" s="20"/>
      <c r="RAC98" s="57"/>
      <c r="RAD98" s="21"/>
      <c r="RAE98" s="22"/>
      <c r="RAF98" s="3"/>
      <c r="RAG98" s="5"/>
      <c r="RAH98" s="5"/>
      <c r="RAI98" s="8"/>
      <c r="RAJ98" s="10"/>
      <c r="RAK98" s="68"/>
      <c r="RAL98" s="20"/>
      <c r="RAM98" s="57"/>
      <c r="RAN98" s="21"/>
      <c r="RAO98" s="22"/>
      <c r="RAP98" s="3"/>
      <c r="RAQ98" s="5"/>
      <c r="RAR98" s="5"/>
      <c r="RAS98" s="8"/>
      <c r="RAT98" s="10"/>
      <c r="RAU98" s="68"/>
      <c r="RAV98" s="20"/>
      <c r="RAW98" s="57"/>
      <c r="RAX98" s="21"/>
      <c r="RAY98" s="22"/>
      <c r="RAZ98" s="3"/>
      <c r="RBA98" s="5"/>
      <c r="RBB98" s="5"/>
      <c r="RBC98" s="8"/>
      <c r="RBD98" s="10"/>
      <c r="RBE98" s="68"/>
      <c r="RBF98" s="20"/>
      <c r="RBG98" s="57"/>
      <c r="RBH98" s="21"/>
      <c r="RBI98" s="22"/>
      <c r="RBJ98" s="3"/>
      <c r="RBK98" s="5"/>
      <c r="RBL98" s="5"/>
      <c r="RBM98" s="8"/>
      <c r="RBN98" s="10"/>
      <c r="RBO98" s="68"/>
      <c r="RBP98" s="20"/>
      <c r="RBQ98" s="57"/>
      <c r="RBR98" s="21"/>
      <c r="RBS98" s="22"/>
      <c r="RBT98" s="3"/>
      <c r="RBU98" s="5"/>
      <c r="RBV98" s="5"/>
      <c r="RBW98" s="8"/>
      <c r="RBX98" s="10"/>
      <c r="RBY98" s="68"/>
      <c r="RBZ98" s="20"/>
      <c r="RCA98" s="57"/>
      <c r="RCB98" s="21"/>
      <c r="RCC98" s="22"/>
      <c r="RCD98" s="3"/>
      <c r="RCE98" s="5"/>
      <c r="RCF98" s="5"/>
      <c r="RCG98" s="8"/>
      <c r="RCH98" s="10"/>
      <c r="RCI98" s="68"/>
      <c r="RCJ98" s="20"/>
      <c r="RCK98" s="57"/>
      <c r="RCL98" s="21"/>
      <c r="RCM98" s="22"/>
      <c r="RCN98" s="3"/>
      <c r="RCO98" s="5"/>
      <c r="RCP98" s="5"/>
      <c r="RCQ98" s="8"/>
      <c r="RCR98" s="10"/>
      <c r="RCS98" s="68"/>
      <c r="RCT98" s="20"/>
      <c r="RCU98" s="57"/>
      <c r="RCV98" s="21"/>
      <c r="RCW98" s="22"/>
      <c r="RCX98" s="3"/>
      <c r="RCY98" s="5"/>
      <c r="RCZ98" s="5"/>
      <c r="RDA98" s="8"/>
      <c r="RDB98" s="10"/>
      <c r="RDC98" s="68"/>
      <c r="RDD98" s="20"/>
      <c r="RDE98" s="57"/>
      <c r="RDF98" s="21"/>
      <c r="RDG98" s="22"/>
      <c r="RDH98" s="3"/>
      <c r="RDI98" s="5"/>
      <c r="RDJ98" s="5"/>
      <c r="RDK98" s="8"/>
      <c r="RDL98" s="10"/>
      <c r="RDM98" s="68"/>
      <c r="RDN98" s="20"/>
      <c r="RDO98" s="57"/>
      <c r="RDP98" s="21"/>
      <c r="RDQ98" s="22"/>
      <c r="RDR98" s="3"/>
      <c r="RDS98" s="5"/>
      <c r="RDT98" s="5"/>
      <c r="RDU98" s="8"/>
      <c r="RDV98" s="10"/>
      <c r="RDW98" s="68"/>
      <c r="RDX98" s="20"/>
      <c r="RDY98" s="57"/>
      <c r="RDZ98" s="21"/>
      <c r="REA98" s="22"/>
      <c r="REB98" s="3"/>
      <c r="REC98" s="5"/>
      <c r="RED98" s="5"/>
      <c r="REE98" s="8"/>
      <c r="REF98" s="10"/>
      <c r="REG98" s="68"/>
      <c r="REH98" s="20"/>
      <c r="REI98" s="57"/>
      <c r="REJ98" s="21"/>
      <c r="REK98" s="22"/>
      <c r="REL98" s="3"/>
      <c r="REM98" s="5"/>
      <c r="REN98" s="5"/>
      <c r="REO98" s="8"/>
      <c r="REP98" s="10"/>
      <c r="REQ98" s="68"/>
      <c r="RER98" s="20"/>
      <c r="RES98" s="57"/>
      <c r="RET98" s="21"/>
      <c r="REU98" s="22"/>
      <c r="REV98" s="3"/>
      <c r="REW98" s="5"/>
      <c r="REX98" s="5"/>
      <c r="REY98" s="8"/>
      <c r="REZ98" s="10"/>
      <c r="RFA98" s="68"/>
      <c r="RFB98" s="20"/>
      <c r="RFC98" s="57"/>
      <c r="RFD98" s="21"/>
      <c r="RFE98" s="22"/>
      <c r="RFF98" s="3"/>
      <c r="RFG98" s="5"/>
      <c r="RFH98" s="5"/>
      <c r="RFI98" s="8"/>
      <c r="RFJ98" s="10"/>
      <c r="RFK98" s="68"/>
      <c r="RFL98" s="20"/>
      <c r="RFM98" s="57"/>
      <c r="RFN98" s="21"/>
      <c r="RFO98" s="22"/>
      <c r="RFP98" s="3"/>
      <c r="RFQ98" s="5"/>
      <c r="RFR98" s="5"/>
      <c r="RFS98" s="8"/>
      <c r="RFT98" s="10"/>
      <c r="RFU98" s="68"/>
      <c r="RFV98" s="20"/>
      <c r="RFW98" s="57"/>
      <c r="RFX98" s="21"/>
      <c r="RFY98" s="22"/>
      <c r="RFZ98" s="3"/>
      <c r="RGA98" s="5"/>
      <c r="RGB98" s="5"/>
      <c r="RGC98" s="8"/>
      <c r="RGD98" s="10"/>
      <c r="RGE98" s="68"/>
      <c r="RGF98" s="20"/>
      <c r="RGG98" s="57"/>
      <c r="RGH98" s="21"/>
      <c r="RGI98" s="22"/>
      <c r="RGJ98" s="3"/>
      <c r="RGK98" s="5"/>
      <c r="RGL98" s="5"/>
      <c r="RGM98" s="8"/>
      <c r="RGN98" s="10"/>
      <c r="RGO98" s="68"/>
      <c r="RGP98" s="20"/>
      <c r="RGQ98" s="57"/>
      <c r="RGR98" s="21"/>
      <c r="RGS98" s="22"/>
      <c r="RGT98" s="3"/>
      <c r="RGU98" s="5"/>
      <c r="RGV98" s="5"/>
      <c r="RGW98" s="8"/>
      <c r="RGX98" s="10"/>
      <c r="RGY98" s="68"/>
      <c r="RGZ98" s="20"/>
      <c r="RHA98" s="57"/>
      <c r="RHB98" s="21"/>
      <c r="RHC98" s="22"/>
      <c r="RHD98" s="3"/>
      <c r="RHE98" s="5"/>
      <c r="RHF98" s="5"/>
      <c r="RHG98" s="8"/>
      <c r="RHH98" s="10"/>
      <c r="RHI98" s="68"/>
      <c r="RHJ98" s="20"/>
      <c r="RHK98" s="57"/>
      <c r="RHL98" s="21"/>
      <c r="RHM98" s="22"/>
      <c r="RHN98" s="3"/>
      <c r="RHO98" s="5"/>
      <c r="RHP98" s="5"/>
      <c r="RHQ98" s="8"/>
      <c r="RHR98" s="10"/>
      <c r="RHS98" s="68"/>
      <c r="RHT98" s="20"/>
      <c r="RHU98" s="57"/>
      <c r="RHV98" s="21"/>
      <c r="RHW98" s="22"/>
      <c r="RHX98" s="3"/>
      <c r="RHY98" s="5"/>
      <c r="RHZ98" s="5"/>
      <c r="RIA98" s="8"/>
      <c r="RIB98" s="10"/>
      <c r="RIC98" s="68"/>
      <c r="RID98" s="20"/>
      <c r="RIE98" s="57"/>
      <c r="RIF98" s="21"/>
      <c r="RIG98" s="22"/>
      <c r="RIH98" s="3"/>
      <c r="RII98" s="5"/>
      <c r="RIJ98" s="5"/>
      <c r="RIK98" s="8"/>
      <c r="RIL98" s="10"/>
      <c r="RIM98" s="68"/>
      <c r="RIN98" s="20"/>
      <c r="RIO98" s="57"/>
      <c r="RIP98" s="21"/>
      <c r="RIQ98" s="22"/>
      <c r="RIR98" s="3"/>
      <c r="RIS98" s="5"/>
      <c r="RIT98" s="5"/>
      <c r="RIU98" s="8"/>
      <c r="RIV98" s="10"/>
      <c r="RIW98" s="68"/>
      <c r="RIX98" s="20"/>
      <c r="RIY98" s="57"/>
      <c r="RIZ98" s="21"/>
      <c r="RJA98" s="22"/>
      <c r="RJB98" s="3"/>
      <c r="RJC98" s="5"/>
      <c r="RJD98" s="5"/>
      <c r="RJE98" s="8"/>
      <c r="RJF98" s="10"/>
      <c r="RJG98" s="68"/>
      <c r="RJH98" s="20"/>
      <c r="RJI98" s="57"/>
      <c r="RJJ98" s="21"/>
      <c r="RJK98" s="22"/>
      <c r="RJL98" s="3"/>
      <c r="RJM98" s="5"/>
      <c r="RJN98" s="5"/>
      <c r="RJO98" s="8"/>
      <c r="RJP98" s="10"/>
      <c r="RJQ98" s="68"/>
      <c r="RJR98" s="20"/>
      <c r="RJS98" s="57"/>
      <c r="RJT98" s="21"/>
      <c r="RJU98" s="22"/>
      <c r="RJV98" s="3"/>
      <c r="RJW98" s="5"/>
      <c r="RJX98" s="5"/>
      <c r="RJY98" s="8"/>
      <c r="RJZ98" s="10"/>
      <c r="RKA98" s="68"/>
      <c r="RKB98" s="20"/>
      <c r="RKC98" s="57"/>
      <c r="RKD98" s="21"/>
      <c r="RKE98" s="22"/>
      <c r="RKF98" s="3"/>
      <c r="RKG98" s="5"/>
      <c r="RKH98" s="5"/>
      <c r="RKI98" s="8"/>
      <c r="RKJ98" s="10"/>
      <c r="RKK98" s="68"/>
      <c r="RKL98" s="20"/>
      <c r="RKM98" s="57"/>
      <c r="RKN98" s="21"/>
      <c r="RKO98" s="22"/>
      <c r="RKP98" s="3"/>
      <c r="RKQ98" s="5"/>
      <c r="RKR98" s="5"/>
      <c r="RKS98" s="8"/>
      <c r="RKT98" s="10"/>
      <c r="RKU98" s="68"/>
      <c r="RKV98" s="20"/>
      <c r="RKW98" s="57"/>
      <c r="RKX98" s="21"/>
      <c r="RKY98" s="22"/>
      <c r="RKZ98" s="3"/>
      <c r="RLA98" s="5"/>
      <c r="RLB98" s="5"/>
      <c r="RLC98" s="8"/>
      <c r="RLD98" s="10"/>
      <c r="RLE98" s="68"/>
      <c r="RLF98" s="20"/>
      <c r="RLG98" s="57"/>
      <c r="RLH98" s="21"/>
      <c r="RLI98" s="22"/>
      <c r="RLJ98" s="3"/>
      <c r="RLK98" s="5"/>
      <c r="RLL98" s="5"/>
      <c r="RLM98" s="8"/>
      <c r="RLN98" s="10"/>
      <c r="RLO98" s="68"/>
      <c r="RLP98" s="20"/>
      <c r="RLQ98" s="57"/>
      <c r="RLR98" s="21"/>
      <c r="RLS98" s="22"/>
      <c r="RLT98" s="3"/>
      <c r="RLU98" s="5"/>
      <c r="RLV98" s="5"/>
      <c r="RLW98" s="8"/>
      <c r="RLX98" s="10"/>
      <c r="RLY98" s="68"/>
      <c r="RLZ98" s="20"/>
      <c r="RMA98" s="57"/>
      <c r="RMB98" s="21"/>
      <c r="RMC98" s="22"/>
      <c r="RMD98" s="3"/>
      <c r="RME98" s="5"/>
      <c r="RMF98" s="5"/>
      <c r="RMG98" s="8"/>
      <c r="RMH98" s="10"/>
      <c r="RMI98" s="68"/>
      <c r="RMJ98" s="20"/>
      <c r="RMK98" s="57"/>
      <c r="RML98" s="21"/>
      <c r="RMM98" s="22"/>
      <c r="RMN98" s="3"/>
      <c r="RMO98" s="5"/>
      <c r="RMP98" s="5"/>
      <c r="RMQ98" s="8"/>
      <c r="RMR98" s="10"/>
      <c r="RMS98" s="68"/>
      <c r="RMT98" s="20"/>
      <c r="RMU98" s="57"/>
      <c r="RMV98" s="21"/>
      <c r="RMW98" s="22"/>
      <c r="RMX98" s="3"/>
      <c r="RMY98" s="5"/>
      <c r="RMZ98" s="5"/>
      <c r="RNA98" s="8"/>
      <c r="RNB98" s="10"/>
      <c r="RNC98" s="68"/>
      <c r="RND98" s="20"/>
      <c r="RNE98" s="57"/>
      <c r="RNF98" s="21"/>
      <c r="RNG98" s="22"/>
      <c r="RNH98" s="3"/>
      <c r="RNI98" s="5"/>
      <c r="RNJ98" s="5"/>
      <c r="RNK98" s="8"/>
      <c r="RNL98" s="10"/>
      <c r="RNM98" s="68"/>
      <c r="RNN98" s="20"/>
      <c r="RNO98" s="57"/>
      <c r="RNP98" s="21"/>
      <c r="RNQ98" s="22"/>
      <c r="RNR98" s="3"/>
      <c r="RNS98" s="5"/>
      <c r="RNT98" s="5"/>
      <c r="RNU98" s="8"/>
      <c r="RNV98" s="10"/>
      <c r="RNW98" s="68"/>
      <c r="RNX98" s="20"/>
      <c r="RNY98" s="57"/>
      <c r="RNZ98" s="21"/>
      <c r="ROA98" s="22"/>
      <c r="ROB98" s="3"/>
      <c r="ROC98" s="5"/>
      <c r="ROD98" s="5"/>
      <c r="ROE98" s="8"/>
      <c r="ROF98" s="10"/>
      <c r="ROG98" s="68"/>
      <c r="ROH98" s="20"/>
      <c r="ROI98" s="57"/>
      <c r="ROJ98" s="21"/>
      <c r="ROK98" s="22"/>
      <c r="ROL98" s="3"/>
      <c r="ROM98" s="5"/>
      <c r="RON98" s="5"/>
      <c r="ROO98" s="8"/>
      <c r="ROP98" s="10"/>
      <c r="ROQ98" s="68"/>
      <c r="ROR98" s="20"/>
      <c r="ROS98" s="57"/>
      <c r="ROT98" s="21"/>
      <c r="ROU98" s="22"/>
      <c r="ROV98" s="3"/>
      <c r="ROW98" s="5"/>
      <c r="ROX98" s="5"/>
      <c r="ROY98" s="8"/>
      <c r="ROZ98" s="10"/>
      <c r="RPA98" s="68"/>
      <c r="RPB98" s="20"/>
      <c r="RPC98" s="57"/>
      <c r="RPD98" s="21"/>
      <c r="RPE98" s="22"/>
      <c r="RPF98" s="3"/>
      <c r="RPG98" s="5"/>
      <c r="RPH98" s="5"/>
      <c r="RPI98" s="8"/>
      <c r="RPJ98" s="10"/>
      <c r="RPK98" s="68"/>
      <c r="RPL98" s="20"/>
      <c r="RPM98" s="57"/>
      <c r="RPN98" s="21"/>
      <c r="RPO98" s="22"/>
      <c r="RPP98" s="3"/>
      <c r="RPQ98" s="5"/>
      <c r="RPR98" s="5"/>
      <c r="RPS98" s="8"/>
      <c r="RPT98" s="10"/>
      <c r="RPU98" s="68"/>
      <c r="RPV98" s="20"/>
      <c r="RPW98" s="57"/>
      <c r="RPX98" s="21"/>
      <c r="RPY98" s="22"/>
      <c r="RPZ98" s="3"/>
      <c r="RQA98" s="5"/>
      <c r="RQB98" s="5"/>
      <c r="RQC98" s="8"/>
      <c r="RQD98" s="10"/>
      <c r="RQE98" s="68"/>
      <c r="RQF98" s="20"/>
      <c r="RQG98" s="57"/>
      <c r="RQH98" s="21"/>
      <c r="RQI98" s="22"/>
      <c r="RQJ98" s="3"/>
      <c r="RQK98" s="5"/>
      <c r="RQL98" s="5"/>
      <c r="RQM98" s="8"/>
      <c r="RQN98" s="10"/>
      <c r="RQO98" s="68"/>
      <c r="RQP98" s="20"/>
      <c r="RQQ98" s="57"/>
      <c r="RQR98" s="21"/>
      <c r="RQS98" s="22"/>
      <c r="RQT98" s="3"/>
      <c r="RQU98" s="5"/>
      <c r="RQV98" s="5"/>
      <c r="RQW98" s="8"/>
      <c r="RQX98" s="10"/>
      <c r="RQY98" s="68"/>
      <c r="RQZ98" s="20"/>
      <c r="RRA98" s="57"/>
      <c r="RRB98" s="21"/>
      <c r="RRC98" s="22"/>
      <c r="RRD98" s="3"/>
      <c r="RRE98" s="5"/>
      <c r="RRF98" s="5"/>
      <c r="RRG98" s="8"/>
      <c r="RRH98" s="10"/>
      <c r="RRI98" s="68"/>
      <c r="RRJ98" s="20"/>
      <c r="RRK98" s="57"/>
      <c r="RRL98" s="21"/>
      <c r="RRM98" s="22"/>
      <c r="RRN98" s="3"/>
      <c r="RRO98" s="5"/>
      <c r="RRP98" s="5"/>
      <c r="RRQ98" s="8"/>
      <c r="RRR98" s="10"/>
      <c r="RRS98" s="68"/>
      <c r="RRT98" s="20"/>
      <c r="RRU98" s="57"/>
      <c r="RRV98" s="21"/>
      <c r="RRW98" s="22"/>
      <c r="RRX98" s="3"/>
      <c r="RRY98" s="5"/>
      <c r="RRZ98" s="5"/>
      <c r="RSA98" s="8"/>
      <c r="RSB98" s="10"/>
      <c r="RSC98" s="68"/>
      <c r="RSD98" s="20"/>
      <c r="RSE98" s="57"/>
      <c r="RSF98" s="21"/>
      <c r="RSG98" s="22"/>
      <c r="RSH98" s="3"/>
      <c r="RSI98" s="5"/>
      <c r="RSJ98" s="5"/>
      <c r="RSK98" s="8"/>
      <c r="RSL98" s="10"/>
      <c r="RSM98" s="68"/>
      <c r="RSN98" s="20"/>
      <c r="RSO98" s="57"/>
      <c r="RSP98" s="21"/>
      <c r="RSQ98" s="22"/>
      <c r="RSR98" s="3"/>
      <c r="RSS98" s="5"/>
      <c r="RST98" s="5"/>
      <c r="RSU98" s="8"/>
      <c r="RSV98" s="10"/>
      <c r="RSW98" s="68"/>
      <c r="RSX98" s="20"/>
      <c r="RSY98" s="57"/>
      <c r="RSZ98" s="21"/>
      <c r="RTA98" s="22"/>
      <c r="RTB98" s="3"/>
      <c r="RTC98" s="5"/>
      <c r="RTD98" s="5"/>
      <c r="RTE98" s="8"/>
      <c r="RTF98" s="10"/>
      <c r="RTG98" s="68"/>
      <c r="RTH98" s="20"/>
      <c r="RTI98" s="57"/>
      <c r="RTJ98" s="21"/>
      <c r="RTK98" s="22"/>
      <c r="RTL98" s="3"/>
      <c r="RTM98" s="5"/>
      <c r="RTN98" s="5"/>
      <c r="RTO98" s="8"/>
      <c r="RTP98" s="10"/>
      <c r="RTQ98" s="68"/>
      <c r="RTR98" s="20"/>
      <c r="RTS98" s="57"/>
      <c r="RTT98" s="21"/>
      <c r="RTU98" s="22"/>
      <c r="RTV98" s="3"/>
      <c r="RTW98" s="5"/>
      <c r="RTX98" s="5"/>
      <c r="RTY98" s="8"/>
      <c r="RTZ98" s="10"/>
      <c r="RUA98" s="68"/>
      <c r="RUB98" s="20"/>
      <c r="RUC98" s="57"/>
      <c r="RUD98" s="21"/>
      <c r="RUE98" s="22"/>
      <c r="RUF98" s="3"/>
      <c r="RUG98" s="5"/>
      <c r="RUH98" s="5"/>
      <c r="RUI98" s="8"/>
      <c r="RUJ98" s="10"/>
      <c r="RUK98" s="68"/>
      <c r="RUL98" s="20"/>
      <c r="RUM98" s="57"/>
      <c r="RUN98" s="21"/>
      <c r="RUO98" s="22"/>
      <c r="RUP98" s="3"/>
      <c r="RUQ98" s="5"/>
      <c r="RUR98" s="5"/>
      <c r="RUS98" s="8"/>
      <c r="RUT98" s="10"/>
      <c r="RUU98" s="68"/>
      <c r="RUV98" s="20"/>
      <c r="RUW98" s="57"/>
      <c r="RUX98" s="21"/>
      <c r="RUY98" s="22"/>
      <c r="RUZ98" s="3"/>
      <c r="RVA98" s="5"/>
      <c r="RVB98" s="5"/>
      <c r="RVC98" s="8"/>
      <c r="RVD98" s="10"/>
      <c r="RVE98" s="68"/>
      <c r="RVF98" s="20"/>
      <c r="RVG98" s="57"/>
      <c r="RVH98" s="21"/>
      <c r="RVI98" s="22"/>
      <c r="RVJ98" s="3"/>
      <c r="RVK98" s="5"/>
      <c r="RVL98" s="5"/>
      <c r="RVM98" s="8"/>
      <c r="RVN98" s="10"/>
      <c r="RVO98" s="68"/>
      <c r="RVP98" s="20"/>
      <c r="RVQ98" s="57"/>
      <c r="RVR98" s="21"/>
      <c r="RVS98" s="22"/>
      <c r="RVT98" s="3"/>
      <c r="RVU98" s="5"/>
      <c r="RVV98" s="5"/>
      <c r="RVW98" s="8"/>
      <c r="RVX98" s="10"/>
      <c r="RVY98" s="68"/>
      <c r="RVZ98" s="20"/>
      <c r="RWA98" s="57"/>
      <c r="RWB98" s="21"/>
      <c r="RWC98" s="22"/>
      <c r="RWD98" s="3"/>
      <c r="RWE98" s="5"/>
      <c r="RWF98" s="5"/>
      <c r="RWG98" s="8"/>
      <c r="RWH98" s="10"/>
      <c r="RWI98" s="68"/>
      <c r="RWJ98" s="20"/>
      <c r="RWK98" s="57"/>
      <c r="RWL98" s="21"/>
      <c r="RWM98" s="22"/>
      <c r="RWN98" s="3"/>
      <c r="RWO98" s="5"/>
      <c r="RWP98" s="5"/>
      <c r="RWQ98" s="8"/>
      <c r="RWR98" s="10"/>
      <c r="RWS98" s="68"/>
      <c r="RWT98" s="20"/>
      <c r="RWU98" s="57"/>
      <c r="RWV98" s="21"/>
      <c r="RWW98" s="22"/>
      <c r="RWX98" s="3"/>
      <c r="RWY98" s="5"/>
      <c r="RWZ98" s="5"/>
      <c r="RXA98" s="8"/>
      <c r="RXB98" s="10"/>
      <c r="RXC98" s="68"/>
      <c r="RXD98" s="20"/>
      <c r="RXE98" s="57"/>
      <c r="RXF98" s="21"/>
      <c r="RXG98" s="22"/>
      <c r="RXH98" s="3"/>
      <c r="RXI98" s="5"/>
      <c r="RXJ98" s="5"/>
      <c r="RXK98" s="8"/>
      <c r="RXL98" s="10"/>
      <c r="RXM98" s="68"/>
      <c r="RXN98" s="20"/>
      <c r="RXO98" s="57"/>
      <c r="RXP98" s="21"/>
      <c r="RXQ98" s="22"/>
      <c r="RXR98" s="3"/>
      <c r="RXS98" s="5"/>
      <c r="RXT98" s="5"/>
      <c r="RXU98" s="8"/>
      <c r="RXV98" s="10"/>
      <c r="RXW98" s="68"/>
      <c r="RXX98" s="20"/>
      <c r="RXY98" s="57"/>
      <c r="RXZ98" s="21"/>
      <c r="RYA98" s="22"/>
      <c r="RYB98" s="3"/>
      <c r="RYC98" s="5"/>
      <c r="RYD98" s="5"/>
      <c r="RYE98" s="8"/>
      <c r="RYF98" s="10"/>
      <c r="RYG98" s="68"/>
      <c r="RYH98" s="20"/>
      <c r="RYI98" s="57"/>
      <c r="RYJ98" s="21"/>
      <c r="RYK98" s="22"/>
      <c r="RYL98" s="3"/>
      <c r="RYM98" s="5"/>
      <c r="RYN98" s="5"/>
      <c r="RYO98" s="8"/>
      <c r="RYP98" s="10"/>
      <c r="RYQ98" s="68"/>
      <c r="RYR98" s="20"/>
      <c r="RYS98" s="57"/>
      <c r="RYT98" s="21"/>
      <c r="RYU98" s="22"/>
      <c r="RYV98" s="3"/>
      <c r="RYW98" s="5"/>
      <c r="RYX98" s="5"/>
      <c r="RYY98" s="8"/>
      <c r="RYZ98" s="10"/>
      <c r="RZA98" s="68"/>
      <c r="RZB98" s="20"/>
      <c r="RZC98" s="57"/>
      <c r="RZD98" s="21"/>
      <c r="RZE98" s="22"/>
      <c r="RZF98" s="3"/>
      <c r="RZG98" s="5"/>
      <c r="RZH98" s="5"/>
      <c r="RZI98" s="8"/>
      <c r="RZJ98" s="10"/>
      <c r="RZK98" s="68"/>
      <c r="RZL98" s="20"/>
      <c r="RZM98" s="57"/>
      <c r="RZN98" s="21"/>
      <c r="RZO98" s="22"/>
      <c r="RZP98" s="3"/>
      <c r="RZQ98" s="5"/>
      <c r="RZR98" s="5"/>
      <c r="RZS98" s="8"/>
      <c r="RZT98" s="10"/>
      <c r="RZU98" s="68"/>
      <c r="RZV98" s="20"/>
      <c r="RZW98" s="57"/>
      <c r="RZX98" s="21"/>
      <c r="RZY98" s="22"/>
      <c r="RZZ98" s="3"/>
      <c r="SAA98" s="5"/>
      <c r="SAB98" s="5"/>
      <c r="SAC98" s="8"/>
      <c r="SAD98" s="10"/>
      <c r="SAE98" s="68"/>
      <c r="SAF98" s="20"/>
      <c r="SAG98" s="57"/>
      <c r="SAH98" s="21"/>
      <c r="SAI98" s="22"/>
      <c r="SAJ98" s="3"/>
      <c r="SAK98" s="5"/>
      <c r="SAL98" s="5"/>
      <c r="SAM98" s="8"/>
      <c r="SAN98" s="10"/>
      <c r="SAO98" s="68"/>
      <c r="SAP98" s="20"/>
      <c r="SAQ98" s="57"/>
      <c r="SAR98" s="21"/>
      <c r="SAS98" s="22"/>
      <c r="SAT98" s="3"/>
      <c r="SAU98" s="5"/>
      <c r="SAV98" s="5"/>
      <c r="SAW98" s="8"/>
      <c r="SAX98" s="10"/>
      <c r="SAY98" s="68"/>
      <c r="SAZ98" s="20"/>
      <c r="SBA98" s="57"/>
      <c r="SBB98" s="21"/>
      <c r="SBC98" s="22"/>
      <c r="SBD98" s="3"/>
      <c r="SBE98" s="5"/>
      <c r="SBF98" s="5"/>
      <c r="SBG98" s="8"/>
      <c r="SBH98" s="10"/>
      <c r="SBI98" s="68"/>
      <c r="SBJ98" s="20"/>
      <c r="SBK98" s="57"/>
      <c r="SBL98" s="21"/>
      <c r="SBM98" s="22"/>
      <c r="SBN98" s="3"/>
      <c r="SBO98" s="5"/>
      <c r="SBP98" s="5"/>
      <c r="SBQ98" s="8"/>
      <c r="SBR98" s="10"/>
      <c r="SBS98" s="68"/>
      <c r="SBT98" s="20"/>
      <c r="SBU98" s="57"/>
      <c r="SBV98" s="21"/>
      <c r="SBW98" s="22"/>
      <c r="SBX98" s="3"/>
      <c r="SBY98" s="5"/>
      <c r="SBZ98" s="5"/>
      <c r="SCA98" s="8"/>
      <c r="SCB98" s="10"/>
      <c r="SCC98" s="68"/>
      <c r="SCD98" s="20"/>
      <c r="SCE98" s="57"/>
      <c r="SCF98" s="21"/>
      <c r="SCG98" s="22"/>
      <c r="SCH98" s="3"/>
      <c r="SCI98" s="5"/>
      <c r="SCJ98" s="5"/>
      <c r="SCK98" s="8"/>
      <c r="SCL98" s="10"/>
      <c r="SCM98" s="68"/>
      <c r="SCN98" s="20"/>
      <c r="SCO98" s="57"/>
      <c r="SCP98" s="21"/>
      <c r="SCQ98" s="22"/>
      <c r="SCR98" s="3"/>
      <c r="SCS98" s="5"/>
      <c r="SCT98" s="5"/>
      <c r="SCU98" s="8"/>
      <c r="SCV98" s="10"/>
      <c r="SCW98" s="68"/>
      <c r="SCX98" s="20"/>
      <c r="SCY98" s="57"/>
      <c r="SCZ98" s="21"/>
      <c r="SDA98" s="22"/>
      <c r="SDB98" s="3"/>
      <c r="SDC98" s="5"/>
      <c r="SDD98" s="5"/>
      <c r="SDE98" s="8"/>
      <c r="SDF98" s="10"/>
      <c r="SDG98" s="68"/>
      <c r="SDH98" s="20"/>
      <c r="SDI98" s="57"/>
      <c r="SDJ98" s="21"/>
      <c r="SDK98" s="22"/>
      <c r="SDL98" s="3"/>
      <c r="SDM98" s="5"/>
      <c r="SDN98" s="5"/>
      <c r="SDO98" s="8"/>
      <c r="SDP98" s="10"/>
      <c r="SDQ98" s="68"/>
      <c r="SDR98" s="20"/>
      <c r="SDS98" s="57"/>
      <c r="SDT98" s="21"/>
      <c r="SDU98" s="22"/>
      <c r="SDV98" s="3"/>
      <c r="SDW98" s="5"/>
      <c r="SDX98" s="5"/>
      <c r="SDY98" s="8"/>
      <c r="SDZ98" s="10"/>
      <c r="SEA98" s="68"/>
      <c r="SEB98" s="20"/>
      <c r="SEC98" s="57"/>
      <c r="SED98" s="21"/>
      <c r="SEE98" s="22"/>
      <c r="SEF98" s="3"/>
      <c r="SEG98" s="5"/>
      <c r="SEH98" s="5"/>
      <c r="SEI98" s="8"/>
      <c r="SEJ98" s="10"/>
      <c r="SEK98" s="68"/>
      <c r="SEL98" s="20"/>
      <c r="SEM98" s="57"/>
      <c r="SEN98" s="21"/>
      <c r="SEO98" s="22"/>
      <c r="SEP98" s="3"/>
      <c r="SEQ98" s="5"/>
      <c r="SER98" s="5"/>
      <c r="SES98" s="8"/>
      <c r="SET98" s="10"/>
      <c r="SEU98" s="68"/>
      <c r="SEV98" s="20"/>
      <c r="SEW98" s="57"/>
      <c r="SEX98" s="21"/>
      <c r="SEY98" s="22"/>
      <c r="SEZ98" s="3"/>
      <c r="SFA98" s="5"/>
      <c r="SFB98" s="5"/>
      <c r="SFC98" s="8"/>
      <c r="SFD98" s="10"/>
      <c r="SFE98" s="68"/>
      <c r="SFF98" s="20"/>
      <c r="SFG98" s="57"/>
      <c r="SFH98" s="21"/>
      <c r="SFI98" s="22"/>
      <c r="SFJ98" s="3"/>
      <c r="SFK98" s="5"/>
      <c r="SFL98" s="5"/>
      <c r="SFM98" s="8"/>
      <c r="SFN98" s="10"/>
      <c r="SFO98" s="68"/>
      <c r="SFP98" s="20"/>
      <c r="SFQ98" s="57"/>
      <c r="SFR98" s="21"/>
      <c r="SFS98" s="22"/>
      <c r="SFT98" s="3"/>
      <c r="SFU98" s="5"/>
      <c r="SFV98" s="5"/>
      <c r="SFW98" s="8"/>
      <c r="SFX98" s="10"/>
      <c r="SFY98" s="68"/>
      <c r="SFZ98" s="20"/>
      <c r="SGA98" s="57"/>
      <c r="SGB98" s="21"/>
      <c r="SGC98" s="22"/>
      <c r="SGD98" s="3"/>
      <c r="SGE98" s="5"/>
      <c r="SGF98" s="5"/>
      <c r="SGG98" s="8"/>
      <c r="SGH98" s="10"/>
      <c r="SGI98" s="68"/>
      <c r="SGJ98" s="20"/>
      <c r="SGK98" s="57"/>
      <c r="SGL98" s="21"/>
      <c r="SGM98" s="22"/>
      <c r="SGN98" s="3"/>
      <c r="SGO98" s="5"/>
      <c r="SGP98" s="5"/>
      <c r="SGQ98" s="8"/>
      <c r="SGR98" s="10"/>
      <c r="SGS98" s="68"/>
      <c r="SGT98" s="20"/>
      <c r="SGU98" s="57"/>
      <c r="SGV98" s="21"/>
      <c r="SGW98" s="22"/>
      <c r="SGX98" s="3"/>
      <c r="SGY98" s="5"/>
      <c r="SGZ98" s="5"/>
      <c r="SHA98" s="8"/>
      <c r="SHB98" s="10"/>
      <c r="SHC98" s="68"/>
      <c r="SHD98" s="20"/>
      <c r="SHE98" s="57"/>
      <c r="SHF98" s="21"/>
      <c r="SHG98" s="22"/>
      <c r="SHH98" s="3"/>
      <c r="SHI98" s="5"/>
      <c r="SHJ98" s="5"/>
      <c r="SHK98" s="8"/>
      <c r="SHL98" s="10"/>
      <c r="SHM98" s="68"/>
      <c r="SHN98" s="20"/>
      <c r="SHO98" s="57"/>
      <c r="SHP98" s="21"/>
      <c r="SHQ98" s="22"/>
      <c r="SHR98" s="3"/>
      <c r="SHS98" s="5"/>
      <c r="SHT98" s="5"/>
      <c r="SHU98" s="8"/>
      <c r="SHV98" s="10"/>
      <c r="SHW98" s="68"/>
      <c r="SHX98" s="20"/>
      <c r="SHY98" s="57"/>
      <c r="SHZ98" s="21"/>
      <c r="SIA98" s="22"/>
      <c r="SIB98" s="3"/>
      <c r="SIC98" s="5"/>
      <c r="SID98" s="5"/>
      <c r="SIE98" s="8"/>
      <c r="SIF98" s="10"/>
      <c r="SIG98" s="68"/>
      <c r="SIH98" s="20"/>
      <c r="SII98" s="57"/>
      <c r="SIJ98" s="21"/>
      <c r="SIK98" s="22"/>
      <c r="SIL98" s="3"/>
      <c r="SIM98" s="5"/>
      <c r="SIN98" s="5"/>
      <c r="SIO98" s="8"/>
      <c r="SIP98" s="10"/>
      <c r="SIQ98" s="68"/>
      <c r="SIR98" s="20"/>
      <c r="SIS98" s="57"/>
      <c r="SIT98" s="21"/>
      <c r="SIU98" s="22"/>
      <c r="SIV98" s="3"/>
      <c r="SIW98" s="5"/>
      <c r="SIX98" s="5"/>
      <c r="SIY98" s="8"/>
      <c r="SIZ98" s="10"/>
      <c r="SJA98" s="68"/>
      <c r="SJB98" s="20"/>
      <c r="SJC98" s="57"/>
      <c r="SJD98" s="21"/>
      <c r="SJE98" s="22"/>
      <c r="SJF98" s="3"/>
      <c r="SJG98" s="5"/>
      <c r="SJH98" s="5"/>
      <c r="SJI98" s="8"/>
      <c r="SJJ98" s="10"/>
      <c r="SJK98" s="68"/>
      <c r="SJL98" s="20"/>
      <c r="SJM98" s="57"/>
      <c r="SJN98" s="21"/>
      <c r="SJO98" s="22"/>
      <c r="SJP98" s="3"/>
      <c r="SJQ98" s="5"/>
      <c r="SJR98" s="5"/>
      <c r="SJS98" s="8"/>
      <c r="SJT98" s="10"/>
      <c r="SJU98" s="68"/>
      <c r="SJV98" s="20"/>
      <c r="SJW98" s="57"/>
      <c r="SJX98" s="21"/>
      <c r="SJY98" s="22"/>
      <c r="SJZ98" s="3"/>
      <c r="SKA98" s="5"/>
      <c r="SKB98" s="5"/>
      <c r="SKC98" s="8"/>
      <c r="SKD98" s="10"/>
      <c r="SKE98" s="68"/>
      <c r="SKF98" s="20"/>
      <c r="SKG98" s="57"/>
      <c r="SKH98" s="21"/>
      <c r="SKI98" s="22"/>
      <c r="SKJ98" s="3"/>
      <c r="SKK98" s="5"/>
      <c r="SKL98" s="5"/>
      <c r="SKM98" s="8"/>
      <c r="SKN98" s="10"/>
      <c r="SKO98" s="68"/>
      <c r="SKP98" s="20"/>
      <c r="SKQ98" s="57"/>
      <c r="SKR98" s="21"/>
      <c r="SKS98" s="22"/>
      <c r="SKT98" s="3"/>
      <c r="SKU98" s="5"/>
      <c r="SKV98" s="5"/>
      <c r="SKW98" s="8"/>
      <c r="SKX98" s="10"/>
      <c r="SKY98" s="68"/>
      <c r="SKZ98" s="20"/>
      <c r="SLA98" s="57"/>
      <c r="SLB98" s="21"/>
      <c r="SLC98" s="22"/>
      <c r="SLD98" s="3"/>
      <c r="SLE98" s="5"/>
      <c r="SLF98" s="5"/>
      <c r="SLG98" s="8"/>
      <c r="SLH98" s="10"/>
      <c r="SLI98" s="68"/>
      <c r="SLJ98" s="20"/>
      <c r="SLK98" s="57"/>
      <c r="SLL98" s="21"/>
      <c r="SLM98" s="22"/>
      <c r="SLN98" s="3"/>
      <c r="SLO98" s="5"/>
      <c r="SLP98" s="5"/>
      <c r="SLQ98" s="8"/>
      <c r="SLR98" s="10"/>
      <c r="SLS98" s="68"/>
      <c r="SLT98" s="20"/>
      <c r="SLU98" s="57"/>
      <c r="SLV98" s="21"/>
      <c r="SLW98" s="22"/>
      <c r="SLX98" s="3"/>
      <c r="SLY98" s="5"/>
      <c r="SLZ98" s="5"/>
      <c r="SMA98" s="8"/>
      <c r="SMB98" s="10"/>
      <c r="SMC98" s="68"/>
      <c r="SMD98" s="20"/>
      <c r="SME98" s="57"/>
      <c r="SMF98" s="21"/>
      <c r="SMG98" s="22"/>
      <c r="SMH98" s="3"/>
      <c r="SMI98" s="5"/>
      <c r="SMJ98" s="5"/>
      <c r="SMK98" s="8"/>
      <c r="SML98" s="10"/>
      <c r="SMM98" s="68"/>
      <c r="SMN98" s="20"/>
      <c r="SMO98" s="57"/>
      <c r="SMP98" s="21"/>
      <c r="SMQ98" s="22"/>
      <c r="SMR98" s="3"/>
      <c r="SMS98" s="5"/>
      <c r="SMT98" s="5"/>
      <c r="SMU98" s="8"/>
      <c r="SMV98" s="10"/>
      <c r="SMW98" s="68"/>
      <c r="SMX98" s="20"/>
      <c r="SMY98" s="57"/>
      <c r="SMZ98" s="21"/>
      <c r="SNA98" s="22"/>
      <c r="SNB98" s="3"/>
      <c r="SNC98" s="5"/>
      <c r="SND98" s="5"/>
      <c r="SNE98" s="8"/>
      <c r="SNF98" s="10"/>
      <c r="SNG98" s="68"/>
      <c r="SNH98" s="20"/>
      <c r="SNI98" s="57"/>
      <c r="SNJ98" s="21"/>
      <c r="SNK98" s="22"/>
      <c r="SNL98" s="3"/>
      <c r="SNM98" s="5"/>
      <c r="SNN98" s="5"/>
      <c r="SNO98" s="8"/>
      <c r="SNP98" s="10"/>
      <c r="SNQ98" s="68"/>
      <c r="SNR98" s="20"/>
      <c r="SNS98" s="57"/>
      <c r="SNT98" s="21"/>
      <c r="SNU98" s="22"/>
      <c r="SNV98" s="3"/>
      <c r="SNW98" s="5"/>
      <c r="SNX98" s="5"/>
      <c r="SNY98" s="8"/>
      <c r="SNZ98" s="10"/>
      <c r="SOA98" s="68"/>
      <c r="SOB98" s="20"/>
      <c r="SOC98" s="57"/>
      <c r="SOD98" s="21"/>
      <c r="SOE98" s="22"/>
      <c r="SOF98" s="3"/>
      <c r="SOG98" s="5"/>
      <c r="SOH98" s="5"/>
      <c r="SOI98" s="8"/>
      <c r="SOJ98" s="10"/>
      <c r="SOK98" s="68"/>
      <c r="SOL98" s="20"/>
      <c r="SOM98" s="57"/>
      <c r="SON98" s="21"/>
      <c r="SOO98" s="22"/>
      <c r="SOP98" s="3"/>
      <c r="SOQ98" s="5"/>
      <c r="SOR98" s="5"/>
      <c r="SOS98" s="8"/>
      <c r="SOT98" s="10"/>
      <c r="SOU98" s="68"/>
      <c r="SOV98" s="20"/>
      <c r="SOW98" s="57"/>
      <c r="SOX98" s="21"/>
      <c r="SOY98" s="22"/>
      <c r="SOZ98" s="3"/>
      <c r="SPA98" s="5"/>
      <c r="SPB98" s="5"/>
      <c r="SPC98" s="8"/>
      <c r="SPD98" s="10"/>
      <c r="SPE98" s="68"/>
      <c r="SPF98" s="20"/>
      <c r="SPG98" s="57"/>
      <c r="SPH98" s="21"/>
      <c r="SPI98" s="22"/>
      <c r="SPJ98" s="3"/>
      <c r="SPK98" s="5"/>
      <c r="SPL98" s="5"/>
      <c r="SPM98" s="8"/>
      <c r="SPN98" s="10"/>
      <c r="SPO98" s="68"/>
      <c r="SPP98" s="20"/>
      <c r="SPQ98" s="57"/>
      <c r="SPR98" s="21"/>
      <c r="SPS98" s="22"/>
      <c r="SPT98" s="3"/>
      <c r="SPU98" s="5"/>
      <c r="SPV98" s="5"/>
      <c r="SPW98" s="8"/>
      <c r="SPX98" s="10"/>
      <c r="SPY98" s="68"/>
      <c r="SPZ98" s="20"/>
      <c r="SQA98" s="57"/>
      <c r="SQB98" s="21"/>
      <c r="SQC98" s="22"/>
      <c r="SQD98" s="3"/>
      <c r="SQE98" s="5"/>
      <c r="SQF98" s="5"/>
      <c r="SQG98" s="8"/>
      <c r="SQH98" s="10"/>
      <c r="SQI98" s="68"/>
      <c r="SQJ98" s="20"/>
      <c r="SQK98" s="57"/>
      <c r="SQL98" s="21"/>
      <c r="SQM98" s="22"/>
      <c r="SQN98" s="3"/>
      <c r="SQO98" s="5"/>
      <c r="SQP98" s="5"/>
      <c r="SQQ98" s="8"/>
      <c r="SQR98" s="10"/>
      <c r="SQS98" s="68"/>
      <c r="SQT98" s="20"/>
      <c r="SQU98" s="57"/>
      <c r="SQV98" s="21"/>
      <c r="SQW98" s="22"/>
      <c r="SQX98" s="3"/>
      <c r="SQY98" s="5"/>
      <c r="SQZ98" s="5"/>
      <c r="SRA98" s="8"/>
      <c r="SRB98" s="10"/>
      <c r="SRC98" s="68"/>
      <c r="SRD98" s="20"/>
      <c r="SRE98" s="57"/>
      <c r="SRF98" s="21"/>
      <c r="SRG98" s="22"/>
      <c r="SRH98" s="3"/>
      <c r="SRI98" s="5"/>
      <c r="SRJ98" s="5"/>
      <c r="SRK98" s="8"/>
      <c r="SRL98" s="10"/>
      <c r="SRM98" s="68"/>
      <c r="SRN98" s="20"/>
      <c r="SRO98" s="57"/>
      <c r="SRP98" s="21"/>
      <c r="SRQ98" s="22"/>
      <c r="SRR98" s="3"/>
      <c r="SRS98" s="5"/>
      <c r="SRT98" s="5"/>
      <c r="SRU98" s="8"/>
      <c r="SRV98" s="10"/>
      <c r="SRW98" s="68"/>
      <c r="SRX98" s="20"/>
      <c r="SRY98" s="57"/>
      <c r="SRZ98" s="21"/>
      <c r="SSA98" s="22"/>
      <c r="SSB98" s="3"/>
      <c r="SSC98" s="5"/>
      <c r="SSD98" s="5"/>
      <c r="SSE98" s="8"/>
      <c r="SSF98" s="10"/>
      <c r="SSG98" s="68"/>
      <c r="SSH98" s="20"/>
      <c r="SSI98" s="57"/>
      <c r="SSJ98" s="21"/>
      <c r="SSK98" s="22"/>
      <c r="SSL98" s="3"/>
      <c r="SSM98" s="5"/>
      <c r="SSN98" s="5"/>
      <c r="SSO98" s="8"/>
      <c r="SSP98" s="10"/>
      <c r="SSQ98" s="68"/>
      <c r="SSR98" s="20"/>
      <c r="SSS98" s="57"/>
      <c r="SST98" s="21"/>
      <c r="SSU98" s="22"/>
      <c r="SSV98" s="3"/>
      <c r="SSW98" s="5"/>
      <c r="SSX98" s="5"/>
      <c r="SSY98" s="8"/>
      <c r="SSZ98" s="10"/>
      <c r="STA98" s="68"/>
      <c r="STB98" s="20"/>
      <c r="STC98" s="57"/>
      <c r="STD98" s="21"/>
      <c r="STE98" s="22"/>
      <c r="STF98" s="3"/>
      <c r="STG98" s="5"/>
      <c r="STH98" s="5"/>
      <c r="STI98" s="8"/>
      <c r="STJ98" s="10"/>
      <c r="STK98" s="68"/>
      <c r="STL98" s="20"/>
      <c r="STM98" s="57"/>
      <c r="STN98" s="21"/>
      <c r="STO98" s="22"/>
      <c r="STP98" s="3"/>
      <c r="STQ98" s="5"/>
      <c r="STR98" s="5"/>
      <c r="STS98" s="8"/>
      <c r="STT98" s="10"/>
      <c r="STU98" s="68"/>
      <c r="STV98" s="20"/>
      <c r="STW98" s="57"/>
      <c r="STX98" s="21"/>
      <c r="STY98" s="22"/>
      <c r="STZ98" s="3"/>
      <c r="SUA98" s="5"/>
      <c r="SUB98" s="5"/>
      <c r="SUC98" s="8"/>
      <c r="SUD98" s="10"/>
      <c r="SUE98" s="68"/>
      <c r="SUF98" s="20"/>
      <c r="SUG98" s="57"/>
      <c r="SUH98" s="21"/>
      <c r="SUI98" s="22"/>
      <c r="SUJ98" s="3"/>
      <c r="SUK98" s="5"/>
      <c r="SUL98" s="5"/>
      <c r="SUM98" s="8"/>
      <c r="SUN98" s="10"/>
      <c r="SUO98" s="68"/>
      <c r="SUP98" s="20"/>
      <c r="SUQ98" s="57"/>
      <c r="SUR98" s="21"/>
      <c r="SUS98" s="22"/>
      <c r="SUT98" s="3"/>
      <c r="SUU98" s="5"/>
      <c r="SUV98" s="5"/>
      <c r="SUW98" s="8"/>
      <c r="SUX98" s="10"/>
      <c r="SUY98" s="68"/>
      <c r="SUZ98" s="20"/>
      <c r="SVA98" s="57"/>
      <c r="SVB98" s="21"/>
      <c r="SVC98" s="22"/>
      <c r="SVD98" s="3"/>
      <c r="SVE98" s="5"/>
      <c r="SVF98" s="5"/>
      <c r="SVG98" s="8"/>
      <c r="SVH98" s="10"/>
      <c r="SVI98" s="68"/>
      <c r="SVJ98" s="20"/>
      <c r="SVK98" s="57"/>
      <c r="SVL98" s="21"/>
      <c r="SVM98" s="22"/>
      <c r="SVN98" s="3"/>
      <c r="SVO98" s="5"/>
      <c r="SVP98" s="5"/>
      <c r="SVQ98" s="8"/>
      <c r="SVR98" s="10"/>
      <c r="SVS98" s="68"/>
      <c r="SVT98" s="20"/>
      <c r="SVU98" s="57"/>
      <c r="SVV98" s="21"/>
      <c r="SVW98" s="22"/>
      <c r="SVX98" s="3"/>
      <c r="SVY98" s="5"/>
      <c r="SVZ98" s="5"/>
      <c r="SWA98" s="8"/>
      <c r="SWB98" s="10"/>
      <c r="SWC98" s="68"/>
      <c r="SWD98" s="20"/>
      <c r="SWE98" s="57"/>
      <c r="SWF98" s="21"/>
      <c r="SWG98" s="22"/>
      <c r="SWH98" s="3"/>
      <c r="SWI98" s="5"/>
      <c r="SWJ98" s="5"/>
      <c r="SWK98" s="8"/>
      <c r="SWL98" s="10"/>
      <c r="SWM98" s="68"/>
      <c r="SWN98" s="20"/>
      <c r="SWO98" s="57"/>
      <c r="SWP98" s="21"/>
      <c r="SWQ98" s="22"/>
      <c r="SWR98" s="3"/>
      <c r="SWS98" s="5"/>
      <c r="SWT98" s="5"/>
      <c r="SWU98" s="8"/>
      <c r="SWV98" s="10"/>
      <c r="SWW98" s="68"/>
      <c r="SWX98" s="20"/>
      <c r="SWY98" s="57"/>
      <c r="SWZ98" s="21"/>
      <c r="SXA98" s="22"/>
      <c r="SXB98" s="3"/>
      <c r="SXC98" s="5"/>
      <c r="SXD98" s="5"/>
      <c r="SXE98" s="8"/>
      <c r="SXF98" s="10"/>
      <c r="SXG98" s="68"/>
      <c r="SXH98" s="20"/>
      <c r="SXI98" s="57"/>
      <c r="SXJ98" s="21"/>
      <c r="SXK98" s="22"/>
      <c r="SXL98" s="3"/>
      <c r="SXM98" s="5"/>
      <c r="SXN98" s="5"/>
      <c r="SXO98" s="8"/>
      <c r="SXP98" s="10"/>
      <c r="SXQ98" s="68"/>
      <c r="SXR98" s="20"/>
      <c r="SXS98" s="57"/>
      <c r="SXT98" s="21"/>
      <c r="SXU98" s="22"/>
      <c r="SXV98" s="3"/>
      <c r="SXW98" s="5"/>
      <c r="SXX98" s="5"/>
      <c r="SXY98" s="8"/>
      <c r="SXZ98" s="10"/>
      <c r="SYA98" s="68"/>
      <c r="SYB98" s="20"/>
      <c r="SYC98" s="57"/>
      <c r="SYD98" s="21"/>
      <c r="SYE98" s="22"/>
      <c r="SYF98" s="3"/>
      <c r="SYG98" s="5"/>
      <c r="SYH98" s="5"/>
      <c r="SYI98" s="8"/>
      <c r="SYJ98" s="10"/>
      <c r="SYK98" s="68"/>
      <c r="SYL98" s="20"/>
      <c r="SYM98" s="57"/>
      <c r="SYN98" s="21"/>
      <c r="SYO98" s="22"/>
      <c r="SYP98" s="3"/>
      <c r="SYQ98" s="5"/>
      <c r="SYR98" s="5"/>
      <c r="SYS98" s="8"/>
      <c r="SYT98" s="10"/>
      <c r="SYU98" s="68"/>
      <c r="SYV98" s="20"/>
      <c r="SYW98" s="57"/>
      <c r="SYX98" s="21"/>
      <c r="SYY98" s="22"/>
      <c r="SYZ98" s="3"/>
      <c r="SZA98" s="5"/>
      <c r="SZB98" s="5"/>
      <c r="SZC98" s="8"/>
      <c r="SZD98" s="10"/>
      <c r="SZE98" s="68"/>
      <c r="SZF98" s="20"/>
      <c r="SZG98" s="57"/>
      <c r="SZH98" s="21"/>
      <c r="SZI98" s="22"/>
      <c r="SZJ98" s="3"/>
      <c r="SZK98" s="5"/>
      <c r="SZL98" s="5"/>
      <c r="SZM98" s="8"/>
      <c r="SZN98" s="10"/>
      <c r="SZO98" s="68"/>
      <c r="SZP98" s="20"/>
      <c r="SZQ98" s="57"/>
      <c r="SZR98" s="21"/>
      <c r="SZS98" s="22"/>
      <c r="SZT98" s="3"/>
      <c r="SZU98" s="5"/>
      <c r="SZV98" s="5"/>
      <c r="SZW98" s="8"/>
      <c r="SZX98" s="10"/>
      <c r="SZY98" s="68"/>
      <c r="SZZ98" s="20"/>
      <c r="TAA98" s="57"/>
      <c r="TAB98" s="21"/>
      <c r="TAC98" s="22"/>
      <c r="TAD98" s="3"/>
      <c r="TAE98" s="5"/>
      <c r="TAF98" s="5"/>
      <c r="TAG98" s="8"/>
      <c r="TAH98" s="10"/>
      <c r="TAI98" s="68"/>
      <c r="TAJ98" s="20"/>
      <c r="TAK98" s="57"/>
      <c r="TAL98" s="21"/>
      <c r="TAM98" s="22"/>
      <c r="TAN98" s="3"/>
      <c r="TAO98" s="5"/>
      <c r="TAP98" s="5"/>
      <c r="TAQ98" s="8"/>
      <c r="TAR98" s="10"/>
      <c r="TAS98" s="68"/>
      <c r="TAT98" s="20"/>
      <c r="TAU98" s="57"/>
      <c r="TAV98" s="21"/>
      <c r="TAW98" s="22"/>
      <c r="TAX98" s="3"/>
      <c r="TAY98" s="5"/>
      <c r="TAZ98" s="5"/>
      <c r="TBA98" s="8"/>
      <c r="TBB98" s="10"/>
      <c r="TBC98" s="68"/>
      <c r="TBD98" s="20"/>
      <c r="TBE98" s="57"/>
      <c r="TBF98" s="21"/>
      <c r="TBG98" s="22"/>
      <c r="TBH98" s="3"/>
      <c r="TBI98" s="5"/>
      <c r="TBJ98" s="5"/>
      <c r="TBK98" s="8"/>
      <c r="TBL98" s="10"/>
      <c r="TBM98" s="68"/>
      <c r="TBN98" s="20"/>
      <c r="TBO98" s="57"/>
      <c r="TBP98" s="21"/>
      <c r="TBQ98" s="22"/>
      <c r="TBR98" s="3"/>
      <c r="TBS98" s="5"/>
      <c r="TBT98" s="5"/>
      <c r="TBU98" s="8"/>
      <c r="TBV98" s="10"/>
      <c r="TBW98" s="68"/>
      <c r="TBX98" s="20"/>
      <c r="TBY98" s="57"/>
      <c r="TBZ98" s="21"/>
      <c r="TCA98" s="22"/>
      <c r="TCB98" s="3"/>
      <c r="TCC98" s="5"/>
      <c r="TCD98" s="5"/>
      <c r="TCE98" s="8"/>
      <c r="TCF98" s="10"/>
      <c r="TCG98" s="68"/>
      <c r="TCH98" s="20"/>
      <c r="TCI98" s="57"/>
      <c r="TCJ98" s="21"/>
      <c r="TCK98" s="22"/>
      <c r="TCL98" s="3"/>
      <c r="TCM98" s="5"/>
      <c r="TCN98" s="5"/>
      <c r="TCO98" s="8"/>
      <c r="TCP98" s="10"/>
      <c r="TCQ98" s="68"/>
      <c r="TCR98" s="20"/>
      <c r="TCS98" s="57"/>
      <c r="TCT98" s="21"/>
      <c r="TCU98" s="22"/>
      <c r="TCV98" s="3"/>
      <c r="TCW98" s="5"/>
      <c r="TCX98" s="5"/>
      <c r="TCY98" s="8"/>
      <c r="TCZ98" s="10"/>
      <c r="TDA98" s="68"/>
      <c r="TDB98" s="20"/>
      <c r="TDC98" s="57"/>
      <c r="TDD98" s="21"/>
      <c r="TDE98" s="22"/>
      <c r="TDF98" s="3"/>
      <c r="TDG98" s="5"/>
      <c r="TDH98" s="5"/>
      <c r="TDI98" s="8"/>
      <c r="TDJ98" s="10"/>
      <c r="TDK98" s="68"/>
      <c r="TDL98" s="20"/>
      <c r="TDM98" s="57"/>
      <c r="TDN98" s="21"/>
      <c r="TDO98" s="22"/>
      <c r="TDP98" s="3"/>
      <c r="TDQ98" s="5"/>
      <c r="TDR98" s="5"/>
      <c r="TDS98" s="8"/>
      <c r="TDT98" s="10"/>
      <c r="TDU98" s="68"/>
      <c r="TDV98" s="20"/>
      <c r="TDW98" s="57"/>
      <c r="TDX98" s="21"/>
      <c r="TDY98" s="22"/>
      <c r="TDZ98" s="3"/>
      <c r="TEA98" s="5"/>
      <c r="TEB98" s="5"/>
      <c r="TEC98" s="8"/>
      <c r="TED98" s="10"/>
      <c r="TEE98" s="68"/>
      <c r="TEF98" s="20"/>
      <c r="TEG98" s="57"/>
      <c r="TEH98" s="21"/>
      <c r="TEI98" s="22"/>
      <c r="TEJ98" s="3"/>
      <c r="TEK98" s="5"/>
      <c r="TEL98" s="5"/>
      <c r="TEM98" s="8"/>
      <c r="TEN98" s="10"/>
      <c r="TEO98" s="68"/>
      <c r="TEP98" s="20"/>
      <c r="TEQ98" s="57"/>
      <c r="TER98" s="21"/>
      <c r="TES98" s="22"/>
      <c r="TET98" s="3"/>
      <c r="TEU98" s="5"/>
      <c r="TEV98" s="5"/>
      <c r="TEW98" s="8"/>
      <c r="TEX98" s="10"/>
      <c r="TEY98" s="68"/>
      <c r="TEZ98" s="20"/>
      <c r="TFA98" s="57"/>
      <c r="TFB98" s="21"/>
      <c r="TFC98" s="22"/>
      <c r="TFD98" s="3"/>
      <c r="TFE98" s="5"/>
      <c r="TFF98" s="5"/>
      <c r="TFG98" s="8"/>
      <c r="TFH98" s="10"/>
      <c r="TFI98" s="68"/>
      <c r="TFJ98" s="20"/>
      <c r="TFK98" s="57"/>
      <c r="TFL98" s="21"/>
      <c r="TFM98" s="22"/>
      <c r="TFN98" s="3"/>
      <c r="TFO98" s="5"/>
      <c r="TFP98" s="5"/>
      <c r="TFQ98" s="8"/>
      <c r="TFR98" s="10"/>
      <c r="TFS98" s="68"/>
      <c r="TFT98" s="20"/>
      <c r="TFU98" s="57"/>
      <c r="TFV98" s="21"/>
      <c r="TFW98" s="22"/>
      <c r="TFX98" s="3"/>
      <c r="TFY98" s="5"/>
      <c r="TFZ98" s="5"/>
      <c r="TGA98" s="8"/>
      <c r="TGB98" s="10"/>
      <c r="TGC98" s="68"/>
      <c r="TGD98" s="20"/>
      <c r="TGE98" s="57"/>
      <c r="TGF98" s="21"/>
      <c r="TGG98" s="22"/>
      <c r="TGH98" s="3"/>
      <c r="TGI98" s="5"/>
      <c r="TGJ98" s="5"/>
      <c r="TGK98" s="8"/>
      <c r="TGL98" s="10"/>
      <c r="TGM98" s="68"/>
      <c r="TGN98" s="20"/>
      <c r="TGO98" s="57"/>
      <c r="TGP98" s="21"/>
      <c r="TGQ98" s="22"/>
      <c r="TGR98" s="3"/>
      <c r="TGS98" s="5"/>
      <c r="TGT98" s="5"/>
      <c r="TGU98" s="8"/>
      <c r="TGV98" s="10"/>
      <c r="TGW98" s="68"/>
      <c r="TGX98" s="20"/>
      <c r="TGY98" s="57"/>
      <c r="TGZ98" s="21"/>
      <c r="THA98" s="22"/>
      <c r="THB98" s="3"/>
      <c r="THC98" s="5"/>
      <c r="THD98" s="5"/>
      <c r="THE98" s="8"/>
      <c r="THF98" s="10"/>
      <c r="THG98" s="68"/>
      <c r="THH98" s="20"/>
      <c r="THI98" s="57"/>
      <c r="THJ98" s="21"/>
      <c r="THK98" s="22"/>
      <c r="THL98" s="3"/>
      <c r="THM98" s="5"/>
      <c r="THN98" s="5"/>
      <c r="THO98" s="8"/>
      <c r="THP98" s="10"/>
      <c r="THQ98" s="68"/>
      <c r="THR98" s="20"/>
      <c r="THS98" s="57"/>
      <c r="THT98" s="21"/>
      <c r="THU98" s="22"/>
      <c r="THV98" s="3"/>
      <c r="THW98" s="5"/>
      <c r="THX98" s="5"/>
      <c r="THY98" s="8"/>
      <c r="THZ98" s="10"/>
      <c r="TIA98" s="68"/>
      <c r="TIB98" s="20"/>
      <c r="TIC98" s="57"/>
      <c r="TID98" s="21"/>
      <c r="TIE98" s="22"/>
      <c r="TIF98" s="3"/>
      <c r="TIG98" s="5"/>
      <c r="TIH98" s="5"/>
      <c r="TII98" s="8"/>
      <c r="TIJ98" s="10"/>
      <c r="TIK98" s="68"/>
      <c r="TIL98" s="20"/>
      <c r="TIM98" s="57"/>
      <c r="TIN98" s="21"/>
      <c r="TIO98" s="22"/>
      <c r="TIP98" s="3"/>
      <c r="TIQ98" s="5"/>
      <c r="TIR98" s="5"/>
      <c r="TIS98" s="8"/>
      <c r="TIT98" s="10"/>
      <c r="TIU98" s="68"/>
      <c r="TIV98" s="20"/>
      <c r="TIW98" s="57"/>
      <c r="TIX98" s="21"/>
      <c r="TIY98" s="22"/>
      <c r="TIZ98" s="3"/>
      <c r="TJA98" s="5"/>
      <c r="TJB98" s="5"/>
      <c r="TJC98" s="8"/>
      <c r="TJD98" s="10"/>
      <c r="TJE98" s="68"/>
      <c r="TJF98" s="20"/>
      <c r="TJG98" s="57"/>
      <c r="TJH98" s="21"/>
      <c r="TJI98" s="22"/>
      <c r="TJJ98" s="3"/>
      <c r="TJK98" s="5"/>
      <c r="TJL98" s="5"/>
      <c r="TJM98" s="8"/>
      <c r="TJN98" s="10"/>
      <c r="TJO98" s="68"/>
      <c r="TJP98" s="20"/>
      <c r="TJQ98" s="57"/>
      <c r="TJR98" s="21"/>
      <c r="TJS98" s="22"/>
      <c r="TJT98" s="3"/>
      <c r="TJU98" s="5"/>
      <c r="TJV98" s="5"/>
      <c r="TJW98" s="8"/>
      <c r="TJX98" s="10"/>
      <c r="TJY98" s="68"/>
      <c r="TJZ98" s="20"/>
      <c r="TKA98" s="57"/>
      <c r="TKB98" s="21"/>
      <c r="TKC98" s="22"/>
      <c r="TKD98" s="3"/>
      <c r="TKE98" s="5"/>
      <c r="TKF98" s="5"/>
      <c r="TKG98" s="8"/>
      <c r="TKH98" s="10"/>
      <c r="TKI98" s="68"/>
      <c r="TKJ98" s="20"/>
      <c r="TKK98" s="57"/>
      <c r="TKL98" s="21"/>
      <c r="TKM98" s="22"/>
      <c r="TKN98" s="3"/>
      <c r="TKO98" s="5"/>
      <c r="TKP98" s="5"/>
      <c r="TKQ98" s="8"/>
      <c r="TKR98" s="10"/>
      <c r="TKS98" s="68"/>
      <c r="TKT98" s="20"/>
      <c r="TKU98" s="57"/>
      <c r="TKV98" s="21"/>
      <c r="TKW98" s="22"/>
      <c r="TKX98" s="3"/>
      <c r="TKY98" s="5"/>
      <c r="TKZ98" s="5"/>
      <c r="TLA98" s="8"/>
      <c r="TLB98" s="10"/>
      <c r="TLC98" s="68"/>
      <c r="TLD98" s="20"/>
      <c r="TLE98" s="57"/>
      <c r="TLF98" s="21"/>
      <c r="TLG98" s="22"/>
      <c r="TLH98" s="3"/>
      <c r="TLI98" s="5"/>
      <c r="TLJ98" s="5"/>
      <c r="TLK98" s="8"/>
      <c r="TLL98" s="10"/>
      <c r="TLM98" s="68"/>
      <c r="TLN98" s="20"/>
      <c r="TLO98" s="57"/>
      <c r="TLP98" s="21"/>
      <c r="TLQ98" s="22"/>
      <c r="TLR98" s="3"/>
      <c r="TLS98" s="5"/>
      <c r="TLT98" s="5"/>
      <c r="TLU98" s="8"/>
      <c r="TLV98" s="10"/>
      <c r="TLW98" s="68"/>
      <c r="TLX98" s="20"/>
      <c r="TLY98" s="57"/>
      <c r="TLZ98" s="21"/>
      <c r="TMA98" s="22"/>
      <c r="TMB98" s="3"/>
      <c r="TMC98" s="5"/>
      <c r="TMD98" s="5"/>
      <c r="TME98" s="8"/>
      <c r="TMF98" s="10"/>
      <c r="TMG98" s="68"/>
      <c r="TMH98" s="20"/>
      <c r="TMI98" s="57"/>
      <c r="TMJ98" s="21"/>
      <c r="TMK98" s="22"/>
      <c r="TML98" s="3"/>
      <c r="TMM98" s="5"/>
      <c r="TMN98" s="5"/>
      <c r="TMO98" s="8"/>
      <c r="TMP98" s="10"/>
      <c r="TMQ98" s="68"/>
      <c r="TMR98" s="20"/>
      <c r="TMS98" s="57"/>
      <c r="TMT98" s="21"/>
      <c r="TMU98" s="22"/>
      <c r="TMV98" s="3"/>
      <c r="TMW98" s="5"/>
      <c r="TMX98" s="5"/>
      <c r="TMY98" s="8"/>
      <c r="TMZ98" s="10"/>
      <c r="TNA98" s="68"/>
      <c r="TNB98" s="20"/>
      <c r="TNC98" s="57"/>
      <c r="TND98" s="21"/>
      <c r="TNE98" s="22"/>
      <c r="TNF98" s="3"/>
      <c r="TNG98" s="5"/>
      <c r="TNH98" s="5"/>
      <c r="TNI98" s="8"/>
      <c r="TNJ98" s="10"/>
      <c r="TNK98" s="68"/>
      <c r="TNL98" s="20"/>
      <c r="TNM98" s="57"/>
      <c r="TNN98" s="21"/>
      <c r="TNO98" s="22"/>
      <c r="TNP98" s="3"/>
      <c r="TNQ98" s="5"/>
      <c r="TNR98" s="5"/>
      <c r="TNS98" s="8"/>
      <c r="TNT98" s="10"/>
      <c r="TNU98" s="68"/>
      <c r="TNV98" s="20"/>
      <c r="TNW98" s="57"/>
      <c r="TNX98" s="21"/>
      <c r="TNY98" s="22"/>
      <c r="TNZ98" s="3"/>
      <c r="TOA98" s="5"/>
      <c r="TOB98" s="5"/>
      <c r="TOC98" s="8"/>
      <c r="TOD98" s="10"/>
      <c r="TOE98" s="68"/>
      <c r="TOF98" s="20"/>
      <c r="TOG98" s="57"/>
      <c r="TOH98" s="21"/>
      <c r="TOI98" s="22"/>
      <c r="TOJ98" s="3"/>
      <c r="TOK98" s="5"/>
      <c r="TOL98" s="5"/>
      <c r="TOM98" s="8"/>
      <c r="TON98" s="10"/>
      <c r="TOO98" s="68"/>
      <c r="TOP98" s="20"/>
      <c r="TOQ98" s="57"/>
      <c r="TOR98" s="21"/>
      <c r="TOS98" s="22"/>
      <c r="TOT98" s="3"/>
      <c r="TOU98" s="5"/>
      <c r="TOV98" s="5"/>
      <c r="TOW98" s="8"/>
      <c r="TOX98" s="10"/>
      <c r="TOY98" s="68"/>
      <c r="TOZ98" s="20"/>
      <c r="TPA98" s="57"/>
      <c r="TPB98" s="21"/>
      <c r="TPC98" s="22"/>
      <c r="TPD98" s="3"/>
      <c r="TPE98" s="5"/>
      <c r="TPF98" s="5"/>
      <c r="TPG98" s="8"/>
      <c r="TPH98" s="10"/>
      <c r="TPI98" s="68"/>
      <c r="TPJ98" s="20"/>
      <c r="TPK98" s="57"/>
      <c r="TPL98" s="21"/>
      <c r="TPM98" s="22"/>
      <c r="TPN98" s="3"/>
      <c r="TPO98" s="5"/>
      <c r="TPP98" s="5"/>
      <c r="TPQ98" s="8"/>
      <c r="TPR98" s="10"/>
      <c r="TPS98" s="68"/>
      <c r="TPT98" s="20"/>
      <c r="TPU98" s="57"/>
      <c r="TPV98" s="21"/>
      <c r="TPW98" s="22"/>
      <c r="TPX98" s="3"/>
      <c r="TPY98" s="5"/>
      <c r="TPZ98" s="5"/>
      <c r="TQA98" s="8"/>
      <c r="TQB98" s="10"/>
      <c r="TQC98" s="68"/>
      <c r="TQD98" s="20"/>
      <c r="TQE98" s="57"/>
      <c r="TQF98" s="21"/>
      <c r="TQG98" s="22"/>
      <c r="TQH98" s="3"/>
      <c r="TQI98" s="5"/>
      <c r="TQJ98" s="5"/>
      <c r="TQK98" s="8"/>
      <c r="TQL98" s="10"/>
      <c r="TQM98" s="68"/>
      <c r="TQN98" s="20"/>
      <c r="TQO98" s="57"/>
      <c r="TQP98" s="21"/>
      <c r="TQQ98" s="22"/>
      <c r="TQR98" s="3"/>
      <c r="TQS98" s="5"/>
      <c r="TQT98" s="5"/>
      <c r="TQU98" s="8"/>
      <c r="TQV98" s="10"/>
      <c r="TQW98" s="68"/>
      <c r="TQX98" s="20"/>
      <c r="TQY98" s="57"/>
      <c r="TQZ98" s="21"/>
      <c r="TRA98" s="22"/>
      <c r="TRB98" s="3"/>
      <c r="TRC98" s="5"/>
      <c r="TRD98" s="5"/>
      <c r="TRE98" s="8"/>
      <c r="TRF98" s="10"/>
      <c r="TRG98" s="68"/>
      <c r="TRH98" s="20"/>
      <c r="TRI98" s="57"/>
      <c r="TRJ98" s="21"/>
      <c r="TRK98" s="22"/>
      <c r="TRL98" s="3"/>
      <c r="TRM98" s="5"/>
      <c r="TRN98" s="5"/>
      <c r="TRO98" s="8"/>
      <c r="TRP98" s="10"/>
      <c r="TRQ98" s="68"/>
      <c r="TRR98" s="20"/>
      <c r="TRS98" s="57"/>
      <c r="TRT98" s="21"/>
      <c r="TRU98" s="22"/>
      <c r="TRV98" s="3"/>
      <c r="TRW98" s="5"/>
      <c r="TRX98" s="5"/>
      <c r="TRY98" s="8"/>
      <c r="TRZ98" s="10"/>
      <c r="TSA98" s="68"/>
      <c r="TSB98" s="20"/>
      <c r="TSC98" s="57"/>
      <c r="TSD98" s="21"/>
      <c r="TSE98" s="22"/>
      <c r="TSF98" s="3"/>
      <c r="TSG98" s="5"/>
      <c r="TSH98" s="5"/>
      <c r="TSI98" s="8"/>
      <c r="TSJ98" s="10"/>
      <c r="TSK98" s="68"/>
      <c r="TSL98" s="20"/>
      <c r="TSM98" s="57"/>
      <c r="TSN98" s="21"/>
      <c r="TSO98" s="22"/>
      <c r="TSP98" s="3"/>
      <c r="TSQ98" s="5"/>
      <c r="TSR98" s="5"/>
      <c r="TSS98" s="8"/>
      <c r="TST98" s="10"/>
      <c r="TSU98" s="68"/>
      <c r="TSV98" s="20"/>
      <c r="TSW98" s="57"/>
      <c r="TSX98" s="21"/>
      <c r="TSY98" s="22"/>
      <c r="TSZ98" s="3"/>
      <c r="TTA98" s="5"/>
      <c r="TTB98" s="5"/>
      <c r="TTC98" s="8"/>
      <c r="TTD98" s="10"/>
      <c r="TTE98" s="68"/>
      <c r="TTF98" s="20"/>
      <c r="TTG98" s="57"/>
      <c r="TTH98" s="21"/>
      <c r="TTI98" s="22"/>
      <c r="TTJ98" s="3"/>
      <c r="TTK98" s="5"/>
      <c r="TTL98" s="5"/>
      <c r="TTM98" s="8"/>
      <c r="TTN98" s="10"/>
      <c r="TTO98" s="68"/>
      <c r="TTP98" s="20"/>
      <c r="TTQ98" s="57"/>
      <c r="TTR98" s="21"/>
      <c r="TTS98" s="22"/>
      <c r="TTT98" s="3"/>
      <c r="TTU98" s="5"/>
      <c r="TTV98" s="5"/>
      <c r="TTW98" s="8"/>
      <c r="TTX98" s="10"/>
      <c r="TTY98" s="68"/>
      <c r="TTZ98" s="20"/>
      <c r="TUA98" s="57"/>
      <c r="TUB98" s="21"/>
      <c r="TUC98" s="22"/>
      <c r="TUD98" s="3"/>
      <c r="TUE98" s="5"/>
      <c r="TUF98" s="5"/>
      <c r="TUG98" s="8"/>
      <c r="TUH98" s="10"/>
      <c r="TUI98" s="68"/>
      <c r="TUJ98" s="20"/>
      <c r="TUK98" s="57"/>
      <c r="TUL98" s="21"/>
      <c r="TUM98" s="22"/>
      <c r="TUN98" s="3"/>
      <c r="TUO98" s="5"/>
      <c r="TUP98" s="5"/>
      <c r="TUQ98" s="8"/>
      <c r="TUR98" s="10"/>
      <c r="TUS98" s="68"/>
      <c r="TUT98" s="20"/>
      <c r="TUU98" s="57"/>
      <c r="TUV98" s="21"/>
      <c r="TUW98" s="22"/>
      <c r="TUX98" s="3"/>
      <c r="TUY98" s="5"/>
      <c r="TUZ98" s="5"/>
      <c r="TVA98" s="8"/>
      <c r="TVB98" s="10"/>
      <c r="TVC98" s="68"/>
      <c r="TVD98" s="20"/>
      <c r="TVE98" s="57"/>
      <c r="TVF98" s="21"/>
      <c r="TVG98" s="22"/>
      <c r="TVH98" s="3"/>
      <c r="TVI98" s="5"/>
      <c r="TVJ98" s="5"/>
      <c r="TVK98" s="8"/>
      <c r="TVL98" s="10"/>
      <c r="TVM98" s="68"/>
      <c r="TVN98" s="20"/>
      <c r="TVO98" s="57"/>
      <c r="TVP98" s="21"/>
      <c r="TVQ98" s="22"/>
      <c r="TVR98" s="3"/>
      <c r="TVS98" s="5"/>
      <c r="TVT98" s="5"/>
      <c r="TVU98" s="8"/>
      <c r="TVV98" s="10"/>
      <c r="TVW98" s="68"/>
      <c r="TVX98" s="20"/>
      <c r="TVY98" s="57"/>
      <c r="TVZ98" s="21"/>
      <c r="TWA98" s="22"/>
      <c r="TWB98" s="3"/>
      <c r="TWC98" s="5"/>
      <c r="TWD98" s="5"/>
      <c r="TWE98" s="8"/>
      <c r="TWF98" s="10"/>
      <c r="TWG98" s="68"/>
      <c r="TWH98" s="20"/>
      <c r="TWI98" s="57"/>
      <c r="TWJ98" s="21"/>
      <c r="TWK98" s="22"/>
      <c r="TWL98" s="3"/>
      <c r="TWM98" s="5"/>
      <c r="TWN98" s="5"/>
      <c r="TWO98" s="8"/>
      <c r="TWP98" s="10"/>
      <c r="TWQ98" s="68"/>
      <c r="TWR98" s="20"/>
      <c r="TWS98" s="57"/>
      <c r="TWT98" s="21"/>
      <c r="TWU98" s="22"/>
      <c r="TWV98" s="3"/>
      <c r="TWW98" s="5"/>
      <c r="TWX98" s="5"/>
      <c r="TWY98" s="8"/>
      <c r="TWZ98" s="10"/>
      <c r="TXA98" s="68"/>
      <c r="TXB98" s="20"/>
      <c r="TXC98" s="57"/>
      <c r="TXD98" s="21"/>
      <c r="TXE98" s="22"/>
      <c r="TXF98" s="3"/>
      <c r="TXG98" s="5"/>
      <c r="TXH98" s="5"/>
      <c r="TXI98" s="8"/>
      <c r="TXJ98" s="10"/>
      <c r="TXK98" s="68"/>
      <c r="TXL98" s="20"/>
      <c r="TXM98" s="57"/>
      <c r="TXN98" s="21"/>
      <c r="TXO98" s="22"/>
      <c r="TXP98" s="3"/>
      <c r="TXQ98" s="5"/>
      <c r="TXR98" s="5"/>
      <c r="TXS98" s="8"/>
      <c r="TXT98" s="10"/>
      <c r="TXU98" s="68"/>
      <c r="TXV98" s="20"/>
      <c r="TXW98" s="57"/>
      <c r="TXX98" s="21"/>
      <c r="TXY98" s="22"/>
      <c r="TXZ98" s="3"/>
      <c r="TYA98" s="5"/>
      <c r="TYB98" s="5"/>
      <c r="TYC98" s="8"/>
      <c r="TYD98" s="10"/>
      <c r="TYE98" s="68"/>
      <c r="TYF98" s="20"/>
      <c r="TYG98" s="57"/>
      <c r="TYH98" s="21"/>
      <c r="TYI98" s="22"/>
      <c r="TYJ98" s="3"/>
      <c r="TYK98" s="5"/>
      <c r="TYL98" s="5"/>
      <c r="TYM98" s="8"/>
      <c r="TYN98" s="10"/>
      <c r="TYO98" s="68"/>
      <c r="TYP98" s="20"/>
      <c r="TYQ98" s="57"/>
      <c r="TYR98" s="21"/>
      <c r="TYS98" s="22"/>
      <c r="TYT98" s="3"/>
      <c r="TYU98" s="5"/>
      <c r="TYV98" s="5"/>
      <c r="TYW98" s="8"/>
      <c r="TYX98" s="10"/>
      <c r="TYY98" s="68"/>
      <c r="TYZ98" s="20"/>
      <c r="TZA98" s="57"/>
      <c r="TZB98" s="21"/>
      <c r="TZC98" s="22"/>
      <c r="TZD98" s="3"/>
      <c r="TZE98" s="5"/>
      <c r="TZF98" s="5"/>
      <c r="TZG98" s="8"/>
      <c r="TZH98" s="10"/>
      <c r="TZI98" s="68"/>
      <c r="TZJ98" s="20"/>
      <c r="TZK98" s="57"/>
      <c r="TZL98" s="21"/>
      <c r="TZM98" s="22"/>
      <c r="TZN98" s="3"/>
      <c r="TZO98" s="5"/>
      <c r="TZP98" s="5"/>
      <c r="TZQ98" s="8"/>
      <c r="TZR98" s="10"/>
      <c r="TZS98" s="68"/>
      <c r="TZT98" s="20"/>
      <c r="TZU98" s="57"/>
      <c r="TZV98" s="21"/>
      <c r="TZW98" s="22"/>
      <c r="TZX98" s="3"/>
      <c r="TZY98" s="5"/>
      <c r="TZZ98" s="5"/>
      <c r="UAA98" s="8"/>
      <c r="UAB98" s="10"/>
      <c r="UAC98" s="68"/>
      <c r="UAD98" s="20"/>
      <c r="UAE98" s="57"/>
      <c r="UAF98" s="21"/>
      <c r="UAG98" s="22"/>
      <c r="UAH98" s="3"/>
      <c r="UAI98" s="5"/>
      <c r="UAJ98" s="5"/>
      <c r="UAK98" s="8"/>
      <c r="UAL98" s="10"/>
      <c r="UAM98" s="68"/>
      <c r="UAN98" s="20"/>
      <c r="UAO98" s="57"/>
      <c r="UAP98" s="21"/>
      <c r="UAQ98" s="22"/>
      <c r="UAR98" s="3"/>
      <c r="UAS98" s="5"/>
      <c r="UAT98" s="5"/>
      <c r="UAU98" s="8"/>
      <c r="UAV98" s="10"/>
      <c r="UAW98" s="68"/>
      <c r="UAX98" s="20"/>
      <c r="UAY98" s="57"/>
      <c r="UAZ98" s="21"/>
      <c r="UBA98" s="22"/>
      <c r="UBB98" s="3"/>
      <c r="UBC98" s="5"/>
      <c r="UBD98" s="5"/>
      <c r="UBE98" s="8"/>
      <c r="UBF98" s="10"/>
      <c r="UBG98" s="68"/>
      <c r="UBH98" s="20"/>
      <c r="UBI98" s="57"/>
      <c r="UBJ98" s="21"/>
      <c r="UBK98" s="22"/>
      <c r="UBL98" s="3"/>
      <c r="UBM98" s="5"/>
      <c r="UBN98" s="5"/>
      <c r="UBO98" s="8"/>
      <c r="UBP98" s="10"/>
      <c r="UBQ98" s="68"/>
      <c r="UBR98" s="20"/>
      <c r="UBS98" s="57"/>
      <c r="UBT98" s="21"/>
      <c r="UBU98" s="22"/>
      <c r="UBV98" s="3"/>
      <c r="UBW98" s="5"/>
      <c r="UBX98" s="5"/>
      <c r="UBY98" s="8"/>
      <c r="UBZ98" s="10"/>
      <c r="UCA98" s="68"/>
      <c r="UCB98" s="20"/>
      <c r="UCC98" s="57"/>
      <c r="UCD98" s="21"/>
      <c r="UCE98" s="22"/>
      <c r="UCF98" s="3"/>
      <c r="UCG98" s="5"/>
      <c r="UCH98" s="5"/>
      <c r="UCI98" s="8"/>
      <c r="UCJ98" s="10"/>
      <c r="UCK98" s="68"/>
      <c r="UCL98" s="20"/>
      <c r="UCM98" s="57"/>
      <c r="UCN98" s="21"/>
      <c r="UCO98" s="22"/>
      <c r="UCP98" s="3"/>
      <c r="UCQ98" s="5"/>
      <c r="UCR98" s="5"/>
      <c r="UCS98" s="8"/>
      <c r="UCT98" s="10"/>
      <c r="UCU98" s="68"/>
      <c r="UCV98" s="20"/>
      <c r="UCW98" s="57"/>
      <c r="UCX98" s="21"/>
      <c r="UCY98" s="22"/>
      <c r="UCZ98" s="3"/>
      <c r="UDA98" s="5"/>
      <c r="UDB98" s="5"/>
      <c r="UDC98" s="8"/>
      <c r="UDD98" s="10"/>
      <c r="UDE98" s="68"/>
      <c r="UDF98" s="20"/>
      <c r="UDG98" s="57"/>
      <c r="UDH98" s="21"/>
      <c r="UDI98" s="22"/>
      <c r="UDJ98" s="3"/>
      <c r="UDK98" s="5"/>
      <c r="UDL98" s="5"/>
      <c r="UDM98" s="8"/>
      <c r="UDN98" s="10"/>
      <c r="UDO98" s="68"/>
      <c r="UDP98" s="20"/>
      <c r="UDQ98" s="57"/>
      <c r="UDR98" s="21"/>
      <c r="UDS98" s="22"/>
      <c r="UDT98" s="3"/>
      <c r="UDU98" s="5"/>
      <c r="UDV98" s="5"/>
      <c r="UDW98" s="8"/>
      <c r="UDX98" s="10"/>
      <c r="UDY98" s="68"/>
      <c r="UDZ98" s="20"/>
      <c r="UEA98" s="57"/>
      <c r="UEB98" s="21"/>
      <c r="UEC98" s="22"/>
      <c r="UED98" s="3"/>
      <c r="UEE98" s="5"/>
      <c r="UEF98" s="5"/>
      <c r="UEG98" s="8"/>
      <c r="UEH98" s="10"/>
      <c r="UEI98" s="68"/>
      <c r="UEJ98" s="20"/>
      <c r="UEK98" s="57"/>
      <c r="UEL98" s="21"/>
      <c r="UEM98" s="22"/>
      <c r="UEN98" s="3"/>
      <c r="UEO98" s="5"/>
      <c r="UEP98" s="5"/>
      <c r="UEQ98" s="8"/>
      <c r="UER98" s="10"/>
      <c r="UES98" s="68"/>
      <c r="UET98" s="20"/>
      <c r="UEU98" s="57"/>
      <c r="UEV98" s="21"/>
      <c r="UEW98" s="22"/>
      <c r="UEX98" s="3"/>
      <c r="UEY98" s="5"/>
      <c r="UEZ98" s="5"/>
      <c r="UFA98" s="8"/>
      <c r="UFB98" s="10"/>
      <c r="UFC98" s="68"/>
      <c r="UFD98" s="20"/>
      <c r="UFE98" s="57"/>
      <c r="UFF98" s="21"/>
      <c r="UFG98" s="22"/>
      <c r="UFH98" s="3"/>
      <c r="UFI98" s="5"/>
      <c r="UFJ98" s="5"/>
      <c r="UFK98" s="8"/>
      <c r="UFL98" s="10"/>
      <c r="UFM98" s="68"/>
      <c r="UFN98" s="20"/>
      <c r="UFO98" s="57"/>
      <c r="UFP98" s="21"/>
      <c r="UFQ98" s="22"/>
      <c r="UFR98" s="3"/>
      <c r="UFS98" s="5"/>
      <c r="UFT98" s="5"/>
      <c r="UFU98" s="8"/>
      <c r="UFV98" s="10"/>
      <c r="UFW98" s="68"/>
      <c r="UFX98" s="20"/>
      <c r="UFY98" s="57"/>
      <c r="UFZ98" s="21"/>
      <c r="UGA98" s="22"/>
      <c r="UGB98" s="3"/>
      <c r="UGC98" s="5"/>
      <c r="UGD98" s="5"/>
      <c r="UGE98" s="8"/>
      <c r="UGF98" s="10"/>
      <c r="UGG98" s="68"/>
      <c r="UGH98" s="20"/>
      <c r="UGI98" s="57"/>
      <c r="UGJ98" s="21"/>
      <c r="UGK98" s="22"/>
      <c r="UGL98" s="3"/>
      <c r="UGM98" s="5"/>
      <c r="UGN98" s="5"/>
      <c r="UGO98" s="8"/>
      <c r="UGP98" s="10"/>
      <c r="UGQ98" s="68"/>
      <c r="UGR98" s="20"/>
      <c r="UGS98" s="57"/>
      <c r="UGT98" s="21"/>
      <c r="UGU98" s="22"/>
      <c r="UGV98" s="3"/>
      <c r="UGW98" s="5"/>
      <c r="UGX98" s="5"/>
      <c r="UGY98" s="8"/>
      <c r="UGZ98" s="10"/>
      <c r="UHA98" s="68"/>
      <c r="UHB98" s="20"/>
      <c r="UHC98" s="57"/>
      <c r="UHD98" s="21"/>
      <c r="UHE98" s="22"/>
      <c r="UHF98" s="3"/>
      <c r="UHG98" s="5"/>
      <c r="UHH98" s="5"/>
      <c r="UHI98" s="8"/>
      <c r="UHJ98" s="10"/>
      <c r="UHK98" s="68"/>
      <c r="UHL98" s="20"/>
      <c r="UHM98" s="57"/>
      <c r="UHN98" s="21"/>
      <c r="UHO98" s="22"/>
      <c r="UHP98" s="3"/>
      <c r="UHQ98" s="5"/>
      <c r="UHR98" s="5"/>
      <c r="UHS98" s="8"/>
      <c r="UHT98" s="10"/>
      <c r="UHU98" s="68"/>
      <c r="UHV98" s="20"/>
      <c r="UHW98" s="57"/>
      <c r="UHX98" s="21"/>
      <c r="UHY98" s="22"/>
      <c r="UHZ98" s="3"/>
      <c r="UIA98" s="5"/>
      <c r="UIB98" s="5"/>
      <c r="UIC98" s="8"/>
      <c r="UID98" s="10"/>
      <c r="UIE98" s="68"/>
      <c r="UIF98" s="20"/>
      <c r="UIG98" s="57"/>
      <c r="UIH98" s="21"/>
      <c r="UII98" s="22"/>
      <c r="UIJ98" s="3"/>
      <c r="UIK98" s="5"/>
      <c r="UIL98" s="5"/>
      <c r="UIM98" s="8"/>
      <c r="UIN98" s="10"/>
      <c r="UIO98" s="68"/>
      <c r="UIP98" s="20"/>
      <c r="UIQ98" s="57"/>
      <c r="UIR98" s="21"/>
      <c r="UIS98" s="22"/>
      <c r="UIT98" s="3"/>
      <c r="UIU98" s="5"/>
      <c r="UIV98" s="5"/>
      <c r="UIW98" s="8"/>
      <c r="UIX98" s="10"/>
      <c r="UIY98" s="68"/>
      <c r="UIZ98" s="20"/>
      <c r="UJA98" s="57"/>
      <c r="UJB98" s="21"/>
      <c r="UJC98" s="22"/>
      <c r="UJD98" s="3"/>
      <c r="UJE98" s="5"/>
      <c r="UJF98" s="5"/>
      <c r="UJG98" s="8"/>
      <c r="UJH98" s="10"/>
      <c r="UJI98" s="68"/>
      <c r="UJJ98" s="20"/>
      <c r="UJK98" s="57"/>
      <c r="UJL98" s="21"/>
      <c r="UJM98" s="22"/>
      <c r="UJN98" s="3"/>
      <c r="UJO98" s="5"/>
      <c r="UJP98" s="5"/>
      <c r="UJQ98" s="8"/>
      <c r="UJR98" s="10"/>
      <c r="UJS98" s="68"/>
      <c r="UJT98" s="20"/>
      <c r="UJU98" s="57"/>
      <c r="UJV98" s="21"/>
      <c r="UJW98" s="22"/>
      <c r="UJX98" s="3"/>
      <c r="UJY98" s="5"/>
      <c r="UJZ98" s="5"/>
      <c r="UKA98" s="8"/>
      <c r="UKB98" s="10"/>
      <c r="UKC98" s="68"/>
      <c r="UKD98" s="20"/>
      <c r="UKE98" s="57"/>
      <c r="UKF98" s="21"/>
      <c r="UKG98" s="22"/>
      <c r="UKH98" s="3"/>
      <c r="UKI98" s="5"/>
      <c r="UKJ98" s="5"/>
      <c r="UKK98" s="8"/>
      <c r="UKL98" s="10"/>
      <c r="UKM98" s="68"/>
      <c r="UKN98" s="20"/>
      <c r="UKO98" s="57"/>
      <c r="UKP98" s="21"/>
      <c r="UKQ98" s="22"/>
      <c r="UKR98" s="3"/>
      <c r="UKS98" s="5"/>
      <c r="UKT98" s="5"/>
      <c r="UKU98" s="8"/>
      <c r="UKV98" s="10"/>
      <c r="UKW98" s="68"/>
      <c r="UKX98" s="20"/>
      <c r="UKY98" s="57"/>
      <c r="UKZ98" s="21"/>
      <c r="ULA98" s="22"/>
      <c r="ULB98" s="3"/>
      <c r="ULC98" s="5"/>
      <c r="ULD98" s="5"/>
      <c r="ULE98" s="8"/>
      <c r="ULF98" s="10"/>
      <c r="ULG98" s="68"/>
      <c r="ULH98" s="20"/>
      <c r="ULI98" s="57"/>
      <c r="ULJ98" s="21"/>
      <c r="ULK98" s="22"/>
      <c r="ULL98" s="3"/>
      <c r="ULM98" s="5"/>
      <c r="ULN98" s="5"/>
      <c r="ULO98" s="8"/>
      <c r="ULP98" s="10"/>
      <c r="ULQ98" s="68"/>
      <c r="ULR98" s="20"/>
      <c r="ULS98" s="57"/>
      <c r="ULT98" s="21"/>
      <c r="ULU98" s="22"/>
      <c r="ULV98" s="3"/>
      <c r="ULW98" s="5"/>
      <c r="ULX98" s="5"/>
      <c r="ULY98" s="8"/>
      <c r="ULZ98" s="10"/>
      <c r="UMA98" s="68"/>
      <c r="UMB98" s="20"/>
      <c r="UMC98" s="57"/>
      <c r="UMD98" s="21"/>
      <c r="UME98" s="22"/>
      <c r="UMF98" s="3"/>
      <c r="UMG98" s="5"/>
      <c r="UMH98" s="5"/>
      <c r="UMI98" s="8"/>
      <c r="UMJ98" s="10"/>
      <c r="UMK98" s="68"/>
      <c r="UML98" s="20"/>
      <c r="UMM98" s="57"/>
      <c r="UMN98" s="21"/>
      <c r="UMO98" s="22"/>
      <c r="UMP98" s="3"/>
      <c r="UMQ98" s="5"/>
      <c r="UMR98" s="5"/>
      <c r="UMS98" s="8"/>
      <c r="UMT98" s="10"/>
      <c r="UMU98" s="68"/>
      <c r="UMV98" s="20"/>
      <c r="UMW98" s="57"/>
      <c r="UMX98" s="21"/>
      <c r="UMY98" s="22"/>
      <c r="UMZ98" s="3"/>
      <c r="UNA98" s="5"/>
      <c r="UNB98" s="5"/>
      <c r="UNC98" s="8"/>
      <c r="UND98" s="10"/>
      <c r="UNE98" s="68"/>
      <c r="UNF98" s="20"/>
      <c r="UNG98" s="57"/>
      <c r="UNH98" s="21"/>
      <c r="UNI98" s="22"/>
      <c r="UNJ98" s="3"/>
      <c r="UNK98" s="5"/>
      <c r="UNL98" s="5"/>
      <c r="UNM98" s="8"/>
      <c r="UNN98" s="10"/>
      <c r="UNO98" s="68"/>
      <c r="UNP98" s="20"/>
      <c r="UNQ98" s="57"/>
      <c r="UNR98" s="21"/>
      <c r="UNS98" s="22"/>
      <c r="UNT98" s="3"/>
      <c r="UNU98" s="5"/>
      <c r="UNV98" s="5"/>
      <c r="UNW98" s="8"/>
      <c r="UNX98" s="10"/>
      <c r="UNY98" s="68"/>
      <c r="UNZ98" s="20"/>
      <c r="UOA98" s="57"/>
      <c r="UOB98" s="21"/>
      <c r="UOC98" s="22"/>
      <c r="UOD98" s="3"/>
      <c r="UOE98" s="5"/>
      <c r="UOF98" s="5"/>
      <c r="UOG98" s="8"/>
      <c r="UOH98" s="10"/>
      <c r="UOI98" s="68"/>
      <c r="UOJ98" s="20"/>
      <c r="UOK98" s="57"/>
      <c r="UOL98" s="21"/>
      <c r="UOM98" s="22"/>
      <c r="UON98" s="3"/>
      <c r="UOO98" s="5"/>
      <c r="UOP98" s="5"/>
      <c r="UOQ98" s="8"/>
      <c r="UOR98" s="10"/>
      <c r="UOS98" s="68"/>
      <c r="UOT98" s="20"/>
      <c r="UOU98" s="57"/>
      <c r="UOV98" s="21"/>
      <c r="UOW98" s="22"/>
      <c r="UOX98" s="3"/>
      <c r="UOY98" s="5"/>
      <c r="UOZ98" s="5"/>
      <c r="UPA98" s="8"/>
      <c r="UPB98" s="10"/>
      <c r="UPC98" s="68"/>
      <c r="UPD98" s="20"/>
      <c r="UPE98" s="57"/>
      <c r="UPF98" s="21"/>
      <c r="UPG98" s="22"/>
      <c r="UPH98" s="3"/>
      <c r="UPI98" s="5"/>
      <c r="UPJ98" s="5"/>
      <c r="UPK98" s="8"/>
      <c r="UPL98" s="10"/>
      <c r="UPM98" s="68"/>
      <c r="UPN98" s="20"/>
      <c r="UPO98" s="57"/>
      <c r="UPP98" s="21"/>
      <c r="UPQ98" s="22"/>
      <c r="UPR98" s="3"/>
      <c r="UPS98" s="5"/>
      <c r="UPT98" s="5"/>
      <c r="UPU98" s="8"/>
      <c r="UPV98" s="10"/>
      <c r="UPW98" s="68"/>
      <c r="UPX98" s="20"/>
      <c r="UPY98" s="57"/>
      <c r="UPZ98" s="21"/>
      <c r="UQA98" s="22"/>
      <c r="UQB98" s="3"/>
      <c r="UQC98" s="5"/>
      <c r="UQD98" s="5"/>
      <c r="UQE98" s="8"/>
      <c r="UQF98" s="10"/>
      <c r="UQG98" s="68"/>
      <c r="UQH98" s="20"/>
      <c r="UQI98" s="57"/>
      <c r="UQJ98" s="21"/>
      <c r="UQK98" s="22"/>
      <c r="UQL98" s="3"/>
      <c r="UQM98" s="5"/>
      <c r="UQN98" s="5"/>
      <c r="UQO98" s="8"/>
      <c r="UQP98" s="10"/>
      <c r="UQQ98" s="68"/>
      <c r="UQR98" s="20"/>
      <c r="UQS98" s="57"/>
      <c r="UQT98" s="21"/>
      <c r="UQU98" s="22"/>
      <c r="UQV98" s="3"/>
      <c r="UQW98" s="5"/>
      <c r="UQX98" s="5"/>
      <c r="UQY98" s="8"/>
      <c r="UQZ98" s="10"/>
      <c r="URA98" s="68"/>
      <c r="URB98" s="20"/>
      <c r="URC98" s="57"/>
      <c r="URD98" s="21"/>
      <c r="URE98" s="22"/>
      <c r="URF98" s="3"/>
      <c r="URG98" s="5"/>
      <c r="URH98" s="5"/>
      <c r="URI98" s="8"/>
      <c r="URJ98" s="10"/>
      <c r="URK98" s="68"/>
      <c r="URL98" s="20"/>
      <c r="URM98" s="57"/>
      <c r="URN98" s="21"/>
      <c r="URO98" s="22"/>
      <c r="URP98" s="3"/>
      <c r="URQ98" s="5"/>
      <c r="URR98" s="5"/>
      <c r="URS98" s="8"/>
      <c r="URT98" s="10"/>
      <c r="URU98" s="68"/>
      <c r="URV98" s="20"/>
      <c r="URW98" s="57"/>
      <c r="URX98" s="21"/>
      <c r="URY98" s="22"/>
      <c r="URZ98" s="3"/>
      <c r="USA98" s="5"/>
      <c r="USB98" s="5"/>
      <c r="USC98" s="8"/>
      <c r="USD98" s="10"/>
      <c r="USE98" s="68"/>
      <c r="USF98" s="20"/>
      <c r="USG98" s="57"/>
      <c r="USH98" s="21"/>
      <c r="USI98" s="22"/>
      <c r="USJ98" s="3"/>
      <c r="USK98" s="5"/>
      <c r="USL98" s="5"/>
      <c r="USM98" s="8"/>
      <c r="USN98" s="10"/>
      <c r="USO98" s="68"/>
      <c r="USP98" s="20"/>
      <c r="USQ98" s="57"/>
      <c r="USR98" s="21"/>
      <c r="USS98" s="22"/>
      <c r="UST98" s="3"/>
      <c r="USU98" s="5"/>
      <c r="USV98" s="5"/>
      <c r="USW98" s="8"/>
      <c r="USX98" s="10"/>
      <c r="USY98" s="68"/>
      <c r="USZ98" s="20"/>
      <c r="UTA98" s="57"/>
      <c r="UTB98" s="21"/>
      <c r="UTC98" s="22"/>
      <c r="UTD98" s="3"/>
      <c r="UTE98" s="5"/>
      <c r="UTF98" s="5"/>
      <c r="UTG98" s="8"/>
      <c r="UTH98" s="10"/>
      <c r="UTI98" s="68"/>
      <c r="UTJ98" s="20"/>
      <c r="UTK98" s="57"/>
      <c r="UTL98" s="21"/>
      <c r="UTM98" s="22"/>
      <c r="UTN98" s="3"/>
      <c r="UTO98" s="5"/>
      <c r="UTP98" s="5"/>
      <c r="UTQ98" s="8"/>
      <c r="UTR98" s="10"/>
      <c r="UTS98" s="68"/>
      <c r="UTT98" s="20"/>
      <c r="UTU98" s="57"/>
      <c r="UTV98" s="21"/>
      <c r="UTW98" s="22"/>
      <c r="UTX98" s="3"/>
      <c r="UTY98" s="5"/>
      <c r="UTZ98" s="5"/>
      <c r="UUA98" s="8"/>
      <c r="UUB98" s="10"/>
      <c r="UUC98" s="68"/>
      <c r="UUD98" s="20"/>
      <c r="UUE98" s="57"/>
      <c r="UUF98" s="21"/>
      <c r="UUG98" s="22"/>
      <c r="UUH98" s="3"/>
      <c r="UUI98" s="5"/>
      <c r="UUJ98" s="5"/>
      <c r="UUK98" s="8"/>
      <c r="UUL98" s="10"/>
      <c r="UUM98" s="68"/>
      <c r="UUN98" s="20"/>
      <c r="UUO98" s="57"/>
      <c r="UUP98" s="21"/>
      <c r="UUQ98" s="22"/>
      <c r="UUR98" s="3"/>
      <c r="UUS98" s="5"/>
      <c r="UUT98" s="5"/>
      <c r="UUU98" s="8"/>
      <c r="UUV98" s="10"/>
      <c r="UUW98" s="68"/>
      <c r="UUX98" s="20"/>
      <c r="UUY98" s="57"/>
      <c r="UUZ98" s="21"/>
      <c r="UVA98" s="22"/>
      <c r="UVB98" s="3"/>
      <c r="UVC98" s="5"/>
      <c r="UVD98" s="5"/>
      <c r="UVE98" s="8"/>
      <c r="UVF98" s="10"/>
      <c r="UVG98" s="68"/>
      <c r="UVH98" s="20"/>
      <c r="UVI98" s="57"/>
      <c r="UVJ98" s="21"/>
      <c r="UVK98" s="22"/>
      <c r="UVL98" s="3"/>
      <c r="UVM98" s="5"/>
      <c r="UVN98" s="5"/>
      <c r="UVO98" s="8"/>
      <c r="UVP98" s="10"/>
      <c r="UVQ98" s="68"/>
      <c r="UVR98" s="20"/>
      <c r="UVS98" s="57"/>
      <c r="UVT98" s="21"/>
      <c r="UVU98" s="22"/>
      <c r="UVV98" s="3"/>
      <c r="UVW98" s="5"/>
      <c r="UVX98" s="5"/>
      <c r="UVY98" s="8"/>
      <c r="UVZ98" s="10"/>
      <c r="UWA98" s="68"/>
      <c r="UWB98" s="20"/>
      <c r="UWC98" s="57"/>
      <c r="UWD98" s="21"/>
      <c r="UWE98" s="22"/>
      <c r="UWF98" s="3"/>
      <c r="UWG98" s="5"/>
      <c r="UWH98" s="5"/>
      <c r="UWI98" s="8"/>
      <c r="UWJ98" s="10"/>
      <c r="UWK98" s="68"/>
      <c r="UWL98" s="20"/>
      <c r="UWM98" s="57"/>
      <c r="UWN98" s="21"/>
      <c r="UWO98" s="22"/>
      <c r="UWP98" s="3"/>
      <c r="UWQ98" s="5"/>
      <c r="UWR98" s="5"/>
      <c r="UWS98" s="8"/>
      <c r="UWT98" s="10"/>
      <c r="UWU98" s="68"/>
      <c r="UWV98" s="20"/>
      <c r="UWW98" s="57"/>
      <c r="UWX98" s="21"/>
      <c r="UWY98" s="22"/>
      <c r="UWZ98" s="3"/>
      <c r="UXA98" s="5"/>
      <c r="UXB98" s="5"/>
      <c r="UXC98" s="8"/>
      <c r="UXD98" s="10"/>
      <c r="UXE98" s="68"/>
      <c r="UXF98" s="20"/>
      <c r="UXG98" s="57"/>
      <c r="UXH98" s="21"/>
      <c r="UXI98" s="22"/>
      <c r="UXJ98" s="3"/>
      <c r="UXK98" s="5"/>
      <c r="UXL98" s="5"/>
      <c r="UXM98" s="8"/>
      <c r="UXN98" s="10"/>
      <c r="UXO98" s="68"/>
      <c r="UXP98" s="20"/>
      <c r="UXQ98" s="57"/>
      <c r="UXR98" s="21"/>
      <c r="UXS98" s="22"/>
      <c r="UXT98" s="3"/>
      <c r="UXU98" s="5"/>
      <c r="UXV98" s="5"/>
      <c r="UXW98" s="8"/>
      <c r="UXX98" s="10"/>
      <c r="UXY98" s="68"/>
      <c r="UXZ98" s="20"/>
      <c r="UYA98" s="57"/>
      <c r="UYB98" s="21"/>
      <c r="UYC98" s="22"/>
      <c r="UYD98" s="3"/>
      <c r="UYE98" s="5"/>
      <c r="UYF98" s="5"/>
      <c r="UYG98" s="8"/>
      <c r="UYH98" s="10"/>
      <c r="UYI98" s="68"/>
      <c r="UYJ98" s="20"/>
      <c r="UYK98" s="57"/>
      <c r="UYL98" s="21"/>
      <c r="UYM98" s="22"/>
      <c r="UYN98" s="3"/>
      <c r="UYO98" s="5"/>
      <c r="UYP98" s="5"/>
      <c r="UYQ98" s="8"/>
      <c r="UYR98" s="10"/>
      <c r="UYS98" s="68"/>
      <c r="UYT98" s="20"/>
      <c r="UYU98" s="57"/>
      <c r="UYV98" s="21"/>
      <c r="UYW98" s="22"/>
      <c r="UYX98" s="3"/>
      <c r="UYY98" s="5"/>
      <c r="UYZ98" s="5"/>
      <c r="UZA98" s="8"/>
      <c r="UZB98" s="10"/>
      <c r="UZC98" s="68"/>
      <c r="UZD98" s="20"/>
      <c r="UZE98" s="57"/>
      <c r="UZF98" s="21"/>
      <c r="UZG98" s="22"/>
      <c r="UZH98" s="3"/>
      <c r="UZI98" s="5"/>
      <c r="UZJ98" s="5"/>
      <c r="UZK98" s="8"/>
      <c r="UZL98" s="10"/>
      <c r="UZM98" s="68"/>
      <c r="UZN98" s="20"/>
      <c r="UZO98" s="57"/>
      <c r="UZP98" s="21"/>
      <c r="UZQ98" s="22"/>
      <c r="UZR98" s="3"/>
      <c r="UZS98" s="5"/>
      <c r="UZT98" s="5"/>
      <c r="UZU98" s="8"/>
      <c r="UZV98" s="10"/>
      <c r="UZW98" s="68"/>
      <c r="UZX98" s="20"/>
      <c r="UZY98" s="57"/>
      <c r="UZZ98" s="21"/>
      <c r="VAA98" s="22"/>
      <c r="VAB98" s="3"/>
      <c r="VAC98" s="5"/>
      <c r="VAD98" s="5"/>
      <c r="VAE98" s="8"/>
      <c r="VAF98" s="10"/>
      <c r="VAG98" s="68"/>
      <c r="VAH98" s="20"/>
      <c r="VAI98" s="57"/>
      <c r="VAJ98" s="21"/>
      <c r="VAK98" s="22"/>
      <c r="VAL98" s="3"/>
      <c r="VAM98" s="5"/>
      <c r="VAN98" s="5"/>
      <c r="VAO98" s="8"/>
      <c r="VAP98" s="10"/>
      <c r="VAQ98" s="68"/>
      <c r="VAR98" s="20"/>
      <c r="VAS98" s="57"/>
      <c r="VAT98" s="21"/>
      <c r="VAU98" s="22"/>
      <c r="VAV98" s="3"/>
      <c r="VAW98" s="5"/>
      <c r="VAX98" s="5"/>
      <c r="VAY98" s="8"/>
      <c r="VAZ98" s="10"/>
      <c r="VBA98" s="68"/>
      <c r="VBB98" s="20"/>
      <c r="VBC98" s="57"/>
      <c r="VBD98" s="21"/>
      <c r="VBE98" s="22"/>
      <c r="VBF98" s="3"/>
      <c r="VBG98" s="5"/>
      <c r="VBH98" s="5"/>
      <c r="VBI98" s="8"/>
      <c r="VBJ98" s="10"/>
      <c r="VBK98" s="68"/>
      <c r="VBL98" s="20"/>
      <c r="VBM98" s="57"/>
      <c r="VBN98" s="21"/>
      <c r="VBO98" s="22"/>
      <c r="VBP98" s="3"/>
      <c r="VBQ98" s="5"/>
      <c r="VBR98" s="5"/>
      <c r="VBS98" s="8"/>
      <c r="VBT98" s="10"/>
      <c r="VBU98" s="68"/>
      <c r="VBV98" s="20"/>
      <c r="VBW98" s="57"/>
      <c r="VBX98" s="21"/>
      <c r="VBY98" s="22"/>
      <c r="VBZ98" s="3"/>
      <c r="VCA98" s="5"/>
      <c r="VCB98" s="5"/>
      <c r="VCC98" s="8"/>
      <c r="VCD98" s="10"/>
      <c r="VCE98" s="68"/>
      <c r="VCF98" s="20"/>
      <c r="VCG98" s="57"/>
      <c r="VCH98" s="21"/>
      <c r="VCI98" s="22"/>
      <c r="VCJ98" s="3"/>
      <c r="VCK98" s="5"/>
      <c r="VCL98" s="5"/>
      <c r="VCM98" s="8"/>
      <c r="VCN98" s="10"/>
      <c r="VCO98" s="68"/>
      <c r="VCP98" s="20"/>
      <c r="VCQ98" s="57"/>
      <c r="VCR98" s="21"/>
      <c r="VCS98" s="22"/>
      <c r="VCT98" s="3"/>
      <c r="VCU98" s="5"/>
      <c r="VCV98" s="5"/>
      <c r="VCW98" s="8"/>
      <c r="VCX98" s="10"/>
      <c r="VCY98" s="68"/>
      <c r="VCZ98" s="20"/>
      <c r="VDA98" s="57"/>
      <c r="VDB98" s="21"/>
      <c r="VDC98" s="22"/>
      <c r="VDD98" s="3"/>
      <c r="VDE98" s="5"/>
      <c r="VDF98" s="5"/>
      <c r="VDG98" s="8"/>
      <c r="VDH98" s="10"/>
      <c r="VDI98" s="68"/>
      <c r="VDJ98" s="20"/>
      <c r="VDK98" s="57"/>
      <c r="VDL98" s="21"/>
      <c r="VDM98" s="22"/>
      <c r="VDN98" s="3"/>
      <c r="VDO98" s="5"/>
      <c r="VDP98" s="5"/>
      <c r="VDQ98" s="8"/>
      <c r="VDR98" s="10"/>
      <c r="VDS98" s="68"/>
      <c r="VDT98" s="20"/>
      <c r="VDU98" s="57"/>
      <c r="VDV98" s="21"/>
      <c r="VDW98" s="22"/>
      <c r="VDX98" s="3"/>
      <c r="VDY98" s="5"/>
      <c r="VDZ98" s="5"/>
      <c r="VEA98" s="8"/>
      <c r="VEB98" s="10"/>
      <c r="VEC98" s="68"/>
      <c r="VED98" s="20"/>
      <c r="VEE98" s="57"/>
      <c r="VEF98" s="21"/>
      <c r="VEG98" s="22"/>
      <c r="VEH98" s="3"/>
      <c r="VEI98" s="5"/>
      <c r="VEJ98" s="5"/>
      <c r="VEK98" s="8"/>
      <c r="VEL98" s="10"/>
      <c r="VEM98" s="68"/>
      <c r="VEN98" s="20"/>
      <c r="VEO98" s="57"/>
      <c r="VEP98" s="21"/>
      <c r="VEQ98" s="22"/>
      <c r="VER98" s="3"/>
      <c r="VES98" s="5"/>
      <c r="VET98" s="5"/>
      <c r="VEU98" s="8"/>
      <c r="VEV98" s="10"/>
      <c r="VEW98" s="68"/>
      <c r="VEX98" s="20"/>
      <c r="VEY98" s="57"/>
      <c r="VEZ98" s="21"/>
      <c r="VFA98" s="22"/>
      <c r="VFB98" s="3"/>
      <c r="VFC98" s="5"/>
      <c r="VFD98" s="5"/>
      <c r="VFE98" s="8"/>
      <c r="VFF98" s="10"/>
      <c r="VFG98" s="68"/>
      <c r="VFH98" s="20"/>
      <c r="VFI98" s="57"/>
      <c r="VFJ98" s="21"/>
      <c r="VFK98" s="22"/>
      <c r="VFL98" s="3"/>
      <c r="VFM98" s="5"/>
      <c r="VFN98" s="5"/>
      <c r="VFO98" s="8"/>
      <c r="VFP98" s="10"/>
      <c r="VFQ98" s="68"/>
      <c r="VFR98" s="20"/>
      <c r="VFS98" s="57"/>
      <c r="VFT98" s="21"/>
      <c r="VFU98" s="22"/>
      <c r="VFV98" s="3"/>
      <c r="VFW98" s="5"/>
      <c r="VFX98" s="5"/>
      <c r="VFY98" s="8"/>
      <c r="VFZ98" s="10"/>
      <c r="VGA98" s="68"/>
      <c r="VGB98" s="20"/>
      <c r="VGC98" s="57"/>
      <c r="VGD98" s="21"/>
      <c r="VGE98" s="22"/>
      <c r="VGF98" s="3"/>
      <c r="VGG98" s="5"/>
      <c r="VGH98" s="5"/>
      <c r="VGI98" s="8"/>
      <c r="VGJ98" s="10"/>
      <c r="VGK98" s="68"/>
      <c r="VGL98" s="20"/>
      <c r="VGM98" s="57"/>
      <c r="VGN98" s="21"/>
      <c r="VGO98" s="22"/>
      <c r="VGP98" s="3"/>
      <c r="VGQ98" s="5"/>
      <c r="VGR98" s="5"/>
      <c r="VGS98" s="8"/>
      <c r="VGT98" s="10"/>
      <c r="VGU98" s="68"/>
      <c r="VGV98" s="20"/>
      <c r="VGW98" s="57"/>
      <c r="VGX98" s="21"/>
      <c r="VGY98" s="22"/>
      <c r="VGZ98" s="3"/>
      <c r="VHA98" s="5"/>
      <c r="VHB98" s="5"/>
      <c r="VHC98" s="8"/>
      <c r="VHD98" s="10"/>
      <c r="VHE98" s="68"/>
      <c r="VHF98" s="20"/>
      <c r="VHG98" s="57"/>
      <c r="VHH98" s="21"/>
      <c r="VHI98" s="22"/>
      <c r="VHJ98" s="3"/>
      <c r="VHK98" s="5"/>
      <c r="VHL98" s="5"/>
      <c r="VHM98" s="8"/>
      <c r="VHN98" s="10"/>
      <c r="VHO98" s="68"/>
      <c r="VHP98" s="20"/>
      <c r="VHQ98" s="57"/>
      <c r="VHR98" s="21"/>
      <c r="VHS98" s="22"/>
      <c r="VHT98" s="3"/>
      <c r="VHU98" s="5"/>
      <c r="VHV98" s="5"/>
      <c r="VHW98" s="8"/>
      <c r="VHX98" s="10"/>
      <c r="VHY98" s="68"/>
      <c r="VHZ98" s="20"/>
      <c r="VIA98" s="57"/>
      <c r="VIB98" s="21"/>
      <c r="VIC98" s="22"/>
      <c r="VID98" s="3"/>
      <c r="VIE98" s="5"/>
      <c r="VIF98" s="5"/>
      <c r="VIG98" s="8"/>
      <c r="VIH98" s="10"/>
      <c r="VII98" s="68"/>
      <c r="VIJ98" s="20"/>
      <c r="VIK98" s="57"/>
      <c r="VIL98" s="21"/>
      <c r="VIM98" s="22"/>
      <c r="VIN98" s="3"/>
      <c r="VIO98" s="5"/>
      <c r="VIP98" s="5"/>
      <c r="VIQ98" s="8"/>
      <c r="VIR98" s="10"/>
      <c r="VIS98" s="68"/>
      <c r="VIT98" s="20"/>
      <c r="VIU98" s="57"/>
      <c r="VIV98" s="21"/>
      <c r="VIW98" s="22"/>
      <c r="VIX98" s="3"/>
      <c r="VIY98" s="5"/>
      <c r="VIZ98" s="5"/>
      <c r="VJA98" s="8"/>
      <c r="VJB98" s="10"/>
      <c r="VJC98" s="68"/>
      <c r="VJD98" s="20"/>
      <c r="VJE98" s="57"/>
      <c r="VJF98" s="21"/>
      <c r="VJG98" s="22"/>
      <c r="VJH98" s="3"/>
      <c r="VJI98" s="5"/>
      <c r="VJJ98" s="5"/>
      <c r="VJK98" s="8"/>
      <c r="VJL98" s="10"/>
      <c r="VJM98" s="68"/>
      <c r="VJN98" s="20"/>
      <c r="VJO98" s="57"/>
      <c r="VJP98" s="21"/>
      <c r="VJQ98" s="22"/>
      <c r="VJR98" s="3"/>
      <c r="VJS98" s="5"/>
      <c r="VJT98" s="5"/>
      <c r="VJU98" s="8"/>
      <c r="VJV98" s="10"/>
      <c r="VJW98" s="68"/>
      <c r="VJX98" s="20"/>
      <c r="VJY98" s="57"/>
      <c r="VJZ98" s="21"/>
      <c r="VKA98" s="22"/>
      <c r="VKB98" s="3"/>
      <c r="VKC98" s="5"/>
      <c r="VKD98" s="5"/>
      <c r="VKE98" s="8"/>
      <c r="VKF98" s="10"/>
      <c r="VKG98" s="68"/>
      <c r="VKH98" s="20"/>
      <c r="VKI98" s="57"/>
      <c r="VKJ98" s="21"/>
      <c r="VKK98" s="22"/>
      <c r="VKL98" s="3"/>
      <c r="VKM98" s="5"/>
      <c r="VKN98" s="5"/>
      <c r="VKO98" s="8"/>
      <c r="VKP98" s="10"/>
      <c r="VKQ98" s="68"/>
      <c r="VKR98" s="20"/>
      <c r="VKS98" s="57"/>
      <c r="VKT98" s="21"/>
      <c r="VKU98" s="22"/>
      <c r="VKV98" s="3"/>
      <c r="VKW98" s="5"/>
      <c r="VKX98" s="5"/>
      <c r="VKY98" s="8"/>
      <c r="VKZ98" s="10"/>
      <c r="VLA98" s="68"/>
      <c r="VLB98" s="20"/>
      <c r="VLC98" s="57"/>
      <c r="VLD98" s="21"/>
      <c r="VLE98" s="22"/>
      <c r="VLF98" s="3"/>
      <c r="VLG98" s="5"/>
      <c r="VLH98" s="5"/>
      <c r="VLI98" s="8"/>
      <c r="VLJ98" s="10"/>
      <c r="VLK98" s="68"/>
      <c r="VLL98" s="20"/>
      <c r="VLM98" s="57"/>
      <c r="VLN98" s="21"/>
      <c r="VLO98" s="22"/>
      <c r="VLP98" s="3"/>
      <c r="VLQ98" s="5"/>
      <c r="VLR98" s="5"/>
      <c r="VLS98" s="8"/>
      <c r="VLT98" s="10"/>
      <c r="VLU98" s="68"/>
      <c r="VLV98" s="20"/>
      <c r="VLW98" s="57"/>
      <c r="VLX98" s="21"/>
      <c r="VLY98" s="22"/>
      <c r="VLZ98" s="3"/>
      <c r="VMA98" s="5"/>
      <c r="VMB98" s="5"/>
      <c r="VMC98" s="8"/>
      <c r="VMD98" s="10"/>
      <c r="VME98" s="68"/>
      <c r="VMF98" s="20"/>
      <c r="VMG98" s="57"/>
      <c r="VMH98" s="21"/>
      <c r="VMI98" s="22"/>
      <c r="VMJ98" s="3"/>
      <c r="VMK98" s="5"/>
      <c r="VML98" s="5"/>
      <c r="VMM98" s="8"/>
      <c r="VMN98" s="10"/>
      <c r="VMO98" s="68"/>
      <c r="VMP98" s="20"/>
      <c r="VMQ98" s="57"/>
      <c r="VMR98" s="21"/>
      <c r="VMS98" s="22"/>
      <c r="VMT98" s="3"/>
      <c r="VMU98" s="5"/>
      <c r="VMV98" s="5"/>
      <c r="VMW98" s="8"/>
      <c r="VMX98" s="10"/>
      <c r="VMY98" s="68"/>
      <c r="VMZ98" s="20"/>
      <c r="VNA98" s="57"/>
      <c r="VNB98" s="21"/>
      <c r="VNC98" s="22"/>
      <c r="VND98" s="3"/>
      <c r="VNE98" s="5"/>
      <c r="VNF98" s="5"/>
      <c r="VNG98" s="8"/>
      <c r="VNH98" s="10"/>
      <c r="VNI98" s="68"/>
      <c r="VNJ98" s="20"/>
      <c r="VNK98" s="57"/>
      <c r="VNL98" s="21"/>
      <c r="VNM98" s="22"/>
      <c r="VNN98" s="3"/>
      <c r="VNO98" s="5"/>
      <c r="VNP98" s="5"/>
      <c r="VNQ98" s="8"/>
      <c r="VNR98" s="10"/>
      <c r="VNS98" s="68"/>
      <c r="VNT98" s="20"/>
      <c r="VNU98" s="57"/>
      <c r="VNV98" s="21"/>
      <c r="VNW98" s="22"/>
      <c r="VNX98" s="3"/>
      <c r="VNY98" s="5"/>
      <c r="VNZ98" s="5"/>
      <c r="VOA98" s="8"/>
      <c r="VOB98" s="10"/>
      <c r="VOC98" s="68"/>
      <c r="VOD98" s="20"/>
      <c r="VOE98" s="57"/>
      <c r="VOF98" s="21"/>
      <c r="VOG98" s="22"/>
      <c r="VOH98" s="3"/>
      <c r="VOI98" s="5"/>
      <c r="VOJ98" s="5"/>
      <c r="VOK98" s="8"/>
      <c r="VOL98" s="10"/>
      <c r="VOM98" s="68"/>
      <c r="VON98" s="20"/>
      <c r="VOO98" s="57"/>
      <c r="VOP98" s="21"/>
      <c r="VOQ98" s="22"/>
      <c r="VOR98" s="3"/>
      <c r="VOS98" s="5"/>
      <c r="VOT98" s="5"/>
      <c r="VOU98" s="8"/>
      <c r="VOV98" s="10"/>
      <c r="VOW98" s="68"/>
      <c r="VOX98" s="20"/>
      <c r="VOY98" s="57"/>
      <c r="VOZ98" s="21"/>
      <c r="VPA98" s="22"/>
      <c r="VPB98" s="3"/>
      <c r="VPC98" s="5"/>
      <c r="VPD98" s="5"/>
      <c r="VPE98" s="8"/>
      <c r="VPF98" s="10"/>
      <c r="VPG98" s="68"/>
      <c r="VPH98" s="20"/>
      <c r="VPI98" s="57"/>
      <c r="VPJ98" s="21"/>
      <c r="VPK98" s="22"/>
      <c r="VPL98" s="3"/>
      <c r="VPM98" s="5"/>
      <c r="VPN98" s="5"/>
      <c r="VPO98" s="8"/>
      <c r="VPP98" s="10"/>
      <c r="VPQ98" s="68"/>
      <c r="VPR98" s="20"/>
      <c r="VPS98" s="57"/>
      <c r="VPT98" s="21"/>
      <c r="VPU98" s="22"/>
      <c r="VPV98" s="3"/>
      <c r="VPW98" s="5"/>
      <c r="VPX98" s="5"/>
      <c r="VPY98" s="8"/>
      <c r="VPZ98" s="10"/>
      <c r="VQA98" s="68"/>
      <c r="VQB98" s="20"/>
      <c r="VQC98" s="57"/>
      <c r="VQD98" s="21"/>
      <c r="VQE98" s="22"/>
      <c r="VQF98" s="3"/>
      <c r="VQG98" s="5"/>
      <c r="VQH98" s="5"/>
      <c r="VQI98" s="8"/>
      <c r="VQJ98" s="10"/>
      <c r="VQK98" s="68"/>
      <c r="VQL98" s="20"/>
      <c r="VQM98" s="57"/>
      <c r="VQN98" s="21"/>
      <c r="VQO98" s="22"/>
      <c r="VQP98" s="3"/>
      <c r="VQQ98" s="5"/>
      <c r="VQR98" s="5"/>
      <c r="VQS98" s="8"/>
      <c r="VQT98" s="10"/>
      <c r="VQU98" s="68"/>
      <c r="VQV98" s="20"/>
      <c r="VQW98" s="57"/>
      <c r="VQX98" s="21"/>
      <c r="VQY98" s="22"/>
      <c r="VQZ98" s="3"/>
      <c r="VRA98" s="5"/>
      <c r="VRB98" s="5"/>
      <c r="VRC98" s="8"/>
      <c r="VRD98" s="10"/>
      <c r="VRE98" s="68"/>
      <c r="VRF98" s="20"/>
      <c r="VRG98" s="57"/>
      <c r="VRH98" s="21"/>
      <c r="VRI98" s="22"/>
      <c r="VRJ98" s="3"/>
      <c r="VRK98" s="5"/>
      <c r="VRL98" s="5"/>
      <c r="VRM98" s="8"/>
      <c r="VRN98" s="10"/>
      <c r="VRO98" s="68"/>
      <c r="VRP98" s="20"/>
      <c r="VRQ98" s="57"/>
      <c r="VRR98" s="21"/>
      <c r="VRS98" s="22"/>
      <c r="VRT98" s="3"/>
      <c r="VRU98" s="5"/>
      <c r="VRV98" s="5"/>
      <c r="VRW98" s="8"/>
      <c r="VRX98" s="10"/>
      <c r="VRY98" s="68"/>
      <c r="VRZ98" s="20"/>
      <c r="VSA98" s="57"/>
      <c r="VSB98" s="21"/>
      <c r="VSC98" s="22"/>
      <c r="VSD98" s="3"/>
      <c r="VSE98" s="5"/>
      <c r="VSF98" s="5"/>
      <c r="VSG98" s="8"/>
      <c r="VSH98" s="10"/>
      <c r="VSI98" s="68"/>
      <c r="VSJ98" s="20"/>
      <c r="VSK98" s="57"/>
      <c r="VSL98" s="21"/>
      <c r="VSM98" s="22"/>
      <c r="VSN98" s="3"/>
      <c r="VSO98" s="5"/>
      <c r="VSP98" s="5"/>
      <c r="VSQ98" s="8"/>
      <c r="VSR98" s="10"/>
      <c r="VSS98" s="68"/>
      <c r="VST98" s="20"/>
      <c r="VSU98" s="57"/>
      <c r="VSV98" s="21"/>
      <c r="VSW98" s="22"/>
      <c r="VSX98" s="3"/>
      <c r="VSY98" s="5"/>
      <c r="VSZ98" s="5"/>
      <c r="VTA98" s="8"/>
      <c r="VTB98" s="10"/>
      <c r="VTC98" s="68"/>
      <c r="VTD98" s="20"/>
      <c r="VTE98" s="57"/>
      <c r="VTF98" s="21"/>
      <c r="VTG98" s="22"/>
      <c r="VTH98" s="3"/>
      <c r="VTI98" s="5"/>
      <c r="VTJ98" s="5"/>
      <c r="VTK98" s="8"/>
      <c r="VTL98" s="10"/>
      <c r="VTM98" s="68"/>
      <c r="VTN98" s="20"/>
      <c r="VTO98" s="57"/>
      <c r="VTP98" s="21"/>
      <c r="VTQ98" s="22"/>
      <c r="VTR98" s="3"/>
      <c r="VTS98" s="5"/>
      <c r="VTT98" s="5"/>
      <c r="VTU98" s="8"/>
      <c r="VTV98" s="10"/>
      <c r="VTW98" s="68"/>
      <c r="VTX98" s="20"/>
      <c r="VTY98" s="57"/>
      <c r="VTZ98" s="21"/>
      <c r="VUA98" s="22"/>
      <c r="VUB98" s="3"/>
      <c r="VUC98" s="5"/>
      <c r="VUD98" s="5"/>
      <c r="VUE98" s="8"/>
      <c r="VUF98" s="10"/>
      <c r="VUG98" s="68"/>
      <c r="VUH98" s="20"/>
      <c r="VUI98" s="57"/>
      <c r="VUJ98" s="21"/>
      <c r="VUK98" s="22"/>
      <c r="VUL98" s="3"/>
      <c r="VUM98" s="5"/>
      <c r="VUN98" s="5"/>
      <c r="VUO98" s="8"/>
      <c r="VUP98" s="10"/>
      <c r="VUQ98" s="68"/>
      <c r="VUR98" s="20"/>
      <c r="VUS98" s="57"/>
      <c r="VUT98" s="21"/>
      <c r="VUU98" s="22"/>
      <c r="VUV98" s="3"/>
      <c r="VUW98" s="5"/>
      <c r="VUX98" s="5"/>
      <c r="VUY98" s="8"/>
      <c r="VUZ98" s="10"/>
      <c r="VVA98" s="68"/>
      <c r="VVB98" s="20"/>
      <c r="VVC98" s="57"/>
      <c r="VVD98" s="21"/>
      <c r="VVE98" s="22"/>
      <c r="VVF98" s="3"/>
      <c r="VVG98" s="5"/>
      <c r="VVH98" s="5"/>
      <c r="VVI98" s="8"/>
      <c r="VVJ98" s="10"/>
      <c r="VVK98" s="68"/>
      <c r="VVL98" s="20"/>
      <c r="VVM98" s="57"/>
      <c r="VVN98" s="21"/>
      <c r="VVO98" s="22"/>
      <c r="VVP98" s="3"/>
      <c r="VVQ98" s="5"/>
      <c r="VVR98" s="5"/>
      <c r="VVS98" s="8"/>
      <c r="VVT98" s="10"/>
      <c r="VVU98" s="68"/>
      <c r="VVV98" s="20"/>
      <c r="VVW98" s="57"/>
      <c r="VVX98" s="21"/>
      <c r="VVY98" s="22"/>
      <c r="VVZ98" s="3"/>
      <c r="VWA98" s="5"/>
      <c r="VWB98" s="5"/>
      <c r="VWC98" s="8"/>
      <c r="VWD98" s="10"/>
      <c r="VWE98" s="68"/>
      <c r="VWF98" s="20"/>
      <c r="VWG98" s="57"/>
      <c r="VWH98" s="21"/>
      <c r="VWI98" s="22"/>
      <c r="VWJ98" s="3"/>
      <c r="VWK98" s="5"/>
      <c r="VWL98" s="5"/>
      <c r="VWM98" s="8"/>
      <c r="VWN98" s="10"/>
      <c r="VWO98" s="68"/>
      <c r="VWP98" s="20"/>
      <c r="VWQ98" s="57"/>
      <c r="VWR98" s="21"/>
      <c r="VWS98" s="22"/>
      <c r="VWT98" s="3"/>
      <c r="VWU98" s="5"/>
      <c r="VWV98" s="5"/>
      <c r="VWW98" s="8"/>
      <c r="VWX98" s="10"/>
      <c r="VWY98" s="68"/>
      <c r="VWZ98" s="20"/>
      <c r="VXA98" s="57"/>
      <c r="VXB98" s="21"/>
      <c r="VXC98" s="22"/>
      <c r="VXD98" s="3"/>
      <c r="VXE98" s="5"/>
      <c r="VXF98" s="5"/>
      <c r="VXG98" s="8"/>
      <c r="VXH98" s="10"/>
      <c r="VXI98" s="68"/>
      <c r="VXJ98" s="20"/>
      <c r="VXK98" s="57"/>
      <c r="VXL98" s="21"/>
      <c r="VXM98" s="22"/>
      <c r="VXN98" s="3"/>
      <c r="VXO98" s="5"/>
      <c r="VXP98" s="5"/>
      <c r="VXQ98" s="8"/>
      <c r="VXR98" s="10"/>
      <c r="VXS98" s="68"/>
      <c r="VXT98" s="20"/>
      <c r="VXU98" s="57"/>
      <c r="VXV98" s="21"/>
      <c r="VXW98" s="22"/>
      <c r="VXX98" s="3"/>
      <c r="VXY98" s="5"/>
      <c r="VXZ98" s="5"/>
      <c r="VYA98" s="8"/>
      <c r="VYB98" s="10"/>
      <c r="VYC98" s="68"/>
      <c r="VYD98" s="20"/>
      <c r="VYE98" s="57"/>
      <c r="VYF98" s="21"/>
      <c r="VYG98" s="22"/>
      <c r="VYH98" s="3"/>
      <c r="VYI98" s="5"/>
      <c r="VYJ98" s="5"/>
      <c r="VYK98" s="8"/>
      <c r="VYL98" s="10"/>
      <c r="VYM98" s="68"/>
      <c r="VYN98" s="20"/>
      <c r="VYO98" s="57"/>
      <c r="VYP98" s="21"/>
      <c r="VYQ98" s="22"/>
      <c r="VYR98" s="3"/>
      <c r="VYS98" s="5"/>
      <c r="VYT98" s="5"/>
      <c r="VYU98" s="8"/>
      <c r="VYV98" s="10"/>
      <c r="VYW98" s="68"/>
      <c r="VYX98" s="20"/>
      <c r="VYY98" s="57"/>
      <c r="VYZ98" s="21"/>
      <c r="VZA98" s="22"/>
      <c r="VZB98" s="3"/>
      <c r="VZC98" s="5"/>
      <c r="VZD98" s="5"/>
      <c r="VZE98" s="8"/>
      <c r="VZF98" s="10"/>
      <c r="VZG98" s="68"/>
      <c r="VZH98" s="20"/>
      <c r="VZI98" s="57"/>
      <c r="VZJ98" s="21"/>
      <c r="VZK98" s="22"/>
      <c r="VZL98" s="3"/>
      <c r="VZM98" s="5"/>
      <c r="VZN98" s="5"/>
      <c r="VZO98" s="8"/>
      <c r="VZP98" s="10"/>
      <c r="VZQ98" s="68"/>
      <c r="VZR98" s="20"/>
      <c r="VZS98" s="57"/>
      <c r="VZT98" s="21"/>
      <c r="VZU98" s="22"/>
      <c r="VZV98" s="3"/>
      <c r="VZW98" s="5"/>
      <c r="VZX98" s="5"/>
      <c r="VZY98" s="8"/>
      <c r="VZZ98" s="10"/>
      <c r="WAA98" s="68"/>
      <c r="WAB98" s="20"/>
      <c r="WAC98" s="57"/>
      <c r="WAD98" s="21"/>
      <c r="WAE98" s="22"/>
      <c r="WAF98" s="3"/>
      <c r="WAG98" s="5"/>
      <c r="WAH98" s="5"/>
      <c r="WAI98" s="8"/>
      <c r="WAJ98" s="10"/>
      <c r="WAK98" s="68"/>
      <c r="WAL98" s="20"/>
      <c r="WAM98" s="57"/>
      <c r="WAN98" s="21"/>
      <c r="WAO98" s="22"/>
      <c r="WAP98" s="3"/>
      <c r="WAQ98" s="5"/>
      <c r="WAR98" s="5"/>
      <c r="WAS98" s="8"/>
      <c r="WAT98" s="10"/>
      <c r="WAU98" s="68"/>
      <c r="WAV98" s="20"/>
      <c r="WAW98" s="57"/>
      <c r="WAX98" s="21"/>
      <c r="WAY98" s="22"/>
      <c r="WAZ98" s="3"/>
      <c r="WBA98" s="5"/>
      <c r="WBB98" s="5"/>
      <c r="WBC98" s="8"/>
      <c r="WBD98" s="10"/>
      <c r="WBE98" s="68"/>
      <c r="WBF98" s="20"/>
      <c r="WBG98" s="57"/>
      <c r="WBH98" s="21"/>
      <c r="WBI98" s="22"/>
      <c r="WBJ98" s="3"/>
      <c r="WBK98" s="5"/>
      <c r="WBL98" s="5"/>
      <c r="WBM98" s="8"/>
      <c r="WBN98" s="10"/>
      <c r="WBO98" s="68"/>
      <c r="WBP98" s="20"/>
      <c r="WBQ98" s="57"/>
      <c r="WBR98" s="21"/>
      <c r="WBS98" s="22"/>
      <c r="WBT98" s="3"/>
      <c r="WBU98" s="5"/>
      <c r="WBV98" s="5"/>
      <c r="WBW98" s="8"/>
      <c r="WBX98" s="10"/>
      <c r="WBY98" s="68"/>
      <c r="WBZ98" s="20"/>
      <c r="WCA98" s="57"/>
      <c r="WCB98" s="21"/>
      <c r="WCC98" s="22"/>
      <c r="WCD98" s="3"/>
      <c r="WCE98" s="5"/>
      <c r="WCF98" s="5"/>
      <c r="WCG98" s="8"/>
      <c r="WCH98" s="10"/>
      <c r="WCI98" s="68"/>
      <c r="WCJ98" s="20"/>
      <c r="WCK98" s="57"/>
      <c r="WCL98" s="21"/>
      <c r="WCM98" s="22"/>
      <c r="WCN98" s="3"/>
      <c r="WCO98" s="5"/>
      <c r="WCP98" s="5"/>
      <c r="WCQ98" s="8"/>
      <c r="WCR98" s="10"/>
      <c r="WCS98" s="68"/>
      <c r="WCT98" s="20"/>
      <c r="WCU98" s="57"/>
      <c r="WCV98" s="21"/>
      <c r="WCW98" s="22"/>
      <c r="WCX98" s="3"/>
      <c r="WCY98" s="5"/>
      <c r="WCZ98" s="5"/>
      <c r="WDA98" s="8"/>
      <c r="WDB98" s="10"/>
      <c r="WDC98" s="68"/>
      <c r="WDD98" s="20"/>
      <c r="WDE98" s="57"/>
      <c r="WDF98" s="21"/>
      <c r="WDG98" s="22"/>
      <c r="WDH98" s="3"/>
      <c r="WDI98" s="5"/>
      <c r="WDJ98" s="5"/>
      <c r="WDK98" s="8"/>
      <c r="WDL98" s="10"/>
      <c r="WDM98" s="68"/>
      <c r="WDN98" s="20"/>
      <c r="WDO98" s="57"/>
      <c r="WDP98" s="21"/>
      <c r="WDQ98" s="22"/>
      <c r="WDR98" s="3"/>
      <c r="WDS98" s="5"/>
      <c r="WDT98" s="5"/>
      <c r="WDU98" s="8"/>
      <c r="WDV98" s="10"/>
      <c r="WDW98" s="68"/>
      <c r="WDX98" s="20"/>
      <c r="WDY98" s="57"/>
      <c r="WDZ98" s="21"/>
      <c r="WEA98" s="22"/>
      <c r="WEB98" s="3"/>
      <c r="WEC98" s="5"/>
      <c r="WED98" s="5"/>
      <c r="WEE98" s="8"/>
      <c r="WEF98" s="10"/>
      <c r="WEG98" s="68"/>
      <c r="WEH98" s="20"/>
      <c r="WEI98" s="57"/>
      <c r="WEJ98" s="21"/>
      <c r="WEK98" s="22"/>
      <c r="WEL98" s="3"/>
      <c r="WEM98" s="5"/>
      <c r="WEN98" s="5"/>
      <c r="WEO98" s="8"/>
      <c r="WEP98" s="10"/>
      <c r="WEQ98" s="68"/>
      <c r="WER98" s="20"/>
      <c r="WES98" s="57"/>
      <c r="WET98" s="21"/>
      <c r="WEU98" s="22"/>
      <c r="WEV98" s="3"/>
      <c r="WEW98" s="5"/>
      <c r="WEX98" s="5"/>
      <c r="WEY98" s="8"/>
      <c r="WEZ98" s="10"/>
      <c r="WFA98" s="68"/>
      <c r="WFB98" s="20"/>
      <c r="WFC98" s="57"/>
      <c r="WFD98" s="21"/>
      <c r="WFE98" s="22"/>
      <c r="WFF98" s="3"/>
      <c r="WFG98" s="5"/>
      <c r="WFH98" s="5"/>
      <c r="WFI98" s="8"/>
      <c r="WFJ98" s="10"/>
      <c r="WFK98" s="68"/>
      <c r="WFL98" s="20"/>
      <c r="WFM98" s="57"/>
      <c r="WFN98" s="21"/>
      <c r="WFO98" s="22"/>
      <c r="WFP98" s="3"/>
      <c r="WFQ98" s="5"/>
      <c r="WFR98" s="5"/>
      <c r="WFS98" s="8"/>
      <c r="WFT98" s="10"/>
      <c r="WFU98" s="68"/>
      <c r="WFV98" s="20"/>
      <c r="WFW98" s="57"/>
      <c r="WFX98" s="21"/>
      <c r="WFY98" s="22"/>
      <c r="WFZ98" s="3"/>
      <c r="WGA98" s="5"/>
      <c r="WGB98" s="5"/>
      <c r="WGC98" s="8"/>
      <c r="WGD98" s="10"/>
      <c r="WGE98" s="68"/>
      <c r="WGF98" s="20"/>
      <c r="WGG98" s="57"/>
      <c r="WGH98" s="21"/>
      <c r="WGI98" s="22"/>
      <c r="WGJ98" s="3"/>
      <c r="WGK98" s="5"/>
      <c r="WGL98" s="5"/>
      <c r="WGM98" s="8"/>
      <c r="WGN98" s="10"/>
      <c r="WGO98" s="68"/>
      <c r="WGP98" s="20"/>
      <c r="WGQ98" s="57"/>
      <c r="WGR98" s="21"/>
      <c r="WGS98" s="22"/>
      <c r="WGT98" s="3"/>
      <c r="WGU98" s="5"/>
      <c r="WGV98" s="5"/>
      <c r="WGW98" s="8"/>
      <c r="WGX98" s="10"/>
      <c r="WGY98" s="68"/>
      <c r="WGZ98" s="20"/>
      <c r="WHA98" s="57"/>
      <c r="WHB98" s="21"/>
      <c r="WHC98" s="22"/>
      <c r="WHD98" s="3"/>
      <c r="WHE98" s="5"/>
      <c r="WHF98" s="5"/>
      <c r="WHG98" s="8"/>
      <c r="WHH98" s="10"/>
      <c r="WHI98" s="68"/>
      <c r="WHJ98" s="20"/>
      <c r="WHK98" s="57"/>
      <c r="WHL98" s="21"/>
      <c r="WHM98" s="22"/>
      <c r="WHN98" s="3"/>
      <c r="WHO98" s="5"/>
      <c r="WHP98" s="5"/>
      <c r="WHQ98" s="8"/>
      <c r="WHR98" s="10"/>
      <c r="WHS98" s="68"/>
      <c r="WHT98" s="20"/>
      <c r="WHU98" s="57"/>
      <c r="WHV98" s="21"/>
      <c r="WHW98" s="22"/>
      <c r="WHX98" s="3"/>
      <c r="WHY98" s="5"/>
      <c r="WHZ98" s="5"/>
      <c r="WIA98" s="8"/>
      <c r="WIB98" s="10"/>
      <c r="WIC98" s="68"/>
      <c r="WID98" s="20"/>
      <c r="WIE98" s="57"/>
      <c r="WIF98" s="21"/>
      <c r="WIG98" s="22"/>
      <c r="WIH98" s="3"/>
      <c r="WII98" s="5"/>
      <c r="WIJ98" s="5"/>
      <c r="WIK98" s="8"/>
      <c r="WIL98" s="10"/>
      <c r="WIM98" s="68"/>
      <c r="WIN98" s="20"/>
      <c r="WIO98" s="57"/>
      <c r="WIP98" s="21"/>
      <c r="WIQ98" s="22"/>
      <c r="WIR98" s="3"/>
      <c r="WIS98" s="5"/>
      <c r="WIT98" s="5"/>
      <c r="WIU98" s="8"/>
      <c r="WIV98" s="10"/>
      <c r="WIW98" s="68"/>
      <c r="WIX98" s="20"/>
      <c r="WIY98" s="57"/>
      <c r="WIZ98" s="21"/>
      <c r="WJA98" s="22"/>
      <c r="WJB98" s="3"/>
      <c r="WJC98" s="5"/>
      <c r="WJD98" s="5"/>
      <c r="WJE98" s="8"/>
      <c r="WJF98" s="10"/>
      <c r="WJG98" s="68"/>
      <c r="WJH98" s="20"/>
      <c r="WJI98" s="57"/>
      <c r="WJJ98" s="21"/>
      <c r="WJK98" s="22"/>
      <c r="WJL98" s="3"/>
      <c r="WJM98" s="5"/>
      <c r="WJN98" s="5"/>
      <c r="WJO98" s="8"/>
      <c r="WJP98" s="10"/>
      <c r="WJQ98" s="68"/>
      <c r="WJR98" s="20"/>
      <c r="WJS98" s="57"/>
      <c r="WJT98" s="21"/>
      <c r="WJU98" s="22"/>
      <c r="WJV98" s="3"/>
      <c r="WJW98" s="5"/>
      <c r="WJX98" s="5"/>
      <c r="WJY98" s="8"/>
      <c r="WJZ98" s="10"/>
      <c r="WKA98" s="68"/>
      <c r="WKB98" s="20"/>
      <c r="WKC98" s="57"/>
      <c r="WKD98" s="21"/>
      <c r="WKE98" s="22"/>
      <c r="WKF98" s="3"/>
      <c r="WKG98" s="5"/>
      <c r="WKH98" s="5"/>
      <c r="WKI98" s="8"/>
      <c r="WKJ98" s="10"/>
      <c r="WKK98" s="68"/>
      <c r="WKL98" s="20"/>
      <c r="WKM98" s="57"/>
      <c r="WKN98" s="21"/>
      <c r="WKO98" s="22"/>
      <c r="WKP98" s="3"/>
      <c r="WKQ98" s="5"/>
      <c r="WKR98" s="5"/>
      <c r="WKS98" s="8"/>
      <c r="WKT98" s="10"/>
      <c r="WKU98" s="68"/>
      <c r="WKV98" s="20"/>
      <c r="WKW98" s="57"/>
      <c r="WKX98" s="21"/>
      <c r="WKY98" s="22"/>
      <c r="WKZ98" s="3"/>
      <c r="WLA98" s="5"/>
      <c r="WLB98" s="5"/>
      <c r="WLC98" s="8"/>
      <c r="WLD98" s="10"/>
      <c r="WLE98" s="68"/>
      <c r="WLF98" s="20"/>
      <c r="WLG98" s="57"/>
      <c r="WLH98" s="21"/>
      <c r="WLI98" s="22"/>
      <c r="WLJ98" s="3"/>
      <c r="WLK98" s="5"/>
      <c r="WLL98" s="5"/>
      <c r="WLM98" s="8"/>
      <c r="WLN98" s="10"/>
      <c r="WLO98" s="68"/>
      <c r="WLP98" s="20"/>
      <c r="WLQ98" s="57"/>
      <c r="WLR98" s="21"/>
      <c r="WLS98" s="22"/>
      <c r="WLT98" s="3"/>
      <c r="WLU98" s="5"/>
      <c r="WLV98" s="5"/>
      <c r="WLW98" s="8"/>
      <c r="WLX98" s="10"/>
      <c r="WLY98" s="68"/>
      <c r="WLZ98" s="20"/>
      <c r="WMA98" s="57"/>
      <c r="WMB98" s="21"/>
      <c r="WMC98" s="22"/>
      <c r="WMD98" s="3"/>
      <c r="WME98" s="5"/>
      <c r="WMF98" s="5"/>
      <c r="WMG98" s="8"/>
      <c r="WMH98" s="10"/>
      <c r="WMI98" s="68"/>
      <c r="WMJ98" s="20"/>
      <c r="WMK98" s="57"/>
      <c r="WML98" s="21"/>
      <c r="WMM98" s="22"/>
      <c r="WMN98" s="3"/>
      <c r="WMO98" s="5"/>
      <c r="WMP98" s="5"/>
      <c r="WMQ98" s="8"/>
      <c r="WMR98" s="10"/>
      <c r="WMS98" s="68"/>
      <c r="WMT98" s="20"/>
      <c r="WMU98" s="57"/>
      <c r="WMV98" s="21"/>
      <c r="WMW98" s="22"/>
      <c r="WMX98" s="3"/>
      <c r="WMY98" s="5"/>
      <c r="WMZ98" s="5"/>
      <c r="WNA98" s="8"/>
      <c r="WNB98" s="10"/>
      <c r="WNC98" s="68"/>
      <c r="WND98" s="20"/>
      <c r="WNE98" s="57"/>
      <c r="WNF98" s="21"/>
      <c r="WNG98" s="22"/>
      <c r="WNH98" s="3"/>
      <c r="WNI98" s="5"/>
      <c r="WNJ98" s="5"/>
      <c r="WNK98" s="8"/>
      <c r="WNL98" s="10"/>
      <c r="WNM98" s="68"/>
      <c r="WNN98" s="20"/>
      <c r="WNO98" s="57"/>
      <c r="WNP98" s="21"/>
      <c r="WNQ98" s="22"/>
      <c r="WNR98" s="3"/>
      <c r="WNS98" s="5"/>
      <c r="WNT98" s="5"/>
      <c r="WNU98" s="8"/>
      <c r="WNV98" s="10"/>
      <c r="WNW98" s="68"/>
      <c r="WNX98" s="20"/>
      <c r="WNY98" s="57"/>
      <c r="WNZ98" s="21"/>
      <c r="WOA98" s="22"/>
      <c r="WOB98" s="3"/>
      <c r="WOC98" s="5"/>
      <c r="WOD98" s="5"/>
      <c r="WOE98" s="8"/>
      <c r="WOF98" s="10"/>
      <c r="WOG98" s="68"/>
      <c r="WOH98" s="20"/>
      <c r="WOI98" s="57"/>
      <c r="WOJ98" s="21"/>
      <c r="WOK98" s="22"/>
      <c r="WOL98" s="3"/>
      <c r="WOM98" s="5"/>
      <c r="WON98" s="5"/>
      <c r="WOO98" s="8"/>
      <c r="WOP98" s="10"/>
      <c r="WOQ98" s="68"/>
      <c r="WOR98" s="20"/>
      <c r="WOS98" s="57"/>
      <c r="WOT98" s="21"/>
      <c r="WOU98" s="22"/>
      <c r="WOV98" s="3"/>
      <c r="WOW98" s="5"/>
      <c r="WOX98" s="5"/>
      <c r="WOY98" s="8"/>
      <c r="WOZ98" s="10"/>
      <c r="WPA98" s="68"/>
      <c r="WPB98" s="20"/>
      <c r="WPC98" s="57"/>
      <c r="WPD98" s="21"/>
      <c r="WPE98" s="22"/>
      <c r="WPF98" s="3"/>
      <c r="WPG98" s="5"/>
      <c r="WPH98" s="5"/>
      <c r="WPI98" s="8"/>
      <c r="WPJ98" s="10"/>
      <c r="WPK98" s="68"/>
      <c r="WPL98" s="20"/>
      <c r="WPM98" s="57"/>
      <c r="WPN98" s="21"/>
      <c r="WPO98" s="22"/>
      <c r="WPP98" s="3"/>
      <c r="WPQ98" s="5"/>
      <c r="WPR98" s="5"/>
      <c r="WPS98" s="8"/>
      <c r="WPT98" s="10"/>
      <c r="WPU98" s="68"/>
      <c r="WPV98" s="20"/>
      <c r="WPW98" s="57"/>
      <c r="WPX98" s="21"/>
      <c r="WPY98" s="22"/>
      <c r="WPZ98" s="3"/>
      <c r="WQA98" s="5"/>
      <c r="WQB98" s="5"/>
      <c r="WQC98" s="8"/>
      <c r="WQD98" s="10"/>
      <c r="WQE98" s="68"/>
      <c r="WQF98" s="20"/>
      <c r="WQG98" s="57"/>
      <c r="WQH98" s="21"/>
      <c r="WQI98" s="22"/>
      <c r="WQJ98" s="3"/>
      <c r="WQK98" s="5"/>
      <c r="WQL98" s="5"/>
      <c r="WQM98" s="8"/>
      <c r="WQN98" s="10"/>
      <c r="WQO98" s="68"/>
      <c r="WQP98" s="20"/>
      <c r="WQQ98" s="57"/>
      <c r="WQR98" s="21"/>
      <c r="WQS98" s="22"/>
      <c r="WQT98" s="3"/>
      <c r="WQU98" s="5"/>
      <c r="WQV98" s="5"/>
      <c r="WQW98" s="8"/>
      <c r="WQX98" s="10"/>
      <c r="WQY98" s="68"/>
      <c r="WQZ98" s="20"/>
      <c r="WRA98" s="57"/>
      <c r="WRB98" s="21"/>
      <c r="WRC98" s="22"/>
      <c r="WRD98" s="3"/>
      <c r="WRE98" s="5"/>
      <c r="WRF98" s="5"/>
      <c r="WRG98" s="8"/>
      <c r="WRH98" s="10"/>
      <c r="WRI98" s="68"/>
      <c r="WRJ98" s="20"/>
      <c r="WRK98" s="57"/>
      <c r="WRL98" s="21"/>
      <c r="WRM98" s="22"/>
      <c r="WRN98" s="3"/>
      <c r="WRO98" s="5"/>
      <c r="WRP98" s="5"/>
      <c r="WRQ98" s="8"/>
      <c r="WRR98" s="10"/>
      <c r="WRS98" s="68"/>
      <c r="WRT98" s="20"/>
      <c r="WRU98" s="57"/>
      <c r="WRV98" s="21"/>
      <c r="WRW98" s="22"/>
      <c r="WRX98" s="3"/>
      <c r="WRY98" s="5"/>
      <c r="WRZ98" s="5"/>
      <c r="WSA98" s="8"/>
      <c r="WSB98" s="10"/>
      <c r="WSC98" s="68"/>
      <c r="WSD98" s="20"/>
      <c r="WSE98" s="57"/>
      <c r="WSF98" s="21"/>
      <c r="WSG98" s="22"/>
      <c r="WSH98" s="3"/>
      <c r="WSI98" s="5"/>
      <c r="WSJ98" s="5"/>
      <c r="WSK98" s="8"/>
      <c r="WSL98" s="10"/>
      <c r="WSM98" s="68"/>
      <c r="WSN98" s="20"/>
      <c r="WSO98" s="57"/>
      <c r="WSP98" s="21"/>
      <c r="WSQ98" s="22"/>
      <c r="WSR98" s="3"/>
      <c r="WSS98" s="5"/>
      <c r="WST98" s="5"/>
      <c r="WSU98" s="8"/>
      <c r="WSV98" s="10"/>
      <c r="WSW98" s="68"/>
      <c r="WSX98" s="20"/>
      <c r="WSY98" s="57"/>
      <c r="WSZ98" s="21"/>
      <c r="WTA98" s="22"/>
      <c r="WTB98" s="3"/>
      <c r="WTC98" s="5"/>
      <c r="WTD98" s="5"/>
      <c r="WTE98" s="8"/>
      <c r="WTF98" s="10"/>
      <c r="WTG98" s="68"/>
      <c r="WTH98" s="20"/>
      <c r="WTI98" s="57"/>
      <c r="WTJ98" s="21"/>
      <c r="WTK98" s="22"/>
      <c r="WTL98" s="3"/>
      <c r="WTM98" s="5"/>
      <c r="WTN98" s="5"/>
      <c r="WTO98" s="8"/>
      <c r="WTP98" s="10"/>
      <c r="WTQ98" s="68"/>
      <c r="WTR98" s="20"/>
      <c r="WTS98" s="57"/>
      <c r="WTT98" s="21"/>
      <c r="WTU98" s="22"/>
      <c r="WTV98" s="3"/>
      <c r="WTW98" s="5"/>
      <c r="WTX98" s="5"/>
      <c r="WTY98" s="8"/>
      <c r="WTZ98" s="10"/>
      <c r="WUA98" s="68"/>
      <c r="WUB98" s="20"/>
      <c r="WUC98" s="57"/>
      <c r="WUD98" s="21"/>
      <c r="WUE98" s="22"/>
      <c r="WUF98" s="3"/>
      <c r="WUG98" s="5"/>
      <c r="WUH98" s="5"/>
      <c r="WUI98" s="8"/>
      <c r="WUJ98" s="10"/>
      <c r="WUK98" s="68"/>
      <c r="WUL98" s="20"/>
      <c r="WUM98" s="57"/>
      <c r="WUN98" s="21"/>
      <c r="WUO98" s="22"/>
      <c r="WUP98" s="3"/>
      <c r="WUQ98" s="5"/>
      <c r="WUR98" s="5"/>
      <c r="WUS98" s="8"/>
      <c r="WUT98" s="10"/>
      <c r="WUU98" s="68"/>
      <c r="WUV98" s="20"/>
      <c r="WUW98" s="57"/>
      <c r="WUX98" s="21"/>
      <c r="WUY98" s="22"/>
      <c r="WUZ98" s="3"/>
      <c r="WVA98" s="5"/>
      <c r="WVB98" s="5"/>
      <c r="WVC98" s="8"/>
      <c r="WVD98" s="10"/>
      <c r="WVE98" s="68"/>
      <c r="WVF98" s="20"/>
      <c r="WVG98" s="57"/>
      <c r="WVH98" s="21"/>
      <c r="WVI98" s="22"/>
      <c r="WVJ98" s="3"/>
      <c r="WVK98" s="5"/>
      <c r="WVL98" s="5"/>
      <c r="WVM98" s="8"/>
      <c r="WVN98" s="10"/>
      <c r="WVO98" s="68"/>
      <c r="WVP98" s="20"/>
      <c r="WVQ98" s="57"/>
      <c r="WVR98" s="21"/>
      <c r="WVS98" s="22"/>
      <c r="WVT98" s="3"/>
      <c r="WVU98" s="5"/>
      <c r="WVV98" s="5"/>
      <c r="WVW98" s="8"/>
      <c r="WVX98" s="10"/>
      <c r="WVY98" s="68"/>
      <c r="WVZ98" s="20"/>
      <c r="WWA98" s="57"/>
      <c r="WWB98" s="21"/>
      <c r="WWC98" s="22"/>
      <c r="WWD98" s="3"/>
      <c r="WWE98" s="5"/>
      <c r="WWF98" s="5"/>
      <c r="WWG98" s="8"/>
      <c r="WWH98" s="10"/>
      <c r="WWI98" s="68"/>
      <c r="WWJ98" s="20"/>
      <c r="WWK98" s="57"/>
      <c r="WWL98" s="21"/>
      <c r="WWM98" s="22"/>
      <c r="WWN98" s="3"/>
      <c r="WWO98" s="5"/>
      <c r="WWP98" s="5"/>
      <c r="WWQ98" s="8"/>
      <c r="WWR98" s="10"/>
      <c r="WWS98" s="68"/>
      <c r="WWT98" s="20"/>
      <c r="WWU98" s="57"/>
      <c r="WWV98" s="21"/>
      <c r="WWW98" s="22"/>
      <c r="WWX98" s="3"/>
      <c r="WWY98" s="5"/>
      <c r="WWZ98" s="5"/>
      <c r="WXA98" s="8"/>
      <c r="WXB98" s="10"/>
      <c r="WXC98" s="68"/>
      <c r="WXD98" s="20"/>
      <c r="WXE98" s="57"/>
      <c r="WXF98" s="21"/>
      <c r="WXG98" s="22"/>
      <c r="WXH98" s="3"/>
      <c r="WXI98" s="5"/>
      <c r="WXJ98" s="5"/>
      <c r="WXK98" s="8"/>
      <c r="WXL98" s="10"/>
      <c r="WXM98" s="68"/>
      <c r="WXN98" s="20"/>
      <c r="WXO98" s="57"/>
      <c r="WXP98" s="21"/>
      <c r="WXQ98" s="22"/>
      <c r="WXR98" s="3"/>
      <c r="WXS98" s="5"/>
      <c r="WXT98" s="5"/>
      <c r="WXU98" s="8"/>
      <c r="WXV98" s="10"/>
      <c r="WXW98" s="68"/>
      <c r="WXX98" s="20"/>
      <c r="WXY98" s="57"/>
      <c r="WXZ98" s="21"/>
      <c r="WYA98" s="22"/>
      <c r="WYB98" s="3"/>
      <c r="WYC98" s="5"/>
      <c r="WYD98" s="5"/>
      <c r="WYE98" s="8"/>
      <c r="WYF98" s="10"/>
      <c r="WYG98" s="68"/>
      <c r="WYH98" s="20"/>
      <c r="WYI98" s="57"/>
      <c r="WYJ98" s="21"/>
      <c r="WYK98" s="22"/>
      <c r="WYL98" s="3"/>
      <c r="WYM98" s="5"/>
      <c r="WYN98" s="5"/>
      <c r="WYO98" s="8"/>
      <c r="WYP98" s="10"/>
      <c r="WYQ98" s="68"/>
      <c r="WYR98" s="20"/>
      <c r="WYS98" s="57"/>
      <c r="WYT98" s="21"/>
      <c r="WYU98" s="22"/>
      <c r="WYV98" s="3"/>
      <c r="WYW98" s="5"/>
      <c r="WYX98" s="5"/>
      <c r="WYY98" s="8"/>
      <c r="WYZ98" s="10"/>
      <c r="WZA98" s="68"/>
      <c r="WZB98" s="20"/>
      <c r="WZC98" s="57"/>
      <c r="WZD98" s="21"/>
      <c r="WZE98" s="22"/>
      <c r="WZF98" s="3"/>
      <c r="WZG98" s="5"/>
      <c r="WZH98" s="5"/>
      <c r="WZI98" s="8"/>
      <c r="WZJ98" s="10"/>
      <c r="WZK98" s="68"/>
      <c r="WZL98" s="20"/>
      <c r="WZM98" s="57"/>
      <c r="WZN98" s="21"/>
      <c r="WZO98" s="22"/>
      <c r="WZP98" s="3"/>
      <c r="WZQ98" s="5"/>
      <c r="WZR98" s="5"/>
      <c r="WZS98" s="8"/>
      <c r="WZT98" s="10"/>
      <c r="WZU98" s="68"/>
      <c r="WZV98" s="20"/>
      <c r="WZW98" s="57"/>
      <c r="WZX98" s="21"/>
      <c r="WZY98" s="22"/>
      <c r="WZZ98" s="3"/>
      <c r="XAA98" s="5"/>
      <c r="XAB98" s="5"/>
      <c r="XAC98" s="8"/>
      <c r="XAD98" s="10"/>
      <c r="XAE98" s="68"/>
      <c r="XAF98" s="20"/>
      <c r="XAG98" s="57"/>
      <c r="XAH98" s="21"/>
      <c r="XAI98" s="22"/>
      <c r="XAJ98" s="3"/>
      <c r="XAK98" s="5"/>
      <c r="XAL98" s="5"/>
      <c r="XAM98" s="8"/>
      <c r="XAN98" s="10"/>
      <c r="XAO98" s="68"/>
      <c r="XAP98" s="20"/>
      <c r="XAQ98" s="57"/>
      <c r="XAR98" s="21"/>
      <c r="XAS98" s="22"/>
      <c r="XAT98" s="3"/>
      <c r="XAU98" s="5"/>
      <c r="XAV98" s="5"/>
      <c r="XAW98" s="8"/>
      <c r="XAX98" s="10"/>
      <c r="XAY98" s="68"/>
      <c r="XAZ98" s="20"/>
      <c r="XBA98" s="57"/>
      <c r="XBB98" s="21"/>
      <c r="XBC98" s="22"/>
      <c r="XBD98" s="3"/>
      <c r="XBE98" s="5"/>
      <c r="XBF98" s="5"/>
      <c r="XBG98" s="8"/>
      <c r="XBH98" s="10"/>
      <c r="XBI98" s="68"/>
      <c r="XBJ98" s="20"/>
      <c r="XBK98" s="57"/>
      <c r="XBL98" s="21"/>
      <c r="XBM98" s="22"/>
      <c r="XBN98" s="3"/>
      <c r="XBO98" s="5"/>
      <c r="XBP98" s="5"/>
      <c r="XBQ98" s="8"/>
      <c r="XBR98" s="10"/>
      <c r="XBS98" s="68"/>
      <c r="XBT98" s="20"/>
      <c r="XBU98" s="57"/>
      <c r="XBV98" s="21"/>
      <c r="XBW98" s="22"/>
      <c r="XBX98" s="3"/>
      <c r="XBY98" s="5"/>
      <c r="XBZ98" s="5"/>
      <c r="XCA98" s="8"/>
      <c r="XCB98" s="10"/>
      <c r="XCC98" s="68"/>
      <c r="XCD98" s="20"/>
      <c r="XCE98" s="57"/>
      <c r="XCF98" s="21"/>
      <c r="XCG98" s="22"/>
      <c r="XCH98" s="3"/>
      <c r="XCI98" s="5"/>
      <c r="XCJ98" s="5"/>
      <c r="XCK98" s="8"/>
      <c r="XCL98" s="10"/>
      <c r="XCM98" s="68"/>
      <c r="XCN98" s="20"/>
      <c r="XCO98" s="57"/>
      <c r="XCP98" s="21"/>
      <c r="XCQ98" s="22"/>
      <c r="XCR98" s="3"/>
      <c r="XCS98" s="5"/>
      <c r="XCT98" s="5"/>
      <c r="XCU98" s="8"/>
      <c r="XCV98" s="10"/>
      <c r="XCW98" s="68"/>
      <c r="XCX98" s="20"/>
      <c r="XCY98" s="57"/>
      <c r="XCZ98" s="21"/>
      <c r="XDA98" s="22"/>
      <c r="XDB98" s="3"/>
      <c r="XDC98" s="5"/>
      <c r="XDD98" s="5"/>
      <c r="XDE98" s="8"/>
      <c r="XDF98" s="10"/>
      <c r="XDG98" s="68"/>
      <c r="XDH98" s="20"/>
      <c r="XDI98" s="57"/>
      <c r="XDJ98" s="21"/>
      <c r="XDK98" s="22"/>
      <c r="XDL98" s="3"/>
      <c r="XDM98" s="5"/>
      <c r="XDN98" s="5"/>
      <c r="XDO98" s="8"/>
      <c r="XDP98" s="10"/>
      <c r="XDQ98" s="68"/>
      <c r="XDR98" s="20"/>
      <c r="XDS98" s="57"/>
      <c r="XDT98" s="21"/>
      <c r="XDU98" s="22"/>
      <c r="XDV98" s="3"/>
      <c r="XDW98" s="5"/>
      <c r="XDX98" s="5"/>
      <c r="XDY98" s="8"/>
      <c r="XDZ98" s="10"/>
      <c r="XEA98" s="68"/>
      <c r="XEB98" s="20"/>
      <c r="XEC98" s="57"/>
      <c r="XED98" s="21"/>
      <c r="XEE98" s="22"/>
      <c r="XEF98" s="3"/>
      <c r="XEG98" s="5"/>
      <c r="XEH98" s="5"/>
      <c r="XEI98" s="8"/>
      <c r="XEJ98" s="10"/>
      <c r="XEK98" s="68"/>
      <c r="XEL98" s="20"/>
      <c r="XEM98" s="57"/>
      <c r="XEN98" s="21"/>
      <c r="XEO98" s="22"/>
      <c r="XEP98" s="3"/>
      <c r="XEQ98" s="5"/>
      <c r="XER98" s="5"/>
      <c r="XES98" s="8"/>
      <c r="XET98" s="10"/>
      <c r="XEU98" s="68"/>
      <c r="XEV98" s="20"/>
      <c r="XEW98" s="57"/>
      <c r="XEX98" s="21"/>
      <c r="XEY98" s="22"/>
      <c r="XEZ98" s="3"/>
      <c r="XFA98" s="5"/>
      <c r="XFB98" s="5"/>
      <c r="XFC98" s="8"/>
    </row>
    <row r="99" spans="1:16383" s="51" customFormat="1">
      <c r="A99" s="138" t="s">
        <v>734</v>
      </c>
      <c r="B99" s="139"/>
      <c r="C99" s="139"/>
      <c r="D99" s="139" t="s">
        <v>348</v>
      </c>
      <c r="E99" s="139"/>
      <c r="F99" s="139"/>
      <c r="G99" s="139"/>
      <c r="H99" s="139"/>
      <c r="I99" s="139"/>
      <c r="J99" s="143" t="e">
        <f>SUM(J100,J106,J111,J113,J115)</f>
        <v>#REF!</v>
      </c>
      <c r="K99" s="192"/>
      <c r="L99" s="51">
        <v>583548.23</v>
      </c>
      <c r="M99" s="17" t="e">
        <f t="shared" si="3"/>
        <v>#REF!</v>
      </c>
    </row>
    <row r="100" spans="1:16383" s="25" customFormat="1">
      <c r="A100" s="75" t="s">
        <v>735</v>
      </c>
      <c r="B100" s="48"/>
      <c r="C100" s="48"/>
      <c r="D100" s="53" t="s">
        <v>21</v>
      </c>
      <c r="E100" s="53"/>
      <c r="F100" s="53"/>
      <c r="G100" s="120"/>
      <c r="H100" s="24"/>
      <c r="I100" s="53"/>
      <c r="J100" s="76" t="e">
        <f>SUM(J101:J105)</f>
        <v>#REF!</v>
      </c>
      <c r="K100" s="197"/>
      <c r="L100" s="27">
        <v>531309.60000000009</v>
      </c>
      <c r="M100" s="17" t="e">
        <f t="shared" si="3"/>
        <v>#REF!</v>
      </c>
      <c r="N100" s="27"/>
      <c r="O100" s="27"/>
      <c r="P100" s="27"/>
      <c r="Q100" s="27"/>
    </row>
    <row r="101" spans="1:16383" s="25" customFormat="1" ht="116.25" customHeight="1">
      <c r="A101" s="77"/>
      <c r="B101" s="5"/>
      <c r="C101" s="5"/>
      <c r="D101" s="4" t="s">
        <v>317</v>
      </c>
      <c r="E101" s="10"/>
      <c r="F101" s="19"/>
      <c r="G101" s="120"/>
      <c r="H101" s="24"/>
      <c r="I101" s="21"/>
      <c r="J101" s="72"/>
      <c r="K101" s="197"/>
      <c r="L101" s="27"/>
      <c r="M101" s="17" t="str">
        <f t="shared" si="3"/>
        <v xml:space="preserve"> </v>
      </c>
      <c r="N101" s="27"/>
      <c r="O101" s="27"/>
      <c r="P101" s="27"/>
      <c r="Q101" s="27"/>
    </row>
    <row r="102" spans="1:16383" s="25" customFormat="1">
      <c r="A102" s="77" t="s">
        <v>736</v>
      </c>
      <c r="B102" s="5" t="s">
        <v>256</v>
      </c>
      <c r="C102" s="5" t="e">
        <f>VLOOKUP($B102,#REF!,2,FALSE)</f>
        <v>#REF!</v>
      </c>
      <c r="D102" s="4" t="e">
        <f>VLOOKUP($B102,#REF!,3,FALSE)</f>
        <v>#REF!</v>
      </c>
      <c r="E102" s="5" t="e">
        <f>VLOOKUP($B102,#REF!,4,FALSE)</f>
        <v>#REF!</v>
      </c>
      <c r="F102" s="19">
        <v>1</v>
      </c>
      <c r="G102" s="120" t="e">
        <f>VLOOKUP($B102,#REF!,13,FALSE)</f>
        <v>#REF!</v>
      </c>
      <c r="H102" s="24" t="e">
        <f>VLOOKUP($B102,#REF!,14,FALSE)</f>
        <v>#REF!</v>
      </c>
      <c r="I102" s="21" t="e">
        <f>G102*H102</f>
        <v>#REF!</v>
      </c>
      <c r="J102" s="22" t="e">
        <f>ROUND(F102*(G102+I102),2)</f>
        <v>#REF!</v>
      </c>
      <c r="K102" s="197" t="s">
        <v>159</v>
      </c>
      <c r="L102" s="27">
        <v>355514.4</v>
      </c>
      <c r="M102" s="17" t="e">
        <f t="shared" si="3"/>
        <v>#REF!</v>
      </c>
      <c r="N102" s="27"/>
      <c r="O102" s="27"/>
      <c r="P102" s="27"/>
      <c r="Q102" s="27"/>
    </row>
    <row r="103" spans="1:16383" s="25" customFormat="1">
      <c r="A103" s="77" t="s">
        <v>737</v>
      </c>
      <c r="B103" s="5" t="s">
        <v>222</v>
      </c>
      <c r="C103" s="5" t="e">
        <f>VLOOKUP($B103,#REF!,2,FALSE)</f>
        <v>#REF!</v>
      </c>
      <c r="D103" s="4" t="e">
        <f>VLOOKUP($B103,#REF!,3,FALSE)</f>
        <v>#REF!</v>
      </c>
      <c r="E103" s="5" t="e">
        <f>VLOOKUP($B103,#REF!,4,FALSE)</f>
        <v>#REF!</v>
      </c>
      <c r="F103" s="19">
        <v>1</v>
      </c>
      <c r="G103" s="120" t="e">
        <f>VLOOKUP($B103,#REF!,13,FALSE)</f>
        <v>#REF!</v>
      </c>
      <c r="H103" s="24" t="e">
        <f>VLOOKUP($B103,#REF!,14,FALSE)</f>
        <v>#REF!</v>
      </c>
      <c r="I103" s="21" t="e">
        <f>G103*H103</f>
        <v>#REF!</v>
      </c>
      <c r="J103" s="22" t="e">
        <f>ROUND(F103*(G103+I103),2)</f>
        <v>#REF!</v>
      </c>
      <c r="K103" s="197" t="s">
        <v>159</v>
      </c>
      <c r="L103" s="27">
        <v>14126.4</v>
      </c>
      <c r="M103" s="17" t="e">
        <f t="shared" si="3"/>
        <v>#REF!</v>
      </c>
      <c r="N103" s="27"/>
      <c r="O103" s="27"/>
      <c r="P103" s="27"/>
      <c r="Q103" s="27"/>
    </row>
    <row r="104" spans="1:16383" s="51" customFormat="1" ht="39.75" customHeight="1">
      <c r="A104" s="77" t="s">
        <v>738</v>
      </c>
      <c r="B104" s="5" t="s">
        <v>296</v>
      </c>
      <c r="C104" s="5" t="e">
        <f>VLOOKUP($B104,#REF!,2,FALSE)</f>
        <v>#REF!</v>
      </c>
      <c r="D104" s="4" t="e">
        <f>VLOOKUP($B104,#REF!,3,FALSE)</f>
        <v>#REF!</v>
      </c>
      <c r="E104" s="5" t="e">
        <f>VLOOKUP($B104,#REF!,4,FALSE)</f>
        <v>#REF!</v>
      </c>
      <c r="F104" s="19">
        <v>1</v>
      </c>
      <c r="G104" s="120" t="e">
        <f>VLOOKUP($B104,#REF!,13,FALSE)</f>
        <v>#REF!</v>
      </c>
      <c r="H104" s="24" t="e">
        <f>VLOOKUP($B104,#REF!,14,FALSE)</f>
        <v>#REF!</v>
      </c>
      <c r="I104" s="21" t="e">
        <f>G104*H104</f>
        <v>#REF!</v>
      </c>
      <c r="J104" s="22" t="e">
        <f>ROUND(F104*(G104+I104),2)</f>
        <v>#REF!</v>
      </c>
      <c r="K104" s="193" t="s">
        <v>159</v>
      </c>
      <c r="L104" s="50">
        <v>13341.6</v>
      </c>
      <c r="M104" s="17" t="e">
        <f t="shared" si="3"/>
        <v>#REF!</v>
      </c>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row>
    <row r="105" spans="1:16383" s="51" customFormat="1" ht="33.75" customHeight="1">
      <c r="A105" s="77" t="s">
        <v>739</v>
      </c>
      <c r="B105" s="5" t="s">
        <v>335</v>
      </c>
      <c r="C105" s="5" t="e">
        <f>VLOOKUP($B105,#REF!,2,FALSE)</f>
        <v>#REF!</v>
      </c>
      <c r="D105" s="4" t="e">
        <f>VLOOKUP($B105,#REF!,3,FALSE)</f>
        <v>#REF!</v>
      </c>
      <c r="E105" s="5" t="e">
        <f>VLOOKUP($B105,#REF!,4,FALSE)</f>
        <v>#REF!</v>
      </c>
      <c r="F105" s="19">
        <v>42</v>
      </c>
      <c r="G105" s="120" t="e">
        <f>VLOOKUP($B105,#REF!,13,FALSE)</f>
        <v>#REF!</v>
      </c>
      <c r="H105" s="24" t="e">
        <f>VLOOKUP($B105,#REF!,14,FALSE)</f>
        <v>#REF!</v>
      </c>
      <c r="I105" s="21" t="e">
        <f>G105*H105</f>
        <v>#REF!</v>
      </c>
      <c r="J105" s="22" t="e">
        <f>ROUND(F105*(G105+I105),2)</f>
        <v>#REF!</v>
      </c>
      <c r="K105" s="193" t="s">
        <v>159</v>
      </c>
      <c r="L105" s="50">
        <v>148327.20000000001</v>
      </c>
      <c r="M105" s="17" t="e">
        <f t="shared" si="3"/>
        <v>#REF!</v>
      </c>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row>
    <row r="106" spans="1:16383" s="25" customFormat="1">
      <c r="A106" s="75" t="s">
        <v>740</v>
      </c>
      <c r="B106" s="48"/>
      <c r="C106" s="48"/>
      <c r="D106" s="53" t="s">
        <v>22</v>
      </c>
      <c r="E106" s="53"/>
      <c r="F106" s="53"/>
      <c r="G106" s="120"/>
      <c r="H106" s="24"/>
      <c r="I106" s="53"/>
      <c r="J106" s="76" t="e">
        <f>SUM(J107:J110)</f>
        <v>#REF!</v>
      </c>
      <c r="K106" s="197"/>
      <c r="L106" s="27">
        <v>29570.57</v>
      </c>
      <c r="M106" s="17" t="e">
        <f t="shared" si="3"/>
        <v>#REF!</v>
      </c>
      <c r="N106" s="27"/>
      <c r="O106" s="27"/>
      <c r="P106" s="27"/>
      <c r="Q106" s="27"/>
    </row>
    <row r="107" spans="1:16383" s="25" customFormat="1" ht="36">
      <c r="A107" s="77" t="s">
        <v>741</v>
      </c>
      <c r="B107" s="5"/>
      <c r="C107" s="5"/>
      <c r="D107" s="4" t="s">
        <v>242</v>
      </c>
      <c r="E107" s="10"/>
      <c r="F107" s="19"/>
      <c r="G107" s="120"/>
      <c r="H107" s="24"/>
      <c r="I107" s="21"/>
      <c r="J107" s="72"/>
      <c r="K107" s="197"/>
      <c r="L107" s="27"/>
      <c r="M107" s="17" t="str">
        <f t="shared" si="3"/>
        <v xml:space="preserve"> </v>
      </c>
      <c r="N107" s="27"/>
      <c r="O107" s="27"/>
      <c r="P107" s="27"/>
      <c r="Q107" s="27"/>
    </row>
    <row r="108" spans="1:16383" s="25" customFormat="1">
      <c r="A108" s="77" t="s">
        <v>742</v>
      </c>
      <c r="B108" s="5" t="s">
        <v>297</v>
      </c>
      <c r="C108" s="5" t="e">
        <f>VLOOKUP($B108,#REF!,2,FALSE)</f>
        <v>#REF!</v>
      </c>
      <c r="D108" s="4" t="e">
        <f>VLOOKUP($B108,#REF!,3,FALSE)</f>
        <v>#REF!</v>
      </c>
      <c r="E108" s="5" t="e">
        <f>VLOOKUP($B108,#REF!,4,FALSE)</f>
        <v>#REF!</v>
      </c>
      <c r="F108" s="19">
        <v>1</v>
      </c>
      <c r="G108" s="120" t="e">
        <f>VLOOKUP($B108,#REF!,13,FALSE)</f>
        <v>#REF!</v>
      </c>
      <c r="H108" s="24" t="e">
        <f>VLOOKUP($B108,#REF!,14,FALSE)</f>
        <v>#REF!</v>
      </c>
      <c r="I108" s="21" t="e">
        <f>G108*H108</f>
        <v>#REF!</v>
      </c>
      <c r="J108" s="22" t="e">
        <f>ROUND(F108*(G108+I108),2)</f>
        <v>#REF!</v>
      </c>
      <c r="K108" s="197" t="s">
        <v>159</v>
      </c>
      <c r="L108" s="27">
        <v>18379.5</v>
      </c>
      <c r="M108" s="17" t="e">
        <f t="shared" si="3"/>
        <v>#REF!</v>
      </c>
      <c r="N108" s="27"/>
      <c r="O108" s="27"/>
      <c r="P108" s="27"/>
      <c r="Q108" s="27"/>
    </row>
    <row r="109" spans="1:16383" s="25" customFormat="1">
      <c r="A109" s="77" t="s">
        <v>743</v>
      </c>
      <c r="B109" s="5" t="s">
        <v>257</v>
      </c>
      <c r="C109" s="5" t="e">
        <f>VLOOKUP($B109,#REF!,2,FALSE)</f>
        <v>#REF!</v>
      </c>
      <c r="D109" s="4" t="e">
        <f>VLOOKUP($B109,#REF!,3,FALSE)</f>
        <v>#REF!</v>
      </c>
      <c r="E109" s="5" t="e">
        <f>VLOOKUP($B109,#REF!,4,FALSE)</f>
        <v>#REF!</v>
      </c>
      <c r="F109" s="19">
        <v>1</v>
      </c>
      <c r="G109" s="120" t="e">
        <f>VLOOKUP($B109,#REF!,13,FALSE)</f>
        <v>#REF!</v>
      </c>
      <c r="H109" s="24" t="e">
        <f>VLOOKUP($B109,#REF!,14,FALSE)</f>
        <v>#REF!</v>
      </c>
      <c r="I109" s="21" t="e">
        <f>G109*H109</f>
        <v>#REF!</v>
      </c>
      <c r="J109" s="22" t="e">
        <f>ROUND(F109*(G109+I109),2)</f>
        <v>#REF!</v>
      </c>
      <c r="K109" s="197" t="s">
        <v>159</v>
      </c>
      <c r="L109" s="27">
        <v>7106.74</v>
      </c>
      <c r="M109" s="17" t="e">
        <f t="shared" si="3"/>
        <v>#REF!</v>
      </c>
      <c r="N109" s="27"/>
      <c r="O109" s="27"/>
      <c r="P109" s="27"/>
      <c r="Q109" s="27"/>
    </row>
    <row r="110" spans="1:16383" s="51" customFormat="1" ht="49.5" customHeight="1">
      <c r="A110" s="77" t="s">
        <v>1591</v>
      </c>
      <c r="B110" s="5" t="s">
        <v>298</v>
      </c>
      <c r="C110" s="5" t="e">
        <f>VLOOKUP($B110,#REF!,2,FALSE)</f>
        <v>#REF!</v>
      </c>
      <c r="D110" s="4" t="e">
        <f>VLOOKUP($B110,#REF!,3,FALSE)</f>
        <v>#REF!</v>
      </c>
      <c r="E110" s="5" t="e">
        <f>VLOOKUP($B110,#REF!,4,FALSE)</f>
        <v>#REF!</v>
      </c>
      <c r="F110" s="19">
        <v>1</v>
      </c>
      <c r="G110" s="120" t="e">
        <f>VLOOKUP($B110,#REF!,13,FALSE)</f>
        <v>#REF!</v>
      </c>
      <c r="H110" s="24" t="e">
        <f>VLOOKUP($B110,#REF!,14,FALSE)</f>
        <v>#REF!</v>
      </c>
      <c r="I110" s="21" t="e">
        <f>G110*H110</f>
        <v>#REF!</v>
      </c>
      <c r="J110" s="22" t="e">
        <f>ROUND(F110*(G110+I110),2)</f>
        <v>#REF!</v>
      </c>
      <c r="K110" s="193" t="s">
        <v>159</v>
      </c>
      <c r="L110" s="50">
        <v>4084.33</v>
      </c>
      <c r="M110" s="17" t="e">
        <f t="shared" si="3"/>
        <v>#REF!</v>
      </c>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row>
    <row r="111" spans="1:16383" s="25" customFormat="1">
      <c r="A111" s="75" t="s">
        <v>744</v>
      </c>
      <c r="B111" s="62"/>
      <c r="C111" s="48"/>
      <c r="D111" s="53" t="s">
        <v>106</v>
      </c>
      <c r="E111" s="53"/>
      <c r="F111" s="53"/>
      <c r="G111" s="120"/>
      <c r="H111" s="24"/>
      <c r="I111" s="53"/>
      <c r="J111" s="76" t="e">
        <f>SUM(J112)</f>
        <v>#REF!</v>
      </c>
      <c r="K111" s="197"/>
      <c r="L111" s="27">
        <v>12253.01</v>
      </c>
      <c r="M111" s="17" t="e">
        <f t="shared" si="3"/>
        <v>#REF!</v>
      </c>
      <c r="N111" s="27"/>
      <c r="O111" s="27"/>
      <c r="P111" s="27"/>
      <c r="Q111" s="27"/>
    </row>
    <row r="112" spans="1:16383" s="25" customFormat="1">
      <c r="A112" s="81" t="s">
        <v>745</v>
      </c>
      <c r="B112" s="5" t="s">
        <v>164</v>
      </c>
      <c r="C112" s="5" t="e">
        <f>VLOOKUP($B112,#REF!,2,FALSE)</f>
        <v>#REF!</v>
      </c>
      <c r="D112" s="4" t="e">
        <f>VLOOKUP($B112,#REF!,3,FALSE)</f>
        <v>#REF!</v>
      </c>
      <c r="E112" s="5" t="e">
        <f>VLOOKUP($B112,#REF!,4,FALSE)</f>
        <v>#REF!</v>
      </c>
      <c r="F112" s="19">
        <v>1</v>
      </c>
      <c r="G112" s="120" t="e">
        <f>VLOOKUP($B112,#REF!,13,FALSE)</f>
        <v>#REF!</v>
      </c>
      <c r="H112" s="24" t="e">
        <f>VLOOKUP($B112,#REF!,14,FALSE)</f>
        <v>#REF!</v>
      </c>
      <c r="I112" s="21" t="e">
        <f>G112*H112</f>
        <v>#REF!</v>
      </c>
      <c r="J112" s="22" t="e">
        <f>ROUND(F112*(G112+I112),2)</f>
        <v>#REF!</v>
      </c>
      <c r="K112" s="197" t="s">
        <v>159</v>
      </c>
      <c r="L112" s="27">
        <v>12253.01</v>
      </c>
      <c r="M112" s="17" t="e">
        <f t="shared" si="3"/>
        <v>#REF!</v>
      </c>
      <c r="N112" s="27"/>
      <c r="O112" s="27"/>
      <c r="P112" s="27"/>
      <c r="Q112" s="27"/>
    </row>
    <row r="113" spans="1:17" s="25" customFormat="1">
      <c r="A113" s="75" t="s">
        <v>746</v>
      </c>
      <c r="B113" s="62"/>
      <c r="C113" s="48"/>
      <c r="D113" s="53" t="s">
        <v>115</v>
      </c>
      <c r="E113" s="53"/>
      <c r="F113" s="53"/>
      <c r="G113" s="120"/>
      <c r="H113" s="24"/>
      <c r="I113" s="53"/>
      <c r="J113" s="76" t="e">
        <f>SUM(J114)</f>
        <v>#REF!</v>
      </c>
      <c r="K113" s="197"/>
      <c r="L113" s="27">
        <v>4901.2</v>
      </c>
      <c r="M113" s="17" t="e">
        <f t="shared" si="3"/>
        <v>#REF!</v>
      </c>
      <c r="N113" s="27"/>
      <c r="O113" s="27"/>
      <c r="P113" s="27"/>
      <c r="Q113" s="27"/>
    </row>
    <row r="114" spans="1:17" s="25" customFormat="1">
      <c r="A114" s="81" t="s">
        <v>747</v>
      </c>
      <c r="B114" s="5" t="s">
        <v>172</v>
      </c>
      <c r="C114" s="5" t="e">
        <f>VLOOKUP($B114,#REF!,2,FALSE)</f>
        <v>#REF!</v>
      </c>
      <c r="D114" s="4" t="e">
        <f>VLOOKUP($B114,#REF!,3,FALSE)</f>
        <v>#REF!</v>
      </c>
      <c r="E114" s="5" t="e">
        <f>VLOOKUP($B114,#REF!,4,FALSE)</f>
        <v>#REF!</v>
      </c>
      <c r="F114" s="19">
        <v>1</v>
      </c>
      <c r="G114" s="120" t="e">
        <f>VLOOKUP($B114,#REF!,13,FALSE)</f>
        <v>#REF!</v>
      </c>
      <c r="H114" s="24" t="e">
        <f>VLOOKUP($B114,#REF!,14,FALSE)</f>
        <v>#REF!</v>
      </c>
      <c r="I114" s="21" t="e">
        <f>G114*H114</f>
        <v>#REF!</v>
      </c>
      <c r="J114" s="22" t="e">
        <f>ROUND(F114*(G114+I114),2)</f>
        <v>#REF!</v>
      </c>
      <c r="K114" s="197" t="s">
        <v>159</v>
      </c>
      <c r="L114" s="27">
        <v>4901.2</v>
      </c>
      <c r="M114" s="17" t="e">
        <f t="shared" si="3"/>
        <v>#REF!</v>
      </c>
      <c r="N114" s="27"/>
      <c r="O114" s="27"/>
      <c r="P114" s="27"/>
      <c r="Q114" s="27"/>
    </row>
    <row r="115" spans="1:17" s="25" customFormat="1">
      <c r="A115" s="75" t="s">
        <v>748</v>
      </c>
      <c r="B115" s="62"/>
      <c r="C115" s="48"/>
      <c r="D115" s="53" t="s">
        <v>107</v>
      </c>
      <c r="E115" s="53"/>
      <c r="F115" s="53"/>
      <c r="G115" s="120"/>
      <c r="H115" s="24"/>
      <c r="I115" s="53"/>
      <c r="J115" s="76" t="e">
        <f>SUM(J116)</f>
        <v>#REF!</v>
      </c>
      <c r="K115" s="197"/>
      <c r="L115" s="27">
        <v>5513.85</v>
      </c>
      <c r="M115" s="17" t="e">
        <f t="shared" si="3"/>
        <v>#REF!</v>
      </c>
      <c r="N115" s="27"/>
      <c r="O115" s="27"/>
      <c r="P115" s="27"/>
      <c r="Q115" s="27"/>
    </row>
    <row r="116" spans="1:17" s="25" customFormat="1">
      <c r="A116" s="81" t="s">
        <v>749</v>
      </c>
      <c r="B116" s="5" t="s">
        <v>165</v>
      </c>
      <c r="C116" s="5" t="e">
        <f>VLOOKUP($B116,#REF!,2,FALSE)</f>
        <v>#REF!</v>
      </c>
      <c r="D116" s="4" t="e">
        <f>VLOOKUP($B116,#REF!,3,FALSE)</f>
        <v>#REF!</v>
      </c>
      <c r="E116" s="5" t="e">
        <f>VLOOKUP($B116,#REF!,4,FALSE)</f>
        <v>#REF!</v>
      </c>
      <c r="F116" s="19">
        <v>1</v>
      </c>
      <c r="G116" s="120" t="e">
        <f>VLOOKUP($B116,#REF!,13,FALSE)</f>
        <v>#REF!</v>
      </c>
      <c r="H116" s="24" t="e">
        <f>VLOOKUP($B116,#REF!,14,FALSE)</f>
        <v>#REF!</v>
      </c>
      <c r="I116" s="21" t="e">
        <f>G116*H116</f>
        <v>#REF!</v>
      </c>
      <c r="J116" s="22" t="e">
        <f>ROUND(F116*(G116+I116),2)</f>
        <v>#REF!</v>
      </c>
      <c r="K116" s="197" t="s">
        <v>159</v>
      </c>
      <c r="L116" s="27">
        <v>5513.85</v>
      </c>
      <c r="M116" s="17" t="e">
        <f t="shared" si="3"/>
        <v>#REF!</v>
      </c>
      <c r="N116" s="27"/>
      <c r="O116" s="27"/>
      <c r="P116" s="27"/>
      <c r="Q116" s="27"/>
    </row>
    <row r="117" spans="1:17" s="51" customFormat="1">
      <c r="A117" s="138" t="s">
        <v>750</v>
      </c>
      <c r="B117" s="139"/>
      <c r="C117" s="139"/>
      <c r="D117" s="139" t="s">
        <v>349</v>
      </c>
      <c r="E117" s="139"/>
      <c r="F117" s="139"/>
      <c r="G117" s="139"/>
      <c r="H117" s="139"/>
      <c r="I117" s="139"/>
      <c r="J117" s="143" t="e">
        <f>SUM(J118,J122,J124,J126,J128)</f>
        <v>#REF!</v>
      </c>
      <c r="K117" s="192"/>
      <c r="L117" s="51">
        <v>494754.29</v>
      </c>
      <c r="M117" s="17" t="e">
        <f t="shared" si="3"/>
        <v>#REF!</v>
      </c>
    </row>
    <row r="118" spans="1:17" s="25" customFormat="1">
      <c r="A118" s="75" t="s">
        <v>751</v>
      </c>
      <c r="B118" s="48"/>
      <c r="C118" s="48"/>
      <c r="D118" s="53" t="s">
        <v>21</v>
      </c>
      <c r="E118" s="53"/>
      <c r="F118" s="53"/>
      <c r="G118" s="120"/>
      <c r="H118" s="24"/>
      <c r="I118" s="53"/>
      <c r="J118" s="76" t="e">
        <f>SUM(J119:J121)</f>
        <v>#REF!</v>
      </c>
      <c r="K118" s="197"/>
      <c r="L118" s="27">
        <v>377995.82</v>
      </c>
      <c r="M118" s="17" t="e">
        <f t="shared" si="3"/>
        <v>#REF!</v>
      </c>
      <c r="N118" s="27"/>
      <c r="O118" s="27"/>
      <c r="P118" s="27"/>
      <c r="Q118" s="27"/>
    </row>
    <row r="119" spans="1:17" s="25" customFormat="1" ht="180">
      <c r="A119" s="77"/>
      <c r="B119" s="5"/>
      <c r="C119" s="5"/>
      <c r="D119" s="4" t="s">
        <v>224</v>
      </c>
      <c r="E119" s="10"/>
      <c r="F119" s="19"/>
      <c r="G119" s="120"/>
      <c r="H119" s="24"/>
      <c r="I119" s="21"/>
      <c r="J119" s="72"/>
      <c r="K119" s="197"/>
      <c r="L119" s="27"/>
      <c r="M119" s="17" t="str">
        <f t="shared" si="3"/>
        <v xml:space="preserve"> </v>
      </c>
      <c r="N119" s="27"/>
      <c r="O119" s="27"/>
      <c r="P119" s="27"/>
      <c r="Q119" s="27"/>
    </row>
    <row r="120" spans="1:17" s="25" customFormat="1">
      <c r="A120" s="77" t="s">
        <v>752</v>
      </c>
      <c r="B120" s="5" t="s">
        <v>89</v>
      </c>
      <c r="C120" s="5" t="e">
        <f>VLOOKUP($B120,#REF!,2,FALSE)</f>
        <v>#REF!</v>
      </c>
      <c r="D120" s="4" t="e">
        <f>VLOOKUP($B120,#REF!,3,FALSE)</f>
        <v>#REF!</v>
      </c>
      <c r="E120" s="5" t="e">
        <f>VLOOKUP($B120,#REF!,4,FALSE)</f>
        <v>#REF!</v>
      </c>
      <c r="F120" s="19">
        <v>8</v>
      </c>
      <c r="G120" s="120" t="e">
        <f>VLOOKUP($B120,#REF!,13,FALSE)</f>
        <v>#REF!</v>
      </c>
      <c r="H120" s="24" t="e">
        <f>VLOOKUP($B120,#REF!,14,FALSE)</f>
        <v>#REF!</v>
      </c>
      <c r="I120" s="21" t="e">
        <f>G120*H120</f>
        <v>#REF!</v>
      </c>
      <c r="J120" s="22" t="e">
        <f>ROUND(F120*(G120+I120),2)</f>
        <v>#REF!</v>
      </c>
      <c r="K120" s="197" t="s">
        <v>159</v>
      </c>
      <c r="L120" s="27">
        <v>356452.02</v>
      </c>
      <c r="M120" s="17" t="e">
        <f t="shared" si="3"/>
        <v>#REF!</v>
      </c>
      <c r="N120" s="27"/>
      <c r="O120" s="27"/>
      <c r="P120" s="27"/>
      <c r="Q120" s="27"/>
    </row>
    <row r="121" spans="1:17" s="25" customFormat="1">
      <c r="A121" s="77" t="s">
        <v>753</v>
      </c>
      <c r="B121" s="5" t="s">
        <v>225</v>
      </c>
      <c r="C121" s="5" t="e">
        <f>VLOOKUP($B121,#REF!,2,FALSE)</f>
        <v>#REF!</v>
      </c>
      <c r="D121" s="4" t="e">
        <f>VLOOKUP($B121,#REF!,3,FALSE)</f>
        <v>#REF!</v>
      </c>
      <c r="E121" s="5" t="e">
        <f>VLOOKUP($B121,#REF!,4,FALSE)</f>
        <v>#REF!</v>
      </c>
      <c r="F121" s="19">
        <v>2</v>
      </c>
      <c r="G121" s="120" t="e">
        <f>VLOOKUP($B121,#REF!,13,FALSE)</f>
        <v>#REF!</v>
      </c>
      <c r="H121" s="24" t="e">
        <f>VLOOKUP($B121,#REF!,14,FALSE)</f>
        <v>#REF!</v>
      </c>
      <c r="I121" s="21" t="e">
        <f>G121*H121</f>
        <v>#REF!</v>
      </c>
      <c r="J121" s="22" t="e">
        <f>ROUND(F121*(G121+I121),2)</f>
        <v>#REF!</v>
      </c>
      <c r="K121" s="197" t="s">
        <v>159</v>
      </c>
      <c r="L121" s="27">
        <v>21543.8</v>
      </c>
      <c r="M121" s="17" t="e">
        <f t="shared" si="3"/>
        <v>#REF!</v>
      </c>
      <c r="N121" s="27"/>
      <c r="O121" s="27"/>
      <c r="P121" s="27"/>
      <c r="Q121" s="27"/>
    </row>
    <row r="122" spans="1:17" s="25" customFormat="1">
      <c r="A122" s="75" t="s">
        <v>754</v>
      </c>
      <c r="B122" s="48"/>
      <c r="C122" s="48"/>
      <c r="D122" s="53" t="s">
        <v>22</v>
      </c>
      <c r="E122" s="53"/>
      <c r="F122" s="53"/>
      <c r="G122" s="120"/>
      <c r="H122" s="24"/>
      <c r="I122" s="53"/>
      <c r="J122" s="76" t="e">
        <f>SUM(J123)</f>
        <v>#REF!</v>
      </c>
      <c r="K122" s="197"/>
      <c r="L122" s="27">
        <v>20906.66</v>
      </c>
      <c r="M122" s="17" t="e">
        <f t="shared" si="3"/>
        <v>#REF!</v>
      </c>
      <c r="N122" s="27"/>
      <c r="O122" s="27"/>
      <c r="P122" s="27"/>
      <c r="Q122" s="27"/>
    </row>
    <row r="123" spans="1:17" s="25" customFormat="1">
      <c r="A123" s="77" t="s">
        <v>755</v>
      </c>
      <c r="B123" s="5" t="s">
        <v>91</v>
      </c>
      <c r="C123" s="5" t="e">
        <f>VLOOKUP($B123,#REF!,2,FALSE)</f>
        <v>#REF!</v>
      </c>
      <c r="D123" s="4" t="e">
        <f>VLOOKUP($B123,#REF!,3,FALSE)</f>
        <v>#REF!</v>
      </c>
      <c r="E123" s="5" t="e">
        <f>VLOOKUP($B123,#REF!,4,FALSE)</f>
        <v>#REF!</v>
      </c>
      <c r="F123" s="19">
        <v>8</v>
      </c>
      <c r="G123" s="120" t="e">
        <f>VLOOKUP($B123,#REF!,13,FALSE)</f>
        <v>#REF!</v>
      </c>
      <c r="H123" s="24" t="e">
        <f>VLOOKUP($B123,#REF!,14,FALSE)</f>
        <v>#REF!</v>
      </c>
      <c r="I123" s="21" t="e">
        <f>G123*H123</f>
        <v>#REF!</v>
      </c>
      <c r="J123" s="22" t="e">
        <f>ROUND(F123*(G123+I123),2)</f>
        <v>#REF!</v>
      </c>
      <c r="K123" s="197" t="s">
        <v>159</v>
      </c>
      <c r="L123" s="27">
        <v>20906.66</v>
      </c>
      <c r="M123" s="17" t="e">
        <f t="shared" si="3"/>
        <v>#REF!</v>
      </c>
      <c r="N123" s="27"/>
      <c r="O123" s="27"/>
      <c r="P123" s="27"/>
      <c r="Q123" s="27"/>
    </row>
    <row r="124" spans="1:17" s="25" customFormat="1">
      <c r="A124" s="75" t="s">
        <v>756</v>
      </c>
      <c r="B124" s="62"/>
      <c r="C124" s="48"/>
      <c r="D124" s="53" t="s">
        <v>106</v>
      </c>
      <c r="E124" s="53"/>
      <c r="F124" s="53"/>
      <c r="G124" s="120"/>
      <c r="H124" s="24"/>
      <c r="I124" s="53"/>
      <c r="J124" s="76" t="e">
        <f>SUM(J125)</f>
        <v>#REF!</v>
      </c>
      <c r="K124" s="197"/>
      <c r="L124" s="27">
        <v>24506.02</v>
      </c>
      <c r="M124" s="17" t="e">
        <f t="shared" si="3"/>
        <v>#REF!</v>
      </c>
      <c r="N124" s="27"/>
      <c r="O124" s="27"/>
      <c r="P124" s="27"/>
      <c r="Q124" s="27"/>
    </row>
    <row r="125" spans="1:17" ht="43.5" customHeight="1">
      <c r="A125" s="81" t="s">
        <v>757</v>
      </c>
      <c r="B125" s="5" t="s">
        <v>299</v>
      </c>
      <c r="C125" s="5" t="e">
        <f>VLOOKUP($B125,#REF!,2,FALSE)</f>
        <v>#REF!</v>
      </c>
      <c r="D125" s="4" t="e">
        <f>VLOOKUP($B125,#REF!,3,FALSE)</f>
        <v>#REF!</v>
      </c>
      <c r="E125" s="5" t="e">
        <f>VLOOKUP($B125,#REF!,4,FALSE)</f>
        <v>#REF!</v>
      </c>
      <c r="F125" s="19">
        <v>1</v>
      </c>
      <c r="G125" s="120" t="e">
        <f>VLOOKUP($B125,#REF!,13,FALSE)</f>
        <v>#REF!</v>
      </c>
      <c r="H125" s="24" t="e">
        <f>VLOOKUP($B125,#REF!,14,FALSE)</f>
        <v>#REF!</v>
      </c>
      <c r="I125" s="21" t="e">
        <f>G125*H125</f>
        <v>#REF!</v>
      </c>
      <c r="J125" s="22" t="e">
        <f>ROUND(F125*(G125+I125),2)</f>
        <v>#REF!</v>
      </c>
      <c r="K125" s="193" t="s">
        <v>159</v>
      </c>
      <c r="L125" s="25">
        <v>24506.02</v>
      </c>
      <c r="M125" s="17" t="e">
        <f t="shared" si="3"/>
        <v>#REF!</v>
      </c>
    </row>
    <row r="126" spans="1:17" s="25" customFormat="1">
      <c r="A126" s="75" t="s">
        <v>758</v>
      </c>
      <c r="B126" s="62"/>
      <c r="C126" s="48"/>
      <c r="D126" s="53" t="s">
        <v>115</v>
      </c>
      <c r="E126" s="53"/>
      <c r="F126" s="53"/>
      <c r="G126" s="120"/>
      <c r="H126" s="24"/>
      <c r="I126" s="53"/>
      <c r="J126" s="76" t="e">
        <f>SUM(J127)</f>
        <v>#REF!</v>
      </c>
      <c r="K126" s="197"/>
      <c r="L126" s="27">
        <v>9708.2999999999993</v>
      </c>
      <c r="M126" s="17" t="e">
        <f t="shared" si="3"/>
        <v>#REF!</v>
      </c>
      <c r="N126" s="27"/>
      <c r="O126" s="27"/>
      <c r="P126" s="27"/>
      <c r="Q126" s="27"/>
    </row>
    <row r="127" spans="1:17" s="25" customFormat="1">
      <c r="A127" s="81" t="s">
        <v>759</v>
      </c>
      <c r="B127" s="5" t="s">
        <v>173</v>
      </c>
      <c r="C127" s="5" t="e">
        <f>VLOOKUP($B127,#REF!,2,FALSE)</f>
        <v>#REF!</v>
      </c>
      <c r="D127" s="4" t="e">
        <f>VLOOKUP($B127,#REF!,3,FALSE)</f>
        <v>#REF!</v>
      </c>
      <c r="E127" s="5" t="e">
        <f>VLOOKUP($B127,#REF!,4,FALSE)</f>
        <v>#REF!</v>
      </c>
      <c r="F127" s="19">
        <v>8</v>
      </c>
      <c r="G127" s="120" t="e">
        <f>VLOOKUP($B127,#REF!,13,FALSE)</f>
        <v>#REF!</v>
      </c>
      <c r="H127" s="24" t="e">
        <f>VLOOKUP($B127,#REF!,14,FALSE)</f>
        <v>#REF!</v>
      </c>
      <c r="I127" s="21" t="e">
        <f>G127*H127</f>
        <v>#REF!</v>
      </c>
      <c r="J127" s="22" t="e">
        <f>ROUND(F127*(G127+I127),2)</f>
        <v>#REF!</v>
      </c>
      <c r="K127" s="197" t="s">
        <v>159</v>
      </c>
      <c r="L127" s="27">
        <v>9708.2999999999993</v>
      </c>
      <c r="M127" s="17" t="e">
        <f t="shared" si="3"/>
        <v>#REF!</v>
      </c>
      <c r="N127" s="27"/>
      <c r="O127" s="27"/>
      <c r="P127" s="27"/>
      <c r="Q127" s="27"/>
    </row>
    <row r="128" spans="1:17" s="25" customFormat="1">
      <c r="A128" s="75" t="s">
        <v>760</v>
      </c>
      <c r="B128" s="62"/>
      <c r="C128" s="48"/>
      <c r="D128" s="53" t="s">
        <v>107</v>
      </c>
      <c r="E128" s="53"/>
      <c r="F128" s="53"/>
      <c r="G128" s="120"/>
      <c r="H128" s="24"/>
      <c r="I128" s="53"/>
      <c r="J128" s="76" t="e">
        <f>SUM(J129)</f>
        <v>#REF!</v>
      </c>
      <c r="K128" s="197"/>
      <c r="L128" s="27">
        <v>61637.49</v>
      </c>
      <c r="M128" s="17" t="e">
        <f t="shared" si="3"/>
        <v>#REF!</v>
      </c>
      <c r="N128" s="27"/>
      <c r="O128" s="27"/>
      <c r="P128" s="27"/>
      <c r="Q128" s="27"/>
    </row>
    <row r="129" spans="1:50" s="25" customFormat="1">
      <c r="A129" s="81" t="s">
        <v>761</v>
      </c>
      <c r="B129" s="5" t="s">
        <v>94</v>
      </c>
      <c r="C129" s="5" t="e">
        <f>VLOOKUP($B129,#REF!,2,FALSE)</f>
        <v>#REF!</v>
      </c>
      <c r="D129" s="4" t="e">
        <f>VLOOKUP($B129,#REF!,3,FALSE)</f>
        <v>#REF!</v>
      </c>
      <c r="E129" s="5" t="e">
        <f>VLOOKUP($B129,#REF!,4,FALSE)</f>
        <v>#REF!</v>
      </c>
      <c r="F129" s="19">
        <v>8</v>
      </c>
      <c r="G129" s="120" t="e">
        <f>VLOOKUP($B129,#REF!,13,FALSE)</f>
        <v>#REF!</v>
      </c>
      <c r="H129" s="24" t="e">
        <f>VLOOKUP($B129,#REF!,14,FALSE)</f>
        <v>#REF!</v>
      </c>
      <c r="I129" s="21" t="e">
        <f>G129*H129</f>
        <v>#REF!</v>
      </c>
      <c r="J129" s="22" t="e">
        <f>ROUND(F129*(G129+I129),2)</f>
        <v>#REF!</v>
      </c>
      <c r="K129" s="197" t="s">
        <v>159</v>
      </c>
      <c r="L129" s="27">
        <v>61637.49</v>
      </c>
      <c r="M129" s="17" t="e">
        <f t="shared" si="3"/>
        <v>#REF!</v>
      </c>
      <c r="N129" s="27"/>
      <c r="O129" s="27"/>
      <c r="P129" s="27"/>
      <c r="Q129" s="27"/>
    </row>
    <row r="130" spans="1:50" s="51" customFormat="1">
      <c r="A130" s="138" t="s">
        <v>762</v>
      </c>
      <c r="B130" s="139"/>
      <c r="C130" s="139"/>
      <c r="D130" s="139" t="s">
        <v>350</v>
      </c>
      <c r="E130" s="139"/>
      <c r="F130" s="139"/>
      <c r="G130" s="139"/>
      <c r="H130" s="139"/>
      <c r="I130" s="139"/>
      <c r="J130" s="143" t="e">
        <f>SUM(J131,J141,J143,J145,J147)</f>
        <v>#REF!</v>
      </c>
      <c r="K130" s="192"/>
      <c r="L130" s="51">
        <v>459761.22000000009</v>
      </c>
      <c r="M130" s="17" t="e">
        <f t="shared" si="3"/>
        <v>#REF!</v>
      </c>
    </row>
    <row r="131" spans="1:50" s="25" customFormat="1">
      <c r="A131" s="75" t="s">
        <v>763</v>
      </c>
      <c r="B131" s="48"/>
      <c r="C131" s="48"/>
      <c r="D131" s="53" t="s">
        <v>21</v>
      </c>
      <c r="E131" s="53"/>
      <c r="F131" s="53"/>
      <c r="G131" s="120"/>
      <c r="H131" s="24"/>
      <c r="I131" s="53"/>
      <c r="J131" s="76" t="e">
        <f>SUM(J132:J140)</f>
        <v>#REF!</v>
      </c>
      <c r="K131" s="197"/>
      <c r="L131" s="27">
        <v>346017.83000000007</v>
      </c>
      <c r="M131" s="17" t="e">
        <f t="shared" si="3"/>
        <v>#REF!</v>
      </c>
      <c r="N131" s="27"/>
      <c r="O131" s="27"/>
      <c r="P131" s="27"/>
      <c r="Q131" s="27"/>
    </row>
    <row r="132" spans="1:50" s="25" customFormat="1" ht="168">
      <c r="A132" s="77"/>
      <c r="B132" s="5"/>
      <c r="C132" s="5"/>
      <c r="D132" s="4" t="s">
        <v>324</v>
      </c>
      <c r="E132" s="10"/>
      <c r="F132" s="19"/>
      <c r="G132" s="120"/>
      <c r="H132" s="24"/>
      <c r="I132" s="21"/>
      <c r="J132" s="72"/>
      <c r="K132" s="197"/>
      <c r="L132" s="27"/>
      <c r="M132" s="17" t="str">
        <f t="shared" si="3"/>
        <v xml:space="preserve"> </v>
      </c>
      <c r="N132" s="27"/>
      <c r="O132" s="27"/>
      <c r="P132" s="27"/>
      <c r="Q132" s="27"/>
    </row>
    <row r="133" spans="1:50" s="25" customFormat="1">
      <c r="A133" s="26" t="s">
        <v>764</v>
      </c>
      <c r="B133" s="5" t="s">
        <v>307</v>
      </c>
      <c r="C133" s="5" t="e">
        <f>VLOOKUP($B133,#REF!,2,FALSE)</f>
        <v>#REF!</v>
      </c>
      <c r="D133" s="4" t="e">
        <f>VLOOKUP($B133,#REF!,3,FALSE)</f>
        <v>#REF!</v>
      </c>
      <c r="E133" s="5" t="e">
        <f>VLOOKUP($B133,#REF!,4,FALSE)</f>
        <v>#REF!</v>
      </c>
      <c r="F133" s="19">
        <v>70</v>
      </c>
      <c r="G133" s="120" t="e">
        <f>VLOOKUP($B133,#REF!,13,FALSE)</f>
        <v>#REF!</v>
      </c>
      <c r="H133" s="24" t="e">
        <f>VLOOKUP($B133,#REF!,14,FALSE)</f>
        <v>#REF!</v>
      </c>
      <c r="I133" s="21" t="e">
        <f t="shared" ref="I133:I140" si="4">G133*H133</f>
        <v>#REF!</v>
      </c>
      <c r="J133" s="22" t="e">
        <f t="shared" ref="J133:J140" si="5">ROUND(F133*(G133+I133),2)</f>
        <v>#REF!</v>
      </c>
      <c r="K133" s="197" t="s">
        <v>159</v>
      </c>
      <c r="L133" s="27">
        <v>101356.92</v>
      </c>
      <c r="M133" s="17" t="e">
        <f t="shared" si="3"/>
        <v>#REF!</v>
      </c>
      <c r="N133" s="27"/>
      <c r="O133" s="27"/>
      <c r="P133" s="27"/>
      <c r="Q133" s="27"/>
    </row>
    <row r="134" spans="1:50" s="25" customFormat="1">
      <c r="A134" s="26" t="s">
        <v>765</v>
      </c>
      <c r="B134" s="5" t="s">
        <v>308</v>
      </c>
      <c r="C134" s="5" t="e">
        <f>VLOOKUP($B134,#REF!,2,FALSE)</f>
        <v>#REF!</v>
      </c>
      <c r="D134" s="4" t="e">
        <f>VLOOKUP($B134,#REF!,3,FALSE)</f>
        <v>#REF!</v>
      </c>
      <c r="E134" s="5" t="e">
        <f>VLOOKUP($B134,#REF!,4,FALSE)</f>
        <v>#REF!</v>
      </c>
      <c r="F134" s="19">
        <v>2</v>
      </c>
      <c r="G134" s="120" t="e">
        <f>VLOOKUP($B134,#REF!,13,FALSE)</f>
        <v>#REF!</v>
      </c>
      <c r="H134" s="24" t="e">
        <f>VLOOKUP($B134,#REF!,14,FALSE)</f>
        <v>#REF!</v>
      </c>
      <c r="I134" s="21" t="e">
        <f t="shared" si="4"/>
        <v>#REF!</v>
      </c>
      <c r="J134" s="22" t="e">
        <f t="shared" si="5"/>
        <v>#REF!</v>
      </c>
      <c r="K134" s="197" t="s">
        <v>159</v>
      </c>
      <c r="L134" s="27">
        <v>23418.89</v>
      </c>
      <c r="M134" s="17" t="e">
        <f t="shared" si="3"/>
        <v>#REF!</v>
      </c>
      <c r="N134" s="27"/>
      <c r="O134" s="27"/>
      <c r="P134" s="27"/>
      <c r="Q134" s="27"/>
    </row>
    <row r="135" spans="1:50" s="51" customFormat="1" ht="23.25" customHeight="1">
      <c r="A135" s="26" t="s">
        <v>766</v>
      </c>
      <c r="B135" s="5" t="s">
        <v>309</v>
      </c>
      <c r="C135" s="5" t="e">
        <f>VLOOKUP($B135,#REF!,2,FALSE)</f>
        <v>#REF!</v>
      </c>
      <c r="D135" s="4" t="e">
        <f>VLOOKUP($B135,#REF!,3,FALSE)</f>
        <v>#REF!</v>
      </c>
      <c r="E135" s="5" t="e">
        <f>VLOOKUP($B135,#REF!,4,FALSE)</f>
        <v>#REF!</v>
      </c>
      <c r="F135" s="19">
        <v>2</v>
      </c>
      <c r="G135" s="120" t="e">
        <f>VLOOKUP($B135,#REF!,13,FALSE)</f>
        <v>#REF!</v>
      </c>
      <c r="H135" s="24" t="e">
        <f>VLOOKUP($B135,#REF!,14,FALSE)</f>
        <v>#REF!</v>
      </c>
      <c r="I135" s="21" t="e">
        <f t="shared" si="4"/>
        <v>#REF!</v>
      </c>
      <c r="J135" s="22" t="e">
        <f t="shared" si="5"/>
        <v>#REF!</v>
      </c>
      <c r="K135" s="193" t="s">
        <v>159</v>
      </c>
      <c r="L135" s="50">
        <v>175641.58</v>
      </c>
      <c r="M135" s="17" t="e">
        <f t="shared" ref="M135:M198" si="6">IF(L135=J135," ", "ERRO")</f>
        <v>#REF!</v>
      </c>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row>
    <row r="136" spans="1:50" s="51" customFormat="1" ht="23.25" customHeight="1">
      <c r="A136" s="26" t="s">
        <v>767</v>
      </c>
      <c r="B136" s="5" t="s">
        <v>310</v>
      </c>
      <c r="C136" s="5" t="e">
        <f>VLOOKUP($B136,#REF!,2,FALSE)</f>
        <v>#REF!</v>
      </c>
      <c r="D136" s="4" t="e">
        <f>VLOOKUP($B136,#REF!,3,FALSE)</f>
        <v>#REF!</v>
      </c>
      <c r="E136" s="5" t="e">
        <f>VLOOKUP($B136,#REF!,4,FALSE)</f>
        <v>#REF!</v>
      </c>
      <c r="F136" s="19">
        <v>4</v>
      </c>
      <c r="G136" s="120" t="e">
        <f>VLOOKUP($B136,#REF!,13,FALSE)</f>
        <v>#REF!</v>
      </c>
      <c r="H136" s="24" t="e">
        <f>VLOOKUP($B136,#REF!,14,FALSE)</f>
        <v>#REF!</v>
      </c>
      <c r="I136" s="21" t="e">
        <f t="shared" si="4"/>
        <v>#REF!</v>
      </c>
      <c r="J136" s="22" t="e">
        <f t="shared" si="5"/>
        <v>#REF!</v>
      </c>
      <c r="K136" s="193" t="s">
        <v>159</v>
      </c>
      <c r="L136" s="50">
        <v>14051.34</v>
      </c>
      <c r="M136" s="17" t="e">
        <f t="shared" si="6"/>
        <v>#REF!</v>
      </c>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row>
    <row r="137" spans="1:50" s="51" customFormat="1" ht="23.25" customHeight="1">
      <c r="A137" s="26" t="s">
        <v>768</v>
      </c>
      <c r="B137" s="5" t="s">
        <v>311</v>
      </c>
      <c r="C137" s="5" t="e">
        <f>VLOOKUP($B137,#REF!,2,FALSE)</f>
        <v>#REF!</v>
      </c>
      <c r="D137" s="4" t="e">
        <f>VLOOKUP($B137,#REF!,3,FALSE)</f>
        <v>#REF!</v>
      </c>
      <c r="E137" s="5" t="e">
        <f>VLOOKUP($B137,#REF!,4,FALSE)</f>
        <v>#REF!</v>
      </c>
      <c r="F137" s="19">
        <v>4</v>
      </c>
      <c r="G137" s="120" t="e">
        <f>VLOOKUP($B137,#REF!,13,FALSE)</f>
        <v>#REF!</v>
      </c>
      <c r="H137" s="24" t="e">
        <f>VLOOKUP($B137,#REF!,14,FALSE)</f>
        <v>#REF!</v>
      </c>
      <c r="I137" s="21" t="e">
        <f t="shared" si="4"/>
        <v>#REF!</v>
      </c>
      <c r="J137" s="22" t="e">
        <f t="shared" si="5"/>
        <v>#REF!</v>
      </c>
      <c r="K137" s="193" t="s">
        <v>159</v>
      </c>
      <c r="L137" s="50">
        <v>16245.36</v>
      </c>
      <c r="M137" s="17" t="e">
        <f t="shared" si="6"/>
        <v>#REF!</v>
      </c>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row>
    <row r="138" spans="1:50" s="51" customFormat="1" ht="23.25" customHeight="1">
      <c r="A138" s="26" t="s">
        <v>769</v>
      </c>
      <c r="B138" s="5" t="s">
        <v>312</v>
      </c>
      <c r="C138" s="5" t="e">
        <f>VLOOKUP($B138,#REF!,2,FALSE)</f>
        <v>#REF!</v>
      </c>
      <c r="D138" s="4" t="e">
        <f>VLOOKUP($B138,#REF!,3,FALSE)</f>
        <v>#REF!</v>
      </c>
      <c r="E138" s="5" t="e">
        <f>VLOOKUP($B138,#REF!,4,FALSE)</f>
        <v>#REF!</v>
      </c>
      <c r="F138" s="19">
        <v>2</v>
      </c>
      <c r="G138" s="120" t="e">
        <f>VLOOKUP($B138,#REF!,13,FALSE)</f>
        <v>#REF!</v>
      </c>
      <c r="H138" s="24" t="e">
        <f>VLOOKUP($B138,#REF!,14,FALSE)</f>
        <v>#REF!</v>
      </c>
      <c r="I138" s="21" t="e">
        <f t="shared" si="4"/>
        <v>#REF!</v>
      </c>
      <c r="J138" s="22" t="e">
        <f t="shared" si="5"/>
        <v>#REF!</v>
      </c>
      <c r="K138" s="193" t="s">
        <v>159</v>
      </c>
      <c r="L138" s="50">
        <v>4683.7700000000004</v>
      </c>
      <c r="M138" s="17" t="e">
        <f t="shared" si="6"/>
        <v>#REF!</v>
      </c>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row>
    <row r="139" spans="1:50" s="51" customFormat="1" ht="23.25" customHeight="1">
      <c r="A139" s="26" t="s">
        <v>770</v>
      </c>
      <c r="B139" s="5" t="s">
        <v>313</v>
      </c>
      <c r="C139" s="5" t="e">
        <f>VLOOKUP($B139,#REF!,2,FALSE)</f>
        <v>#REF!</v>
      </c>
      <c r="D139" s="4" t="e">
        <f>VLOOKUP($B139,#REF!,3,FALSE)</f>
        <v>#REF!</v>
      </c>
      <c r="E139" s="5" t="e">
        <f>VLOOKUP($B139,#REF!,4,FALSE)</f>
        <v>#REF!</v>
      </c>
      <c r="F139" s="19">
        <v>2</v>
      </c>
      <c r="G139" s="120" t="e">
        <f>VLOOKUP($B139,#REF!,13,FALSE)</f>
        <v>#REF!</v>
      </c>
      <c r="H139" s="24" t="e">
        <f>VLOOKUP($B139,#REF!,14,FALSE)</f>
        <v>#REF!</v>
      </c>
      <c r="I139" s="21" t="e">
        <f t="shared" si="4"/>
        <v>#REF!</v>
      </c>
      <c r="J139" s="22" t="e">
        <f t="shared" si="5"/>
        <v>#REF!</v>
      </c>
      <c r="K139" s="193" t="s">
        <v>159</v>
      </c>
      <c r="L139" s="50">
        <v>2341.9</v>
      </c>
      <c r="M139" s="17" t="e">
        <f t="shared" si="6"/>
        <v>#REF!</v>
      </c>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row>
    <row r="140" spans="1:50" s="51" customFormat="1" ht="23.25" customHeight="1">
      <c r="A140" s="26" t="s">
        <v>771</v>
      </c>
      <c r="B140" s="5" t="s">
        <v>314</v>
      </c>
      <c r="C140" s="5" t="e">
        <f>VLOOKUP($B140,#REF!,2,FALSE)</f>
        <v>#REF!</v>
      </c>
      <c r="D140" s="4" t="e">
        <f>VLOOKUP($B140,#REF!,3,FALSE)</f>
        <v>#REF!</v>
      </c>
      <c r="E140" s="5" t="e">
        <f>VLOOKUP($B140,#REF!,4,FALSE)</f>
        <v>#REF!</v>
      </c>
      <c r="F140" s="19">
        <v>2400</v>
      </c>
      <c r="G140" s="120" t="e">
        <f>VLOOKUP($B140,#REF!,13,FALSE)</f>
        <v>#REF!</v>
      </c>
      <c r="H140" s="24" t="e">
        <f>VLOOKUP($B140,#REF!,14,FALSE)</f>
        <v>#REF!</v>
      </c>
      <c r="I140" s="21" t="e">
        <f t="shared" si="4"/>
        <v>#REF!</v>
      </c>
      <c r="J140" s="22" t="e">
        <f t="shared" si="5"/>
        <v>#REF!</v>
      </c>
      <c r="K140" s="193" t="s">
        <v>159</v>
      </c>
      <c r="L140" s="50">
        <v>8278.07</v>
      </c>
      <c r="M140" s="17" t="e">
        <f t="shared" si="6"/>
        <v>#REF!</v>
      </c>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row>
    <row r="141" spans="1:50" s="25" customFormat="1">
      <c r="A141" s="75" t="s">
        <v>772</v>
      </c>
      <c r="B141" s="48"/>
      <c r="C141" s="48"/>
      <c r="D141" s="53" t="s">
        <v>22</v>
      </c>
      <c r="E141" s="53"/>
      <c r="F141" s="53"/>
      <c r="G141" s="120"/>
      <c r="H141" s="24"/>
      <c r="I141" s="53"/>
      <c r="J141" s="76" t="e">
        <f>SUM(J142)</f>
        <v>#REF!</v>
      </c>
      <c r="K141" s="197"/>
      <c r="L141" s="27">
        <v>52075.25</v>
      </c>
      <c r="M141" s="17" t="e">
        <f t="shared" si="6"/>
        <v>#REF!</v>
      </c>
      <c r="N141" s="27"/>
      <c r="O141" s="27"/>
      <c r="P141" s="27"/>
      <c r="Q141" s="27"/>
    </row>
    <row r="142" spans="1:50" s="25" customFormat="1" ht="78.75" customHeight="1">
      <c r="A142" s="77" t="s">
        <v>773</v>
      </c>
      <c r="B142" s="5" t="s">
        <v>92</v>
      </c>
      <c r="C142" s="5" t="e">
        <f>VLOOKUP($B142,#REF!,2,FALSE)</f>
        <v>#REF!</v>
      </c>
      <c r="D142" s="4" t="e">
        <f>VLOOKUP($B142,#REF!,3,FALSE)</f>
        <v>#REF!</v>
      </c>
      <c r="E142" s="5" t="e">
        <f>VLOOKUP($B142,#REF!,4,FALSE)</f>
        <v>#REF!</v>
      </c>
      <c r="F142" s="19">
        <v>2</v>
      </c>
      <c r="G142" s="120" t="e">
        <f>VLOOKUP($B142,#REF!,13,FALSE)</f>
        <v>#REF!</v>
      </c>
      <c r="H142" s="24" t="e">
        <f>VLOOKUP($B142,#REF!,14,FALSE)</f>
        <v>#REF!</v>
      </c>
      <c r="I142" s="21" t="e">
        <f>G142*H142</f>
        <v>#REF!</v>
      </c>
      <c r="J142" s="22" t="e">
        <f>ROUND(F142*(G142+I142),2)</f>
        <v>#REF!</v>
      </c>
      <c r="K142" s="197" t="s">
        <v>159</v>
      </c>
      <c r="L142" s="27">
        <v>52075.25</v>
      </c>
      <c r="M142" s="17" t="e">
        <f t="shared" si="6"/>
        <v>#REF!</v>
      </c>
      <c r="N142" s="27"/>
      <c r="O142" s="27"/>
      <c r="P142" s="27"/>
      <c r="Q142" s="27"/>
    </row>
    <row r="143" spans="1:50" s="25" customFormat="1">
      <c r="A143" s="75" t="s">
        <v>774</v>
      </c>
      <c r="B143" s="62"/>
      <c r="C143" s="48"/>
      <c r="D143" s="53" t="s">
        <v>106</v>
      </c>
      <c r="E143" s="53"/>
      <c r="F143" s="53"/>
      <c r="G143" s="120"/>
      <c r="H143" s="24"/>
      <c r="I143" s="53"/>
      <c r="J143" s="76" t="e">
        <f>SUM(J144)</f>
        <v>#REF!</v>
      </c>
      <c r="K143" s="197"/>
      <c r="L143" s="27">
        <v>24506.01</v>
      </c>
      <c r="M143" s="17" t="e">
        <f t="shared" si="6"/>
        <v>#REF!</v>
      </c>
      <c r="N143" s="27"/>
      <c r="O143" s="27"/>
      <c r="P143" s="27"/>
      <c r="Q143" s="27"/>
    </row>
    <row r="144" spans="1:50" s="25" customFormat="1">
      <c r="A144" s="81" t="s">
        <v>775</v>
      </c>
      <c r="B144" s="5" t="s">
        <v>123</v>
      </c>
      <c r="C144" s="5" t="e">
        <f>VLOOKUP($B144,#REF!,2,FALSE)</f>
        <v>#REF!</v>
      </c>
      <c r="D144" s="4" t="e">
        <f>VLOOKUP($B144,#REF!,3,FALSE)</f>
        <v>#REF!</v>
      </c>
      <c r="E144" s="5" t="e">
        <f>VLOOKUP($B144,#REF!,4,FALSE)</f>
        <v>#REF!</v>
      </c>
      <c r="F144" s="19">
        <v>1</v>
      </c>
      <c r="G144" s="120" t="e">
        <f>VLOOKUP($B144,#REF!,13,FALSE)</f>
        <v>#REF!</v>
      </c>
      <c r="H144" s="24" t="e">
        <f>VLOOKUP($B144,#REF!,14,FALSE)</f>
        <v>#REF!</v>
      </c>
      <c r="I144" s="21" t="e">
        <f>G144*H144</f>
        <v>#REF!</v>
      </c>
      <c r="J144" s="22" t="e">
        <f>ROUND(F144*(G144+I144),2)</f>
        <v>#REF!</v>
      </c>
      <c r="K144" s="197" t="s">
        <v>159</v>
      </c>
      <c r="L144" s="27">
        <v>24506.01</v>
      </c>
      <c r="M144" s="17" t="e">
        <f t="shared" si="6"/>
        <v>#REF!</v>
      </c>
      <c r="N144" s="27"/>
      <c r="O144" s="27"/>
      <c r="P144" s="27"/>
      <c r="Q144" s="27"/>
    </row>
    <row r="145" spans="1:16383" s="25" customFormat="1">
      <c r="A145" s="75" t="s">
        <v>776</v>
      </c>
      <c r="B145" s="62"/>
      <c r="C145" s="48"/>
      <c r="D145" s="53" t="s">
        <v>115</v>
      </c>
      <c r="E145" s="53"/>
      <c r="F145" s="53"/>
      <c r="G145" s="120"/>
      <c r="H145" s="24"/>
      <c r="I145" s="53"/>
      <c r="J145" s="76" t="e">
        <f>SUM(J146)</f>
        <v>#REF!</v>
      </c>
      <c r="K145" s="197"/>
      <c r="L145" s="27">
        <v>4936.7299999999996</v>
      </c>
      <c r="M145" s="17" t="e">
        <f t="shared" si="6"/>
        <v>#REF!</v>
      </c>
      <c r="N145" s="27"/>
      <c r="O145" s="27"/>
      <c r="P145" s="27"/>
      <c r="Q145" s="27"/>
    </row>
    <row r="146" spans="1:16383" s="25" customFormat="1">
      <c r="A146" s="81" t="s">
        <v>777</v>
      </c>
      <c r="B146" s="5" t="s">
        <v>174</v>
      </c>
      <c r="C146" s="5" t="e">
        <f>VLOOKUP($B146,#REF!,2,FALSE)</f>
        <v>#REF!</v>
      </c>
      <c r="D146" s="4" t="e">
        <f>VLOOKUP($B146,#REF!,3,FALSE)</f>
        <v>#REF!</v>
      </c>
      <c r="E146" s="5" t="e">
        <f>VLOOKUP($B146,#REF!,4,FALSE)</f>
        <v>#REF!</v>
      </c>
      <c r="F146" s="19">
        <v>1</v>
      </c>
      <c r="G146" s="120" t="e">
        <f>VLOOKUP($B146,#REF!,13,FALSE)</f>
        <v>#REF!</v>
      </c>
      <c r="H146" s="24" t="e">
        <f>VLOOKUP($B146,#REF!,14,FALSE)</f>
        <v>#REF!</v>
      </c>
      <c r="I146" s="21" t="e">
        <f>G146*H146</f>
        <v>#REF!</v>
      </c>
      <c r="J146" s="22" t="e">
        <f>ROUND(F146*(G146+I146),2)</f>
        <v>#REF!</v>
      </c>
      <c r="K146" s="197" t="s">
        <v>159</v>
      </c>
      <c r="L146" s="27">
        <v>4936.7299999999996</v>
      </c>
      <c r="M146" s="17" t="e">
        <f t="shared" si="6"/>
        <v>#REF!</v>
      </c>
      <c r="N146" s="27"/>
      <c r="O146" s="27"/>
      <c r="P146" s="27"/>
      <c r="Q146" s="27"/>
    </row>
    <row r="147" spans="1:16383" s="25" customFormat="1">
      <c r="A147" s="75" t="s">
        <v>1505</v>
      </c>
      <c r="B147" s="62"/>
      <c r="C147" s="48"/>
      <c r="D147" s="53" t="s">
        <v>107</v>
      </c>
      <c r="E147" s="53"/>
      <c r="F147" s="53"/>
      <c r="G147" s="120"/>
      <c r="H147" s="24"/>
      <c r="I147" s="53"/>
      <c r="J147" s="76" t="e">
        <f>SUM(J148)</f>
        <v>#REF!</v>
      </c>
      <c r="K147" s="197"/>
      <c r="L147" s="27">
        <v>32225.4</v>
      </c>
      <c r="M147" s="17" t="e">
        <f t="shared" si="6"/>
        <v>#REF!</v>
      </c>
      <c r="N147" s="27"/>
      <c r="O147" s="27"/>
      <c r="P147" s="27"/>
      <c r="Q147" s="27"/>
    </row>
    <row r="148" spans="1:16383" s="25" customFormat="1">
      <c r="A148" s="81" t="s">
        <v>1504</v>
      </c>
      <c r="B148" s="5" t="s">
        <v>95</v>
      </c>
      <c r="C148" s="5" t="e">
        <f>VLOOKUP($B148,#REF!,2,FALSE)</f>
        <v>#REF!</v>
      </c>
      <c r="D148" s="4" t="e">
        <f>VLOOKUP($B148,#REF!,3,FALSE)</f>
        <v>#REF!</v>
      </c>
      <c r="E148" s="5" t="e">
        <f>VLOOKUP($B148,#REF!,4,FALSE)</f>
        <v>#REF!</v>
      </c>
      <c r="F148" s="19">
        <v>1</v>
      </c>
      <c r="G148" s="120" t="e">
        <f>VLOOKUP($B148,#REF!,13,FALSE)</f>
        <v>#REF!</v>
      </c>
      <c r="H148" s="24" t="e">
        <f>VLOOKUP($B148,#REF!,14,FALSE)</f>
        <v>#REF!</v>
      </c>
      <c r="I148" s="21" t="e">
        <f>G148*H148</f>
        <v>#REF!</v>
      </c>
      <c r="J148" s="22" t="e">
        <f>ROUND(F148*(G148+I148),2)</f>
        <v>#REF!</v>
      </c>
      <c r="K148" s="197" t="s">
        <v>159</v>
      </c>
      <c r="L148" s="27">
        <v>32225.4</v>
      </c>
      <c r="M148" s="17" t="e">
        <f t="shared" si="6"/>
        <v>#REF!</v>
      </c>
      <c r="N148" s="27"/>
      <c r="O148" s="27"/>
      <c r="P148" s="27"/>
      <c r="Q148" s="27"/>
    </row>
    <row r="149" spans="1:16383" s="51" customFormat="1">
      <c r="A149" s="138" t="s">
        <v>778</v>
      </c>
      <c r="B149" s="139"/>
      <c r="C149" s="139"/>
      <c r="D149" s="139" t="s">
        <v>351</v>
      </c>
      <c r="E149" s="139"/>
      <c r="F149" s="139"/>
      <c r="G149" s="139"/>
      <c r="H149" s="139"/>
      <c r="I149" s="139"/>
      <c r="J149" s="143" t="e">
        <f>SUM(J150,J152,J154,J156)</f>
        <v>#REF!</v>
      </c>
      <c r="K149" s="192"/>
      <c r="L149" s="51">
        <v>955877.24</v>
      </c>
      <c r="M149" s="17" t="e">
        <f t="shared" si="6"/>
        <v>#REF!</v>
      </c>
    </row>
    <row r="150" spans="1:16383" s="25" customFormat="1">
      <c r="A150" s="75" t="s">
        <v>779</v>
      </c>
      <c r="B150" s="48"/>
      <c r="C150" s="48"/>
      <c r="D150" s="53" t="s">
        <v>21</v>
      </c>
      <c r="E150" s="53"/>
      <c r="F150" s="53"/>
      <c r="G150" s="120"/>
      <c r="H150" s="24"/>
      <c r="I150" s="53"/>
      <c r="J150" s="76" t="e">
        <f>SUM(J151)</f>
        <v>#REF!</v>
      </c>
      <c r="K150" s="197"/>
      <c r="L150" s="27">
        <v>708260.03</v>
      </c>
      <c r="M150" s="17" t="e">
        <f t="shared" si="6"/>
        <v>#REF!</v>
      </c>
      <c r="N150" s="27"/>
      <c r="O150" s="27"/>
      <c r="P150" s="27"/>
      <c r="Q150" s="27"/>
    </row>
    <row r="151" spans="1:16383" s="25" customFormat="1">
      <c r="A151" s="77" t="s">
        <v>780</v>
      </c>
      <c r="B151" s="5" t="s">
        <v>229</v>
      </c>
      <c r="C151" s="5" t="e">
        <f>VLOOKUP($B151,#REF!,2,FALSE)</f>
        <v>#REF!</v>
      </c>
      <c r="D151" s="4" t="e">
        <f>VLOOKUP($B151,#REF!,3,FALSE)</f>
        <v>#REF!</v>
      </c>
      <c r="E151" s="5" t="e">
        <f>VLOOKUP($B151,#REF!,4,FALSE)</f>
        <v>#REF!</v>
      </c>
      <c r="F151" s="19">
        <v>2</v>
      </c>
      <c r="G151" s="120" t="e">
        <f>VLOOKUP($B151,#REF!,13,FALSE)</f>
        <v>#REF!</v>
      </c>
      <c r="H151" s="24" t="e">
        <f>VLOOKUP($B151,#REF!,14,FALSE)</f>
        <v>#REF!</v>
      </c>
      <c r="I151" s="21" t="e">
        <f>G151*H151</f>
        <v>#REF!</v>
      </c>
      <c r="J151" s="22" t="e">
        <f>ROUND(F151*(G151+I151),2)</f>
        <v>#REF!</v>
      </c>
      <c r="K151" s="197" t="s">
        <v>159</v>
      </c>
      <c r="L151" s="27">
        <v>708260.03</v>
      </c>
      <c r="M151" s="17" t="e">
        <f t="shared" si="6"/>
        <v>#REF!</v>
      </c>
      <c r="N151" s="27"/>
      <c r="O151" s="27"/>
      <c r="P151" s="27"/>
      <c r="Q151" s="27"/>
    </row>
    <row r="152" spans="1:16383" s="25" customFormat="1">
      <c r="A152" s="75" t="s">
        <v>781</v>
      </c>
      <c r="B152" s="48"/>
      <c r="C152" s="48"/>
      <c r="D152" s="53" t="s">
        <v>22</v>
      </c>
      <c r="E152" s="53"/>
      <c r="F152" s="53"/>
      <c r="G152" s="120"/>
      <c r="H152" s="24"/>
      <c r="I152" s="53"/>
      <c r="J152" s="76" t="e">
        <f>SUM(J153)</f>
        <v>#REF!</v>
      </c>
      <c r="K152" s="197"/>
      <c r="L152" s="27">
        <v>220382.46</v>
      </c>
      <c r="M152" s="17" t="e">
        <f t="shared" si="6"/>
        <v>#REF!</v>
      </c>
      <c r="N152" s="27"/>
      <c r="O152" s="27"/>
      <c r="P152" s="27"/>
      <c r="Q152" s="27"/>
    </row>
    <row r="153" spans="1:16383" s="25" customFormat="1" ht="86.25" customHeight="1">
      <c r="A153" s="77" t="s">
        <v>782</v>
      </c>
      <c r="B153" s="5" t="s">
        <v>93</v>
      </c>
      <c r="C153" s="5" t="e">
        <f>VLOOKUP($B153,#REF!,2,FALSE)</f>
        <v>#REF!</v>
      </c>
      <c r="D153" s="4" t="e">
        <f>VLOOKUP($B153,#REF!,3,FALSE)</f>
        <v>#REF!</v>
      </c>
      <c r="E153" s="5" t="e">
        <f>VLOOKUP($B153,#REF!,4,FALSE)</f>
        <v>#REF!</v>
      </c>
      <c r="F153" s="19">
        <v>2</v>
      </c>
      <c r="G153" s="120" t="e">
        <f>VLOOKUP($B153,#REF!,13,FALSE)</f>
        <v>#REF!</v>
      </c>
      <c r="H153" s="24" t="e">
        <f>VLOOKUP($B153,#REF!,14,FALSE)</f>
        <v>#REF!</v>
      </c>
      <c r="I153" s="21" t="e">
        <f>G153*H153</f>
        <v>#REF!</v>
      </c>
      <c r="J153" s="22" t="e">
        <f>ROUND(F153*(G153+I153),2)</f>
        <v>#REF!</v>
      </c>
      <c r="K153" s="197" t="s">
        <v>159</v>
      </c>
      <c r="L153" s="27">
        <v>220382.46</v>
      </c>
      <c r="M153" s="17" t="e">
        <f t="shared" si="6"/>
        <v>#REF!</v>
      </c>
      <c r="N153" s="27"/>
      <c r="O153" s="27"/>
      <c r="P153" s="27"/>
      <c r="Q153" s="27"/>
    </row>
    <row r="154" spans="1:16383" s="25" customFormat="1">
      <c r="A154" s="75" t="s">
        <v>783</v>
      </c>
      <c r="B154" s="62"/>
      <c r="C154" s="48"/>
      <c r="D154" s="53" t="s">
        <v>115</v>
      </c>
      <c r="E154" s="53"/>
      <c r="F154" s="53"/>
      <c r="G154" s="120"/>
      <c r="H154" s="24"/>
      <c r="I154" s="53"/>
      <c r="J154" s="76" t="e">
        <f>SUM(J155)</f>
        <v>#REF!</v>
      </c>
      <c r="K154" s="197"/>
      <c r="L154" s="27">
        <v>18156.5</v>
      </c>
      <c r="M154" s="17" t="e">
        <f t="shared" si="6"/>
        <v>#REF!</v>
      </c>
      <c r="N154" s="27"/>
      <c r="O154" s="27"/>
      <c r="P154" s="27"/>
      <c r="Q154" s="27"/>
    </row>
    <row r="155" spans="1:16383" s="73" customFormat="1" ht="48" customHeight="1">
      <c r="A155" s="3" t="s">
        <v>784</v>
      </c>
      <c r="B155" s="5" t="s">
        <v>319</v>
      </c>
      <c r="C155" s="5" t="e">
        <f>VLOOKUP($B155,#REF!,2,FALSE)</f>
        <v>#REF!</v>
      </c>
      <c r="D155" s="4" t="e">
        <f>VLOOKUP($B155,#REF!,3,FALSE)</f>
        <v>#REF!</v>
      </c>
      <c r="E155" s="5" t="e">
        <f>VLOOKUP($B155,#REF!,4,FALSE)</f>
        <v>#REF!</v>
      </c>
      <c r="F155" s="68">
        <v>1</v>
      </c>
      <c r="G155" s="120" t="e">
        <f>VLOOKUP($B155,#REF!,13,FALSE)</f>
        <v>#REF!</v>
      </c>
      <c r="H155" s="24" t="e">
        <f>VLOOKUP($B155,#REF!,14,FALSE)</f>
        <v>#REF!</v>
      </c>
      <c r="I155" s="21" t="e">
        <f>G155*H155</f>
        <v>#REF!</v>
      </c>
      <c r="J155" s="22" t="e">
        <f>ROUND(F155*(G155+I155),2)</f>
        <v>#REF!</v>
      </c>
      <c r="K155" s="194" t="s">
        <v>159</v>
      </c>
      <c r="L155" s="5">
        <v>18156.5</v>
      </c>
      <c r="M155" s="17" t="e">
        <f t="shared" si="6"/>
        <v>#REF!</v>
      </c>
      <c r="N155" s="10"/>
      <c r="O155" s="68"/>
      <c r="P155" s="20"/>
      <c r="Q155" s="57"/>
      <c r="R155" s="21"/>
      <c r="S155" s="22"/>
      <c r="T155" s="3"/>
      <c r="U155" s="5"/>
      <c r="V155" s="5"/>
      <c r="W155" s="8"/>
      <c r="X155" s="10"/>
      <c r="Y155" s="68"/>
      <c r="Z155" s="20"/>
      <c r="AA155" s="57"/>
      <c r="AB155" s="21"/>
      <c r="AC155" s="22"/>
      <c r="AD155" s="3"/>
      <c r="AE155" s="5"/>
      <c r="AF155" s="5"/>
      <c r="AG155" s="8"/>
      <c r="AH155" s="10"/>
      <c r="AI155" s="68"/>
      <c r="AJ155" s="20"/>
      <c r="AK155" s="57"/>
      <c r="AL155" s="21"/>
      <c r="AM155" s="22"/>
      <c r="AN155" s="3"/>
      <c r="AO155" s="5"/>
      <c r="AP155" s="5"/>
      <c r="AQ155" s="8"/>
      <c r="AR155" s="10"/>
      <c r="AS155" s="68"/>
      <c r="AT155" s="20"/>
      <c r="AU155" s="57"/>
      <c r="AV155" s="21"/>
      <c r="AW155" s="22"/>
      <c r="AX155" s="3"/>
      <c r="AY155" s="5"/>
      <c r="AZ155" s="5"/>
      <c r="BA155" s="8"/>
      <c r="BB155" s="10"/>
      <c r="BC155" s="68"/>
      <c r="BD155" s="20"/>
      <c r="BE155" s="57"/>
      <c r="BF155" s="21"/>
      <c r="BG155" s="22"/>
      <c r="BH155" s="3"/>
      <c r="BI155" s="5"/>
      <c r="BJ155" s="5"/>
      <c r="BK155" s="8"/>
      <c r="BL155" s="10"/>
      <c r="BM155" s="68"/>
      <c r="BN155" s="20"/>
      <c r="BO155" s="57"/>
      <c r="BP155" s="21"/>
      <c r="BQ155" s="22"/>
      <c r="BR155" s="3"/>
      <c r="BS155" s="5"/>
      <c r="BT155" s="5"/>
      <c r="BU155" s="8"/>
      <c r="BV155" s="10"/>
      <c r="BW155" s="68"/>
      <c r="BX155" s="20"/>
      <c r="BY155" s="57"/>
      <c r="BZ155" s="21"/>
      <c r="CA155" s="22"/>
      <c r="CB155" s="3"/>
      <c r="CC155" s="5"/>
      <c r="CD155" s="5"/>
      <c r="CE155" s="8"/>
      <c r="CF155" s="10"/>
      <c r="CG155" s="68"/>
      <c r="CH155" s="20"/>
      <c r="CI155" s="57"/>
      <c r="CJ155" s="21"/>
      <c r="CK155" s="22"/>
      <c r="CL155" s="3"/>
      <c r="CM155" s="5"/>
      <c r="CN155" s="5"/>
      <c r="CO155" s="8"/>
      <c r="CP155" s="10"/>
      <c r="CQ155" s="68"/>
      <c r="CR155" s="20"/>
      <c r="CS155" s="57"/>
      <c r="CT155" s="21"/>
      <c r="CU155" s="22"/>
      <c r="CV155" s="3"/>
      <c r="CW155" s="5"/>
      <c r="CX155" s="5"/>
      <c r="CY155" s="8"/>
      <c r="CZ155" s="10"/>
      <c r="DA155" s="68"/>
      <c r="DB155" s="20"/>
      <c r="DC155" s="57"/>
      <c r="DD155" s="21"/>
      <c r="DE155" s="22"/>
      <c r="DF155" s="3"/>
      <c r="DG155" s="5"/>
      <c r="DH155" s="5"/>
      <c r="DI155" s="8"/>
      <c r="DJ155" s="10"/>
      <c r="DK155" s="68"/>
      <c r="DL155" s="20"/>
      <c r="DM155" s="57"/>
      <c r="DN155" s="21"/>
      <c r="DO155" s="22"/>
      <c r="DP155" s="3"/>
      <c r="DQ155" s="5"/>
      <c r="DR155" s="5"/>
      <c r="DS155" s="8"/>
      <c r="DT155" s="10"/>
      <c r="DU155" s="68"/>
      <c r="DV155" s="20"/>
      <c r="DW155" s="57"/>
      <c r="DX155" s="21"/>
      <c r="DY155" s="22"/>
      <c r="DZ155" s="3"/>
      <c r="EA155" s="5"/>
      <c r="EB155" s="5"/>
      <c r="EC155" s="8"/>
      <c r="ED155" s="10"/>
      <c r="EE155" s="68"/>
      <c r="EF155" s="20"/>
      <c r="EG155" s="57"/>
      <c r="EH155" s="21"/>
      <c r="EI155" s="22"/>
      <c r="EJ155" s="3"/>
      <c r="EK155" s="5"/>
      <c r="EL155" s="5"/>
      <c r="EM155" s="8"/>
      <c r="EN155" s="10"/>
      <c r="EO155" s="68"/>
      <c r="EP155" s="20"/>
      <c r="EQ155" s="57"/>
      <c r="ER155" s="21"/>
      <c r="ES155" s="22"/>
      <c r="ET155" s="3"/>
      <c r="EU155" s="5"/>
      <c r="EV155" s="5"/>
      <c r="EW155" s="8"/>
      <c r="EX155" s="10"/>
      <c r="EY155" s="68"/>
      <c r="EZ155" s="20"/>
      <c r="FA155" s="57"/>
      <c r="FB155" s="21"/>
      <c r="FC155" s="22"/>
      <c r="FD155" s="3"/>
      <c r="FE155" s="5"/>
      <c r="FF155" s="5"/>
      <c r="FG155" s="8"/>
      <c r="FH155" s="10"/>
      <c r="FI155" s="68"/>
      <c r="FJ155" s="20"/>
      <c r="FK155" s="57"/>
      <c r="FL155" s="21"/>
      <c r="FM155" s="22"/>
      <c r="FN155" s="3"/>
      <c r="FO155" s="5"/>
      <c r="FP155" s="5"/>
      <c r="FQ155" s="8"/>
      <c r="FR155" s="10"/>
      <c r="FS155" s="68"/>
      <c r="FT155" s="20"/>
      <c r="FU155" s="57"/>
      <c r="FV155" s="21"/>
      <c r="FW155" s="22"/>
      <c r="FX155" s="3"/>
      <c r="FY155" s="5"/>
      <c r="FZ155" s="5"/>
      <c r="GA155" s="8"/>
      <c r="GB155" s="10"/>
      <c r="GC155" s="68"/>
      <c r="GD155" s="20"/>
      <c r="GE155" s="57"/>
      <c r="GF155" s="21"/>
      <c r="GG155" s="22"/>
      <c r="GH155" s="3"/>
      <c r="GI155" s="5"/>
      <c r="GJ155" s="5"/>
      <c r="GK155" s="8"/>
      <c r="GL155" s="10"/>
      <c r="GM155" s="68"/>
      <c r="GN155" s="20"/>
      <c r="GO155" s="57"/>
      <c r="GP155" s="21"/>
      <c r="GQ155" s="22"/>
      <c r="GR155" s="3"/>
      <c r="GS155" s="5"/>
      <c r="GT155" s="5"/>
      <c r="GU155" s="8"/>
      <c r="GV155" s="10"/>
      <c r="GW155" s="68"/>
      <c r="GX155" s="20"/>
      <c r="GY155" s="57"/>
      <c r="GZ155" s="21"/>
      <c r="HA155" s="22"/>
      <c r="HB155" s="3"/>
      <c r="HC155" s="5"/>
      <c r="HD155" s="5"/>
      <c r="HE155" s="8"/>
      <c r="HF155" s="10"/>
      <c r="HG155" s="68"/>
      <c r="HH155" s="20"/>
      <c r="HI155" s="57"/>
      <c r="HJ155" s="21"/>
      <c r="HK155" s="22"/>
      <c r="HL155" s="3"/>
      <c r="HM155" s="5"/>
      <c r="HN155" s="5"/>
      <c r="HO155" s="8"/>
      <c r="HP155" s="10"/>
      <c r="HQ155" s="68"/>
      <c r="HR155" s="20"/>
      <c r="HS155" s="57"/>
      <c r="HT155" s="21"/>
      <c r="HU155" s="22"/>
      <c r="HV155" s="3"/>
      <c r="HW155" s="5"/>
      <c r="HX155" s="5"/>
      <c r="HY155" s="8"/>
      <c r="HZ155" s="10"/>
      <c r="IA155" s="68"/>
      <c r="IB155" s="20"/>
      <c r="IC155" s="57"/>
      <c r="ID155" s="21"/>
      <c r="IE155" s="22"/>
      <c r="IF155" s="3"/>
      <c r="IG155" s="5"/>
      <c r="IH155" s="5"/>
      <c r="II155" s="8"/>
      <c r="IJ155" s="10"/>
      <c r="IK155" s="68"/>
      <c r="IL155" s="20"/>
      <c r="IM155" s="57"/>
      <c r="IN155" s="21"/>
      <c r="IO155" s="22"/>
      <c r="IP155" s="3"/>
      <c r="IQ155" s="5"/>
      <c r="IR155" s="5"/>
      <c r="IS155" s="8"/>
      <c r="IT155" s="10"/>
      <c r="IU155" s="68"/>
      <c r="IV155" s="20"/>
      <c r="IW155" s="57"/>
      <c r="IX155" s="21"/>
      <c r="IY155" s="22"/>
      <c r="IZ155" s="3"/>
      <c r="JA155" s="5"/>
      <c r="JB155" s="5"/>
      <c r="JC155" s="8"/>
      <c r="JD155" s="10"/>
      <c r="JE155" s="68"/>
      <c r="JF155" s="20"/>
      <c r="JG155" s="57"/>
      <c r="JH155" s="21"/>
      <c r="JI155" s="22"/>
      <c r="JJ155" s="3"/>
      <c r="JK155" s="5"/>
      <c r="JL155" s="5"/>
      <c r="JM155" s="8"/>
      <c r="JN155" s="10"/>
      <c r="JO155" s="68"/>
      <c r="JP155" s="20"/>
      <c r="JQ155" s="57"/>
      <c r="JR155" s="21"/>
      <c r="JS155" s="22"/>
      <c r="JT155" s="3"/>
      <c r="JU155" s="5"/>
      <c r="JV155" s="5"/>
      <c r="JW155" s="8"/>
      <c r="JX155" s="10"/>
      <c r="JY155" s="68"/>
      <c r="JZ155" s="20"/>
      <c r="KA155" s="57"/>
      <c r="KB155" s="21"/>
      <c r="KC155" s="22"/>
      <c r="KD155" s="3"/>
      <c r="KE155" s="5"/>
      <c r="KF155" s="5"/>
      <c r="KG155" s="8"/>
      <c r="KH155" s="10"/>
      <c r="KI155" s="68"/>
      <c r="KJ155" s="20"/>
      <c r="KK155" s="57"/>
      <c r="KL155" s="21"/>
      <c r="KM155" s="22"/>
      <c r="KN155" s="3"/>
      <c r="KO155" s="5"/>
      <c r="KP155" s="5"/>
      <c r="KQ155" s="8"/>
      <c r="KR155" s="10"/>
      <c r="KS155" s="68"/>
      <c r="KT155" s="20"/>
      <c r="KU155" s="57"/>
      <c r="KV155" s="21"/>
      <c r="KW155" s="22"/>
      <c r="KX155" s="3"/>
      <c r="KY155" s="5"/>
      <c r="KZ155" s="5"/>
      <c r="LA155" s="8"/>
      <c r="LB155" s="10"/>
      <c r="LC155" s="68"/>
      <c r="LD155" s="20"/>
      <c r="LE155" s="57"/>
      <c r="LF155" s="21"/>
      <c r="LG155" s="22"/>
      <c r="LH155" s="3"/>
      <c r="LI155" s="5"/>
      <c r="LJ155" s="5"/>
      <c r="LK155" s="8"/>
      <c r="LL155" s="10"/>
      <c r="LM155" s="68"/>
      <c r="LN155" s="20"/>
      <c r="LO155" s="57"/>
      <c r="LP155" s="21"/>
      <c r="LQ155" s="22"/>
      <c r="LR155" s="3"/>
      <c r="LS155" s="5"/>
      <c r="LT155" s="5"/>
      <c r="LU155" s="8"/>
      <c r="LV155" s="10"/>
      <c r="LW155" s="68"/>
      <c r="LX155" s="20"/>
      <c r="LY155" s="57"/>
      <c r="LZ155" s="21"/>
      <c r="MA155" s="22"/>
      <c r="MB155" s="3"/>
      <c r="MC155" s="5"/>
      <c r="MD155" s="5"/>
      <c r="ME155" s="8"/>
      <c r="MF155" s="10"/>
      <c r="MG155" s="68"/>
      <c r="MH155" s="20"/>
      <c r="MI155" s="57"/>
      <c r="MJ155" s="21"/>
      <c r="MK155" s="22"/>
      <c r="ML155" s="3"/>
      <c r="MM155" s="5"/>
      <c r="MN155" s="5"/>
      <c r="MO155" s="8"/>
      <c r="MP155" s="10"/>
      <c r="MQ155" s="68"/>
      <c r="MR155" s="20"/>
      <c r="MS155" s="57"/>
      <c r="MT155" s="21"/>
      <c r="MU155" s="22"/>
      <c r="MV155" s="3"/>
      <c r="MW155" s="5"/>
      <c r="MX155" s="5"/>
      <c r="MY155" s="8"/>
      <c r="MZ155" s="10"/>
      <c r="NA155" s="68"/>
      <c r="NB155" s="20"/>
      <c r="NC155" s="57"/>
      <c r="ND155" s="21"/>
      <c r="NE155" s="22"/>
      <c r="NF155" s="3"/>
      <c r="NG155" s="5"/>
      <c r="NH155" s="5"/>
      <c r="NI155" s="8"/>
      <c r="NJ155" s="10"/>
      <c r="NK155" s="68"/>
      <c r="NL155" s="20"/>
      <c r="NM155" s="57"/>
      <c r="NN155" s="21"/>
      <c r="NO155" s="22"/>
      <c r="NP155" s="3"/>
      <c r="NQ155" s="5"/>
      <c r="NR155" s="5"/>
      <c r="NS155" s="8"/>
      <c r="NT155" s="10"/>
      <c r="NU155" s="68"/>
      <c r="NV155" s="20"/>
      <c r="NW155" s="57"/>
      <c r="NX155" s="21"/>
      <c r="NY155" s="22"/>
      <c r="NZ155" s="3"/>
      <c r="OA155" s="5"/>
      <c r="OB155" s="5"/>
      <c r="OC155" s="8"/>
      <c r="OD155" s="10"/>
      <c r="OE155" s="68"/>
      <c r="OF155" s="20"/>
      <c r="OG155" s="57"/>
      <c r="OH155" s="21"/>
      <c r="OI155" s="22"/>
      <c r="OJ155" s="3"/>
      <c r="OK155" s="5"/>
      <c r="OL155" s="5"/>
      <c r="OM155" s="8"/>
      <c r="ON155" s="10"/>
      <c r="OO155" s="68"/>
      <c r="OP155" s="20"/>
      <c r="OQ155" s="57"/>
      <c r="OR155" s="21"/>
      <c r="OS155" s="22"/>
      <c r="OT155" s="3"/>
      <c r="OU155" s="5"/>
      <c r="OV155" s="5"/>
      <c r="OW155" s="8"/>
      <c r="OX155" s="10"/>
      <c r="OY155" s="68"/>
      <c r="OZ155" s="20"/>
      <c r="PA155" s="57"/>
      <c r="PB155" s="21"/>
      <c r="PC155" s="22"/>
      <c r="PD155" s="3"/>
      <c r="PE155" s="5"/>
      <c r="PF155" s="5"/>
      <c r="PG155" s="8"/>
      <c r="PH155" s="10"/>
      <c r="PI155" s="68"/>
      <c r="PJ155" s="20"/>
      <c r="PK155" s="57"/>
      <c r="PL155" s="21"/>
      <c r="PM155" s="22"/>
      <c r="PN155" s="3"/>
      <c r="PO155" s="5"/>
      <c r="PP155" s="5"/>
      <c r="PQ155" s="8"/>
      <c r="PR155" s="10"/>
      <c r="PS155" s="68"/>
      <c r="PT155" s="20"/>
      <c r="PU155" s="57"/>
      <c r="PV155" s="21"/>
      <c r="PW155" s="22"/>
      <c r="PX155" s="3"/>
      <c r="PY155" s="5"/>
      <c r="PZ155" s="5"/>
      <c r="QA155" s="8"/>
      <c r="QB155" s="10"/>
      <c r="QC155" s="68"/>
      <c r="QD155" s="20"/>
      <c r="QE155" s="57"/>
      <c r="QF155" s="21"/>
      <c r="QG155" s="22"/>
      <c r="QH155" s="3"/>
      <c r="QI155" s="5"/>
      <c r="QJ155" s="5"/>
      <c r="QK155" s="8"/>
      <c r="QL155" s="10"/>
      <c r="QM155" s="68"/>
      <c r="QN155" s="20"/>
      <c r="QO155" s="57"/>
      <c r="QP155" s="21"/>
      <c r="QQ155" s="22"/>
      <c r="QR155" s="3"/>
      <c r="QS155" s="5"/>
      <c r="QT155" s="5"/>
      <c r="QU155" s="8"/>
      <c r="QV155" s="10"/>
      <c r="QW155" s="68"/>
      <c r="QX155" s="20"/>
      <c r="QY155" s="57"/>
      <c r="QZ155" s="21"/>
      <c r="RA155" s="22"/>
      <c r="RB155" s="3"/>
      <c r="RC155" s="5"/>
      <c r="RD155" s="5"/>
      <c r="RE155" s="8"/>
      <c r="RF155" s="10"/>
      <c r="RG155" s="68"/>
      <c r="RH155" s="20"/>
      <c r="RI155" s="57"/>
      <c r="RJ155" s="21"/>
      <c r="RK155" s="22"/>
      <c r="RL155" s="3"/>
      <c r="RM155" s="5"/>
      <c r="RN155" s="5"/>
      <c r="RO155" s="8"/>
      <c r="RP155" s="10"/>
      <c r="RQ155" s="68"/>
      <c r="RR155" s="20"/>
      <c r="RS155" s="57"/>
      <c r="RT155" s="21"/>
      <c r="RU155" s="22"/>
      <c r="RV155" s="3"/>
      <c r="RW155" s="5"/>
      <c r="RX155" s="5"/>
      <c r="RY155" s="8"/>
      <c r="RZ155" s="10"/>
      <c r="SA155" s="68"/>
      <c r="SB155" s="20"/>
      <c r="SC155" s="57"/>
      <c r="SD155" s="21"/>
      <c r="SE155" s="22"/>
      <c r="SF155" s="3"/>
      <c r="SG155" s="5"/>
      <c r="SH155" s="5"/>
      <c r="SI155" s="8"/>
      <c r="SJ155" s="10"/>
      <c r="SK155" s="68"/>
      <c r="SL155" s="20"/>
      <c r="SM155" s="57"/>
      <c r="SN155" s="21"/>
      <c r="SO155" s="22"/>
      <c r="SP155" s="3"/>
      <c r="SQ155" s="5"/>
      <c r="SR155" s="5"/>
      <c r="SS155" s="8"/>
      <c r="ST155" s="10"/>
      <c r="SU155" s="68"/>
      <c r="SV155" s="20"/>
      <c r="SW155" s="57"/>
      <c r="SX155" s="21"/>
      <c r="SY155" s="22"/>
      <c r="SZ155" s="3"/>
      <c r="TA155" s="5"/>
      <c r="TB155" s="5"/>
      <c r="TC155" s="8"/>
      <c r="TD155" s="10"/>
      <c r="TE155" s="68"/>
      <c r="TF155" s="20"/>
      <c r="TG155" s="57"/>
      <c r="TH155" s="21"/>
      <c r="TI155" s="22"/>
      <c r="TJ155" s="3"/>
      <c r="TK155" s="5"/>
      <c r="TL155" s="5"/>
      <c r="TM155" s="8"/>
      <c r="TN155" s="10"/>
      <c r="TO155" s="68"/>
      <c r="TP155" s="20"/>
      <c r="TQ155" s="57"/>
      <c r="TR155" s="21"/>
      <c r="TS155" s="22"/>
      <c r="TT155" s="3"/>
      <c r="TU155" s="5"/>
      <c r="TV155" s="5"/>
      <c r="TW155" s="8"/>
      <c r="TX155" s="10"/>
      <c r="TY155" s="68"/>
      <c r="TZ155" s="20"/>
      <c r="UA155" s="57"/>
      <c r="UB155" s="21"/>
      <c r="UC155" s="22"/>
      <c r="UD155" s="3"/>
      <c r="UE155" s="5"/>
      <c r="UF155" s="5"/>
      <c r="UG155" s="8"/>
      <c r="UH155" s="10"/>
      <c r="UI155" s="68"/>
      <c r="UJ155" s="20"/>
      <c r="UK155" s="57"/>
      <c r="UL155" s="21"/>
      <c r="UM155" s="22"/>
      <c r="UN155" s="3"/>
      <c r="UO155" s="5"/>
      <c r="UP155" s="5"/>
      <c r="UQ155" s="8"/>
      <c r="UR155" s="10"/>
      <c r="US155" s="68"/>
      <c r="UT155" s="20"/>
      <c r="UU155" s="57"/>
      <c r="UV155" s="21"/>
      <c r="UW155" s="22"/>
      <c r="UX155" s="3"/>
      <c r="UY155" s="5"/>
      <c r="UZ155" s="5"/>
      <c r="VA155" s="8"/>
      <c r="VB155" s="10"/>
      <c r="VC155" s="68"/>
      <c r="VD155" s="20"/>
      <c r="VE155" s="57"/>
      <c r="VF155" s="21"/>
      <c r="VG155" s="22"/>
      <c r="VH155" s="3"/>
      <c r="VI155" s="5"/>
      <c r="VJ155" s="5"/>
      <c r="VK155" s="8"/>
      <c r="VL155" s="10"/>
      <c r="VM155" s="68"/>
      <c r="VN155" s="20"/>
      <c r="VO155" s="57"/>
      <c r="VP155" s="21"/>
      <c r="VQ155" s="22"/>
      <c r="VR155" s="3"/>
      <c r="VS155" s="5"/>
      <c r="VT155" s="5"/>
      <c r="VU155" s="8"/>
      <c r="VV155" s="10"/>
      <c r="VW155" s="68"/>
      <c r="VX155" s="20"/>
      <c r="VY155" s="57"/>
      <c r="VZ155" s="21"/>
      <c r="WA155" s="22"/>
      <c r="WB155" s="3"/>
      <c r="WC155" s="5"/>
      <c r="WD155" s="5"/>
      <c r="WE155" s="8"/>
      <c r="WF155" s="10"/>
      <c r="WG155" s="68"/>
      <c r="WH155" s="20"/>
      <c r="WI155" s="57"/>
      <c r="WJ155" s="21"/>
      <c r="WK155" s="22"/>
      <c r="WL155" s="3"/>
      <c r="WM155" s="5"/>
      <c r="WN155" s="5"/>
      <c r="WO155" s="8"/>
      <c r="WP155" s="10"/>
      <c r="WQ155" s="68"/>
      <c r="WR155" s="20"/>
      <c r="WS155" s="57"/>
      <c r="WT155" s="21"/>
      <c r="WU155" s="22"/>
      <c r="WV155" s="3"/>
      <c r="WW155" s="5"/>
      <c r="WX155" s="5"/>
      <c r="WY155" s="8"/>
      <c r="WZ155" s="10"/>
      <c r="XA155" s="68"/>
      <c r="XB155" s="20"/>
      <c r="XC155" s="57"/>
      <c r="XD155" s="21"/>
      <c r="XE155" s="22"/>
      <c r="XF155" s="3"/>
      <c r="XG155" s="5"/>
      <c r="XH155" s="5"/>
      <c r="XI155" s="8"/>
      <c r="XJ155" s="10"/>
      <c r="XK155" s="68"/>
      <c r="XL155" s="20"/>
      <c r="XM155" s="57"/>
      <c r="XN155" s="21"/>
      <c r="XO155" s="22"/>
      <c r="XP155" s="3"/>
      <c r="XQ155" s="5"/>
      <c r="XR155" s="5"/>
      <c r="XS155" s="8"/>
      <c r="XT155" s="10"/>
      <c r="XU155" s="68"/>
      <c r="XV155" s="20"/>
      <c r="XW155" s="57"/>
      <c r="XX155" s="21"/>
      <c r="XY155" s="22"/>
      <c r="XZ155" s="3"/>
      <c r="YA155" s="5"/>
      <c r="YB155" s="5"/>
      <c r="YC155" s="8"/>
      <c r="YD155" s="10"/>
      <c r="YE155" s="68"/>
      <c r="YF155" s="20"/>
      <c r="YG155" s="57"/>
      <c r="YH155" s="21"/>
      <c r="YI155" s="22"/>
      <c r="YJ155" s="3"/>
      <c r="YK155" s="5"/>
      <c r="YL155" s="5"/>
      <c r="YM155" s="8"/>
      <c r="YN155" s="10"/>
      <c r="YO155" s="68"/>
      <c r="YP155" s="20"/>
      <c r="YQ155" s="57"/>
      <c r="YR155" s="21"/>
      <c r="YS155" s="22"/>
      <c r="YT155" s="3"/>
      <c r="YU155" s="5"/>
      <c r="YV155" s="5"/>
      <c r="YW155" s="8"/>
      <c r="YX155" s="10"/>
      <c r="YY155" s="68"/>
      <c r="YZ155" s="20"/>
      <c r="ZA155" s="57"/>
      <c r="ZB155" s="21"/>
      <c r="ZC155" s="22"/>
      <c r="ZD155" s="3"/>
      <c r="ZE155" s="5"/>
      <c r="ZF155" s="5"/>
      <c r="ZG155" s="8"/>
      <c r="ZH155" s="10"/>
      <c r="ZI155" s="68"/>
      <c r="ZJ155" s="20"/>
      <c r="ZK155" s="57"/>
      <c r="ZL155" s="21"/>
      <c r="ZM155" s="22"/>
      <c r="ZN155" s="3"/>
      <c r="ZO155" s="5"/>
      <c r="ZP155" s="5"/>
      <c r="ZQ155" s="8"/>
      <c r="ZR155" s="10"/>
      <c r="ZS155" s="68"/>
      <c r="ZT155" s="20"/>
      <c r="ZU155" s="57"/>
      <c r="ZV155" s="21"/>
      <c r="ZW155" s="22"/>
      <c r="ZX155" s="3"/>
      <c r="ZY155" s="5"/>
      <c r="ZZ155" s="5"/>
      <c r="AAA155" s="8"/>
      <c r="AAB155" s="10"/>
      <c r="AAC155" s="68"/>
      <c r="AAD155" s="20"/>
      <c r="AAE155" s="57"/>
      <c r="AAF155" s="21"/>
      <c r="AAG155" s="22"/>
      <c r="AAH155" s="3"/>
      <c r="AAI155" s="5"/>
      <c r="AAJ155" s="5"/>
      <c r="AAK155" s="8"/>
      <c r="AAL155" s="10"/>
      <c r="AAM155" s="68"/>
      <c r="AAN155" s="20"/>
      <c r="AAO155" s="57"/>
      <c r="AAP155" s="21"/>
      <c r="AAQ155" s="22"/>
      <c r="AAR155" s="3"/>
      <c r="AAS155" s="5"/>
      <c r="AAT155" s="5"/>
      <c r="AAU155" s="8"/>
      <c r="AAV155" s="10"/>
      <c r="AAW155" s="68"/>
      <c r="AAX155" s="20"/>
      <c r="AAY155" s="57"/>
      <c r="AAZ155" s="21"/>
      <c r="ABA155" s="22"/>
      <c r="ABB155" s="3"/>
      <c r="ABC155" s="5"/>
      <c r="ABD155" s="5"/>
      <c r="ABE155" s="8"/>
      <c r="ABF155" s="10"/>
      <c r="ABG155" s="68"/>
      <c r="ABH155" s="20"/>
      <c r="ABI155" s="57"/>
      <c r="ABJ155" s="21"/>
      <c r="ABK155" s="22"/>
      <c r="ABL155" s="3"/>
      <c r="ABM155" s="5"/>
      <c r="ABN155" s="5"/>
      <c r="ABO155" s="8"/>
      <c r="ABP155" s="10"/>
      <c r="ABQ155" s="68"/>
      <c r="ABR155" s="20"/>
      <c r="ABS155" s="57"/>
      <c r="ABT155" s="21"/>
      <c r="ABU155" s="22"/>
      <c r="ABV155" s="3"/>
      <c r="ABW155" s="5"/>
      <c r="ABX155" s="5"/>
      <c r="ABY155" s="8"/>
      <c r="ABZ155" s="10"/>
      <c r="ACA155" s="68"/>
      <c r="ACB155" s="20"/>
      <c r="ACC155" s="57"/>
      <c r="ACD155" s="21"/>
      <c r="ACE155" s="22"/>
      <c r="ACF155" s="3"/>
      <c r="ACG155" s="5"/>
      <c r="ACH155" s="5"/>
      <c r="ACI155" s="8"/>
      <c r="ACJ155" s="10"/>
      <c r="ACK155" s="68"/>
      <c r="ACL155" s="20"/>
      <c r="ACM155" s="57"/>
      <c r="ACN155" s="21"/>
      <c r="ACO155" s="22"/>
      <c r="ACP155" s="3"/>
      <c r="ACQ155" s="5"/>
      <c r="ACR155" s="5"/>
      <c r="ACS155" s="8"/>
      <c r="ACT155" s="10"/>
      <c r="ACU155" s="68"/>
      <c r="ACV155" s="20"/>
      <c r="ACW155" s="57"/>
      <c r="ACX155" s="21"/>
      <c r="ACY155" s="22"/>
      <c r="ACZ155" s="3"/>
      <c r="ADA155" s="5"/>
      <c r="ADB155" s="5"/>
      <c r="ADC155" s="8"/>
      <c r="ADD155" s="10"/>
      <c r="ADE155" s="68"/>
      <c r="ADF155" s="20"/>
      <c r="ADG155" s="57"/>
      <c r="ADH155" s="21"/>
      <c r="ADI155" s="22"/>
      <c r="ADJ155" s="3"/>
      <c r="ADK155" s="5"/>
      <c r="ADL155" s="5"/>
      <c r="ADM155" s="8"/>
      <c r="ADN155" s="10"/>
      <c r="ADO155" s="68"/>
      <c r="ADP155" s="20"/>
      <c r="ADQ155" s="57"/>
      <c r="ADR155" s="21"/>
      <c r="ADS155" s="22"/>
      <c r="ADT155" s="3"/>
      <c r="ADU155" s="5"/>
      <c r="ADV155" s="5"/>
      <c r="ADW155" s="8"/>
      <c r="ADX155" s="10"/>
      <c r="ADY155" s="68"/>
      <c r="ADZ155" s="20"/>
      <c r="AEA155" s="57"/>
      <c r="AEB155" s="21"/>
      <c r="AEC155" s="22"/>
      <c r="AED155" s="3"/>
      <c r="AEE155" s="5"/>
      <c r="AEF155" s="5"/>
      <c r="AEG155" s="8"/>
      <c r="AEH155" s="10"/>
      <c r="AEI155" s="68"/>
      <c r="AEJ155" s="20"/>
      <c r="AEK155" s="57"/>
      <c r="AEL155" s="21"/>
      <c r="AEM155" s="22"/>
      <c r="AEN155" s="3"/>
      <c r="AEO155" s="5"/>
      <c r="AEP155" s="5"/>
      <c r="AEQ155" s="8"/>
      <c r="AER155" s="10"/>
      <c r="AES155" s="68"/>
      <c r="AET155" s="20"/>
      <c r="AEU155" s="57"/>
      <c r="AEV155" s="21"/>
      <c r="AEW155" s="22"/>
      <c r="AEX155" s="3"/>
      <c r="AEY155" s="5"/>
      <c r="AEZ155" s="5"/>
      <c r="AFA155" s="8"/>
      <c r="AFB155" s="10"/>
      <c r="AFC155" s="68"/>
      <c r="AFD155" s="20"/>
      <c r="AFE155" s="57"/>
      <c r="AFF155" s="21"/>
      <c r="AFG155" s="22"/>
      <c r="AFH155" s="3"/>
      <c r="AFI155" s="5"/>
      <c r="AFJ155" s="5"/>
      <c r="AFK155" s="8"/>
      <c r="AFL155" s="10"/>
      <c r="AFM155" s="68"/>
      <c r="AFN155" s="20"/>
      <c r="AFO155" s="57"/>
      <c r="AFP155" s="21"/>
      <c r="AFQ155" s="22"/>
      <c r="AFR155" s="3"/>
      <c r="AFS155" s="5"/>
      <c r="AFT155" s="5"/>
      <c r="AFU155" s="8"/>
      <c r="AFV155" s="10"/>
      <c r="AFW155" s="68"/>
      <c r="AFX155" s="20"/>
      <c r="AFY155" s="57"/>
      <c r="AFZ155" s="21"/>
      <c r="AGA155" s="22"/>
      <c r="AGB155" s="3"/>
      <c r="AGC155" s="5"/>
      <c r="AGD155" s="5"/>
      <c r="AGE155" s="8"/>
      <c r="AGF155" s="10"/>
      <c r="AGG155" s="68"/>
      <c r="AGH155" s="20"/>
      <c r="AGI155" s="57"/>
      <c r="AGJ155" s="21"/>
      <c r="AGK155" s="22"/>
      <c r="AGL155" s="3"/>
      <c r="AGM155" s="5"/>
      <c r="AGN155" s="5"/>
      <c r="AGO155" s="8"/>
      <c r="AGP155" s="10"/>
      <c r="AGQ155" s="68"/>
      <c r="AGR155" s="20"/>
      <c r="AGS155" s="57"/>
      <c r="AGT155" s="21"/>
      <c r="AGU155" s="22"/>
      <c r="AGV155" s="3"/>
      <c r="AGW155" s="5"/>
      <c r="AGX155" s="5"/>
      <c r="AGY155" s="8"/>
      <c r="AGZ155" s="10"/>
      <c r="AHA155" s="68"/>
      <c r="AHB155" s="20"/>
      <c r="AHC155" s="57"/>
      <c r="AHD155" s="21"/>
      <c r="AHE155" s="22"/>
      <c r="AHF155" s="3"/>
      <c r="AHG155" s="5"/>
      <c r="AHH155" s="5"/>
      <c r="AHI155" s="8"/>
      <c r="AHJ155" s="10"/>
      <c r="AHK155" s="68"/>
      <c r="AHL155" s="20"/>
      <c r="AHM155" s="57"/>
      <c r="AHN155" s="21"/>
      <c r="AHO155" s="22"/>
      <c r="AHP155" s="3"/>
      <c r="AHQ155" s="5"/>
      <c r="AHR155" s="5"/>
      <c r="AHS155" s="8"/>
      <c r="AHT155" s="10"/>
      <c r="AHU155" s="68"/>
      <c r="AHV155" s="20"/>
      <c r="AHW155" s="57"/>
      <c r="AHX155" s="21"/>
      <c r="AHY155" s="22"/>
      <c r="AHZ155" s="3"/>
      <c r="AIA155" s="5"/>
      <c r="AIB155" s="5"/>
      <c r="AIC155" s="8"/>
      <c r="AID155" s="10"/>
      <c r="AIE155" s="68"/>
      <c r="AIF155" s="20"/>
      <c r="AIG155" s="57"/>
      <c r="AIH155" s="21"/>
      <c r="AII155" s="22"/>
      <c r="AIJ155" s="3"/>
      <c r="AIK155" s="5"/>
      <c r="AIL155" s="5"/>
      <c r="AIM155" s="8"/>
      <c r="AIN155" s="10"/>
      <c r="AIO155" s="68"/>
      <c r="AIP155" s="20"/>
      <c r="AIQ155" s="57"/>
      <c r="AIR155" s="21"/>
      <c r="AIS155" s="22"/>
      <c r="AIT155" s="3"/>
      <c r="AIU155" s="5"/>
      <c r="AIV155" s="5"/>
      <c r="AIW155" s="8"/>
      <c r="AIX155" s="10"/>
      <c r="AIY155" s="68"/>
      <c r="AIZ155" s="20"/>
      <c r="AJA155" s="57"/>
      <c r="AJB155" s="21"/>
      <c r="AJC155" s="22"/>
      <c r="AJD155" s="3"/>
      <c r="AJE155" s="5"/>
      <c r="AJF155" s="5"/>
      <c r="AJG155" s="8"/>
      <c r="AJH155" s="10"/>
      <c r="AJI155" s="68"/>
      <c r="AJJ155" s="20"/>
      <c r="AJK155" s="57"/>
      <c r="AJL155" s="21"/>
      <c r="AJM155" s="22"/>
      <c r="AJN155" s="3"/>
      <c r="AJO155" s="5"/>
      <c r="AJP155" s="5"/>
      <c r="AJQ155" s="8"/>
      <c r="AJR155" s="10"/>
      <c r="AJS155" s="68"/>
      <c r="AJT155" s="20"/>
      <c r="AJU155" s="57"/>
      <c r="AJV155" s="21"/>
      <c r="AJW155" s="22"/>
      <c r="AJX155" s="3"/>
      <c r="AJY155" s="5"/>
      <c r="AJZ155" s="5"/>
      <c r="AKA155" s="8"/>
      <c r="AKB155" s="10"/>
      <c r="AKC155" s="68"/>
      <c r="AKD155" s="20"/>
      <c r="AKE155" s="57"/>
      <c r="AKF155" s="21"/>
      <c r="AKG155" s="22"/>
      <c r="AKH155" s="3"/>
      <c r="AKI155" s="5"/>
      <c r="AKJ155" s="5"/>
      <c r="AKK155" s="8"/>
      <c r="AKL155" s="10"/>
      <c r="AKM155" s="68"/>
      <c r="AKN155" s="20"/>
      <c r="AKO155" s="57"/>
      <c r="AKP155" s="21"/>
      <c r="AKQ155" s="22"/>
      <c r="AKR155" s="3"/>
      <c r="AKS155" s="5"/>
      <c r="AKT155" s="5"/>
      <c r="AKU155" s="8"/>
      <c r="AKV155" s="10"/>
      <c r="AKW155" s="68"/>
      <c r="AKX155" s="20"/>
      <c r="AKY155" s="57"/>
      <c r="AKZ155" s="21"/>
      <c r="ALA155" s="22"/>
      <c r="ALB155" s="3"/>
      <c r="ALC155" s="5"/>
      <c r="ALD155" s="5"/>
      <c r="ALE155" s="8"/>
      <c r="ALF155" s="10"/>
      <c r="ALG155" s="68"/>
      <c r="ALH155" s="20"/>
      <c r="ALI155" s="57"/>
      <c r="ALJ155" s="21"/>
      <c r="ALK155" s="22"/>
      <c r="ALL155" s="3"/>
      <c r="ALM155" s="5"/>
      <c r="ALN155" s="5"/>
      <c r="ALO155" s="8"/>
      <c r="ALP155" s="10"/>
      <c r="ALQ155" s="68"/>
      <c r="ALR155" s="20"/>
      <c r="ALS155" s="57"/>
      <c r="ALT155" s="21"/>
      <c r="ALU155" s="22"/>
      <c r="ALV155" s="3"/>
      <c r="ALW155" s="5"/>
      <c r="ALX155" s="5"/>
      <c r="ALY155" s="8"/>
      <c r="ALZ155" s="10"/>
      <c r="AMA155" s="68"/>
      <c r="AMB155" s="20"/>
      <c r="AMC155" s="57"/>
      <c r="AMD155" s="21"/>
      <c r="AME155" s="22"/>
      <c r="AMF155" s="3"/>
      <c r="AMG155" s="5"/>
      <c r="AMH155" s="5"/>
      <c r="AMI155" s="8"/>
      <c r="AMJ155" s="10"/>
      <c r="AMK155" s="68"/>
      <c r="AML155" s="20"/>
      <c r="AMM155" s="57"/>
      <c r="AMN155" s="21"/>
      <c r="AMO155" s="22"/>
      <c r="AMP155" s="3"/>
      <c r="AMQ155" s="5"/>
      <c r="AMR155" s="5"/>
      <c r="AMS155" s="8"/>
      <c r="AMT155" s="10"/>
      <c r="AMU155" s="68"/>
      <c r="AMV155" s="20"/>
      <c r="AMW155" s="57"/>
      <c r="AMX155" s="21"/>
      <c r="AMY155" s="22"/>
      <c r="AMZ155" s="3"/>
      <c r="ANA155" s="5"/>
      <c r="ANB155" s="5"/>
      <c r="ANC155" s="8"/>
      <c r="AND155" s="10"/>
      <c r="ANE155" s="68"/>
      <c r="ANF155" s="20"/>
      <c r="ANG155" s="57"/>
      <c r="ANH155" s="21"/>
      <c r="ANI155" s="22"/>
      <c r="ANJ155" s="3"/>
      <c r="ANK155" s="5"/>
      <c r="ANL155" s="5"/>
      <c r="ANM155" s="8"/>
      <c r="ANN155" s="10"/>
      <c r="ANO155" s="68"/>
      <c r="ANP155" s="20"/>
      <c r="ANQ155" s="57"/>
      <c r="ANR155" s="21"/>
      <c r="ANS155" s="22"/>
      <c r="ANT155" s="3"/>
      <c r="ANU155" s="5"/>
      <c r="ANV155" s="5"/>
      <c r="ANW155" s="8"/>
      <c r="ANX155" s="10"/>
      <c r="ANY155" s="68"/>
      <c r="ANZ155" s="20"/>
      <c r="AOA155" s="57"/>
      <c r="AOB155" s="21"/>
      <c r="AOC155" s="22"/>
      <c r="AOD155" s="3"/>
      <c r="AOE155" s="5"/>
      <c r="AOF155" s="5"/>
      <c r="AOG155" s="8"/>
      <c r="AOH155" s="10"/>
      <c r="AOI155" s="68"/>
      <c r="AOJ155" s="20"/>
      <c r="AOK155" s="57"/>
      <c r="AOL155" s="21"/>
      <c r="AOM155" s="22"/>
      <c r="AON155" s="3"/>
      <c r="AOO155" s="5"/>
      <c r="AOP155" s="5"/>
      <c r="AOQ155" s="8"/>
      <c r="AOR155" s="10"/>
      <c r="AOS155" s="68"/>
      <c r="AOT155" s="20"/>
      <c r="AOU155" s="57"/>
      <c r="AOV155" s="21"/>
      <c r="AOW155" s="22"/>
      <c r="AOX155" s="3"/>
      <c r="AOY155" s="5"/>
      <c r="AOZ155" s="5"/>
      <c r="APA155" s="8"/>
      <c r="APB155" s="10"/>
      <c r="APC155" s="68"/>
      <c r="APD155" s="20"/>
      <c r="APE155" s="57"/>
      <c r="APF155" s="21"/>
      <c r="APG155" s="22"/>
      <c r="APH155" s="3"/>
      <c r="API155" s="5"/>
      <c r="APJ155" s="5"/>
      <c r="APK155" s="8"/>
      <c r="APL155" s="10"/>
      <c r="APM155" s="68"/>
      <c r="APN155" s="20"/>
      <c r="APO155" s="57"/>
      <c r="APP155" s="21"/>
      <c r="APQ155" s="22"/>
      <c r="APR155" s="3"/>
      <c r="APS155" s="5"/>
      <c r="APT155" s="5"/>
      <c r="APU155" s="8"/>
      <c r="APV155" s="10"/>
      <c r="APW155" s="68"/>
      <c r="APX155" s="20"/>
      <c r="APY155" s="57"/>
      <c r="APZ155" s="21"/>
      <c r="AQA155" s="22"/>
      <c r="AQB155" s="3"/>
      <c r="AQC155" s="5"/>
      <c r="AQD155" s="5"/>
      <c r="AQE155" s="8"/>
      <c r="AQF155" s="10"/>
      <c r="AQG155" s="68"/>
      <c r="AQH155" s="20"/>
      <c r="AQI155" s="57"/>
      <c r="AQJ155" s="21"/>
      <c r="AQK155" s="22"/>
      <c r="AQL155" s="3"/>
      <c r="AQM155" s="5"/>
      <c r="AQN155" s="5"/>
      <c r="AQO155" s="8"/>
      <c r="AQP155" s="10"/>
      <c r="AQQ155" s="68"/>
      <c r="AQR155" s="20"/>
      <c r="AQS155" s="57"/>
      <c r="AQT155" s="21"/>
      <c r="AQU155" s="22"/>
      <c r="AQV155" s="3"/>
      <c r="AQW155" s="5"/>
      <c r="AQX155" s="5"/>
      <c r="AQY155" s="8"/>
      <c r="AQZ155" s="10"/>
      <c r="ARA155" s="68"/>
      <c r="ARB155" s="20"/>
      <c r="ARC155" s="57"/>
      <c r="ARD155" s="21"/>
      <c r="ARE155" s="22"/>
      <c r="ARF155" s="3"/>
      <c r="ARG155" s="5"/>
      <c r="ARH155" s="5"/>
      <c r="ARI155" s="8"/>
      <c r="ARJ155" s="10"/>
      <c r="ARK155" s="68"/>
      <c r="ARL155" s="20"/>
      <c r="ARM155" s="57"/>
      <c r="ARN155" s="21"/>
      <c r="ARO155" s="22"/>
      <c r="ARP155" s="3"/>
      <c r="ARQ155" s="5"/>
      <c r="ARR155" s="5"/>
      <c r="ARS155" s="8"/>
      <c r="ART155" s="10"/>
      <c r="ARU155" s="68"/>
      <c r="ARV155" s="20"/>
      <c r="ARW155" s="57"/>
      <c r="ARX155" s="21"/>
      <c r="ARY155" s="22"/>
      <c r="ARZ155" s="3"/>
      <c r="ASA155" s="5"/>
      <c r="ASB155" s="5"/>
      <c r="ASC155" s="8"/>
      <c r="ASD155" s="10"/>
      <c r="ASE155" s="68"/>
      <c r="ASF155" s="20"/>
      <c r="ASG155" s="57"/>
      <c r="ASH155" s="21"/>
      <c r="ASI155" s="22"/>
      <c r="ASJ155" s="3"/>
      <c r="ASK155" s="5"/>
      <c r="ASL155" s="5"/>
      <c r="ASM155" s="8"/>
      <c r="ASN155" s="10"/>
      <c r="ASO155" s="68"/>
      <c r="ASP155" s="20"/>
      <c r="ASQ155" s="57"/>
      <c r="ASR155" s="21"/>
      <c r="ASS155" s="22"/>
      <c r="AST155" s="3"/>
      <c r="ASU155" s="5"/>
      <c r="ASV155" s="5"/>
      <c r="ASW155" s="8"/>
      <c r="ASX155" s="10"/>
      <c r="ASY155" s="68"/>
      <c r="ASZ155" s="20"/>
      <c r="ATA155" s="57"/>
      <c r="ATB155" s="21"/>
      <c r="ATC155" s="22"/>
      <c r="ATD155" s="3"/>
      <c r="ATE155" s="5"/>
      <c r="ATF155" s="5"/>
      <c r="ATG155" s="8"/>
      <c r="ATH155" s="10"/>
      <c r="ATI155" s="68"/>
      <c r="ATJ155" s="20"/>
      <c r="ATK155" s="57"/>
      <c r="ATL155" s="21"/>
      <c r="ATM155" s="22"/>
      <c r="ATN155" s="3"/>
      <c r="ATO155" s="5"/>
      <c r="ATP155" s="5"/>
      <c r="ATQ155" s="8"/>
      <c r="ATR155" s="10"/>
      <c r="ATS155" s="68"/>
      <c r="ATT155" s="20"/>
      <c r="ATU155" s="57"/>
      <c r="ATV155" s="21"/>
      <c r="ATW155" s="22"/>
      <c r="ATX155" s="3"/>
      <c r="ATY155" s="5"/>
      <c r="ATZ155" s="5"/>
      <c r="AUA155" s="8"/>
      <c r="AUB155" s="10"/>
      <c r="AUC155" s="68"/>
      <c r="AUD155" s="20"/>
      <c r="AUE155" s="57"/>
      <c r="AUF155" s="21"/>
      <c r="AUG155" s="22"/>
      <c r="AUH155" s="3"/>
      <c r="AUI155" s="5"/>
      <c r="AUJ155" s="5"/>
      <c r="AUK155" s="8"/>
      <c r="AUL155" s="10"/>
      <c r="AUM155" s="68"/>
      <c r="AUN155" s="20"/>
      <c r="AUO155" s="57"/>
      <c r="AUP155" s="21"/>
      <c r="AUQ155" s="22"/>
      <c r="AUR155" s="3"/>
      <c r="AUS155" s="5"/>
      <c r="AUT155" s="5"/>
      <c r="AUU155" s="8"/>
      <c r="AUV155" s="10"/>
      <c r="AUW155" s="68"/>
      <c r="AUX155" s="20"/>
      <c r="AUY155" s="57"/>
      <c r="AUZ155" s="21"/>
      <c r="AVA155" s="22"/>
      <c r="AVB155" s="3"/>
      <c r="AVC155" s="5"/>
      <c r="AVD155" s="5"/>
      <c r="AVE155" s="8"/>
      <c r="AVF155" s="10"/>
      <c r="AVG155" s="68"/>
      <c r="AVH155" s="20"/>
      <c r="AVI155" s="57"/>
      <c r="AVJ155" s="21"/>
      <c r="AVK155" s="22"/>
      <c r="AVL155" s="3"/>
      <c r="AVM155" s="5"/>
      <c r="AVN155" s="5"/>
      <c r="AVO155" s="8"/>
      <c r="AVP155" s="10"/>
      <c r="AVQ155" s="68"/>
      <c r="AVR155" s="20"/>
      <c r="AVS155" s="57"/>
      <c r="AVT155" s="21"/>
      <c r="AVU155" s="22"/>
      <c r="AVV155" s="3"/>
      <c r="AVW155" s="5"/>
      <c r="AVX155" s="5"/>
      <c r="AVY155" s="8"/>
      <c r="AVZ155" s="10"/>
      <c r="AWA155" s="68"/>
      <c r="AWB155" s="20"/>
      <c r="AWC155" s="57"/>
      <c r="AWD155" s="21"/>
      <c r="AWE155" s="22"/>
      <c r="AWF155" s="3"/>
      <c r="AWG155" s="5"/>
      <c r="AWH155" s="5"/>
      <c r="AWI155" s="8"/>
      <c r="AWJ155" s="10"/>
      <c r="AWK155" s="68"/>
      <c r="AWL155" s="20"/>
      <c r="AWM155" s="57"/>
      <c r="AWN155" s="21"/>
      <c r="AWO155" s="22"/>
      <c r="AWP155" s="3"/>
      <c r="AWQ155" s="5"/>
      <c r="AWR155" s="5"/>
      <c r="AWS155" s="8"/>
      <c r="AWT155" s="10"/>
      <c r="AWU155" s="68"/>
      <c r="AWV155" s="20"/>
      <c r="AWW155" s="57"/>
      <c r="AWX155" s="21"/>
      <c r="AWY155" s="22"/>
      <c r="AWZ155" s="3"/>
      <c r="AXA155" s="5"/>
      <c r="AXB155" s="5"/>
      <c r="AXC155" s="8"/>
      <c r="AXD155" s="10"/>
      <c r="AXE155" s="68"/>
      <c r="AXF155" s="20"/>
      <c r="AXG155" s="57"/>
      <c r="AXH155" s="21"/>
      <c r="AXI155" s="22"/>
      <c r="AXJ155" s="3"/>
      <c r="AXK155" s="5"/>
      <c r="AXL155" s="5"/>
      <c r="AXM155" s="8"/>
      <c r="AXN155" s="10"/>
      <c r="AXO155" s="68"/>
      <c r="AXP155" s="20"/>
      <c r="AXQ155" s="57"/>
      <c r="AXR155" s="21"/>
      <c r="AXS155" s="22"/>
      <c r="AXT155" s="3"/>
      <c r="AXU155" s="5"/>
      <c r="AXV155" s="5"/>
      <c r="AXW155" s="8"/>
      <c r="AXX155" s="10"/>
      <c r="AXY155" s="68"/>
      <c r="AXZ155" s="20"/>
      <c r="AYA155" s="57"/>
      <c r="AYB155" s="21"/>
      <c r="AYC155" s="22"/>
      <c r="AYD155" s="3"/>
      <c r="AYE155" s="5"/>
      <c r="AYF155" s="5"/>
      <c r="AYG155" s="8"/>
      <c r="AYH155" s="10"/>
      <c r="AYI155" s="68"/>
      <c r="AYJ155" s="20"/>
      <c r="AYK155" s="57"/>
      <c r="AYL155" s="21"/>
      <c r="AYM155" s="22"/>
      <c r="AYN155" s="3"/>
      <c r="AYO155" s="5"/>
      <c r="AYP155" s="5"/>
      <c r="AYQ155" s="8"/>
      <c r="AYR155" s="10"/>
      <c r="AYS155" s="68"/>
      <c r="AYT155" s="20"/>
      <c r="AYU155" s="57"/>
      <c r="AYV155" s="21"/>
      <c r="AYW155" s="22"/>
      <c r="AYX155" s="3"/>
      <c r="AYY155" s="5"/>
      <c r="AYZ155" s="5"/>
      <c r="AZA155" s="8"/>
      <c r="AZB155" s="10"/>
      <c r="AZC155" s="68"/>
      <c r="AZD155" s="20"/>
      <c r="AZE155" s="57"/>
      <c r="AZF155" s="21"/>
      <c r="AZG155" s="22"/>
      <c r="AZH155" s="3"/>
      <c r="AZI155" s="5"/>
      <c r="AZJ155" s="5"/>
      <c r="AZK155" s="8"/>
      <c r="AZL155" s="10"/>
      <c r="AZM155" s="68"/>
      <c r="AZN155" s="20"/>
      <c r="AZO155" s="57"/>
      <c r="AZP155" s="21"/>
      <c r="AZQ155" s="22"/>
      <c r="AZR155" s="3"/>
      <c r="AZS155" s="5"/>
      <c r="AZT155" s="5"/>
      <c r="AZU155" s="8"/>
      <c r="AZV155" s="10"/>
      <c r="AZW155" s="68"/>
      <c r="AZX155" s="20"/>
      <c r="AZY155" s="57"/>
      <c r="AZZ155" s="21"/>
      <c r="BAA155" s="22"/>
      <c r="BAB155" s="3"/>
      <c r="BAC155" s="5"/>
      <c r="BAD155" s="5"/>
      <c r="BAE155" s="8"/>
      <c r="BAF155" s="10"/>
      <c r="BAG155" s="68"/>
      <c r="BAH155" s="20"/>
      <c r="BAI155" s="57"/>
      <c r="BAJ155" s="21"/>
      <c r="BAK155" s="22"/>
      <c r="BAL155" s="3"/>
      <c r="BAM155" s="5"/>
      <c r="BAN155" s="5"/>
      <c r="BAO155" s="8"/>
      <c r="BAP155" s="10"/>
      <c r="BAQ155" s="68"/>
      <c r="BAR155" s="20"/>
      <c r="BAS155" s="57"/>
      <c r="BAT155" s="21"/>
      <c r="BAU155" s="22"/>
      <c r="BAV155" s="3"/>
      <c r="BAW155" s="5"/>
      <c r="BAX155" s="5"/>
      <c r="BAY155" s="8"/>
      <c r="BAZ155" s="10"/>
      <c r="BBA155" s="68"/>
      <c r="BBB155" s="20"/>
      <c r="BBC155" s="57"/>
      <c r="BBD155" s="21"/>
      <c r="BBE155" s="22"/>
      <c r="BBF155" s="3"/>
      <c r="BBG155" s="5"/>
      <c r="BBH155" s="5"/>
      <c r="BBI155" s="8"/>
      <c r="BBJ155" s="10"/>
      <c r="BBK155" s="68"/>
      <c r="BBL155" s="20"/>
      <c r="BBM155" s="57"/>
      <c r="BBN155" s="21"/>
      <c r="BBO155" s="22"/>
      <c r="BBP155" s="3"/>
      <c r="BBQ155" s="5"/>
      <c r="BBR155" s="5"/>
      <c r="BBS155" s="8"/>
      <c r="BBT155" s="10"/>
      <c r="BBU155" s="68"/>
      <c r="BBV155" s="20"/>
      <c r="BBW155" s="57"/>
      <c r="BBX155" s="21"/>
      <c r="BBY155" s="22"/>
      <c r="BBZ155" s="3"/>
      <c r="BCA155" s="5"/>
      <c r="BCB155" s="5"/>
      <c r="BCC155" s="8"/>
      <c r="BCD155" s="10"/>
      <c r="BCE155" s="68"/>
      <c r="BCF155" s="20"/>
      <c r="BCG155" s="57"/>
      <c r="BCH155" s="21"/>
      <c r="BCI155" s="22"/>
      <c r="BCJ155" s="3"/>
      <c r="BCK155" s="5"/>
      <c r="BCL155" s="5"/>
      <c r="BCM155" s="8"/>
      <c r="BCN155" s="10"/>
      <c r="BCO155" s="68"/>
      <c r="BCP155" s="20"/>
      <c r="BCQ155" s="57"/>
      <c r="BCR155" s="21"/>
      <c r="BCS155" s="22"/>
      <c r="BCT155" s="3"/>
      <c r="BCU155" s="5"/>
      <c r="BCV155" s="5"/>
      <c r="BCW155" s="8"/>
      <c r="BCX155" s="10"/>
      <c r="BCY155" s="68"/>
      <c r="BCZ155" s="20"/>
      <c r="BDA155" s="57"/>
      <c r="BDB155" s="21"/>
      <c r="BDC155" s="22"/>
      <c r="BDD155" s="3"/>
      <c r="BDE155" s="5"/>
      <c r="BDF155" s="5"/>
      <c r="BDG155" s="8"/>
      <c r="BDH155" s="10"/>
      <c r="BDI155" s="68"/>
      <c r="BDJ155" s="20"/>
      <c r="BDK155" s="57"/>
      <c r="BDL155" s="21"/>
      <c r="BDM155" s="22"/>
      <c r="BDN155" s="3"/>
      <c r="BDO155" s="5"/>
      <c r="BDP155" s="5"/>
      <c r="BDQ155" s="8"/>
      <c r="BDR155" s="10"/>
      <c r="BDS155" s="68"/>
      <c r="BDT155" s="20"/>
      <c r="BDU155" s="57"/>
      <c r="BDV155" s="21"/>
      <c r="BDW155" s="22"/>
      <c r="BDX155" s="3"/>
      <c r="BDY155" s="5"/>
      <c r="BDZ155" s="5"/>
      <c r="BEA155" s="8"/>
      <c r="BEB155" s="10"/>
      <c r="BEC155" s="68"/>
      <c r="BED155" s="20"/>
      <c r="BEE155" s="57"/>
      <c r="BEF155" s="21"/>
      <c r="BEG155" s="22"/>
      <c r="BEH155" s="3"/>
      <c r="BEI155" s="5"/>
      <c r="BEJ155" s="5"/>
      <c r="BEK155" s="8"/>
      <c r="BEL155" s="10"/>
      <c r="BEM155" s="68"/>
      <c r="BEN155" s="20"/>
      <c r="BEO155" s="57"/>
      <c r="BEP155" s="21"/>
      <c r="BEQ155" s="22"/>
      <c r="BER155" s="3"/>
      <c r="BES155" s="5"/>
      <c r="BET155" s="5"/>
      <c r="BEU155" s="8"/>
      <c r="BEV155" s="10"/>
      <c r="BEW155" s="68"/>
      <c r="BEX155" s="20"/>
      <c r="BEY155" s="57"/>
      <c r="BEZ155" s="21"/>
      <c r="BFA155" s="22"/>
      <c r="BFB155" s="3"/>
      <c r="BFC155" s="5"/>
      <c r="BFD155" s="5"/>
      <c r="BFE155" s="8"/>
      <c r="BFF155" s="10"/>
      <c r="BFG155" s="68"/>
      <c r="BFH155" s="20"/>
      <c r="BFI155" s="57"/>
      <c r="BFJ155" s="21"/>
      <c r="BFK155" s="22"/>
      <c r="BFL155" s="3"/>
      <c r="BFM155" s="5"/>
      <c r="BFN155" s="5"/>
      <c r="BFO155" s="8"/>
      <c r="BFP155" s="10"/>
      <c r="BFQ155" s="68"/>
      <c r="BFR155" s="20"/>
      <c r="BFS155" s="57"/>
      <c r="BFT155" s="21"/>
      <c r="BFU155" s="22"/>
      <c r="BFV155" s="3"/>
      <c r="BFW155" s="5"/>
      <c r="BFX155" s="5"/>
      <c r="BFY155" s="8"/>
      <c r="BFZ155" s="10"/>
      <c r="BGA155" s="68"/>
      <c r="BGB155" s="20"/>
      <c r="BGC155" s="57"/>
      <c r="BGD155" s="21"/>
      <c r="BGE155" s="22"/>
      <c r="BGF155" s="3"/>
      <c r="BGG155" s="5"/>
      <c r="BGH155" s="5"/>
      <c r="BGI155" s="8"/>
      <c r="BGJ155" s="10"/>
      <c r="BGK155" s="68"/>
      <c r="BGL155" s="20"/>
      <c r="BGM155" s="57"/>
      <c r="BGN155" s="21"/>
      <c r="BGO155" s="22"/>
      <c r="BGP155" s="3"/>
      <c r="BGQ155" s="5"/>
      <c r="BGR155" s="5"/>
      <c r="BGS155" s="8"/>
      <c r="BGT155" s="10"/>
      <c r="BGU155" s="68"/>
      <c r="BGV155" s="20"/>
      <c r="BGW155" s="57"/>
      <c r="BGX155" s="21"/>
      <c r="BGY155" s="22"/>
      <c r="BGZ155" s="3"/>
      <c r="BHA155" s="5"/>
      <c r="BHB155" s="5"/>
      <c r="BHC155" s="8"/>
      <c r="BHD155" s="10"/>
      <c r="BHE155" s="68"/>
      <c r="BHF155" s="20"/>
      <c r="BHG155" s="57"/>
      <c r="BHH155" s="21"/>
      <c r="BHI155" s="22"/>
      <c r="BHJ155" s="3"/>
      <c r="BHK155" s="5"/>
      <c r="BHL155" s="5"/>
      <c r="BHM155" s="8"/>
      <c r="BHN155" s="10"/>
      <c r="BHO155" s="68"/>
      <c r="BHP155" s="20"/>
      <c r="BHQ155" s="57"/>
      <c r="BHR155" s="21"/>
      <c r="BHS155" s="22"/>
      <c r="BHT155" s="3"/>
      <c r="BHU155" s="5"/>
      <c r="BHV155" s="5"/>
      <c r="BHW155" s="8"/>
      <c r="BHX155" s="10"/>
      <c r="BHY155" s="68"/>
      <c r="BHZ155" s="20"/>
      <c r="BIA155" s="57"/>
      <c r="BIB155" s="21"/>
      <c r="BIC155" s="22"/>
      <c r="BID155" s="3"/>
      <c r="BIE155" s="5"/>
      <c r="BIF155" s="5"/>
      <c r="BIG155" s="8"/>
      <c r="BIH155" s="10"/>
      <c r="BII155" s="68"/>
      <c r="BIJ155" s="20"/>
      <c r="BIK155" s="57"/>
      <c r="BIL155" s="21"/>
      <c r="BIM155" s="22"/>
      <c r="BIN155" s="3"/>
      <c r="BIO155" s="5"/>
      <c r="BIP155" s="5"/>
      <c r="BIQ155" s="8"/>
      <c r="BIR155" s="10"/>
      <c r="BIS155" s="68"/>
      <c r="BIT155" s="20"/>
      <c r="BIU155" s="57"/>
      <c r="BIV155" s="21"/>
      <c r="BIW155" s="22"/>
      <c r="BIX155" s="3"/>
      <c r="BIY155" s="5"/>
      <c r="BIZ155" s="5"/>
      <c r="BJA155" s="8"/>
      <c r="BJB155" s="10"/>
      <c r="BJC155" s="68"/>
      <c r="BJD155" s="20"/>
      <c r="BJE155" s="57"/>
      <c r="BJF155" s="21"/>
      <c r="BJG155" s="22"/>
      <c r="BJH155" s="3"/>
      <c r="BJI155" s="5"/>
      <c r="BJJ155" s="5"/>
      <c r="BJK155" s="8"/>
      <c r="BJL155" s="10"/>
      <c r="BJM155" s="68"/>
      <c r="BJN155" s="20"/>
      <c r="BJO155" s="57"/>
      <c r="BJP155" s="21"/>
      <c r="BJQ155" s="22"/>
      <c r="BJR155" s="3"/>
      <c r="BJS155" s="5"/>
      <c r="BJT155" s="5"/>
      <c r="BJU155" s="8"/>
      <c r="BJV155" s="10"/>
      <c r="BJW155" s="68"/>
      <c r="BJX155" s="20"/>
      <c r="BJY155" s="57"/>
      <c r="BJZ155" s="21"/>
      <c r="BKA155" s="22"/>
      <c r="BKB155" s="3"/>
      <c r="BKC155" s="5"/>
      <c r="BKD155" s="5"/>
      <c r="BKE155" s="8"/>
      <c r="BKF155" s="10"/>
      <c r="BKG155" s="68"/>
      <c r="BKH155" s="20"/>
      <c r="BKI155" s="57"/>
      <c r="BKJ155" s="21"/>
      <c r="BKK155" s="22"/>
      <c r="BKL155" s="3"/>
      <c r="BKM155" s="5"/>
      <c r="BKN155" s="5"/>
      <c r="BKO155" s="8"/>
      <c r="BKP155" s="10"/>
      <c r="BKQ155" s="68"/>
      <c r="BKR155" s="20"/>
      <c r="BKS155" s="57"/>
      <c r="BKT155" s="21"/>
      <c r="BKU155" s="22"/>
      <c r="BKV155" s="3"/>
      <c r="BKW155" s="5"/>
      <c r="BKX155" s="5"/>
      <c r="BKY155" s="8"/>
      <c r="BKZ155" s="10"/>
      <c r="BLA155" s="68"/>
      <c r="BLB155" s="20"/>
      <c r="BLC155" s="57"/>
      <c r="BLD155" s="21"/>
      <c r="BLE155" s="22"/>
      <c r="BLF155" s="3"/>
      <c r="BLG155" s="5"/>
      <c r="BLH155" s="5"/>
      <c r="BLI155" s="8"/>
      <c r="BLJ155" s="10"/>
      <c r="BLK155" s="68"/>
      <c r="BLL155" s="20"/>
      <c r="BLM155" s="57"/>
      <c r="BLN155" s="21"/>
      <c r="BLO155" s="22"/>
      <c r="BLP155" s="3"/>
      <c r="BLQ155" s="5"/>
      <c r="BLR155" s="5"/>
      <c r="BLS155" s="8"/>
      <c r="BLT155" s="10"/>
      <c r="BLU155" s="68"/>
      <c r="BLV155" s="20"/>
      <c r="BLW155" s="57"/>
      <c r="BLX155" s="21"/>
      <c r="BLY155" s="22"/>
      <c r="BLZ155" s="3"/>
      <c r="BMA155" s="5"/>
      <c r="BMB155" s="5"/>
      <c r="BMC155" s="8"/>
      <c r="BMD155" s="10"/>
      <c r="BME155" s="68"/>
      <c r="BMF155" s="20"/>
      <c r="BMG155" s="57"/>
      <c r="BMH155" s="21"/>
      <c r="BMI155" s="22"/>
      <c r="BMJ155" s="3"/>
      <c r="BMK155" s="5"/>
      <c r="BML155" s="5"/>
      <c r="BMM155" s="8"/>
      <c r="BMN155" s="10"/>
      <c r="BMO155" s="68"/>
      <c r="BMP155" s="20"/>
      <c r="BMQ155" s="57"/>
      <c r="BMR155" s="21"/>
      <c r="BMS155" s="22"/>
      <c r="BMT155" s="3"/>
      <c r="BMU155" s="5"/>
      <c r="BMV155" s="5"/>
      <c r="BMW155" s="8"/>
      <c r="BMX155" s="10"/>
      <c r="BMY155" s="68"/>
      <c r="BMZ155" s="20"/>
      <c r="BNA155" s="57"/>
      <c r="BNB155" s="21"/>
      <c r="BNC155" s="22"/>
      <c r="BND155" s="3"/>
      <c r="BNE155" s="5"/>
      <c r="BNF155" s="5"/>
      <c r="BNG155" s="8"/>
      <c r="BNH155" s="10"/>
      <c r="BNI155" s="68"/>
      <c r="BNJ155" s="20"/>
      <c r="BNK155" s="57"/>
      <c r="BNL155" s="21"/>
      <c r="BNM155" s="22"/>
      <c r="BNN155" s="3"/>
      <c r="BNO155" s="5"/>
      <c r="BNP155" s="5"/>
      <c r="BNQ155" s="8"/>
      <c r="BNR155" s="10"/>
      <c r="BNS155" s="68"/>
      <c r="BNT155" s="20"/>
      <c r="BNU155" s="57"/>
      <c r="BNV155" s="21"/>
      <c r="BNW155" s="22"/>
      <c r="BNX155" s="3"/>
      <c r="BNY155" s="5"/>
      <c r="BNZ155" s="5"/>
      <c r="BOA155" s="8"/>
      <c r="BOB155" s="10"/>
      <c r="BOC155" s="68"/>
      <c r="BOD155" s="20"/>
      <c r="BOE155" s="57"/>
      <c r="BOF155" s="21"/>
      <c r="BOG155" s="22"/>
      <c r="BOH155" s="3"/>
      <c r="BOI155" s="5"/>
      <c r="BOJ155" s="5"/>
      <c r="BOK155" s="8"/>
      <c r="BOL155" s="10"/>
      <c r="BOM155" s="68"/>
      <c r="BON155" s="20"/>
      <c r="BOO155" s="57"/>
      <c r="BOP155" s="21"/>
      <c r="BOQ155" s="22"/>
      <c r="BOR155" s="3"/>
      <c r="BOS155" s="5"/>
      <c r="BOT155" s="5"/>
      <c r="BOU155" s="8"/>
      <c r="BOV155" s="10"/>
      <c r="BOW155" s="68"/>
      <c r="BOX155" s="20"/>
      <c r="BOY155" s="57"/>
      <c r="BOZ155" s="21"/>
      <c r="BPA155" s="22"/>
      <c r="BPB155" s="3"/>
      <c r="BPC155" s="5"/>
      <c r="BPD155" s="5"/>
      <c r="BPE155" s="8"/>
      <c r="BPF155" s="10"/>
      <c r="BPG155" s="68"/>
      <c r="BPH155" s="20"/>
      <c r="BPI155" s="57"/>
      <c r="BPJ155" s="21"/>
      <c r="BPK155" s="22"/>
      <c r="BPL155" s="3"/>
      <c r="BPM155" s="5"/>
      <c r="BPN155" s="5"/>
      <c r="BPO155" s="8"/>
      <c r="BPP155" s="10"/>
      <c r="BPQ155" s="68"/>
      <c r="BPR155" s="20"/>
      <c r="BPS155" s="57"/>
      <c r="BPT155" s="21"/>
      <c r="BPU155" s="22"/>
      <c r="BPV155" s="3"/>
      <c r="BPW155" s="5"/>
      <c r="BPX155" s="5"/>
      <c r="BPY155" s="8"/>
      <c r="BPZ155" s="10"/>
      <c r="BQA155" s="68"/>
      <c r="BQB155" s="20"/>
      <c r="BQC155" s="57"/>
      <c r="BQD155" s="21"/>
      <c r="BQE155" s="22"/>
      <c r="BQF155" s="3"/>
      <c r="BQG155" s="5"/>
      <c r="BQH155" s="5"/>
      <c r="BQI155" s="8"/>
      <c r="BQJ155" s="10"/>
      <c r="BQK155" s="68"/>
      <c r="BQL155" s="20"/>
      <c r="BQM155" s="57"/>
      <c r="BQN155" s="21"/>
      <c r="BQO155" s="22"/>
      <c r="BQP155" s="3"/>
      <c r="BQQ155" s="5"/>
      <c r="BQR155" s="5"/>
      <c r="BQS155" s="8"/>
      <c r="BQT155" s="10"/>
      <c r="BQU155" s="68"/>
      <c r="BQV155" s="20"/>
      <c r="BQW155" s="57"/>
      <c r="BQX155" s="21"/>
      <c r="BQY155" s="22"/>
      <c r="BQZ155" s="3"/>
      <c r="BRA155" s="5"/>
      <c r="BRB155" s="5"/>
      <c r="BRC155" s="8"/>
      <c r="BRD155" s="10"/>
      <c r="BRE155" s="68"/>
      <c r="BRF155" s="20"/>
      <c r="BRG155" s="57"/>
      <c r="BRH155" s="21"/>
      <c r="BRI155" s="22"/>
      <c r="BRJ155" s="3"/>
      <c r="BRK155" s="5"/>
      <c r="BRL155" s="5"/>
      <c r="BRM155" s="8"/>
      <c r="BRN155" s="10"/>
      <c r="BRO155" s="68"/>
      <c r="BRP155" s="20"/>
      <c r="BRQ155" s="57"/>
      <c r="BRR155" s="21"/>
      <c r="BRS155" s="22"/>
      <c r="BRT155" s="3"/>
      <c r="BRU155" s="5"/>
      <c r="BRV155" s="5"/>
      <c r="BRW155" s="8"/>
      <c r="BRX155" s="10"/>
      <c r="BRY155" s="68"/>
      <c r="BRZ155" s="20"/>
      <c r="BSA155" s="57"/>
      <c r="BSB155" s="21"/>
      <c r="BSC155" s="22"/>
      <c r="BSD155" s="3"/>
      <c r="BSE155" s="5"/>
      <c r="BSF155" s="5"/>
      <c r="BSG155" s="8"/>
      <c r="BSH155" s="10"/>
      <c r="BSI155" s="68"/>
      <c r="BSJ155" s="20"/>
      <c r="BSK155" s="57"/>
      <c r="BSL155" s="21"/>
      <c r="BSM155" s="22"/>
      <c r="BSN155" s="3"/>
      <c r="BSO155" s="5"/>
      <c r="BSP155" s="5"/>
      <c r="BSQ155" s="8"/>
      <c r="BSR155" s="10"/>
      <c r="BSS155" s="68"/>
      <c r="BST155" s="20"/>
      <c r="BSU155" s="57"/>
      <c r="BSV155" s="21"/>
      <c r="BSW155" s="22"/>
      <c r="BSX155" s="3"/>
      <c r="BSY155" s="5"/>
      <c r="BSZ155" s="5"/>
      <c r="BTA155" s="8"/>
      <c r="BTB155" s="10"/>
      <c r="BTC155" s="68"/>
      <c r="BTD155" s="20"/>
      <c r="BTE155" s="57"/>
      <c r="BTF155" s="21"/>
      <c r="BTG155" s="22"/>
      <c r="BTH155" s="3"/>
      <c r="BTI155" s="5"/>
      <c r="BTJ155" s="5"/>
      <c r="BTK155" s="8"/>
      <c r="BTL155" s="10"/>
      <c r="BTM155" s="68"/>
      <c r="BTN155" s="20"/>
      <c r="BTO155" s="57"/>
      <c r="BTP155" s="21"/>
      <c r="BTQ155" s="22"/>
      <c r="BTR155" s="3"/>
      <c r="BTS155" s="5"/>
      <c r="BTT155" s="5"/>
      <c r="BTU155" s="8"/>
      <c r="BTV155" s="10"/>
      <c r="BTW155" s="68"/>
      <c r="BTX155" s="20"/>
      <c r="BTY155" s="57"/>
      <c r="BTZ155" s="21"/>
      <c r="BUA155" s="22"/>
      <c r="BUB155" s="3"/>
      <c r="BUC155" s="5"/>
      <c r="BUD155" s="5"/>
      <c r="BUE155" s="8"/>
      <c r="BUF155" s="10"/>
      <c r="BUG155" s="68"/>
      <c r="BUH155" s="20"/>
      <c r="BUI155" s="57"/>
      <c r="BUJ155" s="21"/>
      <c r="BUK155" s="22"/>
      <c r="BUL155" s="3"/>
      <c r="BUM155" s="5"/>
      <c r="BUN155" s="5"/>
      <c r="BUO155" s="8"/>
      <c r="BUP155" s="10"/>
      <c r="BUQ155" s="68"/>
      <c r="BUR155" s="20"/>
      <c r="BUS155" s="57"/>
      <c r="BUT155" s="21"/>
      <c r="BUU155" s="22"/>
      <c r="BUV155" s="3"/>
      <c r="BUW155" s="5"/>
      <c r="BUX155" s="5"/>
      <c r="BUY155" s="8"/>
      <c r="BUZ155" s="10"/>
      <c r="BVA155" s="68"/>
      <c r="BVB155" s="20"/>
      <c r="BVC155" s="57"/>
      <c r="BVD155" s="21"/>
      <c r="BVE155" s="22"/>
      <c r="BVF155" s="3"/>
      <c r="BVG155" s="5"/>
      <c r="BVH155" s="5"/>
      <c r="BVI155" s="8"/>
      <c r="BVJ155" s="10"/>
      <c r="BVK155" s="68"/>
      <c r="BVL155" s="20"/>
      <c r="BVM155" s="57"/>
      <c r="BVN155" s="21"/>
      <c r="BVO155" s="22"/>
      <c r="BVP155" s="3"/>
      <c r="BVQ155" s="5"/>
      <c r="BVR155" s="5"/>
      <c r="BVS155" s="8"/>
      <c r="BVT155" s="10"/>
      <c r="BVU155" s="68"/>
      <c r="BVV155" s="20"/>
      <c r="BVW155" s="57"/>
      <c r="BVX155" s="21"/>
      <c r="BVY155" s="22"/>
      <c r="BVZ155" s="3"/>
      <c r="BWA155" s="5"/>
      <c r="BWB155" s="5"/>
      <c r="BWC155" s="8"/>
      <c r="BWD155" s="10"/>
      <c r="BWE155" s="68"/>
      <c r="BWF155" s="20"/>
      <c r="BWG155" s="57"/>
      <c r="BWH155" s="21"/>
      <c r="BWI155" s="22"/>
      <c r="BWJ155" s="3"/>
      <c r="BWK155" s="5"/>
      <c r="BWL155" s="5"/>
      <c r="BWM155" s="8"/>
      <c r="BWN155" s="10"/>
      <c r="BWO155" s="68"/>
      <c r="BWP155" s="20"/>
      <c r="BWQ155" s="57"/>
      <c r="BWR155" s="21"/>
      <c r="BWS155" s="22"/>
      <c r="BWT155" s="3"/>
      <c r="BWU155" s="5"/>
      <c r="BWV155" s="5"/>
      <c r="BWW155" s="8"/>
      <c r="BWX155" s="10"/>
      <c r="BWY155" s="68"/>
      <c r="BWZ155" s="20"/>
      <c r="BXA155" s="57"/>
      <c r="BXB155" s="21"/>
      <c r="BXC155" s="22"/>
      <c r="BXD155" s="3"/>
      <c r="BXE155" s="5"/>
      <c r="BXF155" s="5"/>
      <c r="BXG155" s="8"/>
      <c r="BXH155" s="10"/>
      <c r="BXI155" s="68"/>
      <c r="BXJ155" s="20"/>
      <c r="BXK155" s="57"/>
      <c r="BXL155" s="21"/>
      <c r="BXM155" s="22"/>
      <c r="BXN155" s="3"/>
      <c r="BXO155" s="5"/>
      <c r="BXP155" s="5"/>
      <c r="BXQ155" s="8"/>
      <c r="BXR155" s="10"/>
      <c r="BXS155" s="68"/>
      <c r="BXT155" s="20"/>
      <c r="BXU155" s="57"/>
      <c r="BXV155" s="21"/>
      <c r="BXW155" s="22"/>
      <c r="BXX155" s="3"/>
      <c r="BXY155" s="5"/>
      <c r="BXZ155" s="5"/>
      <c r="BYA155" s="8"/>
      <c r="BYB155" s="10"/>
      <c r="BYC155" s="68"/>
      <c r="BYD155" s="20"/>
      <c r="BYE155" s="57"/>
      <c r="BYF155" s="21"/>
      <c r="BYG155" s="22"/>
      <c r="BYH155" s="3"/>
      <c r="BYI155" s="5"/>
      <c r="BYJ155" s="5"/>
      <c r="BYK155" s="8"/>
      <c r="BYL155" s="10"/>
      <c r="BYM155" s="68"/>
      <c r="BYN155" s="20"/>
      <c r="BYO155" s="57"/>
      <c r="BYP155" s="21"/>
      <c r="BYQ155" s="22"/>
      <c r="BYR155" s="3"/>
      <c r="BYS155" s="5"/>
      <c r="BYT155" s="5"/>
      <c r="BYU155" s="8"/>
      <c r="BYV155" s="10"/>
      <c r="BYW155" s="68"/>
      <c r="BYX155" s="20"/>
      <c r="BYY155" s="57"/>
      <c r="BYZ155" s="21"/>
      <c r="BZA155" s="22"/>
      <c r="BZB155" s="3"/>
      <c r="BZC155" s="5"/>
      <c r="BZD155" s="5"/>
      <c r="BZE155" s="8"/>
      <c r="BZF155" s="10"/>
      <c r="BZG155" s="68"/>
      <c r="BZH155" s="20"/>
      <c r="BZI155" s="57"/>
      <c r="BZJ155" s="21"/>
      <c r="BZK155" s="22"/>
      <c r="BZL155" s="3"/>
      <c r="BZM155" s="5"/>
      <c r="BZN155" s="5"/>
      <c r="BZO155" s="8"/>
      <c r="BZP155" s="10"/>
      <c r="BZQ155" s="68"/>
      <c r="BZR155" s="20"/>
      <c r="BZS155" s="57"/>
      <c r="BZT155" s="21"/>
      <c r="BZU155" s="22"/>
      <c r="BZV155" s="3"/>
      <c r="BZW155" s="5"/>
      <c r="BZX155" s="5"/>
      <c r="BZY155" s="8"/>
      <c r="BZZ155" s="10"/>
      <c r="CAA155" s="68"/>
      <c r="CAB155" s="20"/>
      <c r="CAC155" s="57"/>
      <c r="CAD155" s="21"/>
      <c r="CAE155" s="22"/>
      <c r="CAF155" s="3"/>
      <c r="CAG155" s="5"/>
      <c r="CAH155" s="5"/>
      <c r="CAI155" s="8"/>
      <c r="CAJ155" s="10"/>
      <c r="CAK155" s="68"/>
      <c r="CAL155" s="20"/>
      <c r="CAM155" s="57"/>
      <c r="CAN155" s="21"/>
      <c r="CAO155" s="22"/>
      <c r="CAP155" s="3"/>
      <c r="CAQ155" s="5"/>
      <c r="CAR155" s="5"/>
      <c r="CAS155" s="8"/>
      <c r="CAT155" s="10"/>
      <c r="CAU155" s="68"/>
      <c r="CAV155" s="20"/>
      <c r="CAW155" s="57"/>
      <c r="CAX155" s="21"/>
      <c r="CAY155" s="22"/>
      <c r="CAZ155" s="3"/>
      <c r="CBA155" s="5"/>
      <c r="CBB155" s="5"/>
      <c r="CBC155" s="8"/>
      <c r="CBD155" s="10"/>
      <c r="CBE155" s="68"/>
      <c r="CBF155" s="20"/>
      <c r="CBG155" s="57"/>
      <c r="CBH155" s="21"/>
      <c r="CBI155" s="22"/>
      <c r="CBJ155" s="3"/>
      <c r="CBK155" s="5"/>
      <c r="CBL155" s="5"/>
      <c r="CBM155" s="8"/>
      <c r="CBN155" s="10"/>
      <c r="CBO155" s="68"/>
      <c r="CBP155" s="20"/>
      <c r="CBQ155" s="57"/>
      <c r="CBR155" s="21"/>
      <c r="CBS155" s="22"/>
      <c r="CBT155" s="3"/>
      <c r="CBU155" s="5"/>
      <c r="CBV155" s="5"/>
      <c r="CBW155" s="8"/>
      <c r="CBX155" s="10"/>
      <c r="CBY155" s="68"/>
      <c r="CBZ155" s="20"/>
      <c r="CCA155" s="57"/>
      <c r="CCB155" s="21"/>
      <c r="CCC155" s="22"/>
      <c r="CCD155" s="3"/>
      <c r="CCE155" s="5"/>
      <c r="CCF155" s="5"/>
      <c r="CCG155" s="8"/>
      <c r="CCH155" s="10"/>
      <c r="CCI155" s="68"/>
      <c r="CCJ155" s="20"/>
      <c r="CCK155" s="57"/>
      <c r="CCL155" s="21"/>
      <c r="CCM155" s="22"/>
      <c r="CCN155" s="3"/>
      <c r="CCO155" s="5"/>
      <c r="CCP155" s="5"/>
      <c r="CCQ155" s="8"/>
      <c r="CCR155" s="10"/>
      <c r="CCS155" s="68"/>
      <c r="CCT155" s="20"/>
      <c r="CCU155" s="57"/>
      <c r="CCV155" s="21"/>
      <c r="CCW155" s="22"/>
      <c r="CCX155" s="3"/>
      <c r="CCY155" s="5"/>
      <c r="CCZ155" s="5"/>
      <c r="CDA155" s="8"/>
      <c r="CDB155" s="10"/>
      <c r="CDC155" s="68"/>
      <c r="CDD155" s="20"/>
      <c r="CDE155" s="57"/>
      <c r="CDF155" s="21"/>
      <c r="CDG155" s="22"/>
      <c r="CDH155" s="3"/>
      <c r="CDI155" s="5"/>
      <c r="CDJ155" s="5"/>
      <c r="CDK155" s="8"/>
      <c r="CDL155" s="10"/>
      <c r="CDM155" s="68"/>
      <c r="CDN155" s="20"/>
      <c r="CDO155" s="57"/>
      <c r="CDP155" s="21"/>
      <c r="CDQ155" s="22"/>
      <c r="CDR155" s="3"/>
      <c r="CDS155" s="5"/>
      <c r="CDT155" s="5"/>
      <c r="CDU155" s="8"/>
      <c r="CDV155" s="10"/>
      <c r="CDW155" s="68"/>
      <c r="CDX155" s="20"/>
      <c r="CDY155" s="57"/>
      <c r="CDZ155" s="21"/>
      <c r="CEA155" s="22"/>
      <c r="CEB155" s="3"/>
      <c r="CEC155" s="5"/>
      <c r="CED155" s="5"/>
      <c r="CEE155" s="8"/>
      <c r="CEF155" s="10"/>
      <c r="CEG155" s="68"/>
      <c r="CEH155" s="20"/>
      <c r="CEI155" s="57"/>
      <c r="CEJ155" s="21"/>
      <c r="CEK155" s="22"/>
      <c r="CEL155" s="3"/>
      <c r="CEM155" s="5"/>
      <c r="CEN155" s="5"/>
      <c r="CEO155" s="8"/>
      <c r="CEP155" s="10"/>
      <c r="CEQ155" s="68"/>
      <c r="CER155" s="20"/>
      <c r="CES155" s="57"/>
      <c r="CET155" s="21"/>
      <c r="CEU155" s="22"/>
      <c r="CEV155" s="3"/>
      <c r="CEW155" s="5"/>
      <c r="CEX155" s="5"/>
      <c r="CEY155" s="8"/>
      <c r="CEZ155" s="10"/>
      <c r="CFA155" s="68"/>
      <c r="CFB155" s="20"/>
      <c r="CFC155" s="57"/>
      <c r="CFD155" s="21"/>
      <c r="CFE155" s="22"/>
      <c r="CFF155" s="3"/>
      <c r="CFG155" s="5"/>
      <c r="CFH155" s="5"/>
      <c r="CFI155" s="8"/>
      <c r="CFJ155" s="10"/>
      <c r="CFK155" s="68"/>
      <c r="CFL155" s="20"/>
      <c r="CFM155" s="57"/>
      <c r="CFN155" s="21"/>
      <c r="CFO155" s="22"/>
      <c r="CFP155" s="3"/>
      <c r="CFQ155" s="5"/>
      <c r="CFR155" s="5"/>
      <c r="CFS155" s="8"/>
      <c r="CFT155" s="10"/>
      <c r="CFU155" s="68"/>
      <c r="CFV155" s="20"/>
      <c r="CFW155" s="57"/>
      <c r="CFX155" s="21"/>
      <c r="CFY155" s="22"/>
      <c r="CFZ155" s="3"/>
      <c r="CGA155" s="5"/>
      <c r="CGB155" s="5"/>
      <c r="CGC155" s="8"/>
      <c r="CGD155" s="10"/>
      <c r="CGE155" s="68"/>
      <c r="CGF155" s="20"/>
      <c r="CGG155" s="57"/>
      <c r="CGH155" s="21"/>
      <c r="CGI155" s="22"/>
      <c r="CGJ155" s="3"/>
      <c r="CGK155" s="5"/>
      <c r="CGL155" s="5"/>
      <c r="CGM155" s="8"/>
      <c r="CGN155" s="10"/>
      <c r="CGO155" s="68"/>
      <c r="CGP155" s="20"/>
      <c r="CGQ155" s="57"/>
      <c r="CGR155" s="21"/>
      <c r="CGS155" s="22"/>
      <c r="CGT155" s="3"/>
      <c r="CGU155" s="5"/>
      <c r="CGV155" s="5"/>
      <c r="CGW155" s="8"/>
      <c r="CGX155" s="10"/>
      <c r="CGY155" s="68"/>
      <c r="CGZ155" s="20"/>
      <c r="CHA155" s="57"/>
      <c r="CHB155" s="21"/>
      <c r="CHC155" s="22"/>
      <c r="CHD155" s="3"/>
      <c r="CHE155" s="5"/>
      <c r="CHF155" s="5"/>
      <c r="CHG155" s="8"/>
      <c r="CHH155" s="10"/>
      <c r="CHI155" s="68"/>
      <c r="CHJ155" s="20"/>
      <c r="CHK155" s="57"/>
      <c r="CHL155" s="21"/>
      <c r="CHM155" s="22"/>
      <c r="CHN155" s="3"/>
      <c r="CHO155" s="5"/>
      <c r="CHP155" s="5"/>
      <c r="CHQ155" s="8"/>
      <c r="CHR155" s="10"/>
      <c r="CHS155" s="68"/>
      <c r="CHT155" s="20"/>
      <c r="CHU155" s="57"/>
      <c r="CHV155" s="21"/>
      <c r="CHW155" s="22"/>
      <c r="CHX155" s="3"/>
      <c r="CHY155" s="5"/>
      <c r="CHZ155" s="5"/>
      <c r="CIA155" s="8"/>
      <c r="CIB155" s="10"/>
      <c r="CIC155" s="68"/>
      <c r="CID155" s="20"/>
      <c r="CIE155" s="57"/>
      <c r="CIF155" s="21"/>
      <c r="CIG155" s="22"/>
      <c r="CIH155" s="3"/>
      <c r="CII155" s="5"/>
      <c r="CIJ155" s="5"/>
      <c r="CIK155" s="8"/>
      <c r="CIL155" s="10"/>
      <c r="CIM155" s="68"/>
      <c r="CIN155" s="20"/>
      <c r="CIO155" s="57"/>
      <c r="CIP155" s="21"/>
      <c r="CIQ155" s="22"/>
      <c r="CIR155" s="3"/>
      <c r="CIS155" s="5"/>
      <c r="CIT155" s="5"/>
      <c r="CIU155" s="8"/>
      <c r="CIV155" s="10"/>
      <c r="CIW155" s="68"/>
      <c r="CIX155" s="20"/>
      <c r="CIY155" s="57"/>
      <c r="CIZ155" s="21"/>
      <c r="CJA155" s="22"/>
      <c r="CJB155" s="3"/>
      <c r="CJC155" s="5"/>
      <c r="CJD155" s="5"/>
      <c r="CJE155" s="8"/>
      <c r="CJF155" s="10"/>
      <c r="CJG155" s="68"/>
      <c r="CJH155" s="20"/>
      <c r="CJI155" s="57"/>
      <c r="CJJ155" s="21"/>
      <c r="CJK155" s="22"/>
      <c r="CJL155" s="3"/>
      <c r="CJM155" s="5"/>
      <c r="CJN155" s="5"/>
      <c r="CJO155" s="8"/>
      <c r="CJP155" s="10"/>
      <c r="CJQ155" s="68"/>
      <c r="CJR155" s="20"/>
      <c r="CJS155" s="57"/>
      <c r="CJT155" s="21"/>
      <c r="CJU155" s="22"/>
      <c r="CJV155" s="3"/>
      <c r="CJW155" s="5"/>
      <c r="CJX155" s="5"/>
      <c r="CJY155" s="8"/>
      <c r="CJZ155" s="10"/>
      <c r="CKA155" s="68"/>
      <c r="CKB155" s="20"/>
      <c r="CKC155" s="57"/>
      <c r="CKD155" s="21"/>
      <c r="CKE155" s="22"/>
      <c r="CKF155" s="3"/>
      <c r="CKG155" s="5"/>
      <c r="CKH155" s="5"/>
      <c r="CKI155" s="8"/>
      <c r="CKJ155" s="10"/>
      <c r="CKK155" s="68"/>
      <c r="CKL155" s="20"/>
      <c r="CKM155" s="57"/>
      <c r="CKN155" s="21"/>
      <c r="CKO155" s="22"/>
      <c r="CKP155" s="3"/>
      <c r="CKQ155" s="5"/>
      <c r="CKR155" s="5"/>
      <c r="CKS155" s="8"/>
      <c r="CKT155" s="10"/>
      <c r="CKU155" s="68"/>
      <c r="CKV155" s="20"/>
      <c r="CKW155" s="57"/>
      <c r="CKX155" s="21"/>
      <c r="CKY155" s="22"/>
      <c r="CKZ155" s="3"/>
      <c r="CLA155" s="5"/>
      <c r="CLB155" s="5"/>
      <c r="CLC155" s="8"/>
      <c r="CLD155" s="10"/>
      <c r="CLE155" s="68"/>
      <c r="CLF155" s="20"/>
      <c r="CLG155" s="57"/>
      <c r="CLH155" s="21"/>
      <c r="CLI155" s="22"/>
      <c r="CLJ155" s="3"/>
      <c r="CLK155" s="5"/>
      <c r="CLL155" s="5"/>
      <c r="CLM155" s="8"/>
      <c r="CLN155" s="10"/>
      <c r="CLO155" s="68"/>
      <c r="CLP155" s="20"/>
      <c r="CLQ155" s="57"/>
      <c r="CLR155" s="21"/>
      <c r="CLS155" s="22"/>
      <c r="CLT155" s="3"/>
      <c r="CLU155" s="5"/>
      <c r="CLV155" s="5"/>
      <c r="CLW155" s="8"/>
      <c r="CLX155" s="10"/>
      <c r="CLY155" s="68"/>
      <c r="CLZ155" s="20"/>
      <c r="CMA155" s="57"/>
      <c r="CMB155" s="21"/>
      <c r="CMC155" s="22"/>
      <c r="CMD155" s="3"/>
      <c r="CME155" s="5"/>
      <c r="CMF155" s="5"/>
      <c r="CMG155" s="8"/>
      <c r="CMH155" s="10"/>
      <c r="CMI155" s="68"/>
      <c r="CMJ155" s="20"/>
      <c r="CMK155" s="57"/>
      <c r="CML155" s="21"/>
      <c r="CMM155" s="22"/>
      <c r="CMN155" s="3"/>
      <c r="CMO155" s="5"/>
      <c r="CMP155" s="5"/>
      <c r="CMQ155" s="8"/>
      <c r="CMR155" s="10"/>
      <c r="CMS155" s="68"/>
      <c r="CMT155" s="20"/>
      <c r="CMU155" s="57"/>
      <c r="CMV155" s="21"/>
      <c r="CMW155" s="22"/>
      <c r="CMX155" s="3"/>
      <c r="CMY155" s="5"/>
      <c r="CMZ155" s="5"/>
      <c r="CNA155" s="8"/>
      <c r="CNB155" s="10"/>
      <c r="CNC155" s="68"/>
      <c r="CND155" s="20"/>
      <c r="CNE155" s="57"/>
      <c r="CNF155" s="21"/>
      <c r="CNG155" s="22"/>
      <c r="CNH155" s="3"/>
      <c r="CNI155" s="5"/>
      <c r="CNJ155" s="5"/>
      <c r="CNK155" s="8"/>
      <c r="CNL155" s="10"/>
      <c r="CNM155" s="68"/>
      <c r="CNN155" s="20"/>
      <c r="CNO155" s="57"/>
      <c r="CNP155" s="21"/>
      <c r="CNQ155" s="22"/>
      <c r="CNR155" s="3"/>
      <c r="CNS155" s="5"/>
      <c r="CNT155" s="5"/>
      <c r="CNU155" s="8"/>
      <c r="CNV155" s="10"/>
      <c r="CNW155" s="68"/>
      <c r="CNX155" s="20"/>
      <c r="CNY155" s="57"/>
      <c r="CNZ155" s="21"/>
      <c r="COA155" s="22"/>
      <c r="COB155" s="3"/>
      <c r="COC155" s="5"/>
      <c r="COD155" s="5"/>
      <c r="COE155" s="8"/>
      <c r="COF155" s="10"/>
      <c r="COG155" s="68"/>
      <c r="COH155" s="20"/>
      <c r="COI155" s="57"/>
      <c r="COJ155" s="21"/>
      <c r="COK155" s="22"/>
      <c r="COL155" s="3"/>
      <c r="COM155" s="5"/>
      <c r="CON155" s="5"/>
      <c r="COO155" s="8"/>
      <c r="COP155" s="10"/>
      <c r="COQ155" s="68"/>
      <c r="COR155" s="20"/>
      <c r="COS155" s="57"/>
      <c r="COT155" s="21"/>
      <c r="COU155" s="22"/>
      <c r="COV155" s="3"/>
      <c r="COW155" s="5"/>
      <c r="COX155" s="5"/>
      <c r="COY155" s="8"/>
      <c r="COZ155" s="10"/>
      <c r="CPA155" s="68"/>
      <c r="CPB155" s="20"/>
      <c r="CPC155" s="57"/>
      <c r="CPD155" s="21"/>
      <c r="CPE155" s="22"/>
      <c r="CPF155" s="3"/>
      <c r="CPG155" s="5"/>
      <c r="CPH155" s="5"/>
      <c r="CPI155" s="8"/>
      <c r="CPJ155" s="10"/>
      <c r="CPK155" s="68"/>
      <c r="CPL155" s="20"/>
      <c r="CPM155" s="57"/>
      <c r="CPN155" s="21"/>
      <c r="CPO155" s="22"/>
      <c r="CPP155" s="3"/>
      <c r="CPQ155" s="5"/>
      <c r="CPR155" s="5"/>
      <c r="CPS155" s="8"/>
      <c r="CPT155" s="10"/>
      <c r="CPU155" s="68"/>
      <c r="CPV155" s="20"/>
      <c r="CPW155" s="57"/>
      <c r="CPX155" s="21"/>
      <c r="CPY155" s="22"/>
      <c r="CPZ155" s="3"/>
      <c r="CQA155" s="5"/>
      <c r="CQB155" s="5"/>
      <c r="CQC155" s="8"/>
      <c r="CQD155" s="10"/>
      <c r="CQE155" s="68"/>
      <c r="CQF155" s="20"/>
      <c r="CQG155" s="57"/>
      <c r="CQH155" s="21"/>
      <c r="CQI155" s="22"/>
      <c r="CQJ155" s="3"/>
      <c r="CQK155" s="5"/>
      <c r="CQL155" s="5"/>
      <c r="CQM155" s="8"/>
      <c r="CQN155" s="10"/>
      <c r="CQO155" s="68"/>
      <c r="CQP155" s="20"/>
      <c r="CQQ155" s="57"/>
      <c r="CQR155" s="21"/>
      <c r="CQS155" s="22"/>
      <c r="CQT155" s="3"/>
      <c r="CQU155" s="5"/>
      <c r="CQV155" s="5"/>
      <c r="CQW155" s="8"/>
      <c r="CQX155" s="10"/>
      <c r="CQY155" s="68"/>
      <c r="CQZ155" s="20"/>
      <c r="CRA155" s="57"/>
      <c r="CRB155" s="21"/>
      <c r="CRC155" s="22"/>
      <c r="CRD155" s="3"/>
      <c r="CRE155" s="5"/>
      <c r="CRF155" s="5"/>
      <c r="CRG155" s="8"/>
      <c r="CRH155" s="10"/>
      <c r="CRI155" s="68"/>
      <c r="CRJ155" s="20"/>
      <c r="CRK155" s="57"/>
      <c r="CRL155" s="21"/>
      <c r="CRM155" s="22"/>
      <c r="CRN155" s="3"/>
      <c r="CRO155" s="5"/>
      <c r="CRP155" s="5"/>
      <c r="CRQ155" s="8"/>
      <c r="CRR155" s="10"/>
      <c r="CRS155" s="68"/>
      <c r="CRT155" s="20"/>
      <c r="CRU155" s="57"/>
      <c r="CRV155" s="21"/>
      <c r="CRW155" s="22"/>
      <c r="CRX155" s="3"/>
      <c r="CRY155" s="5"/>
      <c r="CRZ155" s="5"/>
      <c r="CSA155" s="8"/>
      <c r="CSB155" s="10"/>
      <c r="CSC155" s="68"/>
      <c r="CSD155" s="20"/>
      <c r="CSE155" s="57"/>
      <c r="CSF155" s="21"/>
      <c r="CSG155" s="22"/>
      <c r="CSH155" s="3"/>
      <c r="CSI155" s="5"/>
      <c r="CSJ155" s="5"/>
      <c r="CSK155" s="8"/>
      <c r="CSL155" s="10"/>
      <c r="CSM155" s="68"/>
      <c r="CSN155" s="20"/>
      <c r="CSO155" s="57"/>
      <c r="CSP155" s="21"/>
      <c r="CSQ155" s="22"/>
      <c r="CSR155" s="3"/>
      <c r="CSS155" s="5"/>
      <c r="CST155" s="5"/>
      <c r="CSU155" s="8"/>
      <c r="CSV155" s="10"/>
      <c r="CSW155" s="68"/>
      <c r="CSX155" s="20"/>
      <c r="CSY155" s="57"/>
      <c r="CSZ155" s="21"/>
      <c r="CTA155" s="22"/>
      <c r="CTB155" s="3"/>
      <c r="CTC155" s="5"/>
      <c r="CTD155" s="5"/>
      <c r="CTE155" s="8"/>
      <c r="CTF155" s="10"/>
      <c r="CTG155" s="68"/>
      <c r="CTH155" s="20"/>
      <c r="CTI155" s="57"/>
      <c r="CTJ155" s="21"/>
      <c r="CTK155" s="22"/>
      <c r="CTL155" s="3"/>
      <c r="CTM155" s="5"/>
      <c r="CTN155" s="5"/>
      <c r="CTO155" s="8"/>
      <c r="CTP155" s="10"/>
      <c r="CTQ155" s="68"/>
      <c r="CTR155" s="20"/>
      <c r="CTS155" s="57"/>
      <c r="CTT155" s="21"/>
      <c r="CTU155" s="22"/>
      <c r="CTV155" s="3"/>
      <c r="CTW155" s="5"/>
      <c r="CTX155" s="5"/>
      <c r="CTY155" s="8"/>
      <c r="CTZ155" s="10"/>
      <c r="CUA155" s="68"/>
      <c r="CUB155" s="20"/>
      <c r="CUC155" s="57"/>
      <c r="CUD155" s="21"/>
      <c r="CUE155" s="22"/>
      <c r="CUF155" s="3"/>
      <c r="CUG155" s="5"/>
      <c r="CUH155" s="5"/>
      <c r="CUI155" s="8"/>
      <c r="CUJ155" s="10"/>
      <c r="CUK155" s="68"/>
      <c r="CUL155" s="20"/>
      <c r="CUM155" s="57"/>
      <c r="CUN155" s="21"/>
      <c r="CUO155" s="22"/>
      <c r="CUP155" s="3"/>
      <c r="CUQ155" s="5"/>
      <c r="CUR155" s="5"/>
      <c r="CUS155" s="8"/>
      <c r="CUT155" s="10"/>
      <c r="CUU155" s="68"/>
      <c r="CUV155" s="20"/>
      <c r="CUW155" s="57"/>
      <c r="CUX155" s="21"/>
      <c r="CUY155" s="22"/>
      <c r="CUZ155" s="3"/>
      <c r="CVA155" s="5"/>
      <c r="CVB155" s="5"/>
      <c r="CVC155" s="8"/>
      <c r="CVD155" s="10"/>
      <c r="CVE155" s="68"/>
      <c r="CVF155" s="20"/>
      <c r="CVG155" s="57"/>
      <c r="CVH155" s="21"/>
      <c r="CVI155" s="22"/>
      <c r="CVJ155" s="3"/>
      <c r="CVK155" s="5"/>
      <c r="CVL155" s="5"/>
      <c r="CVM155" s="8"/>
      <c r="CVN155" s="10"/>
      <c r="CVO155" s="68"/>
      <c r="CVP155" s="20"/>
      <c r="CVQ155" s="57"/>
      <c r="CVR155" s="21"/>
      <c r="CVS155" s="22"/>
      <c r="CVT155" s="3"/>
      <c r="CVU155" s="5"/>
      <c r="CVV155" s="5"/>
      <c r="CVW155" s="8"/>
      <c r="CVX155" s="10"/>
      <c r="CVY155" s="68"/>
      <c r="CVZ155" s="20"/>
      <c r="CWA155" s="57"/>
      <c r="CWB155" s="21"/>
      <c r="CWC155" s="22"/>
      <c r="CWD155" s="3"/>
      <c r="CWE155" s="5"/>
      <c r="CWF155" s="5"/>
      <c r="CWG155" s="8"/>
      <c r="CWH155" s="10"/>
      <c r="CWI155" s="68"/>
      <c r="CWJ155" s="20"/>
      <c r="CWK155" s="57"/>
      <c r="CWL155" s="21"/>
      <c r="CWM155" s="22"/>
      <c r="CWN155" s="3"/>
      <c r="CWO155" s="5"/>
      <c r="CWP155" s="5"/>
      <c r="CWQ155" s="8"/>
      <c r="CWR155" s="10"/>
      <c r="CWS155" s="68"/>
      <c r="CWT155" s="20"/>
      <c r="CWU155" s="57"/>
      <c r="CWV155" s="21"/>
      <c r="CWW155" s="22"/>
      <c r="CWX155" s="3"/>
      <c r="CWY155" s="5"/>
      <c r="CWZ155" s="5"/>
      <c r="CXA155" s="8"/>
      <c r="CXB155" s="10"/>
      <c r="CXC155" s="68"/>
      <c r="CXD155" s="20"/>
      <c r="CXE155" s="57"/>
      <c r="CXF155" s="21"/>
      <c r="CXG155" s="22"/>
      <c r="CXH155" s="3"/>
      <c r="CXI155" s="5"/>
      <c r="CXJ155" s="5"/>
      <c r="CXK155" s="8"/>
      <c r="CXL155" s="10"/>
      <c r="CXM155" s="68"/>
      <c r="CXN155" s="20"/>
      <c r="CXO155" s="57"/>
      <c r="CXP155" s="21"/>
      <c r="CXQ155" s="22"/>
      <c r="CXR155" s="3"/>
      <c r="CXS155" s="5"/>
      <c r="CXT155" s="5"/>
      <c r="CXU155" s="8"/>
      <c r="CXV155" s="10"/>
      <c r="CXW155" s="68"/>
      <c r="CXX155" s="20"/>
      <c r="CXY155" s="57"/>
      <c r="CXZ155" s="21"/>
      <c r="CYA155" s="22"/>
      <c r="CYB155" s="3"/>
      <c r="CYC155" s="5"/>
      <c r="CYD155" s="5"/>
      <c r="CYE155" s="8"/>
      <c r="CYF155" s="10"/>
      <c r="CYG155" s="68"/>
      <c r="CYH155" s="20"/>
      <c r="CYI155" s="57"/>
      <c r="CYJ155" s="21"/>
      <c r="CYK155" s="22"/>
      <c r="CYL155" s="3"/>
      <c r="CYM155" s="5"/>
      <c r="CYN155" s="5"/>
      <c r="CYO155" s="8"/>
      <c r="CYP155" s="10"/>
      <c r="CYQ155" s="68"/>
      <c r="CYR155" s="20"/>
      <c r="CYS155" s="57"/>
      <c r="CYT155" s="21"/>
      <c r="CYU155" s="22"/>
      <c r="CYV155" s="3"/>
      <c r="CYW155" s="5"/>
      <c r="CYX155" s="5"/>
      <c r="CYY155" s="8"/>
      <c r="CYZ155" s="10"/>
      <c r="CZA155" s="68"/>
      <c r="CZB155" s="20"/>
      <c r="CZC155" s="57"/>
      <c r="CZD155" s="21"/>
      <c r="CZE155" s="22"/>
      <c r="CZF155" s="3"/>
      <c r="CZG155" s="5"/>
      <c r="CZH155" s="5"/>
      <c r="CZI155" s="8"/>
      <c r="CZJ155" s="10"/>
      <c r="CZK155" s="68"/>
      <c r="CZL155" s="20"/>
      <c r="CZM155" s="57"/>
      <c r="CZN155" s="21"/>
      <c r="CZO155" s="22"/>
      <c r="CZP155" s="3"/>
      <c r="CZQ155" s="5"/>
      <c r="CZR155" s="5"/>
      <c r="CZS155" s="8"/>
      <c r="CZT155" s="10"/>
      <c r="CZU155" s="68"/>
      <c r="CZV155" s="20"/>
      <c r="CZW155" s="57"/>
      <c r="CZX155" s="21"/>
      <c r="CZY155" s="22"/>
      <c r="CZZ155" s="3"/>
      <c r="DAA155" s="5"/>
      <c r="DAB155" s="5"/>
      <c r="DAC155" s="8"/>
      <c r="DAD155" s="10"/>
      <c r="DAE155" s="68"/>
      <c r="DAF155" s="20"/>
      <c r="DAG155" s="57"/>
      <c r="DAH155" s="21"/>
      <c r="DAI155" s="22"/>
      <c r="DAJ155" s="3"/>
      <c r="DAK155" s="5"/>
      <c r="DAL155" s="5"/>
      <c r="DAM155" s="8"/>
      <c r="DAN155" s="10"/>
      <c r="DAO155" s="68"/>
      <c r="DAP155" s="20"/>
      <c r="DAQ155" s="57"/>
      <c r="DAR155" s="21"/>
      <c r="DAS155" s="22"/>
      <c r="DAT155" s="3"/>
      <c r="DAU155" s="5"/>
      <c r="DAV155" s="5"/>
      <c r="DAW155" s="8"/>
      <c r="DAX155" s="10"/>
      <c r="DAY155" s="68"/>
      <c r="DAZ155" s="20"/>
      <c r="DBA155" s="57"/>
      <c r="DBB155" s="21"/>
      <c r="DBC155" s="22"/>
      <c r="DBD155" s="3"/>
      <c r="DBE155" s="5"/>
      <c r="DBF155" s="5"/>
      <c r="DBG155" s="8"/>
      <c r="DBH155" s="10"/>
      <c r="DBI155" s="68"/>
      <c r="DBJ155" s="20"/>
      <c r="DBK155" s="57"/>
      <c r="DBL155" s="21"/>
      <c r="DBM155" s="22"/>
      <c r="DBN155" s="3"/>
      <c r="DBO155" s="5"/>
      <c r="DBP155" s="5"/>
      <c r="DBQ155" s="8"/>
      <c r="DBR155" s="10"/>
      <c r="DBS155" s="68"/>
      <c r="DBT155" s="20"/>
      <c r="DBU155" s="57"/>
      <c r="DBV155" s="21"/>
      <c r="DBW155" s="22"/>
      <c r="DBX155" s="3"/>
      <c r="DBY155" s="5"/>
      <c r="DBZ155" s="5"/>
      <c r="DCA155" s="8"/>
      <c r="DCB155" s="10"/>
      <c r="DCC155" s="68"/>
      <c r="DCD155" s="20"/>
      <c r="DCE155" s="57"/>
      <c r="DCF155" s="21"/>
      <c r="DCG155" s="22"/>
      <c r="DCH155" s="3"/>
      <c r="DCI155" s="5"/>
      <c r="DCJ155" s="5"/>
      <c r="DCK155" s="8"/>
      <c r="DCL155" s="10"/>
      <c r="DCM155" s="68"/>
      <c r="DCN155" s="20"/>
      <c r="DCO155" s="57"/>
      <c r="DCP155" s="21"/>
      <c r="DCQ155" s="22"/>
      <c r="DCR155" s="3"/>
      <c r="DCS155" s="5"/>
      <c r="DCT155" s="5"/>
      <c r="DCU155" s="8"/>
      <c r="DCV155" s="10"/>
      <c r="DCW155" s="68"/>
      <c r="DCX155" s="20"/>
      <c r="DCY155" s="57"/>
      <c r="DCZ155" s="21"/>
      <c r="DDA155" s="22"/>
      <c r="DDB155" s="3"/>
      <c r="DDC155" s="5"/>
      <c r="DDD155" s="5"/>
      <c r="DDE155" s="8"/>
      <c r="DDF155" s="10"/>
      <c r="DDG155" s="68"/>
      <c r="DDH155" s="20"/>
      <c r="DDI155" s="57"/>
      <c r="DDJ155" s="21"/>
      <c r="DDK155" s="22"/>
      <c r="DDL155" s="3"/>
      <c r="DDM155" s="5"/>
      <c r="DDN155" s="5"/>
      <c r="DDO155" s="8"/>
      <c r="DDP155" s="10"/>
      <c r="DDQ155" s="68"/>
      <c r="DDR155" s="20"/>
      <c r="DDS155" s="57"/>
      <c r="DDT155" s="21"/>
      <c r="DDU155" s="22"/>
      <c r="DDV155" s="3"/>
      <c r="DDW155" s="5"/>
      <c r="DDX155" s="5"/>
      <c r="DDY155" s="8"/>
      <c r="DDZ155" s="10"/>
      <c r="DEA155" s="68"/>
      <c r="DEB155" s="20"/>
      <c r="DEC155" s="57"/>
      <c r="DED155" s="21"/>
      <c r="DEE155" s="22"/>
      <c r="DEF155" s="3"/>
      <c r="DEG155" s="5"/>
      <c r="DEH155" s="5"/>
      <c r="DEI155" s="8"/>
      <c r="DEJ155" s="10"/>
      <c r="DEK155" s="68"/>
      <c r="DEL155" s="20"/>
      <c r="DEM155" s="57"/>
      <c r="DEN155" s="21"/>
      <c r="DEO155" s="22"/>
      <c r="DEP155" s="3"/>
      <c r="DEQ155" s="5"/>
      <c r="DER155" s="5"/>
      <c r="DES155" s="8"/>
      <c r="DET155" s="10"/>
      <c r="DEU155" s="68"/>
      <c r="DEV155" s="20"/>
      <c r="DEW155" s="57"/>
      <c r="DEX155" s="21"/>
      <c r="DEY155" s="22"/>
      <c r="DEZ155" s="3"/>
      <c r="DFA155" s="5"/>
      <c r="DFB155" s="5"/>
      <c r="DFC155" s="8"/>
      <c r="DFD155" s="10"/>
      <c r="DFE155" s="68"/>
      <c r="DFF155" s="20"/>
      <c r="DFG155" s="57"/>
      <c r="DFH155" s="21"/>
      <c r="DFI155" s="22"/>
      <c r="DFJ155" s="3"/>
      <c r="DFK155" s="5"/>
      <c r="DFL155" s="5"/>
      <c r="DFM155" s="8"/>
      <c r="DFN155" s="10"/>
      <c r="DFO155" s="68"/>
      <c r="DFP155" s="20"/>
      <c r="DFQ155" s="57"/>
      <c r="DFR155" s="21"/>
      <c r="DFS155" s="22"/>
      <c r="DFT155" s="3"/>
      <c r="DFU155" s="5"/>
      <c r="DFV155" s="5"/>
      <c r="DFW155" s="8"/>
      <c r="DFX155" s="10"/>
      <c r="DFY155" s="68"/>
      <c r="DFZ155" s="20"/>
      <c r="DGA155" s="57"/>
      <c r="DGB155" s="21"/>
      <c r="DGC155" s="22"/>
      <c r="DGD155" s="3"/>
      <c r="DGE155" s="5"/>
      <c r="DGF155" s="5"/>
      <c r="DGG155" s="8"/>
      <c r="DGH155" s="10"/>
      <c r="DGI155" s="68"/>
      <c r="DGJ155" s="20"/>
      <c r="DGK155" s="57"/>
      <c r="DGL155" s="21"/>
      <c r="DGM155" s="22"/>
      <c r="DGN155" s="3"/>
      <c r="DGO155" s="5"/>
      <c r="DGP155" s="5"/>
      <c r="DGQ155" s="8"/>
      <c r="DGR155" s="10"/>
      <c r="DGS155" s="68"/>
      <c r="DGT155" s="20"/>
      <c r="DGU155" s="57"/>
      <c r="DGV155" s="21"/>
      <c r="DGW155" s="22"/>
      <c r="DGX155" s="3"/>
      <c r="DGY155" s="5"/>
      <c r="DGZ155" s="5"/>
      <c r="DHA155" s="8"/>
      <c r="DHB155" s="10"/>
      <c r="DHC155" s="68"/>
      <c r="DHD155" s="20"/>
      <c r="DHE155" s="57"/>
      <c r="DHF155" s="21"/>
      <c r="DHG155" s="22"/>
      <c r="DHH155" s="3"/>
      <c r="DHI155" s="5"/>
      <c r="DHJ155" s="5"/>
      <c r="DHK155" s="8"/>
      <c r="DHL155" s="10"/>
      <c r="DHM155" s="68"/>
      <c r="DHN155" s="20"/>
      <c r="DHO155" s="57"/>
      <c r="DHP155" s="21"/>
      <c r="DHQ155" s="22"/>
      <c r="DHR155" s="3"/>
      <c r="DHS155" s="5"/>
      <c r="DHT155" s="5"/>
      <c r="DHU155" s="8"/>
      <c r="DHV155" s="10"/>
      <c r="DHW155" s="68"/>
      <c r="DHX155" s="20"/>
      <c r="DHY155" s="57"/>
      <c r="DHZ155" s="21"/>
      <c r="DIA155" s="22"/>
      <c r="DIB155" s="3"/>
      <c r="DIC155" s="5"/>
      <c r="DID155" s="5"/>
      <c r="DIE155" s="8"/>
      <c r="DIF155" s="10"/>
      <c r="DIG155" s="68"/>
      <c r="DIH155" s="20"/>
      <c r="DII155" s="57"/>
      <c r="DIJ155" s="21"/>
      <c r="DIK155" s="22"/>
      <c r="DIL155" s="3"/>
      <c r="DIM155" s="5"/>
      <c r="DIN155" s="5"/>
      <c r="DIO155" s="8"/>
      <c r="DIP155" s="10"/>
      <c r="DIQ155" s="68"/>
      <c r="DIR155" s="20"/>
      <c r="DIS155" s="57"/>
      <c r="DIT155" s="21"/>
      <c r="DIU155" s="22"/>
      <c r="DIV155" s="3"/>
      <c r="DIW155" s="5"/>
      <c r="DIX155" s="5"/>
      <c r="DIY155" s="8"/>
      <c r="DIZ155" s="10"/>
      <c r="DJA155" s="68"/>
      <c r="DJB155" s="20"/>
      <c r="DJC155" s="57"/>
      <c r="DJD155" s="21"/>
      <c r="DJE155" s="22"/>
      <c r="DJF155" s="3"/>
      <c r="DJG155" s="5"/>
      <c r="DJH155" s="5"/>
      <c r="DJI155" s="8"/>
      <c r="DJJ155" s="10"/>
      <c r="DJK155" s="68"/>
      <c r="DJL155" s="20"/>
      <c r="DJM155" s="57"/>
      <c r="DJN155" s="21"/>
      <c r="DJO155" s="22"/>
      <c r="DJP155" s="3"/>
      <c r="DJQ155" s="5"/>
      <c r="DJR155" s="5"/>
      <c r="DJS155" s="8"/>
      <c r="DJT155" s="10"/>
      <c r="DJU155" s="68"/>
      <c r="DJV155" s="20"/>
      <c r="DJW155" s="57"/>
      <c r="DJX155" s="21"/>
      <c r="DJY155" s="22"/>
      <c r="DJZ155" s="3"/>
      <c r="DKA155" s="5"/>
      <c r="DKB155" s="5"/>
      <c r="DKC155" s="8"/>
      <c r="DKD155" s="10"/>
      <c r="DKE155" s="68"/>
      <c r="DKF155" s="20"/>
      <c r="DKG155" s="57"/>
      <c r="DKH155" s="21"/>
      <c r="DKI155" s="22"/>
      <c r="DKJ155" s="3"/>
      <c r="DKK155" s="5"/>
      <c r="DKL155" s="5"/>
      <c r="DKM155" s="8"/>
      <c r="DKN155" s="10"/>
      <c r="DKO155" s="68"/>
      <c r="DKP155" s="20"/>
      <c r="DKQ155" s="57"/>
      <c r="DKR155" s="21"/>
      <c r="DKS155" s="22"/>
      <c r="DKT155" s="3"/>
      <c r="DKU155" s="5"/>
      <c r="DKV155" s="5"/>
      <c r="DKW155" s="8"/>
      <c r="DKX155" s="10"/>
      <c r="DKY155" s="68"/>
      <c r="DKZ155" s="20"/>
      <c r="DLA155" s="57"/>
      <c r="DLB155" s="21"/>
      <c r="DLC155" s="22"/>
      <c r="DLD155" s="3"/>
      <c r="DLE155" s="5"/>
      <c r="DLF155" s="5"/>
      <c r="DLG155" s="8"/>
      <c r="DLH155" s="10"/>
      <c r="DLI155" s="68"/>
      <c r="DLJ155" s="20"/>
      <c r="DLK155" s="57"/>
      <c r="DLL155" s="21"/>
      <c r="DLM155" s="22"/>
      <c r="DLN155" s="3"/>
      <c r="DLO155" s="5"/>
      <c r="DLP155" s="5"/>
      <c r="DLQ155" s="8"/>
      <c r="DLR155" s="10"/>
      <c r="DLS155" s="68"/>
      <c r="DLT155" s="20"/>
      <c r="DLU155" s="57"/>
      <c r="DLV155" s="21"/>
      <c r="DLW155" s="22"/>
      <c r="DLX155" s="3"/>
      <c r="DLY155" s="5"/>
      <c r="DLZ155" s="5"/>
      <c r="DMA155" s="8"/>
      <c r="DMB155" s="10"/>
      <c r="DMC155" s="68"/>
      <c r="DMD155" s="20"/>
      <c r="DME155" s="57"/>
      <c r="DMF155" s="21"/>
      <c r="DMG155" s="22"/>
      <c r="DMH155" s="3"/>
      <c r="DMI155" s="5"/>
      <c r="DMJ155" s="5"/>
      <c r="DMK155" s="8"/>
      <c r="DML155" s="10"/>
      <c r="DMM155" s="68"/>
      <c r="DMN155" s="20"/>
      <c r="DMO155" s="57"/>
      <c r="DMP155" s="21"/>
      <c r="DMQ155" s="22"/>
      <c r="DMR155" s="3"/>
      <c r="DMS155" s="5"/>
      <c r="DMT155" s="5"/>
      <c r="DMU155" s="8"/>
      <c r="DMV155" s="10"/>
      <c r="DMW155" s="68"/>
      <c r="DMX155" s="20"/>
      <c r="DMY155" s="57"/>
      <c r="DMZ155" s="21"/>
      <c r="DNA155" s="22"/>
      <c r="DNB155" s="3"/>
      <c r="DNC155" s="5"/>
      <c r="DND155" s="5"/>
      <c r="DNE155" s="8"/>
      <c r="DNF155" s="10"/>
      <c r="DNG155" s="68"/>
      <c r="DNH155" s="20"/>
      <c r="DNI155" s="57"/>
      <c r="DNJ155" s="21"/>
      <c r="DNK155" s="22"/>
      <c r="DNL155" s="3"/>
      <c r="DNM155" s="5"/>
      <c r="DNN155" s="5"/>
      <c r="DNO155" s="8"/>
      <c r="DNP155" s="10"/>
      <c r="DNQ155" s="68"/>
      <c r="DNR155" s="20"/>
      <c r="DNS155" s="57"/>
      <c r="DNT155" s="21"/>
      <c r="DNU155" s="22"/>
      <c r="DNV155" s="3"/>
      <c r="DNW155" s="5"/>
      <c r="DNX155" s="5"/>
      <c r="DNY155" s="8"/>
      <c r="DNZ155" s="10"/>
      <c r="DOA155" s="68"/>
      <c r="DOB155" s="20"/>
      <c r="DOC155" s="57"/>
      <c r="DOD155" s="21"/>
      <c r="DOE155" s="22"/>
      <c r="DOF155" s="3"/>
      <c r="DOG155" s="5"/>
      <c r="DOH155" s="5"/>
      <c r="DOI155" s="8"/>
      <c r="DOJ155" s="10"/>
      <c r="DOK155" s="68"/>
      <c r="DOL155" s="20"/>
      <c r="DOM155" s="57"/>
      <c r="DON155" s="21"/>
      <c r="DOO155" s="22"/>
      <c r="DOP155" s="3"/>
      <c r="DOQ155" s="5"/>
      <c r="DOR155" s="5"/>
      <c r="DOS155" s="8"/>
      <c r="DOT155" s="10"/>
      <c r="DOU155" s="68"/>
      <c r="DOV155" s="20"/>
      <c r="DOW155" s="57"/>
      <c r="DOX155" s="21"/>
      <c r="DOY155" s="22"/>
      <c r="DOZ155" s="3"/>
      <c r="DPA155" s="5"/>
      <c r="DPB155" s="5"/>
      <c r="DPC155" s="8"/>
      <c r="DPD155" s="10"/>
      <c r="DPE155" s="68"/>
      <c r="DPF155" s="20"/>
      <c r="DPG155" s="57"/>
      <c r="DPH155" s="21"/>
      <c r="DPI155" s="22"/>
      <c r="DPJ155" s="3"/>
      <c r="DPK155" s="5"/>
      <c r="DPL155" s="5"/>
      <c r="DPM155" s="8"/>
      <c r="DPN155" s="10"/>
      <c r="DPO155" s="68"/>
      <c r="DPP155" s="20"/>
      <c r="DPQ155" s="57"/>
      <c r="DPR155" s="21"/>
      <c r="DPS155" s="22"/>
      <c r="DPT155" s="3"/>
      <c r="DPU155" s="5"/>
      <c r="DPV155" s="5"/>
      <c r="DPW155" s="8"/>
      <c r="DPX155" s="10"/>
      <c r="DPY155" s="68"/>
      <c r="DPZ155" s="20"/>
      <c r="DQA155" s="57"/>
      <c r="DQB155" s="21"/>
      <c r="DQC155" s="22"/>
      <c r="DQD155" s="3"/>
      <c r="DQE155" s="5"/>
      <c r="DQF155" s="5"/>
      <c r="DQG155" s="8"/>
      <c r="DQH155" s="10"/>
      <c r="DQI155" s="68"/>
      <c r="DQJ155" s="20"/>
      <c r="DQK155" s="57"/>
      <c r="DQL155" s="21"/>
      <c r="DQM155" s="22"/>
      <c r="DQN155" s="3"/>
      <c r="DQO155" s="5"/>
      <c r="DQP155" s="5"/>
      <c r="DQQ155" s="8"/>
      <c r="DQR155" s="10"/>
      <c r="DQS155" s="68"/>
      <c r="DQT155" s="20"/>
      <c r="DQU155" s="57"/>
      <c r="DQV155" s="21"/>
      <c r="DQW155" s="22"/>
      <c r="DQX155" s="3"/>
      <c r="DQY155" s="5"/>
      <c r="DQZ155" s="5"/>
      <c r="DRA155" s="8"/>
      <c r="DRB155" s="10"/>
      <c r="DRC155" s="68"/>
      <c r="DRD155" s="20"/>
      <c r="DRE155" s="57"/>
      <c r="DRF155" s="21"/>
      <c r="DRG155" s="22"/>
      <c r="DRH155" s="3"/>
      <c r="DRI155" s="5"/>
      <c r="DRJ155" s="5"/>
      <c r="DRK155" s="8"/>
      <c r="DRL155" s="10"/>
      <c r="DRM155" s="68"/>
      <c r="DRN155" s="20"/>
      <c r="DRO155" s="57"/>
      <c r="DRP155" s="21"/>
      <c r="DRQ155" s="22"/>
      <c r="DRR155" s="3"/>
      <c r="DRS155" s="5"/>
      <c r="DRT155" s="5"/>
      <c r="DRU155" s="8"/>
      <c r="DRV155" s="10"/>
      <c r="DRW155" s="68"/>
      <c r="DRX155" s="20"/>
      <c r="DRY155" s="57"/>
      <c r="DRZ155" s="21"/>
      <c r="DSA155" s="22"/>
      <c r="DSB155" s="3"/>
      <c r="DSC155" s="5"/>
      <c r="DSD155" s="5"/>
      <c r="DSE155" s="8"/>
      <c r="DSF155" s="10"/>
      <c r="DSG155" s="68"/>
      <c r="DSH155" s="20"/>
      <c r="DSI155" s="57"/>
      <c r="DSJ155" s="21"/>
      <c r="DSK155" s="22"/>
      <c r="DSL155" s="3"/>
      <c r="DSM155" s="5"/>
      <c r="DSN155" s="5"/>
      <c r="DSO155" s="8"/>
      <c r="DSP155" s="10"/>
      <c r="DSQ155" s="68"/>
      <c r="DSR155" s="20"/>
      <c r="DSS155" s="57"/>
      <c r="DST155" s="21"/>
      <c r="DSU155" s="22"/>
      <c r="DSV155" s="3"/>
      <c r="DSW155" s="5"/>
      <c r="DSX155" s="5"/>
      <c r="DSY155" s="8"/>
      <c r="DSZ155" s="10"/>
      <c r="DTA155" s="68"/>
      <c r="DTB155" s="20"/>
      <c r="DTC155" s="57"/>
      <c r="DTD155" s="21"/>
      <c r="DTE155" s="22"/>
      <c r="DTF155" s="3"/>
      <c r="DTG155" s="5"/>
      <c r="DTH155" s="5"/>
      <c r="DTI155" s="8"/>
      <c r="DTJ155" s="10"/>
      <c r="DTK155" s="68"/>
      <c r="DTL155" s="20"/>
      <c r="DTM155" s="57"/>
      <c r="DTN155" s="21"/>
      <c r="DTO155" s="22"/>
      <c r="DTP155" s="3"/>
      <c r="DTQ155" s="5"/>
      <c r="DTR155" s="5"/>
      <c r="DTS155" s="8"/>
      <c r="DTT155" s="10"/>
      <c r="DTU155" s="68"/>
      <c r="DTV155" s="20"/>
      <c r="DTW155" s="57"/>
      <c r="DTX155" s="21"/>
      <c r="DTY155" s="22"/>
      <c r="DTZ155" s="3"/>
      <c r="DUA155" s="5"/>
      <c r="DUB155" s="5"/>
      <c r="DUC155" s="8"/>
      <c r="DUD155" s="10"/>
      <c r="DUE155" s="68"/>
      <c r="DUF155" s="20"/>
      <c r="DUG155" s="57"/>
      <c r="DUH155" s="21"/>
      <c r="DUI155" s="22"/>
      <c r="DUJ155" s="3"/>
      <c r="DUK155" s="5"/>
      <c r="DUL155" s="5"/>
      <c r="DUM155" s="8"/>
      <c r="DUN155" s="10"/>
      <c r="DUO155" s="68"/>
      <c r="DUP155" s="20"/>
      <c r="DUQ155" s="57"/>
      <c r="DUR155" s="21"/>
      <c r="DUS155" s="22"/>
      <c r="DUT155" s="3"/>
      <c r="DUU155" s="5"/>
      <c r="DUV155" s="5"/>
      <c r="DUW155" s="8"/>
      <c r="DUX155" s="10"/>
      <c r="DUY155" s="68"/>
      <c r="DUZ155" s="20"/>
      <c r="DVA155" s="57"/>
      <c r="DVB155" s="21"/>
      <c r="DVC155" s="22"/>
      <c r="DVD155" s="3"/>
      <c r="DVE155" s="5"/>
      <c r="DVF155" s="5"/>
      <c r="DVG155" s="8"/>
      <c r="DVH155" s="10"/>
      <c r="DVI155" s="68"/>
      <c r="DVJ155" s="20"/>
      <c r="DVK155" s="57"/>
      <c r="DVL155" s="21"/>
      <c r="DVM155" s="22"/>
      <c r="DVN155" s="3"/>
      <c r="DVO155" s="5"/>
      <c r="DVP155" s="5"/>
      <c r="DVQ155" s="8"/>
      <c r="DVR155" s="10"/>
      <c r="DVS155" s="68"/>
      <c r="DVT155" s="20"/>
      <c r="DVU155" s="57"/>
      <c r="DVV155" s="21"/>
      <c r="DVW155" s="22"/>
      <c r="DVX155" s="3"/>
      <c r="DVY155" s="5"/>
      <c r="DVZ155" s="5"/>
      <c r="DWA155" s="8"/>
      <c r="DWB155" s="10"/>
      <c r="DWC155" s="68"/>
      <c r="DWD155" s="20"/>
      <c r="DWE155" s="57"/>
      <c r="DWF155" s="21"/>
      <c r="DWG155" s="22"/>
      <c r="DWH155" s="3"/>
      <c r="DWI155" s="5"/>
      <c r="DWJ155" s="5"/>
      <c r="DWK155" s="8"/>
      <c r="DWL155" s="10"/>
      <c r="DWM155" s="68"/>
      <c r="DWN155" s="20"/>
      <c r="DWO155" s="57"/>
      <c r="DWP155" s="21"/>
      <c r="DWQ155" s="22"/>
      <c r="DWR155" s="3"/>
      <c r="DWS155" s="5"/>
      <c r="DWT155" s="5"/>
      <c r="DWU155" s="8"/>
      <c r="DWV155" s="10"/>
      <c r="DWW155" s="68"/>
      <c r="DWX155" s="20"/>
      <c r="DWY155" s="57"/>
      <c r="DWZ155" s="21"/>
      <c r="DXA155" s="22"/>
      <c r="DXB155" s="3"/>
      <c r="DXC155" s="5"/>
      <c r="DXD155" s="5"/>
      <c r="DXE155" s="8"/>
      <c r="DXF155" s="10"/>
      <c r="DXG155" s="68"/>
      <c r="DXH155" s="20"/>
      <c r="DXI155" s="57"/>
      <c r="DXJ155" s="21"/>
      <c r="DXK155" s="22"/>
      <c r="DXL155" s="3"/>
      <c r="DXM155" s="5"/>
      <c r="DXN155" s="5"/>
      <c r="DXO155" s="8"/>
      <c r="DXP155" s="10"/>
      <c r="DXQ155" s="68"/>
      <c r="DXR155" s="20"/>
      <c r="DXS155" s="57"/>
      <c r="DXT155" s="21"/>
      <c r="DXU155" s="22"/>
      <c r="DXV155" s="3"/>
      <c r="DXW155" s="5"/>
      <c r="DXX155" s="5"/>
      <c r="DXY155" s="8"/>
      <c r="DXZ155" s="10"/>
      <c r="DYA155" s="68"/>
      <c r="DYB155" s="20"/>
      <c r="DYC155" s="57"/>
      <c r="DYD155" s="21"/>
      <c r="DYE155" s="22"/>
      <c r="DYF155" s="3"/>
      <c r="DYG155" s="5"/>
      <c r="DYH155" s="5"/>
      <c r="DYI155" s="8"/>
      <c r="DYJ155" s="10"/>
      <c r="DYK155" s="68"/>
      <c r="DYL155" s="20"/>
      <c r="DYM155" s="57"/>
      <c r="DYN155" s="21"/>
      <c r="DYO155" s="22"/>
      <c r="DYP155" s="3"/>
      <c r="DYQ155" s="5"/>
      <c r="DYR155" s="5"/>
      <c r="DYS155" s="8"/>
      <c r="DYT155" s="10"/>
      <c r="DYU155" s="68"/>
      <c r="DYV155" s="20"/>
      <c r="DYW155" s="57"/>
      <c r="DYX155" s="21"/>
      <c r="DYY155" s="22"/>
      <c r="DYZ155" s="3"/>
      <c r="DZA155" s="5"/>
      <c r="DZB155" s="5"/>
      <c r="DZC155" s="8"/>
      <c r="DZD155" s="10"/>
      <c r="DZE155" s="68"/>
      <c r="DZF155" s="20"/>
      <c r="DZG155" s="57"/>
      <c r="DZH155" s="21"/>
      <c r="DZI155" s="22"/>
      <c r="DZJ155" s="3"/>
      <c r="DZK155" s="5"/>
      <c r="DZL155" s="5"/>
      <c r="DZM155" s="8"/>
      <c r="DZN155" s="10"/>
      <c r="DZO155" s="68"/>
      <c r="DZP155" s="20"/>
      <c r="DZQ155" s="57"/>
      <c r="DZR155" s="21"/>
      <c r="DZS155" s="22"/>
      <c r="DZT155" s="3"/>
      <c r="DZU155" s="5"/>
      <c r="DZV155" s="5"/>
      <c r="DZW155" s="8"/>
      <c r="DZX155" s="10"/>
      <c r="DZY155" s="68"/>
      <c r="DZZ155" s="20"/>
      <c r="EAA155" s="57"/>
      <c r="EAB155" s="21"/>
      <c r="EAC155" s="22"/>
      <c r="EAD155" s="3"/>
      <c r="EAE155" s="5"/>
      <c r="EAF155" s="5"/>
      <c r="EAG155" s="8"/>
      <c r="EAH155" s="10"/>
      <c r="EAI155" s="68"/>
      <c r="EAJ155" s="20"/>
      <c r="EAK155" s="57"/>
      <c r="EAL155" s="21"/>
      <c r="EAM155" s="22"/>
      <c r="EAN155" s="3"/>
      <c r="EAO155" s="5"/>
      <c r="EAP155" s="5"/>
      <c r="EAQ155" s="8"/>
      <c r="EAR155" s="10"/>
      <c r="EAS155" s="68"/>
      <c r="EAT155" s="20"/>
      <c r="EAU155" s="57"/>
      <c r="EAV155" s="21"/>
      <c r="EAW155" s="22"/>
      <c r="EAX155" s="3"/>
      <c r="EAY155" s="5"/>
      <c r="EAZ155" s="5"/>
      <c r="EBA155" s="8"/>
      <c r="EBB155" s="10"/>
      <c r="EBC155" s="68"/>
      <c r="EBD155" s="20"/>
      <c r="EBE155" s="57"/>
      <c r="EBF155" s="21"/>
      <c r="EBG155" s="22"/>
      <c r="EBH155" s="3"/>
      <c r="EBI155" s="5"/>
      <c r="EBJ155" s="5"/>
      <c r="EBK155" s="8"/>
      <c r="EBL155" s="10"/>
      <c r="EBM155" s="68"/>
      <c r="EBN155" s="20"/>
      <c r="EBO155" s="57"/>
      <c r="EBP155" s="21"/>
      <c r="EBQ155" s="22"/>
      <c r="EBR155" s="3"/>
      <c r="EBS155" s="5"/>
      <c r="EBT155" s="5"/>
      <c r="EBU155" s="8"/>
      <c r="EBV155" s="10"/>
      <c r="EBW155" s="68"/>
      <c r="EBX155" s="20"/>
      <c r="EBY155" s="57"/>
      <c r="EBZ155" s="21"/>
      <c r="ECA155" s="22"/>
      <c r="ECB155" s="3"/>
      <c r="ECC155" s="5"/>
      <c r="ECD155" s="5"/>
      <c r="ECE155" s="8"/>
      <c r="ECF155" s="10"/>
      <c r="ECG155" s="68"/>
      <c r="ECH155" s="20"/>
      <c r="ECI155" s="57"/>
      <c r="ECJ155" s="21"/>
      <c r="ECK155" s="22"/>
      <c r="ECL155" s="3"/>
      <c r="ECM155" s="5"/>
      <c r="ECN155" s="5"/>
      <c r="ECO155" s="8"/>
      <c r="ECP155" s="10"/>
      <c r="ECQ155" s="68"/>
      <c r="ECR155" s="20"/>
      <c r="ECS155" s="57"/>
      <c r="ECT155" s="21"/>
      <c r="ECU155" s="22"/>
      <c r="ECV155" s="3"/>
      <c r="ECW155" s="5"/>
      <c r="ECX155" s="5"/>
      <c r="ECY155" s="8"/>
      <c r="ECZ155" s="10"/>
      <c r="EDA155" s="68"/>
      <c r="EDB155" s="20"/>
      <c r="EDC155" s="57"/>
      <c r="EDD155" s="21"/>
      <c r="EDE155" s="22"/>
      <c r="EDF155" s="3"/>
      <c r="EDG155" s="5"/>
      <c r="EDH155" s="5"/>
      <c r="EDI155" s="8"/>
      <c r="EDJ155" s="10"/>
      <c r="EDK155" s="68"/>
      <c r="EDL155" s="20"/>
      <c r="EDM155" s="57"/>
      <c r="EDN155" s="21"/>
      <c r="EDO155" s="22"/>
      <c r="EDP155" s="3"/>
      <c r="EDQ155" s="5"/>
      <c r="EDR155" s="5"/>
      <c r="EDS155" s="8"/>
      <c r="EDT155" s="10"/>
      <c r="EDU155" s="68"/>
      <c r="EDV155" s="20"/>
      <c r="EDW155" s="57"/>
      <c r="EDX155" s="21"/>
      <c r="EDY155" s="22"/>
      <c r="EDZ155" s="3"/>
      <c r="EEA155" s="5"/>
      <c r="EEB155" s="5"/>
      <c r="EEC155" s="8"/>
      <c r="EED155" s="10"/>
      <c r="EEE155" s="68"/>
      <c r="EEF155" s="20"/>
      <c r="EEG155" s="57"/>
      <c r="EEH155" s="21"/>
      <c r="EEI155" s="22"/>
      <c r="EEJ155" s="3"/>
      <c r="EEK155" s="5"/>
      <c r="EEL155" s="5"/>
      <c r="EEM155" s="8"/>
      <c r="EEN155" s="10"/>
      <c r="EEO155" s="68"/>
      <c r="EEP155" s="20"/>
      <c r="EEQ155" s="57"/>
      <c r="EER155" s="21"/>
      <c r="EES155" s="22"/>
      <c r="EET155" s="3"/>
      <c r="EEU155" s="5"/>
      <c r="EEV155" s="5"/>
      <c r="EEW155" s="8"/>
      <c r="EEX155" s="10"/>
      <c r="EEY155" s="68"/>
      <c r="EEZ155" s="20"/>
      <c r="EFA155" s="57"/>
      <c r="EFB155" s="21"/>
      <c r="EFC155" s="22"/>
      <c r="EFD155" s="3"/>
      <c r="EFE155" s="5"/>
      <c r="EFF155" s="5"/>
      <c r="EFG155" s="8"/>
      <c r="EFH155" s="10"/>
      <c r="EFI155" s="68"/>
      <c r="EFJ155" s="20"/>
      <c r="EFK155" s="57"/>
      <c r="EFL155" s="21"/>
      <c r="EFM155" s="22"/>
      <c r="EFN155" s="3"/>
      <c r="EFO155" s="5"/>
      <c r="EFP155" s="5"/>
      <c r="EFQ155" s="8"/>
      <c r="EFR155" s="10"/>
      <c r="EFS155" s="68"/>
      <c r="EFT155" s="20"/>
      <c r="EFU155" s="57"/>
      <c r="EFV155" s="21"/>
      <c r="EFW155" s="22"/>
      <c r="EFX155" s="3"/>
      <c r="EFY155" s="5"/>
      <c r="EFZ155" s="5"/>
      <c r="EGA155" s="8"/>
      <c r="EGB155" s="10"/>
      <c r="EGC155" s="68"/>
      <c r="EGD155" s="20"/>
      <c r="EGE155" s="57"/>
      <c r="EGF155" s="21"/>
      <c r="EGG155" s="22"/>
      <c r="EGH155" s="3"/>
      <c r="EGI155" s="5"/>
      <c r="EGJ155" s="5"/>
      <c r="EGK155" s="8"/>
      <c r="EGL155" s="10"/>
      <c r="EGM155" s="68"/>
      <c r="EGN155" s="20"/>
      <c r="EGO155" s="57"/>
      <c r="EGP155" s="21"/>
      <c r="EGQ155" s="22"/>
      <c r="EGR155" s="3"/>
      <c r="EGS155" s="5"/>
      <c r="EGT155" s="5"/>
      <c r="EGU155" s="8"/>
      <c r="EGV155" s="10"/>
      <c r="EGW155" s="68"/>
      <c r="EGX155" s="20"/>
      <c r="EGY155" s="57"/>
      <c r="EGZ155" s="21"/>
      <c r="EHA155" s="22"/>
      <c r="EHB155" s="3"/>
      <c r="EHC155" s="5"/>
      <c r="EHD155" s="5"/>
      <c r="EHE155" s="8"/>
      <c r="EHF155" s="10"/>
      <c r="EHG155" s="68"/>
      <c r="EHH155" s="20"/>
      <c r="EHI155" s="57"/>
      <c r="EHJ155" s="21"/>
      <c r="EHK155" s="22"/>
      <c r="EHL155" s="3"/>
      <c r="EHM155" s="5"/>
      <c r="EHN155" s="5"/>
      <c r="EHO155" s="8"/>
      <c r="EHP155" s="10"/>
      <c r="EHQ155" s="68"/>
      <c r="EHR155" s="20"/>
      <c r="EHS155" s="57"/>
      <c r="EHT155" s="21"/>
      <c r="EHU155" s="22"/>
      <c r="EHV155" s="3"/>
      <c r="EHW155" s="5"/>
      <c r="EHX155" s="5"/>
      <c r="EHY155" s="8"/>
      <c r="EHZ155" s="10"/>
      <c r="EIA155" s="68"/>
      <c r="EIB155" s="20"/>
      <c r="EIC155" s="57"/>
      <c r="EID155" s="21"/>
      <c r="EIE155" s="22"/>
      <c r="EIF155" s="3"/>
      <c r="EIG155" s="5"/>
      <c r="EIH155" s="5"/>
      <c r="EII155" s="8"/>
      <c r="EIJ155" s="10"/>
      <c r="EIK155" s="68"/>
      <c r="EIL155" s="20"/>
      <c r="EIM155" s="57"/>
      <c r="EIN155" s="21"/>
      <c r="EIO155" s="22"/>
      <c r="EIP155" s="3"/>
      <c r="EIQ155" s="5"/>
      <c r="EIR155" s="5"/>
      <c r="EIS155" s="8"/>
      <c r="EIT155" s="10"/>
      <c r="EIU155" s="68"/>
      <c r="EIV155" s="20"/>
      <c r="EIW155" s="57"/>
      <c r="EIX155" s="21"/>
      <c r="EIY155" s="22"/>
      <c r="EIZ155" s="3"/>
      <c r="EJA155" s="5"/>
      <c r="EJB155" s="5"/>
      <c r="EJC155" s="8"/>
      <c r="EJD155" s="10"/>
      <c r="EJE155" s="68"/>
      <c r="EJF155" s="20"/>
      <c r="EJG155" s="57"/>
      <c r="EJH155" s="21"/>
      <c r="EJI155" s="22"/>
      <c r="EJJ155" s="3"/>
      <c r="EJK155" s="5"/>
      <c r="EJL155" s="5"/>
      <c r="EJM155" s="8"/>
      <c r="EJN155" s="10"/>
      <c r="EJO155" s="68"/>
      <c r="EJP155" s="20"/>
      <c r="EJQ155" s="57"/>
      <c r="EJR155" s="21"/>
      <c r="EJS155" s="22"/>
      <c r="EJT155" s="3"/>
      <c r="EJU155" s="5"/>
      <c r="EJV155" s="5"/>
      <c r="EJW155" s="8"/>
      <c r="EJX155" s="10"/>
      <c r="EJY155" s="68"/>
      <c r="EJZ155" s="20"/>
      <c r="EKA155" s="57"/>
      <c r="EKB155" s="21"/>
      <c r="EKC155" s="22"/>
      <c r="EKD155" s="3"/>
      <c r="EKE155" s="5"/>
      <c r="EKF155" s="5"/>
      <c r="EKG155" s="8"/>
      <c r="EKH155" s="10"/>
      <c r="EKI155" s="68"/>
      <c r="EKJ155" s="20"/>
      <c r="EKK155" s="57"/>
      <c r="EKL155" s="21"/>
      <c r="EKM155" s="22"/>
      <c r="EKN155" s="3"/>
      <c r="EKO155" s="5"/>
      <c r="EKP155" s="5"/>
      <c r="EKQ155" s="8"/>
      <c r="EKR155" s="10"/>
      <c r="EKS155" s="68"/>
      <c r="EKT155" s="20"/>
      <c r="EKU155" s="57"/>
      <c r="EKV155" s="21"/>
      <c r="EKW155" s="22"/>
      <c r="EKX155" s="3"/>
      <c r="EKY155" s="5"/>
      <c r="EKZ155" s="5"/>
      <c r="ELA155" s="8"/>
      <c r="ELB155" s="10"/>
      <c r="ELC155" s="68"/>
      <c r="ELD155" s="20"/>
      <c r="ELE155" s="57"/>
      <c r="ELF155" s="21"/>
      <c r="ELG155" s="22"/>
      <c r="ELH155" s="3"/>
      <c r="ELI155" s="5"/>
      <c r="ELJ155" s="5"/>
      <c r="ELK155" s="8"/>
      <c r="ELL155" s="10"/>
      <c r="ELM155" s="68"/>
      <c r="ELN155" s="20"/>
      <c r="ELO155" s="57"/>
      <c r="ELP155" s="21"/>
      <c r="ELQ155" s="22"/>
      <c r="ELR155" s="3"/>
      <c r="ELS155" s="5"/>
      <c r="ELT155" s="5"/>
      <c r="ELU155" s="8"/>
      <c r="ELV155" s="10"/>
      <c r="ELW155" s="68"/>
      <c r="ELX155" s="20"/>
      <c r="ELY155" s="57"/>
      <c r="ELZ155" s="21"/>
      <c r="EMA155" s="22"/>
      <c r="EMB155" s="3"/>
      <c r="EMC155" s="5"/>
      <c r="EMD155" s="5"/>
      <c r="EME155" s="8"/>
      <c r="EMF155" s="10"/>
      <c r="EMG155" s="68"/>
      <c r="EMH155" s="20"/>
      <c r="EMI155" s="57"/>
      <c r="EMJ155" s="21"/>
      <c r="EMK155" s="22"/>
      <c r="EML155" s="3"/>
      <c r="EMM155" s="5"/>
      <c r="EMN155" s="5"/>
      <c r="EMO155" s="8"/>
      <c r="EMP155" s="10"/>
      <c r="EMQ155" s="68"/>
      <c r="EMR155" s="20"/>
      <c r="EMS155" s="57"/>
      <c r="EMT155" s="21"/>
      <c r="EMU155" s="22"/>
      <c r="EMV155" s="3"/>
      <c r="EMW155" s="5"/>
      <c r="EMX155" s="5"/>
      <c r="EMY155" s="8"/>
      <c r="EMZ155" s="10"/>
      <c r="ENA155" s="68"/>
      <c r="ENB155" s="20"/>
      <c r="ENC155" s="57"/>
      <c r="END155" s="21"/>
      <c r="ENE155" s="22"/>
      <c r="ENF155" s="3"/>
      <c r="ENG155" s="5"/>
      <c r="ENH155" s="5"/>
      <c r="ENI155" s="8"/>
      <c r="ENJ155" s="10"/>
      <c r="ENK155" s="68"/>
      <c r="ENL155" s="20"/>
      <c r="ENM155" s="57"/>
      <c r="ENN155" s="21"/>
      <c r="ENO155" s="22"/>
      <c r="ENP155" s="3"/>
      <c r="ENQ155" s="5"/>
      <c r="ENR155" s="5"/>
      <c r="ENS155" s="8"/>
      <c r="ENT155" s="10"/>
      <c r="ENU155" s="68"/>
      <c r="ENV155" s="20"/>
      <c r="ENW155" s="57"/>
      <c r="ENX155" s="21"/>
      <c r="ENY155" s="22"/>
      <c r="ENZ155" s="3"/>
      <c r="EOA155" s="5"/>
      <c r="EOB155" s="5"/>
      <c r="EOC155" s="8"/>
      <c r="EOD155" s="10"/>
      <c r="EOE155" s="68"/>
      <c r="EOF155" s="20"/>
      <c r="EOG155" s="57"/>
      <c r="EOH155" s="21"/>
      <c r="EOI155" s="22"/>
      <c r="EOJ155" s="3"/>
      <c r="EOK155" s="5"/>
      <c r="EOL155" s="5"/>
      <c r="EOM155" s="8"/>
      <c r="EON155" s="10"/>
      <c r="EOO155" s="68"/>
      <c r="EOP155" s="20"/>
      <c r="EOQ155" s="57"/>
      <c r="EOR155" s="21"/>
      <c r="EOS155" s="22"/>
      <c r="EOT155" s="3"/>
      <c r="EOU155" s="5"/>
      <c r="EOV155" s="5"/>
      <c r="EOW155" s="8"/>
      <c r="EOX155" s="10"/>
      <c r="EOY155" s="68"/>
      <c r="EOZ155" s="20"/>
      <c r="EPA155" s="57"/>
      <c r="EPB155" s="21"/>
      <c r="EPC155" s="22"/>
      <c r="EPD155" s="3"/>
      <c r="EPE155" s="5"/>
      <c r="EPF155" s="5"/>
      <c r="EPG155" s="8"/>
      <c r="EPH155" s="10"/>
      <c r="EPI155" s="68"/>
      <c r="EPJ155" s="20"/>
      <c r="EPK155" s="57"/>
      <c r="EPL155" s="21"/>
      <c r="EPM155" s="22"/>
      <c r="EPN155" s="3"/>
      <c r="EPO155" s="5"/>
      <c r="EPP155" s="5"/>
      <c r="EPQ155" s="8"/>
      <c r="EPR155" s="10"/>
      <c r="EPS155" s="68"/>
      <c r="EPT155" s="20"/>
      <c r="EPU155" s="57"/>
      <c r="EPV155" s="21"/>
      <c r="EPW155" s="22"/>
      <c r="EPX155" s="3"/>
      <c r="EPY155" s="5"/>
      <c r="EPZ155" s="5"/>
      <c r="EQA155" s="8"/>
      <c r="EQB155" s="10"/>
      <c r="EQC155" s="68"/>
      <c r="EQD155" s="20"/>
      <c r="EQE155" s="57"/>
      <c r="EQF155" s="21"/>
      <c r="EQG155" s="22"/>
      <c r="EQH155" s="3"/>
      <c r="EQI155" s="5"/>
      <c r="EQJ155" s="5"/>
      <c r="EQK155" s="8"/>
      <c r="EQL155" s="10"/>
      <c r="EQM155" s="68"/>
      <c r="EQN155" s="20"/>
      <c r="EQO155" s="57"/>
      <c r="EQP155" s="21"/>
      <c r="EQQ155" s="22"/>
      <c r="EQR155" s="3"/>
      <c r="EQS155" s="5"/>
      <c r="EQT155" s="5"/>
      <c r="EQU155" s="8"/>
      <c r="EQV155" s="10"/>
      <c r="EQW155" s="68"/>
      <c r="EQX155" s="20"/>
      <c r="EQY155" s="57"/>
      <c r="EQZ155" s="21"/>
      <c r="ERA155" s="22"/>
      <c r="ERB155" s="3"/>
      <c r="ERC155" s="5"/>
      <c r="ERD155" s="5"/>
      <c r="ERE155" s="8"/>
      <c r="ERF155" s="10"/>
      <c r="ERG155" s="68"/>
      <c r="ERH155" s="20"/>
      <c r="ERI155" s="57"/>
      <c r="ERJ155" s="21"/>
      <c r="ERK155" s="22"/>
      <c r="ERL155" s="3"/>
      <c r="ERM155" s="5"/>
      <c r="ERN155" s="5"/>
      <c r="ERO155" s="8"/>
      <c r="ERP155" s="10"/>
      <c r="ERQ155" s="68"/>
      <c r="ERR155" s="20"/>
      <c r="ERS155" s="57"/>
      <c r="ERT155" s="21"/>
      <c r="ERU155" s="22"/>
      <c r="ERV155" s="3"/>
      <c r="ERW155" s="5"/>
      <c r="ERX155" s="5"/>
      <c r="ERY155" s="8"/>
      <c r="ERZ155" s="10"/>
      <c r="ESA155" s="68"/>
      <c r="ESB155" s="20"/>
      <c r="ESC155" s="57"/>
      <c r="ESD155" s="21"/>
      <c r="ESE155" s="22"/>
      <c r="ESF155" s="3"/>
      <c r="ESG155" s="5"/>
      <c r="ESH155" s="5"/>
      <c r="ESI155" s="8"/>
      <c r="ESJ155" s="10"/>
      <c r="ESK155" s="68"/>
      <c r="ESL155" s="20"/>
      <c r="ESM155" s="57"/>
      <c r="ESN155" s="21"/>
      <c r="ESO155" s="22"/>
      <c r="ESP155" s="3"/>
      <c r="ESQ155" s="5"/>
      <c r="ESR155" s="5"/>
      <c r="ESS155" s="8"/>
      <c r="EST155" s="10"/>
      <c r="ESU155" s="68"/>
      <c r="ESV155" s="20"/>
      <c r="ESW155" s="57"/>
      <c r="ESX155" s="21"/>
      <c r="ESY155" s="22"/>
      <c r="ESZ155" s="3"/>
      <c r="ETA155" s="5"/>
      <c r="ETB155" s="5"/>
      <c r="ETC155" s="8"/>
      <c r="ETD155" s="10"/>
      <c r="ETE155" s="68"/>
      <c r="ETF155" s="20"/>
      <c r="ETG155" s="57"/>
      <c r="ETH155" s="21"/>
      <c r="ETI155" s="22"/>
      <c r="ETJ155" s="3"/>
      <c r="ETK155" s="5"/>
      <c r="ETL155" s="5"/>
      <c r="ETM155" s="8"/>
      <c r="ETN155" s="10"/>
      <c r="ETO155" s="68"/>
      <c r="ETP155" s="20"/>
      <c r="ETQ155" s="57"/>
      <c r="ETR155" s="21"/>
      <c r="ETS155" s="22"/>
      <c r="ETT155" s="3"/>
      <c r="ETU155" s="5"/>
      <c r="ETV155" s="5"/>
      <c r="ETW155" s="8"/>
      <c r="ETX155" s="10"/>
      <c r="ETY155" s="68"/>
      <c r="ETZ155" s="20"/>
      <c r="EUA155" s="57"/>
      <c r="EUB155" s="21"/>
      <c r="EUC155" s="22"/>
      <c r="EUD155" s="3"/>
      <c r="EUE155" s="5"/>
      <c r="EUF155" s="5"/>
      <c r="EUG155" s="8"/>
      <c r="EUH155" s="10"/>
      <c r="EUI155" s="68"/>
      <c r="EUJ155" s="20"/>
      <c r="EUK155" s="57"/>
      <c r="EUL155" s="21"/>
      <c r="EUM155" s="22"/>
      <c r="EUN155" s="3"/>
      <c r="EUO155" s="5"/>
      <c r="EUP155" s="5"/>
      <c r="EUQ155" s="8"/>
      <c r="EUR155" s="10"/>
      <c r="EUS155" s="68"/>
      <c r="EUT155" s="20"/>
      <c r="EUU155" s="57"/>
      <c r="EUV155" s="21"/>
      <c r="EUW155" s="22"/>
      <c r="EUX155" s="3"/>
      <c r="EUY155" s="5"/>
      <c r="EUZ155" s="5"/>
      <c r="EVA155" s="8"/>
      <c r="EVB155" s="10"/>
      <c r="EVC155" s="68"/>
      <c r="EVD155" s="20"/>
      <c r="EVE155" s="57"/>
      <c r="EVF155" s="21"/>
      <c r="EVG155" s="22"/>
      <c r="EVH155" s="3"/>
      <c r="EVI155" s="5"/>
      <c r="EVJ155" s="5"/>
      <c r="EVK155" s="8"/>
      <c r="EVL155" s="10"/>
      <c r="EVM155" s="68"/>
      <c r="EVN155" s="20"/>
      <c r="EVO155" s="57"/>
      <c r="EVP155" s="21"/>
      <c r="EVQ155" s="22"/>
      <c r="EVR155" s="3"/>
      <c r="EVS155" s="5"/>
      <c r="EVT155" s="5"/>
      <c r="EVU155" s="8"/>
      <c r="EVV155" s="10"/>
      <c r="EVW155" s="68"/>
      <c r="EVX155" s="20"/>
      <c r="EVY155" s="57"/>
      <c r="EVZ155" s="21"/>
      <c r="EWA155" s="22"/>
      <c r="EWB155" s="3"/>
      <c r="EWC155" s="5"/>
      <c r="EWD155" s="5"/>
      <c r="EWE155" s="8"/>
      <c r="EWF155" s="10"/>
      <c r="EWG155" s="68"/>
      <c r="EWH155" s="20"/>
      <c r="EWI155" s="57"/>
      <c r="EWJ155" s="21"/>
      <c r="EWK155" s="22"/>
      <c r="EWL155" s="3"/>
      <c r="EWM155" s="5"/>
      <c r="EWN155" s="5"/>
      <c r="EWO155" s="8"/>
      <c r="EWP155" s="10"/>
      <c r="EWQ155" s="68"/>
      <c r="EWR155" s="20"/>
      <c r="EWS155" s="57"/>
      <c r="EWT155" s="21"/>
      <c r="EWU155" s="22"/>
      <c r="EWV155" s="3"/>
      <c r="EWW155" s="5"/>
      <c r="EWX155" s="5"/>
      <c r="EWY155" s="8"/>
      <c r="EWZ155" s="10"/>
      <c r="EXA155" s="68"/>
      <c r="EXB155" s="20"/>
      <c r="EXC155" s="57"/>
      <c r="EXD155" s="21"/>
      <c r="EXE155" s="22"/>
      <c r="EXF155" s="3"/>
      <c r="EXG155" s="5"/>
      <c r="EXH155" s="5"/>
      <c r="EXI155" s="8"/>
      <c r="EXJ155" s="10"/>
      <c r="EXK155" s="68"/>
      <c r="EXL155" s="20"/>
      <c r="EXM155" s="57"/>
      <c r="EXN155" s="21"/>
      <c r="EXO155" s="22"/>
      <c r="EXP155" s="3"/>
      <c r="EXQ155" s="5"/>
      <c r="EXR155" s="5"/>
      <c r="EXS155" s="8"/>
      <c r="EXT155" s="10"/>
      <c r="EXU155" s="68"/>
      <c r="EXV155" s="20"/>
      <c r="EXW155" s="57"/>
      <c r="EXX155" s="21"/>
      <c r="EXY155" s="22"/>
      <c r="EXZ155" s="3"/>
      <c r="EYA155" s="5"/>
      <c r="EYB155" s="5"/>
      <c r="EYC155" s="8"/>
      <c r="EYD155" s="10"/>
      <c r="EYE155" s="68"/>
      <c r="EYF155" s="20"/>
      <c r="EYG155" s="57"/>
      <c r="EYH155" s="21"/>
      <c r="EYI155" s="22"/>
      <c r="EYJ155" s="3"/>
      <c r="EYK155" s="5"/>
      <c r="EYL155" s="5"/>
      <c r="EYM155" s="8"/>
      <c r="EYN155" s="10"/>
      <c r="EYO155" s="68"/>
      <c r="EYP155" s="20"/>
      <c r="EYQ155" s="57"/>
      <c r="EYR155" s="21"/>
      <c r="EYS155" s="22"/>
      <c r="EYT155" s="3"/>
      <c r="EYU155" s="5"/>
      <c r="EYV155" s="5"/>
      <c r="EYW155" s="8"/>
      <c r="EYX155" s="10"/>
      <c r="EYY155" s="68"/>
      <c r="EYZ155" s="20"/>
      <c r="EZA155" s="57"/>
      <c r="EZB155" s="21"/>
      <c r="EZC155" s="22"/>
      <c r="EZD155" s="3"/>
      <c r="EZE155" s="5"/>
      <c r="EZF155" s="5"/>
      <c r="EZG155" s="8"/>
      <c r="EZH155" s="10"/>
      <c r="EZI155" s="68"/>
      <c r="EZJ155" s="20"/>
      <c r="EZK155" s="57"/>
      <c r="EZL155" s="21"/>
      <c r="EZM155" s="22"/>
      <c r="EZN155" s="3"/>
      <c r="EZO155" s="5"/>
      <c r="EZP155" s="5"/>
      <c r="EZQ155" s="8"/>
      <c r="EZR155" s="10"/>
      <c r="EZS155" s="68"/>
      <c r="EZT155" s="20"/>
      <c r="EZU155" s="57"/>
      <c r="EZV155" s="21"/>
      <c r="EZW155" s="22"/>
      <c r="EZX155" s="3"/>
      <c r="EZY155" s="5"/>
      <c r="EZZ155" s="5"/>
      <c r="FAA155" s="8"/>
      <c r="FAB155" s="10"/>
      <c r="FAC155" s="68"/>
      <c r="FAD155" s="20"/>
      <c r="FAE155" s="57"/>
      <c r="FAF155" s="21"/>
      <c r="FAG155" s="22"/>
      <c r="FAH155" s="3"/>
      <c r="FAI155" s="5"/>
      <c r="FAJ155" s="5"/>
      <c r="FAK155" s="8"/>
      <c r="FAL155" s="10"/>
      <c r="FAM155" s="68"/>
      <c r="FAN155" s="20"/>
      <c r="FAO155" s="57"/>
      <c r="FAP155" s="21"/>
      <c r="FAQ155" s="22"/>
      <c r="FAR155" s="3"/>
      <c r="FAS155" s="5"/>
      <c r="FAT155" s="5"/>
      <c r="FAU155" s="8"/>
      <c r="FAV155" s="10"/>
      <c r="FAW155" s="68"/>
      <c r="FAX155" s="20"/>
      <c r="FAY155" s="57"/>
      <c r="FAZ155" s="21"/>
      <c r="FBA155" s="22"/>
      <c r="FBB155" s="3"/>
      <c r="FBC155" s="5"/>
      <c r="FBD155" s="5"/>
      <c r="FBE155" s="8"/>
      <c r="FBF155" s="10"/>
      <c r="FBG155" s="68"/>
      <c r="FBH155" s="20"/>
      <c r="FBI155" s="57"/>
      <c r="FBJ155" s="21"/>
      <c r="FBK155" s="22"/>
      <c r="FBL155" s="3"/>
      <c r="FBM155" s="5"/>
      <c r="FBN155" s="5"/>
      <c r="FBO155" s="8"/>
      <c r="FBP155" s="10"/>
      <c r="FBQ155" s="68"/>
      <c r="FBR155" s="20"/>
      <c r="FBS155" s="57"/>
      <c r="FBT155" s="21"/>
      <c r="FBU155" s="22"/>
      <c r="FBV155" s="3"/>
      <c r="FBW155" s="5"/>
      <c r="FBX155" s="5"/>
      <c r="FBY155" s="8"/>
      <c r="FBZ155" s="10"/>
      <c r="FCA155" s="68"/>
      <c r="FCB155" s="20"/>
      <c r="FCC155" s="57"/>
      <c r="FCD155" s="21"/>
      <c r="FCE155" s="22"/>
      <c r="FCF155" s="3"/>
      <c r="FCG155" s="5"/>
      <c r="FCH155" s="5"/>
      <c r="FCI155" s="8"/>
      <c r="FCJ155" s="10"/>
      <c r="FCK155" s="68"/>
      <c r="FCL155" s="20"/>
      <c r="FCM155" s="57"/>
      <c r="FCN155" s="21"/>
      <c r="FCO155" s="22"/>
      <c r="FCP155" s="3"/>
      <c r="FCQ155" s="5"/>
      <c r="FCR155" s="5"/>
      <c r="FCS155" s="8"/>
      <c r="FCT155" s="10"/>
      <c r="FCU155" s="68"/>
      <c r="FCV155" s="20"/>
      <c r="FCW155" s="57"/>
      <c r="FCX155" s="21"/>
      <c r="FCY155" s="22"/>
      <c r="FCZ155" s="3"/>
      <c r="FDA155" s="5"/>
      <c r="FDB155" s="5"/>
      <c r="FDC155" s="8"/>
      <c r="FDD155" s="10"/>
      <c r="FDE155" s="68"/>
      <c r="FDF155" s="20"/>
      <c r="FDG155" s="57"/>
      <c r="FDH155" s="21"/>
      <c r="FDI155" s="22"/>
      <c r="FDJ155" s="3"/>
      <c r="FDK155" s="5"/>
      <c r="FDL155" s="5"/>
      <c r="FDM155" s="8"/>
      <c r="FDN155" s="10"/>
      <c r="FDO155" s="68"/>
      <c r="FDP155" s="20"/>
      <c r="FDQ155" s="57"/>
      <c r="FDR155" s="21"/>
      <c r="FDS155" s="22"/>
      <c r="FDT155" s="3"/>
      <c r="FDU155" s="5"/>
      <c r="FDV155" s="5"/>
      <c r="FDW155" s="8"/>
      <c r="FDX155" s="10"/>
      <c r="FDY155" s="68"/>
      <c r="FDZ155" s="20"/>
      <c r="FEA155" s="57"/>
      <c r="FEB155" s="21"/>
      <c r="FEC155" s="22"/>
      <c r="FED155" s="3"/>
      <c r="FEE155" s="5"/>
      <c r="FEF155" s="5"/>
      <c r="FEG155" s="8"/>
      <c r="FEH155" s="10"/>
      <c r="FEI155" s="68"/>
      <c r="FEJ155" s="20"/>
      <c r="FEK155" s="57"/>
      <c r="FEL155" s="21"/>
      <c r="FEM155" s="22"/>
      <c r="FEN155" s="3"/>
      <c r="FEO155" s="5"/>
      <c r="FEP155" s="5"/>
      <c r="FEQ155" s="8"/>
      <c r="FER155" s="10"/>
      <c r="FES155" s="68"/>
      <c r="FET155" s="20"/>
      <c r="FEU155" s="57"/>
      <c r="FEV155" s="21"/>
      <c r="FEW155" s="22"/>
      <c r="FEX155" s="3"/>
      <c r="FEY155" s="5"/>
      <c r="FEZ155" s="5"/>
      <c r="FFA155" s="8"/>
      <c r="FFB155" s="10"/>
      <c r="FFC155" s="68"/>
      <c r="FFD155" s="20"/>
      <c r="FFE155" s="57"/>
      <c r="FFF155" s="21"/>
      <c r="FFG155" s="22"/>
      <c r="FFH155" s="3"/>
      <c r="FFI155" s="5"/>
      <c r="FFJ155" s="5"/>
      <c r="FFK155" s="8"/>
      <c r="FFL155" s="10"/>
      <c r="FFM155" s="68"/>
      <c r="FFN155" s="20"/>
      <c r="FFO155" s="57"/>
      <c r="FFP155" s="21"/>
      <c r="FFQ155" s="22"/>
      <c r="FFR155" s="3"/>
      <c r="FFS155" s="5"/>
      <c r="FFT155" s="5"/>
      <c r="FFU155" s="8"/>
      <c r="FFV155" s="10"/>
      <c r="FFW155" s="68"/>
      <c r="FFX155" s="20"/>
      <c r="FFY155" s="57"/>
      <c r="FFZ155" s="21"/>
      <c r="FGA155" s="22"/>
      <c r="FGB155" s="3"/>
      <c r="FGC155" s="5"/>
      <c r="FGD155" s="5"/>
      <c r="FGE155" s="8"/>
      <c r="FGF155" s="10"/>
      <c r="FGG155" s="68"/>
      <c r="FGH155" s="20"/>
      <c r="FGI155" s="57"/>
      <c r="FGJ155" s="21"/>
      <c r="FGK155" s="22"/>
      <c r="FGL155" s="3"/>
      <c r="FGM155" s="5"/>
      <c r="FGN155" s="5"/>
      <c r="FGO155" s="8"/>
      <c r="FGP155" s="10"/>
      <c r="FGQ155" s="68"/>
      <c r="FGR155" s="20"/>
      <c r="FGS155" s="57"/>
      <c r="FGT155" s="21"/>
      <c r="FGU155" s="22"/>
      <c r="FGV155" s="3"/>
      <c r="FGW155" s="5"/>
      <c r="FGX155" s="5"/>
      <c r="FGY155" s="8"/>
      <c r="FGZ155" s="10"/>
      <c r="FHA155" s="68"/>
      <c r="FHB155" s="20"/>
      <c r="FHC155" s="57"/>
      <c r="FHD155" s="21"/>
      <c r="FHE155" s="22"/>
      <c r="FHF155" s="3"/>
      <c r="FHG155" s="5"/>
      <c r="FHH155" s="5"/>
      <c r="FHI155" s="8"/>
      <c r="FHJ155" s="10"/>
      <c r="FHK155" s="68"/>
      <c r="FHL155" s="20"/>
      <c r="FHM155" s="57"/>
      <c r="FHN155" s="21"/>
      <c r="FHO155" s="22"/>
      <c r="FHP155" s="3"/>
      <c r="FHQ155" s="5"/>
      <c r="FHR155" s="5"/>
      <c r="FHS155" s="8"/>
      <c r="FHT155" s="10"/>
      <c r="FHU155" s="68"/>
      <c r="FHV155" s="20"/>
      <c r="FHW155" s="57"/>
      <c r="FHX155" s="21"/>
      <c r="FHY155" s="22"/>
      <c r="FHZ155" s="3"/>
      <c r="FIA155" s="5"/>
      <c r="FIB155" s="5"/>
      <c r="FIC155" s="8"/>
      <c r="FID155" s="10"/>
      <c r="FIE155" s="68"/>
      <c r="FIF155" s="20"/>
      <c r="FIG155" s="57"/>
      <c r="FIH155" s="21"/>
      <c r="FII155" s="22"/>
      <c r="FIJ155" s="3"/>
      <c r="FIK155" s="5"/>
      <c r="FIL155" s="5"/>
      <c r="FIM155" s="8"/>
      <c r="FIN155" s="10"/>
      <c r="FIO155" s="68"/>
      <c r="FIP155" s="20"/>
      <c r="FIQ155" s="57"/>
      <c r="FIR155" s="21"/>
      <c r="FIS155" s="22"/>
      <c r="FIT155" s="3"/>
      <c r="FIU155" s="5"/>
      <c r="FIV155" s="5"/>
      <c r="FIW155" s="8"/>
      <c r="FIX155" s="10"/>
      <c r="FIY155" s="68"/>
      <c r="FIZ155" s="20"/>
      <c r="FJA155" s="57"/>
      <c r="FJB155" s="21"/>
      <c r="FJC155" s="22"/>
      <c r="FJD155" s="3"/>
      <c r="FJE155" s="5"/>
      <c r="FJF155" s="5"/>
      <c r="FJG155" s="8"/>
      <c r="FJH155" s="10"/>
      <c r="FJI155" s="68"/>
      <c r="FJJ155" s="20"/>
      <c r="FJK155" s="57"/>
      <c r="FJL155" s="21"/>
      <c r="FJM155" s="22"/>
      <c r="FJN155" s="3"/>
      <c r="FJO155" s="5"/>
      <c r="FJP155" s="5"/>
      <c r="FJQ155" s="8"/>
      <c r="FJR155" s="10"/>
      <c r="FJS155" s="68"/>
      <c r="FJT155" s="20"/>
      <c r="FJU155" s="57"/>
      <c r="FJV155" s="21"/>
      <c r="FJW155" s="22"/>
      <c r="FJX155" s="3"/>
      <c r="FJY155" s="5"/>
      <c r="FJZ155" s="5"/>
      <c r="FKA155" s="8"/>
      <c r="FKB155" s="10"/>
      <c r="FKC155" s="68"/>
      <c r="FKD155" s="20"/>
      <c r="FKE155" s="57"/>
      <c r="FKF155" s="21"/>
      <c r="FKG155" s="22"/>
      <c r="FKH155" s="3"/>
      <c r="FKI155" s="5"/>
      <c r="FKJ155" s="5"/>
      <c r="FKK155" s="8"/>
      <c r="FKL155" s="10"/>
      <c r="FKM155" s="68"/>
      <c r="FKN155" s="20"/>
      <c r="FKO155" s="57"/>
      <c r="FKP155" s="21"/>
      <c r="FKQ155" s="22"/>
      <c r="FKR155" s="3"/>
      <c r="FKS155" s="5"/>
      <c r="FKT155" s="5"/>
      <c r="FKU155" s="8"/>
      <c r="FKV155" s="10"/>
      <c r="FKW155" s="68"/>
      <c r="FKX155" s="20"/>
      <c r="FKY155" s="57"/>
      <c r="FKZ155" s="21"/>
      <c r="FLA155" s="22"/>
      <c r="FLB155" s="3"/>
      <c r="FLC155" s="5"/>
      <c r="FLD155" s="5"/>
      <c r="FLE155" s="8"/>
      <c r="FLF155" s="10"/>
      <c r="FLG155" s="68"/>
      <c r="FLH155" s="20"/>
      <c r="FLI155" s="57"/>
      <c r="FLJ155" s="21"/>
      <c r="FLK155" s="22"/>
      <c r="FLL155" s="3"/>
      <c r="FLM155" s="5"/>
      <c r="FLN155" s="5"/>
      <c r="FLO155" s="8"/>
      <c r="FLP155" s="10"/>
      <c r="FLQ155" s="68"/>
      <c r="FLR155" s="20"/>
      <c r="FLS155" s="57"/>
      <c r="FLT155" s="21"/>
      <c r="FLU155" s="22"/>
      <c r="FLV155" s="3"/>
      <c r="FLW155" s="5"/>
      <c r="FLX155" s="5"/>
      <c r="FLY155" s="8"/>
      <c r="FLZ155" s="10"/>
      <c r="FMA155" s="68"/>
      <c r="FMB155" s="20"/>
      <c r="FMC155" s="57"/>
      <c r="FMD155" s="21"/>
      <c r="FME155" s="22"/>
      <c r="FMF155" s="3"/>
      <c r="FMG155" s="5"/>
      <c r="FMH155" s="5"/>
      <c r="FMI155" s="8"/>
      <c r="FMJ155" s="10"/>
      <c r="FMK155" s="68"/>
      <c r="FML155" s="20"/>
      <c r="FMM155" s="57"/>
      <c r="FMN155" s="21"/>
      <c r="FMO155" s="22"/>
      <c r="FMP155" s="3"/>
      <c r="FMQ155" s="5"/>
      <c r="FMR155" s="5"/>
      <c r="FMS155" s="8"/>
      <c r="FMT155" s="10"/>
      <c r="FMU155" s="68"/>
      <c r="FMV155" s="20"/>
      <c r="FMW155" s="57"/>
      <c r="FMX155" s="21"/>
      <c r="FMY155" s="22"/>
      <c r="FMZ155" s="3"/>
      <c r="FNA155" s="5"/>
      <c r="FNB155" s="5"/>
      <c r="FNC155" s="8"/>
      <c r="FND155" s="10"/>
      <c r="FNE155" s="68"/>
      <c r="FNF155" s="20"/>
      <c r="FNG155" s="57"/>
      <c r="FNH155" s="21"/>
      <c r="FNI155" s="22"/>
      <c r="FNJ155" s="3"/>
      <c r="FNK155" s="5"/>
      <c r="FNL155" s="5"/>
      <c r="FNM155" s="8"/>
      <c r="FNN155" s="10"/>
      <c r="FNO155" s="68"/>
      <c r="FNP155" s="20"/>
      <c r="FNQ155" s="57"/>
      <c r="FNR155" s="21"/>
      <c r="FNS155" s="22"/>
      <c r="FNT155" s="3"/>
      <c r="FNU155" s="5"/>
      <c r="FNV155" s="5"/>
      <c r="FNW155" s="8"/>
      <c r="FNX155" s="10"/>
      <c r="FNY155" s="68"/>
      <c r="FNZ155" s="20"/>
      <c r="FOA155" s="57"/>
      <c r="FOB155" s="21"/>
      <c r="FOC155" s="22"/>
      <c r="FOD155" s="3"/>
      <c r="FOE155" s="5"/>
      <c r="FOF155" s="5"/>
      <c r="FOG155" s="8"/>
      <c r="FOH155" s="10"/>
      <c r="FOI155" s="68"/>
      <c r="FOJ155" s="20"/>
      <c r="FOK155" s="57"/>
      <c r="FOL155" s="21"/>
      <c r="FOM155" s="22"/>
      <c r="FON155" s="3"/>
      <c r="FOO155" s="5"/>
      <c r="FOP155" s="5"/>
      <c r="FOQ155" s="8"/>
      <c r="FOR155" s="10"/>
      <c r="FOS155" s="68"/>
      <c r="FOT155" s="20"/>
      <c r="FOU155" s="57"/>
      <c r="FOV155" s="21"/>
      <c r="FOW155" s="22"/>
      <c r="FOX155" s="3"/>
      <c r="FOY155" s="5"/>
      <c r="FOZ155" s="5"/>
      <c r="FPA155" s="8"/>
      <c r="FPB155" s="10"/>
      <c r="FPC155" s="68"/>
      <c r="FPD155" s="20"/>
      <c r="FPE155" s="57"/>
      <c r="FPF155" s="21"/>
      <c r="FPG155" s="22"/>
      <c r="FPH155" s="3"/>
      <c r="FPI155" s="5"/>
      <c r="FPJ155" s="5"/>
      <c r="FPK155" s="8"/>
      <c r="FPL155" s="10"/>
      <c r="FPM155" s="68"/>
      <c r="FPN155" s="20"/>
      <c r="FPO155" s="57"/>
      <c r="FPP155" s="21"/>
      <c r="FPQ155" s="22"/>
      <c r="FPR155" s="3"/>
      <c r="FPS155" s="5"/>
      <c r="FPT155" s="5"/>
      <c r="FPU155" s="8"/>
      <c r="FPV155" s="10"/>
      <c r="FPW155" s="68"/>
      <c r="FPX155" s="20"/>
      <c r="FPY155" s="57"/>
      <c r="FPZ155" s="21"/>
      <c r="FQA155" s="22"/>
      <c r="FQB155" s="3"/>
      <c r="FQC155" s="5"/>
      <c r="FQD155" s="5"/>
      <c r="FQE155" s="8"/>
      <c r="FQF155" s="10"/>
      <c r="FQG155" s="68"/>
      <c r="FQH155" s="20"/>
      <c r="FQI155" s="57"/>
      <c r="FQJ155" s="21"/>
      <c r="FQK155" s="22"/>
      <c r="FQL155" s="3"/>
      <c r="FQM155" s="5"/>
      <c r="FQN155" s="5"/>
      <c r="FQO155" s="8"/>
      <c r="FQP155" s="10"/>
      <c r="FQQ155" s="68"/>
      <c r="FQR155" s="20"/>
      <c r="FQS155" s="57"/>
      <c r="FQT155" s="21"/>
      <c r="FQU155" s="22"/>
      <c r="FQV155" s="3"/>
      <c r="FQW155" s="5"/>
      <c r="FQX155" s="5"/>
      <c r="FQY155" s="8"/>
      <c r="FQZ155" s="10"/>
      <c r="FRA155" s="68"/>
      <c r="FRB155" s="20"/>
      <c r="FRC155" s="57"/>
      <c r="FRD155" s="21"/>
      <c r="FRE155" s="22"/>
      <c r="FRF155" s="3"/>
      <c r="FRG155" s="5"/>
      <c r="FRH155" s="5"/>
      <c r="FRI155" s="8"/>
      <c r="FRJ155" s="10"/>
      <c r="FRK155" s="68"/>
      <c r="FRL155" s="20"/>
      <c r="FRM155" s="57"/>
      <c r="FRN155" s="21"/>
      <c r="FRO155" s="22"/>
      <c r="FRP155" s="3"/>
      <c r="FRQ155" s="5"/>
      <c r="FRR155" s="5"/>
      <c r="FRS155" s="8"/>
      <c r="FRT155" s="10"/>
      <c r="FRU155" s="68"/>
      <c r="FRV155" s="20"/>
      <c r="FRW155" s="57"/>
      <c r="FRX155" s="21"/>
      <c r="FRY155" s="22"/>
      <c r="FRZ155" s="3"/>
      <c r="FSA155" s="5"/>
      <c r="FSB155" s="5"/>
      <c r="FSC155" s="8"/>
      <c r="FSD155" s="10"/>
      <c r="FSE155" s="68"/>
      <c r="FSF155" s="20"/>
      <c r="FSG155" s="57"/>
      <c r="FSH155" s="21"/>
      <c r="FSI155" s="22"/>
      <c r="FSJ155" s="3"/>
      <c r="FSK155" s="5"/>
      <c r="FSL155" s="5"/>
      <c r="FSM155" s="8"/>
      <c r="FSN155" s="10"/>
      <c r="FSO155" s="68"/>
      <c r="FSP155" s="20"/>
      <c r="FSQ155" s="57"/>
      <c r="FSR155" s="21"/>
      <c r="FSS155" s="22"/>
      <c r="FST155" s="3"/>
      <c r="FSU155" s="5"/>
      <c r="FSV155" s="5"/>
      <c r="FSW155" s="8"/>
      <c r="FSX155" s="10"/>
      <c r="FSY155" s="68"/>
      <c r="FSZ155" s="20"/>
      <c r="FTA155" s="57"/>
      <c r="FTB155" s="21"/>
      <c r="FTC155" s="22"/>
      <c r="FTD155" s="3"/>
      <c r="FTE155" s="5"/>
      <c r="FTF155" s="5"/>
      <c r="FTG155" s="8"/>
      <c r="FTH155" s="10"/>
      <c r="FTI155" s="68"/>
      <c r="FTJ155" s="20"/>
      <c r="FTK155" s="57"/>
      <c r="FTL155" s="21"/>
      <c r="FTM155" s="22"/>
      <c r="FTN155" s="3"/>
      <c r="FTO155" s="5"/>
      <c r="FTP155" s="5"/>
      <c r="FTQ155" s="8"/>
      <c r="FTR155" s="10"/>
      <c r="FTS155" s="68"/>
      <c r="FTT155" s="20"/>
      <c r="FTU155" s="57"/>
      <c r="FTV155" s="21"/>
      <c r="FTW155" s="22"/>
      <c r="FTX155" s="3"/>
      <c r="FTY155" s="5"/>
      <c r="FTZ155" s="5"/>
      <c r="FUA155" s="8"/>
      <c r="FUB155" s="10"/>
      <c r="FUC155" s="68"/>
      <c r="FUD155" s="20"/>
      <c r="FUE155" s="57"/>
      <c r="FUF155" s="21"/>
      <c r="FUG155" s="22"/>
      <c r="FUH155" s="3"/>
      <c r="FUI155" s="5"/>
      <c r="FUJ155" s="5"/>
      <c r="FUK155" s="8"/>
      <c r="FUL155" s="10"/>
      <c r="FUM155" s="68"/>
      <c r="FUN155" s="20"/>
      <c r="FUO155" s="57"/>
      <c r="FUP155" s="21"/>
      <c r="FUQ155" s="22"/>
      <c r="FUR155" s="3"/>
      <c r="FUS155" s="5"/>
      <c r="FUT155" s="5"/>
      <c r="FUU155" s="8"/>
      <c r="FUV155" s="10"/>
      <c r="FUW155" s="68"/>
      <c r="FUX155" s="20"/>
      <c r="FUY155" s="57"/>
      <c r="FUZ155" s="21"/>
      <c r="FVA155" s="22"/>
      <c r="FVB155" s="3"/>
      <c r="FVC155" s="5"/>
      <c r="FVD155" s="5"/>
      <c r="FVE155" s="8"/>
      <c r="FVF155" s="10"/>
      <c r="FVG155" s="68"/>
      <c r="FVH155" s="20"/>
      <c r="FVI155" s="57"/>
      <c r="FVJ155" s="21"/>
      <c r="FVK155" s="22"/>
      <c r="FVL155" s="3"/>
      <c r="FVM155" s="5"/>
      <c r="FVN155" s="5"/>
      <c r="FVO155" s="8"/>
      <c r="FVP155" s="10"/>
      <c r="FVQ155" s="68"/>
      <c r="FVR155" s="20"/>
      <c r="FVS155" s="57"/>
      <c r="FVT155" s="21"/>
      <c r="FVU155" s="22"/>
      <c r="FVV155" s="3"/>
      <c r="FVW155" s="5"/>
      <c r="FVX155" s="5"/>
      <c r="FVY155" s="8"/>
      <c r="FVZ155" s="10"/>
      <c r="FWA155" s="68"/>
      <c r="FWB155" s="20"/>
      <c r="FWC155" s="57"/>
      <c r="FWD155" s="21"/>
      <c r="FWE155" s="22"/>
      <c r="FWF155" s="3"/>
      <c r="FWG155" s="5"/>
      <c r="FWH155" s="5"/>
      <c r="FWI155" s="8"/>
      <c r="FWJ155" s="10"/>
      <c r="FWK155" s="68"/>
      <c r="FWL155" s="20"/>
      <c r="FWM155" s="57"/>
      <c r="FWN155" s="21"/>
      <c r="FWO155" s="22"/>
      <c r="FWP155" s="3"/>
      <c r="FWQ155" s="5"/>
      <c r="FWR155" s="5"/>
      <c r="FWS155" s="8"/>
      <c r="FWT155" s="10"/>
      <c r="FWU155" s="68"/>
      <c r="FWV155" s="20"/>
      <c r="FWW155" s="57"/>
      <c r="FWX155" s="21"/>
      <c r="FWY155" s="22"/>
      <c r="FWZ155" s="3"/>
      <c r="FXA155" s="5"/>
      <c r="FXB155" s="5"/>
      <c r="FXC155" s="8"/>
      <c r="FXD155" s="10"/>
      <c r="FXE155" s="68"/>
      <c r="FXF155" s="20"/>
      <c r="FXG155" s="57"/>
      <c r="FXH155" s="21"/>
      <c r="FXI155" s="22"/>
      <c r="FXJ155" s="3"/>
      <c r="FXK155" s="5"/>
      <c r="FXL155" s="5"/>
      <c r="FXM155" s="8"/>
      <c r="FXN155" s="10"/>
      <c r="FXO155" s="68"/>
      <c r="FXP155" s="20"/>
      <c r="FXQ155" s="57"/>
      <c r="FXR155" s="21"/>
      <c r="FXS155" s="22"/>
      <c r="FXT155" s="3"/>
      <c r="FXU155" s="5"/>
      <c r="FXV155" s="5"/>
      <c r="FXW155" s="8"/>
      <c r="FXX155" s="10"/>
      <c r="FXY155" s="68"/>
      <c r="FXZ155" s="20"/>
      <c r="FYA155" s="57"/>
      <c r="FYB155" s="21"/>
      <c r="FYC155" s="22"/>
      <c r="FYD155" s="3"/>
      <c r="FYE155" s="5"/>
      <c r="FYF155" s="5"/>
      <c r="FYG155" s="8"/>
      <c r="FYH155" s="10"/>
      <c r="FYI155" s="68"/>
      <c r="FYJ155" s="20"/>
      <c r="FYK155" s="57"/>
      <c r="FYL155" s="21"/>
      <c r="FYM155" s="22"/>
      <c r="FYN155" s="3"/>
      <c r="FYO155" s="5"/>
      <c r="FYP155" s="5"/>
      <c r="FYQ155" s="8"/>
      <c r="FYR155" s="10"/>
      <c r="FYS155" s="68"/>
      <c r="FYT155" s="20"/>
      <c r="FYU155" s="57"/>
      <c r="FYV155" s="21"/>
      <c r="FYW155" s="22"/>
      <c r="FYX155" s="3"/>
      <c r="FYY155" s="5"/>
      <c r="FYZ155" s="5"/>
      <c r="FZA155" s="8"/>
      <c r="FZB155" s="10"/>
      <c r="FZC155" s="68"/>
      <c r="FZD155" s="20"/>
      <c r="FZE155" s="57"/>
      <c r="FZF155" s="21"/>
      <c r="FZG155" s="22"/>
      <c r="FZH155" s="3"/>
      <c r="FZI155" s="5"/>
      <c r="FZJ155" s="5"/>
      <c r="FZK155" s="8"/>
      <c r="FZL155" s="10"/>
      <c r="FZM155" s="68"/>
      <c r="FZN155" s="20"/>
      <c r="FZO155" s="57"/>
      <c r="FZP155" s="21"/>
      <c r="FZQ155" s="22"/>
      <c r="FZR155" s="3"/>
      <c r="FZS155" s="5"/>
      <c r="FZT155" s="5"/>
      <c r="FZU155" s="8"/>
      <c r="FZV155" s="10"/>
      <c r="FZW155" s="68"/>
      <c r="FZX155" s="20"/>
      <c r="FZY155" s="57"/>
      <c r="FZZ155" s="21"/>
      <c r="GAA155" s="22"/>
      <c r="GAB155" s="3"/>
      <c r="GAC155" s="5"/>
      <c r="GAD155" s="5"/>
      <c r="GAE155" s="8"/>
      <c r="GAF155" s="10"/>
      <c r="GAG155" s="68"/>
      <c r="GAH155" s="20"/>
      <c r="GAI155" s="57"/>
      <c r="GAJ155" s="21"/>
      <c r="GAK155" s="22"/>
      <c r="GAL155" s="3"/>
      <c r="GAM155" s="5"/>
      <c r="GAN155" s="5"/>
      <c r="GAO155" s="8"/>
      <c r="GAP155" s="10"/>
      <c r="GAQ155" s="68"/>
      <c r="GAR155" s="20"/>
      <c r="GAS155" s="57"/>
      <c r="GAT155" s="21"/>
      <c r="GAU155" s="22"/>
      <c r="GAV155" s="3"/>
      <c r="GAW155" s="5"/>
      <c r="GAX155" s="5"/>
      <c r="GAY155" s="8"/>
      <c r="GAZ155" s="10"/>
      <c r="GBA155" s="68"/>
      <c r="GBB155" s="20"/>
      <c r="GBC155" s="57"/>
      <c r="GBD155" s="21"/>
      <c r="GBE155" s="22"/>
      <c r="GBF155" s="3"/>
      <c r="GBG155" s="5"/>
      <c r="GBH155" s="5"/>
      <c r="GBI155" s="8"/>
      <c r="GBJ155" s="10"/>
      <c r="GBK155" s="68"/>
      <c r="GBL155" s="20"/>
      <c r="GBM155" s="57"/>
      <c r="GBN155" s="21"/>
      <c r="GBO155" s="22"/>
      <c r="GBP155" s="3"/>
      <c r="GBQ155" s="5"/>
      <c r="GBR155" s="5"/>
      <c r="GBS155" s="8"/>
      <c r="GBT155" s="10"/>
      <c r="GBU155" s="68"/>
      <c r="GBV155" s="20"/>
      <c r="GBW155" s="57"/>
      <c r="GBX155" s="21"/>
      <c r="GBY155" s="22"/>
      <c r="GBZ155" s="3"/>
      <c r="GCA155" s="5"/>
      <c r="GCB155" s="5"/>
      <c r="GCC155" s="8"/>
      <c r="GCD155" s="10"/>
      <c r="GCE155" s="68"/>
      <c r="GCF155" s="20"/>
      <c r="GCG155" s="57"/>
      <c r="GCH155" s="21"/>
      <c r="GCI155" s="22"/>
      <c r="GCJ155" s="3"/>
      <c r="GCK155" s="5"/>
      <c r="GCL155" s="5"/>
      <c r="GCM155" s="8"/>
      <c r="GCN155" s="10"/>
      <c r="GCO155" s="68"/>
      <c r="GCP155" s="20"/>
      <c r="GCQ155" s="57"/>
      <c r="GCR155" s="21"/>
      <c r="GCS155" s="22"/>
      <c r="GCT155" s="3"/>
      <c r="GCU155" s="5"/>
      <c r="GCV155" s="5"/>
      <c r="GCW155" s="8"/>
      <c r="GCX155" s="10"/>
      <c r="GCY155" s="68"/>
      <c r="GCZ155" s="20"/>
      <c r="GDA155" s="57"/>
      <c r="GDB155" s="21"/>
      <c r="GDC155" s="22"/>
      <c r="GDD155" s="3"/>
      <c r="GDE155" s="5"/>
      <c r="GDF155" s="5"/>
      <c r="GDG155" s="8"/>
      <c r="GDH155" s="10"/>
      <c r="GDI155" s="68"/>
      <c r="GDJ155" s="20"/>
      <c r="GDK155" s="57"/>
      <c r="GDL155" s="21"/>
      <c r="GDM155" s="22"/>
      <c r="GDN155" s="3"/>
      <c r="GDO155" s="5"/>
      <c r="GDP155" s="5"/>
      <c r="GDQ155" s="8"/>
      <c r="GDR155" s="10"/>
      <c r="GDS155" s="68"/>
      <c r="GDT155" s="20"/>
      <c r="GDU155" s="57"/>
      <c r="GDV155" s="21"/>
      <c r="GDW155" s="22"/>
      <c r="GDX155" s="3"/>
      <c r="GDY155" s="5"/>
      <c r="GDZ155" s="5"/>
      <c r="GEA155" s="8"/>
      <c r="GEB155" s="10"/>
      <c r="GEC155" s="68"/>
      <c r="GED155" s="20"/>
      <c r="GEE155" s="57"/>
      <c r="GEF155" s="21"/>
      <c r="GEG155" s="22"/>
      <c r="GEH155" s="3"/>
      <c r="GEI155" s="5"/>
      <c r="GEJ155" s="5"/>
      <c r="GEK155" s="8"/>
      <c r="GEL155" s="10"/>
      <c r="GEM155" s="68"/>
      <c r="GEN155" s="20"/>
      <c r="GEO155" s="57"/>
      <c r="GEP155" s="21"/>
      <c r="GEQ155" s="22"/>
      <c r="GER155" s="3"/>
      <c r="GES155" s="5"/>
      <c r="GET155" s="5"/>
      <c r="GEU155" s="8"/>
      <c r="GEV155" s="10"/>
      <c r="GEW155" s="68"/>
      <c r="GEX155" s="20"/>
      <c r="GEY155" s="57"/>
      <c r="GEZ155" s="21"/>
      <c r="GFA155" s="22"/>
      <c r="GFB155" s="3"/>
      <c r="GFC155" s="5"/>
      <c r="GFD155" s="5"/>
      <c r="GFE155" s="8"/>
      <c r="GFF155" s="10"/>
      <c r="GFG155" s="68"/>
      <c r="GFH155" s="20"/>
      <c r="GFI155" s="57"/>
      <c r="GFJ155" s="21"/>
      <c r="GFK155" s="22"/>
      <c r="GFL155" s="3"/>
      <c r="GFM155" s="5"/>
      <c r="GFN155" s="5"/>
      <c r="GFO155" s="8"/>
      <c r="GFP155" s="10"/>
      <c r="GFQ155" s="68"/>
      <c r="GFR155" s="20"/>
      <c r="GFS155" s="57"/>
      <c r="GFT155" s="21"/>
      <c r="GFU155" s="22"/>
      <c r="GFV155" s="3"/>
      <c r="GFW155" s="5"/>
      <c r="GFX155" s="5"/>
      <c r="GFY155" s="8"/>
      <c r="GFZ155" s="10"/>
      <c r="GGA155" s="68"/>
      <c r="GGB155" s="20"/>
      <c r="GGC155" s="57"/>
      <c r="GGD155" s="21"/>
      <c r="GGE155" s="22"/>
      <c r="GGF155" s="3"/>
      <c r="GGG155" s="5"/>
      <c r="GGH155" s="5"/>
      <c r="GGI155" s="8"/>
      <c r="GGJ155" s="10"/>
      <c r="GGK155" s="68"/>
      <c r="GGL155" s="20"/>
      <c r="GGM155" s="57"/>
      <c r="GGN155" s="21"/>
      <c r="GGO155" s="22"/>
      <c r="GGP155" s="3"/>
      <c r="GGQ155" s="5"/>
      <c r="GGR155" s="5"/>
      <c r="GGS155" s="8"/>
      <c r="GGT155" s="10"/>
      <c r="GGU155" s="68"/>
      <c r="GGV155" s="20"/>
      <c r="GGW155" s="57"/>
      <c r="GGX155" s="21"/>
      <c r="GGY155" s="22"/>
      <c r="GGZ155" s="3"/>
      <c r="GHA155" s="5"/>
      <c r="GHB155" s="5"/>
      <c r="GHC155" s="8"/>
      <c r="GHD155" s="10"/>
      <c r="GHE155" s="68"/>
      <c r="GHF155" s="20"/>
      <c r="GHG155" s="57"/>
      <c r="GHH155" s="21"/>
      <c r="GHI155" s="22"/>
      <c r="GHJ155" s="3"/>
      <c r="GHK155" s="5"/>
      <c r="GHL155" s="5"/>
      <c r="GHM155" s="8"/>
      <c r="GHN155" s="10"/>
      <c r="GHO155" s="68"/>
      <c r="GHP155" s="20"/>
      <c r="GHQ155" s="57"/>
      <c r="GHR155" s="21"/>
      <c r="GHS155" s="22"/>
      <c r="GHT155" s="3"/>
      <c r="GHU155" s="5"/>
      <c r="GHV155" s="5"/>
      <c r="GHW155" s="8"/>
      <c r="GHX155" s="10"/>
      <c r="GHY155" s="68"/>
      <c r="GHZ155" s="20"/>
      <c r="GIA155" s="57"/>
      <c r="GIB155" s="21"/>
      <c r="GIC155" s="22"/>
      <c r="GID155" s="3"/>
      <c r="GIE155" s="5"/>
      <c r="GIF155" s="5"/>
      <c r="GIG155" s="8"/>
      <c r="GIH155" s="10"/>
      <c r="GII155" s="68"/>
      <c r="GIJ155" s="20"/>
      <c r="GIK155" s="57"/>
      <c r="GIL155" s="21"/>
      <c r="GIM155" s="22"/>
      <c r="GIN155" s="3"/>
      <c r="GIO155" s="5"/>
      <c r="GIP155" s="5"/>
      <c r="GIQ155" s="8"/>
      <c r="GIR155" s="10"/>
      <c r="GIS155" s="68"/>
      <c r="GIT155" s="20"/>
      <c r="GIU155" s="57"/>
      <c r="GIV155" s="21"/>
      <c r="GIW155" s="22"/>
      <c r="GIX155" s="3"/>
      <c r="GIY155" s="5"/>
      <c r="GIZ155" s="5"/>
      <c r="GJA155" s="8"/>
      <c r="GJB155" s="10"/>
      <c r="GJC155" s="68"/>
      <c r="GJD155" s="20"/>
      <c r="GJE155" s="57"/>
      <c r="GJF155" s="21"/>
      <c r="GJG155" s="22"/>
      <c r="GJH155" s="3"/>
      <c r="GJI155" s="5"/>
      <c r="GJJ155" s="5"/>
      <c r="GJK155" s="8"/>
      <c r="GJL155" s="10"/>
      <c r="GJM155" s="68"/>
      <c r="GJN155" s="20"/>
      <c r="GJO155" s="57"/>
      <c r="GJP155" s="21"/>
      <c r="GJQ155" s="22"/>
      <c r="GJR155" s="3"/>
      <c r="GJS155" s="5"/>
      <c r="GJT155" s="5"/>
      <c r="GJU155" s="8"/>
      <c r="GJV155" s="10"/>
      <c r="GJW155" s="68"/>
      <c r="GJX155" s="20"/>
      <c r="GJY155" s="57"/>
      <c r="GJZ155" s="21"/>
      <c r="GKA155" s="22"/>
      <c r="GKB155" s="3"/>
      <c r="GKC155" s="5"/>
      <c r="GKD155" s="5"/>
      <c r="GKE155" s="8"/>
      <c r="GKF155" s="10"/>
      <c r="GKG155" s="68"/>
      <c r="GKH155" s="20"/>
      <c r="GKI155" s="57"/>
      <c r="GKJ155" s="21"/>
      <c r="GKK155" s="22"/>
      <c r="GKL155" s="3"/>
      <c r="GKM155" s="5"/>
      <c r="GKN155" s="5"/>
      <c r="GKO155" s="8"/>
      <c r="GKP155" s="10"/>
      <c r="GKQ155" s="68"/>
      <c r="GKR155" s="20"/>
      <c r="GKS155" s="57"/>
      <c r="GKT155" s="21"/>
      <c r="GKU155" s="22"/>
      <c r="GKV155" s="3"/>
      <c r="GKW155" s="5"/>
      <c r="GKX155" s="5"/>
      <c r="GKY155" s="8"/>
      <c r="GKZ155" s="10"/>
      <c r="GLA155" s="68"/>
      <c r="GLB155" s="20"/>
      <c r="GLC155" s="57"/>
      <c r="GLD155" s="21"/>
      <c r="GLE155" s="22"/>
      <c r="GLF155" s="3"/>
      <c r="GLG155" s="5"/>
      <c r="GLH155" s="5"/>
      <c r="GLI155" s="8"/>
      <c r="GLJ155" s="10"/>
      <c r="GLK155" s="68"/>
      <c r="GLL155" s="20"/>
      <c r="GLM155" s="57"/>
      <c r="GLN155" s="21"/>
      <c r="GLO155" s="22"/>
      <c r="GLP155" s="3"/>
      <c r="GLQ155" s="5"/>
      <c r="GLR155" s="5"/>
      <c r="GLS155" s="8"/>
      <c r="GLT155" s="10"/>
      <c r="GLU155" s="68"/>
      <c r="GLV155" s="20"/>
      <c r="GLW155" s="57"/>
      <c r="GLX155" s="21"/>
      <c r="GLY155" s="22"/>
      <c r="GLZ155" s="3"/>
      <c r="GMA155" s="5"/>
      <c r="GMB155" s="5"/>
      <c r="GMC155" s="8"/>
      <c r="GMD155" s="10"/>
      <c r="GME155" s="68"/>
      <c r="GMF155" s="20"/>
      <c r="GMG155" s="57"/>
      <c r="GMH155" s="21"/>
      <c r="GMI155" s="22"/>
      <c r="GMJ155" s="3"/>
      <c r="GMK155" s="5"/>
      <c r="GML155" s="5"/>
      <c r="GMM155" s="8"/>
      <c r="GMN155" s="10"/>
      <c r="GMO155" s="68"/>
      <c r="GMP155" s="20"/>
      <c r="GMQ155" s="57"/>
      <c r="GMR155" s="21"/>
      <c r="GMS155" s="22"/>
      <c r="GMT155" s="3"/>
      <c r="GMU155" s="5"/>
      <c r="GMV155" s="5"/>
      <c r="GMW155" s="8"/>
      <c r="GMX155" s="10"/>
      <c r="GMY155" s="68"/>
      <c r="GMZ155" s="20"/>
      <c r="GNA155" s="57"/>
      <c r="GNB155" s="21"/>
      <c r="GNC155" s="22"/>
      <c r="GND155" s="3"/>
      <c r="GNE155" s="5"/>
      <c r="GNF155" s="5"/>
      <c r="GNG155" s="8"/>
      <c r="GNH155" s="10"/>
      <c r="GNI155" s="68"/>
      <c r="GNJ155" s="20"/>
      <c r="GNK155" s="57"/>
      <c r="GNL155" s="21"/>
      <c r="GNM155" s="22"/>
      <c r="GNN155" s="3"/>
      <c r="GNO155" s="5"/>
      <c r="GNP155" s="5"/>
      <c r="GNQ155" s="8"/>
      <c r="GNR155" s="10"/>
      <c r="GNS155" s="68"/>
      <c r="GNT155" s="20"/>
      <c r="GNU155" s="57"/>
      <c r="GNV155" s="21"/>
      <c r="GNW155" s="22"/>
      <c r="GNX155" s="3"/>
      <c r="GNY155" s="5"/>
      <c r="GNZ155" s="5"/>
      <c r="GOA155" s="8"/>
      <c r="GOB155" s="10"/>
      <c r="GOC155" s="68"/>
      <c r="GOD155" s="20"/>
      <c r="GOE155" s="57"/>
      <c r="GOF155" s="21"/>
      <c r="GOG155" s="22"/>
      <c r="GOH155" s="3"/>
      <c r="GOI155" s="5"/>
      <c r="GOJ155" s="5"/>
      <c r="GOK155" s="8"/>
      <c r="GOL155" s="10"/>
      <c r="GOM155" s="68"/>
      <c r="GON155" s="20"/>
      <c r="GOO155" s="57"/>
      <c r="GOP155" s="21"/>
      <c r="GOQ155" s="22"/>
      <c r="GOR155" s="3"/>
      <c r="GOS155" s="5"/>
      <c r="GOT155" s="5"/>
      <c r="GOU155" s="8"/>
      <c r="GOV155" s="10"/>
      <c r="GOW155" s="68"/>
      <c r="GOX155" s="20"/>
      <c r="GOY155" s="57"/>
      <c r="GOZ155" s="21"/>
      <c r="GPA155" s="22"/>
      <c r="GPB155" s="3"/>
      <c r="GPC155" s="5"/>
      <c r="GPD155" s="5"/>
      <c r="GPE155" s="8"/>
      <c r="GPF155" s="10"/>
      <c r="GPG155" s="68"/>
      <c r="GPH155" s="20"/>
      <c r="GPI155" s="57"/>
      <c r="GPJ155" s="21"/>
      <c r="GPK155" s="22"/>
      <c r="GPL155" s="3"/>
      <c r="GPM155" s="5"/>
      <c r="GPN155" s="5"/>
      <c r="GPO155" s="8"/>
      <c r="GPP155" s="10"/>
      <c r="GPQ155" s="68"/>
      <c r="GPR155" s="20"/>
      <c r="GPS155" s="57"/>
      <c r="GPT155" s="21"/>
      <c r="GPU155" s="22"/>
      <c r="GPV155" s="3"/>
      <c r="GPW155" s="5"/>
      <c r="GPX155" s="5"/>
      <c r="GPY155" s="8"/>
      <c r="GPZ155" s="10"/>
      <c r="GQA155" s="68"/>
      <c r="GQB155" s="20"/>
      <c r="GQC155" s="57"/>
      <c r="GQD155" s="21"/>
      <c r="GQE155" s="22"/>
      <c r="GQF155" s="3"/>
      <c r="GQG155" s="5"/>
      <c r="GQH155" s="5"/>
      <c r="GQI155" s="8"/>
      <c r="GQJ155" s="10"/>
      <c r="GQK155" s="68"/>
      <c r="GQL155" s="20"/>
      <c r="GQM155" s="57"/>
      <c r="GQN155" s="21"/>
      <c r="GQO155" s="22"/>
      <c r="GQP155" s="3"/>
      <c r="GQQ155" s="5"/>
      <c r="GQR155" s="5"/>
      <c r="GQS155" s="8"/>
      <c r="GQT155" s="10"/>
      <c r="GQU155" s="68"/>
      <c r="GQV155" s="20"/>
      <c r="GQW155" s="57"/>
      <c r="GQX155" s="21"/>
      <c r="GQY155" s="22"/>
      <c r="GQZ155" s="3"/>
      <c r="GRA155" s="5"/>
      <c r="GRB155" s="5"/>
      <c r="GRC155" s="8"/>
      <c r="GRD155" s="10"/>
      <c r="GRE155" s="68"/>
      <c r="GRF155" s="20"/>
      <c r="GRG155" s="57"/>
      <c r="GRH155" s="21"/>
      <c r="GRI155" s="22"/>
      <c r="GRJ155" s="3"/>
      <c r="GRK155" s="5"/>
      <c r="GRL155" s="5"/>
      <c r="GRM155" s="8"/>
      <c r="GRN155" s="10"/>
      <c r="GRO155" s="68"/>
      <c r="GRP155" s="20"/>
      <c r="GRQ155" s="57"/>
      <c r="GRR155" s="21"/>
      <c r="GRS155" s="22"/>
      <c r="GRT155" s="3"/>
      <c r="GRU155" s="5"/>
      <c r="GRV155" s="5"/>
      <c r="GRW155" s="8"/>
      <c r="GRX155" s="10"/>
      <c r="GRY155" s="68"/>
      <c r="GRZ155" s="20"/>
      <c r="GSA155" s="57"/>
      <c r="GSB155" s="21"/>
      <c r="GSC155" s="22"/>
      <c r="GSD155" s="3"/>
      <c r="GSE155" s="5"/>
      <c r="GSF155" s="5"/>
      <c r="GSG155" s="8"/>
      <c r="GSH155" s="10"/>
      <c r="GSI155" s="68"/>
      <c r="GSJ155" s="20"/>
      <c r="GSK155" s="57"/>
      <c r="GSL155" s="21"/>
      <c r="GSM155" s="22"/>
      <c r="GSN155" s="3"/>
      <c r="GSO155" s="5"/>
      <c r="GSP155" s="5"/>
      <c r="GSQ155" s="8"/>
      <c r="GSR155" s="10"/>
      <c r="GSS155" s="68"/>
      <c r="GST155" s="20"/>
      <c r="GSU155" s="57"/>
      <c r="GSV155" s="21"/>
      <c r="GSW155" s="22"/>
      <c r="GSX155" s="3"/>
      <c r="GSY155" s="5"/>
      <c r="GSZ155" s="5"/>
      <c r="GTA155" s="8"/>
      <c r="GTB155" s="10"/>
      <c r="GTC155" s="68"/>
      <c r="GTD155" s="20"/>
      <c r="GTE155" s="57"/>
      <c r="GTF155" s="21"/>
      <c r="GTG155" s="22"/>
      <c r="GTH155" s="3"/>
      <c r="GTI155" s="5"/>
      <c r="GTJ155" s="5"/>
      <c r="GTK155" s="8"/>
      <c r="GTL155" s="10"/>
      <c r="GTM155" s="68"/>
      <c r="GTN155" s="20"/>
      <c r="GTO155" s="57"/>
      <c r="GTP155" s="21"/>
      <c r="GTQ155" s="22"/>
      <c r="GTR155" s="3"/>
      <c r="GTS155" s="5"/>
      <c r="GTT155" s="5"/>
      <c r="GTU155" s="8"/>
      <c r="GTV155" s="10"/>
      <c r="GTW155" s="68"/>
      <c r="GTX155" s="20"/>
      <c r="GTY155" s="57"/>
      <c r="GTZ155" s="21"/>
      <c r="GUA155" s="22"/>
      <c r="GUB155" s="3"/>
      <c r="GUC155" s="5"/>
      <c r="GUD155" s="5"/>
      <c r="GUE155" s="8"/>
      <c r="GUF155" s="10"/>
      <c r="GUG155" s="68"/>
      <c r="GUH155" s="20"/>
      <c r="GUI155" s="57"/>
      <c r="GUJ155" s="21"/>
      <c r="GUK155" s="22"/>
      <c r="GUL155" s="3"/>
      <c r="GUM155" s="5"/>
      <c r="GUN155" s="5"/>
      <c r="GUO155" s="8"/>
      <c r="GUP155" s="10"/>
      <c r="GUQ155" s="68"/>
      <c r="GUR155" s="20"/>
      <c r="GUS155" s="57"/>
      <c r="GUT155" s="21"/>
      <c r="GUU155" s="22"/>
      <c r="GUV155" s="3"/>
      <c r="GUW155" s="5"/>
      <c r="GUX155" s="5"/>
      <c r="GUY155" s="8"/>
      <c r="GUZ155" s="10"/>
      <c r="GVA155" s="68"/>
      <c r="GVB155" s="20"/>
      <c r="GVC155" s="57"/>
      <c r="GVD155" s="21"/>
      <c r="GVE155" s="22"/>
      <c r="GVF155" s="3"/>
      <c r="GVG155" s="5"/>
      <c r="GVH155" s="5"/>
      <c r="GVI155" s="8"/>
      <c r="GVJ155" s="10"/>
      <c r="GVK155" s="68"/>
      <c r="GVL155" s="20"/>
      <c r="GVM155" s="57"/>
      <c r="GVN155" s="21"/>
      <c r="GVO155" s="22"/>
      <c r="GVP155" s="3"/>
      <c r="GVQ155" s="5"/>
      <c r="GVR155" s="5"/>
      <c r="GVS155" s="8"/>
      <c r="GVT155" s="10"/>
      <c r="GVU155" s="68"/>
      <c r="GVV155" s="20"/>
      <c r="GVW155" s="57"/>
      <c r="GVX155" s="21"/>
      <c r="GVY155" s="22"/>
      <c r="GVZ155" s="3"/>
      <c r="GWA155" s="5"/>
      <c r="GWB155" s="5"/>
      <c r="GWC155" s="8"/>
      <c r="GWD155" s="10"/>
      <c r="GWE155" s="68"/>
      <c r="GWF155" s="20"/>
      <c r="GWG155" s="57"/>
      <c r="GWH155" s="21"/>
      <c r="GWI155" s="22"/>
      <c r="GWJ155" s="3"/>
      <c r="GWK155" s="5"/>
      <c r="GWL155" s="5"/>
      <c r="GWM155" s="8"/>
      <c r="GWN155" s="10"/>
      <c r="GWO155" s="68"/>
      <c r="GWP155" s="20"/>
      <c r="GWQ155" s="57"/>
      <c r="GWR155" s="21"/>
      <c r="GWS155" s="22"/>
      <c r="GWT155" s="3"/>
      <c r="GWU155" s="5"/>
      <c r="GWV155" s="5"/>
      <c r="GWW155" s="8"/>
      <c r="GWX155" s="10"/>
      <c r="GWY155" s="68"/>
      <c r="GWZ155" s="20"/>
      <c r="GXA155" s="57"/>
      <c r="GXB155" s="21"/>
      <c r="GXC155" s="22"/>
      <c r="GXD155" s="3"/>
      <c r="GXE155" s="5"/>
      <c r="GXF155" s="5"/>
      <c r="GXG155" s="8"/>
      <c r="GXH155" s="10"/>
      <c r="GXI155" s="68"/>
      <c r="GXJ155" s="20"/>
      <c r="GXK155" s="57"/>
      <c r="GXL155" s="21"/>
      <c r="GXM155" s="22"/>
      <c r="GXN155" s="3"/>
      <c r="GXO155" s="5"/>
      <c r="GXP155" s="5"/>
      <c r="GXQ155" s="8"/>
      <c r="GXR155" s="10"/>
      <c r="GXS155" s="68"/>
      <c r="GXT155" s="20"/>
      <c r="GXU155" s="57"/>
      <c r="GXV155" s="21"/>
      <c r="GXW155" s="22"/>
      <c r="GXX155" s="3"/>
      <c r="GXY155" s="5"/>
      <c r="GXZ155" s="5"/>
      <c r="GYA155" s="8"/>
      <c r="GYB155" s="10"/>
      <c r="GYC155" s="68"/>
      <c r="GYD155" s="20"/>
      <c r="GYE155" s="57"/>
      <c r="GYF155" s="21"/>
      <c r="GYG155" s="22"/>
      <c r="GYH155" s="3"/>
      <c r="GYI155" s="5"/>
      <c r="GYJ155" s="5"/>
      <c r="GYK155" s="8"/>
      <c r="GYL155" s="10"/>
      <c r="GYM155" s="68"/>
      <c r="GYN155" s="20"/>
      <c r="GYO155" s="57"/>
      <c r="GYP155" s="21"/>
      <c r="GYQ155" s="22"/>
      <c r="GYR155" s="3"/>
      <c r="GYS155" s="5"/>
      <c r="GYT155" s="5"/>
      <c r="GYU155" s="8"/>
      <c r="GYV155" s="10"/>
      <c r="GYW155" s="68"/>
      <c r="GYX155" s="20"/>
      <c r="GYY155" s="57"/>
      <c r="GYZ155" s="21"/>
      <c r="GZA155" s="22"/>
      <c r="GZB155" s="3"/>
      <c r="GZC155" s="5"/>
      <c r="GZD155" s="5"/>
      <c r="GZE155" s="8"/>
      <c r="GZF155" s="10"/>
      <c r="GZG155" s="68"/>
      <c r="GZH155" s="20"/>
      <c r="GZI155" s="57"/>
      <c r="GZJ155" s="21"/>
      <c r="GZK155" s="22"/>
      <c r="GZL155" s="3"/>
      <c r="GZM155" s="5"/>
      <c r="GZN155" s="5"/>
      <c r="GZO155" s="8"/>
      <c r="GZP155" s="10"/>
      <c r="GZQ155" s="68"/>
      <c r="GZR155" s="20"/>
      <c r="GZS155" s="57"/>
      <c r="GZT155" s="21"/>
      <c r="GZU155" s="22"/>
      <c r="GZV155" s="3"/>
      <c r="GZW155" s="5"/>
      <c r="GZX155" s="5"/>
      <c r="GZY155" s="8"/>
      <c r="GZZ155" s="10"/>
      <c r="HAA155" s="68"/>
      <c r="HAB155" s="20"/>
      <c r="HAC155" s="57"/>
      <c r="HAD155" s="21"/>
      <c r="HAE155" s="22"/>
      <c r="HAF155" s="3"/>
      <c r="HAG155" s="5"/>
      <c r="HAH155" s="5"/>
      <c r="HAI155" s="8"/>
      <c r="HAJ155" s="10"/>
      <c r="HAK155" s="68"/>
      <c r="HAL155" s="20"/>
      <c r="HAM155" s="57"/>
      <c r="HAN155" s="21"/>
      <c r="HAO155" s="22"/>
      <c r="HAP155" s="3"/>
      <c r="HAQ155" s="5"/>
      <c r="HAR155" s="5"/>
      <c r="HAS155" s="8"/>
      <c r="HAT155" s="10"/>
      <c r="HAU155" s="68"/>
      <c r="HAV155" s="20"/>
      <c r="HAW155" s="57"/>
      <c r="HAX155" s="21"/>
      <c r="HAY155" s="22"/>
      <c r="HAZ155" s="3"/>
      <c r="HBA155" s="5"/>
      <c r="HBB155" s="5"/>
      <c r="HBC155" s="8"/>
      <c r="HBD155" s="10"/>
      <c r="HBE155" s="68"/>
      <c r="HBF155" s="20"/>
      <c r="HBG155" s="57"/>
      <c r="HBH155" s="21"/>
      <c r="HBI155" s="22"/>
      <c r="HBJ155" s="3"/>
      <c r="HBK155" s="5"/>
      <c r="HBL155" s="5"/>
      <c r="HBM155" s="8"/>
      <c r="HBN155" s="10"/>
      <c r="HBO155" s="68"/>
      <c r="HBP155" s="20"/>
      <c r="HBQ155" s="57"/>
      <c r="HBR155" s="21"/>
      <c r="HBS155" s="22"/>
      <c r="HBT155" s="3"/>
      <c r="HBU155" s="5"/>
      <c r="HBV155" s="5"/>
      <c r="HBW155" s="8"/>
      <c r="HBX155" s="10"/>
      <c r="HBY155" s="68"/>
      <c r="HBZ155" s="20"/>
      <c r="HCA155" s="57"/>
      <c r="HCB155" s="21"/>
      <c r="HCC155" s="22"/>
      <c r="HCD155" s="3"/>
      <c r="HCE155" s="5"/>
      <c r="HCF155" s="5"/>
      <c r="HCG155" s="8"/>
      <c r="HCH155" s="10"/>
      <c r="HCI155" s="68"/>
      <c r="HCJ155" s="20"/>
      <c r="HCK155" s="57"/>
      <c r="HCL155" s="21"/>
      <c r="HCM155" s="22"/>
      <c r="HCN155" s="3"/>
      <c r="HCO155" s="5"/>
      <c r="HCP155" s="5"/>
      <c r="HCQ155" s="8"/>
      <c r="HCR155" s="10"/>
      <c r="HCS155" s="68"/>
      <c r="HCT155" s="20"/>
      <c r="HCU155" s="57"/>
      <c r="HCV155" s="21"/>
      <c r="HCW155" s="22"/>
      <c r="HCX155" s="3"/>
      <c r="HCY155" s="5"/>
      <c r="HCZ155" s="5"/>
      <c r="HDA155" s="8"/>
      <c r="HDB155" s="10"/>
      <c r="HDC155" s="68"/>
      <c r="HDD155" s="20"/>
      <c r="HDE155" s="57"/>
      <c r="HDF155" s="21"/>
      <c r="HDG155" s="22"/>
      <c r="HDH155" s="3"/>
      <c r="HDI155" s="5"/>
      <c r="HDJ155" s="5"/>
      <c r="HDK155" s="8"/>
      <c r="HDL155" s="10"/>
      <c r="HDM155" s="68"/>
      <c r="HDN155" s="20"/>
      <c r="HDO155" s="57"/>
      <c r="HDP155" s="21"/>
      <c r="HDQ155" s="22"/>
      <c r="HDR155" s="3"/>
      <c r="HDS155" s="5"/>
      <c r="HDT155" s="5"/>
      <c r="HDU155" s="8"/>
      <c r="HDV155" s="10"/>
      <c r="HDW155" s="68"/>
      <c r="HDX155" s="20"/>
      <c r="HDY155" s="57"/>
      <c r="HDZ155" s="21"/>
      <c r="HEA155" s="22"/>
      <c r="HEB155" s="3"/>
      <c r="HEC155" s="5"/>
      <c r="HED155" s="5"/>
      <c r="HEE155" s="8"/>
      <c r="HEF155" s="10"/>
      <c r="HEG155" s="68"/>
      <c r="HEH155" s="20"/>
      <c r="HEI155" s="57"/>
      <c r="HEJ155" s="21"/>
      <c r="HEK155" s="22"/>
      <c r="HEL155" s="3"/>
      <c r="HEM155" s="5"/>
      <c r="HEN155" s="5"/>
      <c r="HEO155" s="8"/>
      <c r="HEP155" s="10"/>
      <c r="HEQ155" s="68"/>
      <c r="HER155" s="20"/>
      <c r="HES155" s="57"/>
      <c r="HET155" s="21"/>
      <c r="HEU155" s="22"/>
      <c r="HEV155" s="3"/>
      <c r="HEW155" s="5"/>
      <c r="HEX155" s="5"/>
      <c r="HEY155" s="8"/>
      <c r="HEZ155" s="10"/>
      <c r="HFA155" s="68"/>
      <c r="HFB155" s="20"/>
      <c r="HFC155" s="57"/>
      <c r="HFD155" s="21"/>
      <c r="HFE155" s="22"/>
      <c r="HFF155" s="3"/>
      <c r="HFG155" s="5"/>
      <c r="HFH155" s="5"/>
      <c r="HFI155" s="8"/>
      <c r="HFJ155" s="10"/>
      <c r="HFK155" s="68"/>
      <c r="HFL155" s="20"/>
      <c r="HFM155" s="57"/>
      <c r="HFN155" s="21"/>
      <c r="HFO155" s="22"/>
      <c r="HFP155" s="3"/>
      <c r="HFQ155" s="5"/>
      <c r="HFR155" s="5"/>
      <c r="HFS155" s="8"/>
      <c r="HFT155" s="10"/>
      <c r="HFU155" s="68"/>
      <c r="HFV155" s="20"/>
      <c r="HFW155" s="57"/>
      <c r="HFX155" s="21"/>
      <c r="HFY155" s="22"/>
      <c r="HFZ155" s="3"/>
      <c r="HGA155" s="5"/>
      <c r="HGB155" s="5"/>
      <c r="HGC155" s="8"/>
      <c r="HGD155" s="10"/>
      <c r="HGE155" s="68"/>
      <c r="HGF155" s="20"/>
      <c r="HGG155" s="57"/>
      <c r="HGH155" s="21"/>
      <c r="HGI155" s="22"/>
      <c r="HGJ155" s="3"/>
      <c r="HGK155" s="5"/>
      <c r="HGL155" s="5"/>
      <c r="HGM155" s="8"/>
      <c r="HGN155" s="10"/>
      <c r="HGO155" s="68"/>
      <c r="HGP155" s="20"/>
      <c r="HGQ155" s="57"/>
      <c r="HGR155" s="21"/>
      <c r="HGS155" s="22"/>
      <c r="HGT155" s="3"/>
      <c r="HGU155" s="5"/>
      <c r="HGV155" s="5"/>
      <c r="HGW155" s="8"/>
      <c r="HGX155" s="10"/>
      <c r="HGY155" s="68"/>
      <c r="HGZ155" s="20"/>
      <c r="HHA155" s="57"/>
      <c r="HHB155" s="21"/>
      <c r="HHC155" s="22"/>
      <c r="HHD155" s="3"/>
      <c r="HHE155" s="5"/>
      <c r="HHF155" s="5"/>
      <c r="HHG155" s="8"/>
      <c r="HHH155" s="10"/>
      <c r="HHI155" s="68"/>
      <c r="HHJ155" s="20"/>
      <c r="HHK155" s="57"/>
      <c r="HHL155" s="21"/>
      <c r="HHM155" s="22"/>
      <c r="HHN155" s="3"/>
      <c r="HHO155" s="5"/>
      <c r="HHP155" s="5"/>
      <c r="HHQ155" s="8"/>
      <c r="HHR155" s="10"/>
      <c r="HHS155" s="68"/>
      <c r="HHT155" s="20"/>
      <c r="HHU155" s="57"/>
      <c r="HHV155" s="21"/>
      <c r="HHW155" s="22"/>
      <c r="HHX155" s="3"/>
      <c r="HHY155" s="5"/>
      <c r="HHZ155" s="5"/>
      <c r="HIA155" s="8"/>
      <c r="HIB155" s="10"/>
      <c r="HIC155" s="68"/>
      <c r="HID155" s="20"/>
      <c r="HIE155" s="57"/>
      <c r="HIF155" s="21"/>
      <c r="HIG155" s="22"/>
      <c r="HIH155" s="3"/>
      <c r="HII155" s="5"/>
      <c r="HIJ155" s="5"/>
      <c r="HIK155" s="8"/>
      <c r="HIL155" s="10"/>
      <c r="HIM155" s="68"/>
      <c r="HIN155" s="20"/>
      <c r="HIO155" s="57"/>
      <c r="HIP155" s="21"/>
      <c r="HIQ155" s="22"/>
      <c r="HIR155" s="3"/>
      <c r="HIS155" s="5"/>
      <c r="HIT155" s="5"/>
      <c r="HIU155" s="8"/>
      <c r="HIV155" s="10"/>
      <c r="HIW155" s="68"/>
      <c r="HIX155" s="20"/>
      <c r="HIY155" s="57"/>
      <c r="HIZ155" s="21"/>
      <c r="HJA155" s="22"/>
      <c r="HJB155" s="3"/>
      <c r="HJC155" s="5"/>
      <c r="HJD155" s="5"/>
      <c r="HJE155" s="8"/>
      <c r="HJF155" s="10"/>
      <c r="HJG155" s="68"/>
      <c r="HJH155" s="20"/>
      <c r="HJI155" s="57"/>
      <c r="HJJ155" s="21"/>
      <c r="HJK155" s="22"/>
      <c r="HJL155" s="3"/>
      <c r="HJM155" s="5"/>
      <c r="HJN155" s="5"/>
      <c r="HJO155" s="8"/>
      <c r="HJP155" s="10"/>
      <c r="HJQ155" s="68"/>
      <c r="HJR155" s="20"/>
      <c r="HJS155" s="57"/>
      <c r="HJT155" s="21"/>
      <c r="HJU155" s="22"/>
      <c r="HJV155" s="3"/>
      <c r="HJW155" s="5"/>
      <c r="HJX155" s="5"/>
      <c r="HJY155" s="8"/>
      <c r="HJZ155" s="10"/>
      <c r="HKA155" s="68"/>
      <c r="HKB155" s="20"/>
      <c r="HKC155" s="57"/>
      <c r="HKD155" s="21"/>
      <c r="HKE155" s="22"/>
      <c r="HKF155" s="3"/>
      <c r="HKG155" s="5"/>
      <c r="HKH155" s="5"/>
      <c r="HKI155" s="8"/>
      <c r="HKJ155" s="10"/>
      <c r="HKK155" s="68"/>
      <c r="HKL155" s="20"/>
      <c r="HKM155" s="57"/>
      <c r="HKN155" s="21"/>
      <c r="HKO155" s="22"/>
      <c r="HKP155" s="3"/>
      <c r="HKQ155" s="5"/>
      <c r="HKR155" s="5"/>
      <c r="HKS155" s="8"/>
      <c r="HKT155" s="10"/>
      <c r="HKU155" s="68"/>
      <c r="HKV155" s="20"/>
      <c r="HKW155" s="57"/>
      <c r="HKX155" s="21"/>
      <c r="HKY155" s="22"/>
      <c r="HKZ155" s="3"/>
      <c r="HLA155" s="5"/>
      <c r="HLB155" s="5"/>
      <c r="HLC155" s="8"/>
      <c r="HLD155" s="10"/>
      <c r="HLE155" s="68"/>
      <c r="HLF155" s="20"/>
      <c r="HLG155" s="57"/>
      <c r="HLH155" s="21"/>
      <c r="HLI155" s="22"/>
      <c r="HLJ155" s="3"/>
      <c r="HLK155" s="5"/>
      <c r="HLL155" s="5"/>
      <c r="HLM155" s="8"/>
      <c r="HLN155" s="10"/>
      <c r="HLO155" s="68"/>
      <c r="HLP155" s="20"/>
      <c r="HLQ155" s="57"/>
      <c r="HLR155" s="21"/>
      <c r="HLS155" s="22"/>
      <c r="HLT155" s="3"/>
      <c r="HLU155" s="5"/>
      <c r="HLV155" s="5"/>
      <c r="HLW155" s="8"/>
      <c r="HLX155" s="10"/>
      <c r="HLY155" s="68"/>
      <c r="HLZ155" s="20"/>
      <c r="HMA155" s="57"/>
      <c r="HMB155" s="21"/>
      <c r="HMC155" s="22"/>
      <c r="HMD155" s="3"/>
      <c r="HME155" s="5"/>
      <c r="HMF155" s="5"/>
      <c r="HMG155" s="8"/>
      <c r="HMH155" s="10"/>
      <c r="HMI155" s="68"/>
      <c r="HMJ155" s="20"/>
      <c r="HMK155" s="57"/>
      <c r="HML155" s="21"/>
      <c r="HMM155" s="22"/>
      <c r="HMN155" s="3"/>
      <c r="HMO155" s="5"/>
      <c r="HMP155" s="5"/>
      <c r="HMQ155" s="8"/>
      <c r="HMR155" s="10"/>
      <c r="HMS155" s="68"/>
      <c r="HMT155" s="20"/>
      <c r="HMU155" s="57"/>
      <c r="HMV155" s="21"/>
      <c r="HMW155" s="22"/>
      <c r="HMX155" s="3"/>
      <c r="HMY155" s="5"/>
      <c r="HMZ155" s="5"/>
      <c r="HNA155" s="8"/>
      <c r="HNB155" s="10"/>
      <c r="HNC155" s="68"/>
      <c r="HND155" s="20"/>
      <c r="HNE155" s="57"/>
      <c r="HNF155" s="21"/>
      <c r="HNG155" s="22"/>
      <c r="HNH155" s="3"/>
      <c r="HNI155" s="5"/>
      <c r="HNJ155" s="5"/>
      <c r="HNK155" s="8"/>
      <c r="HNL155" s="10"/>
      <c r="HNM155" s="68"/>
      <c r="HNN155" s="20"/>
      <c r="HNO155" s="57"/>
      <c r="HNP155" s="21"/>
      <c r="HNQ155" s="22"/>
      <c r="HNR155" s="3"/>
      <c r="HNS155" s="5"/>
      <c r="HNT155" s="5"/>
      <c r="HNU155" s="8"/>
      <c r="HNV155" s="10"/>
      <c r="HNW155" s="68"/>
      <c r="HNX155" s="20"/>
      <c r="HNY155" s="57"/>
      <c r="HNZ155" s="21"/>
      <c r="HOA155" s="22"/>
      <c r="HOB155" s="3"/>
      <c r="HOC155" s="5"/>
      <c r="HOD155" s="5"/>
      <c r="HOE155" s="8"/>
      <c r="HOF155" s="10"/>
      <c r="HOG155" s="68"/>
      <c r="HOH155" s="20"/>
      <c r="HOI155" s="57"/>
      <c r="HOJ155" s="21"/>
      <c r="HOK155" s="22"/>
      <c r="HOL155" s="3"/>
      <c r="HOM155" s="5"/>
      <c r="HON155" s="5"/>
      <c r="HOO155" s="8"/>
      <c r="HOP155" s="10"/>
      <c r="HOQ155" s="68"/>
      <c r="HOR155" s="20"/>
      <c r="HOS155" s="57"/>
      <c r="HOT155" s="21"/>
      <c r="HOU155" s="22"/>
      <c r="HOV155" s="3"/>
      <c r="HOW155" s="5"/>
      <c r="HOX155" s="5"/>
      <c r="HOY155" s="8"/>
      <c r="HOZ155" s="10"/>
      <c r="HPA155" s="68"/>
      <c r="HPB155" s="20"/>
      <c r="HPC155" s="57"/>
      <c r="HPD155" s="21"/>
      <c r="HPE155" s="22"/>
      <c r="HPF155" s="3"/>
      <c r="HPG155" s="5"/>
      <c r="HPH155" s="5"/>
      <c r="HPI155" s="8"/>
      <c r="HPJ155" s="10"/>
      <c r="HPK155" s="68"/>
      <c r="HPL155" s="20"/>
      <c r="HPM155" s="57"/>
      <c r="HPN155" s="21"/>
      <c r="HPO155" s="22"/>
      <c r="HPP155" s="3"/>
      <c r="HPQ155" s="5"/>
      <c r="HPR155" s="5"/>
      <c r="HPS155" s="8"/>
      <c r="HPT155" s="10"/>
      <c r="HPU155" s="68"/>
      <c r="HPV155" s="20"/>
      <c r="HPW155" s="57"/>
      <c r="HPX155" s="21"/>
      <c r="HPY155" s="22"/>
      <c r="HPZ155" s="3"/>
      <c r="HQA155" s="5"/>
      <c r="HQB155" s="5"/>
      <c r="HQC155" s="8"/>
      <c r="HQD155" s="10"/>
      <c r="HQE155" s="68"/>
      <c r="HQF155" s="20"/>
      <c r="HQG155" s="57"/>
      <c r="HQH155" s="21"/>
      <c r="HQI155" s="22"/>
      <c r="HQJ155" s="3"/>
      <c r="HQK155" s="5"/>
      <c r="HQL155" s="5"/>
      <c r="HQM155" s="8"/>
      <c r="HQN155" s="10"/>
      <c r="HQO155" s="68"/>
      <c r="HQP155" s="20"/>
      <c r="HQQ155" s="57"/>
      <c r="HQR155" s="21"/>
      <c r="HQS155" s="22"/>
      <c r="HQT155" s="3"/>
      <c r="HQU155" s="5"/>
      <c r="HQV155" s="5"/>
      <c r="HQW155" s="8"/>
      <c r="HQX155" s="10"/>
      <c r="HQY155" s="68"/>
      <c r="HQZ155" s="20"/>
      <c r="HRA155" s="57"/>
      <c r="HRB155" s="21"/>
      <c r="HRC155" s="22"/>
      <c r="HRD155" s="3"/>
      <c r="HRE155" s="5"/>
      <c r="HRF155" s="5"/>
      <c r="HRG155" s="8"/>
      <c r="HRH155" s="10"/>
      <c r="HRI155" s="68"/>
      <c r="HRJ155" s="20"/>
      <c r="HRK155" s="57"/>
      <c r="HRL155" s="21"/>
      <c r="HRM155" s="22"/>
      <c r="HRN155" s="3"/>
      <c r="HRO155" s="5"/>
      <c r="HRP155" s="5"/>
      <c r="HRQ155" s="8"/>
      <c r="HRR155" s="10"/>
      <c r="HRS155" s="68"/>
      <c r="HRT155" s="20"/>
      <c r="HRU155" s="57"/>
      <c r="HRV155" s="21"/>
      <c r="HRW155" s="22"/>
      <c r="HRX155" s="3"/>
      <c r="HRY155" s="5"/>
      <c r="HRZ155" s="5"/>
      <c r="HSA155" s="8"/>
      <c r="HSB155" s="10"/>
      <c r="HSC155" s="68"/>
      <c r="HSD155" s="20"/>
      <c r="HSE155" s="57"/>
      <c r="HSF155" s="21"/>
      <c r="HSG155" s="22"/>
      <c r="HSH155" s="3"/>
      <c r="HSI155" s="5"/>
      <c r="HSJ155" s="5"/>
      <c r="HSK155" s="8"/>
      <c r="HSL155" s="10"/>
      <c r="HSM155" s="68"/>
      <c r="HSN155" s="20"/>
      <c r="HSO155" s="57"/>
      <c r="HSP155" s="21"/>
      <c r="HSQ155" s="22"/>
      <c r="HSR155" s="3"/>
      <c r="HSS155" s="5"/>
      <c r="HST155" s="5"/>
      <c r="HSU155" s="8"/>
      <c r="HSV155" s="10"/>
      <c r="HSW155" s="68"/>
      <c r="HSX155" s="20"/>
      <c r="HSY155" s="57"/>
      <c r="HSZ155" s="21"/>
      <c r="HTA155" s="22"/>
      <c r="HTB155" s="3"/>
      <c r="HTC155" s="5"/>
      <c r="HTD155" s="5"/>
      <c r="HTE155" s="8"/>
      <c r="HTF155" s="10"/>
      <c r="HTG155" s="68"/>
      <c r="HTH155" s="20"/>
      <c r="HTI155" s="57"/>
      <c r="HTJ155" s="21"/>
      <c r="HTK155" s="22"/>
      <c r="HTL155" s="3"/>
      <c r="HTM155" s="5"/>
      <c r="HTN155" s="5"/>
      <c r="HTO155" s="8"/>
      <c r="HTP155" s="10"/>
      <c r="HTQ155" s="68"/>
      <c r="HTR155" s="20"/>
      <c r="HTS155" s="57"/>
      <c r="HTT155" s="21"/>
      <c r="HTU155" s="22"/>
      <c r="HTV155" s="3"/>
      <c r="HTW155" s="5"/>
      <c r="HTX155" s="5"/>
      <c r="HTY155" s="8"/>
      <c r="HTZ155" s="10"/>
      <c r="HUA155" s="68"/>
      <c r="HUB155" s="20"/>
      <c r="HUC155" s="57"/>
      <c r="HUD155" s="21"/>
      <c r="HUE155" s="22"/>
      <c r="HUF155" s="3"/>
      <c r="HUG155" s="5"/>
      <c r="HUH155" s="5"/>
      <c r="HUI155" s="8"/>
      <c r="HUJ155" s="10"/>
      <c r="HUK155" s="68"/>
      <c r="HUL155" s="20"/>
      <c r="HUM155" s="57"/>
      <c r="HUN155" s="21"/>
      <c r="HUO155" s="22"/>
      <c r="HUP155" s="3"/>
      <c r="HUQ155" s="5"/>
      <c r="HUR155" s="5"/>
      <c r="HUS155" s="8"/>
      <c r="HUT155" s="10"/>
      <c r="HUU155" s="68"/>
      <c r="HUV155" s="20"/>
      <c r="HUW155" s="57"/>
      <c r="HUX155" s="21"/>
      <c r="HUY155" s="22"/>
      <c r="HUZ155" s="3"/>
      <c r="HVA155" s="5"/>
      <c r="HVB155" s="5"/>
      <c r="HVC155" s="8"/>
      <c r="HVD155" s="10"/>
      <c r="HVE155" s="68"/>
      <c r="HVF155" s="20"/>
      <c r="HVG155" s="57"/>
      <c r="HVH155" s="21"/>
      <c r="HVI155" s="22"/>
      <c r="HVJ155" s="3"/>
      <c r="HVK155" s="5"/>
      <c r="HVL155" s="5"/>
      <c r="HVM155" s="8"/>
      <c r="HVN155" s="10"/>
      <c r="HVO155" s="68"/>
      <c r="HVP155" s="20"/>
      <c r="HVQ155" s="57"/>
      <c r="HVR155" s="21"/>
      <c r="HVS155" s="22"/>
      <c r="HVT155" s="3"/>
      <c r="HVU155" s="5"/>
      <c r="HVV155" s="5"/>
      <c r="HVW155" s="8"/>
      <c r="HVX155" s="10"/>
      <c r="HVY155" s="68"/>
      <c r="HVZ155" s="20"/>
      <c r="HWA155" s="57"/>
      <c r="HWB155" s="21"/>
      <c r="HWC155" s="22"/>
      <c r="HWD155" s="3"/>
      <c r="HWE155" s="5"/>
      <c r="HWF155" s="5"/>
      <c r="HWG155" s="8"/>
      <c r="HWH155" s="10"/>
      <c r="HWI155" s="68"/>
      <c r="HWJ155" s="20"/>
      <c r="HWK155" s="57"/>
      <c r="HWL155" s="21"/>
      <c r="HWM155" s="22"/>
      <c r="HWN155" s="3"/>
      <c r="HWO155" s="5"/>
      <c r="HWP155" s="5"/>
      <c r="HWQ155" s="8"/>
      <c r="HWR155" s="10"/>
      <c r="HWS155" s="68"/>
      <c r="HWT155" s="20"/>
      <c r="HWU155" s="57"/>
      <c r="HWV155" s="21"/>
      <c r="HWW155" s="22"/>
      <c r="HWX155" s="3"/>
      <c r="HWY155" s="5"/>
      <c r="HWZ155" s="5"/>
      <c r="HXA155" s="8"/>
      <c r="HXB155" s="10"/>
      <c r="HXC155" s="68"/>
      <c r="HXD155" s="20"/>
      <c r="HXE155" s="57"/>
      <c r="HXF155" s="21"/>
      <c r="HXG155" s="22"/>
      <c r="HXH155" s="3"/>
      <c r="HXI155" s="5"/>
      <c r="HXJ155" s="5"/>
      <c r="HXK155" s="8"/>
      <c r="HXL155" s="10"/>
      <c r="HXM155" s="68"/>
      <c r="HXN155" s="20"/>
      <c r="HXO155" s="57"/>
      <c r="HXP155" s="21"/>
      <c r="HXQ155" s="22"/>
      <c r="HXR155" s="3"/>
      <c r="HXS155" s="5"/>
      <c r="HXT155" s="5"/>
      <c r="HXU155" s="8"/>
      <c r="HXV155" s="10"/>
      <c r="HXW155" s="68"/>
      <c r="HXX155" s="20"/>
      <c r="HXY155" s="57"/>
      <c r="HXZ155" s="21"/>
      <c r="HYA155" s="22"/>
      <c r="HYB155" s="3"/>
      <c r="HYC155" s="5"/>
      <c r="HYD155" s="5"/>
      <c r="HYE155" s="8"/>
      <c r="HYF155" s="10"/>
      <c r="HYG155" s="68"/>
      <c r="HYH155" s="20"/>
      <c r="HYI155" s="57"/>
      <c r="HYJ155" s="21"/>
      <c r="HYK155" s="22"/>
      <c r="HYL155" s="3"/>
      <c r="HYM155" s="5"/>
      <c r="HYN155" s="5"/>
      <c r="HYO155" s="8"/>
      <c r="HYP155" s="10"/>
      <c r="HYQ155" s="68"/>
      <c r="HYR155" s="20"/>
      <c r="HYS155" s="57"/>
      <c r="HYT155" s="21"/>
      <c r="HYU155" s="22"/>
      <c r="HYV155" s="3"/>
      <c r="HYW155" s="5"/>
      <c r="HYX155" s="5"/>
      <c r="HYY155" s="8"/>
      <c r="HYZ155" s="10"/>
      <c r="HZA155" s="68"/>
      <c r="HZB155" s="20"/>
      <c r="HZC155" s="57"/>
      <c r="HZD155" s="21"/>
      <c r="HZE155" s="22"/>
      <c r="HZF155" s="3"/>
      <c r="HZG155" s="5"/>
      <c r="HZH155" s="5"/>
      <c r="HZI155" s="8"/>
      <c r="HZJ155" s="10"/>
      <c r="HZK155" s="68"/>
      <c r="HZL155" s="20"/>
      <c r="HZM155" s="57"/>
      <c r="HZN155" s="21"/>
      <c r="HZO155" s="22"/>
      <c r="HZP155" s="3"/>
      <c r="HZQ155" s="5"/>
      <c r="HZR155" s="5"/>
      <c r="HZS155" s="8"/>
      <c r="HZT155" s="10"/>
      <c r="HZU155" s="68"/>
      <c r="HZV155" s="20"/>
      <c r="HZW155" s="57"/>
      <c r="HZX155" s="21"/>
      <c r="HZY155" s="22"/>
      <c r="HZZ155" s="3"/>
      <c r="IAA155" s="5"/>
      <c r="IAB155" s="5"/>
      <c r="IAC155" s="8"/>
      <c r="IAD155" s="10"/>
      <c r="IAE155" s="68"/>
      <c r="IAF155" s="20"/>
      <c r="IAG155" s="57"/>
      <c r="IAH155" s="21"/>
      <c r="IAI155" s="22"/>
      <c r="IAJ155" s="3"/>
      <c r="IAK155" s="5"/>
      <c r="IAL155" s="5"/>
      <c r="IAM155" s="8"/>
      <c r="IAN155" s="10"/>
      <c r="IAO155" s="68"/>
      <c r="IAP155" s="20"/>
      <c r="IAQ155" s="57"/>
      <c r="IAR155" s="21"/>
      <c r="IAS155" s="22"/>
      <c r="IAT155" s="3"/>
      <c r="IAU155" s="5"/>
      <c r="IAV155" s="5"/>
      <c r="IAW155" s="8"/>
      <c r="IAX155" s="10"/>
      <c r="IAY155" s="68"/>
      <c r="IAZ155" s="20"/>
      <c r="IBA155" s="57"/>
      <c r="IBB155" s="21"/>
      <c r="IBC155" s="22"/>
      <c r="IBD155" s="3"/>
      <c r="IBE155" s="5"/>
      <c r="IBF155" s="5"/>
      <c r="IBG155" s="8"/>
      <c r="IBH155" s="10"/>
      <c r="IBI155" s="68"/>
      <c r="IBJ155" s="20"/>
      <c r="IBK155" s="57"/>
      <c r="IBL155" s="21"/>
      <c r="IBM155" s="22"/>
      <c r="IBN155" s="3"/>
      <c r="IBO155" s="5"/>
      <c r="IBP155" s="5"/>
      <c r="IBQ155" s="8"/>
      <c r="IBR155" s="10"/>
      <c r="IBS155" s="68"/>
      <c r="IBT155" s="20"/>
      <c r="IBU155" s="57"/>
      <c r="IBV155" s="21"/>
      <c r="IBW155" s="22"/>
      <c r="IBX155" s="3"/>
      <c r="IBY155" s="5"/>
      <c r="IBZ155" s="5"/>
      <c r="ICA155" s="8"/>
      <c r="ICB155" s="10"/>
      <c r="ICC155" s="68"/>
      <c r="ICD155" s="20"/>
      <c r="ICE155" s="57"/>
      <c r="ICF155" s="21"/>
      <c r="ICG155" s="22"/>
      <c r="ICH155" s="3"/>
      <c r="ICI155" s="5"/>
      <c r="ICJ155" s="5"/>
      <c r="ICK155" s="8"/>
      <c r="ICL155" s="10"/>
      <c r="ICM155" s="68"/>
      <c r="ICN155" s="20"/>
      <c r="ICO155" s="57"/>
      <c r="ICP155" s="21"/>
      <c r="ICQ155" s="22"/>
      <c r="ICR155" s="3"/>
      <c r="ICS155" s="5"/>
      <c r="ICT155" s="5"/>
      <c r="ICU155" s="8"/>
      <c r="ICV155" s="10"/>
      <c r="ICW155" s="68"/>
      <c r="ICX155" s="20"/>
      <c r="ICY155" s="57"/>
      <c r="ICZ155" s="21"/>
      <c r="IDA155" s="22"/>
      <c r="IDB155" s="3"/>
      <c r="IDC155" s="5"/>
      <c r="IDD155" s="5"/>
      <c r="IDE155" s="8"/>
      <c r="IDF155" s="10"/>
      <c r="IDG155" s="68"/>
      <c r="IDH155" s="20"/>
      <c r="IDI155" s="57"/>
      <c r="IDJ155" s="21"/>
      <c r="IDK155" s="22"/>
      <c r="IDL155" s="3"/>
      <c r="IDM155" s="5"/>
      <c r="IDN155" s="5"/>
      <c r="IDO155" s="8"/>
      <c r="IDP155" s="10"/>
      <c r="IDQ155" s="68"/>
      <c r="IDR155" s="20"/>
      <c r="IDS155" s="57"/>
      <c r="IDT155" s="21"/>
      <c r="IDU155" s="22"/>
      <c r="IDV155" s="3"/>
      <c r="IDW155" s="5"/>
      <c r="IDX155" s="5"/>
      <c r="IDY155" s="8"/>
      <c r="IDZ155" s="10"/>
      <c r="IEA155" s="68"/>
      <c r="IEB155" s="20"/>
      <c r="IEC155" s="57"/>
      <c r="IED155" s="21"/>
      <c r="IEE155" s="22"/>
      <c r="IEF155" s="3"/>
      <c r="IEG155" s="5"/>
      <c r="IEH155" s="5"/>
      <c r="IEI155" s="8"/>
      <c r="IEJ155" s="10"/>
      <c r="IEK155" s="68"/>
      <c r="IEL155" s="20"/>
      <c r="IEM155" s="57"/>
      <c r="IEN155" s="21"/>
      <c r="IEO155" s="22"/>
      <c r="IEP155" s="3"/>
      <c r="IEQ155" s="5"/>
      <c r="IER155" s="5"/>
      <c r="IES155" s="8"/>
      <c r="IET155" s="10"/>
      <c r="IEU155" s="68"/>
      <c r="IEV155" s="20"/>
      <c r="IEW155" s="57"/>
      <c r="IEX155" s="21"/>
      <c r="IEY155" s="22"/>
      <c r="IEZ155" s="3"/>
      <c r="IFA155" s="5"/>
      <c r="IFB155" s="5"/>
      <c r="IFC155" s="8"/>
      <c r="IFD155" s="10"/>
      <c r="IFE155" s="68"/>
      <c r="IFF155" s="20"/>
      <c r="IFG155" s="57"/>
      <c r="IFH155" s="21"/>
      <c r="IFI155" s="22"/>
      <c r="IFJ155" s="3"/>
      <c r="IFK155" s="5"/>
      <c r="IFL155" s="5"/>
      <c r="IFM155" s="8"/>
      <c r="IFN155" s="10"/>
      <c r="IFO155" s="68"/>
      <c r="IFP155" s="20"/>
      <c r="IFQ155" s="57"/>
      <c r="IFR155" s="21"/>
      <c r="IFS155" s="22"/>
      <c r="IFT155" s="3"/>
      <c r="IFU155" s="5"/>
      <c r="IFV155" s="5"/>
      <c r="IFW155" s="8"/>
      <c r="IFX155" s="10"/>
      <c r="IFY155" s="68"/>
      <c r="IFZ155" s="20"/>
      <c r="IGA155" s="57"/>
      <c r="IGB155" s="21"/>
      <c r="IGC155" s="22"/>
      <c r="IGD155" s="3"/>
      <c r="IGE155" s="5"/>
      <c r="IGF155" s="5"/>
      <c r="IGG155" s="8"/>
      <c r="IGH155" s="10"/>
      <c r="IGI155" s="68"/>
      <c r="IGJ155" s="20"/>
      <c r="IGK155" s="57"/>
      <c r="IGL155" s="21"/>
      <c r="IGM155" s="22"/>
      <c r="IGN155" s="3"/>
      <c r="IGO155" s="5"/>
      <c r="IGP155" s="5"/>
      <c r="IGQ155" s="8"/>
      <c r="IGR155" s="10"/>
      <c r="IGS155" s="68"/>
      <c r="IGT155" s="20"/>
      <c r="IGU155" s="57"/>
      <c r="IGV155" s="21"/>
      <c r="IGW155" s="22"/>
      <c r="IGX155" s="3"/>
      <c r="IGY155" s="5"/>
      <c r="IGZ155" s="5"/>
      <c r="IHA155" s="8"/>
      <c r="IHB155" s="10"/>
      <c r="IHC155" s="68"/>
      <c r="IHD155" s="20"/>
      <c r="IHE155" s="57"/>
      <c r="IHF155" s="21"/>
      <c r="IHG155" s="22"/>
      <c r="IHH155" s="3"/>
      <c r="IHI155" s="5"/>
      <c r="IHJ155" s="5"/>
      <c r="IHK155" s="8"/>
      <c r="IHL155" s="10"/>
      <c r="IHM155" s="68"/>
      <c r="IHN155" s="20"/>
      <c r="IHO155" s="57"/>
      <c r="IHP155" s="21"/>
      <c r="IHQ155" s="22"/>
      <c r="IHR155" s="3"/>
      <c r="IHS155" s="5"/>
      <c r="IHT155" s="5"/>
      <c r="IHU155" s="8"/>
      <c r="IHV155" s="10"/>
      <c r="IHW155" s="68"/>
      <c r="IHX155" s="20"/>
      <c r="IHY155" s="57"/>
      <c r="IHZ155" s="21"/>
      <c r="IIA155" s="22"/>
      <c r="IIB155" s="3"/>
      <c r="IIC155" s="5"/>
      <c r="IID155" s="5"/>
      <c r="IIE155" s="8"/>
      <c r="IIF155" s="10"/>
      <c r="IIG155" s="68"/>
      <c r="IIH155" s="20"/>
      <c r="III155" s="57"/>
      <c r="IIJ155" s="21"/>
      <c r="IIK155" s="22"/>
      <c r="IIL155" s="3"/>
      <c r="IIM155" s="5"/>
      <c r="IIN155" s="5"/>
      <c r="IIO155" s="8"/>
      <c r="IIP155" s="10"/>
      <c r="IIQ155" s="68"/>
      <c r="IIR155" s="20"/>
      <c r="IIS155" s="57"/>
      <c r="IIT155" s="21"/>
      <c r="IIU155" s="22"/>
      <c r="IIV155" s="3"/>
      <c r="IIW155" s="5"/>
      <c r="IIX155" s="5"/>
      <c r="IIY155" s="8"/>
      <c r="IIZ155" s="10"/>
      <c r="IJA155" s="68"/>
      <c r="IJB155" s="20"/>
      <c r="IJC155" s="57"/>
      <c r="IJD155" s="21"/>
      <c r="IJE155" s="22"/>
      <c r="IJF155" s="3"/>
      <c r="IJG155" s="5"/>
      <c r="IJH155" s="5"/>
      <c r="IJI155" s="8"/>
      <c r="IJJ155" s="10"/>
      <c r="IJK155" s="68"/>
      <c r="IJL155" s="20"/>
      <c r="IJM155" s="57"/>
      <c r="IJN155" s="21"/>
      <c r="IJO155" s="22"/>
      <c r="IJP155" s="3"/>
      <c r="IJQ155" s="5"/>
      <c r="IJR155" s="5"/>
      <c r="IJS155" s="8"/>
      <c r="IJT155" s="10"/>
      <c r="IJU155" s="68"/>
      <c r="IJV155" s="20"/>
      <c r="IJW155" s="57"/>
      <c r="IJX155" s="21"/>
      <c r="IJY155" s="22"/>
      <c r="IJZ155" s="3"/>
      <c r="IKA155" s="5"/>
      <c r="IKB155" s="5"/>
      <c r="IKC155" s="8"/>
      <c r="IKD155" s="10"/>
      <c r="IKE155" s="68"/>
      <c r="IKF155" s="20"/>
      <c r="IKG155" s="57"/>
      <c r="IKH155" s="21"/>
      <c r="IKI155" s="22"/>
      <c r="IKJ155" s="3"/>
      <c r="IKK155" s="5"/>
      <c r="IKL155" s="5"/>
      <c r="IKM155" s="8"/>
      <c r="IKN155" s="10"/>
      <c r="IKO155" s="68"/>
      <c r="IKP155" s="20"/>
      <c r="IKQ155" s="57"/>
      <c r="IKR155" s="21"/>
      <c r="IKS155" s="22"/>
      <c r="IKT155" s="3"/>
      <c r="IKU155" s="5"/>
      <c r="IKV155" s="5"/>
      <c r="IKW155" s="8"/>
      <c r="IKX155" s="10"/>
      <c r="IKY155" s="68"/>
      <c r="IKZ155" s="20"/>
      <c r="ILA155" s="57"/>
      <c r="ILB155" s="21"/>
      <c r="ILC155" s="22"/>
      <c r="ILD155" s="3"/>
      <c r="ILE155" s="5"/>
      <c r="ILF155" s="5"/>
      <c r="ILG155" s="8"/>
      <c r="ILH155" s="10"/>
      <c r="ILI155" s="68"/>
      <c r="ILJ155" s="20"/>
      <c r="ILK155" s="57"/>
      <c r="ILL155" s="21"/>
      <c r="ILM155" s="22"/>
      <c r="ILN155" s="3"/>
      <c r="ILO155" s="5"/>
      <c r="ILP155" s="5"/>
      <c r="ILQ155" s="8"/>
      <c r="ILR155" s="10"/>
      <c r="ILS155" s="68"/>
      <c r="ILT155" s="20"/>
      <c r="ILU155" s="57"/>
      <c r="ILV155" s="21"/>
      <c r="ILW155" s="22"/>
      <c r="ILX155" s="3"/>
      <c r="ILY155" s="5"/>
      <c r="ILZ155" s="5"/>
      <c r="IMA155" s="8"/>
      <c r="IMB155" s="10"/>
      <c r="IMC155" s="68"/>
      <c r="IMD155" s="20"/>
      <c r="IME155" s="57"/>
      <c r="IMF155" s="21"/>
      <c r="IMG155" s="22"/>
      <c r="IMH155" s="3"/>
      <c r="IMI155" s="5"/>
      <c r="IMJ155" s="5"/>
      <c r="IMK155" s="8"/>
      <c r="IML155" s="10"/>
      <c r="IMM155" s="68"/>
      <c r="IMN155" s="20"/>
      <c r="IMO155" s="57"/>
      <c r="IMP155" s="21"/>
      <c r="IMQ155" s="22"/>
      <c r="IMR155" s="3"/>
      <c r="IMS155" s="5"/>
      <c r="IMT155" s="5"/>
      <c r="IMU155" s="8"/>
      <c r="IMV155" s="10"/>
      <c r="IMW155" s="68"/>
      <c r="IMX155" s="20"/>
      <c r="IMY155" s="57"/>
      <c r="IMZ155" s="21"/>
      <c r="INA155" s="22"/>
      <c r="INB155" s="3"/>
      <c r="INC155" s="5"/>
      <c r="IND155" s="5"/>
      <c r="INE155" s="8"/>
      <c r="INF155" s="10"/>
      <c r="ING155" s="68"/>
      <c r="INH155" s="20"/>
      <c r="INI155" s="57"/>
      <c r="INJ155" s="21"/>
      <c r="INK155" s="22"/>
      <c r="INL155" s="3"/>
      <c r="INM155" s="5"/>
      <c r="INN155" s="5"/>
      <c r="INO155" s="8"/>
      <c r="INP155" s="10"/>
      <c r="INQ155" s="68"/>
      <c r="INR155" s="20"/>
      <c r="INS155" s="57"/>
      <c r="INT155" s="21"/>
      <c r="INU155" s="22"/>
      <c r="INV155" s="3"/>
      <c r="INW155" s="5"/>
      <c r="INX155" s="5"/>
      <c r="INY155" s="8"/>
      <c r="INZ155" s="10"/>
      <c r="IOA155" s="68"/>
      <c r="IOB155" s="20"/>
      <c r="IOC155" s="57"/>
      <c r="IOD155" s="21"/>
      <c r="IOE155" s="22"/>
      <c r="IOF155" s="3"/>
      <c r="IOG155" s="5"/>
      <c r="IOH155" s="5"/>
      <c r="IOI155" s="8"/>
      <c r="IOJ155" s="10"/>
      <c r="IOK155" s="68"/>
      <c r="IOL155" s="20"/>
      <c r="IOM155" s="57"/>
      <c r="ION155" s="21"/>
      <c r="IOO155" s="22"/>
      <c r="IOP155" s="3"/>
      <c r="IOQ155" s="5"/>
      <c r="IOR155" s="5"/>
      <c r="IOS155" s="8"/>
      <c r="IOT155" s="10"/>
      <c r="IOU155" s="68"/>
      <c r="IOV155" s="20"/>
      <c r="IOW155" s="57"/>
      <c r="IOX155" s="21"/>
      <c r="IOY155" s="22"/>
      <c r="IOZ155" s="3"/>
      <c r="IPA155" s="5"/>
      <c r="IPB155" s="5"/>
      <c r="IPC155" s="8"/>
      <c r="IPD155" s="10"/>
      <c r="IPE155" s="68"/>
      <c r="IPF155" s="20"/>
      <c r="IPG155" s="57"/>
      <c r="IPH155" s="21"/>
      <c r="IPI155" s="22"/>
      <c r="IPJ155" s="3"/>
      <c r="IPK155" s="5"/>
      <c r="IPL155" s="5"/>
      <c r="IPM155" s="8"/>
      <c r="IPN155" s="10"/>
      <c r="IPO155" s="68"/>
      <c r="IPP155" s="20"/>
      <c r="IPQ155" s="57"/>
      <c r="IPR155" s="21"/>
      <c r="IPS155" s="22"/>
      <c r="IPT155" s="3"/>
      <c r="IPU155" s="5"/>
      <c r="IPV155" s="5"/>
      <c r="IPW155" s="8"/>
      <c r="IPX155" s="10"/>
      <c r="IPY155" s="68"/>
      <c r="IPZ155" s="20"/>
      <c r="IQA155" s="57"/>
      <c r="IQB155" s="21"/>
      <c r="IQC155" s="22"/>
      <c r="IQD155" s="3"/>
      <c r="IQE155" s="5"/>
      <c r="IQF155" s="5"/>
      <c r="IQG155" s="8"/>
      <c r="IQH155" s="10"/>
      <c r="IQI155" s="68"/>
      <c r="IQJ155" s="20"/>
      <c r="IQK155" s="57"/>
      <c r="IQL155" s="21"/>
      <c r="IQM155" s="22"/>
      <c r="IQN155" s="3"/>
      <c r="IQO155" s="5"/>
      <c r="IQP155" s="5"/>
      <c r="IQQ155" s="8"/>
      <c r="IQR155" s="10"/>
      <c r="IQS155" s="68"/>
      <c r="IQT155" s="20"/>
      <c r="IQU155" s="57"/>
      <c r="IQV155" s="21"/>
      <c r="IQW155" s="22"/>
      <c r="IQX155" s="3"/>
      <c r="IQY155" s="5"/>
      <c r="IQZ155" s="5"/>
      <c r="IRA155" s="8"/>
      <c r="IRB155" s="10"/>
      <c r="IRC155" s="68"/>
      <c r="IRD155" s="20"/>
      <c r="IRE155" s="57"/>
      <c r="IRF155" s="21"/>
      <c r="IRG155" s="22"/>
      <c r="IRH155" s="3"/>
      <c r="IRI155" s="5"/>
      <c r="IRJ155" s="5"/>
      <c r="IRK155" s="8"/>
      <c r="IRL155" s="10"/>
      <c r="IRM155" s="68"/>
      <c r="IRN155" s="20"/>
      <c r="IRO155" s="57"/>
      <c r="IRP155" s="21"/>
      <c r="IRQ155" s="22"/>
      <c r="IRR155" s="3"/>
      <c r="IRS155" s="5"/>
      <c r="IRT155" s="5"/>
      <c r="IRU155" s="8"/>
      <c r="IRV155" s="10"/>
      <c r="IRW155" s="68"/>
      <c r="IRX155" s="20"/>
      <c r="IRY155" s="57"/>
      <c r="IRZ155" s="21"/>
      <c r="ISA155" s="22"/>
      <c r="ISB155" s="3"/>
      <c r="ISC155" s="5"/>
      <c r="ISD155" s="5"/>
      <c r="ISE155" s="8"/>
      <c r="ISF155" s="10"/>
      <c r="ISG155" s="68"/>
      <c r="ISH155" s="20"/>
      <c r="ISI155" s="57"/>
      <c r="ISJ155" s="21"/>
      <c r="ISK155" s="22"/>
      <c r="ISL155" s="3"/>
      <c r="ISM155" s="5"/>
      <c r="ISN155" s="5"/>
      <c r="ISO155" s="8"/>
      <c r="ISP155" s="10"/>
      <c r="ISQ155" s="68"/>
      <c r="ISR155" s="20"/>
      <c r="ISS155" s="57"/>
      <c r="IST155" s="21"/>
      <c r="ISU155" s="22"/>
      <c r="ISV155" s="3"/>
      <c r="ISW155" s="5"/>
      <c r="ISX155" s="5"/>
      <c r="ISY155" s="8"/>
      <c r="ISZ155" s="10"/>
      <c r="ITA155" s="68"/>
      <c r="ITB155" s="20"/>
      <c r="ITC155" s="57"/>
      <c r="ITD155" s="21"/>
      <c r="ITE155" s="22"/>
      <c r="ITF155" s="3"/>
      <c r="ITG155" s="5"/>
      <c r="ITH155" s="5"/>
      <c r="ITI155" s="8"/>
      <c r="ITJ155" s="10"/>
      <c r="ITK155" s="68"/>
      <c r="ITL155" s="20"/>
      <c r="ITM155" s="57"/>
      <c r="ITN155" s="21"/>
      <c r="ITO155" s="22"/>
      <c r="ITP155" s="3"/>
      <c r="ITQ155" s="5"/>
      <c r="ITR155" s="5"/>
      <c r="ITS155" s="8"/>
      <c r="ITT155" s="10"/>
      <c r="ITU155" s="68"/>
      <c r="ITV155" s="20"/>
      <c r="ITW155" s="57"/>
      <c r="ITX155" s="21"/>
      <c r="ITY155" s="22"/>
      <c r="ITZ155" s="3"/>
      <c r="IUA155" s="5"/>
      <c r="IUB155" s="5"/>
      <c r="IUC155" s="8"/>
      <c r="IUD155" s="10"/>
      <c r="IUE155" s="68"/>
      <c r="IUF155" s="20"/>
      <c r="IUG155" s="57"/>
      <c r="IUH155" s="21"/>
      <c r="IUI155" s="22"/>
      <c r="IUJ155" s="3"/>
      <c r="IUK155" s="5"/>
      <c r="IUL155" s="5"/>
      <c r="IUM155" s="8"/>
      <c r="IUN155" s="10"/>
      <c r="IUO155" s="68"/>
      <c r="IUP155" s="20"/>
      <c r="IUQ155" s="57"/>
      <c r="IUR155" s="21"/>
      <c r="IUS155" s="22"/>
      <c r="IUT155" s="3"/>
      <c r="IUU155" s="5"/>
      <c r="IUV155" s="5"/>
      <c r="IUW155" s="8"/>
      <c r="IUX155" s="10"/>
      <c r="IUY155" s="68"/>
      <c r="IUZ155" s="20"/>
      <c r="IVA155" s="57"/>
      <c r="IVB155" s="21"/>
      <c r="IVC155" s="22"/>
      <c r="IVD155" s="3"/>
      <c r="IVE155" s="5"/>
      <c r="IVF155" s="5"/>
      <c r="IVG155" s="8"/>
      <c r="IVH155" s="10"/>
      <c r="IVI155" s="68"/>
      <c r="IVJ155" s="20"/>
      <c r="IVK155" s="57"/>
      <c r="IVL155" s="21"/>
      <c r="IVM155" s="22"/>
      <c r="IVN155" s="3"/>
      <c r="IVO155" s="5"/>
      <c r="IVP155" s="5"/>
      <c r="IVQ155" s="8"/>
      <c r="IVR155" s="10"/>
      <c r="IVS155" s="68"/>
      <c r="IVT155" s="20"/>
      <c r="IVU155" s="57"/>
      <c r="IVV155" s="21"/>
      <c r="IVW155" s="22"/>
      <c r="IVX155" s="3"/>
      <c r="IVY155" s="5"/>
      <c r="IVZ155" s="5"/>
      <c r="IWA155" s="8"/>
      <c r="IWB155" s="10"/>
      <c r="IWC155" s="68"/>
      <c r="IWD155" s="20"/>
      <c r="IWE155" s="57"/>
      <c r="IWF155" s="21"/>
      <c r="IWG155" s="22"/>
      <c r="IWH155" s="3"/>
      <c r="IWI155" s="5"/>
      <c r="IWJ155" s="5"/>
      <c r="IWK155" s="8"/>
      <c r="IWL155" s="10"/>
      <c r="IWM155" s="68"/>
      <c r="IWN155" s="20"/>
      <c r="IWO155" s="57"/>
      <c r="IWP155" s="21"/>
      <c r="IWQ155" s="22"/>
      <c r="IWR155" s="3"/>
      <c r="IWS155" s="5"/>
      <c r="IWT155" s="5"/>
      <c r="IWU155" s="8"/>
      <c r="IWV155" s="10"/>
      <c r="IWW155" s="68"/>
      <c r="IWX155" s="20"/>
      <c r="IWY155" s="57"/>
      <c r="IWZ155" s="21"/>
      <c r="IXA155" s="22"/>
      <c r="IXB155" s="3"/>
      <c r="IXC155" s="5"/>
      <c r="IXD155" s="5"/>
      <c r="IXE155" s="8"/>
      <c r="IXF155" s="10"/>
      <c r="IXG155" s="68"/>
      <c r="IXH155" s="20"/>
      <c r="IXI155" s="57"/>
      <c r="IXJ155" s="21"/>
      <c r="IXK155" s="22"/>
      <c r="IXL155" s="3"/>
      <c r="IXM155" s="5"/>
      <c r="IXN155" s="5"/>
      <c r="IXO155" s="8"/>
      <c r="IXP155" s="10"/>
      <c r="IXQ155" s="68"/>
      <c r="IXR155" s="20"/>
      <c r="IXS155" s="57"/>
      <c r="IXT155" s="21"/>
      <c r="IXU155" s="22"/>
      <c r="IXV155" s="3"/>
      <c r="IXW155" s="5"/>
      <c r="IXX155" s="5"/>
      <c r="IXY155" s="8"/>
      <c r="IXZ155" s="10"/>
      <c r="IYA155" s="68"/>
      <c r="IYB155" s="20"/>
      <c r="IYC155" s="57"/>
      <c r="IYD155" s="21"/>
      <c r="IYE155" s="22"/>
      <c r="IYF155" s="3"/>
      <c r="IYG155" s="5"/>
      <c r="IYH155" s="5"/>
      <c r="IYI155" s="8"/>
      <c r="IYJ155" s="10"/>
      <c r="IYK155" s="68"/>
      <c r="IYL155" s="20"/>
      <c r="IYM155" s="57"/>
      <c r="IYN155" s="21"/>
      <c r="IYO155" s="22"/>
      <c r="IYP155" s="3"/>
      <c r="IYQ155" s="5"/>
      <c r="IYR155" s="5"/>
      <c r="IYS155" s="8"/>
      <c r="IYT155" s="10"/>
      <c r="IYU155" s="68"/>
      <c r="IYV155" s="20"/>
      <c r="IYW155" s="57"/>
      <c r="IYX155" s="21"/>
      <c r="IYY155" s="22"/>
      <c r="IYZ155" s="3"/>
      <c r="IZA155" s="5"/>
      <c r="IZB155" s="5"/>
      <c r="IZC155" s="8"/>
      <c r="IZD155" s="10"/>
      <c r="IZE155" s="68"/>
      <c r="IZF155" s="20"/>
      <c r="IZG155" s="57"/>
      <c r="IZH155" s="21"/>
      <c r="IZI155" s="22"/>
      <c r="IZJ155" s="3"/>
      <c r="IZK155" s="5"/>
      <c r="IZL155" s="5"/>
      <c r="IZM155" s="8"/>
      <c r="IZN155" s="10"/>
      <c r="IZO155" s="68"/>
      <c r="IZP155" s="20"/>
      <c r="IZQ155" s="57"/>
      <c r="IZR155" s="21"/>
      <c r="IZS155" s="22"/>
      <c r="IZT155" s="3"/>
      <c r="IZU155" s="5"/>
      <c r="IZV155" s="5"/>
      <c r="IZW155" s="8"/>
      <c r="IZX155" s="10"/>
      <c r="IZY155" s="68"/>
      <c r="IZZ155" s="20"/>
      <c r="JAA155" s="57"/>
      <c r="JAB155" s="21"/>
      <c r="JAC155" s="22"/>
      <c r="JAD155" s="3"/>
      <c r="JAE155" s="5"/>
      <c r="JAF155" s="5"/>
      <c r="JAG155" s="8"/>
      <c r="JAH155" s="10"/>
      <c r="JAI155" s="68"/>
      <c r="JAJ155" s="20"/>
      <c r="JAK155" s="57"/>
      <c r="JAL155" s="21"/>
      <c r="JAM155" s="22"/>
      <c r="JAN155" s="3"/>
      <c r="JAO155" s="5"/>
      <c r="JAP155" s="5"/>
      <c r="JAQ155" s="8"/>
      <c r="JAR155" s="10"/>
      <c r="JAS155" s="68"/>
      <c r="JAT155" s="20"/>
      <c r="JAU155" s="57"/>
      <c r="JAV155" s="21"/>
      <c r="JAW155" s="22"/>
      <c r="JAX155" s="3"/>
      <c r="JAY155" s="5"/>
      <c r="JAZ155" s="5"/>
      <c r="JBA155" s="8"/>
      <c r="JBB155" s="10"/>
      <c r="JBC155" s="68"/>
      <c r="JBD155" s="20"/>
      <c r="JBE155" s="57"/>
      <c r="JBF155" s="21"/>
      <c r="JBG155" s="22"/>
      <c r="JBH155" s="3"/>
      <c r="JBI155" s="5"/>
      <c r="JBJ155" s="5"/>
      <c r="JBK155" s="8"/>
      <c r="JBL155" s="10"/>
      <c r="JBM155" s="68"/>
      <c r="JBN155" s="20"/>
      <c r="JBO155" s="57"/>
      <c r="JBP155" s="21"/>
      <c r="JBQ155" s="22"/>
      <c r="JBR155" s="3"/>
      <c r="JBS155" s="5"/>
      <c r="JBT155" s="5"/>
      <c r="JBU155" s="8"/>
      <c r="JBV155" s="10"/>
      <c r="JBW155" s="68"/>
      <c r="JBX155" s="20"/>
      <c r="JBY155" s="57"/>
      <c r="JBZ155" s="21"/>
      <c r="JCA155" s="22"/>
      <c r="JCB155" s="3"/>
      <c r="JCC155" s="5"/>
      <c r="JCD155" s="5"/>
      <c r="JCE155" s="8"/>
      <c r="JCF155" s="10"/>
      <c r="JCG155" s="68"/>
      <c r="JCH155" s="20"/>
      <c r="JCI155" s="57"/>
      <c r="JCJ155" s="21"/>
      <c r="JCK155" s="22"/>
      <c r="JCL155" s="3"/>
      <c r="JCM155" s="5"/>
      <c r="JCN155" s="5"/>
      <c r="JCO155" s="8"/>
      <c r="JCP155" s="10"/>
      <c r="JCQ155" s="68"/>
      <c r="JCR155" s="20"/>
      <c r="JCS155" s="57"/>
      <c r="JCT155" s="21"/>
      <c r="JCU155" s="22"/>
      <c r="JCV155" s="3"/>
      <c r="JCW155" s="5"/>
      <c r="JCX155" s="5"/>
      <c r="JCY155" s="8"/>
      <c r="JCZ155" s="10"/>
      <c r="JDA155" s="68"/>
      <c r="JDB155" s="20"/>
      <c r="JDC155" s="57"/>
      <c r="JDD155" s="21"/>
      <c r="JDE155" s="22"/>
      <c r="JDF155" s="3"/>
      <c r="JDG155" s="5"/>
      <c r="JDH155" s="5"/>
      <c r="JDI155" s="8"/>
      <c r="JDJ155" s="10"/>
      <c r="JDK155" s="68"/>
      <c r="JDL155" s="20"/>
      <c r="JDM155" s="57"/>
      <c r="JDN155" s="21"/>
      <c r="JDO155" s="22"/>
      <c r="JDP155" s="3"/>
      <c r="JDQ155" s="5"/>
      <c r="JDR155" s="5"/>
      <c r="JDS155" s="8"/>
      <c r="JDT155" s="10"/>
      <c r="JDU155" s="68"/>
      <c r="JDV155" s="20"/>
      <c r="JDW155" s="57"/>
      <c r="JDX155" s="21"/>
      <c r="JDY155" s="22"/>
      <c r="JDZ155" s="3"/>
      <c r="JEA155" s="5"/>
      <c r="JEB155" s="5"/>
      <c r="JEC155" s="8"/>
      <c r="JED155" s="10"/>
      <c r="JEE155" s="68"/>
      <c r="JEF155" s="20"/>
      <c r="JEG155" s="57"/>
      <c r="JEH155" s="21"/>
      <c r="JEI155" s="22"/>
      <c r="JEJ155" s="3"/>
      <c r="JEK155" s="5"/>
      <c r="JEL155" s="5"/>
      <c r="JEM155" s="8"/>
      <c r="JEN155" s="10"/>
      <c r="JEO155" s="68"/>
      <c r="JEP155" s="20"/>
      <c r="JEQ155" s="57"/>
      <c r="JER155" s="21"/>
      <c r="JES155" s="22"/>
      <c r="JET155" s="3"/>
      <c r="JEU155" s="5"/>
      <c r="JEV155" s="5"/>
      <c r="JEW155" s="8"/>
      <c r="JEX155" s="10"/>
      <c r="JEY155" s="68"/>
      <c r="JEZ155" s="20"/>
      <c r="JFA155" s="57"/>
      <c r="JFB155" s="21"/>
      <c r="JFC155" s="22"/>
      <c r="JFD155" s="3"/>
      <c r="JFE155" s="5"/>
      <c r="JFF155" s="5"/>
      <c r="JFG155" s="8"/>
      <c r="JFH155" s="10"/>
      <c r="JFI155" s="68"/>
      <c r="JFJ155" s="20"/>
      <c r="JFK155" s="57"/>
      <c r="JFL155" s="21"/>
      <c r="JFM155" s="22"/>
      <c r="JFN155" s="3"/>
      <c r="JFO155" s="5"/>
      <c r="JFP155" s="5"/>
      <c r="JFQ155" s="8"/>
      <c r="JFR155" s="10"/>
      <c r="JFS155" s="68"/>
      <c r="JFT155" s="20"/>
      <c r="JFU155" s="57"/>
      <c r="JFV155" s="21"/>
      <c r="JFW155" s="22"/>
      <c r="JFX155" s="3"/>
      <c r="JFY155" s="5"/>
      <c r="JFZ155" s="5"/>
      <c r="JGA155" s="8"/>
      <c r="JGB155" s="10"/>
      <c r="JGC155" s="68"/>
      <c r="JGD155" s="20"/>
      <c r="JGE155" s="57"/>
      <c r="JGF155" s="21"/>
      <c r="JGG155" s="22"/>
      <c r="JGH155" s="3"/>
      <c r="JGI155" s="5"/>
      <c r="JGJ155" s="5"/>
      <c r="JGK155" s="8"/>
      <c r="JGL155" s="10"/>
      <c r="JGM155" s="68"/>
      <c r="JGN155" s="20"/>
      <c r="JGO155" s="57"/>
      <c r="JGP155" s="21"/>
      <c r="JGQ155" s="22"/>
      <c r="JGR155" s="3"/>
      <c r="JGS155" s="5"/>
      <c r="JGT155" s="5"/>
      <c r="JGU155" s="8"/>
      <c r="JGV155" s="10"/>
      <c r="JGW155" s="68"/>
      <c r="JGX155" s="20"/>
      <c r="JGY155" s="57"/>
      <c r="JGZ155" s="21"/>
      <c r="JHA155" s="22"/>
      <c r="JHB155" s="3"/>
      <c r="JHC155" s="5"/>
      <c r="JHD155" s="5"/>
      <c r="JHE155" s="8"/>
      <c r="JHF155" s="10"/>
      <c r="JHG155" s="68"/>
      <c r="JHH155" s="20"/>
      <c r="JHI155" s="57"/>
      <c r="JHJ155" s="21"/>
      <c r="JHK155" s="22"/>
      <c r="JHL155" s="3"/>
      <c r="JHM155" s="5"/>
      <c r="JHN155" s="5"/>
      <c r="JHO155" s="8"/>
      <c r="JHP155" s="10"/>
      <c r="JHQ155" s="68"/>
      <c r="JHR155" s="20"/>
      <c r="JHS155" s="57"/>
      <c r="JHT155" s="21"/>
      <c r="JHU155" s="22"/>
      <c r="JHV155" s="3"/>
      <c r="JHW155" s="5"/>
      <c r="JHX155" s="5"/>
      <c r="JHY155" s="8"/>
      <c r="JHZ155" s="10"/>
      <c r="JIA155" s="68"/>
      <c r="JIB155" s="20"/>
      <c r="JIC155" s="57"/>
      <c r="JID155" s="21"/>
      <c r="JIE155" s="22"/>
      <c r="JIF155" s="3"/>
      <c r="JIG155" s="5"/>
      <c r="JIH155" s="5"/>
      <c r="JII155" s="8"/>
      <c r="JIJ155" s="10"/>
      <c r="JIK155" s="68"/>
      <c r="JIL155" s="20"/>
      <c r="JIM155" s="57"/>
      <c r="JIN155" s="21"/>
      <c r="JIO155" s="22"/>
      <c r="JIP155" s="3"/>
      <c r="JIQ155" s="5"/>
      <c r="JIR155" s="5"/>
      <c r="JIS155" s="8"/>
      <c r="JIT155" s="10"/>
      <c r="JIU155" s="68"/>
      <c r="JIV155" s="20"/>
      <c r="JIW155" s="57"/>
      <c r="JIX155" s="21"/>
      <c r="JIY155" s="22"/>
      <c r="JIZ155" s="3"/>
      <c r="JJA155" s="5"/>
      <c r="JJB155" s="5"/>
      <c r="JJC155" s="8"/>
      <c r="JJD155" s="10"/>
      <c r="JJE155" s="68"/>
      <c r="JJF155" s="20"/>
      <c r="JJG155" s="57"/>
      <c r="JJH155" s="21"/>
      <c r="JJI155" s="22"/>
      <c r="JJJ155" s="3"/>
      <c r="JJK155" s="5"/>
      <c r="JJL155" s="5"/>
      <c r="JJM155" s="8"/>
      <c r="JJN155" s="10"/>
      <c r="JJO155" s="68"/>
      <c r="JJP155" s="20"/>
      <c r="JJQ155" s="57"/>
      <c r="JJR155" s="21"/>
      <c r="JJS155" s="22"/>
      <c r="JJT155" s="3"/>
      <c r="JJU155" s="5"/>
      <c r="JJV155" s="5"/>
      <c r="JJW155" s="8"/>
      <c r="JJX155" s="10"/>
      <c r="JJY155" s="68"/>
      <c r="JJZ155" s="20"/>
      <c r="JKA155" s="57"/>
      <c r="JKB155" s="21"/>
      <c r="JKC155" s="22"/>
      <c r="JKD155" s="3"/>
      <c r="JKE155" s="5"/>
      <c r="JKF155" s="5"/>
      <c r="JKG155" s="8"/>
      <c r="JKH155" s="10"/>
      <c r="JKI155" s="68"/>
      <c r="JKJ155" s="20"/>
      <c r="JKK155" s="57"/>
      <c r="JKL155" s="21"/>
      <c r="JKM155" s="22"/>
      <c r="JKN155" s="3"/>
      <c r="JKO155" s="5"/>
      <c r="JKP155" s="5"/>
      <c r="JKQ155" s="8"/>
      <c r="JKR155" s="10"/>
      <c r="JKS155" s="68"/>
      <c r="JKT155" s="20"/>
      <c r="JKU155" s="57"/>
      <c r="JKV155" s="21"/>
      <c r="JKW155" s="22"/>
      <c r="JKX155" s="3"/>
      <c r="JKY155" s="5"/>
      <c r="JKZ155" s="5"/>
      <c r="JLA155" s="8"/>
      <c r="JLB155" s="10"/>
      <c r="JLC155" s="68"/>
      <c r="JLD155" s="20"/>
      <c r="JLE155" s="57"/>
      <c r="JLF155" s="21"/>
      <c r="JLG155" s="22"/>
      <c r="JLH155" s="3"/>
      <c r="JLI155" s="5"/>
      <c r="JLJ155" s="5"/>
      <c r="JLK155" s="8"/>
      <c r="JLL155" s="10"/>
      <c r="JLM155" s="68"/>
      <c r="JLN155" s="20"/>
      <c r="JLO155" s="57"/>
      <c r="JLP155" s="21"/>
      <c r="JLQ155" s="22"/>
      <c r="JLR155" s="3"/>
      <c r="JLS155" s="5"/>
      <c r="JLT155" s="5"/>
      <c r="JLU155" s="8"/>
      <c r="JLV155" s="10"/>
      <c r="JLW155" s="68"/>
      <c r="JLX155" s="20"/>
      <c r="JLY155" s="57"/>
      <c r="JLZ155" s="21"/>
      <c r="JMA155" s="22"/>
      <c r="JMB155" s="3"/>
      <c r="JMC155" s="5"/>
      <c r="JMD155" s="5"/>
      <c r="JME155" s="8"/>
      <c r="JMF155" s="10"/>
      <c r="JMG155" s="68"/>
      <c r="JMH155" s="20"/>
      <c r="JMI155" s="57"/>
      <c r="JMJ155" s="21"/>
      <c r="JMK155" s="22"/>
      <c r="JML155" s="3"/>
      <c r="JMM155" s="5"/>
      <c r="JMN155" s="5"/>
      <c r="JMO155" s="8"/>
      <c r="JMP155" s="10"/>
      <c r="JMQ155" s="68"/>
      <c r="JMR155" s="20"/>
      <c r="JMS155" s="57"/>
      <c r="JMT155" s="21"/>
      <c r="JMU155" s="22"/>
      <c r="JMV155" s="3"/>
      <c r="JMW155" s="5"/>
      <c r="JMX155" s="5"/>
      <c r="JMY155" s="8"/>
      <c r="JMZ155" s="10"/>
      <c r="JNA155" s="68"/>
      <c r="JNB155" s="20"/>
      <c r="JNC155" s="57"/>
      <c r="JND155" s="21"/>
      <c r="JNE155" s="22"/>
      <c r="JNF155" s="3"/>
      <c r="JNG155" s="5"/>
      <c r="JNH155" s="5"/>
      <c r="JNI155" s="8"/>
      <c r="JNJ155" s="10"/>
      <c r="JNK155" s="68"/>
      <c r="JNL155" s="20"/>
      <c r="JNM155" s="57"/>
      <c r="JNN155" s="21"/>
      <c r="JNO155" s="22"/>
      <c r="JNP155" s="3"/>
      <c r="JNQ155" s="5"/>
      <c r="JNR155" s="5"/>
      <c r="JNS155" s="8"/>
      <c r="JNT155" s="10"/>
      <c r="JNU155" s="68"/>
      <c r="JNV155" s="20"/>
      <c r="JNW155" s="57"/>
      <c r="JNX155" s="21"/>
      <c r="JNY155" s="22"/>
      <c r="JNZ155" s="3"/>
      <c r="JOA155" s="5"/>
      <c r="JOB155" s="5"/>
      <c r="JOC155" s="8"/>
      <c r="JOD155" s="10"/>
      <c r="JOE155" s="68"/>
      <c r="JOF155" s="20"/>
      <c r="JOG155" s="57"/>
      <c r="JOH155" s="21"/>
      <c r="JOI155" s="22"/>
      <c r="JOJ155" s="3"/>
      <c r="JOK155" s="5"/>
      <c r="JOL155" s="5"/>
      <c r="JOM155" s="8"/>
      <c r="JON155" s="10"/>
      <c r="JOO155" s="68"/>
      <c r="JOP155" s="20"/>
      <c r="JOQ155" s="57"/>
      <c r="JOR155" s="21"/>
      <c r="JOS155" s="22"/>
      <c r="JOT155" s="3"/>
      <c r="JOU155" s="5"/>
      <c r="JOV155" s="5"/>
      <c r="JOW155" s="8"/>
      <c r="JOX155" s="10"/>
      <c r="JOY155" s="68"/>
      <c r="JOZ155" s="20"/>
      <c r="JPA155" s="57"/>
      <c r="JPB155" s="21"/>
      <c r="JPC155" s="22"/>
      <c r="JPD155" s="3"/>
      <c r="JPE155" s="5"/>
      <c r="JPF155" s="5"/>
      <c r="JPG155" s="8"/>
      <c r="JPH155" s="10"/>
      <c r="JPI155" s="68"/>
      <c r="JPJ155" s="20"/>
      <c r="JPK155" s="57"/>
      <c r="JPL155" s="21"/>
      <c r="JPM155" s="22"/>
      <c r="JPN155" s="3"/>
      <c r="JPO155" s="5"/>
      <c r="JPP155" s="5"/>
      <c r="JPQ155" s="8"/>
      <c r="JPR155" s="10"/>
      <c r="JPS155" s="68"/>
      <c r="JPT155" s="20"/>
      <c r="JPU155" s="57"/>
      <c r="JPV155" s="21"/>
      <c r="JPW155" s="22"/>
      <c r="JPX155" s="3"/>
      <c r="JPY155" s="5"/>
      <c r="JPZ155" s="5"/>
      <c r="JQA155" s="8"/>
      <c r="JQB155" s="10"/>
      <c r="JQC155" s="68"/>
      <c r="JQD155" s="20"/>
      <c r="JQE155" s="57"/>
      <c r="JQF155" s="21"/>
      <c r="JQG155" s="22"/>
      <c r="JQH155" s="3"/>
      <c r="JQI155" s="5"/>
      <c r="JQJ155" s="5"/>
      <c r="JQK155" s="8"/>
      <c r="JQL155" s="10"/>
      <c r="JQM155" s="68"/>
      <c r="JQN155" s="20"/>
      <c r="JQO155" s="57"/>
      <c r="JQP155" s="21"/>
      <c r="JQQ155" s="22"/>
      <c r="JQR155" s="3"/>
      <c r="JQS155" s="5"/>
      <c r="JQT155" s="5"/>
      <c r="JQU155" s="8"/>
      <c r="JQV155" s="10"/>
      <c r="JQW155" s="68"/>
      <c r="JQX155" s="20"/>
      <c r="JQY155" s="57"/>
      <c r="JQZ155" s="21"/>
      <c r="JRA155" s="22"/>
      <c r="JRB155" s="3"/>
      <c r="JRC155" s="5"/>
      <c r="JRD155" s="5"/>
      <c r="JRE155" s="8"/>
      <c r="JRF155" s="10"/>
      <c r="JRG155" s="68"/>
      <c r="JRH155" s="20"/>
      <c r="JRI155" s="57"/>
      <c r="JRJ155" s="21"/>
      <c r="JRK155" s="22"/>
      <c r="JRL155" s="3"/>
      <c r="JRM155" s="5"/>
      <c r="JRN155" s="5"/>
      <c r="JRO155" s="8"/>
      <c r="JRP155" s="10"/>
      <c r="JRQ155" s="68"/>
      <c r="JRR155" s="20"/>
      <c r="JRS155" s="57"/>
      <c r="JRT155" s="21"/>
      <c r="JRU155" s="22"/>
      <c r="JRV155" s="3"/>
      <c r="JRW155" s="5"/>
      <c r="JRX155" s="5"/>
      <c r="JRY155" s="8"/>
      <c r="JRZ155" s="10"/>
      <c r="JSA155" s="68"/>
      <c r="JSB155" s="20"/>
      <c r="JSC155" s="57"/>
      <c r="JSD155" s="21"/>
      <c r="JSE155" s="22"/>
      <c r="JSF155" s="3"/>
      <c r="JSG155" s="5"/>
      <c r="JSH155" s="5"/>
      <c r="JSI155" s="8"/>
      <c r="JSJ155" s="10"/>
      <c r="JSK155" s="68"/>
      <c r="JSL155" s="20"/>
      <c r="JSM155" s="57"/>
      <c r="JSN155" s="21"/>
      <c r="JSO155" s="22"/>
      <c r="JSP155" s="3"/>
      <c r="JSQ155" s="5"/>
      <c r="JSR155" s="5"/>
      <c r="JSS155" s="8"/>
      <c r="JST155" s="10"/>
      <c r="JSU155" s="68"/>
      <c r="JSV155" s="20"/>
      <c r="JSW155" s="57"/>
      <c r="JSX155" s="21"/>
      <c r="JSY155" s="22"/>
      <c r="JSZ155" s="3"/>
      <c r="JTA155" s="5"/>
      <c r="JTB155" s="5"/>
      <c r="JTC155" s="8"/>
      <c r="JTD155" s="10"/>
      <c r="JTE155" s="68"/>
      <c r="JTF155" s="20"/>
      <c r="JTG155" s="57"/>
      <c r="JTH155" s="21"/>
      <c r="JTI155" s="22"/>
      <c r="JTJ155" s="3"/>
      <c r="JTK155" s="5"/>
      <c r="JTL155" s="5"/>
      <c r="JTM155" s="8"/>
      <c r="JTN155" s="10"/>
      <c r="JTO155" s="68"/>
      <c r="JTP155" s="20"/>
      <c r="JTQ155" s="57"/>
      <c r="JTR155" s="21"/>
      <c r="JTS155" s="22"/>
      <c r="JTT155" s="3"/>
      <c r="JTU155" s="5"/>
      <c r="JTV155" s="5"/>
      <c r="JTW155" s="8"/>
      <c r="JTX155" s="10"/>
      <c r="JTY155" s="68"/>
      <c r="JTZ155" s="20"/>
      <c r="JUA155" s="57"/>
      <c r="JUB155" s="21"/>
      <c r="JUC155" s="22"/>
      <c r="JUD155" s="3"/>
      <c r="JUE155" s="5"/>
      <c r="JUF155" s="5"/>
      <c r="JUG155" s="8"/>
      <c r="JUH155" s="10"/>
      <c r="JUI155" s="68"/>
      <c r="JUJ155" s="20"/>
      <c r="JUK155" s="57"/>
      <c r="JUL155" s="21"/>
      <c r="JUM155" s="22"/>
      <c r="JUN155" s="3"/>
      <c r="JUO155" s="5"/>
      <c r="JUP155" s="5"/>
      <c r="JUQ155" s="8"/>
      <c r="JUR155" s="10"/>
      <c r="JUS155" s="68"/>
      <c r="JUT155" s="20"/>
      <c r="JUU155" s="57"/>
      <c r="JUV155" s="21"/>
      <c r="JUW155" s="22"/>
      <c r="JUX155" s="3"/>
      <c r="JUY155" s="5"/>
      <c r="JUZ155" s="5"/>
      <c r="JVA155" s="8"/>
      <c r="JVB155" s="10"/>
      <c r="JVC155" s="68"/>
      <c r="JVD155" s="20"/>
      <c r="JVE155" s="57"/>
      <c r="JVF155" s="21"/>
      <c r="JVG155" s="22"/>
      <c r="JVH155" s="3"/>
      <c r="JVI155" s="5"/>
      <c r="JVJ155" s="5"/>
      <c r="JVK155" s="8"/>
      <c r="JVL155" s="10"/>
      <c r="JVM155" s="68"/>
      <c r="JVN155" s="20"/>
      <c r="JVO155" s="57"/>
      <c r="JVP155" s="21"/>
      <c r="JVQ155" s="22"/>
      <c r="JVR155" s="3"/>
      <c r="JVS155" s="5"/>
      <c r="JVT155" s="5"/>
      <c r="JVU155" s="8"/>
      <c r="JVV155" s="10"/>
      <c r="JVW155" s="68"/>
      <c r="JVX155" s="20"/>
      <c r="JVY155" s="57"/>
      <c r="JVZ155" s="21"/>
      <c r="JWA155" s="22"/>
      <c r="JWB155" s="3"/>
      <c r="JWC155" s="5"/>
      <c r="JWD155" s="5"/>
      <c r="JWE155" s="8"/>
      <c r="JWF155" s="10"/>
      <c r="JWG155" s="68"/>
      <c r="JWH155" s="20"/>
      <c r="JWI155" s="57"/>
      <c r="JWJ155" s="21"/>
      <c r="JWK155" s="22"/>
      <c r="JWL155" s="3"/>
      <c r="JWM155" s="5"/>
      <c r="JWN155" s="5"/>
      <c r="JWO155" s="8"/>
      <c r="JWP155" s="10"/>
      <c r="JWQ155" s="68"/>
      <c r="JWR155" s="20"/>
      <c r="JWS155" s="57"/>
      <c r="JWT155" s="21"/>
      <c r="JWU155" s="22"/>
      <c r="JWV155" s="3"/>
      <c r="JWW155" s="5"/>
      <c r="JWX155" s="5"/>
      <c r="JWY155" s="8"/>
      <c r="JWZ155" s="10"/>
      <c r="JXA155" s="68"/>
      <c r="JXB155" s="20"/>
      <c r="JXC155" s="57"/>
      <c r="JXD155" s="21"/>
      <c r="JXE155" s="22"/>
      <c r="JXF155" s="3"/>
      <c r="JXG155" s="5"/>
      <c r="JXH155" s="5"/>
      <c r="JXI155" s="8"/>
      <c r="JXJ155" s="10"/>
      <c r="JXK155" s="68"/>
      <c r="JXL155" s="20"/>
      <c r="JXM155" s="57"/>
      <c r="JXN155" s="21"/>
      <c r="JXO155" s="22"/>
      <c r="JXP155" s="3"/>
      <c r="JXQ155" s="5"/>
      <c r="JXR155" s="5"/>
      <c r="JXS155" s="8"/>
      <c r="JXT155" s="10"/>
      <c r="JXU155" s="68"/>
      <c r="JXV155" s="20"/>
      <c r="JXW155" s="57"/>
      <c r="JXX155" s="21"/>
      <c r="JXY155" s="22"/>
      <c r="JXZ155" s="3"/>
      <c r="JYA155" s="5"/>
      <c r="JYB155" s="5"/>
      <c r="JYC155" s="8"/>
      <c r="JYD155" s="10"/>
      <c r="JYE155" s="68"/>
      <c r="JYF155" s="20"/>
      <c r="JYG155" s="57"/>
      <c r="JYH155" s="21"/>
      <c r="JYI155" s="22"/>
      <c r="JYJ155" s="3"/>
      <c r="JYK155" s="5"/>
      <c r="JYL155" s="5"/>
      <c r="JYM155" s="8"/>
      <c r="JYN155" s="10"/>
      <c r="JYO155" s="68"/>
      <c r="JYP155" s="20"/>
      <c r="JYQ155" s="57"/>
      <c r="JYR155" s="21"/>
      <c r="JYS155" s="22"/>
      <c r="JYT155" s="3"/>
      <c r="JYU155" s="5"/>
      <c r="JYV155" s="5"/>
      <c r="JYW155" s="8"/>
      <c r="JYX155" s="10"/>
      <c r="JYY155" s="68"/>
      <c r="JYZ155" s="20"/>
      <c r="JZA155" s="57"/>
      <c r="JZB155" s="21"/>
      <c r="JZC155" s="22"/>
      <c r="JZD155" s="3"/>
      <c r="JZE155" s="5"/>
      <c r="JZF155" s="5"/>
      <c r="JZG155" s="8"/>
      <c r="JZH155" s="10"/>
      <c r="JZI155" s="68"/>
      <c r="JZJ155" s="20"/>
      <c r="JZK155" s="57"/>
      <c r="JZL155" s="21"/>
      <c r="JZM155" s="22"/>
      <c r="JZN155" s="3"/>
      <c r="JZO155" s="5"/>
      <c r="JZP155" s="5"/>
      <c r="JZQ155" s="8"/>
      <c r="JZR155" s="10"/>
      <c r="JZS155" s="68"/>
      <c r="JZT155" s="20"/>
      <c r="JZU155" s="57"/>
      <c r="JZV155" s="21"/>
      <c r="JZW155" s="22"/>
      <c r="JZX155" s="3"/>
      <c r="JZY155" s="5"/>
      <c r="JZZ155" s="5"/>
      <c r="KAA155" s="8"/>
      <c r="KAB155" s="10"/>
      <c r="KAC155" s="68"/>
      <c r="KAD155" s="20"/>
      <c r="KAE155" s="57"/>
      <c r="KAF155" s="21"/>
      <c r="KAG155" s="22"/>
      <c r="KAH155" s="3"/>
      <c r="KAI155" s="5"/>
      <c r="KAJ155" s="5"/>
      <c r="KAK155" s="8"/>
      <c r="KAL155" s="10"/>
      <c r="KAM155" s="68"/>
      <c r="KAN155" s="20"/>
      <c r="KAO155" s="57"/>
      <c r="KAP155" s="21"/>
      <c r="KAQ155" s="22"/>
      <c r="KAR155" s="3"/>
      <c r="KAS155" s="5"/>
      <c r="KAT155" s="5"/>
      <c r="KAU155" s="8"/>
      <c r="KAV155" s="10"/>
      <c r="KAW155" s="68"/>
      <c r="KAX155" s="20"/>
      <c r="KAY155" s="57"/>
      <c r="KAZ155" s="21"/>
      <c r="KBA155" s="22"/>
      <c r="KBB155" s="3"/>
      <c r="KBC155" s="5"/>
      <c r="KBD155" s="5"/>
      <c r="KBE155" s="8"/>
      <c r="KBF155" s="10"/>
      <c r="KBG155" s="68"/>
      <c r="KBH155" s="20"/>
      <c r="KBI155" s="57"/>
      <c r="KBJ155" s="21"/>
      <c r="KBK155" s="22"/>
      <c r="KBL155" s="3"/>
      <c r="KBM155" s="5"/>
      <c r="KBN155" s="5"/>
      <c r="KBO155" s="8"/>
      <c r="KBP155" s="10"/>
      <c r="KBQ155" s="68"/>
      <c r="KBR155" s="20"/>
      <c r="KBS155" s="57"/>
      <c r="KBT155" s="21"/>
      <c r="KBU155" s="22"/>
      <c r="KBV155" s="3"/>
      <c r="KBW155" s="5"/>
      <c r="KBX155" s="5"/>
      <c r="KBY155" s="8"/>
      <c r="KBZ155" s="10"/>
      <c r="KCA155" s="68"/>
      <c r="KCB155" s="20"/>
      <c r="KCC155" s="57"/>
      <c r="KCD155" s="21"/>
      <c r="KCE155" s="22"/>
      <c r="KCF155" s="3"/>
      <c r="KCG155" s="5"/>
      <c r="KCH155" s="5"/>
      <c r="KCI155" s="8"/>
      <c r="KCJ155" s="10"/>
      <c r="KCK155" s="68"/>
      <c r="KCL155" s="20"/>
      <c r="KCM155" s="57"/>
      <c r="KCN155" s="21"/>
      <c r="KCO155" s="22"/>
      <c r="KCP155" s="3"/>
      <c r="KCQ155" s="5"/>
      <c r="KCR155" s="5"/>
      <c r="KCS155" s="8"/>
      <c r="KCT155" s="10"/>
      <c r="KCU155" s="68"/>
      <c r="KCV155" s="20"/>
      <c r="KCW155" s="57"/>
      <c r="KCX155" s="21"/>
      <c r="KCY155" s="22"/>
      <c r="KCZ155" s="3"/>
      <c r="KDA155" s="5"/>
      <c r="KDB155" s="5"/>
      <c r="KDC155" s="8"/>
      <c r="KDD155" s="10"/>
      <c r="KDE155" s="68"/>
      <c r="KDF155" s="20"/>
      <c r="KDG155" s="57"/>
      <c r="KDH155" s="21"/>
      <c r="KDI155" s="22"/>
      <c r="KDJ155" s="3"/>
      <c r="KDK155" s="5"/>
      <c r="KDL155" s="5"/>
      <c r="KDM155" s="8"/>
      <c r="KDN155" s="10"/>
      <c r="KDO155" s="68"/>
      <c r="KDP155" s="20"/>
      <c r="KDQ155" s="57"/>
      <c r="KDR155" s="21"/>
      <c r="KDS155" s="22"/>
      <c r="KDT155" s="3"/>
      <c r="KDU155" s="5"/>
      <c r="KDV155" s="5"/>
      <c r="KDW155" s="8"/>
      <c r="KDX155" s="10"/>
      <c r="KDY155" s="68"/>
      <c r="KDZ155" s="20"/>
      <c r="KEA155" s="57"/>
      <c r="KEB155" s="21"/>
      <c r="KEC155" s="22"/>
      <c r="KED155" s="3"/>
      <c r="KEE155" s="5"/>
      <c r="KEF155" s="5"/>
      <c r="KEG155" s="8"/>
      <c r="KEH155" s="10"/>
      <c r="KEI155" s="68"/>
      <c r="KEJ155" s="20"/>
      <c r="KEK155" s="57"/>
      <c r="KEL155" s="21"/>
      <c r="KEM155" s="22"/>
      <c r="KEN155" s="3"/>
      <c r="KEO155" s="5"/>
      <c r="KEP155" s="5"/>
      <c r="KEQ155" s="8"/>
      <c r="KER155" s="10"/>
      <c r="KES155" s="68"/>
      <c r="KET155" s="20"/>
      <c r="KEU155" s="57"/>
      <c r="KEV155" s="21"/>
      <c r="KEW155" s="22"/>
      <c r="KEX155" s="3"/>
      <c r="KEY155" s="5"/>
      <c r="KEZ155" s="5"/>
      <c r="KFA155" s="8"/>
      <c r="KFB155" s="10"/>
      <c r="KFC155" s="68"/>
      <c r="KFD155" s="20"/>
      <c r="KFE155" s="57"/>
      <c r="KFF155" s="21"/>
      <c r="KFG155" s="22"/>
      <c r="KFH155" s="3"/>
      <c r="KFI155" s="5"/>
      <c r="KFJ155" s="5"/>
      <c r="KFK155" s="8"/>
      <c r="KFL155" s="10"/>
      <c r="KFM155" s="68"/>
      <c r="KFN155" s="20"/>
      <c r="KFO155" s="57"/>
      <c r="KFP155" s="21"/>
      <c r="KFQ155" s="22"/>
      <c r="KFR155" s="3"/>
      <c r="KFS155" s="5"/>
      <c r="KFT155" s="5"/>
      <c r="KFU155" s="8"/>
      <c r="KFV155" s="10"/>
      <c r="KFW155" s="68"/>
      <c r="KFX155" s="20"/>
      <c r="KFY155" s="57"/>
      <c r="KFZ155" s="21"/>
      <c r="KGA155" s="22"/>
      <c r="KGB155" s="3"/>
      <c r="KGC155" s="5"/>
      <c r="KGD155" s="5"/>
      <c r="KGE155" s="8"/>
      <c r="KGF155" s="10"/>
      <c r="KGG155" s="68"/>
      <c r="KGH155" s="20"/>
      <c r="KGI155" s="57"/>
      <c r="KGJ155" s="21"/>
      <c r="KGK155" s="22"/>
      <c r="KGL155" s="3"/>
      <c r="KGM155" s="5"/>
      <c r="KGN155" s="5"/>
      <c r="KGO155" s="8"/>
      <c r="KGP155" s="10"/>
      <c r="KGQ155" s="68"/>
      <c r="KGR155" s="20"/>
      <c r="KGS155" s="57"/>
      <c r="KGT155" s="21"/>
      <c r="KGU155" s="22"/>
      <c r="KGV155" s="3"/>
      <c r="KGW155" s="5"/>
      <c r="KGX155" s="5"/>
      <c r="KGY155" s="8"/>
      <c r="KGZ155" s="10"/>
      <c r="KHA155" s="68"/>
      <c r="KHB155" s="20"/>
      <c r="KHC155" s="57"/>
      <c r="KHD155" s="21"/>
      <c r="KHE155" s="22"/>
      <c r="KHF155" s="3"/>
      <c r="KHG155" s="5"/>
      <c r="KHH155" s="5"/>
      <c r="KHI155" s="8"/>
      <c r="KHJ155" s="10"/>
      <c r="KHK155" s="68"/>
      <c r="KHL155" s="20"/>
      <c r="KHM155" s="57"/>
      <c r="KHN155" s="21"/>
      <c r="KHO155" s="22"/>
      <c r="KHP155" s="3"/>
      <c r="KHQ155" s="5"/>
      <c r="KHR155" s="5"/>
      <c r="KHS155" s="8"/>
      <c r="KHT155" s="10"/>
      <c r="KHU155" s="68"/>
      <c r="KHV155" s="20"/>
      <c r="KHW155" s="57"/>
      <c r="KHX155" s="21"/>
      <c r="KHY155" s="22"/>
      <c r="KHZ155" s="3"/>
      <c r="KIA155" s="5"/>
      <c r="KIB155" s="5"/>
      <c r="KIC155" s="8"/>
      <c r="KID155" s="10"/>
      <c r="KIE155" s="68"/>
      <c r="KIF155" s="20"/>
      <c r="KIG155" s="57"/>
      <c r="KIH155" s="21"/>
      <c r="KII155" s="22"/>
      <c r="KIJ155" s="3"/>
      <c r="KIK155" s="5"/>
      <c r="KIL155" s="5"/>
      <c r="KIM155" s="8"/>
      <c r="KIN155" s="10"/>
      <c r="KIO155" s="68"/>
      <c r="KIP155" s="20"/>
      <c r="KIQ155" s="57"/>
      <c r="KIR155" s="21"/>
      <c r="KIS155" s="22"/>
      <c r="KIT155" s="3"/>
      <c r="KIU155" s="5"/>
      <c r="KIV155" s="5"/>
      <c r="KIW155" s="8"/>
      <c r="KIX155" s="10"/>
      <c r="KIY155" s="68"/>
      <c r="KIZ155" s="20"/>
      <c r="KJA155" s="57"/>
      <c r="KJB155" s="21"/>
      <c r="KJC155" s="22"/>
      <c r="KJD155" s="3"/>
      <c r="KJE155" s="5"/>
      <c r="KJF155" s="5"/>
      <c r="KJG155" s="8"/>
      <c r="KJH155" s="10"/>
      <c r="KJI155" s="68"/>
      <c r="KJJ155" s="20"/>
      <c r="KJK155" s="57"/>
      <c r="KJL155" s="21"/>
      <c r="KJM155" s="22"/>
      <c r="KJN155" s="3"/>
      <c r="KJO155" s="5"/>
      <c r="KJP155" s="5"/>
      <c r="KJQ155" s="8"/>
      <c r="KJR155" s="10"/>
      <c r="KJS155" s="68"/>
      <c r="KJT155" s="20"/>
      <c r="KJU155" s="57"/>
      <c r="KJV155" s="21"/>
      <c r="KJW155" s="22"/>
      <c r="KJX155" s="3"/>
      <c r="KJY155" s="5"/>
      <c r="KJZ155" s="5"/>
      <c r="KKA155" s="8"/>
      <c r="KKB155" s="10"/>
      <c r="KKC155" s="68"/>
      <c r="KKD155" s="20"/>
      <c r="KKE155" s="57"/>
      <c r="KKF155" s="21"/>
      <c r="KKG155" s="22"/>
      <c r="KKH155" s="3"/>
      <c r="KKI155" s="5"/>
      <c r="KKJ155" s="5"/>
      <c r="KKK155" s="8"/>
      <c r="KKL155" s="10"/>
      <c r="KKM155" s="68"/>
      <c r="KKN155" s="20"/>
      <c r="KKO155" s="57"/>
      <c r="KKP155" s="21"/>
      <c r="KKQ155" s="22"/>
      <c r="KKR155" s="3"/>
      <c r="KKS155" s="5"/>
      <c r="KKT155" s="5"/>
      <c r="KKU155" s="8"/>
      <c r="KKV155" s="10"/>
      <c r="KKW155" s="68"/>
      <c r="KKX155" s="20"/>
      <c r="KKY155" s="57"/>
      <c r="KKZ155" s="21"/>
      <c r="KLA155" s="22"/>
      <c r="KLB155" s="3"/>
      <c r="KLC155" s="5"/>
      <c r="KLD155" s="5"/>
      <c r="KLE155" s="8"/>
      <c r="KLF155" s="10"/>
      <c r="KLG155" s="68"/>
      <c r="KLH155" s="20"/>
      <c r="KLI155" s="57"/>
      <c r="KLJ155" s="21"/>
      <c r="KLK155" s="22"/>
      <c r="KLL155" s="3"/>
      <c r="KLM155" s="5"/>
      <c r="KLN155" s="5"/>
      <c r="KLO155" s="8"/>
      <c r="KLP155" s="10"/>
      <c r="KLQ155" s="68"/>
      <c r="KLR155" s="20"/>
      <c r="KLS155" s="57"/>
      <c r="KLT155" s="21"/>
      <c r="KLU155" s="22"/>
      <c r="KLV155" s="3"/>
      <c r="KLW155" s="5"/>
      <c r="KLX155" s="5"/>
      <c r="KLY155" s="8"/>
      <c r="KLZ155" s="10"/>
      <c r="KMA155" s="68"/>
      <c r="KMB155" s="20"/>
      <c r="KMC155" s="57"/>
      <c r="KMD155" s="21"/>
      <c r="KME155" s="22"/>
      <c r="KMF155" s="3"/>
      <c r="KMG155" s="5"/>
      <c r="KMH155" s="5"/>
      <c r="KMI155" s="8"/>
      <c r="KMJ155" s="10"/>
      <c r="KMK155" s="68"/>
      <c r="KML155" s="20"/>
      <c r="KMM155" s="57"/>
      <c r="KMN155" s="21"/>
      <c r="KMO155" s="22"/>
      <c r="KMP155" s="3"/>
      <c r="KMQ155" s="5"/>
      <c r="KMR155" s="5"/>
      <c r="KMS155" s="8"/>
      <c r="KMT155" s="10"/>
      <c r="KMU155" s="68"/>
      <c r="KMV155" s="20"/>
      <c r="KMW155" s="57"/>
      <c r="KMX155" s="21"/>
      <c r="KMY155" s="22"/>
      <c r="KMZ155" s="3"/>
      <c r="KNA155" s="5"/>
      <c r="KNB155" s="5"/>
      <c r="KNC155" s="8"/>
      <c r="KND155" s="10"/>
      <c r="KNE155" s="68"/>
      <c r="KNF155" s="20"/>
      <c r="KNG155" s="57"/>
      <c r="KNH155" s="21"/>
      <c r="KNI155" s="22"/>
      <c r="KNJ155" s="3"/>
      <c r="KNK155" s="5"/>
      <c r="KNL155" s="5"/>
      <c r="KNM155" s="8"/>
      <c r="KNN155" s="10"/>
      <c r="KNO155" s="68"/>
      <c r="KNP155" s="20"/>
      <c r="KNQ155" s="57"/>
      <c r="KNR155" s="21"/>
      <c r="KNS155" s="22"/>
      <c r="KNT155" s="3"/>
      <c r="KNU155" s="5"/>
      <c r="KNV155" s="5"/>
      <c r="KNW155" s="8"/>
      <c r="KNX155" s="10"/>
      <c r="KNY155" s="68"/>
      <c r="KNZ155" s="20"/>
      <c r="KOA155" s="57"/>
      <c r="KOB155" s="21"/>
      <c r="KOC155" s="22"/>
      <c r="KOD155" s="3"/>
      <c r="KOE155" s="5"/>
      <c r="KOF155" s="5"/>
      <c r="KOG155" s="8"/>
      <c r="KOH155" s="10"/>
      <c r="KOI155" s="68"/>
      <c r="KOJ155" s="20"/>
      <c r="KOK155" s="57"/>
      <c r="KOL155" s="21"/>
      <c r="KOM155" s="22"/>
      <c r="KON155" s="3"/>
      <c r="KOO155" s="5"/>
      <c r="KOP155" s="5"/>
      <c r="KOQ155" s="8"/>
      <c r="KOR155" s="10"/>
      <c r="KOS155" s="68"/>
      <c r="KOT155" s="20"/>
      <c r="KOU155" s="57"/>
      <c r="KOV155" s="21"/>
      <c r="KOW155" s="22"/>
      <c r="KOX155" s="3"/>
      <c r="KOY155" s="5"/>
      <c r="KOZ155" s="5"/>
      <c r="KPA155" s="8"/>
      <c r="KPB155" s="10"/>
      <c r="KPC155" s="68"/>
      <c r="KPD155" s="20"/>
      <c r="KPE155" s="57"/>
      <c r="KPF155" s="21"/>
      <c r="KPG155" s="22"/>
      <c r="KPH155" s="3"/>
      <c r="KPI155" s="5"/>
      <c r="KPJ155" s="5"/>
      <c r="KPK155" s="8"/>
      <c r="KPL155" s="10"/>
      <c r="KPM155" s="68"/>
      <c r="KPN155" s="20"/>
      <c r="KPO155" s="57"/>
      <c r="KPP155" s="21"/>
      <c r="KPQ155" s="22"/>
      <c r="KPR155" s="3"/>
      <c r="KPS155" s="5"/>
      <c r="KPT155" s="5"/>
      <c r="KPU155" s="8"/>
      <c r="KPV155" s="10"/>
      <c r="KPW155" s="68"/>
      <c r="KPX155" s="20"/>
      <c r="KPY155" s="57"/>
      <c r="KPZ155" s="21"/>
      <c r="KQA155" s="22"/>
      <c r="KQB155" s="3"/>
      <c r="KQC155" s="5"/>
      <c r="KQD155" s="5"/>
      <c r="KQE155" s="8"/>
      <c r="KQF155" s="10"/>
      <c r="KQG155" s="68"/>
      <c r="KQH155" s="20"/>
      <c r="KQI155" s="57"/>
      <c r="KQJ155" s="21"/>
      <c r="KQK155" s="22"/>
      <c r="KQL155" s="3"/>
      <c r="KQM155" s="5"/>
      <c r="KQN155" s="5"/>
      <c r="KQO155" s="8"/>
      <c r="KQP155" s="10"/>
      <c r="KQQ155" s="68"/>
      <c r="KQR155" s="20"/>
      <c r="KQS155" s="57"/>
      <c r="KQT155" s="21"/>
      <c r="KQU155" s="22"/>
      <c r="KQV155" s="3"/>
      <c r="KQW155" s="5"/>
      <c r="KQX155" s="5"/>
      <c r="KQY155" s="8"/>
      <c r="KQZ155" s="10"/>
      <c r="KRA155" s="68"/>
      <c r="KRB155" s="20"/>
      <c r="KRC155" s="57"/>
      <c r="KRD155" s="21"/>
      <c r="KRE155" s="22"/>
      <c r="KRF155" s="3"/>
      <c r="KRG155" s="5"/>
      <c r="KRH155" s="5"/>
      <c r="KRI155" s="8"/>
      <c r="KRJ155" s="10"/>
      <c r="KRK155" s="68"/>
      <c r="KRL155" s="20"/>
      <c r="KRM155" s="57"/>
      <c r="KRN155" s="21"/>
      <c r="KRO155" s="22"/>
      <c r="KRP155" s="3"/>
      <c r="KRQ155" s="5"/>
      <c r="KRR155" s="5"/>
      <c r="KRS155" s="8"/>
      <c r="KRT155" s="10"/>
      <c r="KRU155" s="68"/>
      <c r="KRV155" s="20"/>
      <c r="KRW155" s="57"/>
      <c r="KRX155" s="21"/>
      <c r="KRY155" s="22"/>
      <c r="KRZ155" s="3"/>
      <c r="KSA155" s="5"/>
      <c r="KSB155" s="5"/>
      <c r="KSC155" s="8"/>
      <c r="KSD155" s="10"/>
      <c r="KSE155" s="68"/>
      <c r="KSF155" s="20"/>
      <c r="KSG155" s="57"/>
      <c r="KSH155" s="21"/>
      <c r="KSI155" s="22"/>
      <c r="KSJ155" s="3"/>
      <c r="KSK155" s="5"/>
      <c r="KSL155" s="5"/>
      <c r="KSM155" s="8"/>
      <c r="KSN155" s="10"/>
      <c r="KSO155" s="68"/>
      <c r="KSP155" s="20"/>
      <c r="KSQ155" s="57"/>
      <c r="KSR155" s="21"/>
      <c r="KSS155" s="22"/>
      <c r="KST155" s="3"/>
      <c r="KSU155" s="5"/>
      <c r="KSV155" s="5"/>
      <c r="KSW155" s="8"/>
      <c r="KSX155" s="10"/>
      <c r="KSY155" s="68"/>
      <c r="KSZ155" s="20"/>
      <c r="KTA155" s="57"/>
      <c r="KTB155" s="21"/>
      <c r="KTC155" s="22"/>
      <c r="KTD155" s="3"/>
      <c r="KTE155" s="5"/>
      <c r="KTF155" s="5"/>
      <c r="KTG155" s="8"/>
      <c r="KTH155" s="10"/>
      <c r="KTI155" s="68"/>
      <c r="KTJ155" s="20"/>
      <c r="KTK155" s="57"/>
      <c r="KTL155" s="21"/>
      <c r="KTM155" s="22"/>
      <c r="KTN155" s="3"/>
      <c r="KTO155" s="5"/>
      <c r="KTP155" s="5"/>
      <c r="KTQ155" s="8"/>
      <c r="KTR155" s="10"/>
      <c r="KTS155" s="68"/>
      <c r="KTT155" s="20"/>
      <c r="KTU155" s="57"/>
      <c r="KTV155" s="21"/>
      <c r="KTW155" s="22"/>
      <c r="KTX155" s="3"/>
      <c r="KTY155" s="5"/>
      <c r="KTZ155" s="5"/>
      <c r="KUA155" s="8"/>
      <c r="KUB155" s="10"/>
      <c r="KUC155" s="68"/>
      <c r="KUD155" s="20"/>
      <c r="KUE155" s="57"/>
      <c r="KUF155" s="21"/>
      <c r="KUG155" s="22"/>
      <c r="KUH155" s="3"/>
      <c r="KUI155" s="5"/>
      <c r="KUJ155" s="5"/>
      <c r="KUK155" s="8"/>
      <c r="KUL155" s="10"/>
      <c r="KUM155" s="68"/>
      <c r="KUN155" s="20"/>
      <c r="KUO155" s="57"/>
      <c r="KUP155" s="21"/>
      <c r="KUQ155" s="22"/>
      <c r="KUR155" s="3"/>
      <c r="KUS155" s="5"/>
      <c r="KUT155" s="5"/>
      <c r="KUU155" s="8"/>
      <c r="KUV155" s="10"/>
      <c r="KUW155" s="68"/>
      <c r="KUX155" s="20"/>
      <c r="KUY155" s="57"/>
      <c r="KUZ155" s="21"/>
      <c r="KVA155" s="22"/>
      <c r="KVB155" s="3"/>
      <c r="KVC155" s="5"/>
      <c r="KVD155" s="5"/>
      <c r="KVE155" s="8"/>
      <c r="KVF155" s="10"/>
      <c r="KVG155" s="68"/>
      <c r="KVH155" s="20"/>
      <c r="KVI155" s="57"/>
      <c r="KVJ155" s="21"/>
      <c r="KVK155" s="22"/>
      <c r="KVL155" s="3"/>
      <c r="KVM155" s="5"/>
      <c r="KVN155" s="5"/>
      <c r="KVO155" s="8"/>
      <c r="KVP155" s="10"/>
      <c r="KVQ155" s="68"/>
      <c r="KVR155" s="20"/>
      <c r="KVS155" s="57"/>
      <c r="KVT155" s="21"/>
      <c r="KVU155" s="22"/>
      <c r="KVV155" s="3"/>
      <c r="KVW155" s="5"/>
      <c r="KVX155" s="5"/>
      <c r="KVY155" s="8"/>
      <c r="KVZ155" s="10"/>
      <c r="KWA155" s="68"/>
      <c r="KWB155" s="20"/>
      <c r="KWC155" s="57"/>
      <c r="KWD155" s="21"/>
      <c r="KWE155" s="22"/>
      <c r="KWF155" s="3"/>
      <c r="KWG155" s="5"/>
      <c r="KWH155" s="5"/>
      <c r="KWI155" s="8"/>
      <c r="KWJ155" s="10"/>
      <c r="KWK155" s="68"/>
      <c r="KWL155" s="20"/>
      <c r="KWM155" s="57"/>
      <c r="KWN155" s="21"/>
      <c r="KWO155" s="22"/>
      <c r="KWP155" s="3"/>
      <c r="KWQ155" s="5"/>
      <c r="KWR155" s="5"/>
      <c r="KWS155" s="8"/>
      <c r="KWT155" s="10"/>
      <c r="KWU155" s="68"/>
      <c r="KWV155" s="20"/>
      <c r="KWW155" s="57"/>
      <c r="KWX155" s="21"/>
      <c r="KWY155" s="22"/>
      <c r="KWZ155" s="3"/>
      <c r="KXA155" s="5"/>
      <c r="KXB155" s="5"/>
      <c r="KXC155" s="8"/>
      <c r="KXD155" s="10"/>
      <c r="KXE155" s="68"/>
      <c r="KXF155" s="20"/>
      <c r="KXG155" s="57"/>
      <c r="KXH155" s="21"/>
      <c r="KXI155" s="22"/>
      <c r="KXJ155" s="3"/>
      <c r="KXK155" s="5"/>
      <c r="KXL155" s="5"/>
      <c r="KXM155" s="8"/>
      <c r="KXN155" s="10"/>
      <c r="KXO155" s="68"/>
      <c r="KXP155" s="20"/>
      <c r="KXQ155" s="57"/>
      <c r="KXR155" s="21"/>
      <c r="KXS155" s="22"/>
      <c r="KXT155" s="3"/>
      <c r="KXU155" s="5"/>
      <c r="KXV155" s="5"/>
      <c r="KXW155" s="8"/>
      <c r="KXX155" s="10"/>
      <c r="KXY155" s="68"/>
      <c r="KXZ155" s="20"/>
      <c r="KYA155" s="57"/>
      <c r="KYB155" s="21"/>
      <c r="KYC155" s="22"/>
      <c r="KYD155" s="3"/>
      <c r="KYE155" s="5"/>
      <c r="KYF155" s="5"/>
      <c r="KYG155" s="8"/>
      <c r="KYH155" s="10"/>
      <c r="KYI155" s="68"/>
      <c r="KYJ155" s="20"/>
      <c r="KYK155" s="57"/>
      <c r="KYL155" s="21"/>
      <c r="KYM155" s="22"/>
      <c r="KYN155" s="3"/>
      <c r="KYO155" s="5"/>
      <c r="KYP155" s="5"/>
      <c r="KYQ155" s="8"/>
      <c r="KYR155" s="10"/>
      <c r="KYS155" s="68"/>
      <c r="KYT155" s="20"/>
      <c r="KYU155" s="57"/>
      <c r="KYV155" s="21"/>
      <c r="KYW155" s="22"/>
      <c r="KYX155" s="3"/>
      <c r="KYY155" s="5"/>
      <c r="KYZ155" s="5"/>
      <c r="KZA155" s="8"/>
      <c r="KZB155" s="10"/>
      <c r="KZC155" s="68"/>
      <c r="KZD155" s="20"/>
      <c r="KZE155" s="57"/>
      <c r="KZF155" s="21"/>
      <c r="KZG155" s="22"/>
      <c r="KZH155" s="3"/>
      <c r="KZI155" s="5"/>
      <c r="KZJ155" s="5"/>
      <c r="KZK155" s="8"/>
      <c r="KZL155" s="10"/>
      <c r="KZM155" s="68"/>
      <c r="KZN155" s="20"/>
      <c r="KZO155" s="57"/>
      <c r="KZP155" s="21"/>
      <c r="KZQ155" s="22"/>
      <c r="KZR155" s="3"/>
      <c r="KZS155" s="5"/>
      <c r="KZT155" s="5"/>
      <c r="KZU155" s="8"/>
      <c r="KZV155" s="10"/>
      <c r="KZW155" s="68"/>
      <c r="KZX155" s="20"/>
      <c r="KZY155" s="57"/>
      <c r="KZZ155" s="21"/>
      <c r="LAA155" s="22"/>
      <c r="LAB155" s="3"/>
      <c r="LAC155" s="5"/>
      <c r="LAD155" s="5"/>
      <c r="LAE155" s="8"/>
      <c r="LAF155" s="10"/>
      <c r="LAG155" s="68"/>
      <c r="LAH155" s="20"/>
      <c r="LAI155" s="57"/>
      <c r="LAJ155" s="21"/>
      <c r="LAK155" s="22"/>
      <c r="LAL155" s="3"/>
      <c r="LAM155" s="5"/>
      <c r="LAN155" s="5"/>
      <c r="LAO155" s="8"/>
      <c r="LAP155" s="10"/>
      <c r="LAQ155" s="68"/>
      <c r="LAR155" s="20"/>
      <c r="LAS155" s="57"/>
      <c r="LAT155" s="21"/>
      <c r="LAU155" s="22"/>
      <c r="LAV155" s="3"/>
      <c r="LAW155" s="5"/>
      <c r="LAX155" s="5"/>
      <c r="LAY155" s="8"/>
      <c r="LAZ155" s="10"/>
      <c r="LBA155" s="68"/>
      <c r="LBB155" s="20"/>
      <c r="LBC155" s="57"/>
      <c r="LBD155" s="21"/>
      <c r="LBE155" s="22"/>
      <c r="LBF155" s="3"/>
      <c r="LBG155" s="5"/>
      <c r="LBH155" s="5"/>
      <c r="LBI155" s="8"/>
      <c r="LBJ155" s="10"/>
      <c r="LBK155" s="68"/>
      <c r="LBL155" s="20"/>
      <c r="LBM155" s="57"/>
      <c r="LBN155" s="21"/>
      <c r="LBO155" s="22"/>
      <c r="LBP155" s="3"/>
      <c r="LBQ155" s="5"/>
      <c r="LBR155" s="5"/>
      <c r="LBS155" s="8"/>
      <c r="LBT155" s="10"/>
      <c r="LBU155" s="68"/>
      <c r="LBV155" s="20"/>
      <c r="LBW155" s="57"/>
      <c r="LBX155" s="21"/>
      <c r="LBY155" s="22"/>
      <c r="LBZ155" s="3"/>
      <c r="LCA155" s="5"/>
      <c r="LCB155" s="5"/>
      <c r="LCC155" s="8"/>
      <c r="LCD155" s="10"/>
      <c r="LCE155" s="68"/>
      <c r="LCF155" s="20"/>
      <c r="LCG155" s="57"/>
      <c r="LCH155" s="21"/>
      <c r="LCI155" s="22"/>
      <c r="LCJ155" s="3"/>
      <c r="LCK155" s="5"/>
      <c r="LCL155" s="5"/>
      <c r="LCM155" s="8"/>
      <c r="LCN155" s="10"/>
      <c r="LCO155" s="68"/>
      <c r="LCP155" s="20"/>
      <c r="LCQ155" s="57"/>
      <c r="LCR155" s="21"/>
      <c r="LCS155" s="22"/>
      <c r="LCT155" s="3"/>
      <c r="LCU155" s="5"/>
      <c r="LCV155" s="5"/>
      <c r="LCW155" s="8"/>
      <c r="LCX155" s="10"/>
      <c r="LCY155" s="68"/>
      <c r="LCZ155" s="20"/>
      <c r="LDA155" s="57"/>
      <c r="LDB155" s="21"/>
      <c r="LDC155" s="22"/>
      <c r="LDD155" s="3"/>
      <c r="LDE155" s="5"/>
      <c r="LDF155" s="5"/>
      <c r="LDG155" s="8"/>
      <c r="LDH155" s="10"/>
      <c r="LDI155" s="68"/>
      <c r="LDJ155" s="20"/>
      <c r="LDK155" s="57"/>
      <c r="LDL155" s="21"/>
      <c r="LDM155" s="22"/>
      <c r="LDN155" s="3"/>
      <c r="LDO155" s="5"/>
      <c r="LDP155" s="5"/>
      <c r="LDQ155" s="8"/>
      <c r="LDR155" s="10"/>
      <c r="LDS155" s="68"/>
      <c r="LDT155" s="20"/>
      <c r="LDU155" s="57"/>
      <c r="LDV155" s="21"/>
      <c r="LDW155" s="22"/>
      <c r="LDX155" s="3"/>
      <c r="LDY155" s="5"/>
      <c r="LDZ155" s="5"/>
      <c r="LEA155" s="8"/>
      <c r="LEB155" s="10"/>
      <c r="LEC155" s="68"/>
      <c r="LED155" s="20"/>
      <c r="LEE155" s="57"/>
      <c r="LEF155" s="21"/>
      <c r="LEG155" s="22"/>
      <c r="LEH155" s="3"/>
      <c r="LEI155" s="5"/>
      <c r="LEJ155" s="5"/>
      <c r="LEK155" s="8"/>
      <c r="LEL155" s="10"/>
      <c r="LEM155" s="68"/>
      <c r="LEN155" s="20"/>
      <c r="LEO155" s="57"/>
      <c r="LEP155" s="21"/>
      <c r="LEQ155" s="22"/>
      <c r="LER155" s="3"/>
      <c r="LES155" s="5"/>
      <c r="LET155" s="5"/>
      <c r="LEU155" s="8"/>
      <c r="LEV155" s="10"/>
      <c r="LEW155" s="68"/>
      <c r="LEX155" s="20"/>
      <c r="LEY155" s="57"/>
      <c r="LEZ155" s="21"/>
      <c r="LFA155" s="22"/>
      <c r="LFB155" s="3"/>
      <c r="LFC155" s="5"/>
      <c r="LFD155" s="5"/>
      <c r="LFE155" s="8"/>
      <c r="LFF155" s="10"/>
      <c r="LFG155" s="68"/>
      <c r="LFH155" s="20"/>
      <c r="LFI155" s="57"/>
      <c r="LFJ155" s="21"/>
      <c r="LFK155" s="22"/>
      <c r="LFL155" s="3"/>
      <c r="LFM155" s="5"/>
      <c r="LFN155" s="5"/>
      <c r="LFO155" s="8"/>
      <c r="LFP155" s="10"/>
      <c r="LFQ155" s="68"/>
      <c r="LFR155" s="20"/>
      <c r="LFS155" s="57"/>
      <c r="LFT155" s="21"/>
      <c r="LFU155" s="22"/>
      <c r="LFV155" s="3"/>
      <c r="LFW155" s="5"/>
      <c r="LFX155" s="5"/>
      <c r="LFY155" s="8"/>
      <c r="LFZ155" s="10"/>
      <c r="LGA155" s="68"/>
      <c r="LGB155" s="20"/>
      <c r="LGC155" s="57"/>
      <c r="LGD155" s="21"/>
      <c r="LGE155" s="22"/>
      <c r="LGF155" s="3"/>
      <c r="LGG155" s="5"/>
      <c r="LGH155" s="5"/>
      <c r="LGI155" s="8"/>
      <c r="LGJ155" s="10"/>
      <c r="LGK155" s="68"/>
      <c r="LGL155" s="20"/>
      <c r="LGM155" s="57"/>
      <c r="LGN155" s="21"/>
      <c r="LGO155" s="22"/>
      <c r="LGP155" s="3"/>
      <c r="LGQ155" s="5"/>
      <c r="LGR155" s="5"/>
      <c r="LGS155" s="8"/>
      <c r="LGT155" s="10"/>
      <c r="LGU155" s="68"/>
      <c r="LGV155" s="20"/>
      <c r="LGW155" s="57"/>
      <c r="LGX155" s="21"/>
      <c r="LGY155" s="22"/>
      <c r="LGZ155" s="3"/>
      <c r="LHA155" s="5"/>
      <c r="LHB155" s="5"/>
      <c r="LHC155" s="8"/>
      <c r="LHD155" s="10"/>
      <c r="LHE155" s="68"/>
      <c r="LHF155" s="20"/>
      <c r="LHG155" s="57"/>
      <c r="LHH155" s="21"/>
      <c r="LHI155" s="22"/>
      <c r="LHJ155" s="3"/>
      <c r="LHK155" s="5"/>
      <c r="LHL155" s="5"/>
      <c r="LHM155" s="8"/>
      <c r="LHN155" s="10"/>
      <c r="LHO155" s="68"/>
      <c r="LHP155" s="20"/>
      <c r="LHQ155" s="57"/>
      <c r="LHR155" s="21"/>
      <c r="LHS155" s="22"/>
      <c r="LHT155" s="3"/>
      <c r="LHU155" s="5"/>
      <c r="LHV155" s="5"/>
      <c r="LHW155" s="8"/>
      <c r="LHX155" s="10"/>
      <c r="LHY155" s="68"/>
      <c r="LHZ155" s="20"/>
      <c r="LIA155" s="57"/>
      <c r="LIB155" s="21"/>
      <c r="LIC155" s="22"/>
      <c r="LID155" s="3"/>
      <c r="LIE155" s="5"/>
      <c r="LIF155" s="5"/>
      <c r="LIG155" s="8"/>
      <c r="LIH155" s="10"/>
      <c r="LII155" s="68"/>
      <c r="LIJ155" s="20"/>
      <c r="LIK155" s="57"/>
      <c r="LIL155" s="21"/>
      <c r="LIM155" s="22"/>
      <c r="LIN155" s="3"/>
      <c r="LIO155" s="5"/>
      <c r="LIP155" s="5"/>
      <c r="LIQ155" s="8"/>
      <c r="LIR155" s="10"/>
      <c r="LIS155" s="68"/>
      <c r="LIT155" s="20"/>
      <c r="LIU155" s="57"/>
      <c r="LIV155" s="21"/>
      <c r="LIW155" s="22"/>
      <c r="LIX155" s="3"/>
      <c r="LIY155" s="5"/>
      <c r="LIZ155" s="5"/>
      <c r="LJA155" s="8"/>
      <c r="LJB155" s="10"/>
      <c r="LJC155" s="68"/>
      <c r="LJD155" s="20"/>
      <c r="LJE155" s="57"/>
      <c r="LJF155" s="21"/>
      <c r="LJG155" s="22"/>
      <c r="LJH155" s="3"/>
      <c r="LJI155" s="5"/>
      <c r="LJJ155" s="5"/>
      <c r="LJK155" s="8"/>
      <c r="LJL155" s="10"/>
      <c r="LJM155" s="68"/>
      <c r="LJN155" s="20"/>
      <c r="LJO155" s="57"/>
      <c r="LJP155" s="21"/>
      <c r="LJQ155" s="22"/>
      <c r="LJR155" s="3"/>
      <c r="LJS155" s="5"/>
      <c r="LJT155" s="5"/>
      <c r="LJU155" s="8"/>
      <c r="LJV155" s="10"/>
      <c r="LJW155" s="68"/>
      <c r="LJX155" s="20"/>
      <c r="LJY155" s="57"/>
      <c r="LJZ155" s="21"/>
      <c r="LKA155" s="22"/>
      <c r="LKB155" s="3"/>
      <c r="LKC155" s="5"/>
      <c r="LKD155" s="5"/>
      <c r="LKE155" s="8"/>
      <c r="LKF155" s="10"/>
      <c r="LKG155" s="68"/>
      <c r="LKH155" s="20"/>
      <c r="LKI155" s="57"/>
      <c r="LKJ155" s="21"/>
      <c r="LKK155" s="22"/>
      <c r="LKL155" s="3"/>
      <c r="LKM155" s="5"/>
      <c r="LKN155" s="5"/>
      <c r="LKO155" s="8"/>
      <c r="LKP155" s="10"/>
      <c r="LKQ155" s="68"/>
      <c r="LKR155" s="20"/>
      <c r="LKS155" s="57"/>
      <c r="LKT155" s="21"/>
      <c r="LKU155" s="22"/>
      <c r="LKV155" s="3"/>
      <c r="LKW155" s="5"/>
      <c r="LKX155" s="5"/>
      <c r="LKY155" s="8"/>
      <c r="LKZ155" s="10"/>
      <c r="LLA155" s="68"/>
      <c r="LLB155" s="20"/>
      <c r="LLC155" s="57"/>
      <c r="LLD155" s="21"/>
      <c r="LLE155" s="22"/>
      <c r="LLF155" s="3"/>
      <c r="LLG155" s="5"/>
      <c r="LLH155" s="5"/>
      <c r="LLI155" s="8"/>
      <c r="LLJ155" s="10"/>
      <c r="LLK155" s="68"/>
      <c r="LLL155" s="20"/>
      <c r="LLM155" s="57"/>
      <c r="LLN155" s="21"/>
      <c r="LLO155" s="22"/>
      <c r="LLP155" s="3"/>
      <c r="LLQ155" s="5"/>
      <c r="LLR155" s="5"/>
      <c r="LLS155" s="8"/>
      <c r="LLT155" s="10"/>
      <c r="LLU155" s="68"/>
      <c r="LLV155" s="20"/>
      <c r="LLW155" s="57"/>
      <c r="LLX155" s="21"/>
      <c r="LLY155" s="22"/>
      <c r="LLZ155" s="3"/>
      <c r="LMA155" s="5"/>
      <c r="LMB155" s="5"/>
      <c r="LMC155" s="8"/>
      <c r="LMD155" s="10"/>
      <c r="LME155" s="68"/>
      <c r="LMF155" s="20"/>
      <c r="LMG155" s="57"/>
      <c r="LMH155" s="21"/>
      <c r="LMI155" s="22"/>
      <c r="LMJ155" s="3"/>
      <c r="LMK155" s="5"/>
      <c r="LML155" s="5"/>
      <c r="LMM155" s="8"/>
      <c r="LMN155" s="10"/>
      <c r="LMO155" s="68"/>
      <c r="LMP155" s="20"/>
      <c r="LMQ155" s="57"/>
      <c r="LMR155" s="21"/>
      <c r="LMS155" s="22"/>
      <c r="LMT155" s="3"/>
      <c r="LMU155" s="5"/>
      <c r="LMV155" s="5"/>
      <c r="LMW155" s="8"/>
      <c r="LMX155" s="10"/>
      <c r="LMY155" s="68"/>
      <c r="LMZ155" s="20"/>
      <c r="LNA155" s="57"/>
      <c r="LNB155" s="21"/>
      <c r="LNC155" s="22"/>
      <c r="LND155" s="3"/>
      <c r="LNE155" s="5"/>
      <c r="LNF155" s="5"/>
      <c r="LNG155" s="8"/>
      <c r="LNH155" s="10"/>
      <c r="LNI155" s="68"/>
      <c r="LNJ155" s="20"/>
      <c r="LNK155" s="57"/>
      <c r="LNL155" s="21"/>
      <c r="LNM155" s="22"/>
      <c r="LNN155" s="3"/>
      <c r="LNO155" s="5"/>
      <c r="LNP155" s="5"/>
      <c r="LNQ155" s="8"/>
      <c r="LNR155" s="10"/>
      <c r="LNS155" s="68"/>
      <c r="LNT155" s="20"/>
      <c r="LNU155" s="57"/>
      <c r="LNV155" s="21"/>
      <c r="LNW155" s="22"/>
      <c r="LNX155" s="3"/>
      <c r="LNY155" s="5"/>
      <c r="LNZ155" s="5"/>
      <c r="LOA155" s="8"/>
      <c r="LOB155" s="10"/>
      <c r="LOC155" s="68"/>
      <c r="LOD155" s="20"/>
      <c r="LOE155" s="57"/>
      <c r="LOF155" s="21"/>
      <c r="LOG155" s="22"/>
      <c r="LOH155" s="3"/>
      <c r="LOI155" s="5"/>
      <c r="LOJ155" s="5"/>
      <c r="LOK155" s="8"/>
      <c r="LOL155" s="10"/>
      <c r="LOM155" s="68"/>
      <c r="LON155" s="20"/>
      <c r="LOO155" s="57"/>
      <c r="LOP155" s="21"/>
      <c r="LOQ155" s="22"/>
      <c r="LOR155" s="3"/>
      <c r="LOS155" s="5"/>
      <c r="LOT155" s="5"/>
      <c r="LOU155" s="8"/>
      <c r="LOV155" s="10"/>
      <c r="LOW155" s="68"/>
      <c r="LOX155" s="20"/>
      <c r="LOY155" s="57"/>
      <c r="LOZ155" s="21"/>
      <c r="LPA155" s="22"/>
      <c r="LPB155" s="3"/>
      <c r="LPC155" s="5"/>
      <c r="LPD155" s="5"/>
      <c r="LPE155" s="8"/>
      <c r="LPF155" s="10"/>
      <c r="LPG155" s="68"/>
      <c r="LPH155" s="20"/>
      <c r="LPI155" s="57"/>
      <c r="LPJ155" s="21"/>
      <c r="LPK155" s="22"/>
      <c r="LPL155" s="3"/>
      <c r="LPM155" s="5"/>
      <c r="LPN155" s="5"/>
      <c r="LPO155" s="8"/>
      <c r="LPP155" s="10"/>
      <c r="LPQ155" s="68"/>
      <c r="LPR155" s="20"/>
      <c r="LPS155" s="57"/>
      <c r="LPT155" s="21"/>
      <c r="LPU155" s="22"/>
      <c r="LPV155" s="3"/>
      <c r="LPW155" s="5"/>
      <c r="LPX155" s="5"/>
      <c r="LPY155" s="8"/>
      <c r="LPZ155" s="10"/>
      <c r="LQA155" s="68"/>
      <c r="LQB155" s="20"/>
      <c r="LQC155" s="57"/>
      <c r="LQD155" s="21"/>
      <c r="LQE155" s="22"/>
      <c r="LQF155" s="3"/>
      <c r="LQG155" s="5"/>
      <c r="LQH155" s="5"/>
      <c r="LQI155" s="8"/>
      <c r="LQJ155" s="10"/>
      <c r="LQK155" s="68"/>
      <c r="LQL155" s="20"/>
      <c r="LQM155" s="57"/>
      <c r="LQN155" s="21"/>
      <c r="LQO155" s="22"/>
      <c r="LQP155" s="3"/>
      <c r="LQQ155" s="5"/>
      <c r="LQR155" s="5"/>
      <c r="LQS155" s="8"/>
      <c r="LQT155" s="10"/>
      <c r="LQU155" s="68"/>
      <c r="LQV155" s="20"/>
      <c r="LQW155" s="57"/>
      <c r="LQX155" s="21"/>
      <c r="LQY155" s="22"/>
      <c r="LQZ155" s="3"/>
      <c r="LRA155" s="5"/>
      <c r="LRB155" s="5"/>
      <c r="LRC155" s="8"/>
      <c r="LRD155" s="10"/>
      <c r="LRE155" s="68"/>
      <c r="LRF155" s="20"/>
      <c r="LRG155" s="57"/>
      <c r="LRH155" s="21"/>
      <c r="LRI155" s="22"/>
      <c r="LRJ155" s="3"/>
      <c r="LRK155" s="5"/>
      <c r="LRL155" s="5"/>
      <c r="LRM155" s="8"/>
      <c r="LRN155" s="10"/>
      <c r="LRO155" s="68"/>
      <c r="LRP155" s="20"/>
      <c r="LRQ155" s="57"/>
      <c r="LRR155" s="21"/>
      <c r="LRS155" s="22"/>
      <c r="LRT155" s="3"/>
      <c r="LRU155" s="5"/>
      <c r="LRV155" s="5"/>
      <c r="LRW155" s="8"/>
      <c r="LRX155" s="10"/>
      <c r="LRY155" s="68"/>
      <c r="LRZ155" s="20"/>
      <c r="LSA155" s="57"/>
      <c r="LSB155" s="21"/>
      <c r="LSC155" s="22"/>
      <c r="LSD155" s="3"/>
      <c r="LSE155" s="5"/>
      <c r="LSF155" s="5"/>
      <c r="LSG155" s="8"/>
      <c r="LSH155" s="10"/>
      <c r="LSI155" s="68"/>
      <c r="LSJ155" s="20"/>
      <c r="LSK155" s="57"/>
      <c r="LSL155" s="21"/>
      <c r="LSM155" s="22"/>
      <c r="LSN155" s="3"/>
      <c r="LSO155" s="5"/>
      <c r="LSP155" s="5"/>
      <c r="LSQ155" s="8"/>
      <c r="LSR155" s="10"/>
      <c r="LSS155" s="68"/>
      <c r="LST155" s="20"/>
      <c r="LSU155" s="57"/>
      <c r="LSV155" s="21"/>
      <c r="LSW155" s="22"/>
      <c r="LSX155" s="3"/>
      <c r="LSY155" s="5"/>
      <c r="LSZ155" s="5"/>
      <c r="LTA155" s="8"/>
      <c r="LTB155" s="10"/>
      <c r="LTC155" s="68"/>
      <c r="LTD155" s="20"/>
      <c r="LTE155" s="57"/>
      <c r="LTF155" s="21"/>
      <c r="LTG155" s="22"/>
      <c r="LTH155" s="3"/>
      <c r="LTI155" s="5"/>
      <c r="LTJ155" s="5"/>
      <c r="LTK155" s="8"/>
      <c r="LTL155" s="10"/>
      <c r="LTM155" s="68"/>
      <c r="LTN155" s="20"/>
      <c r="LTO155" s="57"/>
      <c r="LTP155" s="21"/>
      <c r="LTQ155" s="22"/>
      <c r="LTR155" s="3"/>
      <c r="LTS155" s="5"/>
      <c r="LTT155" s="5"/>
      <c r="LTU155" s="8"/>
      <c r="LTV155" s="10"/>
      <c r="LTW155" s="68"/>
      <c r="LTX155" s="20"/>
      <c r="LTY155" s="57"/>
      <c r="LTZ155" s="21"/>
      <c r="LUA155" s="22"/>
      <c r="LUB155" s="3"/>
      <c r="LUC155" s="5"/>
      <c r="LUD155" s="5"/>
      <c r="LUE155" s="8"/>
      <c r="LUF155" s="10"/>
      <c r="LUG155" s="68"/>
      <c r="LUH155" s="20"/>
      <c r="LUI155" s="57"/>
      <c r="LUJ155" s="21"/>
      <c r="LUK155" s="22"/>
      <c r="LUL155" s="3"/>
      <c r="LUM155" s="5"/>
      <c r="LUN155" s="5"/>
      <c r="LUO155" s="8"/>
      <c r="LUP155" s="10"/>
      <c r="LUQ155" s="68"/>
      <c r="LUR155" s="20"/>
      <c r="LUS155" s="57"/>
      <c r="LUT155" s="21"/>
      <c r="LUU155" s="22"/>
      <c r="LUV155" s="3"/>
      <c r="LUW155" s="5"/>
      <c r="LUX155" s="5"/>
      <c r="LUY155" s="8"/>
      <c r="LUZ155" s="10"/>
      <c r="LVA155" s="68"/>
      <c r="LVB155" s="20"/>
      <c r="LVC155" s="57"/>
      <c r="LVD155" s="21"/>
      <c r="LVE155" s="22"/>
      <c r="LVF155" s="3"/>
      <c r="LVG155" s="5"/>
      <c r="LVH155" s="5"/>
      <c r="LVI155" s="8"/>
      <c r="LVJ155" s="10"/>
      <c r="LVK155" s="68"/>
      <c r="LVL155" s="20"/>
      <c r="LVM155" s="57"/>
      <c r="LVN155" s="21"/>
      <c r="LVO155" s="22"/>
      <c r="LVP155" s="3"/>
      <c r="LVQ155" s="5"/>
      <c r="LVR155" s="5"/>
      <c r="LVS155" s="8"/>
      <c r="LVT155" s="10"/>
      <c r="LVU155" s="68"/>
      <c r="LVV155" s="20"/>
      <c r="LVW155" s="57"/>
      <c r="LVX155" s="21"/>
      <c r="LVY155" s="22"/>
      <c r="LVZ155" s="3"/>
      <c r="LWA155" s="5"/>
      <c r="LWB155" s="5"/>
      <c r="LWC155" s="8"/>
      <c r="LWD155" s="10"/>
      <c r="LWE155" s="68"/>
      <c r="LWF155" s="20"/>
      <c r="LWG155" s="57"/>
      <c r="LWH155" s="21"/>
      <c r="LWI155" s="22"/>
      <c r="LWJ155" s="3"/>
      <c r="LWK155" s="5"/>
      <c r="LWL155" s="5"/>
      <c r="LWM155" s="8"/>
      <c r="LWN155" s="10"/>
      <c r="LWO155" s="68"/>
      <c r="LWP155" s="20"/>
      <c r="LWQ155" s="57"/>
      <c r="LWR155" s="21"/>
      <c r="LWS155" s="22"/>
      <c r="LWT155" s="3"/>
      <c r="LWU155" s="5"/>
      <c r="LWV155" s="5"/>
      <c r="LWW155" s="8"/>
      <c r="LWX155" s="10"/>
      <c r="LWY155" s="68"/>
      <c r="LWZ155" s="20"/>
      <c r="LXA155" s="57"/>
      <c r="LXB155" s="21"/>
      <c r="LXC155" s="22"/>
      <c r="LXD155" s="3"/>
      <c r="LXE155" s="5"/>
      <c r="LXF155" s="5"/>
      <c r="LXG155" s="8"/>
      <c r="LXH155" s="10"/>
      <c r="LXI155" s="68"/>
      <c r="LXJ155" s="20"/>
      <c r="LXK155" s="57"/>
      <c r="LXL155" s="21"/>
      <c r="LXM155" s="22"/>
      <c r="LXN155" s="3"/>
      <c r="LXO155" s="5"/>
      <c r="LXP155" s="5"/>
      <c r="LXQ155" s="8"/>
      <c r="LXR155" s="10"/>
      <c r="LXS155" s="68"/>
      <c r="LXT155" s="20"/>
      <c r="LXU155" s="57"/>
      <c r="LXV155" s="21"/>
      <c r="LXW155" s="22"/>
      <c r="LXX155" s="3"/>
      <c r="LXY155" s="5"/>
      <c r="LXZ155" s="5"/>
      <c r="LYA155" s="8"/>
      <c r="LYB155" s="10"/>
      <c r="LYC155" s="68"/>
      <c r="LYD155" s="20"/>
      <c r="LYE155" s="57"/>
      <c r="LYF155" s="21"/>
      <c r="LYG155" s="22"/>
      <c r="LYH155" s="3"/>
      <c r="LYI155" s="5"/>
      <c r="LYJ155" s="5"/>
      <c r="LYK155" s="8"/>
      <c r="LYL155" s="10"/>
      <c r="LYM155" s="68"/>
      <c r="LYN155" s="20"/>
      <c r="LYO155" s="57"/>
      <c r="LYP155" s="21"/>
      <c r="LYQ155" s="22"/>
      <c r="LYR155" s="3"/>
      <c r="LYS155" s="5"/>
      <c r="LYT155" s="5"/>
      <c r="LYU155" s="8"/>
      <c r="LYV155" s="10"/>
      <c r="LYW155" s="68"/>
      <c r="LYX155" s="20"/>
      <c r="LYY155" s="57"/>
      <c r="LYZ155" s="21"/>
      <c r="LZA155" s="22"/>
      <c r="LZB155" s="3"/>
      <c r="LZC155" s="5"/>
      <c r="LZD155" s="5"/>
      <c r="LZE155" s="8"/>
      <c r="LZF155" s="10"/>
      <c r="LZG155" s="68"/>
      <c r="LZH155" s="20"/>
      <c r="LZI155" s="57"/>
      <c r="LZJ155" s="21"/>
      <c r="LZK155" s="22"/>
      <c r="LZL155" s="3"/>
      <c r="LZM155" s="5"/>
      <c r="LZN155" s="5"/>
      <c r="LZO155" s="8"/>
      <c r="LZP155" s="10"/>
      <c r="LZQ155" s="68"/>
      <c r="LZR155" s="20"/>
      <c r="LZS155" s="57"/>
      <c r="LZT155" s="21"/>
      <c r="LZU155" s="22"/>
      <c r="LZV155" s="3"/>
      <c r="LZW155" s="5"/>
      <c r="LZX155" s="5"/>
      <c r="LZY155" s="8"/>
      <c r="LZZ155" s="10"/>
      <c r="MAA155" s="68"/>
      <c r="MAB155" s="20"/>
      <c r="MAC155" s="57"/>
      <c r="MAD155" s="21"/>
      <c r="MAE155" s="22"/>
      <c r="MAF155" s="3"/>
      <c r="MAG155" s="5"/>
      <c r="MAH155" s="5"/>
      <c r="MAI155" s="8"/>
      <c r="MAJ155" s="10"/>
      <c r="MAK155" s="68"/>
      <c r="MAL155" s="20"/>
      <c r="MAM155" s="57"/>
      <c r="MAN155" s="21"/>
      <c r="MAO155" s="22"/>
      <c r="MAP155" s="3"/>
      <c r="MAQ155" s="5"/>
      <c r="MAR155" s="5"/>
      <c r="MAS155" s="8"/>
      <c r="MAT155" s="10"/>
      <c r="MAU155" s="68"/>
      <c r="MAV155" s="20"/>
      <c r="MAW155" s="57"/>
      <c r="MAX155" s="21"/>
      <c r="MAY155" s="22"/>
      <c r="MAZ155" s="3"/>
      <c r="MBA155" s="5"/>
      <c r="MBB155" s="5"/>
      <c r="MBC155" s="8"/>
      <c r="MBD155" s="10"/>
      <c r="MBE155" s="68"/>
      <c r="MBF155" s="20"/>
      <c r="MBG155" s="57"/>
      <c r="MBH155" s="21"/>
      <c r="MBI155" s="22"/>
      <c r="MBJ155" s="3"/>
      <c r="MBK155" s="5"/>
      <c r="MBL155" s="5"/>
      <c r="MBM155" s="8"/>
      <c r="MBN155" s="10"/>
      <c r="MBO155" s="68"/>
      <c r="MBP155" s="20"/>
      <c r="MBQ155" s="57"/>
      <c r="MBR155" s="21"/>
      <c r="MBS155" s="22"/>
      <c r="MBT155" s="3"/>
      <c r="MBU155" s="5"/>
      <c r="MBV155" s="5"/>
      <c r="MBW155" s="8"/>
      <c r="MBX155" s="10"/>
      <c r="MBY155" s="68"/>
      <c r="MBZ155" s="20"/>
      <c r="MCA155" s="57"/>
      <c r="MCB155" s="21"/>
      <c r="MCC155" s="22"/>
      <c r="MCD155" s="3"/>
      <c r="MCE155" s="5"/>
      <c r="MCF155" s="5"/>
      <c r="MCG155" s="8"/>
      <c r="MCH155" s="10"/>
      <c r="MCI155" s="68"/>
      <c r="MCJ155" s="20"/>
      <c r="MCK155" s="57"/>
      <c r="MCL155" s="21"/>
      <c r="MCM155" s="22"/>
      <c r="MCN155" s="3"/>
      <c r="MCO155" s="5"/>
      <c r="MCP155" s="5"/>
      <c r="MCQ155" s="8"/>
      <c r="MCR155" s="10"/>
      <c r="MCS155" s="68"/>
      <c r="MCT155" s="20"/>
      <c r="MCU155" s="57"/>
      <c r="MCV155" s="21"/>
      <c r="MCW155" s="22"/>
      <c r="MCX155" s="3"/>
      <c r="MCY155" s="5"/>
      <c r="MCZ155" s="5"/>
      <c r="MDA155" s="8"/>
      <c r="MDB155" s="10"/>
      <c r="MDC155" s="68"/>
      <c r="MDD155" s="20"/>
      <c r="MDE155" s="57"/>
      <c r="MDF155" s="21"/>
      <c r="MDG155" s="22"/>
      <c r="MDH155" s="3"/>
      <c r="MDI155" s="5"/>
      <c r="MDJ155" s="5"/>
      <c r="MDK155" s="8"/>
      <c r="MDL155" s="10"/>
      <c r="MDM155" s="68"/>
      <c r="MDN155" s="20"/>
      <c r="MDO155" s="57"/>
      <c r="MDP155" s="21"/>
      <c r="MDQ155" s="22"/>
      <c r="MDR155" s="3"/>
      <c r="MDS155" s="5"/>
      <c r="MDT155" s="5"/>
      <c r="MDU155" s="8"/>
      <c r="MDV155" s="10"/>
      <c r="MDW155" s="68"/>
      <c r="MDX155" s="20"/>
      <c r="MDY155" s="57"/>
      <c r="MDZ155" s="21"/>
      <c r="MEA155" s="22"/>
      <c r="MEB155" s="3"/>
      <c r="MEC155" s="5"/>
      <c r="MED155" s="5"/>
      <c r="MEE155" s="8"/>
      <c r="MEF155" s="10"/>
      <c r="MEG155" s="68"/>
      <c r="MEH155" s="20"/>
      <c r="MEI155" s="57"/>
      <c r="MEJ155" s="21"/>
      <c r="MEK155" s="22"/>
      <c r="MEL155" s="3"/>
      <c r="MEM155" s="5"/>
      <c r="MEN155" s="5"/>
      <c r="MEO155" s="8"/>
      <c r="MEP155" s="10"/>
      <c r="MEQ155" s="68"/>
      <c r="MER155" s="20"/>
      <c r="MES155" s="57"/>
      <c r="MET155" s="21"/>
      <c r="MEU155" s="22"/>
      <c r="MEV155" s="3"/>
      <c r="MEW155" s="5"/>
      <c r="MEX155" s="5"/>
      <c r="MEY155" s="8"/>
      <c r="MEZ155" s="10"/>
      <c r="MFA155" s="68"/>
      <c r="MFB155" s="20"/>
      <c r="MFC155" s="57"/>
      <c r="MFD155" s="21"/>
      <c r="MFE155" s="22"/>
      <c r="MFF155" s="3"/>
      <c r="MFG155" s="5"/>
      <c r="MFH155" s="5"/>
      <c r="MFI155" s="8"/>
      <c r="MFJ155" s="10"/>
      <c r="MFK155" s="68"/>
      <c r="MFL155" s="20"/>
      <c r="MFM155" s="57"/>
      <c r="MFN155" s="21"/>
      <c r="MFO155" s="22"/>
      <c r="MFP155" s="3"/>
      <c r="MFQ155" s="5"/>
      <c r="MFR155" s="5"/>
      <c r="MFS155" s="8"/>
      <c r="MFT155" s="10"/>
      <c r="MFU155" s="68"/>
      <c r="MFV155" s="20"/>
      <c r="MFW155" s="57"/>
      <c r="MFX155" s="21"/>
      <c r="MFY155" s="22"/>
      <c r="MFZ155" s="3"/>
      <c r="MGA155" s="5"/>
      <c r="MGB155" s="5"/>
      <c r="MGC155" s="8"/>
      <c r="MGD155" s="10"/>
      <c r="MGE155" s="68"/>
      <c r="MGF155" s="20"/>
      <c r="MGG155" s="57"/>
      <c r="MGH155" s="21"/>
      <c r="MGI155" s="22"/>
      <c r="MGJ155" s="3"/>
      <c r="MGK155" s="5"/>
      <c r="MGL155" s="5"/>
      <c r="MGM155" s="8"/>
      <c r="MGN155" s="10"/>
      <c r="MGO155" s="68"/>
      <c r="MGP155" s="20"/>
      <c r="MGQ155" s="57"/>
      <c r="MGR155" s="21"/>
      <c r="MGS155" s="22"/>
      <c r="MGT155" s="3"/>
      <c r="MGU155" s="5"/>
      <c r="MGV155" s="5"/>
      <c r="MGW155" s="8"/>
      <c r="MGX155" s="10"/>
      <c r="MGY155" s="68"/>
      <c r="MGZ155" s="20"/>
      <c r="MHA155" s="57"/>
      <c r="MHB155" s="21"/>
      <c r="MHC155" s="22"/>
      <c r="MHD155" s="3"/>
      <c r="MHE155" s="5"/>
      <c r="MHF155" s="5"/>
      <c r="MHG155" s="8"/>
      <c r="MHH155" s="10"/>
      <c r="MHI155" s="68"/>
      <c r="MHJ155" s="20"/>
      <c r="MHK155" s="57"/>
      <c r="MHL155" s="21"/>
      <c r="MHM155" s="22"/>
      <c r="MHN155" s="3"/>
      <c r="MHO155" s="5"/>
      <c r="MHP155" s="5"/>
      <c r="MHQ155" s="8"/>
      <c r="MHR155" s="10"/>
      <c r="MHS155" s="68"/>
      <c r="MHT155" s="20"/>
      <c r="MHU155" s="57"/>
      <c r="MHV155" s="21"/>
      <c r="MHW155" s="22"/>
      <c r="MHX155" s="3"/>
      <c r="MHY155" s="5"/>
      <c r="MHZ155" s="5"/>
      <c r="MIA155" s="8"/>
      <c r="MIB155" s="10"/>
      <c r="MIC155" s="68"/>
      <c r="MID155" s="20"/>
      <c r="MIE155" s="57"/>
      <c r="MIF155" s="21"/>
      <c r="MIG155" s="22"/>
      <c r="MIH155" s="3"/>
      <c r="MII155" s="5"/>
      <c r="MIJ155" s="5"/>
      <c r="MIK155" s="8"/>
      <c r="MIL155" s="10"/>
      <c r="MIM155" s="68"/>
      <c r="MIN155" s="20"/>
      <c r="MIO155" s="57"/>
      <c r="MIP155" s="21"/>
      <c r="MIQ155" s="22"/>
      <c r="MIR155" s="3"/>
      <c r="MIS155" s="5"/>
      <c r="MIT155" s="5"/>
      <c r="MIU155" s="8"/>
      <c r="MIV155" s="10"/>
      <c r="MIW155" s="68"/>
      <c r="MIX155" s="20"/>
      <c r="MIY155" s="57"/>
      <c r="MIZ155" s="21"/>
      <c r="MJA155" s="22"/>
      <c r="MJB155" s="3"/>
      <c r="MJC155" s="5"/>
      <c r="MJD155" s="5"/>
      <c r="MJE155" s="8"/>
      <c r="MJF155" s="10"/>
      <c r="MJG155" s="68"/>
      <c r="MJH155" s="20"/>
      <c r="MJI155" s="57"/>
      <c r="MJJ155" s="21"/>
      <c r="MJK155" s="22"/>
      <c r="MJL155" s="3"/>
      <c r="MJM155" s="5"/>
      <c r="MJN155" s="5"/>
      <c r="MJO155" s="8"/>
      <c r="MJP155" s="10"/>
      <c r="MJQ155" s="68"/>
      <c r="MJR155" s="20"/>
      <c r="MJS155" s="57"/>
      <c r="MJT155" s="21"/>
      <c r="MJU155" s="22"/>
      <c r="MJV155" s="3"/>
      <c r="MJW155" s="5"/>
      <c r="MJX155" s="5"/>
      <c r="MJY155" s="8"/>
      <c r="MJZ155" s="10"/>
      <c r="MKA155" s="68"/>
      <c r="MKB155" s="20"/>
      <c r="MKC155" s="57"/>
      <c r="MKD155" s="21"/>
      <c r="MKE155" s="22"/>
      <c r="MKF155" s="3"/>
      <c r="MKG155" s="5"/>
      <c r="MKH155" s="5"/>
      <c r="MKI155" s="8"/>
      <c r="MKJ155" s="10"/>
      <c r="MKK155" s="68"/>
      <c r="MKL155" s="20"/>
      <c r="MKM155" s="57"/>
      <c r="MKN155" s="21"/>
      <c r="MKO155" s="22"/>
      <c r="MKP155" s="3"/>
      <c r="MKQ155" s="5"/>
      <c r="MKR155" s="5"/>
      <c r="MKS155" s="8"/>
      <c r="MKT155" s="10"/>
      <c r="MKU155" s="68"/>
      <c r="MKV155" s="20"/>
      <c r="MKW155" s="57"/>
      <c r="MKX155" s="21"/>
      <c r="MKY155" s="22"/>
      <c r="MKZ155" s="3"/>
      <c r="MLA155" s="5"/>
      <c r="MLB155" s="5"/>
      <c r="MLC155" s="8"/>
      <c r="MLD155" s="10"/>
      <c r="MLE155" s="68"/>
      <c r="MLF155" s="20"/>
      <c r="MLG155" s="57"/>
      <c r="MLH155" s="21"/>
      <c r="MLI155" s="22"/>
      <c r="MLJ155" s="3"/>
      <c r="MLK155" s="5"/>
      <c r="MLL155" s="5"/>
      <c r="MLM155" s="8"/>
      <c r="MLN155" s="10"/>
      <c r="MLO155" s="68"/>
      <c r="MLP155" s="20"/>
      <c r="MLQ155" s="57"/>
      <c r="MLR155" s="21"/>
      <c r="MLS155" s="22"/>
      <c r="MLT155" s="3"/>
      <c r="MLU155" s="5"/>
      <c r="MLV155" s="5"/>
      <c r="MLW155" s="8"/>
      <c r="MLX155" s="10"/>
      <c r="MLY155" s="68"/>
      <c r="MLZ155" s="20"/>
      <c r="MMA155" s="57"/>
      <c r="MMB155" s="21"/>
      <c r="MMC155" s="22"/>
      <c r="MMD155" s="3"/>
      <c r="MME155" s="5"/>
      <c r="MMF155" s="5"/>
      <c r="MMG155" s="8"/>
      <c r="MMH155" s="10"/>
      <c r="MMI155" s="68"/>
      <c r="MMJ155" s="20"/>
      <c r="MMK155" s="57"/>
      <c r="MML155" s="21"/>
      <c r="MMM155" s="22"/>
      <c r="MMN155" s="3"/>
      <c r="MMO155" s="5"/>
      <c r="MMP155" s="5"/>
      <c r="MMQ155" s="8"/>
      <c r="MMR155" s="10"/>
      <c r="MMS155" s="68"/>
      <c r="MMT155" s="20"/>
      <c r="MMU155" s="57"/>
      <c r="MMV155" s="21"/>
      <c r="MMW155" s="22"/>
      <c r="MMX155" s="3"/>
      <c r="MMY155" s="5"/>
      <c r="MMZ155" s="5"/>
      <c r="MNA155" s="8"/>
      <c r="MNB155" s="10"/>
      <c r="MNC155" s="68"/>
      <c r="MND155" s="20"/>
      <c r="MNE155" s="57"/>
      <c r="MNF155" s="21"/>
      <c r="MNG155" s="22"/>
      <c r="MNH155" s="3"/>
      <c r="MNI155" s="5"/>
      <c r="MNJ155" s="5"/>
      <c r="MNK155" s="8"/>
      <c r="MNL155" s="10"/>
      <c r="MNM155" s="68"/>
      <c r="MNN155" s="20"/>
      <c r="MNO155" s="57"/>
      <c r="MNP155" s="21"/>
      <c r="MNQ155" s="22"/>
      <c r="MNR155" s="3"/>
      <c r="MNS155" s="5"/>
      <c r="MNT155" s="5"/>
      <c r="MNU155" s="8"/>
      <c r="MNV155" s="10"/>
      <c r="MNW155" s="68"/>
      <c r="MNX155" s="20"/>
      <c r="MNY155" s="57"/>
      <c r="MNZ155" s="21"/>
      <c r="MOA155" s="22"/>
      <c r="MOB155" s="3"/>
      <c r="MOC155" s="5"/>
      <c r="MOD155" s="5"/>
      <c r="MOE155" s="8"/>
      <c r="MOF155" s="10"/>
      <c r="MOG155" s="68"/>
      <c r="MOH155" s="20"/>
      <c r="MOI155" s="57"/>
      <c r="MOJ155" s="21"/>
      <c r="MOK155" s="22"/>
      <c r="MOL155" s="3"/>
      <c r="MOM155" s="5"/>
      <c r="MON155" s="5"/>
      <c r="MOO155" s="8"/>
      <c r="MOP155" s="10"/>
      <c r="MOQ155" s="68"/>
      <c r="MOR155" s="20"/>
      <c r="MOS155" s="57"/>
      <c r="MOT155" s="21"/>
      <c r="MOU155" s="22"/>
      <c r="MOV155" s="3"/>
      <c r="MOW155" s="5"/>
      <c r="MOX155" s="5"/>
      <c r="MOY155" s="8"/>
      <c r="MOZ155" s="10"/>
      <c r="MPA155" s="68"/>
      <c r="MPB155" s="20"/>
      <c r="MPC155" s="57"/>
      <c r="MPD155" s="21"/>
      <c r="MPE155" s="22"/>
      <c r="MPF155" s="3"/>
      <c r="MPG155" s="5"/>
      <c r="MPH155" s="5"/>
      <c r="MPI155" s="8"/>
      <c r="MPJ155" s="10"/>
      <c r="MPK155" s="68"/>
      <c r="MPL155" s="20"/>
      <c r="MPM155" s="57"/>
      <c r="MPN155" s="21"/>
      <c r="MPO155" s="22"/>
      <c r="MPP155" s="3"/>
      <c r="MPQ155" s="5"/>
      <c r="MPR155" s="5"/>
      <c r="MPS155" s="8"/>
      <c r="MPT155" s="10"/>
      <c r="MPU155" s="68"/>
      <c r="MPV155" s="20"/>
      <c r="MPW155" s="57"/>
      <c r="MPX155" s="21"/>
      <c r="MPY155" s="22"/>
      <c r="MPZ155" s="3"/>
      <c r="MQA155" s="5"/>
      <c r="MQB155" s="5"/>
      <c r="MQC155" s="8"/>
      <c r="MQD155" s="10"/>
      <c r="MQE155" s="68"/>
      <c r="MQF155" s="20"/>
      <c r="MQG155" s="57"/>
      <c r="MQH155" s="21"/>
      <c r="MQI155" s="22"/>
      <c r="MQJ155" s="3"/>
      <c r="MQK155" s="5"/>
      <c r="MQL155" s="5"/>
      <c r="MQM155" s="8"/>
      <c r="MQN155" s="10"/>
      <c r="MQO155" s="68"/>
      <c r="MQP155" s="20"/>
      <c r="MQQ155" s="57"/>
      <c r="MQR155" s="21"/>
      <c r="MQS155" s="22"/>
      <c r="MQT155" s="3"/>
      <c r="MQU155" s="5"/>
      <c r="MQV155" s="5"/>
      <c r="MQW155" s="8"/>
      <c r="MQX155" s="10"/>
      <c r="MQY155" s="68"/>
      <c r="MQZ155" s="20"/>
      <c r="MRA155" s="57"/>
      <c r="MRB155" s="21"/>
      <c r="MRC155" s="22"/>
      <c r="MRD155" s="3"/>
      <c r="MRE155" s="5"/>
      <c r="MRF155" s="5"/>
      <c r="MRG155" s="8"/>
      <c r="MRH155" s="10"/>
      <c r="MRI155" s="68"/>
      <c r="MRJ155" s="20"/>
      <c r="MRK155" s="57"/>
      <c r="MRL155" s="21"/>
      <c r="MRM155" s="22"/>
      <c r="MRN155" s="3"/>
      <c r="MRO155" s="5"/>
      <c r="MRP155" s="5"/>
      <c r="MRQ155" s="8"/>
      <c r="MRR155" s="10"/>
      <c r="MRS155" s="68"/>
      <c r="MRT155" s="20"/>
      <c r="MRU155" s="57"/>
      <c r="MRV155" s="21"/>
      <c r="MRW155" s="22"/>
      <c r="MRX155" s="3"/>
      <c r="MRY155" s="5"/>
      <c r="MRZ155" s="5"/>
      <c r="MSA155" s="8"/>
      <c r="MSB155" s="10"/>
      <c r="MSC155" s="68"/>
      <c r="MSD155" s="20"/>
      <c r="MSE155" s="57"/>
      <c r="MSF155" s="21"/>
      <c r="MSG155" s="22"/>
      <c r="MSH155" s="3"/>
      <c r="MSI155" s="5"/>
      <c r="MSJ155" s="5"/>
      <c r="MSK155" s="8"/>
      <c r="MSL155" s="10"/>
      <c r="MSM155" s="68"/>
      <c r="MSN155" s="20"/>
      <c r="MSO155" s="57"/>
      <c r="MSP155" s="21"/>
      <c r="MSQ155" s="22"/>
      <c r="MSR155" s="3"/>
      <c r="MSS155" s="5"/>
      <c r="MST155" s="5"/>
      <c r="MSU155" s="8"/>
      <c r="MSV155" s="10"/>
      <c r="MSW155" s="68"/>
      <c r="MSX155" s="20"/>
      <c r="MSY155" s="57"/>
      <c r="MSZ155" s="21"/>
      <c r="MTA155" s="22"/>
      <c r="MTB155" s="3"/>
      <c r="MTC155" s="5"/>
      <c r="MTD155" s="5"/>
      <c r="MTE155" s="8"/>
      <c r="MTF155" s="10"/>
      <c r="MTG155" s="68"/>
      <c r="MTH155" s="20"/>
      <c r="MTI155" s="57"/>
      <c r="MTJ155" s="21"/>
      <c r="MTK155" s="22"/>
      <c r="MTL155" s="3"/>
      <c r="MTM155" s="5"/>
      <c r="MTN155" s="5"/>
      <c r="MTO155" s="8"/>
      <c r="MTP155" s="10"/>
      <c r="MTQ155" s="68"/>
      <c r="MTR155" s="20"/>
      <c r="MTS155" s="57"/>
      <c r="MTT155" s="21"/>
      <c r="MTU155" s="22"/>
      <c r="MTV155" s="3"/>
      <c r="MTW155" s="5"/>
      <c r="MTX155" s="5"/>
      <c r="MTY155" s="8"/>
      <c r="MTZ155" s="10"/>
      <c r="MUA155" s="68"/>
      <c r="MUB155" s="20"/>
      <c r="MUC155" s="57"/>
      <c r="MUD155" s="21"/>
      <c r="MUE155" s="22"/>
      <c r="MUF155" s="3"/>
      <c r="MUG155" s="5"/>
      <c r="MUH155" s="5"/>
      <c r="MUI155" s="8"/>
      <c r="MUJ155" s="10"/>
      <c r="MUK155" s="68"/>
      <c r="MUL155" s="20"/>
      <c r="MUM155" s="57"/>
      <c r="MUN155" s="21"/>
      <c r="MUO155" s="22"/>
      <c r="MUP155" s="3"/>
      <c r="MUQ155" s="5"/>
      <c r="MUR155" s="5"/>
      <c r="MUS155" s="8"/>
      <c r="MUT155" s="10"/>
      <c r="MUU155" s="68"/>
      <c r="MUV155" s="20"/>
      <c r="MUW155" s="57"/>
      <c r="MUX155" s="21"/>
      <c r="MUY155" s="22"/>
      <c r="MUZ155" s="3"/>
      <c r="MVA155" s="5"/>
      <c r="MVB155" s="5"/>
      <c r="MVC155" s="8"/>
      <c r="MVD155" s="10"/>
      <c r="MVE155" s="68"/>
      <c r="MVF155" s="20"/>
      <c r="MVG155" s="57"/>
      <c r="MVH155" s="21"/>
      <c r="MVI155" s="22"/>
      <c r="MVJ155" s="3"/>
      <c r="MVK155" s="5"/>
      <c r="MVL155" s="5"/>
      <c r="MVM155" s="8"/>
      <c r="MVN155" s="10"/>
      <c r="MVO155" s="68"/>
      <c r="MVP155" s="20"/>
      <c r="MVQ155" s="57"/>
      <c r="MVR155" s="21"/>
      <c r="MVS155" s="22"/>
      <c r="MVT155" s="3"/>
      <c r="MVU155" s="5"/>
      <c r="MVV155" s="5"/>
      <c r="MVW155" s="8"/>
      <c r="MVX155" s="10"/>
      <c r="MVY155" s="68"/>
      <c r="MVZ155" s="20"/>
      <c r="MWA155" s="57"/>
      <c r="MWB155" s="21"/>
      <c r="MWC155" s="22"/>
      <c r="MWD155" s="3"/>
      <c r="MWE155" s="5"/>
      <c r="MWF155" s="5"/>
      <c r="MWG155" s="8"/>
      <c r="MWH155" s="10"/>
      <c r="MWI155" s="68"/>
      <c r="MWJ155" s="20"/>
      <c r="MWK155" s="57"/>
      <c r="MWL155" s="21"/>
      <c r="MWM155" s="22"/>
      <c r="MWN155" s="3"/>
      <c r="MWO155" s="5"/>
      <c r="MWP155" s="5"/>
      <c r="MWQ155" s="8"/>
      <c r="MWR155" s="10"/>
      <c r="MWS155" s="68"/>
      <c r="MWT155" s="20"/>
      <c r="MWU155" s="57"/>
      <c r="MWV155" s="21"/>
      <c r="MWW155" s="22"/>
      <c r="MWX155" s="3"/>
      <c r="MWY155" s="5"/>
      <c r="MWZ155" s="5"/>
      <c r="MXA155" s="8"/>
      <c r="MXB155" s="10"/>
      <c r="MXC155" s="68"/>
      <c r="MXD155" s="20"/>
      <c r="MXE155" s="57"/>
      <c r="MXF155" s="21"/>
      <c r="MXG155" s="22"/>
      <c r="MXH155" s="3"/>
      <c r="MXI155" s="5"/>
      <c r="MXJ155" s="5"/>
      <c r="MXK155" s="8"/>
      <c r="MXL155" s="10"/>
      <c r="MXM155" s="68"/>
      <c r="MXN155" s="20"/>
      <c r="MXO155" s="57"/>
      <c r="MXP155" s="21"/>
      <c r="MXQ155" s="22"/>
      <c r="MXR155" s="3"/>
      <c r="MXS155" s="5"/>
      <c r="MXT155" s="5"/>
      <c r="MXU155" s="8"/>
      <c r="MXV155" s="10"/>
      <c r="MXW155" s="68"/>
      <c r="MXX155" s="20"/>
      <c r="MXY155" s="57"/>
      <c r="MXZ155" s="21"/>
      <c r="MYA155" s="22"/>
      <c r="MYB155" s="3"/>
      <c r="MYC155" s="5"/>
      <c r="MYD155" s="5"/>
      <c r="MYE155" s="8"/>
      <c r="MYF155" s="10"/>
      <c r="MYG155" s="68"/>
      <c r="MYH155" s="20"/>
      <c r="MYI155" s="57"/>
      <c r="MYJ155" s="21"/>
      <c r="MYK155" s="22"/>
      <c r="MYL155" s="3"/>
      <c r="MYM155" s="5"/>
      <c r="MYN155" s="5"/>
      <c r="MYO155" s="8"/>
      <c r="MYP155" s="10"/>
      <c r="MYQ155" s="68"/>
      <c r="MYR155" s="20"/>
      <c r="MYS155" s="57"/>
      <c r="MYT155" s="21"/>
      <c r="MYU155" s="22"/>
      <c r="MYV155" s="3"/>
      <c r="MYW155" s="5"/>
      <c r="MYX155" s="5"/>
      <c r="MYY155" s="8"/>
      <c r="MYZ155" s="10"/>
      <c r="MZA155" s="68"/>
      <c r="MZB155" s="20"/>
      <c r="MZC155" s="57"/>
      <c r="MZD155" s="21"/>
      <c r="MZE155" s="22"/>
      <c r="MZF155" s="3"/>
      <c r="MZG155" s="5"/>
      <c r="MZH155" s="5"/>
      <c r="MZI155" s="8"/>
      <c r="MZJ155" s="10"/>
      <c r="MZK155" s="68"/>
      <c r="MZL155" s="20"/>
      <c r="MZM155" s="57"/>
      <c r="MZN155" s="21"/>
      <c r="MZO155" s="22"/>
      <c r="MZP155" s="3"/>
      <c r="MZQ155" s="5"/>
      <c r="MZR155" s="5"/>
      <c r="MZS155" s="8"/>
      <c r="MZT155" s="10"/>
      <c r="MZU155" s="68"/>
      <c r="MZV155" s="20"/>
      <c r="MZW155" s="57"/>
      <c r="MZX155" s="21"/>
      <c r="MZY155" s="22"/>
      <c r="MZZ155" s="3"/>
      <c r="NAA155" s="5"/>
      <c r="NAB155" s="5"/>
      <c r="NAC155" s="8"/>
      <c r="NAD155" s="10"/>
      <c r="NAE155" s="68"/>
      <c r="NAF155" s="20"/>
      <c r="NAG155" s="57"/>
      <c r="NAH155" s="21"/>
      <c r="NAI155" s="22"/>
      <c r="NAJ155" s="3"/>
      <c r="NAK155" s="5"/>
      <c r="NAL155" s="5"/>
      <c r="NAM155" s="8"/>
      <c r="NAN155" s="10"/>
      <c r="NAO155" s="68"/>
      <c r="NAP155" s="20"/>
      <c r="NAQ155" s="57"/>
      <c r="NAR155" s="21"/>
      <c r="NAS155" s="22"/>
      <c r="NAT155" s="3"/>
      <c r="NAU155" s="5"/>
      <c r="NAV155" s="5"/>
      <c r="NAW155" s="8"/>
      <c r="NAX155" s="10"/>
      <c r="NAY155" s="68"/>
      <c r="NAZ155" s="20"/>
      <c r="NBA155" s="57"/>
      <c r="NBB155" s="21"/>
      <c r="NBC155" s="22"/>
      <c r="NBD155" s="3"/>
      <c r="NBE155" s="5"/>
      <c r="NBF155" s="5"/>
      <c r="NBG155" s="8"/>
      <c r="NBH155" s="10"/>
      <c r="NBI155" s="68"/>
      <c r="NBJ155" s="20"/>
      <c r="NBK155" s="57"/>
      <c r="NBL155" s="21"/>
      <c r="NBM155" s="22"/>
      <c r="NBN155" s="3"/>
      <c r="NBO155" s="5"/>
      <c r="NBP155" s="5"/>
      <c r="NBQ155" s="8"/>
      <c r="NBR155" s="10"/>
      <c r="NBS155" s="68"/>
      <c r="NBT155" s="20"/>
      <c r="NBU155" s="57"/>
      <c r="NBV155" s="21"/>
      <c r="NBW155" s="22"/>
      <c r="NBX155" s="3"/>
      <c r="NBY155" s="5"/>
      <c r="NBZ155" s="5"/>
      <c r="NCA155" s="8"/>
      <c r="NCB155" s="10"/>
      <c r="NCC155" s="68"/>
      <c r="NCD155" s="20"/>
      <c r="NCE155" s="57"/>
      <c r="NCF155" s="21"/>
      <c r="NCG155" s="22"/>
      <c r="NCH155" s="3"/>
      <c r="NCI155" s="5"/>
      <c r="NCJ155" s="5"/>
      <c r="NCK155" s="8"/>
      <c r="NCL155" s="10"/>
      <c r="NCM155" s="68"/>
      <c r="NCN155" s="20"/>
      <c r="NCO155" s="57"/>
      <c r="NCP155" s="21"/>
      <c r="NCQ155" s="22"/>
      <c r="NCR155" s="3"/>
      <c r="NCS155" s="5"/>
      <c r="NCT155" s="5"/>
      <c r="NCU155" s="8"/>
      <c r="NCV155" s="10"/>
      <c r="NCW155" s="68"/>
      <c r="NCX155" s="20"/>
      <c r="NCY155" s="57"/>
      <c r="NCZ155" s="21"/>
      <c r="NDA155" s="22"/>
      <c r="NDB155" s="3"/>
      <c r="NDC155" s="5"/>
      <c r="NDD155" s="5"/>
      <c r="NDE155" s="8"/>
      <c r="NDF155" s="10"/>
      <c r="NDG155" s="68"/>
      <c r="NDH155" s="20"/>
      <c r="NDI155" s="57"/>
      <c r="NDJ155" s="21"/>
      <c r="NDK155" s="22"/>
      <c r="NDL155" s="3"/>
      <c r="NDM155" s="5"/>
      <c r="NDN155" s="5"/>
      <c r="NDO155" s="8"/>
      <c r="NDP155" s="10"/>
      <c r="NDQ155" s="68"/>
      <c r="NDR155" s="20"/>
      <c r="NDS155" s="57"/>
      <c r="NDT155" s="21"/>
      <c r="NDU155" s="22"/>
      <c r="NDV155" s="3"/>
      <c r="NDW155" s="5"/>
      <c r="NDX155" s="5"/>
      <c r="NDY155" s="8"/>
      <c r="NDZ155" s="10"/>
      <c r="NEA155" s="68"/>
      <c r="NEB155" s="20"/>
      <c r="NEC155" s="57"/>
      <c r="NED155" s="21"/>
      <c r="NEE155" s="22"/>
      <c r="NEF155" s="3"/>
      <c r="NEG155" s="5"/>
      <c r="NEH155" s="5"/>
      <c r="NEI155" s="8"/>
      <c r="NEJ155" s="10"/>
      <c r="NEK155" s="68"/>
      <c r="NEL155" s="20"/>
      <c r="NEM155" s="57"/>
      <c r="NEN155" s="21"/>
      <c r="NEO155" s="22"/>
      <c r="NEP155" s="3"/>
      <c r="NEQ155" s="5"/>
      <c r="NER155" s="5"/>
      <c r="NES155" s="8"/>
      <c r="NET155" s="10"/>
      <c r="NEU155" s="68"/>
      <c r="NEV155" s="20"/>
      <c r="NEW155" s="57"/>
      <c r="NEX155" s="21"/>
      <c r="NEY155" s="22"/>
      <c r="NEZ155" s="3"/>
      <c r="NFA155" s="5"/>
      <c r="NFB155" s="5"/>
      <c r="NFC155" s="8"/>
      <c r="NFD155" s="10"/>
      <c r="NFE155" s="68"/>
      <c r="NFF155" s="20"/>
      <c r="NFG155" s="57"/>
      <c r="NFH155" s="21"/>
      <c r="NFI155" s="22"/>
      <c r="NFJ155" s="3"/>
      <c r="NFK155" s="5"/>
      <c r="NFL155" s="5"/>
      <c r="NFM155" s="8"/>
      <c r="NFN155" s="10"/>
      <c r="NFO155" s="68"/>
      <c r="NFP155" s="20"/>
      <c r="NFQ155" s="57"/>
      <c r="NFR155" s="21"/>
      <c r="NFS155" s="22"/>
      <c r="NFT155" s="3"/>
      <c r="NFU155" s="5"/>
      <c r="NFV155" s="5"/>
      <c r="NFW155" s="8"/>
      <c r="NFX155" s="10"/>
      <c r="NFY155" s="68"/>
      <c r="NFZ155" s="20"/>
      <c r="NGA155" s="57"/>
      <c r="NGB155" s="21"/>
      <c r="NGC155" s="22"/>
      <c r="NGD155" s="3"/>
      <c r="NGE155" s="5"/>
      <c r="NGF155" s="5"/>
      <c r="NGG155" s="8"/>
      <c r="NGH155" s="10"/>
      <c r="NGI155" s="68"/>
      <c r="NGJ155" s="20"/>
      <c r="NGK155" s="57"/>
      <c r="NGL155" s="21"/>
      <c r="NGM155" s="22"/>
      <c r="NGN155" s="3"/>
      <c r="NGO155" s="5"/>
      <c r="NGP155" s="5"/>
      <c r="NGQ155" s="8"/>
      <c r="NGR155" s="10"/>
      <c r="NGS155" s="68"/>
      <c r="NGT155" s="20"/>
      <c r="NGU155" s="57"/>
      <c r="NGV155" s="21"/>
      <c r="NGW155" s="22"/>
      <c r="NGX155" s="3"/>
      <c r="NGY155" s="5"/>
      <c r="NGZ155" s="5"/>
      <c r="NHA155" s="8"/>
      <c r="NHB155" s="10"/>
      <c r="NHC155" s="68"/>
      <c r="NHD155" s="20"/>
      <c r="NHE155" s="57"/>
      <c r="NHF155" s="21"/>
      <c r="NHG155" s="22"/>
      <c r="NHH155" s="3"/>
      <c r="NHI155" s="5"/>
      <c r="NHJ155" s="5"/>
      <c r="NHK155" s="8"/>
      <c r="NHL155" s="10"/>
      <c r="NHM155" s="68"/>
      <c r="NHN155" s="20"/>
      <c r="NHO155" s="57"/>
      <c r="NHP155" s="21"/>
      <c r="NHQ155" s="22"/>
      <c r="NHR155" s="3"/>
      <c r="NHS155" s="5"/>
      <c r="NHT155" s="5"/>
      <c r="NHU155" s="8"/>
      <c r="NHV155" s="10"/>
      <c r="NHW155" s="68"/>
      <c r="NHX155" s="20"/>
      <c r="NHY155" s="57"/>
      <c r="NHZ155" s="21"/>
      <c r="NIA155" s="22"/>
      <c r="NIB155" s="3"/>
      <c r="NIC155" s="5"/>
      <c r="NID155" s="5"/>
      <c r="NIE155" s="8"/>
      <c r="NIF155" s="10"/>
      <c r="NIG155" s="68"/>
      <c r="NIH155" s="20"/>
      <c r="NII155" s="57"/>
      <c r="NIJ155" s="21"/>
      <c r="NIK155" s="22"/>
      <c r="NIL155" s="3"/>
      <c r="NIM155" s="5"/>
      <c r="NIN155" s="5"/>
      <c r="NIO155" s="8"/>
      <c r="NIP155" s="10"/>
      <c r="NIQ155" s="68"/>
      <c r="NIR155" s="20"/>
      <c r="NIS155" s="57"/>
      <c r="NIT155" s="21"/>
      <c r="NIU155" s="22"/>
      <c r="NIV155" s="3"/>
      <c r="NIW155" s="5"/>
      <c r="NIX155" s="5"/>
      <c r="NIY155" s="8"/>
      <c r="NIZ155" s="10"/>
      <c r="NJA155" s="68"/>
      <c r="NJB155" s="20"/>
      <c r="NJC155" s="57"/>
      <c r="NJD155" s="21"/>
      <c r="NJE155" s="22"/>
      <c r="NJF155" s="3"/>
      <c r="NJG155" s="5"/>
      <c r="NJH155" s="5"/>
      <c r="NJI155" s="8"/>
      <c r="NJJ155" s="10"/>
      <c r="NJK155" s="68"/>
      <c r="NJL155" s="20"/>
      <c r="NJM155" s="57"/>
      <c r="NJN155" s="21"/>
      <c r="NJO155" s="22"/>
      <c r="NJP155" s="3"/>
      <c r="NJQ155" s="5"/>
      <c r="NJR155" s="5"/>
      <c r="NJS155" s="8"/>
      <c r="NJT155" s="10"/>
      <c r="NJU155" s="68"/>
      <c r="NJV155" s="20"/>
      <c r="NJW155" s="57"/>
      <c r="NJX155" s="21"/>
      <c r="NJY155" s="22"/>
      <c r="NJZ155" s="3"/>
      <c r="NKA155" s="5"/>
      <c r="NKB155" s="5"/>
      <c r="NKC155" s="8"/>
      <c r="NKD155" s="10"/>
      <c r="NKE155" s="68"/>
      <c r="NKF155" s="20"/>
      <c r="NKG155" s="57"/>
      <c r="NKH155" s="21"/>
      <c r="NKI155" s="22"/>
      <c r="NKJ155" s="3"/>
      <c r="NKK155" s="5"/>
      <c r="NKL155" s="5"/>
      <c r="NKM155" s="8"/>
      <c r="NKN155" s="10"/>
      <c r="NKO155" s="68"/>
      <c r="NKP155" s="20"/>
      <c r="NKQ155" s="57"/>
      <c r="NKR155" s="21"/>
      <c r="NKS155" s="22"/>
      <c r="NKT155" s="3"/>
      <c r="NKU155" s="5"/>
      <c r="NKV155" s="5"/>
      <c r="NKW155" s="8"/>
      <c r="NKX155" s="10"/>
      <c r="NKY155" s="68"/>
      <c r="NKZ155" s="20"/>
      <c r="NLA155" s="57"/>
      <c r="NLB155" s="21"/>
      <c r="NLC155" s="22"/>
      <c r="NLD155" s="3"/>
      <c r="NLE155" s="5"/>
      <c r="NLF155" s="5"/>
      <c r="NLG155" s="8"/>
      <c r="NLH155" s="10"/>
      <c r="NLI155" s="68"/>
      <c r="NLJ155" s="20"/>
      <c r="NLK155" s="57"/>
      <c r="NLL155" s="21"/>
      <c r="NLM155" s="22"/>
      <c r="NLN155" s="3"/>
      <c r="NLO155" s="5"/>
      <c r="NLP155" s="5"/>
      <c r="NLQ155" s="8"/>
      <c r="NLR155" s="10"/>
      <c r="NLS155" s="68"/>
      <c r="NLT155" s="20"/>
      <c r="NLU155" s="57"/>
      <c r="NLV155" s="21"/>
      <c r="NLW155" s="22"/>
      <c r="NLX155" s="3"/>
      <c r="NLY155" s="5"/>
      <c r="NLZ155" s="5"/>
      <c r="NMA155" s="8"/>
      <c r="NMB155" s="10"/>
      <c r="NMC155" s="68"/>
      <c r="NMD155" s="20"/>
      <c r="NME155" s="57"/>
      <c r="NMF155" s="21"/>
      <c r="NMG155" s="22"/>
      <c r="NMH155" s="3"/>
      <c r="NMI155" s="5"/>
      <c r="NMJ155" s="5"/>
      <c r="NMK155" s="8"/>
      <c r="NML155" s="10"/>
      <c r="NMM155" s="68"/>
      <c r="NMN155" s="20"/>
      <c r="NMO155" s="57"/>
      <c r="NMP155" s="21"/>
      <c r="NMQ155" s="22"/>
      <c r="NMR155" s="3"/>
      <c r="NMS155" s="5"/>
      <c r="NMT155" s="5"/>
      <c r="NMU155" s="8"/>
      <c r="NMV155" s="10"/>
      <c r="NMW155" s="68"/>
      <c r="NMX155" s="20"/>
      <c r="NMY155" s="57"/>
      <c r="NMZ155" s="21"/>
      <c r="NNA155" s="22"/>
      <c r="NNB155" s="3"/>
      <c r="NNC155" s="5"/>
      <c r="NND155" s="5"/>
      <c r="NNE155" s="8"/>
      <c r="NNF155" s="10"/>
      <c r="NNG155" s="68"/>
      <c r="NNH155" s="20"/>
      <c r="NNI155" s="57"/>
      <c r="NNJ155" s="21"/>
      <c r="NNK155" s="22"/>
      <c r="NNL155" s="3"/>
      <c r="NNM155" s="5"/>
      <c r="NNN155" s="5"/>
      <c r="NNO155" s="8"/>
      <c r="NNP155" s="10"/>
      <c r="NNQ155" s="68"/>
      <c r="NNR155" s="20"/>
      <c r="NNS155" s="57"/>
      <c r="NNT155" s="21"/>
      <c r="NNU155" s="22"/>
      <c r="NNV155" s="3"/>
      <c r="NNW155" s="5"/>
      <c r="NNX155" s="5"/>
      <c r="NNY155" s="8"/>
      <c r="NNZ155" s="10"/>
      <c r="NOA155" s="68"/>
      <c r="NOB155" s="20"/>
      <c r="NOC155" s="57"/>
      <c r="NOD155" s="21"/>
      <c r="NOE155" s="22"/>
      <c r="NOF155" s="3"/>
      <c r="NOG155" s="5"/>
      <c r="NOH155" s="5"/>
      <c r="NOI155" s="8"/>
      <c r="NOJ155" s="10"/>
      <c r="NOK155" s="68"/>
      <c r="NOL155" s="20"/>
      <c r="NOM155" s="57"/>
      <c r="NON155" s="21"/>
      <c r="NOO155" s="22"/>
      <c r="NOP155" s="3"/>
      <c r="NOQ155" s="5"/>
      <c r="NOR155" s="5"/>
      <c r="NOS155" s="8"/>
      <c r="NOT155" s="10"/>
      <c r="NOU155" s="68"/>
      <c r="NOV155" s="20"/>
      <c r="NOW155" s="57"/>
      <c r="NOX155" s="21"/>
      <c r="NOY155" s="22"/>
      <c r="NOZ155" s="3"/>
      <c r="NPA155" s="5"/>
      <c r="NPB155" s="5"/>
      <c r="NPC155" s="8"/>
      <c r="NPD155" s="10"/>
      <c r="NPE155" s="68"/>
      <c r="NPF155" s="20"/>
      <c r="NPG155" s="57"/>
      <c r="NPH155" s="21"/>
      <c r="NPI155" s="22"/>
      <c r="NPJ155" s="3"/>
      <c r="NPK155" s="5"/>
      <c r="NPL155" s="5"/>
      <c r="NPM155" s="8"/>
      <c r="NPN155" s="10"/>
      <c r="NPO155" s="68"/>
      <c r="NPP155" s="20"/>
      <c r="NPQ155" s="57"/>
      <c r="NPR155" s="21"/>
      <c r="NPS155" s="22"/>
      <c r="NPT155" s="3"/>
      <c r="NPU155" s="5"/>
      <c r="NPV155" s="5"/>
      <c r="NPW155" s="8"/>
      <c r="NPX155" s="10"/>
      <c r="NPY155" s="68"/>
      <c r="NPZ155" s="20"/>
      <c r="NQA155" s="57"/>
      <c r="NQB155" s="21"/>
      <c r="NQC155" s="22"/>
      <c r="NQD155" s="3"/>
      <c r="NQE155" s="5"/>
      <c r="NQF155" s="5"/>
      <c r="NQG155" s="8"/>
      <c r="NQH155" s="10"/>
      <c r="NQI155" s="68"/>
      <c r="NQJ155" s="20"/>
      <c r="NQK155" s="57"/>
      <c r="NQL155" s="21"/>
      <c r="NQM155" s="22"/>
      <c r="NQN155" s="3"/>
      <c r="NQO155" s="5"/>
      <c r="NQP155" s="5"/>
      <c r="NQQ155" s="8"/>
      <c r="NQR155" s="10"/>
      <c r="NQS155" s="68"/>
      <c r="NQT155" s="20"/>
      <c r="NQU155" s="57"/>
      <c r="NQV155" s="21"/>
      <c r="NQW155" s="22"/>
      <c r="NQX155" s="3"/>
      <c r="NQY155" s="5"/>
      <c r="NQZ155" s="5"/>
      <c r="NRA155" s="8"/>
      <c r="NRB155" s="10"/>
      <c r="NRC155" s="68"/>
      <c r="NRD155" s="20"/>
      <c r="NRE155" s="57"/>
      <c r="NRF155" s="21"/>
      <c r="NRG155" s="22"/>
      <c r="NRH155" s="3"/>
      <c r="NRI155" s="5"/>
      <c r="NRJ155" s="5"/>
      <c r="NRK155" s="8"/>
      <c r="NRL155" s="10"/>
      <c r="NRM155" s="68"/>
      <c r="NRN155" s="20"/>
      <c r="NRO155" s="57"/>
      <c r="NRP155" s="21"/>
      <c r="NRQ155" s="22"/>
      <c r="NRR155" s="3"/>
      <c r="NRS155" s="5"/>
      <c r="NRT155" s="5"/>
      <c r="NRU155" s="8"/>
      <c r="NRV155" s="10"/>
      <c r="NRW155" s="68"/>
      <c r="NRX155" s="20"/>
      <c r="NRY155" s="57"/>
      <c r="NRZ155" s="21"/>
      <c r="NSA155" s="22"/>
      <c r="NSB155" s="3"/>
      <c r="NSC155" s="5"/>
      <c r="NSD155" s="5"/>
      <c r="NSE155" s="8"/>
      <c r="NSF155" s="10"/>
      <c r="NSG155" s="68"/>
      <c r="NSH155" s="20"/>
      <c r="NSI155" s="57"/>
      <c r="NSJ155" s="21"/>
      <c r="NSK155" s="22"/>
      <c r="NSL155" s="3"/>
      <c r="NSM155" s="5"/>
      <c r="NSN155" s="5"/>
      <c r="NSO155" s="8"/>
      <c r="NSP155" s="10"/>
      <c r="NSQ155" s="68"/>
      <c r="NSR155" s="20"/>
      <c r="NSS155" s="57"/>
      <c r="NST155" s="21"/>
      <c r="NSU155" s="22"/>
      <c r="NSV155" s="3"/>
      <c r="NSW155" s="5"/>
      <c r="NSX155" s="5"/>
      <c r="NSY155" s="8"/>
      <c r="NSZ155" s="10"/>
      <c r="NTA155" s="68"/>
      <c r="NTB155" s="20"/>
      <c r="NTC155" s="57"/>
      <c r="NTD155" s="21"/>
      <c r="NTE155" s="22"/>
      <c r="NTF155" s="3"/>
      <c r="NTG155" s="5"/>
      <c r="NTH155" s="5"/>
      <c r="NTI155" s="8"/>
      <c r="NTJ155" s="10"/>
      <c r="NTK155" s="68"/>
      <c r="NTL155" s="20"/>
      <c r="NTM155" s="57"/>
      <c r="NTN155" s="21"/>
      <c r="NTO155" s="22"/>
      <c r="NTP155" s="3"/>
      <c r="NTQ155" s="5"/>
      <c r="NTR155" s="5"/>
      <c r="NTS155" s="8"/>
      <c r="NTT155" s="10"/>
      <c r="NTU155" s="68"/>
      <c r="NTV155" s="20"/>
      <c r="NTW155" s="57"/>
      <c r="NTX155" s="21"/>
      <c r="NTY155" s="22"/>
      <c r="NTZ155" s="3"/>
      <c r="NUA155" s="5"/>
      <c r="NUB155" s="5"/>
      <c r="NUC155" s="8"/>
      <c r="NUD155" s="10"/>
      <c r="NUE155" s="68"/>
      <c r="NUF155" s="20"/>
      <c r="NUG155" s="57"/>
      <c r="NUH155" s="21"/>
      <c r="NUI155" s="22"/>
      <c r="NUJ155" s="3"/>
      <c r="NUK155" s="5"/>
      <c r="NUL155" s="5"/>
      <c r="NUM155" s="8"/>
      <c r="NUN155" s="10"/>
      <c r="NUO155" s="68"/>
      <c r="NUP155" s="20"/>
      <c r="NUQ155" s="57"/>
      <c r="NUR155" s="21"/>
      <c r="NUS155" s="22"/>
      <c r="NUT155" s="3"/>
      <c r="NUU155" s="5"/>
      <c r="NUV155" s="5"/>
      <c r="NUW155" s="8"/>
      <c r="NUX155" s="10"/>
      <c r="NUY155" s="68"/>
      <c r="NUZ155" s="20"/>
      <c r="NVA155" s="57"/>
      <c r="NVB155" s="21"/>
      <c r="NVC155" s="22"/>
      <c r="NVD155" s="3"/>
      <c r="NVE155" s="5"/>
      <c r="NVF155" s="5"/>
      <c r="NVG155" s="8"/>
      <c r="NVH155" s="10"/>
      <c r="NVI155" s="68"/>
      <c r="NVJ155" s="20"/>
      <c r="NVK155" s="57"/>
      <c r="NVL155" s="21"/>
      <c r="NVM155" s="22"/>
      <c r="NVN155" s="3"/>
      <c r="NVO155" s="5"/>
      <c r="NVP155" s="5"/>
      <c r="NVQ155" s="8"/>
      <c r="NVR155" s="10"/>
      <c r="NVS155" s="68"/>
      <c r="NVT155" s="20"/>
      <c r="NVU155" s="57"/>
      <c r="NVV155" s="21"/>
      <c r="NVW155" s="22"/>
      <c r="NVX155" s="3"/>
      <c r="NVY155" s="5"/>
      <c r="NVZ155" s="5"/>
      <c r="NWA155" s="8"/>
      <c r="NWB155" s="10"/>
      <c r="NWC155" s="68"/>
      <c r="NWD155" s="20"/>
      <c r="NWE155" s="57"/>
      <c r="NWF155" s="21"/>
      <c r="NWG155" s="22"/>
      <c r="NWH155" s="3"/>
      <c r="NWI155" s="5"/>
      <c r="NWJ155" s="5"/>
      <c r="NWK155" s="8"/>
      <c r="NWL155" s="10"/>
      <c r="NWM155" s="68"/>
      <c r="NWN155" s="20"/>
      <c r="NWO155" s="57"/>
      <c r="NWP155" s="21"/>
      <c r="NWQ155" s="22"/>
      <c r="NWR155" s="3"/>
      <c r="NWS155" s="5"/>
      <c r="NWT155" s="5"/>
      <c r="NWU155" s="8"/>
      <c r="NWV155" s="10"/>
      <c r="NWW155" s="68"/>
      <c r="NWX155" s="20"/>
      <c r="NWY155" s="57"/>
      <c r="NWZ155" s="21"/>
      <c r="NXA155" s="22"/>
      <c r="NXB155" s="3"/>
      <c r="NXC155" s="5"/>
      <c r="NXD155" s="5"/>
      <c r="NXE155" s="8"/>
      <c r="NXF155" s="10"/>
      <c r="NXG155" s="68"/>
      <c r="NXH155" s="20"/>
      <c r="NXI155" s="57"/>
      <c r="NXJ155" s="21"/>
      <c r="NXK155" s="22"/>
      <c r="NXL155" s="3"/>
      <c r="NXM155" s="5"/>
      <c r="NXN155" s="5"/>
      <c r="NXO155" s="8"/>
      <c r="NXP155" s="10"/>
      <c r="NXQ155" s="68"/>
      <c r="NXR155" s="20"/>
      <c r="NXS155" s="57"/>
      <c r="NXT155" s="21"/>
      <c r="NXU155" s="22"/>
      <c r="NXV155" s="3"/>
      <c r="NXW155" s="5"/>
      <c r="NXX155" s="5"/>
      <c r="NXY155" s="8"/>
      <c r="NXZ155" s="10"/>
      <c r="NYA155" s="68"/>
      <c r="NYB155" s="20"/>
      <c r="NYC155" s="57"/>
      <c r="NYD155" s="21"/>
      <c r="NYE155" s="22"/>
      <c r="NYF155" s="3"/>
      <c r="NYG155" s="5"/>
      <c r="NYH155" s="5"/>
      <c r="NYI155" s="8"/>
      <c r="NYJ155" s="10"/>
      <c r="NYK155" s="68"/>
      <c r="NYL155" s="20"/>
      <c r="NYM155" s="57"/>
      <c r="NYN155" s="21"/>
      <c r="NYO155" s="22"/>
      <c r="NYP155" s="3"/>
      <c r="NYQ155" s="5"/>
      <c r="NYR155" s="5"/>
      <c r="NYS155" s="8"/>
      <c r="NYT155" s="10"/>
      <c r="NYU155" s="68"/>
      <c r="NYV155" s="20"/>
      <c r="NYW155" s="57"/>
      <c r="NYX155" s="21"/>
      <c r="NYY155" s="22"/>
      <c r="NYZ155" s="3"/>
      <c r="NZA155" s="5"/>
      <c r="NZB155" s="5"/>
      <c r="NZC155" s="8"/>
      <c r="NZD155" s="10"/>
      <c r="NZE155" s="68"/>
      <c r="NZF155" s="20"/>
      <c r="NZG155" s="57"/>
      <c r="NZH155" s="21"/>
      <c r="NZI155" s="22"/>
      <c r="NZJ155" s="3"/>
      <c r="NZK155" s="5"/>
      <c r="NZL155" s="5"/>
      <c r="NZM155" s="8"/>
      <c r="NZN155" s="10"/>
      <c r="NZO155" s="68"/>
      <c r="NZP155" s="20"/>
      <c r="NZQ155" s="57"/>
      <c r="NZR155" s="21"/>
      <c r="NZS155" s="22"/>
      <c r="NZT155" s="3"/>
      <c r="NZU155" s="5"/>
      <c r="NZV155" s="5"/>
      <c r="NZW155" s="8"/>
      <c r="NZX155" s="10"/>
      <c r="NZY155" s="68"/>
      <c r="NZZ155" s="20"/>
      <c r="OAA155" s="57"/>
      <c r="OAB155" s="21"/>
      <c r="OAC155" s="22"/>
      <c r="OAD155" s="3"/>
      <c r="OAE155" s="5"/>
      <c r="OAF155" s="5"/>
      <c r="OAG155" s="8"/>
      <c r="OAH155" s="10"/>
      <c r="OAI155" s="68"/>
      <c r="OAJ155" s="20"/>
      <c r="OAK155" s="57"/>
      <c r="OAL155" s="21"/>
      <c r="OAM155" s="22"/>
      <c r="OAN155" s="3"/>
      <c r="OAO155" s="5"/>
      <c r="OAP155" s="5"/>
      <c r="OAQ155" s="8"/>
      <c r="OAR155" s="10"/>
      <c r="OAS155" s="68"/>
      <c r="OAT155" s="20"/>
      <c r="OAU155" s="57"/>
      <c r="OAV155" s="21"/>
      <c r="OAW155" s="22"/>
      <c r="OAX155" s="3"/>
      <c r="OAY155" s="5"/>
      <c r="OAZ155" s="5"/>
      <c r="OBA155" s="8"/>
      <c r="OBB155" s="10"/>
      <c r="OBC155" s="68"/>
      <c r="OBD155" s="20"/>
      <c r="OBE155" s="57"/>
      <c r="OBF155" s="21"/>
      <c r="OBG155" s="22"/>
      <c r="OBH155" s="3"/>
      <c r="OBI155" s="5"/>
      <c r="OBJ155" s="5"/>
      <c r="OBK155" s="8"/>
      <c r="OBL155" s="10"/>
      <c r="OBM155" s="68"/>
      <c r="OBN155" s="20"/>
      <c r="OBO155" s="57"/>
      <c r="OBP155" s="21"/>
      <c r="OBQ155" s="22"/>
      <c r="OBR155" s="3"/>
      <c r="OBS155" s="5"/>
      <c r="OBT155" s="5"/>
      <c r="OBU155" s="8"/>
      <c r="OBV155" s="10"/>
      <c r="OBW155" s="68"/>
      <c r="OBX155" s="20"/>
      <c r="OBY155" s="57"/>
      <c r="OBZ155" s="21"/>
      <c r="OCA155" s="22"/>
      <c r="OCB155" s="3"/>
      <c r="OCC155" s="5"/>
      <c r="OCD155" s="5"/>
      <c r="OCE155" s="8"/>
      <c r="OCF155" s="10"/>
      <c r="OCG155" s="68"/>
      <c r="OCH155" s="20"/>
      <c r="OCI155" s="57"/>
      <c r="OCJ155" s="21"/>
      <c r="OCK155" s="22"/>
      <c r="OCL155" s="3"/>
      <c r="OCM155" s="5"/>
      <c r="OCN155" s="5"/>
      <c r="OCO155" s="8"/>
      <c r="OCP155" s="10"/>
      <c r="OCQ155" s="68"/>
      <c r="OCR155" s="20"/>
      <c r="OCS155" s="57"/>
      <c r="OCT155" s="21"/>
      <c r="OCU155" s="22"/>
      <c r="OCV155" s="3"/>
      <c r="OCW155" s="5"/>
      <c r="OCX155" s="5"/>
      <c r="OCY155" s="8"/>
      <c r="OCZ155" s="10"/>
      <c r="ODA155" s="68"/>
      <c r="ODB155" s="20"/>
      <c r="ODC155" s="57"/>
      <c r="ODD155" s="21"/>
      <c r="ODE155" s="22"/>
      <c r="ODF155" s="3"/>
      <c r="ODG155" s="5"/>
      <c r="ODH155" s="5"/>
      <c r="ODI155" s="8"/>
      <c r="ODJ155" s="10"/>
      <c r="ODK155" s="68"/>
      <c r="ODL155" s="20"/>
      <c r="ODM155" s="57"/>
      <c r="ODN155" s="21"/>
      <c r="ODO155" s="22"/>
      <c r="ODP155" s="3"/>
      <c r="ODQ155" s="5"/>
      <c r="ODR155" s="5"/>
      <c r="ODS155" s="8"/>
      <c r="ODT155" s="10"/>
      <c r="ODU155" s="68"/>
      <c r="ODV155" s="20"/>
      <c r="ODW155" s="57"/>
      <c r="ODX155" s="21"/>
      <c r="ODY155" s="22"/>
      <c r="ODZ155" s="3"/>
      <c r="OEA155" s="5"/>
      <c r="OEB155" s="5"/>
      <c r="OEC155" s="8"/>
      <c r="OED155" s="10"/>
      <c r="OEE155" s="68"/>
      <c r="OEF155" s="20"/>
      <c r="OEG155" s="57"/>
      <c r="OEH155" s="21"/>
      <c r="OEI155" s="22"/>
      <c r="OEJ155" s="3"/>
      <c r="OEK155" s="5"/>
      <c r="OEL155" s="5"/>
      <c r="OEM155" s="8"/>
      <c r="OEN155" s="10"/>
      <c r="OEO155" s="68"/>
      <c r="OEP155" s="20"/>
      <c r="OEQ155" s="57"/>
      <c r="OER155" s="21"/>
      <c r="OES155" s="22"/>
      <c r="OET155" s="3"/>
      <c r="OEU155" s="5"/>
      <c r="OEV155" s="5"/>
      <c r="OEW155" s="8"/>
      <c r="OEX155" s="10"/>
      <c r="OEY155" s="68"/>
      <c r="OEZ155" s="20"/>
      <c r="OFA155" s="57"/>
      <c r="OFB155" s="21"/>
      <c r="OFC155" s="22"/>
      <c r="OFD155" s="3"/>
      <c r="OFE155" s="5"/>
      <c r="OFF155" s="5"/>
      <c r="OFG155" s="8"/>
      <c r="OFH155" s="10"/>
      <c r="OFI155" s="68"/>
      <c r="OFJ155" s="20"/>
      <c r="OFK155" s="57"/>
      <c r="OFL155" s="21"/>
      <c r="OFM155" s="22"/>
      <c r="OFN155" s="3"/>
      <c r="OFO155" s="5"/>
      <c r="OFP155" s="5"/>
      <c r="OFQ155" s="8"/>
      <c r="OFR155" s="10"/>
      <c r="OFS155" s="68"/>
      <c r="OFT155" s="20"/>
      <c r="OFU155" s="57"/>
      <c r="OFV155" s="21"/>
      <c r="OFW155" s="22"/>
      <c r="OFX155" s="3"/>
      <c r="OFY155" s="5"/>
      <c r="OFZ155" s="5"/>
      <c r="OGA155" s="8"/>
      <c r="OGB155" s="10"/>
      <c r="OGC155" s="68"/>
      <c r="OGD155" s="20"/>
      <c r="OGE155" s="57"/>
      <c r="OGF155" s="21"/>
      <c r="OGG155" s="22"/>
      <c r="OGH155" s="3"/>
      <c r="OGI155" s="5"/>
      <c r="OGJ155" s="5"/>
      <c r="OGK155" s="8"/>
      <c r="OGL155" s="10"/>
      <c r="OGM155" s="68"/>
      <c r="OGN155" s="20"/>
      <c r="OGO155" s="57"/>
      <c r="OGP155" s="21"/>
      <c r="OGQ155" s="22"/>
      <c r="OGR155" s="3"/>
      <c r="OGS155" s="5"/>
      <c r="OGT155" s="5"/>
      <c r="OGU155" s="8"/>
      <c r="OGV155" s="10"/>
      <c r="OGW155" s="68"/>
      <c r="OGX155" s="20"/>
      <c r="OGY155" s="57"/>
      <c r="OGZ155" s="21"/>
      <c r="OHA155" s="22"/>
      <c r="OHB155" s="3"/>
      <c r="OHC155" s="5"/>
      <c r="OHD155" s="5"/>
      <c r="OHE155" s="8"/>
      <c r="OHF155" s="10"/>
      <c r="OHG155" s="68"/>
      <c r="OHH155" s="20"/>
      <c r="OHI155" s="57"/>
      <c r="OHJ155" s="21"/>
      <c r="OHK155" s="22"/>
      <c r="OHL155" s="3"/>
      <c r="OHM155" s="5"/>
      <c r="OHN155" s="5"/>
      <c r="OHO155" s="8"/>
      <c r="OHP155" s="10"/>
      <c r="OHQ155" s="68"/>
      <c r="OHR155" s="20"/>
      <c r="OHS155" s="57"/>
      <c r="OHT155" s="21"/>
      <c r="OHU155" s="22"/>
      <c r="OHV155" s="3"/>
      <c r="OHW155" s="5"/>
      <c r="OHX155" s="5"/>
      <c r="OHY155" s="8"/>
      <c r="OHZ155" s="10"/>
      <c r="OIA155" s="68"/>
      <c r="OIB155" s="20"/>
      <c r="OIC155" s="57"/>
      <c r="OID155" s="21"/>
      <c r="OIE155" s="22"/>
      <c r="OIF155" s="3"/>
      <c r="OIG155" s="5"/>
      <c r="OIH155" s="5"/>
      <c r="OII155" s="8"/>
      <c r="OIJ155" s="10"/>
      <c r="OIK155" s="68"/>
      <c r="OIL155" s="20"/>
      <c r="OIM155" s="57"/>
      <c r="OIN155" s="21"/>
      <c r="OIO155" s="22"/>
      <c r="OIP155" s="3"/>
      <c r="OIQ155" s="5"/>
      <c r="OIR155" s="5"/>
      <c r="OIS155" s="8"/>
      <c r="OIT155" s="10"/>
      <c r="OIU155" s="68"/>
      <c r="OIV155" s="20"/>
      <c r="OIW155" s="57"/>
      <c r="OIX155" s="21"/>
      <c r="OIY155" s="22"/>
      <c r="OIZ155" s="3"/>
      <c r="OJA155" s="5"/>
      <c r="OJB155" s="5"/>
      <c r="OJC155" s="8"/>
      <c r="OJD155" s="10"/>
      <c r="OJE155" s="68"/>
      <c r="OJF155" s="20"/>
      <c r="OJG155" s="57"/>
      <c r="OJH155" s="21"/>
      <c r="OJI155" s="22"/>
      <c r="OJJ155" s="3"/>
      <c r="OJK155" s="5"/>
      <c r="OJL155" s="5"/>
      <c r="OJM155" s="8"/>
      <c r="OJN155" s="10"/>
      <c r="OJO155" s="68"/>
      <c r="OJP155" s="20"/>
      <c r="OJQ155" s="57"/>
      <c r="OJR155" s="21"/>
      <c r="OJS155" s="22"/>
      <c r="OJT155" s="3"/>
      <c r="OJU155" s="5"/>
      <c r="OJV155" s="5"/>
      <c r="OJW155" s="8"/>
      <c r="OJX155" s="10"/>
      <c r="OJY155" s="68"/>
      <c r="OJZ155" s="20"/>
      <c r="OKA155" s="57"/>
      <c r="OKB155" s="21"/>
      <c r="OKC155" s="22"/>
      <c r="OKD155" s="3"/>
      <c r="OKE155" s="5"/>
      <c r="OKF155" s="5"/>
      <c r="OKG155" s="8"/>
      <c r="OKH155" s="10"/>
      <c r="OKI155" s="68"/>
      <c r="OKJ155" s="20"/>
      <c r="OKK155" s="57"/>
      <c r="OKL155" s="21"/>
      <c r="OKM155" s="22"/>
      <c r="OKN155" s="3"/>
      <c r="OKO155" s="5"/>
      <c r="OKP155" s="5"/>
      <c r="OKQ155" s="8"/>
      <c r="OKR155" s="10"/>
      <c r="OKS155" s="68"/>
      <c r="OKT155" s="20"/>
      <c r="OKU155" s="57"/>
      <c r="OKV155" s="21"/>
      <c r="OKW155" s="22"/>
      <c r="OKX155" s="3"/>
      <c r="OKY155" s="5"/>
      <c r="OKZ155" s="5"/>
      <c r="OLA155" s="8"/>
      <c r="OLB155" s="10"/>
      <c r="OLC155" s="68"/>
      <c r="OLD155" s="20"/>
      <c r="OLE155" s="57"/>
      <c r="OLF155" s="21"/>
      <c r="OLG155" s="22"/>
      <c r="OLH155" s="3"/>
      <c r="OLI155" s="5"/>
      <c r="OLJ155" s="5"/>
      <c r="OLK155" s="8"/>
      <c r="OLL155" s="10"/>
      <c r="OLM155" s="68"/>
      <c r="OLN155" s="20"/>
      <c r="OLO155" s="57"/>
      <c r="OLP155" s="21"/>
      <c r="OLQ155" s="22"/>
      <c r="OLR155" s="3"/>
      <c r="OLS155" s="5"/>
      <c r="OLT155" s="5"/>
      <c r="OLU155" s="8"/>
      <c r="OLV155" s="10"/>
      <c r="OLW155" s="68"/>
      <c r="OLX155" s="20"/>
      <c r="OLY155" s="57"/>
      <c r="OLZ155" s="21"/>
      <c r="OMA155" s="22"/>
      <c r="OMB155" s="3"/>
      <c r="OMC155" s="5"/>
      <c r="OMD155" s="5"/>
      <c r="OME155" s="8"/>
      <c r="OMF155" s="10"/>
      <c r="OMG155" s="68"/>
      <c r="OMH155" s="20"/>
      <c r="OMI155" s="57"/>
      <c r="OMJ155" s="21"/>
      <c r="OMK155" s="22"/>
      <c r="OML155" s="3"/>
      <c r="OMM155" s="5"/>
      <c r="OMN155" s="5"/>
      <c r="OMO155" s="8"/>
      <c r="OMP155" s="10"/>
      <c r="OMQ155" s="68"/>
      <c r="OMR155" s="20"/>
      <c r="OMS155" s="57"/>
      <c r="OMT155" s="21"/>
      <c r="OMU155" s="22"/>
      <c r="OMV155" s="3"/>
      <c r="OMW155" s="5"/>
      <c r="OMX155" s="5"/>
      <c r="OMY155" s="8"/>
      <c r="OMZ155" s="10"/>
      <c r="ONA155" s="68"/>
      <c r="ONB155" s="20"/>
      <c r="ONC155" s="57"/>
      <c r="OND155" s="21"/>
      <c r="ONE155" s="22"/>
      <c r="ONF155" s="3"/>
      <c r="ONG155" s="5"/>
      <c r="ONH155" s="5"/>
      <c r="ONI155" s="8"/>
      <c r="ONJ155" s="10"/>
      <c r="ONK155" s="68"/>
      <c r="ONL155" s="20"/>
      <c r="ONM155" s="57"/>
      <c r="ONN155" s="21"/>
      <c r="ONO155" s="22"/>
      <c r="ONP155" s="3"/>
      <c r="ONQ155" s="5"/>
      <c r="ONR155" s="5"/>
      <c r="ONS155" s="8"/>
      <c r="ONT155" s="10"/>
      <c r="ONU155" s="68"/>
      <c r="ONV155" s="20"/>
      <c r="ONW155" s="57"/>
      <c r="ONX155" s="21"/>
      <c r="ONY155" s="22"/>
      <c r="ONZ155" s="3"/>
      <c r="OOA155" s="5"/>
      <c r="OOB155" s="5"/>
      <c r="OOC155" s="8"/>
      <c r="OOD155" s="10"/>
      <c r="OOE155" s="68"/>
      <c r="OOF155" s="20"/>
      <c r="OOG155" s="57"/>
      <c r="OOH155" s="21"/>
      <c r="OOI155" s="22"/>
      <c r="OOJ155" s="3"/>
      <c r="OOK155" s="5"/>
      <c r="OOL155" s="5"/>
      <c r="OOM155" s="8"/>
      <c r="OON155" s="10"/>
      <c r="OOO155" s="68"/>
      <c r="OOP155" s="20"/>
      <c r="OOQ155" s="57"/>
      <c r="OOR155" s="21"/>
      <c r="OOS155" s="22"/>
      <c r="OOT155" s="3"/>
      <c r="OOU155" s="5"/>
      <c r="OOV155" s="5"/>
      <c r="OOW155" s="8"/>
      <c r="OOX155" s="10"/>
      <c r="OOY155" s="68"/>
      <c r="OOZ155" s="20"/>
      <c r="OPA155" s="57"/>
      <c r="OPB155" s="21"/>
      <c r="OPC155" s="22"/>
      <c r="OPD155" s="3"/>
      <c r="OPE155" s="5"/>
      <c r="OPF155" s="5"/>
      <c r="OPG155" s="8"/>
      <c r="OPH155" s="10"/>
      <c r="OPI155" s="68"/>
      <c r="OPJ155" s="20"/>
      <c r="OPK155" s="57"/>
      <c r="OPL155" s="21"/>
      <c r="OPM155" s="22"/>
      <c r="OPN155" s="3"/>
      <c r="OPO155" s="5"/>
      <c r="OPP155" s="5"/>
      <c r="OPQ155" s="8"/>
      <c r="OPR155" s="10"/>
      <c r="OPS155" s="68"/>
      <c r="OPT155" s="20"/>
      <c r="OPU155" s="57"/>
      <c r="OPV155" s="21"/>
      <c r="OPW155" s="22"/>
      <c r="OPX155" s="3"/>
      <c r="OPY155" s="5"/>
      <c r="OPZ155" s="5"/>
      <c r="OQA155" s="8"/>
      <c r="OQB155" s="10"/>
      <c r="OQC155" s="68"/>
      <c r="OQD155" s="20"/>
      <c r="OQE155" s="57"/>
      <c r="OQF155" s="21"/>
      <c r="OQG155" s="22"/>
      <c r="OQH155" s="3"/>
      <c r="OQI155" s="5"/>
      <c r="OQJ155" s="5"/>
      <c r="OQK155" s="8"/>
      <c r="OQL155" s="10"/>
      <c r="OQM155" s="68"/>
      <c r="OQN155" s="20"/>
      <c r="OQO155" s="57"/>
      <c r="OQP155" s="21"/>
      <c r="OQQ155" s="22"/>
      <c r="OQR155" s="3"/>
      <c r="OQS155" s="5"/>
      <c r="OQT155" s="5"/>
      <c r="OQU155" s="8"/>
      <c r="OQV155" s="10"/>
      <c r="OQW155" s="68"/>
      <c r="OQX155" s="20"/>
      <c r="OQY155" s="57"/>
      <c r="OQZ155" s="21"/>
      <c r="ORA155" s="22"/>
      <c r="ORB155" s="3"/>
      <c r="ORC155" s="5"/>
      <c r="ORD155" s="5"/>
      <c r="ORE155" s="8"/>
      <c r="ORF155" s="10"/>
      <c r="ORG155" s="68"/>
      <c r="ORH155" s="20"/>
      <c r="ORI155" s="57"/>
      <c r="ORJ155" s="21"/>
      <c r="ORK155" s="22"/>
      <c r="ORL155" s="3"/>
      <c r="ORM155" s="5"/>
      <c r="ORN155" s="5"/>
      <c r="ORO155" s="8"/>
      <c r="ORP155" s="10"/>
      <c r="ORQ155" s="68"/>
      <c r="ORR155" s="20"/>
      <c r="ORS155" s="57"/>
      <c r="ORT155" s="21"/>
      <c r="ORU155" s="22"/>
      <c r="ORV155" s="3"/>
      <c r="ORW155" s="5"/>
      <c r="ORX155" s="5"/>
      <c r="ORY155" s="8"/>
      <c r="ORZ155" s="10"/>
      <c r="OSA155" s="68"/>
      <c r="OSB155" s="20"/>
      <c r="OSC155" s="57"/>
      <c r="OSD155" s="21"/>
      <c r="OSE155" s="22"/>
      <c r="OSF155" s="3"/>
      <c r="OSG155" s="5"/>
      <c r="OSH155" s="5"/>
      <c r="OSI155" s="8"/>
      <c r="OSJ155" s="10"/>
      <c r="OSK155" s="68"/>
      <c r="OSL155" s="20"/>
      <c r="OSM155" s="57"/>
      <c r="OSN155" s="21"/>
      <c r="OSO155" s="22"/>
      <c r="OSP155" s="3"/>
      <c r="OSQ155" s="5"/>
      <c r="OSR155" s="5"/>
      <c r="OSS155" s="8"/>
      <c r="OST155" s="10"/>
      <c r="OSU155" s="68"/>
      <c r="OSV155" s="20"/>
      <c r="OSW155" s="57"/>
      <c r="OSX155" s="21"/>
      <c r="OSY155" s="22"/>
      <c r="OSZ155" s="3"/>
      <c r="OTA155" s="5"/>
      <c r="OTB155" s="5"/>
      <c r="OTC155" s="8"/>
      <c r="OTD155" s="10"/>
      <c r="OTE155" s="68"/>
      <c r="OTF155" s="20"/>
      <c r="OTG155" s="57"/>
      <c r="OTH155" s="21"/>
      <c r="OTI155" s="22"/>
      <c r="OTJ155" s="3"/>
      <c r="OTK155" s="5"/>
      <c r="OTL155" s="5"/>
      <c r="OTM155" s="8"/>
      <c r="OTN155" s="10"/>
      <c r="OTO155" s="68"/>
      <c r="OTP155" s="20"/>
      <c r="OTQ155" s="57"/>
      <c r="OTR155" s="21"/>
      <c r="OTS155" s="22"/>
      <c r="OTT155" s="3"/>
      <c r="OTU155" s="5"/>
      <c r="OTV155" s="5"/>
      <c r="OTW155" s="8"/>
      <c r="OTX155" s="10"/>
      <c r="OTY155" s="68"/>
      <c r="OTZ155" s="20"/>
      <c r="OUA155" s="57"/>
      <c r="OUB155" s="21"/>
      <c r="OUC155" s="22"/>
      <c r="OUD155" s="3"/>
      <c r="OUE155" s="5"/>
      <c r="OUF155" s="5"/>
      <c r="OUG155" s="8"/>
      <c r="OUH155" s="10"/>
      <c r="OUI155" s="68"/>
      <c r="OUJ155" s="20"/>
      <c r="OUK155" s="57"/>
      <c r="OUL155" s="21"/>
      <c r="OUM155" s="22"/>
      <c r="OUN155" s="3"/>
      <c r="OUO155" s="5"/>
      <c r="OUP155" s="5"/>
      <c r="OUQ155" s="8"/>
      <c r="OUR155" s="10"/>
      <c r="OUS155" s="68"/>
      <c r="OUT155" s="20"/>
      <c r="OUU155" s="57"/>
      <c r="OUV155" s="21"/>
      <c r="OUW155" s="22"/>
      <c r="OUX155" s="3"/>
      <c r="OUY155" s="5"/>
      <c r="OUZ155" s="5"/>
      <c r="OVA155" s="8"/>
      <c r="OVB155" s="10"/>
      <c r="OVC155" s="68"/>
      <c r="OVD155" s="20"/>
      <c r="OVE155" s="57"/>
      <c r="OVF155" s="21"/>
      <c r="OVG155" s="22"/>
      <c r="OVH155" s="3"/>
      <c r="OVI155" s="5"/>
      <c r="OVJ155" s="5"/>
      <c r="OVK155" s="8"/>
      <c r="OVL155" s="10"/>
      <c r="OVM155" s="68"/>
      <c r="OVN155" s="20"/>
      <c r="OVO155" s="57"/>
      <c r="OVP155" s="21"/>
      <c r="OVQ155" s="22"/>
      <c r="OVR155" s="3"/>
      <c r="OVS155" s="5"/>
      <c r="OVT155" s="5"/>
      <c r="OVU155" s="8"/>
      <c r="OVV155" s="10"/>
      <c r="OVW155" s="68"/>
      <c r="OVX155" s="20"/>
      <c r="OVY155" s="57"/>
      <c r="OVZ155" s="21"/>
      <c r="OWA155" s="22"/>
      <c r="OWB155" s="3"/>
      <c r="OWC155" s="5"/>
      <c r="OWD155" s="5"/>
      <c r="OWE155" s="8"/>
      <c r="OWF155" s="10"/>
      <c r="OWG155" s="68"/>
      <c r="OWH155" s="20"/>
      <c r="OWI155" s="57"/>
      <c r="OWJ155" s="21"/>
      <c r="OWK155" s="22"/>
      <c r="OWL155" s="3"/>
      <c r="OWM155" s="5"/>
      <c r="OWN155" s="5"/>
      <c r="OWO155" s="8"/>
      <c r="OWP155" s="10"/>
      <c r="OWQ155" s="68"/>
      <c r="OWR155" s="20"/>
      <c r="OWS155" s="57"/>
      <c r="OWT155" s="21"/>
      <c r="OWU155" s="22"/>
      <c r="OWV155" s="3"/>
      <c r="OWW155" s="5"/>
      <c r="OWX155" s="5"/>
      <c r="OWY155" s="8"/>
      <c r="OWZ155" s="10"/>
      <c r="OXA155" s="68"/>
      <c r="OXB155" s="20"/>
      <c r="OXC155" s="57"/>
      <c r="OXD155" s="21"/>
      <c r="OXE155" s="22"/>
      <c r="OXF155" s="3"/>
      <c r="OXG155" s="5"/>
      <c r="OXH155" s="5"/>
      <c r="OXI155" s="8"/>
      <c r="OXJ155" s="10"/>
      <c r="OXK155" s="68"/>
      <c r="OXL155" s="20"/>
      <c r="OXM155" s="57"/>
      <c r="OXN155" s="21"/>
      <c r="OXO155" s="22"/>
      <c r="OXP155" s="3"/>
      <c r="OXQ155" s="5"/>
      <c r="OXR155" s="5"/>
      <c r="OXS155" s="8"/>
      <c r="OXT155" s="10"/>
      <c r="OXU155" s="68"/>
      <c r="OXV155" s="20"/>
      <c r="OXW155" s="57"/>
      <c r="OXX155" s="21"/>
      <c r="OXY155" s="22"/>
      <c r="OXZ155" s="3"/>
      <c r="OYA155" s="5"/>
      <c r="OYB155" s="5"/>
      <c r="OYC155" s="8"/>
      <c r="OYD155" s="10"/>
      <c r="OYE155" s="68"/>
      <c r="OYF155" s="20"/>
      <c r="OYG155" s="57"/>
      <c r="OYH155" s="21"/>
      <c r="OYI155" s="22"/>
      <c r="OYJ155" s="3"/>
      <c r="OYK155" s="5"/>
      <c r="OYL155" s="5"/>
      <c r="OYM155" s="8"/>
      <c r="OYN155" s="10"/>
      <c r="OYO155" s="68"/>
      <c r="OYP155" s="20"/>
      <c r="OYQ155" s="57"/>
      <c r="OYR155" s="21"/>
      <c r="OYS155" s="22"/>
      <c r="OYT155" s="3"/>
      <c r="OYU155" s="5"/>
      <c r="OYV155" s="5"/>
      <c r="OYW155" s="8"/>
      <c r="OYX155" s="10"/>
      <c r="OYY155" s="68"/>
      <c r="OYZ155" s="20"/>
      <c r="OZA155" s="57"/>
      <c r="OZB155" s="21"/>
      <c r="OZC155" s="22"/>
      <c r="OZD155" s="3"/>
      <c r="OZE155" s="5"/>
      <c r="OZF155" s="5"/>
      <c r="OZG155" s="8"/>
      <c r="OZH155" s="10"/>
      <c r="OZI155" s="68"/>
      <c r="OZJ155" s="20"/>
      <c r="OZK155" s="57"/>
      <c r="OZL155" s="21"/>
      <c r="OZM155" s="22"/>
      <c r="OZN155" s="3"/>
      <c r="OZO155" s="5"/>
      <c r="OZP155" s="5"/>
      <c r="OZQ155" s="8"/>
      <c r="OZR155" s="10"/>
      <c r="OZS155" s="68"/>
      <c r="OZT155" s="20"/>
      <c r="OZU155" s="57"/>
      <c r="OZV155" s="21"/>
      <c r="OZW155" s="22"/>
      <c r="OZX155" s="3"/>
      <c r="OZY155" s="5"/>
      <c r="OZZ155" s="5"/>
      <c r="PAA155" s="8"/>
      <c r="PAB155" s="10"/>
      <c r="PAC155" s="68"/>
      <c r="PAD155" s="20"/>
      <c r="PAE155" s="57"/>
      <c r="PAF155" s="21"/>
      <c r="PAG155" s="22"/>
      <c r="PAH155" s="3"/>
      <c r="PAI155" s="5"/>
      <c r="PAJ155" s="5"/>
      <c r="PAK155" s="8"/>
      <c r="PAL155" s="10"/>
      <c r="PAM155" s="68"/>
      <c r="PAN155" s="20"/>
      <c r="PAO155" s="57"/>
      <c r="PAP155" s="21"/>
      <c r="PAQ155" s="22"/>
      <c r="PAR155" s="3"/>
      <c r="PAS155" s="5"/>
      <c r="PAT155" s="5"/>
      <c r="PAU155" s="8"/>
      <c r="PAV155" s="10"/>
      <c r="PAW155" s="68"/>
      <c r="PAX155" s="20"/>
      <c r="PAY155" s="57"/>
      <c r="PAZ155" s="21"/>
      <c r="PBA155" s="22"/>
      <c r="PBB155" s="3"/>
      <c r="PBC155" s="5"/>
      <c r="PBD155" s="5"/>
      <c r="PBE155" s="8"/>
      <c r="PBF155" s="10"/>
      <c r="PBG155" s="68"/>
      <c r="PBH155" s="20"/>
      <c r="PBI155" s="57"/>
      <c r="PBJ155" s="21"/>
      <c r="PBK155" s="22"/>
      <c r="PBL155" s="3"/>
      <c r="PBM155" s="5"/>
      <c r="PBN155" s="5"/>
      <c r="PBO155" s="8"/>
      <c r="PBP155" s="10"/>
      <c r="PBQ155" s="68"/>
      <c r="PBR155" s="20"/>
      <c r="PBS155" s="57"/>
      <c r="PBT155" s="21"/>
      <c r="PBU155" s="22"/>
      <c r="PBV155" s="3"/>
      <c r="PBW155" s="5"/>
      <c r="PBX155" s="5"/>
      <c r="PBY155" s="8"/>
      <c r="PBZ155" s="10"/>
      <c r="PCA155" s="68"/>
      <c r="PCB155" s="20"/>
      <c r="PCC155" s="57"/>
      <c r="PCD155" s="21"/>
      <c r="PCE155" s="22"/>
      <c r="PCF155" s="3"/>
      <c r="PCG155" s="5"/>
      <c r="PCH155" s="5"/>
      <c r="PCI155" s="8"/>
      <c r="PCJ155" s="10"/>
      <c r="PCK155" s="68"/>
      <c r="PCL155" s="20"/>
      <c r="PCM155" s="57"/>
      <c r="PCN155" s="21"/>
      <c r="PCO155" s="22"/>
      <c r="PCP155" s="3"/>
      <c r="PCQ155" s="5"/>
      <c r="PCR155" s="5"/>
      <c r="PCS155" s="8"/>
      <c r="PCT155" s="10"/>
      <c r="PCU155" s="68"/>
      <c r="PCV155" s="20"/>
      <c r="PCW155" s="57"/>
      <c r="PCX155" s="21"/>
      <c r="PCY155" s="22"/>
      <c r="PCZ155" s="3"/>
      <c r="PDA155" s="5"/>
      <c r="PDB155" s="5"/>
      <c r="PDC155" s="8"/>
      <c r="PDD155" s="10"/>
      <c r="PDE155" s="68"/>
      <c r="PDF155" s="20"/>
      <c r="PDG155" s="57"/>
      <c r="PDH155" s="21"/>
      <c r="PDI155" s="22"/>
      <c r="PDJ155" s="3"/>
      <c r="PDK155" s="5"/>
      <c r="PDL155" s="5"/>
      <c r="PDM155" s="8"/>
      <c r="PDN155" s="10"/>
      <c r="PDO155" s="68"/>
      <c r="PDP155" s="20"/>
      <c r="PDQ155" s="57"/>
      <c r="PDR155" s="21"/>
      <c r="PDS155" s="22"/>
      <c r="PDT155" s="3"/>
      <c r="PDU155" s="5"/>
      <c r="PDV155" s="5"/>
      <c r="PDW155" s="8"/>
      <c r="PDX155" s="10"/>
      <c r="PDY155" s="68"/>
      <c r="PDZ155" s="20"/>
      <c r="PEA155" s="57"/>
      <c r="PEB155" s="21"/>
      <c r="PEC155" s="22"/>
      <c r="PED155" s="3"/>
      <c r="PEE155" s="5"/>
      <c r="PEF155" s="5"/>
      <c r="PEG155" s="8"/>
      <c r="PEH155" s="10"/>
      <c r="PEI155" s="68"/>
      <c r="PEJ155" s="20"/>
      <c r="PEK155" s="57"/>
      <c r="PEL155" s="21"/>
      <c r="PEM155" s="22"/>
      <c r="PEN155" s="3"/>
      <c r="PEO155" s="5"/>
      <c r="PEP155" s="5"/>
      <c r="PEQ155" s="8"/>
      <c r="PER155" s="10"/>
      <c r="PES155" s="68"/>
      <c r="PET155" s="20"/>
      <c r="PEU155" s="57"/>
      <c r="PEV155" s="21"/>
      <c r="PEW155" s="22"/>
      <c r="PEX155" s="3"/>
      <c r="PEY155" s="5"/>
      <c r="PEZ155" s="5"/>
      <c r="PFA155" s="8"/>
      <c r="PFB155" s="10"/>
      <c r="PFC155" s="68"/>
      <c r="PFD155" s="20"/>
      <c r="PFE155" s="57"/>
      <c r="PFF155" s="21"/>
      <c r="PFG155" s="22"/>
      <c r="PFH155" s="3"/>
      <c r="PFI155" s="5"/>
      <c r="PFJ155" s="5"/>
      <c r="PFK155" s="8"/>
      <c r="PFL155" s="10"/>
      <c r="PFM155" s="68"/>
      <c r="PFN155" s="20"/>
      <c r="PFO155" s="57"/>
      <c r="PFP155" s="21"/>
      <c r="PFQ155" s="22"/>
      <c r="PFR155" s="3"/>
      <c r="PFS155" s="5"/>
      <c r="PFT155" s="5"/>
      <c r="PFU155" s="8"/>
      <c r="PFV155" s="10"/>
      <c r="PFW155" s="68"/>
      <c r="PFX155" s="20"/>
      <c r="PFY155" s="57"/>
      <c r="PFZ155" s="21"/>
      <c r="PGA155" s="22"/>
      <c r="PGB155" s="3"/>
      <c r="PGC155" s="5"/>
      <c r="PGD155" s="5"/>
      <c r="PGE155" s="8"/>
      <c r="PGF155" s="10"/>
      <c r="PGG155" s="68"/>
      <c r="PGH155" s="20"/>
      <c r="PGI155" s="57"/>
      <c r="PGJ155" s="21"/>
      <c r="PGK155" s="22"/>
      <c r="PGL155" s="3"/>
      <c r="PGM155" s="5"/>
      <c r="PGN155" s="5"/>
      <c r="PGO155" s="8"/>
      <c r="PGP155" s="10"/>
      <c r="PGQ155" s="68"/>
      <c r="PGR155" s="20"/>
      <c r="PGS155" s="57"/>
      <c r="PGT155" s="21"/>
      <c r="PGU155" s="22"/>
      <c r="PGV155" s="3"/>
      <c r="PGW155" s="5"/>
      <c r="PGX155" s="5"/>
      <c r="PGY155" s="8"/>
      <c r="PGZ155" s="10"/>
      <c r="PHA155" s="68"/>
      <c r="PHB155" s="20"/>
      <c r="PHC155" s="57"/>
      <c r="PHD155" s="21"/>
      <c r="PHE155" s="22"/>
      <c r="PHF155" s="3"/>
      <c r="PHG155" s="5"/>
      <c r="PHH155" s="5"/>
      <c r="PHI155" s="8"/>
      <c r="PHJ155" s="10"/>
      <c r="PHK155" s="68"/>
      <c r="PHL155" s="20"/>
      <c r="PHM155" s="57"/>
      <c r="PHN155" s="21"/>
      <c r="PHO155" s="22"/>
      <c r="PHP155" s="3"/>
      <c r="PHQ155" s="5"/>
      <c r="PHR155" s="5"/>
      <c r="PHS155" s="8"/>
      <c r="PHT155" s="10"/>
      <c r="PHU155" s="68"/>
      <c r="PHV155" s="20"/>
      <c r="PHW155" s="57"/>
      <c r="PHX155" s="21"/>
      <c r="PHY155" s="22"/>
      <c r="PHZ155" s="3"/>
      <c r="PIA155" s="5"/>
      <c r="PIB155" s="5"/>
      <c r="PIC155" s="8"/>
      <c r="PID155" s="10"/>
      <c r="PIE155" s="68"/>
      <c r="PIF155" s="20"/>
      <c r="PIG155" s="57"/>
      <c r="PIH155" s="21"/>
      <c r="PII155" s="22"/>
      <c r="PIJ155" s="3"/>
      <c r="PIK155" s="5"/>
      <c r="PIL155" s="5"/>
      <c r="PIM155" s="8"/>
      <c r="PIN155" s="10"/>
      <c r="PIO155" s="68"/>
      <c r="PIP155" s="20"/>
      <c r="PIQ155" s="57"/>
      <c r="PIR155" s="21"/>
      <c r="PIS155" s="22"/>
      <c r="PIT155" s="3"/>
      <c r="PIU155" s="5"/>
      <c r="PIV155" s="5"/>
      <c r="PIW155" s="8"/>
      <c r="PIX155" s="10"/>
      <c r="PIY155" s="68"/>
      <c r="PIZ155" s="20"/>
      <c r="PJA155" s="57"/>
      <c r="PJB155" s="21"/>
      <c r="PJC155" s="22"/>
      <c r="PJD155" s="3"/>
      <c r="PJE155" s="5"/>
      <c r="PJF155" s="5"/>
      <c r="PJG155" s="8"/>
      <c r="PJH155" s="10"/>
      <c r="PJI155" s="68"/>
      <c r="PJJ155" s="20"/>
      <c r="PJK155" s="57"/>
      <c r="PJL155" s="21"/>
      <c r="PJM155" s="22"/>
      <c r="PJN155" s="3"/>
      <c r="PJO155" s="5"/>
      <c r="PJP155" s="5"/>
      <c r="PJQ155" s="8"/>
      <c r="PJR155" s="10"/>
      <c r="PJS155" s="68"/>
      <c r="PJT155" s="20"/>
      <c r="PJU155" s="57"/>
      <c r="PJV155" s="21"/>
      <c r="PJW155" s="22"/>
      <c r="PJX155" s="3"/>
      <c r="PJY155" s="5"/>
      <c r="PJZ155" s="5"/>
      <c r="PKA155" s="8"/>
      <c r="PKB155" s="10"/>
      <c r="PKC155" s="68"/>
      <c r="PKD155" s="20"/>
      <c r="PKE155" s="57"/>
      <c r="PKF155" s="21"/>
      <c r="PKG155" s="22"/>
      <c r="PKH155" s="3"/>
      <c r="PKI155" s="5"/>
      <c r="PKJ155" s="5"/>
      <c r="PKK155" s="8"/>
      <c r="PKL155" s="10"/>
      <c r="PKM155" s="68"/>
      <c r="PKN155" s="20"/>
      <c r="PKO155" s="57"/>
      <c r="PKP155" s="21"/>
      <c r="PKQ155" s="22"/>
      <c r="PKR155" s="3"/>
      <c r="PKS155" s="5"/>
      <c r="PKT155" s="5"/>
      <c r="PKU155" s="8"/>
      <c r="PKV155" s="10"/>
      <c r="PKW155" s="68"/>
      <c r="PKX155" s="20"/>
      <c r="PKY155" s="57"/>
      <c r="PKZ155" s="21"/>
      <c r="PLA155" s="22"/>
      <c r="PLB155" s="3"/>
      <c r="PLC155" s="5"/>
      <c r="PLD155" s="5"/>
      <c r="PLE155" s="8"/>
      <c r="PLF155" s="10"/>
      <c r="PLG155" s="68"/>
      <c r="PLH155" s="20"/>
      <c r="PLI155" s="57"/>
      <c r="PLJ155" s="21"/>
      <c r="PLK155" s="22"/>
      <c r="PLL155" s="3"/>
      <c r="PLM155" s="5"/>
      <c r="PLN155" s="5"/>
      <c r="PLO155" s="8"/>
      <c r="PLP155" s="10"/>
      <c r="PLQ155" s="68"/>
      <c r="PLR155" s="20"/>
      <c r="PLS155" s="57"/>
      <c r="PLT155" s="21"/>
      <c r="PLU155" s="22"/>
      <c r="PLV155" s="3"/>
      <c r="PLW155" s="5"/>
      <c r="PLX155" s="5"/>
      <c r="PLY155" s="8"/>
      <c r="PLZ155" s="10"/>
      <c r="PMA155" s="68"/>
      <c r="PMB155" s="20"/>
      <c r="PMC155" s="57"/>
      <c r="PMD155" s="21"/>
      <c r="PME155" s="22"/>
      <c r="PMF155" s="3"/>
      <c r="PMG155" s="5"/>
      <c r="PMH155" s="5"/>
      <c r="PMI155" s="8"/>
      <c r="PMJ155" s="10"/>
      <c r="PMK155" s="68"/>
      <c r="PML155" s="20"/>
      <c r="PMM155" s="57"/>
      <c r="PMN155" s="21"/>
      <c r="PMO155" s="22"/>
      <c r="PMP155" s="3"/>
      <c r="PMQ155" s="5"/>
      <c r="PMR155" s="5"/>
      <c r="PMS155" s="8"/>
      <c r="PMT155" s="10"/>
      <c r="PMU155" s="68"/>
      <c r="PMV155" s="20"/>
      <c r="PMW155" s="57"/>
      <c r="PMX155" s="21"/>
      <c r="PMY155" s="22"/>
      <c r="PMZ155" s="3"/>
      <c r="PNA155" s="5"/>
      <c r="PNB155" s="5"/>
      <c r="PNC155" s="8"/>
      <c r="PND155" s="10"/>
      <c r="PNE155" s="68"/>
      <c r="PNF155" s="20"/>
      <c r="PNG155" s="57"/>
      <c r="PNH155" s="21"/>
      <c r="PNI155" s="22"/>
      <c r="PNJ155" s="3"/>
      <c r="PNK155" s="5"/>
      <c r="PNL155" s="5"/>
      <c r="PNM155" s="8"/>
      <c r="PNN155" s="10"/>
      <c r="PNO155" s="68"/>
      <c r="PNP155" s="20"/>
      <c r="PNQ155" s="57"/>
      <c r="PNR155" s="21"/>
      <c r="PNS155" s="22"/>
      <c r="PNT155" s="3"/>
      <c r="PNU155" s="5"/>
      <c r="PNV155" s="5"/>
      <c r="PNW155" s="8"/>
      <c r="PNX155" s="10"/>
      <c r="PNY155" s="68"/>
      <c r="PNZ155" s="20"/>
      <c r="POA155" s="57"/>
      <c r="POB155" s="21"/>
      <c r="POC155" s="22"/>
      <c r="POD155" s="3"/>
      <c r="POE155" s="5"/>
      <c r="POF155" s="5"/>
      <c r="POG155" s="8"/>
      <c r="POH155" s="10"/>
      <c r="POI155" s="68"/>
      <c r="POJ155" s="20"/>
      <c r="POK155" s="57"/>
      <c r="POL155" s="21"/>
      <c r="POM155" s="22"/>
      <c r="PON155" s="3"/>
      <c r="POO155" s="5"/>
      <c r="POP155" s="5"/>
      <c r="POQ155" s="8"/>
      <c r="POR155" s="10"/>
      <c r="POS155" s="68"/>
      <c r="POT155" s="20"/>
      <c r="POU155" s="57"/>
      <c r="POV155" s="21"/>
      <c r="POW155" s="22"/>
      <c r="POX155" s="3"/>
      <c r="POY155" s="5"/>
      <c r="POZ155" s="5"/>
      <c r="PPA155" s="8"/>
      <c r="PPB155" s="10"/>
      <c r="PPC155" s="68"/>
      <c r="PPD155" s="20"/>
      <c r="PPE155" s="57"/>
      <c r="PPF155" s="21"/>
      <c r="PPG155" s="22"/>
      <c r="PPH155" s="3"/>
      <c r="PPI155" s="5"/>
      <c r="PPJ155" s="5"/>
      <c r="PPK155" s="8"/>
      <c r="PPL155" s="10"/>
      <c r="PPM155" s="68"/>
      <c r="PPN155" s="20"/>
      <c r="PPO155" s="57"/>
      <c r="PPP155" s="21"/>
      <c r="PPQ155" s="22"/>
      <c r="PPR155" s="3"/>
      <c r="PPS155" s="5"/>
      <c r="PPT155" s="5"/>
      <c r="PPU155" s="8"/>
      <c r="PPV155" s="10"/>
      <c r="PPW155" s="68"/>
      <c r="PPX155" s="20"/>
      <c r="PPY155" s="57"/>
      <c r="PPZ155" s="21"/>
      <c r="PQA155" s="22"/>
      <c r="PQB155" s="3"/>
      <c r="PQC155" s="5"/>
      <c r="PQD155" s="5"/>
      <c r="PQE155" s="8"/>
      <c r="PQF155" s="10"/>
      <c r="PQG155" s="68"/>
      <c r="PQH155" s="20"/>
      <c r="PQI155" s="57"/>
      <c r="PQJ155" s="21"/>
      <c r="PQK155" s="22"/>
      <c r="PQL155" s="3"/>
      <c r="PQM155" s="5"/>
      <c r="PQN155" s="5"/>
      <c r="PQO155" s="8"/>
      <c r="PQP155" s="10"/>
      <c r="PQQ155" s="68"/>
      <c r="PQR155" s="20"/>
      <c r="PQS155" s="57"/>
      <c r="PQT155" s="21"/>
      <c r="PQU155" s="22"/>
      <c r="PQV155" s="3"/>
      <c r="PQW155" s="5"/>
      <c r="PQX155" s="5"/>
      <c r="PQY155" s="8"/>
      <c r="PQZ155" s="10"/>
      <c r="PRA155" s="68"/>
      <c r="PRB155" s="20"/>
      <c r="PRC155" s="57"/>
      <c r="PRD155" s="21"/>
      <c r="PRE155" s="22"/>
      <c r="PRF155" s="3"/>
      <c r="PRG155" s="5"/>
      <c r="PRH155" s="5"/>
      <c r="PRI155" s="8"/>
      <c r="PRJ155" s="10"/>
      <c r="PRK155" s="68"/>
      <c r="PRL155" s="20"/>
      <c r="PRM155" s="57"/>
      <c r="PRN155" s="21"/>
      <c r="PRO155" s="22"/>
      <c r="PRP155" s="3"/>
      <c r="PRQ155" s="5"/>
      <c r="PRR155" s="5"/>
      <c r="PRS155" s="8"/>
      <c r="PRT155" s="10"/>
      <c r="PRU155" s="68"/>
      <c r="PRV155" s="20"/>
      <c r="PRW155" s="57"/>
      <c r="PRX155" s="21"/>
      <c r="PRY155" s="22"/>
      <c r="PRZ155" s="3"/>
      <c r="PSA155" s="5"/>
      <c r="PSB155" s="5"/>
      <c r="PSC155" s="8"/>
      <c r="PSD155" s="10"/>
      <c r="PSE155" s="68"/>
      <c r="PSF155" s="20"/>
      <c r="PSG155" s="57"/>
      <c r="PSH155" s="21"/>
      <c r="PSI155" s="22"/>
      <c r="PSJ155" s="3"/>
      <c r="PSK155" s="5"/>
      <c r="PSL155" s="5"/>
      <c r="PSM155" s="8"/>
      <c r="PSN155" s="10"/>
      <c r="PSO155" s="68"/>
      <c r="PSP155" s="20"/>
      <c r="PSQ155" s="57"/>
      <c r="PSR155" s="21"/>
      <c r="PSS155" s="22"/>
      <c r="PST155" s="3"/>
      <c r="PSU155" s="5"/>
      <c r="PSV155" s="5"/>
      <c r="PSW155" s="8"/>
      <c r="PSX155" s="10"/>
      <c r="PSY155" s="68"/>
      <c r="PSZ155" s="20"/>
      <c r="PTA155" s="57"/>
      <c r="PTB155" s="21"/>
      <c r="PTC155" s="22"/>
      <c r="PTD155" s="3"/>
      <c r="PTE155" s="5"/>
      <c r="PTF155" s="5"/>
      <c r="PTG155" s="8"/>
      <c r="PTH155" s="10"/>
      <c r="PTI155" s="68"/>
      <c r="PTJ155" s="20"/>
      <c r="PTK155" s="57"/>
      <c r="PTL155" s="21"/>
      <c r="PTM155" s="22"/>
      <c r="PTN155" s="3"/>
      <c r="PTO155" s="5"/>
      <c r="PTP155" s="5"/>
      <c r="PTQ155" s="8"/>
      <c r="PTR155" s="10"/>
      <c r="PTS155" s="68"/>
      <c r="PTT155" s="20"/>
      <c r="PTU155" s="57"/>
      <c r="PTV155" s="21"/>
      <c r="PTW155" s="22"/>
      <c r="PTX155" s="3"/>
      <c r="PTY155" s="5"/>
      <c r="PTZ155" s="5"/>
      <c r="PUA155" s="8"/>
      <c r="PUB155" s="10"/>
      <c r="PUC155" s="68"/>
      <c r="PUD155" s="20"/>
      <c r="PUE155" s="57"/>
      <c r="PUF155" s="21"/>
      <c r="PUG155" s="22"/>
      <c r="PUH155" s="3"/>
      <c r="PUI155" s="5"/>
      <c r="PUJ155" s="5"/>
      <c r="PUK155" s="8"/>
      <c r="PUL155" s="10"/>
      <c r="PUM155" s="68"/>
      <c r="PUN155" s="20"/>
      <c r="PUO155" s="57"/>
      <c r="PUP155" s="21"/>
      <c r="PUQ155" s="22"/>
      <c r="PUR155" s="3"/>
      <c r="PUS155" s="5"/>
      <c r="PUT155" s="5"/>
      <c r="PUU155" s="8"/>
      <c r="PUV155" s="10"/>
      <c r="PUW155" s="68"/>
      <c r="PUX155" s="20"/>
      <c r="PUY155" s="57"/>
      <c r="PUZ155" s="21"/>
      <c r="PVA155" s="22"/>
      <c r="PVB155" s="3"/>
      <c r="PVC155" s="5"/>
      <c r="PVD155" s="5"/>
      <c r="PVE155" s="8"/>
      <c r="PVF155" s="10"/>
      <c r="PVG155" s="68"/>
      <c r="PVH155" s="20"/>
      <c r="PVI155" s="57"/>
      <c r="PVJ155" s="21"/>
      <c r="PVK155" s="22"/>
      <c r="PVL155" s="3"/>
      <c r="PVM155" s="5"/>
      <c r="PVN155" s="5"/>
      <c r="PVO155" s="8"/>
      <c r="PVP155" s="10"/>
      <c r="PVQ155" s="68"/>
      <c r="PVR155" s="20"/>
      <c r="PVS155" s="57"/>
      <c r="PVT155" s="21"/>
      <c r="PVU155" s="22"/>
      <c r="PVV155" s="3"/>
      <c r="PVW155" s="5"/>
      <c r="PVX155" s="5"/>
      <c r="PVY155" s="8"/>
      <c r="PVZ155" s="10"/>
      <c r="PWA155" s="68"/>
      <c r="PWB155" s="20"/>
      <c r="PWC155" s="57"/>
      <c r="PWD155" s="21"/>
      <c r="PWE155" s="22"/>
      <c r="PWF155" s="3"/>
      <c r="PWG155" s="5"/>
      <c r="PWH155" s="5"/>
      <c r="PWI155" s="8"/>
      <c r="PWJ155" s="10"/>
      <c r="PWK155" s="68"/>
      <c r="PWL155" s="20"/>
      <c r="PWM155" s="57"/>
      <c r="PWN155" s="21"/>
      <c r="PWO155" s="22"/>
      <c r="PWP155" s="3"/>
      <c r="PWQ155" s="5"/>
      <c r="PWR155" s="5"/>
      <c r="PWS155" s="8"/>
      <c r="PWT155" s="10"/>
      <c r="PWU155" s="68"/>
      <c r="PWV155" s="20"/>
      <c r="PWW155" s="57"/>
      <c r="PWX155" s="21"/>
      <c r="PWY155" s="22"/>
      <c r="PWZ155" s="3"/>
      <c r="PXA155" s="5"/>
      <c r="PXB155" s="5"/>
      <c r="PXC155" s="8"/>
      <c r="PXD155" s="10"/>
      <c r="PXE155" s="68"/>
      <c r="PXF155" s="20"/>
      <c r="PXG155" s="57"/>
      <c r="PXH155" s="21"/>
      <c r="PXI155" s="22"/>
      <c r="PXJ155" s="3"/>
      <c r="PXK155" s="5"/>
      <c r="PXL155" s="5"/>
      <c r="PXM155" s="8"/>
      <c r="PXN155" s="10"/>
      <c r="PXO155" s="68"/>
      <c r="PXP155" s="20"/>
      <c r="PXQ155" s="57"/>
      <c r="PXR155" s="21"/>
      <c r="PXS155" s="22"/>
      <c r="PXT155" s="3"/>
      <c r="PXU155" s="5"/>
      <c r="PXV155" s="5"/>
      <c r="PXW155" s="8"/>
      <c r="PXX155" s="10"/>
      <c r="PXY155" s="68"/>
      <c r="PXZ155" s="20"/>
      <c r="PYA155" s="57"/>
      <c r="PYB155" s="21"/>
      <c r="PYC155" s="22"/>
      <c r="PYD155" s="3"/>
      <c r="PYE155" s="5"/>
      <c r="PYF155" s="5"/>
      <c r="PYG155" s="8"/>
      <c r="PYH155" s="10"/>
      <c r="PYI155" s="68"/>
      <c r="PYJ155" s="20"/>
      <c r="PYK155" s="57"/>
      <c r="PYL155" s="21"/>
      <c r="PYM155" s="22"/>
      <c r="PYN155" s="3"/>
      <c r="PYO155" s="5"/>
      <c r="PYP155" s="5"/>
      <c r="PYQ155" s="8"/>
      <c r="PYR155" s="10"/>
      <c r="PYS155" s="68"/>
      <c r="PYT155" s="20"/>
      <c r="PYU155" s="57"/>
      <c r="PYV155" s="21"/>
      <c r="PYW155" s="22"/>
      <c r="PYX155" s="3"/>
      <c r="PYY155" s="5"/>
      <c r="PYZ155" s="5"/>
      <c r="PZA155" s="8"/>
      <c r="PZB155" s="10"/>
      <c r="PZC155" s="68"/>
      <c r="PZD155" s="20"/>
      <c r="PZE155" s="57"/>
      <c r="PZF155" s="21"/>
      <c r="PZG155" s="22"/>
      <c r="PZH155" s="3"/>
      <c r="PZI155" s="5"/>
      <c r="PZJ155" s="5"/>
      <c r="PZK155" s="8"/>
      <c r="PZL155" s="10"/>
      <c r="PZM155" s="68"/>
      <c r="PZN155" s="20"/>
      <c r="PZO155" s="57"/>
      <c r="PZP155" s="21"/>
      <c r="PZQ155" s="22"/>
      <c r="PZR155" s="3"/>
      <c r="PZS155" s="5"/>
      <c r="PZT155" s="5"/>
      <c r="PZU155" s="8"/>
      <c r="PZV155" s="10"/>
      <c r="PZW155" s="68"/>
      <c r="PZX155" s="20"/>
      <c r="PZY155" s="57"/>
      <c r="PZZ155" s="21"/>
      <c r="QAA155" s="22"/>
      <c r="QAB155" s="3"/>
      <c r="QAC155" s="5"/>
      <c r="QAD155" s="5"/>
      <c r="QAE155" s="8"/>
      <c r="QAF155" s="10"/>
      <c r="QAG155" s="68"/>
      <c r="QAH155" s="20"/>
      <c r="QAI155" s="57"/>
      <c r="QAJ155" s="21"/>
      <c r="QAK155" s="22"/>
      <c r="QAL155" s="3"/>
      <c r="QAM155" s="5"/>
      <c r="QAN155" s="5"/>
      <c r="QAO155" s="8"/>
      <c r="QAP155" s="10"/>
      <c r="QAQ155" s="68"/>
      <c r="QAR155" s="20"/>
      <c r="QAS155" s="57"/>
      <c r="QAT155" s="21"/>
      <c r="QAU155" s="22"/>
      <c r="QAV155" s="3"/>
      <c r="QAW155" s="5"/>
      <c r="QAX155" s="5"/>
      <c r="QAY155" s="8"/>
      <c r="QAZ155" s="10"/>
      <c r="QBA155" s="68"/>
      <c r="QBB155" s="20"/>
      <c r="QBC155" s="57"/>
      <c r="QBD155" s="21"/>
      <c r="QBE155" s="22"/>
      <c r="QBF155" s="3"/>
      <c r="QBG155" s="5"/>
      <c r="QBH155" s="5"/>
      <c r="QBI155" s="8"/>
      <c r="QBJ155" s="10"/>
      <c r="QBK155" s="68"/>
      <c r="QBL155" s="20"/>
      <c r="QBM155" s="57"/>
      <c r="QBN155" s="21"/>
      <c r="QBO155" s="22"/>
      <c r="QBP155" s="3"/>
      <c r="QBQ155" s="5"/>
      <c r="QBR155" s="5"/>
      <c r="QBS155" s="8"/>
      <c r="QBT155" s="10"/>
      <c r="QBU155" s="68"/>
      <c r="QBV155" s="20"/>
      <c r="QBW155" s="57"/>
      <c r="QBX155" s="21"/>
      <c r="QBY155" s="22"/>
      <c r="QBZ155" s="3"/>
      <c r="QCA155" s="5"/>
      <c r="QCB155" s="5"/>
      <c r="QCC155" s="8"/>
      <c r="QCD155" s="10"/>
      <c r="QCE155" s="68"/>
      <c r="QCF155" s="20"/>
      <c r="QCG155" s="57"/>
      <c r="QCH155" s="21"/>
      <c r="QCI155" s="22"/>
      <c r="QCJ155" s="3"/>
      <c r="QCK155" s="5"/>
      <c r="QCL155" s="5"/>
      <c r="QCM155" s="8"/>
      <c r="QCN155" s="10"/>
      <c r="QCO155" s="68"/>
      <c r="QCP155" s="20"/>
      <c r="QCQ155" s="57"/>
      <c r="QCR155" s="21"/>
      <c r="QCS155" s="22"/>
      <c r="QCT155" s="3"/>
      <c r="QCU155" s="5"/>
      <c r="QCV155" s="5"/>
      <c r="QCW155" s="8"/>
      <c r="QCX155" s="10"/>
      <c r="QCY155" s="68"/>
      <c r="QCZ155" s="20"/>
      <c r="QDA155" s="57"/>
      <c r="QDB155" s="21"/>
      <c r="QDC155" s="22"/>
      <c r="QDD155" s="3"/>
      <c r="QDE155" s="5"/>
      <c r="QDF155" s="5"/>
      <c r="QDG155" s="8"/>
      <c r="QDH155" s="10"/>
      <c r="QDI155" s="68"/>
      <c r="QDJ155" s="20"/>
      <c r="QDK155" s="57"/>
      <c r="QDL155" s="21"/>
      <c r="QDM155" s="22"/>
      <c r="QDN155" s="3"/>
      <c r="QDO155" s="5"/>
      <c r="QDP155" s="5"/>
      <c r="QDQ155" s="8"/>
      <c r="QDR155" s="10"/>
      <c r="QDS155" s="68"/>
      <c r="QDT155" s="20"/>
      <c r="QDU155" s="57"/>
      <c r="QDV155" s="21"/>
      <c r="QDW155" s="22"/>
      <c r="QDX155" s="3"/>
      <c r="QDY155" s="5"/>
      <c r="QDZ155" s="5"/>
      <c r="QEA155" s="8"/>
      <c r="QEB155" s="10"/>
      <c r="QEC155" s="68"/>
      <c r="QED155" s="20"/>
      <c r="QEE155" s="57"/>
      <c r="QEF155" s="21"/>
      <c r="QEG155" s="22"/>
      <c r="QEH155" s="3"/>
      <c r="QEI155" s="5"/>
      <c r="QEJ155" s="5"/>
      <c r="QEK155" s="8"/>
      <c r="QEL155" s="10"/>
      <c r="QEM155" s="68"/>
      <c r="QEN155" s="20"/>
      <c r="QEO155" s="57"/>
      <c r="QEP155" s="21"/>
      <c r="QEQ155" s="22"/>
      <c r="QER155" s="3"/>
      <c r="QES155" s="5"/>
      <c r="QET155" s="5"/>
      <c r="QEU155" s="8"/>
      <c r="QEV155" s="10"/>
      <c r="QEW155" s="68"/>
      <c r="QEX155" s="20"/>
      <c r="QEY155" s="57"/>
      <c r="QEZ155" s="21"/>
      <c r="QFA155" s="22"/>
      <c r="QFB155" s="3"/>
      <c r="QFC155" s="5"/>
      <c r="QFD155" s="5"/>
      <c r="QFE155" s="8"/>
      <c r="QFF155" s="10"/>
      <c r="QFG155" s="68"/>
      <c r="QFH155" s="20"/>
      <c r="QFI155" s="57"/>
      <c r="QFJ155" s="21"/>
      <c r="QFK155" s="22"/>
      <c r="QFL155" s="3"/>
      <c r="QFM155" s="5"/>
      <c r="QFN155" s="5"/>
      <c r="QFO155" s="8"/>
      <c r="QFP155" s="10"/>
      <c r="QFQ155" s="68"/>
      <c r="QFR155" s="20"/>
      <c r="QFS155" s="57"/>
      <c r="QFT155" s="21"/>
      <c r="QFU155" s="22"/>
      <c r="QFV155" s="3"/>
      <c r="QFW155" s="5"/>
      <c r="QFX155" s="5"/>
      <c r="QFY155" s="8"/>
      <c r="QFZ155" s="10"/>
      <c r="QGA155" s="68"/>
      <c r="QGB155" s="20"/>
      <c r="QGC155" s="57"/>
      <c r="QGD155" s="21"/>
      <c r="QGE155" s="22"/>
      <c r="QGF155" s="3"/>
      <c r="QGG155" s="5"/>
      <c r="QGH155" s="5"/>
      <c r="QGI155" s="8"/>
      <c r="QGJ155" s="10"/>
      <c r="QGK155" s="68"/>
      <c r="QGL155" s="20"/>
      <c r="QGM155" s="57"/>
      <c r="QGN155" s="21"/>
      <c r="QGO155" s="22"/>
      <c r="QGP155" s="3"/>
      <c r="QGQ155" s="5"/>
      <c r="QGR155" s="5"/>
      <c r="QGS155" s="8"/>
      <c r="QGT155" s="10"/>
      <c r="QGU155" s="68"/>
      <c r="QGV155" s="20"/>
      <c r="QGW155" s="57"/>
      <c r="QGX155" s="21"/>
      <c r="QGY155" s="22"/>
      <c r="QGZ155" s="3"/>
      <c r="QHA155" s="5"/>
      <c r="QHB155" s="5"/>
      <c r="QHC155" s="8"/>
      <c r="QHD155" s="10"/>
      <c r="QHE155" s="68"/>
      <c r="QHF155" s="20"/>
      <c r="QHG155" s="57"/>
      <c r="QHH155" s="21"/>
      <c r="QHI155" s="22"/>
      <c r="QHJ155" s="3"/>
      <c r="QHK155" s="5"/>
      <c r="QHL155" s="5"/>
      <c r="QHM155" s="8"/>
      <c r="QHN155" s="10"/>
      <c r="QHO155" s="68"/>
      <c r="QHP155" s="20"/>
      <c r="QHQ155" s="57"/>
      <c r="QHR155" s="21"/>
      <c r="QHS155" s="22"/>
      <c r="QHT155" s="3"/>
      <c r="QHU155" s="5"/>
      <c r="QHV155" s="5"/>
      <c r="QHW155" s="8"/>
      <c r="QHX155" s="10"/>
      <c r="QHY155" s="68"/>
      <c r="QHZ155" s="20"/>
      <c r="QIA155" s="57"/>
      <c r="QIB155" s="21"/>
      <c r="QIC155" s="22"/>
      <c r="QID155" s="3"/>
      <c r="QIE155" s="5"/>
      <c r="QIF155" s="5"/>
      <c r="QIG155" s="8"/>
      <c r="QIH155" s="10"/>
      <c r="QII155" s="68"/>
      <c r="QIJ155" s="20"/>
      <c r="QIK155" s="57"/>
      <c r="QIL155" s="21"/>
      <c r="QIM155" s="22"/>
      <c r="QIN155" s="3"/>
      <c r="QIO155" s="5"/>
      <c r="QIP155" s="5"/>
      <c r="QIQ155" s="8"/>
      <c r="QIR155" s="10"/>
      <c r="QIS155" s="68"/>
      <c r="QIT155" s="20"/>
      <c r="QIU155" s="57"/>
      <c r="QIV155" s="21"/>
      <c r="QIW155" s="22"/>
      <c r="QIX155" s="3"/>
      <c r="QIY155" s="5"/>
      <c r="QIZ155" s="5"/>
      <c r="QJA155" s="8"/>
      <c r="QJB155" s="10"/>
      <c r="QJC155" s="68"/>
      <c r="QJD155" s="20"/>
      <c r="QJE155" s="57"/>
      <c r="QJF155" s="21"/>
      <c r="QJG155" s="22"/>
      <c r="QJH155" s="3"/>
      <c r="QJI155" s="5"/>
      <c r="QJJ155" s="5"/>
      <c r="QJK155" s="8"/>
      <c r="QJL155" s="10"/>
      <c r="QJM155" s="68"/>
      <c r="QJN155" s="20"/>
      <c r="QJO155" s="57"/>
      <c r="QJP155" s="21"/>
      <c r="QJQ155" s="22"/>
      <c r="QJR155" s="3"/>
      <c r="QJS155" s="5"/>
      <c r="QJT155" s="5"/>
      <c r="QJU155" s="8"/>
      <c r="QJV155" s="10"/>
      <c r="QJW155" s="68"/>
      <c r="QJX155" s="20"/>
      <c r="QJY155" s="57"/>
      <c r="QJZ155" s="21"/>
      <c r="QKA155" s="22"/>
      <c r="QKB155" s="3"/>
      <c r="QKC155" s="5"/>
      <c r="QKD155" s="5"/>
      <c r="QKE155" s="8"/>
      <c r="QKF155" s="10"/>
      <c r="QKG155" s="68"/>
      <c r="QKH155" s="20"/>
      <c r="QKI155" s="57"/>
      <c r="QKJ155" s="21"/>
      <c r="QKK155" s="22"/>
      <c r="QKL155" s="3"/>
      <c r="QKM155" s="5"/>
      <c r="QKN155" s="5"/>
      <c r="QKO155" s="8"/>
      <c r="QKP155" s="10"/>
      <c r="QKQ155" s="68"/>
      <c r="QKR155" s="20"/>
      <c r="QKS155" s="57"/>
      <c r="QKT155" s="21"/>
      <c r="QKU155" s="22"/>
      <c r="QKV155" s="3"/>
      <c r="QKW155" s="5"/>
      <c r="QKX155" s="5"/>
      <c r="QKY155" s="8"/>
      <c r="QKZ155" s="10"/>
      <c r="QLA155" s="68"/>
      <c r="QLB155" s="20"/>
      <c r="QLC155" s="57"/>
      <c r="QLD155" s="21"/>
      <c r="QLE155" s="22"/>
      <c r="QLF155" s="3"/>
      <c r="QLG155" s="5"/>
      <c r="QLH155" s="5"/>
      <c r="QLI155" s="8"/>
      <c r="QLJ155" s="10"/>
      <c r="QLK155" s="68"/>
      <c r="QLL155" s="20"/>
      <c r="QLM155" s="57"/>
      <c r="QLN155" s="21"/>
      <c r="QLO155" s="22"/>
      <c r="QLP155" s="3"/>
      <c r="QLQ155" s="5"/>
      <c r="QLR155" s="5"/>
      <c r="QLS155" s="8"/>
      <c r="QLT155" s="10"/>
      <c r="QLU155" s="68"/>
      <c r="QLV155" s="20"/>
      <c r="QLW155" s="57"/>
      <c r="QLX155" s="21"/>
      <c r="QLY155" s="22"/>
      <c r="QLZ155" s="3"/>
      <c r="QMA155" s="5"/>
      <c r="QMB155" s="5"/>
      <c r="QMC155" s="8"/>
      <c r="QMD155" s="10"/>
      <c r="QME155" s="68"/>
      <c r="QMF155" s="20"/>
      <c r="QMG155" s="57"/>
      <c r="QMH155" s="21"/>
      <c r="QMI155" s="22"/>
      <c r="QMJ155" s="3"/>
      <c r="QMK155" s="5"/>
      <c r="QML155" s="5"/>
      <c r="QMM155" s="8"/>
      <c r="QMN155" s="10"/>
      <c r="QMO155" s="68"/>
      <c r="QMP155" s="20"/>
      <c r="QMQ155" s="57"/>
      <c r="QMR155" s="21"/>
      <c r="QMS155" s="22"/>
      <c r="QMT155" s="3"/>
      <c r="QMU155" s="5"/>
      <c r="QMV155" s="5"/>
      <c r="QMW155" s="8"/>
      <c r="QMX155" s="10"/>
      <c r="QMY155" s="68"/>
      <c r="QMZ155" s="20"/>
      <c r="QNA155" s="57"/>
      <c r="QNB155" s="21"/>
      <c r="QNC155" s="22"/>
      <c r="QND155" s="3"/>
      <c r="QNE155" s="5"/>
      <c r="QNF155" s="5"/>
      <c r="QNG155" s="8"/>
      <c r="QNH155" s="10"/>
      <c r="QNI155" s="68"/>
      <c r="QNJ155" s="20"/>
      <c r="QNK155" s="57"/>
      <c r="QNL155" s="21"/>
      <c r="QNM155" s="22"/>
      <c r="QNN155" s="3"/>
      <c r="QNO155" s="5"/>
      <c r="QNP155" s="5"/>
      <c r="QNQ155" s="8"/>
      <c r="QNR155" s="10"/>
      <c r="QNS155" s="68"/>
      <c r="QNT155" s="20"/>
      <c r="QNU155" s="57"/>
      <c r="QNV155" s="21"/>
      <c r="QNW155" s="22"/>
      <c r="QNX155" s="3"/>
      <c r="QNY155" s="5"/>
      <c r="QNZ155" s="5"/>
      <c r="QOA155" s="8"/>
      <c r="QOB155" s="10"/>
      <c r="QOC155" s="68"/>
      <c r="QOD155" s="20"/>
      <c r="QOE155" s="57"/>
      <c r="QOF155" s="21"/>
      <c r="QOG155" s="22"/>
      <c r="QOH155" s="3"/>
      <c r="QOI155" s="5"/>
      <c r="QOJ155" s="5"/>
      <c r="QOK155" s="8"/>
      <c r="QOL155" s="10"/>
      <c r="QOM155" s="68"/>
      <c r="QON155" s="20"/>
      <c r="QOO155" s="57"/>
      <c r="QOP155" s="21"/>
      <c r="QOQ155" s="22"/>
      <c r="QOR155" s="3"/>
      <c r="QOS155" s="5"/>
      <c r="QOT155" s="5"/>
      <c r="QOU155" s="8"/>
      <c r="QOV155" s="10"/>
      <c r="QOW155" s="68"/>
      <c r="QOX155" s="20"/>
      <c r="QOY155" s="57"/>
      <c r="QOZ155" s="21"/>
      <c r="QPA155" s="22"/>
      <c r="QPB155" s="3"/>
      <c r="QPC155" s="5"/>
      <c r="QPD155" s="5"/>
      <c r="QPE155" s="8"/>
      <c r="QPF155" s="10"/>
      <c r="QPG155" s="68"/>
      <c r="QPH155" s="20"/>
      <c r="QPI155" s="57"/>
      <c r="QPJ155" s="21"/>
      <c r="QPK155" s="22"/>
      <c r="QPL155" s="3"/>
      <c r="QPM155" s="5"/>
      <c r="QPN155" s="5"/>
      <c r="QPO155" s="8"/>
      <c r="QPP155" s="10"/>
      <c r="QPQ155" s="68"/>
      <c r="QPR155" s="20"/>
      <c r="QPS155" s="57"/>
      <c r="QPT155" s="21"/>
      <c r="QPU155" s="22"/>
      <c r="QPV155" s="3"/>
      <c r="QPW155" s="5"/>
      <c r="QPX155" s="5"/>
      <c r="QPY155" s="8"/>
      <c r="QPZ155" s="10"/>
      <c r="QQA155" s="68"/>
      <c r="QQB155" s="20"/>
      <c r="QQC155" s="57"/>
      <c r="QQD155" s="21"/>
      <c r="QQE155" s="22"/>
      <c r="QQF155" s="3"/>
      <c r="QQG155" s="5"/>
      <c r="QQH155" s="5"/>
      <c r="QQI155" s="8"/>
      <c r="QQJ155" s="10"/>
      <c r="QQK155" s="68"/>
      <c r="QQL155" s="20"/>
      <c r="QQM155" s="57"/>
      <c r="QQN155" s="21"/>
      <c r="QQO155" s="22"/>
      <c r="QQP155" s="3"/>
      <c r="QQQ155" s="5"/>
      <c r="QQR155" s="5"/>
      <c r="QQS155" s="8"/>
      <c r="QQT155" s="10"/>
      <c r="QQU155" s="68"/>
      <c r="QQV155" s="20"/>
      <c r="QQW155" s="57"/>
      <c r="QQX155" s="21"/>
      <c r="QQY155" s="22"/>
      <c r="QQZ155" s="3"/>
      <c r="QRA155" s="5"/>
      <c r="QRB155" s="5"/>
      <c r="QRC155" s="8"/>
      <c r="QRD155" s="10"/>
      <c r="QRE155" s="68"/>
      <c r="QRF155" s="20"/>
      <c r="QRG155" s="57"/>
      <c r="QRH155" s="21"/>
      <c r="QRI155" s="22"/>
      <c r="QRJ155" s="3"/>
      <c r="QRK155" s="5"/>
      <c r="QRL155" s="5"/>
      <c r="QRM155" s="8"/>
      <c r="QRN155" s="10"/>
      <c r="QRO155" s="68"/>
      <c r="QRP155" s="20"/>
      <c r="QRQ155" s="57"/>
      <c r="QRR155" s="21"/>
      <c r="QRS155" s="22"/>
      <c r="QRT155" s="3"/>
      <c r="QRU155" s="5"/>
      <c r="QRV155" s="5"/>
      <c r="QRW155" s="8"/>
      <c r="QRX155" s="10"/>
      <c r="QRY155" s="68"/>
      <c r="QRZ155" s="20"/>
      <c r="QSA155" s="57"/>
      <c r="QSB155" s="21"/>
      <c r="QSC155" s="22"/>
      <c r="QSD155" s="3"/>
      <c r="QSE155" s="5"/>
      <c r="QSF155" s="5"/>
      <c r="QSG155" s="8"/>
      <c r="QSH155" s="10"/>
      <c r="QSI155" s="68"/>
      <c r="QSJ155" s="20"/>
      <c r="QSK155" s="57"/>
      <c r="QSL155" s="21"/>
      <c r="QSM155" s="22"/>
      <c r="QSN155" s="3"/>
      <c r="QSO155" s="5"/>
      <c r="QSP155" s="5"/>
      <c r="QSQ155" s="8"/>
      <c r="QSR155" s="10"/>
      <c r="QSS155" s="68"/>
      <c r="QST155" s="20"/>
      <c r="QSU155" s="57"/>
      <c r="QSV155" s="21"/>
      <c r="QSW155" s="22"/>
      <c r="QSX155" s="3"/>
      <c r="QSY155" s="5"/>
      <c r="QSZ155" s="5"/>
      <c r="QTA155" s="8"/>
      <c r="QTB155" s="10"/>
      <c r="QTC155" s="68"/>
      <c r="QTD155" s="20"/>
      <c r="QTE155" s="57"/>
      <c r="QTF155" s="21"/>
      <c r="QTG155" s="22"/>
      <c r="QTH155" s="3"/>
      <c r="QTI155" s="5"/>
      <c r="QTJ155" s="5"/>
      <c r="QTK155" s="8"/>
      <c r="QTL155" s="10"/>
      <c r="QTM155" s="68"/>
      <c r="QTN155" s="20"/>
      <c r="QTO155" s="57"/>
      <c r="QTP155" s="21"/>
      <c r="QTQ155" s="22"/>
      <c r="QTR155" s="3"/>
      <c r="QTS155" s="5"/>
      <c r="QTT155" s="5"/>
      <c r="QTU155" s="8"/>
      <c r="QTV155" s="10"/>
      <c r="QTW155" s="68"/>
      <c r="QTX155" s="20"/>
      <c r="QTY155" s="57"/>
      <c r="QTZ155" s="21"/>
      <c r="QUA155" s="22"/>
      <c r="QUB155" s="3"/>
      <c r="QUC155" s="5"/>
      <c r="QUD155" s="5"/>
      <c r="QUE155" s="8"/>
      <c r="QUF155" s="10"/>
      <c r="QUG155" s="68"/>
      <c r="QUH155" s="20"/>
      <c r="QUI155" s="57"/>
      <c r="QUJ155" s="21"/>
      <c r="QUK155" s="22"/>
      <c r="QUL155" s="3"/>
      <c r="QUM155" s="5"/>
      <c r="QUN155" s="5"/>
      <c r="QUO155" s="8"/>
      <c r="QUP155" s="10"/>
      <c r="QUQ155" s="68"/>
      <c r="QUR155" s="20"/>
      <c r="QUS155" s="57"/>
      <c r="QUT155" s="21"/>
      <c r="QUU155" s="22"/>
      <c r="QUV155" s="3"/>
      <c r="QUW155" s="5"/>
      <c r="QUX155" s="5"/>
      <c r="QUY155" s="8"/>
      <c r="QUZ155" s="10"/>
      <c r="QVA155" s="68"/>
      <c r="QVB155" s="20"/>
      <c r="QVC155" s="57"/>
      <c r="QVD155" s="21"/>
      <c r="QVE155" s="22"/>
      <c r="QVF155" s="3"/>
      <c r="QVG155" s="5"/>
      <c r="QVH155" s="5"/>
      <c r="QVI155" s="8"/>
      <c r="QVJ155" s="10"/>
      <c r="QVK155" s="68"/>
      <c r="QVL155" s="20"/>
      <c r="QVM155" s="57"/>
      <c r="QVN155" s="21"/>
      <c r="QVO155" s="22"/>
      <c r="QVP155" s="3"/>
      <c r="QVQ155" s="5"/>
      <c r="QVR155" s="5"/>
      <c r="QVS155" s="8"/>
      <c r="QVT155" s="10"/>
      <c r="QVU155" s="68"/>
      <c r="QVV155" s="20"/>
      <c r="QVW155" s="57"/>
      <c r="QVX155" s="21"/>
      <c r="QVY155" s="22"/>
      <c r="QVZ155" s="3"/>
      <c r="QWA155" s="5"/>
      <c r="QWB155" s="5"/>
      <c r="QWC155" s="8"/>
      <c r="QWD155" s="10"/>
      <c r="QWE155" s="68"/>
      <c r="QWF155" s="20"/>
      <c r="QWG155" s="57"/>
      <c r="QWH155" s="21"/>
      <c r="QWI155" s="22"/>
      <c r="QWJ155" s="3"/>
      <c r="QWK155" s="5"/>
      <c r="QWL155" s="5"/>
      <c r="QWM155" s="8"/>
      <c r="QWN155" s="10"/>
      <c r="QWO155" s="68"/>
      <c r="QWP155" s="20"/>
      <c r="QWQ155" s="57"/>
      <c r="QWR155" s="21"/>
      <c r="QWS155" s="22"/>
      <c r="QWT155" s="3"/>
      <c r="QWU155" s="5"/>
      <c r="QWV155" s="5"/>
      <c r="QWW155" s="8"/>
      <c r="QWX155" s="10"/>
      <c r="QWY155" s="68"/>
      <c r="QWZ155" s="20"/>
      <c r="QXA155" s="57"/>
      <c r="QXB155" s="21"/>
      <c r="QXC155" s="22"/>
      <c r="QXD155" s="3"/>
      <c r="QXE155" s="5"/>
      <c r="QXF155" s="5"/>
      <c r="QXG155" s="8"/>
      <c r="QXH155" s="10"/>
      <c r="QXI155" s="68"/>
      <c r="QXJ155" s="20"/>
      <c r="QXK155" s="57"/>
      <c r="QXL155" s="21"/>
      <c r="QXM155" s="22"/>
      <c r="QXN155" s="3"/>
      <c r="QXO155" s="5"/>
      <c r="QXP155" s="5"/>
      <c r="QXQ155" s="8"/>
      <c r="QXR155" s="10"/>
      <c r="QXS155" s="68"/>
      <c r="QXT155" s="20"/>
      <c r="QXU155" s="57"/>
      <c r="QXV155" s="21"/>
      <c r="QXW155" s="22"/>
      <c r="QXX155" s="3"/>
      <c r="QXY155" s="5"/>
      <c r="QXZ155" s="5"/>
      <c r="QYA155" s="8"/>
      <c r="QYB155" s="10"/>
      <c r="QYC155" s="68"/>
      <c r="QYD155" s="20"/>
      <c r="QYE155" s="57"/>
      <c r="QYF155" s="21"/>
      <c r="QYG155" s="22"/>
      <c r="QYH155" s="3"/>
      <c r="QYI155" s="5"/>
      <c r="QYJ155" s="5"/>
      <c r="QYK155" s="8"/>
      <c r="QYL155" s="10"/>
      <c r="QYM155" s="68"/>
      <c r="QYN155" s="20"/>
      <c r="QYO155" s="57"/>
      <c r="QYP155" s="21"/>
      <c r="QYQ155" s="22"/>
      <c r="QYR155" s="3"/>
      <c r="QYS155" s="5"/>
      <c r="QYT155" s="5"/>
      <c r="QYU155" s="8"/>
      <c r="QYV155" s="10"/>
      <c r="QYW155" s="68"/>
      <c r="QYX155" s="20"/>
      <c r="QYY155" s="57"/>
      <c r="QYZ155" s="21"/>
      <c r="QZA155" s="22"/>
      <c r="QZB155" s="3"/>
      <c r="QZC155" s="5"/>
      <c r="QZD155" s="5"/>
      <c r="QZE155" s="8"/>
      <c r="QZF155" s="10"/>
      <c r="QZG155" s="68"/>
      <c r="QZH155" s="20"/>
      <c r="QZI155" s="57"/>
      <c r="QZJ155" s="21"/>
      <c r="QZK155" s="22"/>
      <c r="QZL155" s="3"/>
      <c r="QZM155" s="5"/>
      <c r="QZN155" s="5"/>
      <c r="QZO155" s="8"/>
      <c r="QZP155" s="10"/>
      <c r="QZQ155" s="68"/>
      <c r="QZR155" s="20"/>
      <c r="QZS155" s="57"/>
      <c r="QZT155" s="21"/>
      <c r="QZU155" s="22"/>
      <c r="QZV155" s="3"/>
      <c r="QZW155" s="5"/>
      <c r="QZX155" s="5"/>
      <c r="QZY155" s="8"/>
      <c r="QZZ155" s="10"/>
      <c r="RAA155" s="68"/>
      <c r="RAB155" s="20"/>
      <c r="RAC155" s="57"/>
      <c r="RAD155" s="21"/>
      <c r="RAE155" s="22"/>
      <c r="RAF155" s="3"/>
      <c r="RAG155" s="5"/>
      <c r="RAH155" s="5"/>
      <c r="RAI155" s="8"/>
      <c r="RAJ155" s="10"/>
      <c r="RAK155" s="68"/>
      <c r="RAL155" s="20"/>
      <c r="RAM155" s="57"/>
      <c r="RAN155" s="21"/>
      <c r="RAO155" s="22"/>
      <c r="RAP155" s="3"/>
      <c r="RAQ155" s="5"/>
      <c r="RAR155" s="5"/>
      <c r="RAS155" s="8"/>
      <c r="RAT155" s="10"/>
      <c r="RAU155" s="68"/>
      <c r="RAV155" s="20"/>
      <c r="RAW155" s="57"/>
      <c r="RAX155" s="21"/>
      <c r="RAY155" s="22"/>
      <c r="RAZ155" s="3"/>
      <c r="RBA155" s="5"/>
      <c r="RBB155" s="5"/>
      <c r="RBC155" s="8"/>
      <c r="RBD155" s="10"/>
      <c r="RBE155" s="68"/>
      <c r="RBF155" s="20"/>
      <c r="RBG155" s="57"/>
      <c r="RBH155" s="21"/>
      <c r="RBI155" s="22"/>
      <c r="RBJ155" s="3"/>
      <c r="RBK155" s="5"/>
      <c r="RBL155" s="5"/>
      <c r="RBM155" s="8"/>
      <c r="RBN155" s="10"/>
      <c r="RBO155" s="68"/>
      <c r="RBP155" s="20"/>
      <c r="RBQ155" s="57"/>
      <c r="RBR155" s="21"/>
      <c r="RBS155" s="22"/>
      <c r="RBT155" s="3"/>
      <c r="RBU155" s="5"/>
      <c r="RBV155" s="5"/>
      <c r="RBW155" s="8"/>
      <c r="RBX155" s="10"/>
      <c r="RBY155" s="68"/>
      <c r="RBZ155" s="20"/>
      <c r="RCA155" s="57"/>
      <c r="RCB155" s="21"/>
      <c r="RCC155" s="22"/>
      <c r="RCD155" s="3"/>
      <c r="RCE155" s="5"/>
      <c r="RCF155" s="5"/>
      <c r="RCG155" s="8"/>
      <c r="RCH155" s="10"/>
      <c r="RCI155" s="68"/>
      <c r="RCJ155" s="20"/>
      <c r="RCK155" s="57"/>
      <c r="RCL155" s="21"/>
      <c r="RCM155" s="22"/>
      <c r="RCN155" s="3"/>
      <c r="RCO155" s="5"/>
      <c r="RCP155" s="5"/>
      <c r="RCQ155" s="8"/>
      <c r="RCR155" s="10"/>
      <c r="RCS155" s="68"/>
      <c r="RCT155" s="20"/>
      <c r="RCU155" s="57"/>
      <c r="RCV155" s="21"/>
      <c r="RCW155" s="22"/>
      <c r="RCX155" s="3"/>
      <c r="RCY155" s="5"/>
      <c r="RCZ155" s="5"/>
      <c r="RDA155" s="8"/>
      <c r="RDB155" s="10"/>
      <c r="RDC155" s="68"/>
      <c r="RDD155" s="20"/>
      <c r="RDE155" s="57"/>
      <c r="RDF155" s="21"/>
      <c r="RDG155" s="22"/>
      <c r="RDH155" s="3"/>
      <c r="RDI155" s="5"/>
      <c r="RDJ155" s="5"/>
      <c r="RDK155" s="8"/>
      <c r="RDL155" s="10"/>
      <c r="RDM155" s="68"/>
      <c r="RDN155" s="20"/>
      <c r="RDO155" s="57"/>
      <c r="RDP155" s="21"/>
      <c r="RDQ155" s="22"/>
      <c r="RDR155" s="3"/>
      <c r="RDS155" s="5"/>
      <c r="RDT155" s="5"/>
      <c r="RDU155" s="8"/>
      <c r="RDV155" s="10"/>
      <c r="RDW155" s="68"/>
      <c r="RDX155" s="20"/>
      <c r="RDY155" s="57"/>
      <c r="RDZ155" s="21"/>
      <c r="REA155" s="22"/>
      <c r="REB155" s="3"/>
      <c r="REC155" s="5"/>
      <c r="RED155" s="5"/>
      <c r="REE155" s="8"/>
      <c r="REF155" s="10"/>
      <c r="REG155" s="68"/>
      <c r="REH155" s="20"/>
      <c r="REI155" s="57"/>
      <c r="REJ155" s="21"/>
      <c r="REK155" s="22"/>
      <c r="REL155" s="3"/>
      <c r="REM155" s="5"/>
      <c r="REN155" s="5"/>
      <c r="REO155" s="8"/>
      <c r="REP155" s="10"/>
      <c r="REQ155" s="68"/>
      <c r="RER155" s="20"/>
      <c r="RES155" s="57"/>
      <c r="RET155" s="21"/>
      <c r="REU155" s="22"/>
      <c r="REV155" s="3"/>
      <c r="REW155" s="5"/>
      <c r="REX155" s="5"/>
      <c r="REY155" s="8"/>
      <c r="REZ155" s="10"/>
      <c r="RFA155" s="68"/>
      <c r="RFB155" s="20"/>
      <c r="RFC155" s="57"/>
      <c r="RFD155" s="21"/>
      <c r="RFE155" s="22"/>
      <c r="RFF155" s="3"/>
      <c r="RFG155" s="5"/>
      <c r="RFH155" s="5"/>
      <c r="RFI155" s="8"/>
      <c r="RFJ155" s="10"/>
      <c r="RFK155" s="68"/>
      <c r="RFL155" s="20"/>
      <c r="RFM155" s="57"/>
      <c r="RFN155" s="21"/>
      <c r="RFO155" s="22"/>
      <c r="RFP155" s="3"/>
      <c r="RFQ155" s="5"/>
      <c r="RFR155" s="5"/>
      <c r="RFS155" s="8"/>
      <c r="RFT155" s="10"/>
      <c r="RFU155" s="68"/>
      <c r="RFV155" s="20"/>
      <c r="RFW155" s="57"/>
      <c r="RFX155" s="21"/>
      <c r="RFY155" s="22"/>
      <c r="RFZ155" s="3"/>
      <c r="RGA155" s="5"/>
      <c r="RGB155" s="5"/>
      <c r="RGC155" s="8"/>
      <c r="RGD155" s="10"/>
      <c r="RGE155" s="68"/>
      <c r="RGF155" s="20"/>
      <c r="RGG155" s="57"/>
      <c r="RGH155" s="21"/>
      <c r="RGI155" s="22"/>
      <c r="RGJ155" s="3"/>
      <c r="RGK155" s="5"/>
      <c r="RGL155" s="5"/>
      <c r="RGM155" s="8"/>
      <c r="RGN155" s="10"/>
      <c r="RGO155" s="68"/>
      <c r="RGP155" s="20"/>
      <c r="RGQ155" s="57"/>
      <c r="RGR155" s="21"/>
      <c r="RGS155" s="22"/>
      <c r="RGT155" s="3"/>
      <c r="RGU155" s="5"/>
      <c r="RGV155" s="5"/>
      <c r="RGW155" s="8"/>
      <c r="RGX155" s="10"/>
      <c r="RGY155" s="68"/>
      <c r="RGZ155" s="20"/>
      <c r="RHA155" s="57"/>
      <c r="RHB155" s="21"/>
      <c r="RHC155" s="22"/>
      <c r="RHD155" s="3"/>
      <c r="RHE155" s="5"/>
      <c r="RHF155" s="5"/>
      <c r="RHG155" s="8"/>
      <c r="RHH155" s="10"/>
      <c r="RHI155" s="68"/>
      <c r="RHJ155" s="20"/>
      <c r="RHK155" s="57"/>
      <c r="RHL155" s="21"/>
      <c r="RHM155" s="22"/>
      <c r="RHN155" s="3"/>
      <c r="RHO155" s="5"/>
      <c r="RHP155" s="5"/>
      <c r="RHQ155" s="8"/>
      <c r="RHR155" s="10"/>
      <c r="RHS155" s="68"/>
      <c r="RHT155" s="20"/>
      <c r="RHU155" s="57"/>
      <c r="RHV155" s="21"/>
      <c r="RHW155" s="22"/>
      <c r="RHX155" s="3"/>
      <c r="RHY155" s="5"/>
      <c r="RHZ155" s="5"/>
      <c r="RIA155" s="8"/>
      <c r="RIB155" s="10"/>
      <c r="RIC155" s="68"/>
      <c r="RID155" s="20"/>
      <c r="RIE155" s="57"/>
      <c r="RIF155" s="21"/>
      <c r="RIG155" s="22"/>
      <c r="RIH155" s="3"/>
      <c r="RII155" s="5"/>
      <c r="RIJ155" s="5"/>
      <c r="RIK155" s="8"/>
      <c r="RIL155" s="10"/>
      <c r="RIM155" s="68"/>
      <c r="RIN155" s="20"/>
      <c r="RIO155" s="57"/>
      <c r="RIP155" s="21"/>
      <c r="RIQ155" s="22"/>
      <c r="RIR155" s="3"/>
      <c r="RIS155" s="5"/>
      <c r="RIT155" s="5"/>
      <c r="RIU155" s="8"/>
      <c r="RIV155" s="10"/>
      <c r="RIW155" s="68"/>
      <c r="RIX155" s="20"/>
      <c r="RIY155" s="57"/>
      <c r="RIZ155" s="21"/>
      <c r="RJA155" s="22"/>
      <c r="RJB155" s="3"/>
      <c r="RJC155" s="5"/>
      <c r="RJD155" s="5"/>
      <c r="RJE155" s="8"/>
      <c r="RJF155" s="10"/>
      <c r="RJG155" s="68"/>
      <c r="RJH155" s="20"/>
      <c r="RJI155" s="57"/>
      <c r="RJJ155" s="21"/>
      <c r="RJK155" s="22"/>
      <c r="RJL155" s="3"/>
      <c r="RJM155" s="5"/>
      <c r="RJN155" s="5"/>
      <c r="RJO155" s="8"/>
      <c r="RJP155" s="10"/>
      <c r="RJQ155" s="68"/>
      <c r="RJR155" s="20"/>
      <c r="RJS155" s="57"/>
      <c r="RJT155" s="21"/>
      <c r="RJU155" s="22"/>
      <c r="RJV155" s="3"/>
      <c r="RJW155" s="5"/>
      <c r="RJX155" s="5"/>
      <c r="RJY155" s="8"/>
      <c r="RJZ155" s="10"/>
      <c r="RKA155" s="68"/>
      <c r="RKB155" s="20"/>
      <c r="RKC155" s="57"/>
      <c r="RKD155" s="21"/>
      <c r="RKE155" s="22"/>
      <c r="RKF155" s="3"/>
      <c r="RKG155" s="5"/>
      <c r="RKH155" s="5"/>
      <c r="RKI155" s="8"/>
      <c r="RKJ155" s="10"/>
      <c r="RKK155" s="68"/>
      <c r="RKL155" s="20"/>
      <c r="RKM155" s="57"/>
      <c r="RKN155" s="21"/>
      <c r="RKO155" s="22"/>
      <c r="RKP155" s="3"/>
      <c r="RKQ155" s="5"/>
      <c r="RKR155" s="5"/>
      <c r="RKS155" s="8"/>
      <c r="RKT155" s="10"/>
      <c r="RKU155" s="68"/>
      <c r="RKV155" s="20"/>
      <c r="RKW155" s="57"/>
      <c r="RKX155" s="21"/>
      <c r="RKY155" s="22"/>
      <c r="RKZ155" s="3"/>
      <c r="RLA155" s="5"/>
      <c r="RLB155" s="5"/>
      <c r="RLC155" s="8"/>
      <c r="RLD155" s="10"/>
      <c r="RLE155" s="68"/>
      <c r="RLF155" s="20"/>
      <c r="RLG155" s="57"/>
      <c r="RLH155" s="21"/>
      <c r="RLI155" s="22"/>
      <c r="RLJ155" s="3"/>
      <c r="RLK155" s="5"/>
      <c r="RLL155" s="5"/>
      <c r="RLM155" s="8"/>
      <c r="RLN155" s="10"/>
      <c r="RLO155" s="68"/>
      <c r="RLP155" s="20"/>
      <c r="RLQ155" s="57"/>
      <c r="RLR155" s="21"/>
      <c r="RLS155" s="22"/>
      <c r="RLT155" s="3"/>
      <c r="RLU155" s="5"/>
      <c r="RLV155" s="5"/>
      <c r="RLW155" s="8"/>
      <c r="RLX155" s="10"/>
      <c r="RLY155" s="68"/>
      <c r="RLZ155" s="20"/>
      <c r="RMA155" s="57"/>
      <c r="RMB155" s="21"/>
      <c r="RMC155" s="22"/>
      <c r="RMD155" s="3"/>
      <c r="RME155" s="5"/>
      <c r="RMF155" s="5"/>
      <c r="RMG155" s="8"/>
      <c r="RMH155" s="10"/>
      <c r="RMI155" s="68"/>
      <c r="RMJ155" s="20"/>
      <c r="RMK155" s="57"/>
      <c r="RML155" s="21"/>
      <c r="RMM155" s="22"/>
      <c r="RMN155" s="3"/>
      <c r="RMO155" s="5"/>
      <c r="RMP155" s="5"/>
      <c r="RMQ155" s="8"/>
      <c r="RMR155" s="10"/>
      <c r="RMS155" s="68"/>
      <c r="RMT155" s="20"/>
      <c r="RMU155" s="57"/>
      <c r="RMV155" s="21"/>
      <c r="RMW155" s="22"/>
      <c r="RMX155" s="3"/>
      <c r="RMY155" s="5"/>
      <c r="RMZ155" s="5"/>
      <c r="RNA155" s="8"/>
      <c r="RNB155" s="10"/>
      <c r="RNC155" s="68"/>
      <c r="RND155" s="20"/>
      <c r="RNE155" s="57"/>
      <c r="RNF155" s="21"/>
      <c r="RNG155" s="22"/>
      <c r="RNH155" s="3"/>
      <c r="RNI155" s="5"/>
      <c r="RNJ155" s="5"/>
      <c r="RNK155" s="8"/>
      <c r="RNL155" s="10"/>
      <c r="RNM155" s="68"/>
      <c r="RNN155" s="20"/>
      <c r="RNO155" s="57"/>
      <c r="RNP155" s="21"/>
      <c r="RNQ155" s="22"/>
      <c r="RNR155" s="3"/>
      <c r="RNS155" s="5"/>
      <c r="RNT155" s="5"/>
      <c r="RNU155" s="8"/>
      <c r="RNV155" s="10"/>
      <c r="RNW155" s="68"/>
      <c r="RNX155" s="20"/>
      <c r="RNY155" s="57"/>
      <c r="RNZ155" s="21"/>
      <c r="ROA155" s="22"/>
      <c r="ROB155" s="3"/>
      <c r="ROC155" s="5"/>
      <c r="ROD155" s="5"/>
      <c r="ROE155" s="8"/>
      <c r="ROF155" s="10"/>
      <c r="ROG155" s="68"/>
      <c r="ROH155" s="20"/>
      <c r="ROI155" s="57"/>
      <c r="ROJ155" s="21"/>
      <c r="ROK155" s="22"/>
      <c r="ROL155" s="3"/>
      <c r="ROM155" s="5"/>
      <c r="RON155" s="5"/>
      <c r="ROO155" s="8"/>
      <c r="ROP155" s="10"/>
      <c r="ROQ155" s="68"/>
      <c r="ROR155" s="20"/>
      <c r="ROS155" s="57"/>
      <c r="ROT155" s="21"/>
      <c r="ROU155" s="22"/>
      <c r="ROV155" s="3"/>
      <c r="ROW155" s="5"/>
      <c r="ROX155" s="5"/>
      <c r="ROY155" s="8"/>
      <c r="ROZ155" s="10"/>
      <c r="RPA155" s="68"/>
      <c r="RPB155" s="20"/>
      <c r="RPC155" s="57"/>
      <c r="RPD155" s="21"/>
      <c r="RPE155" s="22"/>
      <c r="RPF155" s="3"/>
      <c r="RPG155" s="5"/>
      <c r="RPH155" s="5"/>
      <c r="RPI155" s="8"/>
      <c r="RPJ155" s="10"/>
      <c r="RPK155" s="68"/>
      <c r="RPL155" s="20"/>
      <c r="RPM155" s="57"/>
      <c r="RPN155" s="21"/>
      <c r="RPO155" s="22"/>
      <c r="RPP155" s="3"/>
      <c r="RPQ155" s="5"/>
      <c r="RPR155" s="5"/>
      <c r="RPS155" s="8"/>
      <c r="RPT155" s="10"/>
      <c r="RPU155" s="68"/>
      <c r="RPV155" s="20"/>
      <c r="RPW155" s="57"/>
      <c r="RPX155" s="21"/>
      <c r="RPY155" s="22"/>
      <c r="RPZ155" s="3"/>
      <c r="RQA155" s="5"/>
      <c r="RQB155" s="5"/>
      <c r="RQC155" s="8"/>
      <c r="RQD155" s="10"/>
      <c r="RQE155" s="68"/>
      <c r="RQF155" s="20"/>
      <c r="RQG155" s="57"/>
      <c r="RQH155" s="21"/>
      <c r="RQI155" s="22"/>
      <c r="RQJ155" s="3"/>
      <c r="RQK155" s="5"/>
      <c r="RQL155" s="5"/>
      <c r="RQM155" s="8"/>
      <c r="RQN155" s="10"/>
      <c r="RQO155" s="68"/>
      <c r="RQP155" s="20"/>
      <c r="RQQ155" s="57"/>
      <c r="RQR155" s="21"/>
      <c r="RQS155" s="22"/>
      <c r="RQT155" s="3"/>
      <c r="RQU155" s="5"/>
      <c r="RQV155" s="5"/>
      <c r="RQW155" s="8"/>
      <c r="RQX155" s="10"/>
      <c r="RQY155" s="68"/>
      <c r="RQZ155" s="20"/>
      <c r="RRA155" s="57"/>
      <c r="RRB155" s="21"/>
      <c r="RRC155" s="22"/>
      <c r="RRD155" s="3"/>
      <c r="RRE155" s="5"/>
      <c r="RRF155" s="5"/>
      <c r="RRG155" s="8"/>
      <c r="RRH155" s="10"/>
      <c r="RRI155" s="68"/>
      <c r="RRJ155" s="20"/>
      <c r="RRK155" s="57"/>
      <c r="RRL155" s="21"/>
      <c r="RRM155" s="22"/>
      <c r="RRN155" s="3"/>
      <c r="RRO155" s="5"/>
      <c r="RRP155" s="5"/>
      <c r="RRQ155" s="8"/>
      <c r="RRR155" s="10"/>
      <c r="RRS155" s="68"/>
      <c r="RRT155" s="20"/>
      <c r="RRU155" s="57"/>
      <c r="RRV155" s="21"/>
      <c r="RRW155" s="22"/>
      <c r="RRX155" s="3"/>
      <c r="RRY155" s="5"/>
      <c r="RRZ155" s="5"/>
      <c r="RSA155" s="8"/>
      <c r="RSB155" s="10"/>
      <c r="RSC155" s="68"/>
      <c r="RSD155" s="20"/>
      <c r="RSE155" s="57"/>
      <c r="RSF155" s="21"/>
      <c r="RSG155" s="22"/>
      <c r="RSH155" s="3"/>
      <c r="RSI155" s="5"/>
      <c r="RSJ155" s="5"/>
      <c r="RSK155" s="8"/>
      <c r="RSL155" s="10"/>
      <c r="RSM155" s="68"/>
      <c r="RSN155" s="20"/>
      <c r="RSO155" s="57"/>
      <c r="RSP155" s="21"/>
      <c r="RSQ155" s="22"/>
      <c r="RSR155" s="3"/>
      <c r="RSS155" s="5"/>
      <c r="RST155" s="5"/>
      <c r="RSU155" s="8"/>
      <c r="RSV155" s="10"/>
      <c r="RSW155" s="68"/>
      <c r="RSX155" s="20"/>
      <c r="RSY155" s="57"/>
      <c r="RSZ155" s="21"/>
      <c r="RTA155" s="22"/>
      <c r="RTB155" s="3"/>
      <c r="RTC155" s="5"/>
      <c r="RTD155" s="5"/>
      <c r="RTE155" s="8"/>
      <c r="RTF155" s="10"/>
      <c r="RTG155" s="68"/>
      <c r="RTH155" s="20"/>
      <c r="RTI155" s="57"/>
      <c r="RTJ155" s="21"/>
      <c r="RTK155" s="22"/>
      <c r="RTL155" s="3"/>
      <c r="RTM155" s="5"/>
      <c r="RTN155" s="5"/>
      <c r="RTO155" s="8"/>
      <c r="RTP155" s="10"/>
      <c r="RTQ155" s="68"/>
      <c r="RTR155" s="20"/>
      <c r="RTS155" s="57"/>
      <c r="RTT155" s="21"/>
      <c r="RTU155" s="22"/>
      <c r="RTV155" s="3"/>
      <c r="RTW155" s="5"/>
      <c r="RTX155" s="5"/>
      <c r="RTY155" s="8"/>
      <c r="RTZ155" s="10"/>
      <c r="RUA155" s="68"/>
      <c r="RUB155" s="20"/>
      <c r="RUC155" s="57"/>
      <c r="RUD155" s="21"/>
      <c r="RUE155" s="22"/>
      <c r="RUF155" s="3"/>
      <c r="RUG155" s="5"/>
      <c r="RUH155" s="5"/>
      <c r="RUI155" s="8"/>
      <c r="RUJ155" s="10"/>
      <c r="RUK155" s="68"/>
      <c r="RUL155" s="20"/>
      <c r="RUM155" s="57"/>
      <c r="RUN155" s="21"/>
      <c r="RUO155" s="22"/>
      <c r="RUP155" s="3"/>
      <c r="RUQ155" s="5"/>
      <c r="RUR155" s="5"/>
      <c r="RUS155" s="8"/>
      <c r="RUT155" s="10"/>
      <c r="RUU155" s="68"/>
      <c r="RUV155" s="20"/>
      <c r="RUW155" s="57"/>
      <c r="RUX155" s="21"/>
      <c r="RUY155" s="22"/>
      <c r="RUZ155" s="3"/>
      <c r="RVA155" s="5"/>
      <c r="RVB155" s="5"/>
      <c r="RVC155" s="8"/>
      <c r="RVD155" s="10"/>
      <c r="RVE155" s="68"/>
      <c r="RVF155" s="20"/>
      <c r="RVG155" s="57"/>
      <c r="RVH155" s="21"/>
      <c r="RVI155" s="22"/>
      <c r="RVJ155" s="3"/>
      <c r="RVK155" s="5"/>
      <c r="RVL155" s="5"/>
      <c r="RVM155" s="8"/>
      <c r="RVN155" s="10"/>
      <c r="RVO155" s="68"/>
      <c r="RVP155" s="20"/>
      <c r="RVQ155" s="57"/>
      <c r="RVR155" s="21"/>
      <c r="RVS155" s="22"/>
      <c r="RVT155" s="3"/>
      <c r="RVU155" s="5"/>
      <c r="RVV155" s="5"/>
      <c r="RVW155" s="8"/>
      <c r="RVX155" s="10"/>
      <c r="RVY155" s="68"/>
      <c r="RVZ155" s="20"/>
      <c r="RWA155" s="57"/>
      <c r="RWB155" s="21"/>
      <c r="RWC155" s="22"/>
      <c r="RWD155" s="3"/>
      <c r="RWE155" s="5"/>
      <c r="RWF155" s="5"/>
      <c r="RWG155" s="8"/>
      <c r="RWH155" s="10"/>
      <c r="RWI155" s="68"/>
      <c r="RWJ155" s="20"/>
      <c r="RWK155" s="57"/>
      <c r="RWL155" s="21"/>
      <c r="RWM155" s="22"/>
      <c r="RWN155" s="3"/>
      <c r="RWO155" s="5"/>
      <c r="RWP155" s="5"/>
      <c r="RWQ155" s="8"/>
      <c r="RWR155" s="10"/>
      <c r="RWS155" s="68"/>
      <c r="RWT155" s="20"/>
      <c r="RWU155" s="57"/>
      <c r="RWV155" s="21"/>
      <c r="RWW155" s="22"/>
      <c r="RWX155" s="3"/>
      <c r="RWY155" s="5"/>
      <c r="RWZ155" s="5"/>
      <c r="RXA155" s="8"/>
      <c r="RXB155" s="10"/>
      <c r="RXC155" s="68"/>
      <c r="RXD155" s="20"/>
      <c r="RXE155" s="57"/>
      <c r="RXF155" s="21"/>
      <c r="RXG155" s="22"/>
      <c r="RXH155" s="3"/>
      <c r="RXI155" s="5"/>
      <c r="RXJ155" s="5"/>
      <c r="RXK155" s="8"/>
      <c r="RXL155" s="10"/>
      <c r="RXM155" s="68"/>
      <c r="RXN155" s="20"/>
      <c r="RXO155" s="57"/>
      <c r="RXP155" s="21"/>
      <c r="RXQ155" s="22"/>
      <c r="RXR155" s="3"/>
      <c r="RXS155" s="5"/>
      <c r="RXT155" s="5"/>
      <c r="RXU155" s="8"/>
      <c r="RXV155" s="10"/>
      <c r="RXW155" s="68"/>
      <c r="RXX155" s="20"/>
      <c r="RXY155" s="57"/>
      <c r="RXZ155" s="21"/>
      <c r="RYA155" s="22"/>
      <c r="RYB155" s="3"/>
      <c r="RYC155" s="5"/>
      <c r="RYD155" s="5"/>
      <c r="RYE155" s="8"/>
      <c r="RYF155" s="10"/>
      <c r="RYG155" s="68"/>
      <c r="RYH155" s="20"/>
      <c r="RYI155" s="57"/>
      <c r="RYJ155" s="21"/>
      <c r="RYK155" s="22"/>
      <c r="RYL155" s="3"/>
      <c r="RYM155" s="5"/>
      <c r="RYN155" s="5"/>
      <c r="RYO155" s="8"/>
      <c r="RYP155" s="10"/>
      <c r="RYQ155" s="68"/>
      <c r="RYR155" s="20"/>
      <c r="RYS155" s="57"/>
      <c r="RYT155" s="21"/>
      <c r="RYU155" s="22"/>
      <c r="RYV155" s="3"/>
      <c r="RYW155" s="5"/>
      <c r="RYX155" s="5"/>
      <c r="RYY155" s="8"/>
      <c r="RYZ155" s="10"/>
      <c r="RZA155" s="68"/>
      <c r="RZB155" s="20"/>
      <c r="RZC155" s="57"/>
      <c r="RZD155" s="21"/>
      <c r="RZE155" s="22"/>
      <c r="RZF155" s="3"/>
      <c r="RZG155" s="5"/>
      <c r="RZH155" s="5"/>
      <c r="RZI155" s="8"/>
      <c r="RZJ155" s="10"/>
      <c r="RZK155" s="68"/>
      <c r="RZL155" s="20"/>
      <c r="RZM155" s="57"/>
      <c r="RZN155" s="21"/>
      <c r="RZO155" s="22"/>
      <c r="RZP155" s="3"/>
      <c r="RZQ155" s="5"/>
      <c r="RZR155" s="5"/>
      <c r="RZS155" s="8"/>
      <c r="RZT155" s="10"/>
      <c r="RZU155" s="68"/>
      <c r="RZV155" s="20"/>
      <c r="RZW155" s="57"/>
      <c r="RZX155" s="21"/>
      <c r="RZY155" s="22"/>
      <c r="RZZ155" s="3"/>
      <c r="SAA155" s="5"/>
      <c r="SAB155" s="5"/>
      <c r="SAC155" s="8"/>
      <c r="SAD155" s="10"/>
      <c r="SAE155" s="68"/>
      <c r="SAF155" s="20"/>
      <c r="SAG155" s="57"/>
      <c r="SAH155" s="21"/>
      <c r="SAI155" s="22"/>
      <c r="SAJ155" s="3"/>
      <c r="SAK155" s="5"/>
      <c r="SAL155" s="5"/>
      <c r="SAM155" s="8"/>
      <c r="SAN155" s="10"/>
      <c r="SAO155" s="68"/>
      <c r="SAP155" s="20"/>
      <c r="SAQ155" s="57"/>
      <c r="SAR155" s="21"/>
      <c r="SAS155" s="22"/>
      <c r="SAT155" s="3"/>
      <c r="SAU155" s="5"/>
      <c r="SAV155" s="5"/>
      <c r="SAW155" s="8"/>
      <c r="SAX155" s="10"/>
      <c r="SAY155" s="68"/>
      <c r="SAZ155" s="20"/>
      <c r="SBA155" s="57"/>
      <c r="SBB155" s="21"/>
      <c r="SBC155" s="22"/>
      <c r="SBD155" s="3"/>
      <c r="SBE155" s="5"/>
      <c r="SBF155" s="5"/>
      <c r="SBG155" s="8"/>
      <c r="SBH155" s="10"/>
      <c r="SBI155" s="68"/>
      <c r="SBJ155" s="20"/>
      <c r="SBK155" s="57"/>
      <c r="SBL155" s="21"/>
      <c r="SBM155" s="22"/>
      <c r="SBN155" s="3"/>
      <c r="SBO155" s="5"/>
      <c r="SBP155" s="5"/>
      <c r="SBQ155" s="8"/>
      <c r="SBR155" s="10"/>
      <c r="SBS155" s="68"/>
      <c r="SBT155" s="20"/>
      <c r="SBU155" s="57"/>
      <c r="SBV155" s="21"/>
      <c r="SBW155" s="22"/>
      <c r="SBX155" s="3"/>
      <c r="SBY155" s="5"/>
      <c r="SBZ155" s="5"/>
      <c r="SCA155" s="8"/>
      <c r="SCB155" s="10"/>
      <c r="SCC155" s="68"/>
      <c r="SCD155" s="20"/>
      <c r="SCE155" s="57"/>
      <c r="SCF155" s="21"/>
      <c r="SCG155" s="22"/>
      <c r="SCH155" s="3"/>
      <c r="SCI155" s="5"/>
      <c r="SCJ155" s="5"/>
      <c r="SCK155" s="8"/>
      <c r="SCL155" s="10"/>
      <c r="SCM155" s="68"/>
      <c r="SCN155" s="20"/>
      <c r="SCO155" s="57"/>
      <c r="SCP155" s="21"/>
      <c r="SCQ155" s="22"/>
      <c r="SCR155" s="3"/>
      <c r="SCS155" s="5"/>
      <c r="SCT155" s="5"/>
      <c r="SCU155" s="8"/>
      <c r="SCV155" s="10"/>
      <c r="SCW155" s="68"/>
      <c r="SCX155" s="20"/>
      <c r="SCY155" s="57"/>
      <c r="SCZ155" s="21"/>
      <c r="SDA155" s="22"/>
      <c r="SDB155" s="3"/>
      <c r="SDC155" s="5"/>
      <c r="SDD155" s="5"/>
      <c r="SDE155" s="8"/>
      <c r="SDF155" s="10"/>
      <c r="SDG155" s="68"/>
      <c r="SDH155" s="20"/>
      <c r="SDI155" s="57"/>
      <c r="SDJ155" s="21"/>
      <c r="SDK155" s="22"/>
      <c r="SDL155" s="3"/>
      <c r="SDM155" s="5"/>
      <c r="SDN155" s="5"/>
      <c r="SDO155" s="8"/>
      <c r="SDP155" s="10"/>
      <c r="SDQ155" s="68"/>
      <c r="SDR155" s="20"/>
      <c r="SDS155" s="57"/>
      <c r="SDT155" s="21"/>
      <c r="SDU155" s="22"/>
      <c r="SDV155" s="3"/>
      <c r="SDW155" s="5"/>
      <c r="SDX155" s="5"/>
      <c r="SDY155" s="8"/>
      <c r="SDZ155" s="10"/>
      <c r="SEA155" s="68"/>
      <c r="SEB155" s="20"/>
      <c r="SEC155" s="57"/>
      <c r="SED155" s="21"/>
      <c r="SEE155" s="22"/>
      <c r="SEF155" s="3"/>
      <c r="SEG155" s="5"/>
      <c r="SEH155" s="5"/>
      <c r="SEI155" s="8"/>
      <c r="SEJ155" s="10"/>
      <c r="SEK155" s="68"/>
      <c r="SEL155" s="20"/>
      <c r="SEM155" s="57"/>
      <c r="SEN155" s="21"/>
      <c r="SEO155" s="22"/>
      <c r="SEP155" s="3"/>
      <c r="SEQ155" s="5"/>
      <c r="SER155" s="5"/>
      <c r="SES155" s="8"/>
      <c r="SET155" s="10"/>
      <c r="SEU155" s="68"/>
      <c r="SEV155" s="20"/>
      <c r="SEW155" s="57"/>
      <c r="SEX155" s="21"/>
      <c r="SEY155" s="22"/>
      <c r="SEZ155" s="3"/>
      <c r="SFA155" s="5"/>
      <c r="SFB155" s="5"/>
      <c r="SFC155" s="8"/>
      <c r="SFD155" s="10"/>
      <c r="SFE155" s="68"/>
      <c r="SFF155" s="20"/>
      <c r="SFG155" s="57"/>
      <c r="SFH155" s="21"/>
      <c r="SFI155" s="22"/>
      <c r="SFJ155" s="3"/>
      <c r="SFK155" s="5"/>
      <c r="SFL155" s="5"/>
      <c r="SFM155" s="8"/>
      <c r="SFN155" s="10"/>
      <c r="SFO155" s="68"/>
      <c r="SFP155" s="20"/>
      <c r="SFQ155" s="57"/>
      <c r="SFR155" s="21"/>
      <c r="SFS155" s="22"/>
      <c r="SFT155" s="3"/>
      <c r="SFU155" s="5"/>
      <c r="SFV155" s="5"/>
      <c r="SFW155" s="8"/>
      <c r="SFX155" s="10"/>
      <c r="SFY155" s="68"/>
      <c r="SFZ155" s="20"/>
      <c r="SGA155" s="57"/>
      <c r="SGB155" s="21"/>
      <c r="SGC155" s="22"/>
      <c r="SGD155" s="3"/>
      <c r="SGE155" s="5"/>
      <c r="SGF155" s="5"/>
      <c r="SGG155" s="8"/>
      <c r="SGH155" s="10"/>
      <c r="SGI155" s="68"/>
      <c r="SGJ155" s="20"/>
      <c r="SGK155" s="57"/>
      <c r="SGL155" s="21"/>
      <c r="SGM155" s="22"/>
      <c r="SGN155" s="3"/>
      <c r="SGO155" s="5"/>
      <c r="SGP155" s="5"/>
      <c r="SGQ155" s="8"/>
      <c r="SGR155" s="10"/>
      <c r="SGS155" s="68"/>
      <c r="SGT155" s="20"/>
      <c r="SGU155" s="57"/>
      <c r="SGV155" s="21"/>
      <c r="SGW155" s="22"/>
      <c r="SGX155" s="3"/>
      <c r="SGY155" s="5"/>
      <c r="SGZ155" s="5"/>
      <c r="SHA155" s="8"/>
      <c r="SHB155" s="10"/>
      <c r="SHC155" s="68"/>
      <c r="SHD155" s="20"/>
      <c r="SHE155" s="57"/>
      <c r="SHF155" s="21"/>
      <c r="SHG155" s="22"/>
      <c r="SHH155" s="3"/>
      <c r="SHI155" s="5"/>
      <c r="SHJ155" s="5"/>
      <c r="SHK155" s="8"/>
      <c r="SHL155" s="10"/>
      <c r="SHM155" s="68"/>
      <c r="SHN155" s="20"/>
      <c r="SHO155" s="57"/>
      <c r="SHP155" s="21"/>
      <c r="SHQ155" s="22"/>
      <c r="SHR155" s="3"/>
      <c r="SHS155" s="5"/>
      <c r="SHT155" s="5"/>
      <c r="SHU155" s="8"/>
      <c r="SHV155" s="10"/>
      <c r="SHW155" s="68"/>
      <c r="SHX155" s="20"/>
      <c r="SHY155" s="57"/>
      <c r="SHZ155" s="21"/>
      <c r="SIA155" s="22"/>
      <c r="SIB155" s="3"/>
      <c r="SIC155" s="5"/>
      <c r="SID155" s="5"/>
      <c r="SIE155" s="8"/>
      <c r="SIF155" s="10"/>
      <c r="SIG155" s="68"/>
      <c r="SIH155" s="20"/>
      <c r="SII155" s="57"/>
      <c r="SIJ155" s="21"/>
      <c r="SIK155" s="22"/>
      <c r="SIL155" s="3"/>
      <c r="SIM155" s="5"/>
      <c r="SIN155" s="5"/>
      <c r="SIO155" s="8"/>
      <c r="SIP155" s="10"/>
      <c r="SIQ155" s="68"/>
      <c r="SIR155" s="20"/>
      <c r="SIS155" s="57"/>
      <c r="SIT155" s="21"/>
      <c r="SIU155" s="22"/>
      <c r="SIV155" s="3"/>
      <c r="SIW155" s="5"/>
      <c r="SIX155" s="5"/>
      <c r="SIY155" s="8"/>
      <c r="SIZ155" s="10"/>
      <c r="SJA155" s="68"/>
      <c r="SJB155" s="20"/>
      <c r="SJC155" s="57"/>
      <c r="SJD155" s="21"/>
      <c r="SJE155" s="22"/>
      <c r="SJF155" s="3"/>
      <c r="SJG155" s="5"/>
      <c r="SJH155" s="5"/>
      <c r="SJI155" s="8"/>
      <c r="SJJ155" s="10"/>
      <c r="SJK155" s="68"/>
      <c r="SJL155" s="20"/>
      <c r="SJM155" s="57"/>
      <c r="SJN155" s="21"/>
      <c r="SJO155" s="22"/>
      <c r="SJP155" s="3"/>
      <c r="SJQ155" s="5"/>
      <c r="SJR155" s="5"/>
      <c r="SJS155" s="8"/>
      <c r="SJT155" s="10"/>
      <c r="SJU155" s="68"/>
      <c r="SJV155" s="20"/>
      <c r="SJW155" s="57"/>
      <c r="SJX155" s="21"/>
      <c r="SJY155" s="22"/>
      <c r="SJZ155" s="3"/>
      <c r="SKA155" s="5"/>
      <c r="SKB155" s="5"/>
      <c r="SKC155" s="8"/>
      <c r="SKD155" s="10"/>
      <c r="SKE155" s="68"/>
      <c r="SKF155" s="20"/>
      <c r="SKG155" s="57"/>
      <c r="SKH155" s="21"/>
      <c r="SKI155" s="22"/>
      <c r="SKJ155" s="3"/>
      <c r="SKK155" s="5"/>
      <c r="SKL155" s="5"/>
      <c r="SKM155" s="8"/>
      <c r="SKN155" s="10"/>
      <c r="SKO155" s="68"/>
      <c r="SKP155" s="20"/>
      <c r="SKQ155" s="57"/>
      <c r="SKR155" s="21"/>
      <c r="SKS155" s="22"/>
      <c r="SKT155" s="3"/>
      <c r="SKU155" s="5"/>
      <c r="SKV155" s="5"/>
      <c r="SKW155" s="8"/>
      <c r="SKX155" s="10"/>
      <c r="SKY155" s="68"/>
      <c r="SKZ155" s="20"/>
      <c r="SLA155" s="57"/>
      <c r="SLB155" s="21"/>
      <c r="SLC155" s="22"/>
      <c r="SLD155" s="3"/>
      <c r="SLE155" s="5"/>
      <c r="SLF155" s="5"/>
      <c r="SLG155" s="8"/>
      <c r="SLH155" s="10"/>
      <c r="SLI155" s="68"/>
      <c r="SLJ155" s="20"/>
      <c r="SLK155" s="57"/>
      <c r="SLL155" s="21"/>
      <c r="SLM155" s="22"/>
      <c r="SLN155" s="3"/>
      <c r="SLO155" s="5"/>
      <c r="SLP155" s="5"/>
      <c r="SLQ155" s="8"/>
      <c r="SLR155" s="10"/>
      <c r="SLS155" s="68"/>
      <c r="SLT155" s="20"/>
      <c r="SLU155" s="57"/>
      <c r="SLV155" s="21"/>
      <c r="SLW155" s="22"/>
      <c r="SLX155" s="3"/>
      <c r="SLY155" s="5"/>
      <c r="SLZ155" s="5"/>
      <c r="SMA155" s="8"/>
      <c r="SMB155" s="10"/>
      <c r="SMC155" s="68"/>
      <c r="SMD155" s="20"/>
      <c r="SME155" s="57"/>
      <c r="SMF155" s="21"/>
      <c r="SMG155" s="22"/>
      <c r="SMH155" s="3"/>
      <c r="SMI155" s="5"/>
      <c r="SMJ155" s="5"/>
      <c r="SMK155" s="8"/>
      <c r="SML155" s="10"/>
      <c r="SMM155" s="68"/>
      <c r="SMN155" s="20"/>
      <c r="SMO155" s="57"/>
      <c r="SMP155" s="21"/>
      <c r="SMQ155" s="22"/>
      <c r="SMR155" s="3"/>
      <c r="SMS155" s="5"/>
      <c r="SMT155" s="5"/>
      <c r="SMU155" s="8"/>
      <c r="SMV155" s="10"/>
      <c r="SMW155" s="68"/>
      <c r="SMX155" s="20"/>
      <c r="SMY155" s="57"/>
      <c r="SMZ155" s="21"/>
      <c r="SNA155" s="22"/>
      <c r="SNB155" s="3"/>
      <c r="SNC155" s="5"/>
      <c r="SND155" s="5"/>
      <c r="SNE155" s="8"/>
      <c r="SNF155" s="10"/>
      <c r="SNG155" s="68"/>
      <c r="SNH155" s="20"/>
      <c r="SNI155" s="57"/>
      <c r="SNJ155" s="21"/>
      <c r="SNK155" s="22"/>
      <c r="SNL155" s="3"/>
      <c r="SNM155" s="5"/>
      <c r="SNN155" s="5"/>
      <c r="SNO155" s="8"/>
      <c r="SNP155" s="10"/>
      <c r="SNQ155" s="68"/>
      <c r="SNR155" s="20"/>
      <c r="SNS155" s="57"/>
      <c r="SNT155" s="21"/>
      <c r="SNU155" s="22"/>
      <c r="SNV155" s="3"/>
      <c r="SNW155" s="5"/>
      <c r="SNX155" s="5"/>
      <c r="SNY155" s="8"/>
      <c r="SNZ155" s="10"/>
      <c r="SOA155" s="68"/>
      <c r="SOB155" s="20"/>
      <c r="SOC155" s="57"/>
      <c r="SOD155" s="21"/>
      <c r="SOE155" s="22"/>
      <c r="SOF155" s="3"/>
      <c r="SOG155" s="5"/>
      <c r="SOH155" s="5"/>
      <c r="SOI155" s="8"/>
      <c r="SOJ155" s="10"/>
      <c r="SOK155" s="68"/>
      <c r="SOL155" s="20"/>
      <c r="SOM155" s="57"/>
      <c r="SON155" s="21"/>
      <c r="SOO155" s="22"/>
      <c r="SOP155" s="3"/>
      <c r="SOQ155" s="5"/>
      <c r="SOR155" s="5"/>
      <c r="SOS155" s="8"/>
      <c r="SOT155" s="10"/>
      <c r="SOU155" s="68"/>
      <c r="SOV155" s="20"/>
      <c r="SOW155" s="57"/>
      <c r="SOX155" s="21"/>
      <c r="SOY155" s="22"/>
      <c r="SOZ155" s="3"/>
      <c r="SPA155" s="5"/>
      <c r="SPB155" s="5"/>
      <c r="SPC155" s="8"/>
      <c r="SPD155" s="10"/>
      <c r="SPE155" s="68"/>
      <c r="SPF155" s="20"/>
      <c r="SPG155" s="57"/>
      <c r="SPH155" s="21"/>
      <c r="SPI155" s="22"/>
      <c r="SPJ155" s="3"/>
      <c r="SPK155" s="5"/>
      <c r="SPL155" s="5"/>
      <c r="SPM155" s="8"/>
      <c r="SPN155" s="10"/>
      <c r="SPO155" s="68"/>
      <c r="SPP155" s="20"/>
      <c r="SPQ155" s="57"/>
      <c r="SPR155" s="21"/>
      <c r="SPS155" s="22"/>
      <c r="SPT155" s="3"/>
      <c r="SPU155" s="5"/>
      <c r="SPV155" s="5"/>
      <c r="SPW155" s="8"/>
      <c r="SPX155" s="10"/>
      <c r="SPY155" s="68"/>
      <c r="SPZ155" s="20"/>
      <c r="SQA155" s="57"/>
      <c r="SQB155" s="21"/>
      <c r="SQC155" s="22"/>
      <c r="SQD155" s="3"/>
      <c r="SQE155" s="5"/>
      <c r="SQF155" s="5"/>
      <c r="SQG155" s="8"/>
      <c r="SQH155" s="10"/>
      <c r="SQI155" s="68"/>
      <c r="SQJ155" s="20"/>
      <c r="SQK155" s="57"/>
      <c r="SQL155" s="21"/>
      <c r="SQM155" s="22"/>
      <c r="SQN155" s="3"/>
      <c r="SQO155" s="5"/>
      <c r="SQP155" s="5"/>
      <c r="SQQ155" s="8"/>
      <c r="SQR155" s="10"/>
      <c r="SQS155" s="68"/>
      <c r="SQT155" s="20"/>
      <c r="SQU155" s="57"/>
      <c r="SQV155" s="21"/>
      <c r="SQW155" s="22"/>
      <c r="SQX155" s="3"/>
      <c r="SQY155" s="5"/>
      <c r="SQZ155" s="5"/>
      <c r="SRA155" s="8"/>
      <c r="SRB155" s="10"/>
      <c r="SRC155" s="68"/>
      <c r="SRD155" s="20"/>
      <c r="SRE155" s="57"/>
      <c r="SRF155" s="21"/>
      <c r="SRG155" s="22"/>
      <c r="SRH155" s="3"/>
      <c r="SRI155" s="5"/>
      <c r="SRJ155" s="5"/>
      <c r="SRK155" s="8"/>
      <c r="SRL155" s="10"/>
      <c r="SRM155" s="68"/>
      <c r="SRN155" s="20"/>
      <c r="SRO155" s="57"/>
      <c r="SRP155" s="21"/>
      <c r="SRQ155" s="22"/>
      <c r="SRR155" s="3"/>
      <c r="SRS155" s="5"/>
      <c r="SRT155" s="5"/>
      <c r="SRU155" s="8"/>
      <c r="SRV155" s="10"/>
      <c r="SRW155" s="68"/>
      <c r="SRX155" s="20"/>
      <c r="SRY155" s="57"/>
      <c r="SRZ155" s="21"/>
      <c r="SSA155" s="22"/>
      <c r="SSB155" s="3"/>
      <c r="SSC155" s="5"/>
      <c r="SSD155" s="5"/>
      <c r="SSE155" s="8"/>
      <c r="SSF155" s="10"/>
      <c r="SSG155" s="68"/>
      <c r="SSH155" s="20"/>
      <c r="SSI155" s="57"/>
      <c r="SSJ155" s="21"/>
      <c r="SSK155" s="22"/>
      <c r="SSL155" s="3"/>
      <c r="SSM155" s="5"/>
      <c r="SSN155" s="5"/>
      <c r="SSO155" s="8"/>
      <c r="SSP155" s="10"/>
      <c r="SSQ155" s="68"/>
      <c r="SSR155" s="20"/>
      <c r="SSS155" s="57"/>
      <c r="SST155" s="21"/>
      <c r="SSU155" s="22"/>
      <c r="SSV155" s="3"/>
      <c r="SSW155" s="5"/>
      <c r="SSX155" s="5"/>
      <c r="SSY155" s="8"/>
      <c r="SSZ155" s="10"/>
      <c r="STA155" s="68"/>
      <c r="STB155" s="20"/>
      <c r="STC155" s="57"/>
      <c r="STD155" s="21"/>
      <c r="STE155" s="22"/>
      <c r="STF155" s="3"/>
      <c r="STG155" s="5"/>
      <c r="STH155" s="5"/>
      <c r="STI155" s="8"/>
      <c r="STJ155" s="10"/>
      <c r="STK155" s="68"/>
      <c r="STL155" s="20"/>
      <c r="STM155" s="57"/>
      <c r="STN155" s="21"/>
      <c r="STO155" s="22"/>
      <c r="STP155" s="3"/>
      <c r="STQ155" s="5"/>
      <c r="STR155" s="5"/>
      <c r="STS155" s="8"/>
      <c r="STT155" s="10"/>
      <c r="STU155" s="68"/>
      <c r="STV155" s="20"/>
      <c r="STW155" s="57"/>
      <c r="STX155" s="21"/>
      <c r="STY155" s="22"/>
      <c r="STZ155" s="3"/>
      <c r="SUA155" s="5"/>
      <c r="SUB155" s="5"/>
      <c r="SUC155" s="8"/>
      <c r="SUD155" s="10"/>
      <c r="SUE155" s="68"/>
      <c r="SUF155" s="20"/>
      <c r="SUG155" s="57"/>
      <c r="SUH155" s="21"/>
      <c r="SUI155" s="22"/>
      <c r="SUJ155" s="3"/>
      <c r="SUK155" s="5"/>
      <c r="SUL155" s="5"/>
      <c r="SUM155" s="8"/>
      <c r="SUN155" s="10"/>
      <c r="SUO155" s="68"/>
      <c r="SUP155" s="20"/>
      <c r="SUQ155" s="57"/>
      <c r="SUR155" s="21"/>
      <c r="SUS155" s="22"/>
      <c r="SUT155" s="3"/>
      <c r="SUU155" s="5"/>
      <c r="SUV155" s="5"/>
      <c r="SUW155" s="8"/>
      <c r="SUX155" s="10"/>
      <c r="SUY155" s="68"/>
      <c r="SUZ155" s="20"/>
      <c r="SVA155" s="57"/>
      <c r="SVB155" s="21"/>
      <c r="SVC155" s="22"/>
      <c r="SVD155" s="3"/>
      <c r="SVE155" s="5"/>
      <c r="SVF155" s="5"/>
      <c r="SVG155" s="8"/>
      <c r="SVH155" s="10"/>
      <c r="SVI155" s="68"/>
      <c r="SVJ155" s="20"/>
      <c r="SVK155" s="57"/>
      <c r="SVL155" s="21"/>
      <c r="SVM155" s="22"/>
      <c r="SVN155" s="3"/>
      <c r="SVO155" s="5"/>
      <c r="SVP155" s="5"/>
      <c r="SVQ155" s="8"/>
      <c r="SVR155" s="10"/>
      <c r="SVS155" s="68"/>
      <c r="SVT155" s="20"/>
      <c r="SVU155" s="57"/>
      <c r="SVV155" s="21"/>
      <c r="SVW155" s="22"/>
      <c r="SVX155" s="3"/>
      <c r="SVY155" s="5"/>
      <c r="SVZ155" s="5"/>
      <c r="SWA155" s="8"/>
      <c r="SWB155" s="10"/>
      <c r="SWC155" s="68"/>
      <c r="SWD155" s="20"/>
      <c r="SWE155" s="57"/>
      <c r="SWF155" s="21"/>
      <c r="SWG155" s="22"/>
      <c r="SWH155" s="3"/>
      <c r="SWI155" s="5"/>
      <c r="SWJ155" s="5"/>
      <c r="SWK155" s="8"/>
      <c r="SWL155" s="10"/>
      <c r="SWM155" s="68"/>
      <c r="SWN155" s="20"/>
      <c r="SWO155" s="57"/>
      <c r="SWP155" s="21"/>
      <c r="SWQ155" s="22"/>
      <c r="SWR155" s="3"/>
      <c r="SWS155" s="5"/>
      <c r="SWT155" s="5"/>
      <c r="SWU155" s="8"/>
      <c r="SWV155" s="10"/>
      <c r="SWW155" s="68"/>
      <c r="SWX155" s="20"/>
      <c r="SWY155" s="57"/>
      <c r="SWZ155" s="21"/>
      <c r="SXA155" s="22"/>
      <c r="SXB155" s="3"/>
      <c r="SXC155" s="5"/>
      <c r="SXD155" s="5"/>
      <c r="SXE155" s="8"/>
      <c r="SXF155" s="10"/>
      <c r="SXG155" s="68"/>
      <c r="SXH155" s="20"/>
      <c r="SXI155" s="57"/>
      <c r="SXJ155" s="21"/>
      <c r="SXK155" s="22"/>
      <c r="SXL155" s="3"/>
      <c r="SXM155" s="5"/>
      <c r="SXN155" s="5"/>
      <c r="SXO155" s="8"/>
      <c r="SXP155" s="10"/>
      <c r="SXQ155" s="68"/>
      <c r="SXR155" s="20"/>
      <c r="SXS155" s="57"/>
      <c r="SXT155" s="21"/>
      <c r="SXU155" s="22"/>
      <c r="SXV155" s="3"/>
      <c r="SXW155" s="5"/>
      <c r="SXX155" s="5"/>
      <c r="SXY155" s="8"/>
      <c r="SXZ155" s="10"/>
      <c r="SYA155" s="68"/>
      <c r="SYB155" s="20"/>
      <c r="SYC155" s="57"/>
      <c r="SYD155" s="21"/>
      <c r="SYE155" s="22"/>
      <c r="SYF155" s="3"/>
      <c r="SYG155" s="5"/>
      <c r="SYH155" s="5"/>
      <c r="SYI155" s="8"/>
      <c r="SYJ155" s="10"/>
      <c r="SYK155" s="68"/>
      <c r="SYL155" s="20"/>
      <c r="SYM155" s="57"/>
      <c r="SYN155" s="21"/>
      <c r="SYO155" s="22"/>
      <c r="SYP155" s="3"/>
      <c r="SYQ155" s="5"/>
      <c r="SYR155" s="5"/>
      <c r="SYS155" s="8"/>
      <c r="SYT155" s="10"/>
      <c r="SYU155" s="68"/>
      <c r="SYV155" s="20"/>
      <c r="SYW155" s="57"/>
      <c r="SYX155" s="21"/>
      <c r="SYY155" s="22"/>
      <c r="SYZ155" s="3"/>
      <c r="SZA155" s="5"/>
      <c r="SZB155" s="5"/>
      <c r="SZC155" s="8"/>
      <c r="SZD155" s="10"/>
      <c r="SZE155" s="68"/>
      <c r="SZF155" s="20"/>
      <c r="SZG155" s="57"/>
      <c r="SZH155" s="21"/>
      <c r="SZI155" s="22"/>
      <c r="SZJ155" s="3"/>
      <c r="SZK155" s="5"/>
      <c r="SZL155" s="5"/>
      <c r="SZM155" s="8"/>
      <c r="SZN155" s="10"/>
      <c r="SZO155" s="68"/>
      <c r="SZP155" s="20"/>
      <c r="SZQ155" s="57"/>
      <c r="SZR155" s="21"/>
      <c r="SZS155" s="22"/>
      <c r="SZT155" s="3"/>
      <c r="SZU155" s="5"/>
      <c r="SZV155" s="5"/>
      <c r="SZW155" s="8"/>
      <c r="SZX155" s="10"/>
      <c r="SZY155" s="68"/>
      <c r="SZZ155" s="20"/>
      <c r="TAA155" s="57"/>
      <c r="TAB155" s="21"/>
      <c r="TAC155" s="22"/>
      <c r="TAD155" s="3"/>
      <c r="TAE155" s="5"/>
      <c r="TAF155" s="5"/>
      <c r="TAG155" s="8"/>
      <c r="TAH155" s="10"/>
      <c r="TAI155" s="68"/>
      <c r="TAJ155" s="20"/>
      <c r="TAK155" s="57"/>
      <c r="TAL155" s="21"/>
      <c r="TAM155" s="22"/>
      <c r="TAN155" s="3"/>
      <c r="TAO155" s="5"/>
      <c r="TAP155" s="5"/>
      <c r="TAQ155" s="8"/>
      <c r="TAR155" s="10"/>
      <c r="TAS155" s="68"/>
      <c r="TAT155" s="20"/>
      <c r="TAU155" s="57"/>
      <c r="TAV155" s="21"/>
      <c r="TAW155" s="22"/>
      <c r="TAX155" s="3"/>
      <c r="TAY155" s="5"/>
      <c r="TAZ155" s="5"/>
      <c r="TBA155" s="8"/>
      <c r="TBB155" s="10"/>
      <c r="TBC155" s="68"/>
      <c r="TBD155" s="20"/>
      <c r="TBE155" s="57"/>
      <c r="TBF155" s="21"/>
      <c r="TBG155" s="22"/>
      <c r="TBH155" s="3"/>
      <c r="TBI155" s="5"/>
      <c r="TBJ155" s="5"/>
      <c r="TBK155" s="8"/>
      <c r="TBL155" s="10"/>
      <c r="TBM155" s="68"/>
      <c r="TBN155" s="20"/>
      <c r="TBO155" s="57"/>
      <c r="TBP155" s="21"/>
      <c r="TBQ155" s="22"/>
      <c r="TBR155" s="3"/>
      <c r="TBS155" s="5"/>
      <c r="TBT155" s="5"/>
      <c r="TBU155" s="8"/>
      <c r="TBV155" s="10"/>
      <c r="TBW155" s="68"/>
      <c r="TBX155" s="20"/>
      <c r="TBY155" s="57"/>
      <c r="TBZ155" s="21"/>
      <c r="TCA155" s="22"/>
      <c r="TCB155" s="3"/>
      <c r="TCC155" s="5"/>
      <c r="TCD155" s="5"/>
      <c r="TCE155" s="8"/>
      <c r="TCF155" s="10"/>
      <c r="TCG155" s="68"/>
      <c r="TCH155" s="20"/>
      <c r="TCI155" s="57"/>
      <c r="TCJ155" s="21"/>
      <c r="TCK155" s="22"/>
      <c r="TCL155" s="3"/>
      <c r="TCM155" s="5"/>
      <c r="TCN155" s="5"/>
      <c r="TCO155" s="8"/>
      <c r="TCP155" s="10"/>
      <c r="TCQ155" s="68"/>
      <c r="TCR155" s="20"/>
      <c r="TCS155" s="57"/>
      <c r="TCT155" s="21"/>
      <c r="TCU155" s="22"/>
      <c r="TCV155" s="3"/>
      <c r="TCW155" s="5"/>
      <c r="TCX155" s="5"/>
      <c r="TCY155" s="8"/>
      <c r="TCZ155" s="10"/>
      <c r="TDA155" s="68"/>
      <c r="TDB155" s="20"/>
      <c r="TDC155" s="57"/>
      <c r="TDD155" s="21"/>
      <c r="TDE155" s="22"/>
      <c r="TDF155" s="3"/>
      <c r="TDG155" s="5"/>
      <c r="TDH155" s="5"/>
      <c r="TDI155" s="8"/>
      <c r="TDJ155" s="10"/>
      <c r="TDK155" s="68"/>
      <c r="TDL155" s="20"/>
      <c r="TDM155" s="57"/>
      <c r="TDN155" s="21"/>
      <c r="TDO155" s="22"/>
      <c r="TDP155" s="3"/>
      <c r="TDQ155" s="5"/>
      <c r="TDR155" s="5"/>
      <c r="TDS155" s="8"/>
      <c r="TDT155" s="10"/>
      <c r="TDU155" s="68"/>
      <c r="TDV155" s="20"/>
      <c r="TDW155" s="57"/>
      <c r="TDX155" s="21"/>
      <c r="TDY155" s="22"/>
      <c r="TDZ155" s="3"/>
      <c r="TEA155" s="5"/>
      <c r="TEB155" s="5"/>
      <c r="TEC155" s="8"/>
      <c r="TED155" s="10"/>
      <c r="TEE155" s="68"/>
      <c r="TEF155" s="20"/>
      <c r="TEG155" s="57"/>
      <c r="TEH155" s="21"/>
      <c r="TEI155" s="22"/>
      <c r="TEJ155" s="3"/>
      <c r="TEK155" s="5"/>
      <c r="TEL155" s="5"/>
      <c r="TEM155" s="8"/>
      <c r="TEN155" s="10"/>
      <c r="TEO155" s="68"/>
      <c r="TEP155" s="20"/>
      <c r="TEQ155" s="57"/>
      <c r="TER155" s="21"/>
      <c r="TES155" s="22"/>
      <c r="TET155" s="3"/>
      <c r="TEU155" s="5"/>
      <c r="TEV155" s="5"/>
      <c r="TEW155" s="8"/>
      <c r="TEX155" s="10"/>
      <c r="TEY155" s="68"/>
      <c r="TEZ155" s="20"/>
      <c r="TFA155" s="57"/>
      <c r="TFB155" s="21"/>
      <c r="TFC155" s="22"/>
      <c r="TFD155" s="3"/>
      <c r="TFE155" s="5"/>
      <c r="TFF155" s="5"/>
      <c r="TFG155" s="8"/>
      <c r="TFH155" s="10"/>
      <c r="TFI155" s="68"/>
      <c r="TFJ155" s="20"/>
      <c r="TFK155" s="57"/>
      <c r="TFL155" s="21"/>
      <c r="TFM155" s="22"/>
      <c r="TFN155" s="3"/>
      <c r="TFO155" s="5"/>
      <c r="TFP155" s="5"/>
      <c r="TFQ155" s="8"/>
      <c r="TFR155" s="10"/>
      <c r="TFS155" s="68"/>
      <c r="TFT155" s="20"/>
      <c r="TFU155" s="57"/>
      <c r="TFV155" s="21"/>
      <c r="TFW155" s="22"/>
      <c r="TFX155" s="3"/>
      <c r="TFY155" s="5"/>
      <c r="TFZ155" s="5"/>
      <c r="TGA155" s="8"/>
      <c r="TGB155" s="10"/>
      <c r="TGC155" s="68"/>
      <c r="TGD155" s="20"/>
      <c r="TGE155" s="57"/>
      <c r="TGF155" s="21"/>
      <c r="TGG155" s="22"/>
      <c r="TGH155" s="3"/>
      <c r="TGI155" s="5"/>
      <c r="TGJ155" s="5"/>
      <c r="TGK155" s="8"/>
      <c r="TGL155" s="10"/>
      <c r="TGM155" s="68"/>
      <c r="TGN155" s="20"/>
      <c r="TGO155" s="57"/>
      <c r="TGP155" s="21"/>
      <c r="TGQ155" s="22"/>
      <c r="TGR155" s="3"/>
      <c r="TGS155" s="5"/>
      <c r="TGT155" s="5"/>
      <c r="TGU155" s="8"/>
      <c r="TGV155" s="10"/>
      <c r="TGW155" s="68"/>
      <c r="TGX155" s="20"/>
      <c r="TGY155" s="57"/>
      <c r="TGZ155" s="21"/>
      <c r="THA155" s="22"/>
      <c r="THB155" s="3"/>
      <c r="THC155" s="5"/>
      <c r="THD155" s="5"/>
      <c r="THE155" s="8"/>
      <c r="THF155" s="10"/>
      <c r="THG155" s="68"/>
      <c r="THH155" s="20"/>
      <c r="THI155" s="57"/>
      <c r="THJ155" s="21"/>
      <c r="THK155" s="22"/>
      <c r="THL155" s="3"/>
      <c r="THM155" s="5"/>
      <c r="THN155" s="5"/>
      <c r="THO155" s="8"/>
      <c r="THP155" s="10"/>
      <c r="THQ155" s="68"/>
      <c r="THR155" s="20"/>
      <c r="THS155" s="57"/>
      <c r="THT155" s="21"/>
      <c r="THU155" s="22"/>
      <c r="THV155" s="3"/>
      <c r="THW155" s="5"/>
      <c r="THX155" s="5"/>
      <c r="THY155" s="8"/>
      <c r="THZ155" s="10"/>
      <c r="TIA155" s="68"/>
      <c r="TIB155" s="20"/>
      <c r="TIC155" s="57"/>
      <c r="TID155" s="21"/>
      <c r="TIE155" s="22"/>
      <c r="TIF155" s="3"/>
      <c r="TIG155" s="5"/>
      <c r="TIH155" s="5"/>
      <c r="TII155" s="8"/>
      <c r="TIJ155" s="10"/>
      <c r="TIK155" s="68"/>
      <c r="TIL155" s="20"/>
      <c r="TIM155" s="57"/>
      <c r="TIN155" s="21"/>
      <c r="TIO155" s="22"/>
      <c r="TIP155" s="3"/>
      <c r="TIQ155" s="5"/>
      <c r="TIR155" s="5"/>
      <c r="TIS155" s="8"/>
      <c r="TIT155" s="10"/>
      <c r="TIU155" s="68"/>
      <c r="TIV155" s="20"/>
      <c r="TIW155" s="57"/>
      <c r="TIX155" s="21"/>
      <c r="TIY155" s="22"/>
      <c r="TIZ155" s="3"/>
      <c r="TJA155" s="5"/>
      <c r="TJB155" s="5"/>
      <c r="TJC155" s="8"/>
      <c r="TJD155" s="10"/>
      <c r="TJE155" s="68"/>
      <c r="TJF155" s="20"/>
      <c r="TJG155" s="57"/>
      <c r="TJH155" s="21"/>
      <c r="TJI155" s="22"/>
      <c r="TJJ155" s="3"/>
      <c r="TJK155" s="5"/>
      <c r="TJL155" s="5"/>
      <c r="TJM155" s="8"/>
      <c r="TJN155" s="10"/>
      <c r="TJO155" s="68"/>
      <c r="TJP155" s="20"/>
      <c r="TJQ155" s="57"/>
      <c r="TJR155" s="21"/>
      <c r="TJS155" s="22"/>
      <c r="TJT155" s="3"/>
      <c r="TJU155" s="5"/>
      <c r="TJV155" s="5"/>
      <c r="TJW155" s="8"/>
      <c r="TJX155" s="10"/>
      <c r="TJY155" s="68"/>
      <c r="TJZ155" s="20"/>
      <c r="TKA155" s="57"/>
      <c r="TKB155" s="21"/>
      <c r="TKC155" s="22"/>
      <c r="TKD155" s="3"/>
      <c r="TKE155" s="5"/>
      <c r="TKF155" s="5"/>
      <c r="TKG155" s="8"/>
      <c r="TKH155" s="10"/>
      <c r="TKI155" s="68"/>
      <c r="TKJ155" s="20"/>
      <c r="TKK155" s="57"/>
      <c r="TKL155" s="21"/>
      <c r="TKM155" s="22"/>
      <c r="TKN155" s="3"/>
      <c r="TKO155" s="5"/>
      <c r="TKP155" s="5"/>
      <c r="TKQ155" s="8"/>
      <c r="TKR155" s="10"/>
      <c r="TKS155" s="68"/>
      <c r="TKT155" s="20"/>
      <c r="TKU155" s="57"/>
      <c r="TKV155" s="21"/>
      <c r="TKW155" s="22"/>
      <c r="TKX155" s="3"/>
      <c r="TKY155" s="5"/>
      <c r="TKZ155" s="5"/>
      <c r="TLA155" s="8"/>
      <c r="TLB155" s="10"/>
      <c r="TLC155" s="68"/>
      <c r="TLD155" s="20"/>
      <c r="TLE155" s="57"/>
      <c r="TLF155" s="21"/>
      <c r="TLG155" s="22"/>
      <c r="TLH155" s="3"/>
      <c r="TLI155" s="5"/>
      <c r="TLJ155" s="5"/>
      <c r="TLK155" s="8"/>
      <c r="TLL155" s="10"/>
      <c r="TLM155" s="68"/>
      <c r="TLN155" s="20"/>
      <c r="TLO155" s="57"/>
      <c r="TLP155" s="21"/>
      <c r="TLQ155" s="22"/>
      <c r="TLR155" s="3"/>
      <c r="TLS155" s="5"/>
      <c r="TLT155" s="5"/>
      <c r="TLU155" s="8"/>
      <c r="TLV155" s="10"/>
      <c r="TLW155" s="68"/>
      <c r="TLX155" s="20"/>
      <c r="TLY155" s="57"/>
      <c r="TLZ155" s="21"/>
      <c r="TMA155" s="22"/>
      <c r="TMB155" s="3"/>
      <c r="TMC155" s="5"/>
      <c r="TMD155" s="5"/>
      <c r="TME155" s="8"/>
      <c r="TMF155" s="10"/>
      <c r="TMG155" s="68"/>
      <c r="TMH155" s="20"/>
      <c r="TMI155" s="57"/>
      <c r="TMJ155" s="21"/>
      <c r="TMK155" s="22"/>
      <c r="TML155" s="3"/>
      <c r="TMM155" s="5"/>
      <c r="TMN155" s="5"/>
      <c r="TMO155" s="8"/>
      <c r="TMP155" s="10"/>
      <c r="TMQ155" s="68"/>
      <c r="TMR155" s="20"/>
      <c r="TMS155" s="57"/>
      <c r="TMT155" s="21"/>
      <c r="TMU155" s="22"/>
      <c r="TMV155" s="3"/>
      <c r="TMW155" s="5"/>
      <c r="TMX155" s="5"/>
      <c r="TMY155" s="8"/>
      <c r="TMZ155" s="10"/>
      <c r="TNA155" s="68"/>
      <c r="TNB155" s="20"/>
      <c r="TNC155" s="57"/>
      <c r="TND155" s="21"/>
      <c r="TNE155" s="22"/>
      <c r="TNF155" s="3"/>
      <c r="TNG155" s="5"/>
      <c r="TNH155" s="5"/>
      <c r="TNI155" s="8"/>
      <c r="TNJ155" s="10"/>
      <c r="TNK155" s="68"/>
      <c r="TNL155" s="20"/>
      <c r="TNM155" s="57"/>
      <c r="TNN155" s="21"/>
      <c r="TNO155" s="22"/>
      <c r="TNP155" s="3"/>
      <c r="TNQ155" s="5"/>
      <c r="TNR155" s="5"/>
      <c r="TNS155" s="8"/>
      <c r="TNT155" s="10"/>
      <c r="TNU155" s="68"/>
      <c r="TNV155" s="20"/>
      <c r="TNW155" s="57"/>
      <c r="TNX155" s="21"/>
      <c r="TNY155" s="22"/>
      <c r="TNZ155" s="3"/>
      <c r="TOA155" s="5"/>
      <c r="TOB155" s="5"/>
      <c r="TOC155" s="8"/>
      <c r="TOD155" s="10"/>
      <c r="TOE155" s="68"/>
      <c r="TOF155" s="20"/>
      <c r="TOG155" s="57"/>
      <c r="TOH155" s="21"/>
      <c r="TOI155" s="22"/>
      <c r="TOJ155" s="3"/>
      <c r="TOK155" s="5"/>
      <c r="TOL155" s="5"/>
      <c r="TOM155" s="8"/>
      <c r="TON155" s="10"/>
      <c r="TOO155" s="68"/>
      <c r="TOP155" s="20"/>
      <c r="TOQ155" s="57"/>
      <c r="TOR155" s="21"/>
      <c r="TOS155" s="22"/>
      <c r="TOT155" s="3"/>
      <c r="TOU155" s="5"/>
      <c r="TOV155" s="5"/>
      <c r="TOW155" s="8"/>
      <c r="TOX155" s="10"/>
      <c r="TOY155" s="68"/>
      <c r="TOZ155" s="20"/>
      <c r="TPA155" s="57"/>
      <c r="TPB155" s="21"/>
      <c r="TPC155" s="22"/>
      <c r="TPD155" s="3"/>
      <c r="TPE155" s="5"/>
      <c r="TPF155" s="5"/>
      <c r="TPG155" s="8"/>
      <c r="TPH155" s="10"/>
      <c r="TPI155" s="68"/>
      <c r="TPJ155" s="20"/>
      <c r="TPK155" s="57"/>
      <c r="TPL155" s="21"/>
      <c r="TPM155" s="22"/>
      <c r="TPN155" s="3"/>
      <c r="TPO155" s="5"/>
      <c r="TPP155" s="5"/>
      <c r="TPQ155" s="8"/>
      <c r="TPR155" s="10"/>
      <c r="TPS155" s="68"/>
      <c r="TPT155" s="20"/>
      <c r="TPU155" s="57"/>
      <c r="TPV155" s="21"/>
      <c r="TPW155" s="22"/>
      <c r="TPX155" s="3"/>
      <c r="TPY155" s="5"/>
      <c r="TPZ155" s="5"/>
      <c r="TQA155" s="8"/>
      <c r="TQB155" s="10"/>
      <c r="TQC155" s="68"/>
      <c r="TQD155" s="20"/>
      <c r="TQE155" s="57"/>
      <c r="TQF155" s="21"/>
      <c r="TQG155" s="22"/>
      <c r="TQH155" s="3"/>
      <c r="TQI155" s="5"/>
      <c r="TQJ155" s="5"/>
      <c r="TQK155" s="8"/>
      <c r="TQL155" s="10"/>
      <c r="TQM155" s="68"/>
      <c r="TQN155" s="20"/>
      <c r="TQO155" s="57"/>
      <c r="TQP155" s="21"/>
      <c r="TQQ155" s="22"/>
      <c r="TQR155" s="3"/>
      <c r="TQS155" s="5"/>
      <c r="TQT155" s="5"/>
      <c r="TQU155" s="8"/>
      <c r="TQV155" s="10"/>
      <c r="TQW155" s="68"/>
      <c r="TQX155" s="20"/>
      <c r="TQY155" s="57"/>
      <c r="TQZ155" s="21"/>
      <c r="TRA155" s="22"/>
      <c r="TRB155" s="3"/>
      <c r="TRC155" s="5"/>
      <c r="TRD155" s="5"/>
      <c r="TRE155" s="8"/>
      <c r="TRF155" s="10"/>
      <c r="TRG155" s="68"/>
      <c r="TRH155" s="20"/>
      <c r="TRI155" s="57"/>
      <c r="TRJ155" s="21"/>
      <c r="TRK155" s="22"/>
      <c r="TRL155" s="3"/>
      <c r="TRM155" s="5"/>
      <c r="TRN155" s="5"/>
      <c r="TRO155" s="8"/>
      <c r="TRP155" s="10"/>
      <c r="TRQ155" s="68"/>
      <c r="TRR155" s="20"/>
      <c r="TRS155" s="57"/>
      <c r="TRT155" s="21"/>
      <c r="TRU155" s="22"/>
      <c r="TRV155" s="3"/>
      <c r="TRW155" s="5"/>
      <c r="TRX155" s="5"/>
      <c r="TRY155" s="8"/>
      <c r="TRZ155" s="10"/>
      <c r="TSA155" s="68"/>
      <c r="TSB155" s="20"/>
      <c r="TSC155" s="57"/>
      <c r="TSD155" s="21"/>
      <c r="TSE155" s="22"/>
      <c r="TSF155" s="3"/>
      <c r="TSG155" s="5"/>
      <c r="TSH155" s="5"/>
      <c r="TSI155" s="8"/>
      <c r="TSJ155" s="10"/>
      <c r="TSK155" s="68"/>
      <c r="TSL155" s="20"/>
      <c r="TSM155" s="57"/>
      <c r="TSN155" s="21"/>
      <c r="TSO155" s="22"/>
      <c r="TSP155" s="3"/>
      <c r="TSQ155" s="5"/>
      <c r="TSR155" s="5"/>
      <c r="TSS155" s="8"/>
      <c r="TST155" s="10"/>
      <c r="TSU155" s="68"/>
      <c r="TSV155" s="20"/>
      <c r="TSW155" s="57"/>
      <c r="TSX155" s="21"/>
      <c r="TSY155" s="22"/>
      <c r="TSZ155" s="3"/>
      <c r="TTA155" s="5"/>
      <c r="TTB155" s="5"/>
      <c r="TTC155" s="8"/>
      <c r="TTD155" s="10"/>
      <c r="TTE155" s="68"/>
      <c r="TTF155" s="20"/>
      <c r="TTG155" s="57"/>
      <c r="TTH155" s="21"/>
      <c r="TTI155" s="22"/>
      <c r="TTJ155" s="3"/>
      <c r="TTK155" s="5"/>
      <c r="TTL155" s="5"/>
      <c r="TTM155" s="8"/>
      <c r="TTN155" s="10"/>
      <c r="TTO155" s="68"/>
      <c r="TTP155" s="20"/>
      <c r="TTQ155" s="57"/>
      <c r="TTR155" s="21"/>
      <c r="TTS155" s="22"/>
      <c r="TTT155" s="3"/>
      <c r="TTU155" s="5"/>
      <c r="TTV155" s="5"/>
      <c r="TTW155" s="8"/>
      <c r="TTX155" s="10"/>
      <c r="TTY155" s="68"/>
      <c r="TTZ155" s="20"/>
      <c r="TUA155" s="57"/>
      <c r="TUB155" s="21"/>
      <c r="TUC155" s="22"/>
      <c r="TUD155" s="3"/>
      <c r="TUE155" s="5"/>
      <c r="TUF155" s="5"/>
      <c r="TUG155" s="8"/>
      <c r="TUH155" s="10"/>
      <c r="TUI155" s="68"/>
      <c r="TUJ155" s="20"/>
      <c r="TUK155" s="57"/>
      <c r="TUL155" s="21"/>
      <c r="TUM155" s="22"/>
      <c r="TUN155" s="3"/>
      <c r="TUO155" s="5"/>
      <c r="TUP155" s="5"/>
      <c r="TUQ155" s="8"/>
      <c r="TUR155" s="10"/>
      <c r="TUS155" s="68"/>
      <c r="TUT155" s="20"/>
      <c r="TUU155" s="57"/>
      <c r="TUV155" s="21"/>
      <c r="TUW155" s="22"/>
      <c r="TUX155" s="3"/>
      <c r="TUY155" s="5"/>
      <c r="TUZ155" s="5"/>
      <c r="TVA155" s="8"/>
      <c r="TVB155" s="10"/>
      <c r="TVC155" s="68"/>
      <c r="TVD155" s="20"/>
      <c r="TVE155" s="57"/>
      <c r="TVF155" s="21"/>
      <c r="TVG155" s="22"/>
      <c r="TVH155" s="3"/>
      <c r="TVI155" s="5"/>
      <c r="TVJ155" s="5"/>
      <c r="TVK155" s="8"/>
      <c r="TVL155" s="10"/>
      <c r="TVM155" s="68"/>
      <c r="TVN155" s="20"/>
      <c r="TVO155" s="57"/>
      <c r="TVP155" s="21"/>
      <c r="TVQ155" s="22"/>
      <c r="TVR155" s="3"/>
      <c r="TVS155" s="5"/>
      <c r="TVT155" s="5"/>
      <c r="TVU155" s="8"/>
      <c r="TVV155" s="10"/>
      <c r="TVW155" s="68"/>
      <c r="TVX155" s="20"/>
      <c r="TVY155" s="57"/>
      <c r="TVZ155" s="21"/>
      <c r="TWA155" s="22"/>
      <c r="TWB155" s="3"/>
      <c r="TWC155" s="5"/>
      <c r="TWD155" s="5"/>
      <c r="TWE155" s="8"/>
      <c r="TWF155" s="10"/>
      <c r="TWG155" s="68"/>
      <c r="TWH155" s="20"/>
      <c r="TWI155" s="57"/>
      <c r="TWJ155" s="21"/>
      <c r="TWK155" s="22"/>
      <c r="TWL155" s="3"/>
      <c r="TWM155" s="5"/>
      <c r="TWN155" s="5"/>
      <c r="TWO155" s="8"/>
      <c r="TWP155" s="10"/>
      <c r="TWQ155" s="68"/>
      <c r="TWR155" s="20"/>
      <c r="TWS155" s="57"/>
      <c r="TWT155" s="21"/>
      <c r="TWU155" s="22"/>
      <c r="TWV155" s="3"/>
      <c r="TWW155" s="5"/>
      <c r="TWX155" s="5"/>
      <c r="TWY155" s="8"/>
      <c r="TWZ155" s="10"/>
      <c r="TXA155" s="68"/>
      <c r="TXB155" s="20"/>
      <c r="TXC155" s="57"/>
      <c r="TXD155" s="21"/>
      <c r="TXE155" s="22"/>
      <c r="TXF155" s="3"/>
      <c r="TXG155" s="5"/>
      <c r="TXH155" s="5"/>
      <c r="TXI155" s="8"/>
      <c r="TXJ155" s="10"/>
      <c r="TXK155" s="68"/>
      <c r="TXL155" s="20"/>
      <c r="TXM155" s="57"/>
      <c r="TXN155" s="21"/>
      <c r="TXO155" s="22"/>
      <c r="TXP155" s="3"/>
      <c r="TXQ155" s="5"/>
      <c r="TXR155" s="5"/>
      <c r="TXS155" s="8"/>
      <c r="TXT155" s="10"/>
      <c r="TXU155" s="68"/>
      <c r="TXV155" s="20"/>
      <c r="TXW155" s="57"/>
      <c r="TXX155" s="21"/>
      <c r="TXY155" s="22"/>
      <c r="TXZ155" s="3"/>
      <c r="TYA155" s="5"/>
      <c r="TYB155" s="5"/>
      <c r="TYC155" s="8"/>
      <c r="TYD155" s="10"/>
      <c r="TYE155" s="68"/>
      <c r="TYF155" s="20"/>
      <c r="TYG155" s="57"/>
      <c r="TYH155" s="21"/>
      <c r="TYI155" s="22"/>
      <c r="TYJ155" s="3"/>
      <c r="TYK155" s="5"/>
      <c r="TYL155" s="5"/>
      <c r="TYM155" s="8"/>
      <c r="TYN155" s="10"/>
      <c r="TYO155" s="68"/>
      <c r="TYP155" s="20"/>
      <c r="TYQ155" s="57"/>
      <c r="TYR155" s="21"/>
      <c r="TYS155" s="22"/>
      <c r="TYT155" s="3"/>
      <c r="TYU155" s="5"/>
      <c r="TYV155" s="5"/>
      <c r="TYW155" s="8"/>
      <c r="TYX155" s="10"/>
      <c r="TYY155" s="68"/>
      <c r="TYZ155" s="20"/>
      <c r="TZA155" s="57"/>
      <c r="TZB155" s="21"/>
      <c r="TZC155" s="22"/>
      <c r="TZD155" s="3"/>
      <c r="TZE155" s="5"/>
      <c r="TZF155" s="5"/>
      <c r="TZG155" s="8"/>
      <c r="TZH155" s="10"/>
      <c r="TZI155" s="68"/>
      <c r="TZJ155" s="20"/>
      <c r="TZK155" s="57"/>
      <c r="TZL155" s="21"/>
      <c r="TZM155" s="22"/>
      <c r="TZN155" s="3"/>
      <c r="TZO155" s="5"/>
      <c r="TZP155" s="5"/>
      <c r="TZQ155" s="8"/>
      <c r="TZR155" s="10"/>
      <c r="TZS155" s="68"/>
      <c r="TZT155" s="20"/>
      <c r="TZU155" s="57"/>
      <c r="TZV155" s="21"/>
      <c r="TZW155" s="22"/>
      <c r="TZX155" s="3"/>
      <c r="TZY155" s="5"/>
      <c r="TZZ155" s="5"/>
      <c r="UAA155" s="8"/>
      <c r="UAB155" s="10"/>
      <c r="UAC155" s="68"/>
      <c r="UAD155" s="20"/>
      <c r="UAE155" s="57"/>
      <c r="UAF155" s="21"/>
      <c r="UAG155" s="22"/>
      <c r="UAH155" s="3"/>
      <c r="UAI155" s="5"/>
      <c r="UAJ155" s="5"/>
      <c r="UAK155" s="8"/>
      <c r="UAL155" s="10"/>
      <c r="UAM155" s="68"/>
      <c r="UAN155" s="20"/>
      <c r="UAO155" s="57"/>
      <c r="UAP155" s="21"/>
      <c r="UAQ155" s="22"/>
      <c r="UAR155" s="3"/>
      <c r="UAS155" s="5"/>
      <c r="UAT155" s="5"/>
      <c r="UAU155" s="8"/>
      <c r="UAV155" s="10"/>
      <c r="UAW155" s="68"/>
      <c r="UAX155" s="20"/>
      <c r="UAY155" s="57"/>
      <c r="UAZ155" s="21"/>
      <c r="UBA155" s="22"/>
      <c r="UBB155" s="3"/>
      <c r="UBC155" s="5"/>
      <c r="UBD155" s="5"/>
      <c r="UBE155" s="8"/>
      <c r="UBF155" s="10"/>
      <c r="UBG155" s="68"/>
      <c r="UBH155" s="20"/>
      <c r="UBI155" s="57"/>
      <c r="UBJ155" s="21"/>
      <c r="UBK155" s="22"/>
      <c r="UBL155" s="3"/>
      <c r="UBM155" s="5"/>
      <c r="UBN155" s="5"/>
      <c r="UBO155" s="8"/>
      <c r="UBP155" s="10"/>
      <c r="UBQ155" s="68"/>
      <c r="UBR155" s="20"/>
      <c r="UBS155" s="57"/>
      <c r="UBT155" s="21"/>
      <c r="UBU155" s="22"/>
      <c r="UBV155" s="3"/>
      <c r="UBW155" s="5"/>
      <c r="UBX155" s="5"/>
      <c r="UBY155" s="8"/>
      <c r="UBZ155" s="10"/>
      <c r="UCA155" s="68"/>
      <c r="UCB155" s="20"/>
      <c r="UCC155" s="57"/>
      <c r="UCD155" s="21"/>
      <c r="UCE155" s="22"/>
      <c r="UCF155" s="3"/>
      <c r="UCG155" s="5"/>
      <c r="UCH155" s="5"/>
      <c r="UCI155" s="8"/>
      <c r="UCJ155" s="10"/>
      <c r="UCK155" s="68"/>
      <c r="UCL155" s="20"/>
      <c r="UCM155" s="57"/>
      <c r="UCN155" s="21"/>
      <c r="UCO155" s="22"/>
      <c r="UCP155" s="3"/>
      <c r="UCQ155" s="5"/>
      <c r="UCR155" s="5"/>
      <c r="UCS155" s="8"/>
      <c r="UCT155" s="10"/>
      <c r="UCU155" s="68"/>
      <c r="UCV155" s="20"/>
      <c r="UCW155" s="57"/>
      <c r="UCX155" s="21"/>
      <c r="UCY155" s="22"/>
      <c r="UCZ155" s="3"/>
      <c r="UDA155" s="5"/>
      <c r="UDB155" s="5"/>
      <c r="UDC155" s="8"/>
      <c r="UDD155" s="10"/>
      <c r="UDE155" s="68"/>
      <c r="UDF155" s="20"/>
      <c r="UDG155" s="57"/>
      <c r="UDH155" s="21"/>
      <c r="UDI155" s="22"/>
      <c r="UDJ155" s="3"/>
      <c r="UDK155" s="5"/>
      <c r="UDL155" s="5"/>
      <c r="UDM155" s="8"/>
      <c r="UDN155" s="10"/>
      <c r="UDO155" s="68"/>
      <c r="UDP155" s="20"/>
      <c r="UDQ155" s="57"/>
      <c r="UDR155" s="21"/>
      <c r="UDS155" s="22"/>
      <c r="UDT155" s="3"/>
      <c r="UDU155" s="5"/>
      <c r="UDV155" s="5"/>
      <c r="UDW155" s="8"/>
      <c r="UDX155" s="10"/>
      <c r="UDY155" s="68"/>
      <c r="UDZ155" s="20"/>
      <c r="UEA155" s="57"/>
      <c r="UEB155" s="21"/>
      <c r="UEC155" s="22"/>
      <c r="UED155" s="3"/>
      <c r="UEE155" s="5"/>
      <c r="UEF155" s="5"/>
      <c r="UEG155" s="8"/>
      <c r="UEH155" s="10"/>
      <c r="UEI155" s="68"/>
      <c r="UEJ155" s="20"/>
      <c r="UEK155" s="57"/>
      <c r="UEL155" s="21"/>
      <c r="UEM155" s="22"/>
      <c r="UEN155" s="3"/>
      <c r="UEO155" s="5"/>
      <c r="UEP155" s="5"/>
      <c r="UEQ155" s="8"/>
      <c r="UER155" s="10"/>
      <c r="UES155" s="68"/>
      <c r="UET155" s="20"/>
      <c r="UEU155" s="57"/>
      <c r="UEV155" s="21"/>
      <c r="UEW155" s="22"/>
      <c r="UEX155" s="3"/>
      <c r="UEY155" s="5"/>
      <c r="UEZ155" s="5"/>
      <c r="UFA155" s="8"/>
      <c r="UFB155" s="10"/>
      <c r="UFC155" s="68"/>
      <c r="UFD155" s="20"/>
      <c r="UFE155" s="57"/>
      <c r="UFF155" s="21"/>
      <c r="UFG155" s="22"/>
      <c r="UFH155" s="3"/>
      <c r="UFI155" s="5"/>
      <c r="UFJ155" s="5"/>
      <c r="UFK155" s="8"/>
      <c r="UFL155" s="10"/>
      <c r="UFM155" s="68"/>
      <c r="UFN155" s="20"/>
      <c r="UFO155" s="57"/>
      <c r="UFP155" s="21"/>
      <c r="UFQ155" s="22"/>
      <c r="UFR155" s="3"/>
      <c r="UFS155" s="5"/>
      <c r="UFT155" s="5"/>
      <c r="UFU155" s="8"/>
      <c r="UFV155" s="10"/>
      <c r="UFW155" s="68"/>
      <c r="UFX155" s="20"/>
      <c r="UFY155" s="57"/>
      <c r="UFZ155" s="21"/>
      <c r="UGA155" s="22"/>
      <c r="UGB155" s="3"/>
      <c r="UGC155" s="5"/>
      <c r="UGD155" s="5"/>
      <c r="UGE155" s="8"/>
      <c r="UGF155" s="10"/>
      <c r="UGG155" s="68"/>
      <c r="UGH155" s="20"/>
      <c r="UGI155" s="57"/>
      <c r="UGJ155" s="21"/>
      <c r="UGK155" s="22"/>
      <c r="UGL155" s="3"/>
      <c r="UGM155" s="5"/>
      <c r="UGN155" s="5"/>
      <c r="UGO155" s="8"/>
      <c r="UGP155" s="10"/>
      <c r="UGQ155" s="68"/>
      <c r="UGR155" s="20"/>
      <c r="UGS155" s="57"/>
      <c r="UGT155" s="21"/>
      <c r="UGU155" s="22"/>
      <c r="UGV155" s="3"/>
      <c r="UGW155" s="5"/>
      <c r="UGX155" s="5"/>
      <c r="UGY155" s="8"/>
      <c r="UGZ155" s="10"/>
      <c r="UHA155" s="68"/>
      <c r="UHB155" s="20"/>
      <c r="UHC155" s="57"/>
      <c r="UHD155" s="21"/>
      <c r="UHE155" s="22"/>
      <c r="UHF155" s="3"/>
      <c r="UHG155" s="5"/>
      <c r="UHH155" s="5"/>
      <c r="UHI155" s="8"/>
      <c r="UHJ155" s="10"/>
      <c r="UHK155" s="68"/>
      <c r="UHL155" s="20"/>
      <c r="UHM155" s="57"/>
      <c r="UHN155" s="21"/>
      <c r="UHO155" s="22"/>
      <c r="UHP155" s="3"/>
      <c r="UHQ155" s="5"/>
      <c r="UHR155" s="5"/>
      <c r="UHS155" s="8"/>
      <c r="UHT155" s="10"/>
      <c r="UHU155" s="68"/>
      <c r="UHV155" s="20"/>
      <c r="UHW155" s="57"/>
      <c r="UHX155" s="21"/>
      <c r="UHY155" s="22"/>
      <c r="UHZ155" s="3"/>
      <c r="UIA155" s="5"/>
      <c r="UIB155" s="5"/>
      <c r="UIC155" s="8"/>
      <c r="UID155" s="10"/>
      <c r="UIE155" s="68"/>
      <c r="UIF155" s="20"/>
      <c r="UIG155" s="57"/>
      <c r="UIH155" s="21"/>
      <c r="UII155" s="22"/>
      <c r="UIJ155" s="3"/>
      <c r="UIK155" s="5"/>
      <c r="UIL155" s="5"/>
      <c r="UIM155" s="8"/>
      <c r="UIN155" s="10"/>
      <c r="UIO155" s="68"/>
      <c r="UIP155" s="20"/>
      <c r="UIQ155" s="57"/>
      <c r="UIR155" s="21"/>
      <c r="UIS155" s="22"/>
      <c r="UIT155" s="3"/>
      <c r="UIU155" s="5"/>
      <c r="UIV155" s="5"/>
      <c r="UIW155" s="8"/>
      <c r="UIX155" s="10"/>
      <c r="UIY155" s="68"/>
      <c r="UIZ155" s="20"/>
      <c r="UJA155" s="57"/>
      <c r="UJB155" s="21"/>
      <c r="UJC155" s="22"/>
      <c r="UJD155" s="3"/>
      <c r="UJE155" s="5"/>
      <c r="UJF155" s="5"/>
      <c r="UJG155" s="8"/>
      <c r="UJH155" s="10"/>
      <c r="UJI155" s="68"/>
      <c r="UJJ155" s="20"/>
      <c r="UJK155" s="57"/>
      <c r="UJL155" s="21"/>
      <c r="UJM155" s="22"/>
      <c r="UJN155" s="3"/>
      <c r="UJO155" s="5"/>
      <c r="UJP155" s="5"/>
      <c r="UJQ155" s="8"/>
      <c r="UJR155" s="10"/>
      <c r="UJS155" s="68"/>
      <c r="UJT155" s="20"/>
      <c r="UJU155" s="57"/>
      <c r="UJV155" s="21"/>
      <c r="UJW155" s="22"/>
      <c r="UJX155" s="3"/>
      <c r="UJY155" s="5"/>
      <c r="UJZ155" s="5"/>
      <c r="UKA155" s="8"/>
      <c r="UKB155" s="10"/>
      <c r="UKC155" s="68"/>
      <c r="UKD155" s="20"/>
      <c r="UKE155" s="57"/>
      <c r="UKF155" s="21"/>
      <c r="UKG155" s="22"/>
      <c r="UKH155" s="3"/>
      <c r="UKI155" s="5"/>
      <c r="UKJ155" s="5"/>
      <c r="UKK155" s="8"/>
      <c r="UKL155" s="10"/>
      <c r="UKM155" s="68"/>
      <c r="UKN155" s="20"/>
      <c r="UKO155" s="57"/>
      <c r="UKP155" s="21"/>
      <c r="UKQ155" s="22"/>
      <c r="UKR155" s="3"/>
      <c r="UKS155" s="5"/>
      <c r="UKT155" s="5"/>
      <c r="UKU155" s="8"/>
      <c r="UKV155" s="10"/>
      <c r="UKW155" s="68"/>
      <c r="UKX155" s="20"/>
      <c r="UKY155" s="57"/>
      <c r="UKZ155" s="21"/>
      <c r="ULA155" s="22"/>
      <c r="ULB155" s="3"/>
      <c r="ULC155" s="5"/>
      <c r="ULD155" s="5"/>
      <c r="ULE155" s="8"/>
      <c r="ULF155" s="10"/>
      <c r="ULG155" s="68"/>
      <c r="ULH155" s="20"/>
      <c r="ULI155" s="57"/>
      <c r="ULJ155" s="21"/>
      <c r="ULK155" s="22"/>
      <c r="ULL155" s="3"/>
      <c r="ULM155" s="5"/>
      <c r="ULN155" s="5"/>
      <c r="ULO155" s="8"/>
      <c r="ULP155" s="10"/>
      <c r="ULQ155" s="68"/>
      <c r="ULR155" s="20"/>
      <c r="ULS155" s="57"/>
      <c r="ULT155" s="21"/>
      <c r="ULU155" s="22"/>
      <c r="ULV155" s="3"/>
      <c r="ULW155" s="5"/>
      <c r="ULX155" s="5"/>
      <c r="ULY155" s="8"/>
      <c r="ULZ155" s="10"/>
      <c r="UMA155" s="68"/>
      <c r="UMB155" s="20"/>
      <c r="UMC155" s="57"/>
      <c r="UMD155" s="21"/>
      <c r="UME155" s="22"/>
      <c r="UMF155" s="3"/>
      <c r="UMG155" s="5"/>
      <c r="UMH155" s="5"/>
      <c r="UMI155" s="8"/>
      <c r="UMJ155" s="10"/>
      <c r="UMK155" s="68"/>
      <c r="UML155" s="20"/>
      <c r="UMM155" s="57"/>
      <c r="UMN155" s="21"/>
      <c r="UMO155" s="22"/>
      <c r="UMP155" s="3"/>
      <c r="UMQ155" s="5"/>
      <c r="UMR155" s="5"/>
      <c r="UMS155" s="8"/>
      <c r="UMT155" s="10"/>
      <c r="UMU155" s="68"/>
      <c r="UMV155" s="20"/>
      <c r="UMW155" s="57"/>
      <c r="UMX155" s="21"/>
      <c r="UMY155" s="22"/>
      <c r="UMZ155" s="3"/>
      <c r="UNA155" s="5"/>
      <c r="UNB155" s="5"/>
      <c r="UNC155" s="8"/>
      <c r="UND155" s="10"/>
      <c r="UNE155" s="68"/>
      <c r="UNF155" s="20"/>
      <c r="UNG155" s="57"/>
      <c r="UNH155" s="21"/>
      <c r="UNI155" s="22"/>
      <c r="UNJ155" s="3"/>
      <c r="UNK155" s="5"/>
      <c r="UNL155" s="5"/>
      <c r="UNM155" s="8"/>
      <c r="UNN155" s="10"/>
      <c r="UNO155" s="68"/>
      <c r="UNP155" s="20"/>
      <c r="UNQ155" s="57"/>
      <c r="UNR155" s="21"/>
      <c r="UNS155" s="22"/>
      <c r="UNT155" s="3"/>
      <c r="UNU155" s="5"/>
      <c r="UNV155" s="5"/>
      <c r="UNW155" s="8"/>
      <c r="UNX155" s="10"/>
      <c r="UNY155" s="68"/>
      <c r="UNZ155" s="20"/>
      <c r="UOA155" s="57"/>
      <c r="UOB155" s="21"/>
      <c r="UOC155" s="22"/>
      <c r="UOD155" s="3"/>
      <c r="UOE155" s="5"/>
      <c r="UOF155" s="5"/>
      <c r="UOG155" s="8"/>
      <c r="UOH155" s="10"/>
      <c r="UOI155" s="68"/>
      <c r="UOJ155" s="20"/>
      <c r="UOK155" s="57"/>
      <c r="UOL155" s="21"/>
      <c r="UOM155" s="22"/>
      <c r="UON155" s="3"/>
      <c r="UOO155" s="5"/>
      <c r="UOP155" s="5"/>
      <c r="UOQ155" s="8"/>
      <c r="UOR155" s="10"/>
      <c r="UOS155" s="68"/>
      <c r="UOT155" s="20"/>
      <c r="UOU155" s="57"/>
      <c r="UOV155" s="21"/>
      <c r="UOW155" s="22"/>
      <c r="UOX155" s="3"/>
      <c r="UOY155" s="5"/>
      <c r="UOZ155" s="5"/>
      <c r="UPA155" s="8"/>
      <c r="UPB155" s="10"/>
      <c r="UPC155" s="68"/>
      <c r="UPD155" s="20"/>
      <c r="UPE155" s="57"/>
      <c r="UPF155" s="21"/>
      <c r="UPG155" s="22"/>
      <c r="UPH155" s="3"/>
      <c r="UPI155" s="5"/>
      <c r="UPJ155" s="5"/>
      <c r="UPK155" s="8"/>
      <c r="UPL155" s="10"/>
      <c r="UPM155" s="68"/>
      <c r="UPN155" s="20"/>
      <c r="UPO155" s="57"/>
      <c r="UPP155" s="21"/>
      <c r="UPQ155" s="22"/>
      <c r="UPR155" s="3"/>
      <c r="UPS155" s="5"/>
      <c r="UPT155" s="5"/>
      <c r="UPU155" s="8"/>
      <c r="UPV155" s="10"/>
      <c r="UPW155" s="68"/>
      <c r="UPX155" s="20"/>
      <c r="UPY155" s="57"/>
      <c r="UPZ155" s="21"/>
      <c r="UQA155" s="22"/>
      <c r="UQB155" s="3"/>
      <c r="UQC155" s="5"/>
      <c r="UQD155" s="5"/>
      <c r="UQE155" s="8"/>
      <c r="UQF155" s="10"/>
      <c r="UQG155" s="68"/>
      <c r="UQH155" s="20"/>
      <c r="UQI155" s="57"/>
      <c r="UQJ155" s="21"/>
      <c r="UQK155" s="22"/>
      <c r="UQL155" s="3"/>
      <c r="UQM155" s="5"/>
      <c r="UQN155" s="5"/>
      <c r="UQO155" s="8"/>
      <c r="UQP155" s="10"/>
      <c r="UQQ155" s="68"/>
      <c r="UQR155" s="20"/>
      <c r="UQS155" s="57"/>
      <c r="UQT155" s="21"/>
      <c r="UQU155" s="22"/>
      <c r="UQV155" s="3"/>
      <c r="UQW155" s="5"/>
      <c r="UQX155" s="5"/>
      <c r="UQY155" s="8"/>
      <c r="UQZ155" s="10"/>
      <c r="URA155" s="68"/>
      <c r="URB155" s="20"/>
      <c r="URC155" s="57"/>
      <c r="URD155" s="21"/>
      <c r="URE155" s="22"/>
      <c r="URF155" s="3"/>
      <c r="URG155" s="5"/>
      <c r="URH155" s="5"/>
      <c r="URI155" s="8"/>
      <c r="URJ155" s="10"/>
      <c r="URK155" s="68"/>
      <c r="URL155" s="20"/>
      <c r="URM155" s="57"/>
      <c r="URN155" s="21"/>
      <c r="URO155" s="22"/>
      <c r="URP155" s="3"/>
      <c r="URQ155" s="5"/>
      <c r="URR155" s="5"/>
      <c r="URS155" s="8"/>
      <c r="URT155" s="10"/>
      <c r="URU155" s="68"/>
      <c r="URV155" s="20"/>
      <c r="URW155" s="57"/>
      <c r="URX155" s="21"/>
      <c r="URY155" s="22"/>
      <c r="URZ155" s="3"/>
      <c r="USA155" s="5"/>
      <c r="USB155" s="5"/>
      <c r="USC155" s="8"/>
      <c r="USD155" s="10"/>
      <c r="USE155" s="68"/>
      <c r="USF155" s="20"/>
      <c r="USG155" s="57"/>
      <c r="USH155" s="21"/>
      <c r="USI155" s="22"/>
      <c r="USJ155" s="3"/>
      <c r="USK155" s="5"/>
      <c r="USL155" s="5"/>
      <c r="USM155" s="8"/>
      <c r="USN155" s="10"/>
      <c r="USO155" s="68"/>
      <c r="USP155" s="20"/>
      <c r="USQ155" s="57"/>
      <c r="USR155" s="21"/>
      <c r="USS155" s="22"/>
      <c r="UST155" s="3"/>
      <c r="USU155" s="5"/>
      <c r="USV155" s="5"/>
      <c r="USW155" s="8"/>
      <c r="USX155" s="10"/>
      <c r="USY155" s="68"/>
      <c r="USZ155" s="20"/>
      <c r="UTA155" s="57"/>
      <c r="UTB155" s="21"/>
      <c r="UTC155" s="22"/>
      <c r="UTD155" s="3"/>
      <c r="UTE155" s="5"/>
      <c r="UTF155" s="5"/>
      <c r="UTG155" s="8"/>
      <c r="UTH155" s="10"/>
      <c r="UTI155" s="68"/>
      <c r="UTJ155" s="20"/>
      <c r="UTK155" s="57"/>
      <c r="UTL155" s="21"/>
      <c r="UTM155" s="22"/>
      <c r="UTN155" s="3"/>
      <c r="UTO155" s="5"/>
      <c r="UTP155" s="5"/>
      <c r="UTQ155" s="8"/>
      <c r="UTR155" s="10"/>
      <c r="UTS155" s="68"/>
      <c r="UTT155" s="20"/>
      <c r="UTU155" s="57"/>
      <c r="UTV155" s="21"/>
      <c r="UTW155" s="22"/>
      <c r="UTX155" s="3"/>
      <c r="UTY155" s="5"/>
      <c r="UTZ155" s="5"/>
      <c r="UUA155" s="8"/>
      <c r="UUB155" s="10"/>
      <c r="UUC155" s="68"/>
      <c r="UUD155" s="20"/>
      <c r="UUE155" s="57"/>
      <c r="UUF155" s="21"/>
      <c r="UUG155" s="22"/>
      <c r="UUH155" s="3"/>
      <c r="UUI155" s="5"/>
      <c r="UUJ155" s="5"/>
      <c r="UUK155" s="8"/>
      <c r="UUL155" s="10"/>
      <c r="UUM155" s="68"/>
      <c r="UUN155" s="20"/>
      <c r="UUO155" s="57"/>
      <c r="UUP155" s="21"/>
      <c r="UUQ155" s="22"/>
      <c r="UUR155" s="3"/>
      <c r="UUS155" s="5"/>
      <c r="UUT155" s="5"/>
      <c r="UUU155" s="8"/>
      <c r="UUV155" s="10"/>
      <c r="UUW155" s="68"/>
      <c r="UUX155" s="20"/>
      <c r="UUY155" s="57"/>
      <c r="UUZ155" s="21"/>
      <c r="UVA155" s="22"/>
      <c r="UVB155" s="3"/>
      <c r="UVC155" s="5"/>
      <c r="UVD155" s="5"/>
      <c r="UVE155" s="8"/>
      <c r="UVF155" s="10"/>
      <c r="UVG155" s="68"/>
      <c r="UVH155" s="20"/>
      <c r="UVI155" s="57"/>
      <c r="UVJ155" s="21"/>
      <c r="UVK155" s="22"/>
      <c r="UVL155" s="3"/>
      <c r="UVM155" s="5"/>
      <c r="UVN155" s="5"/>
      <c r="UVO155" s="8"/>
      <c r="UVP155" s="10"/>
      <c r="UVQ155" s="68"/>
      <c r="UVR155" s="20"/>
      <c r="UVS155" s="57"/>
      <c r="UVT155" s="21"/>
      <c r="UVU155" s="22"/>
      <c r="UVV155" s="3"/>
      <c r="UVW155" s="5"/>
      <c r="UVX155" s="5"/>
      <c r="UVY155" s="8"/>
      <c r="UVZ155" s="10"/>
      <c r="UWA155" s="68"/>
      <c r="UWB155" s="20"/>
      <c r="UWC155" s="57"/>
      <c r="UWD155" s="21"/>
      <c r="UWE155" s="22"/>
      <c r="UWF155" s="3"/>
      <c r="UWG155" s="5"/>
      <c r="UWH155" s="5"/>
      <c r="UWI155" s="8"/>
      <c r="UWJ155" s="10"/>
      <c r="UWK155" s="68"/>
      <c r="UWL155" s="20"/>
      <c r="UWM155" s="57"/>
      <c r="UWN155" s="21"/>
      <c r="UWO155" s="22"/>
      <c r="UWP155" s="3"/>
      <c r="UWQ155" s="5"/>
      <c r="UWR155" s="5"/>
      <c r="UWS155" s="8"/>
      <c r="UWT155" s="10"/>
      <c r="UWU155" s="68"/>
      <c r="UWV155" s="20"/>
      <c r="UWW155" s="57"/>
      <c r="UWX155" s="21"/>
      <c r="UWY155" s="22"/>
      <c r="UWZ155" s="3"/>
      <c r="UXA155" s="5"/>
      <c r="UXB155" s="5"/>
      <c r="UXC155" s="8"/>
      <c r="UXD155" s="10"/>
      <c r="UXE155" s="68"/>
      <c r="UXF155" s="20"/>
      <c r="UXG155" s="57"/>
      <c r="UXH155" s="21"/>
      <c r="UXI155" s="22"/>
      <c r="UXJ155" s="3"/>
      <c r="UXK155" s="5"/>
      <c r="UXL155" s="5"/>
      <c r="UXM155" s="8"/>
      <c r="UXN155" s="10"/>
      <c r="UXO155" s="68"/>
      <c r="UXP155" s="20"/>
      <c r="UXQ155" s="57"/>
      <c r="UXR155" s="21"/>
      <c r="UXS155" s="22"/>
      <c r="UXT155" s="3"/>
      <c r="UXU155" s="5"/>
      <c r="UXV155" s="5"/>
      <c r="UXW155" s="8"/>
      <c r="UXX155" s="10"/>
      <c r="UXY155" s="68"/>
      <c r="UXZ155" s="20"/>
      <c r="UYA155" s="57"/>
      <c r="UYB155" s="21"/>
      <c r="UYC155" s="22"/>
      <c r="UYD155" s="3"/>
      <c r="UYE155" s="5"/>
      <c r="UYF155" s="5"/>
      <c r="UYG155" s="8"/>
      <c r="UYH155" s="10"/>
      <c r="UYI155" s="68"/>
      <c r="UYJ155" s="20"/>
      <c r="UYK155" s="57"/>
      <c r="UYL155" s="21"/>
      <c r="UYM155" s="22"/>
      <c r="UYN155" s="3"/>
      <c r="UYO155" s="5"/>
      <c r="UYP155" s="5"/>
      <c r="UYQ155" s="8"/>
      <c r="UYR155" s="10"/>
      <c r="UYS155" s="68"/>
      <c r="UYT155" s="20"/>
      <c r="UYU155" s="57"/>
      <c r="UYV155" s="21"/>
      <c r="UYW155" s="22"/>
      <c r="UYX155" s="3"/>
      <c r="UYY155" s="5"/>
      <c r="UYZ155" s="5"/>
      <c r="UZA155" s="8"/>
      <c r="UZB155" s="10"/>
      <c r="UZC155" s="68"/>
      <c r="UZD155" s="20"/>
      <c r="UZE155" s="57"/>
      <c r="UZF155" s="21"/>
      <c r="UZG155" s="22"/>
      <c r="UZH155" s="3"/>
      <c r="UZI155" s="5"/>
      <c r="UZJ155" s="5"/>
      <c r="UZK155" s="8"/>
      <c r="UZL155" s="10"/>
      <c r="UZM155" s="68"/>
      <c r="UZN155" s="20"/>
      <c r="UZO155" s="57"/>
      <c r="UZP155" s="21"/>
      <c r="UZQ155" s="22"/>
      <c r="UZR155" s="3"/>
      <c r="UZS155" s="5"/>
      <c r="UZT155" s="5"/>
      <c r="UZU155" s="8"/>
      <c r="UZV155" s="10"/>
      <c r="UZW155" s="68"/>
      <c r="UZX155" s="20"/>
      <c r="UZY155" s="57"/>
      <c r="UZZ155" s="21"/>
      <c r="VAA155" s="22"/>
      <c r="VAB155" s="3"/>
      <c r="VAC155" s="5"/>
      <c r="VAD155" s="5"/>
      <c r="VAE155" s="8"/>
      <c r="VAF155" s="10"/>
      <c r="VAG155" s="68"/>
      <c r="VAH155" s="20"/>
      <c r="VAI155" s="57"/>
      <c r="VAJ155" s="21"/>
      <c r="VAK155" s="22"/>
      <c r="VAL155" s="3"/>
      <c r="VAM155" s="5"/>
      <c r="VAN155" s="5"/>
      <c r="VAO155" s="8"/>
      <c r="VAP155" s="10"/>
      <c r="VAQ155" s="68"/>
      <c r="VAR155" s="20"/>
      <c r="VAS155" s="57"/>
      <c r="VAT155" s="21"/>
      <c r="VAU155" s="22"/>
      <c r="VAV155" s="3"/>
      <c r="VAW155" s="5"/>
      <c r="VAX155" s="5"/>
      <c r="VAY155" s="8"/>
      <c r="VAZ155" s="10"/>
      <c r="VBA155" s="68"/>
      <c r="VBB155" s="20"/>
      <c r="VBC155" s="57"/>
      <c r="VBD155" s="21"/>
      <c r="VBE155" s="22"/>
      <c r="VBF155" s="3"/>
      <c r="VBG155" s="5"/>
      <c r="VBH155" s="5"/>
      <c r="VBI155" s="8"/>
      <c r="VBJ155" s="10"/>
      <c r="VBK155" s="68"/>
      <c r="VBL155" s="20"/>
      <c r="VBM155" s="57"/>
      <c r="VBN155" s="21"/>
      <c r="VBO155" s="22"/>
      <c r="VBP155" s="3"/>
      <c r="VBQ155" s="5"/>
      <c r="VBR155" s="5"/>
      <c r="VBS155" s="8"/>
      <c r="VBT155" s="10"/>
      <c r="VBU155" s="68"/>
      <c r="VBV155" s="20"/>
      <c r="VBW155" s="57"/>
      <c r="VBX155" s="21"/>
      <c r="VBY155" s="22"/>
      <c r="VBZ155" s="3"/>
      <c r="VCA155" s="5"/>
      <c r="VCB155" s="5"/>
      <c r="VCC155" s="8"/>
      <c r="VCD155" s="10"/>
      <c r="VCE155" s="68"/>
      <c r="VCF155" s="20"/>
      <c r="VCG155" s="57"/>
      <c r="VCH155" s="21"/>
      <c r="VCI155" s="22"/>
      <c r="VCJ155" s="3"/>
      <c r="VCK155" s="5"/>
      <c r="VCL155" s="5"/>
      <c r="VCM155" s="8"/>
      <c r="VCN155" s="10"/>
      <c r="VCO155" s="68"/>
      <c r="VCP155" s="20"/>
      <c r="VCQ155" s="57"/>
      <c r="VCR155" s="21"/>
      <c r="VCS155" s="22"/>
      <c r="VCT155" s="3"/>
      <c r="VCU155" s="5"/>
      <c r="VCV155" s="5"/>
      <c r="VCW155" s="8"/>
      <c r="VCX155" s="10"/>
      <c r="VCY155" s="68"/>
      <c r="VCZ155" s="20"/>
      <c r="VDA155" s="57"/>
      <c r="VDB155" s="21"/>
      <c r="VDC155" s="22"/>
      <c r="VDD155" s="3"/>
      <c r="VDE155" s="5"/>
      <c r="VDF155" s="5"/>
      <c r="VDG155" s="8"/>
      <c r="VDH155" s="10"/>
      <c r="VDI155" s="68"/>
      <c r="VDJ155" s="20"/>
      <c r="VDK155" s="57"/>
      <c r="VDL155" s="21"/>
      <c r="VDM155" s="22"/>
      <c r="VDN155" s="3"/>
      <c r="VDO155" s="5"/>
      <c r="VDP155" s="5"/>
      <c r="VDQ155" s="8"/>
      <c r="VDR155" s="10"/>
      <c r="VDS155" s="68"/>
      <c r="VDT155" s="20"/>
      <c r="VDU155" s="57"/>
      <c r="VDV155" s="21"/>
      <c r="VDW155" s="22"/>
      <c r="VDX155" s="3"/>
      <c r="VDY155" s="5"/>
      <c r="VDZ155" s="5"/>
      <c r="VEA155" s="8"/>
      <c r="VEB155" s="10"/>
      <c r="VEC155" s="68"/>
      <c r="VED155" s="20"/>
      <c r="VEE155" s="57"/>
      <c r="VEF155" s="21"/>
      <c r="VEG155" s="22"/>
      <c r="VEH155" s="3"/>
      <c r="VEI155" s="5"/>
      <c r="VEJ155" s="5"/>
      <c r="VEK155" s="8"/>
      <c r="VEL155" s="10"/>
      <c r="VEM155" s="68"/>
      <c r="VEN155" s="20"/>
      <c r="VEO155" s="57"/>
      <c r="VEP155" s="21"/>
      <c r="VEQ155" s="22"/>
      <c r="VER155" s="3"/>
      <c r="VES155" s="5"/>
      <c r="VET155" s="5"/>
      <c r="VEU155" s="8"/>
      <c r="VEV155" s="10"/>
      <c r="VEW155" s="68"/>
      <c r="VEX155" s="20"/>
      <c r="VEY155" s="57"/>
      <c r="VEZ155" s="21"/>
      <c r="VFA155" s="22"/>
      <c r="VFB155" s="3"/>
      <c r="VFC155" s="5"/>
      <c r="VFD155" s="5"/>
      <c r="VFE155" s="8"/>
      <c r="VFF155" s="10"/>
      <c r="VFG155" s="68"/>
      <c r="VFH155" s="20"/>
      <c r="VFI155" s="57"/>
      <c r="VFJ155" s="21"/>
      <c r="VFK155" s="22"/>
      <c r="VFL155" s="3"/>
      <c r="VFM155" s="5"/>
      <c r="VFN155" s="5"/>
      <c r="VFO155" s="8"/>
      <c r="VFP155" s="10"/>
      <c r="VFQ155" s="68"/>
      <c r="VFR155" s="20"/>
      <c r="VFS155" s="57"/>
      <c r="VFT155" s="21"/>
      <c r="VFU155" s="22"/>
      <c r="VFV155" s="3"/>
      <c r="VFW155" s="5"/>
      <c r="VFX155" s="5"/>
      <c r="VFY155" s="8"/>
      <c r="VFZ155" s="10"/>
      <c r="VGA155" s="68"/>
      <c r="VGB155" s="20"/>
      <c r="VGC155" s="57"/>
      <c r="VGD155" s="21"/>
      <c r="VGE155" s="22"/>
      <c r="VGF155" s="3"/>
      <c r="VGG155" s="5"/>
      <c r="VGH155" s="5"/>
      <c r="VGI155" s="8"/>
      <c r="VGJ155" s="10"/>
      <c r="VGK155" s="68"/>
      <c r="VGL155" s="20"/>
      <c r="VGM155" s="57"/>
      <c r="VGN155" s="21"/>
      <c r="VGO155" s="22"/>
      <c r="VGP155" s="3"/>
      <c r="VGQ155" s="5"/>
      <c r="VGR155" s="5"/>
      <c r="VGS155" s="8"/>
      <c r="VGT155" s="10"/>
      <c r="VGU155" s="68"/>
      <c r="VGV155" s="20"/>
      <c r="VGW155" s="57"/>
      <c r="VGX155" s="21"/>
      <c r="VGY155" s="22"/>
      <c r="VGZ155" s="3"/>
      <c r="VHA155" s="5"/>
      <c r="VHB155" s="5"/>
      <c r="VHC155" s="8"/>
      <c r="VHD155" s="10"/>
      <c r="VHE155" s="68"/>
      <c r="VHF155" s="20"/>
      <c r="VHG155" s="57"/>
      <c r="VHH155" s="21"/>
      <c r="VHI155" s="22"/>
      <c r="VHJ155" s="3"/>
      <c r="VHK155" s="5"/>
      <c r="VHL155" s="5"/>
      <c r="VHM155" s="8"/>
      <c r="VHN155" s="10"/>
      <c r="VHO155" s="68"/>
      <c r="VHP155" s="20"/>
      <c r="VHQ155" s="57"/>
      <c r="VHR155" s="21"/>
      <c r="VHS155" s="22"/>
      <c r="VHT155" s="3"/>
      <c r="VHU155" s="5"/>
      <c r="VHV155" s="5"/>
      <c r="VHW155" s="8"/>
      <c r="VHX155" s="10"/>
      <c r="VHY155" s="68"/>
      <c r="VHZ155" s="20"/>
      <c r="VIA155" s="57"/>
      <c r="VIB155" s="21"/>
      <c r="VIC155" s="22"/>
      <c r="VID155" s="3"/>
      <c r="VIE155" s="5"/>
      <c r="VIF155" s="5"/>
      <c r="VIG155" s="8"/>
      <c r="VIH155" s="10"/>
      <c r="VII155" s="68"/>
      <c r="VIJ155" s="20"/>
      <c r="VIK155" s="57"/>
      <c r="VIL155" s="21"/>
      <c r="VIM155" s="22"/>
      <c r="VIN155" s="3"/>
      <c r="VIO155" s="5"/>
      <c r="VIP155" s="5"/>
      <c r="VIQ155" s="8"/>
      <c r="VIR155" s="10"/>
      <c r="VIS155" s="68"/>
      <c r="VIT155" s="20"/>
      <c r="VIU155" s="57"/>
      <c r="VIV155" s="21"/>
      <c r="VIW155" s="22"/>
      <c r="VIX155" s="3"/>
      <c r="VIY155" s="5"/>
      <c r="VIZ155" s="5"/>
      <c r="VJA155" s="8"/>
      <c r="VJB155" s="10"/>
      <c r="VJC155" s="68"/>
      <c r="VJD155" s="20"/>
      <c r="VJE155" s="57"/>
      <c r="VJF155" s="21"/>
      <c r="VJG155" s="22"/>
      <c r="VJH155" s="3"/>
      <c r="VJI155" s="5"/>
      <c r="VJJ155" s="5"/>
      <c r="VJK155" s="8"/>
      <c r="VJL155" s="10"/>
      <c r="VJM155" s="68"/>
      <c r="VJN155" s="20"/>
      <c r="VJO155" s="57"/>
      <c r="VJP155" s="21"/>
      <c r="VJQ155" s="22"/>
      <c r="VJR155" s="3"/>
      <c r="VJS155" s="5"/>
      <c r="VJT155" s="5"/>
      <c r="VJU155" s="8"/>
      <c r="VJV155" s="10"/>
      <c r="VJW155" s="68"/>
      <c r="VJX155" s="20"/>
      <c r="VJY155" s="57"/>
      <c r="VJZ155" s="21"/>
      <c r="VKA155" s="22"/>
      <c r="VKB155" s="3"/>
      <c r="VKC155" s="5"/>
      <c r="VKD155" s="5"/>
      <c r="VKE155" s="8"/>
      <c r="VKF155" s="10"/>
      <c r="VKG155" s="68"/>
      <c r="VKH155" s="20"/>
      <c r="VKI155" s="57"/>
      <c r="VKJ155" s="21"/>
      <c r="VKK155" s="22"/>
      <c r="VKL155" s="3"/>
      <c r="VKM155" s="5"/>
      <c r="VKN155" s="5"/>
      <c r="VKO155" s="8"/>
      <c r="VKP155" s="10"/>
      <c r="VKQ155" s="68"/>
      <c r="VKR155" s="20"/>
      <c r="VKS155" s="57"/>
      <c r="VKT155" s="21"/>
      <c r="VKU155" s="22"/>
      <c r="VKV155" s="3"/>
      <c r="VKW155" s="5"/>
      <c r="VKX155" s="5"/>
      <c r="VKY155" s="8"/>
      <c r="VKZ155" s="10"/>
      <c r="VLA155" s="68"/>
      <c r="VLB155" s="20"/>
      <c r="VLC155" s="57"/>
      <c r="VLD155" s="21"/>
      <c r="VLE155" s="22"/>
      <c r="VLF155" s="3"/>
      <c r="VLG155" s="5"/>
      <c r="VLH155" s="5"/>
      <c r="VLI155" s="8"/>
      <c r="VLJ155" s="10"/>
      <c r="VLK155" s="68"/>
      <c r="VLL155" s="20"/>
      <c r="VLM155" s="57"/>
      <c r="VLN155" s="21"/>
      <c r="VLO155" s="22"/>
      <c r="VLP155" s="3"/>
      <c r="VLQ155" s="5"/>
      <c r="VLR155" s="5"/>
      <c r="VLS155" s="8"/>
      <c r="VLT155" s="10"/>
      <c r="VLU155" s="68"/>
      <c r="VLV155" s="20"/>
      <c r="VLW155" s="57"/>
      <c r="VLX155" s="21"/>
      <c r="VLY155" s="22"/>
      <c r="VLZ155" s="3"/>
      <c r="VMA155" s="5"/>
      <c r="VMB155" s="5"/>
      <c r="VMC155" s="8"/>
      <c r="VMD155" s="10"/>
      <c r="VME155" s="68"/>
      <c r="VMF155" s="20"/>
      <c r="VMG155" s="57"/>
      <c r="VMH155" s="21"/>
      <c r="VMI155" s="22"/>
      <c r="VMJ155" s="3"/>
      <c r="VMK155" s="5"/>
      <c r="VML155" s="5"/>
      <c r="VMM155" s="8"/>
      <c r="VMN155" s="10"/>
      <c r="VMO155" s="68"/>
      <c r="VMP155" s="20"/>
      <c r="VMQ155" s="57"/>
      <c r="VMR155" s="21"/>
      <c r="VMS155" s="22"/>
      <c r="VMT155" s="3"/>
      <c r="VMU155" s="5"/>
      <c r="VMV155" s="5"/>
      <c r="VMW155" s="8"/>
      <c r="VMX155" s="10"/>
      <c r="VMY155" s="68"/>
      <c r="VMZ155" s="20"/>
      <c r="VNA155" s="57"/>
      <c r="VNB155" s="21"/>
      <c r="VNC155" s="22"/>
      <c r="VND155" s="3"/>
      <c r="VNE155" s="5"/>
      <c r="VNF155" s="5"/>
      <c r="VNG155" s="8"/>
      <c r="VNH155" s="10"/>
      <c r="VNI155" s="68"/>
      <c r="VNJ155" s="20"/>
      <c r="VNK155" s="57"/>
      <c r="VNL155" s="21"/>
      <c r="VNM155" s="22"/>
      <c r="VNN155" s="3"/>
      <c r="VNO155" s="5"/>
      <c r="VNP155" s="5"/>
      <c r="VNQ155" s="8"/>
      <c r="VNR155" s="10"/>
      <c r="VNS155" s="68"/>
      <c r="VNT155" s="20"/>
      <c r="VNU155" s="57"/>
      <c r="VNV155" s="21"/>
      <c r="VNW155" s="22"/>
      <c r="VNX155" s="3"/>
      <c r="VNY155" s="5"/>
      <c r="VNZ155" s="5"/>
      <c r="VOA155" s="8"/>
      <c r="VOB155" s="10"/>
      <c r="VOC155" s="68"/>
      <c r="VOD155" s="20"/>
      <c r="VOE155" s="57"/>
      <c r="VOF155" s="21"/>
      <c r="VOG155" s="22"/>
      <c r="VOH155" s="3"/>
      <c r="VOI155" s="5"/>
      <c r="VOJ155" s="5"/>
      <c r="VOK155" s="8"/>
      <c r="VOL155" s="10"/>
      <c r="VOM155" s="68"/>
      <c r="VON155" s="20"/>
      <c r="VOO155" s="57"/>
      <c r="VOP155" s="21"/>
      <c r="VOQ155" s="22"/>
      <c r="VOR155" s="3"/>
      <c r="VOS155" s="5"/>
      <c r="VOT155" s="5"/>
      <c r="VOU155" s="8"/>
      <c r="VOV155" s="10"/>
      <c r="VOW155" s="68"/>
      <c r="VOX155" s="20"/>
      <c r="VOY155" s="57"/>
      <c r="VOZ155" s="21"/>
      <c r="VPA155" s="22"/>
      <c r="VPB155" s="3"/>
      <c r="VPC155" s="5"/>
      <c r="VPD155" s="5"/>
      <c r="VPE155" s="8"/>
      <c r="VPF155" s="10"/>
      <c r="VPG155" s="68"/>
      <c r="VPH155" s="20"/>
      <c r="VPI155" s="57"/>
      <c r="VPJ155" s="21"/>
      <c r="VPK155" s="22"/>
      <c r="VPL155" s="3"/>
      <c r="VPM155" s="5"/>
      <c r="VPN155" s="5"/>
      <c r="VPO155" s="8"/>
      <c r="VPP155" s="10"/>
      <c r="VPQ155" s="68"/>
      <c r="VPR155" s="20"/>
      <c r="VPS155" s="57"/>
      <c r="VPT155" s="21"/>
      <c r="VPU155" s="22"/>
      <c r="VPV155" s="3"/>
      <c r="VPW155" s="5"/>
      <c r="VPX155" s="5"/>
      <c r="VPY155" s="8"/>
      <c r="VPZ155" s="10"/>
      <c r="VQA155" s="68"/>
      <c r="VQB155" s="20"/>
      <c r="VQC155" s="57"/>
      <c r="VQD155" s="21"/>
      <c r="VQE155" s="22"/>
      <c r="VQF155" s="3"/>
      <c r="VQG155" s="5"/>
      <c r="VQH155" s="5"/>
      <c r="VQI155" s="8"/>
      <c r="VQJ155" s="10"/>
      <c r="VQK155" s="68"/>
      <c r="VQL155" s="20"/>
      <c r="VQM155" s="57"/>
      <c r="VQN155" s="21"/>
      <c r="VQO155" s="22"/>
      <c r="VQP155" s="3"/>
      <c r="VQQ155" s="5"/>
      <c r="VQR155" s="5"/>
      <c r="VQS155" s="8"/>
      <c r="VQT155" s="10"/>
      <c r="VQU155" s="68"/>
      <c r="VQV155" s="20"/>
      <c r="VQW155" s="57"/>
      <c r="VQX155" s="21"/>
      <c r="VQY155" s="22"/>
      <c r="VQZ155" s="3"/>
      <c r="VRA155" s="5"/>
      <c r="VRB155" s="5"/>
      <c r="VRC155" s="8"/>
      <c r="VRD155" s="10"/>
      <c r="VRE155" s="68"/>
      <c r="VRF155" s="20"/>
      <c r="VRG155" s="57"/>
      <c r="VRH155" s="21"/>
      <c r="VRI155" s="22"/>
      <c r="VRJ155" s="3"/>
      <c r="VRK155" s="5"/>
      <c r="VRL155" s="5"/>
      <c r="VRM155" s="8"/>
      <c r="VRN155" s="10"/>
      <c r="VRO155" s="68"/>
      <c r="VRP155" s="20"/>
      <c r="VRQ155" s="57"/>
      <c r="VRR155" s="21"/>
      <c r="VRS155" s="22"/>
      <c r="VRT155" s="3"/>
      <c r="VRU155" s="5"/>
      <c r="VRV155" s="5"/>
      <c r="VRW155" s="8"/>
      <c r="VRX155" s="10"/>
      <c r="VRY155" s="68"/>
      <c r="VRZ155" s="20"/>
      <c r="VSA155" s="57"/>
      <c r="VSB155" s="21"/>
      <c r="VSC155" s="22"/>
      <c r="VSD155" s="3"/>
      <c r="VSE155" s="5"/>
      <c r="VSF155" s="5"/>
      <c r="VSG155" s="8"/>
      <c r="VSH155" s="10"/>
      <c r="VSI155" s="68"/>
      <c r="VSJ155" s="20"/>
      <c r="VSK155" s="57"/>
      <c r="VSL155" s="21"/>
      <c r="VSM155" s="22"/>
      <c r="VSN155" s="3"/>
      <c r="VSO155" s="5"/>
      <c r="VSP155" s="5"/>
      <c r="VSQ155" s="8"/>
      <c r="VSR155" s="10"/>
      <c r="VSS155" s="68"/>
      <c r="VST155" s="20"/>
      <c r="VSU155" s="57"/>
      <c r="VSV155" s="21"/>
      <c r="VSW155" s="22"/>
      <c r="VSX155" s="3"/>
      <c r="VSY155" s="5"/>
      <c r="VSZ155" s="5"/>
      <c r="VTA155" s="8"/>
      <c r="VTB155" s="10"/>
      <c r="VTC155" s="68"/>
      <c r="VTD155" s="20"/>
      <c r="VTE155" s="57"/>
      <c r="VTF155" s="21"/>
      <c r="VTG155" s="22"/>
      <c r="VTH155" s="3"/>
      <c r="VTI155" s="5"/>
      <c r="VTJ155" s="5"/>
      <c r="VTK155" s="8"/>
      <c r="VTL155" s="10"/>
      <c r="VTM155" s="68"/>
      <c r="VTN155" s="20"/>
      <c r="VTO155" s="57"/>
      <c r="VTP155" s="21"/>
      <c r="VTQ155" s="22"/>
      <c r="VTR155" s="3"/>
      <c r="VTS155" s="5"/>
      <c r="VTT155" s="5"/>
      <c r="VTU155" s="8"/>
      <c r="VTV155" s="10"/>
      <c r="VTW155" s="68"/>
      <c r="VTX155" s="20"/>
      <c r="VTY155" s="57"/>
      <c r="VTZ155" s="21"/>
      <c r="VUA155" s="22"/>
      <c r="VUB155" s="3"/>
      <c r="VUC155" s="5"/>
      <c r="VUD155" s="5"/>
      <c r="VUE155" s="8"/>
      <c r="VUF155" s="10"/>
      <c r="VUG155" s="68"/>
      <c r="VUH155" s="20"/>
      <c r="VUI155" s="57"/>
      <c r="VUJ155" s="21"/>
      <c r="VUK155" s="22"/>
      <c r="VUL155" s="3"/>
      <c r="VUM155" s="5"/>
      <c r="VUN155" s="5"/>
      <c r="VUO155" s="8"/>
      <c r="VUP155" s="10"/>
      <c r="VUQ155" s="68"/>
      <c r="VUR155" s="20"/>
      <c r="VUS155" s="57"/>
      <c r="VUT155" s="21"/>
      <c r="VUU155" s="22"/>
      <c r="VUV155" s="3"/>
      <c r="VUW155" s="5"/>
      <c r="VUX155" s="5"/>
      <c r="VUY155" s="8"/>
      <c r="VUZ155" s="10"/>
      <c r="VVA155" s="68"/>
      <c r="VVB155" s="20"/>
      <c r="VVC155" s="57"/>
      <c r="VVD155" s="21"/>
      <c r="VVE155" s="22"/>
      <c r="VVF155" s="3"/>
      <c r="VVG155" s="5"/>
      <c r="VVH155" s="5"/>
      <c r="VVI155" s="8"/>
      <c r="VVJ155" s="10"/>
      <c r="VVK155" s="68"/>
      <c r="VVL155" s="20"/>
      <c r="VVM155" s="57"/>
      <c r="VVN155" s="21"/>
      <c r="VVO155" s="22"/>
      <c r="VVP155" s="3"/>
      <c r="VVQ155" s="5"/>
      <c r="VVR155" s="5"/>
      <c r="VVS155" s="8"/>
      <c r="VVT155" s="10"/>
      <c r="VVU155" s="68"/>
      <c r="VVV155" s="20"/>
      <c r="VVW155" s="57"/>
      <c r="VVX155" s="21"/>
      <c r="VVY155" s="22"/>
      <c r="VVZ155" s="3"/>
      <c r="VWA155" s="5"/>
      <c r="VWB155" s="5"/>
      <c r="VWC155" s="8"/>
      <c r="VWD155" s="10"/>
      <c r="VWE155" s="68"/>
      <c r="VWF155" s="20"/>
      <c r="VWG155" s="57"/>
      <c r="VWH155" s="21"/>
      <c r="VWI155" s="22"/>
      <c r="VWJ155" s="3"/>
      <c r="VWK155" s="5"/>
      <c r="VWL155" s="5"/>
      <c r="VWM155" s="8"/>
      <c r="VWN155" s="10"/>
      <c r="VWO155" s="68"/>
      <c r="VWP155" s="20"/>
      <c r="VWQ155" s="57"/>
      <c r="VWR155" s="21"/>
      <c r="VWS155" s="22"/>
      <c r="VWT155" s="3"/>
      <c r="VWU155" s="5"/>
      <c r="VWV155" s="5"/>
      <c r="VWW155" s="8"/>
      <c r="VWX155" s="10"/>
      <c r="VWY155" s="68"/>
      <c r="VWZ155" s="20"/>
      <c r="VXA155" s="57"/>
      <c r="VXB155" s="21"/>
      <c r="VXC155" s="22"/>
      <c r="VXD155" s="3"/>
      <c r="VXE155" s="5"/>
      <c r="VXF155" s="5"/>
      <c r="VXG155" s="8"/>
      <c r="VXH155" s="10"/>
      <c r="VXI155" s="68"/>
      <c r="VXJ155" s="20"/>
      <c r="VXK155" s="57"/>
      <c r="VXL155" s="21"/>
      <c r="VXM155" s="22"/>
      <c r="VXN155" s="3"/>
      <c r="VXO155" s="5"/>
      <c r="VXP155" s="5"/>
      <c r="VXQ155" s="8"/>
      <c r="VXR155" s="10"/>
      <c r="VXS155" s="68"/>
      <c r="VXT155" s="20"/>
      <c r="VXU155" s="57"/>
      <c r="VXV155" s="21"/>
      <c r="VXW155" s="22"/>
      <c r="VXX155" s="3"/>
      <c r="VXY155" s="5"/>
      <c r="VXZ155" s="5"/>
      <c r="VYA155" s="8"/>
      <c r="VYB155" s="10"/>
      <c r="VYC155" s="68"/>
      <c r="VYD155" s="20"/>
      <c r="VYE155" s="57"/>
      <c r="VYF155" s="21"/>
      <c r="VYG155" s="22"/>
      <c r="VYH155" s="3"/>
      <c r="VYI155" s="5"/>
      <c r="VYJ155" s="5"/>
      <c r="VYK155" s="8"/>
      <c r="VYL155" s="10"/>
      <c r="VYM155" s="68"/>
      <c r="VYN155" s="20"/>
      <c r="VYO155" s="57"/>
      <c r="VYP155" s="21"/>
      <c r="VYQ155" s="22"/>
      <c r="VYR155" s="3"/>
      <c r="VYS155" s="5"/>
      <c r="VYT155" s="5"/>
      <c r="VYU155" s="8"/>
      <c r="VYV155" s="10"/>
      <c r="VYW155" s="68"/>
      <c r="VYX155" s="20"/>
      <c r="VYY155" s="57"/>
      <c r="VYZ155" s="21"/>
      <c r="VZA155" s="22"/>
      <c r="VZB155" s="3"/>
      <c r="VZC155" s="5"/>
      <c r="VZD155" s="5"/>
      <c r="VZE155" s="8"/>
      <c r="VZF155" s="10"/>
      <c r="VZG155" s="68"/>
      <c r="VZH155" s="20"/>
      <c r="VZI155" s="57"/>
      <c r="VZJ155" s="21"/>
      <c r="VZK155" s="22"/>
      <c r="VZL155" s="3"/>
      <c r="VZM155" s="5"/>
      <c r="VZN155" s="5"/>
      <c r="VZO155" s="8"/>
      <c r="VZP155" s="10"/>
      <c r="VZQ155" s="68"/>
      <c r="VZR155" s="20"/>
      <c r="VZS155" s="57"/>
      <c r="VZT155" s="21"/>
      <c r="VZU155" s="22"/>
      <c r="VZV155" s="3"/>
      <c r="VZW155" s="5"/>
      <c r="VZX155" s="5"/>
      <c r="VZY155" s="8"/>
      <c r="VZZ155" s="10"/>
      <c r="WAA155" s="68"/>
      <c r="WAB155" s="20"/>
      <c r="WAC155" s="57"/>
      <c r="WAD155" s="21"/>
      <c r="WAE155" s="22"/>
      <c r="WAF155" s="3"/>
      <c r="WAG155" s="5"/>
      <c r="WAH155" s="5"/>
      <c r="WAI155" s="8"/>
      <c r="WAJ155" s="10"/>
      <c r="WAK155" s="68"/>
      <c r="WAL155" s="20"/>
      <c r="WAM155" s="57"/>
      <c r="WAN155" s="21"/>
      <c r="WAO155" s="22"/>
      <c r="WAP155" s="3"/>
      <c r="WAQ155" s="5"/>
      <c r="WAR155" s="5"/>
      <c r="WAS155" s="8"/>
      <c r="WAT155" s="10"/>
      <c r="WAU155" s="68"/>
      <c r="WAV155" s="20"/>
      <c r="WAW155" s="57"/>
      <c r="WAX155" s="21"/>
      <c r="WAY155" s="22"/>
      <c r="WAZ155" s="3"/>
      <c r="WBA155" s="5"/>
      <c r="WBB155" s="5"/>
      <c r="WBC155" s="8"/>
      <c r="WBD155" s="10"/>
      <c r="WBE155" s="68"/>
      <c r="WBF155" s="20"/>
      <c r="WBG155" s="57"/>
      <c r="WBH155" s="21"/>
      <c r="WBI155" s="22"/>
      <c r="WBJ155" s="3"/>
      <c r="WBK155" s="5"/>
      <c r="WBL155" s="5"/>
      <c r="WBM155" s="8"/>
      <c r="WBN155" s="10"/>
      <c r="WBO155" s="68"/>
      <c r="WBP155" s="20"/>
      <c r="WBQ155" s="57"/>
      <c r="WBR155" s="21"/>
      <c r="WBS155" s="22"/>
      <c r="WBT155" s="3"/>
      <c r="WBU155" s="5"/>
      <c r="WBV155" s="5"/>
      <c r="WBW155" s="8"/>
      <c r="WBX155" s="10"/>
      <c r="WBY155" s="68"/>
      <c r="WBZ155" s="20"/>
      <c r="WCA155" s="57"/>
      <c r="WCB155" s="21"/>
      <c r="WCC155" s="22"/>
      <c r="WCD155" s="3"/>
      <c r="WCE155" s="5"/>
      <c r="WCF155" s="5"/>
      <c r="WCG155" s="8"/>
      <c r="WCH155" s="10"/>
      <c r="WCI155" s="68"/>
      <c r="WCJ155" s="20"/>
      <c r="WCK155" s="57"/>
      <c r="WCL155" s="21"/>
      <c r="WCM155" s="22"/>
      <c r="WCN155" s="3"/>
      <c r="WCO155" s="5"/>
      <c r="WCP155" s="5"/>
      <c r="WCQ155" s="8"/>
      <c r="WCR155" s="10"/>
      <c r="WCS155" s="68"/>
      <c r="WCT155" s="20"/>
      <c r="WCU155" s="57"/>
      <c r="WCV155" s="21"/>
      <c r="WCW155" s="22"/>
      <c r="WCX155" s="3"/>
      <c r="WCY155" s="5"/>
      <c r="WCZ155" s="5"/>
      <c r="WDA155" s="8"/>
      <c r="WDB155" s="10"/>
      <c r="WDC155" s="68"/>
      <c r="WDD155" s="20"/>
      <c r="WDE155" s="57"/>
      <c r="WDF155" s="21"/>
      <c r="WDG155" s="22"/>
      <c r="WDH155" s="3"/>
      <c r="WDI155" s="5"/>
      <c r="WDJ155" s="5"/>
      <c r="WDK155" s="8"/>
      <c r="WDL155" s="10"/>
      <c r="WDM155" s="68"/>
      <c r="WDN155" s="20"/>
      <c r="WDO155" s="57"/>
      <c r="WDP155" s="21"/>
      <c r="WDQ155" s="22"/>
      <c r="WDR155" s="3"/>
      <c r="WDS155" s="5"/>
      <c r="WDT155" s="5"/>
      <c r="WDU155" s="8"/>
      <c r="WDV155" s="10"/>
      <c r="WDW155" s="68"/>
      <c r="WDX155" s="20"/>
      <c r="WDY155" s="57"/>
      <c r="WDZ155" s="21"/>
      <c r="WEA155" s="22"/>
      <c r="WEB155" s="3"/>
      <c r="WEC155" s="5"/>
      <c r="WED155" s="5"/>
      <c r="WEE155" s="8"/>
      <c r="WEF155" s="10"/>
      <c r="WEG155" s="68"/>
      <c r="WEH155" s="20"/>
      <c r="WEI155" s="57"/>
      <c r="WEJ155" s="21"/>
      <c r="WEK155" s="22"/>
      <c r="WEL155" s="3"/>
      <c r="WEM155" s="5"/>
      <c r="WEN155" s="5"/>
      <c r="WEO155" s="8"/>
      <c r="WEP155" s="10"/>
      <c r="WEQ155" s="68"/>
      <c r="WER155" s="20"/>
      <c r="WES155" s="57"/>
      <c r="WET155" s="21"/>
      <c r="WEU155" s="22"/>
      <c r="WEV155" s="3"/>
      <c r="WEW155" s="5"/>
      <c r="WEX155" s="5"/>
      <c r="WEY155" s="8"/>
      <c r="WEZ155" s="10"/>
      <c r="WFA155" s="68"/>
      <c r="WFB155" s="20"/>
      <c r="WFC155" s="57"/>
      <c r="WFD155" s="21"/>
      <c r="WFE155" s="22"/>
      <c r="WFF155" s="3"/>
      <c r="WFG155" s="5"/>
      <c r="WFH155" s="5"/>
      <c r="WFI155" s="8"/>
      <c r="WFJ155" s="10"/>
      <c r="WFK155" s="68"/>
      <c r="WFL155" s="20"/>
      <c r="WFM155" s="57"/>
      <c r="WFN155" s="21"/>
      <c r="WFO155" s="22"/>
      <c r="WFP155" s="3"/>
      <c r="WFQ155" s="5"/>
      <c r="WFR155" s="5"/>
      <c r="WFS155" s="8"/>
      <c r="WFT155" s="10"/>
      <c r="WFU155" s="68"/>
      <c r="WFV155" s="20"/>
      <c r="WFW155" s="57"/>
      <c r="WFX155" s="21"/>
      <c r="WFY155" s="22"/>
      <c r="WFZ155" s="3"/>
      <c r="WGA155" s="5"/>
      <c r="WGB155" s="5"/>
      <c r="WGC155" s="8"/>
      <c r="WGD155" s="10"/>
      <c r="WGE155" s="68"/>
      <c r="WGF155" s="20"/>
      <c r="WGG155" s="57"/>
      <c r="WGH155" s="21"/>
      <c r="WGI155" s="22"/>
      <c r="WGJ155" s="3"/>
      <c r="WGK155" s="5"/>
      <c r="WGL155" s="5"/>
      <c r="WGM155" s="8"/>
      <c r="WGN155" s="10"/>
      <c r="WGO155" s="68"/>
      <c r="WGP155" s="20"/>
      <c r="WGQ155" s="57"/>
      <c r="WGR155" s="21"/>
      <c r="WGS155" s="22"/>
      <c r="WGT155" s="3"/>
      <c r="WGU155" s="5"/>
      <c r="WGV155" s="5"/>
      <c r="WGW155" s="8"/>
      <c r="WGX155" s="10"/>
      <c r="WGY155" s="68"/>
      <c r="WGZ155" s="20"/>
      <c r="WHA155" s="57"/>
      <c r="WHB155" s="21"/>
      <c r="WHC155" s="22"/>
      <c r="WHD155" s="3"/>
      <c r="WHE155" s="5"/>
      <c r="WHF155" s="5"/>
      <c r="WHG155" s="8"/>
      <c r="WHH155" s="10"/>
      <c r="WHI155" s="68"/>
      <c r="WHJ155" s="20"/>
      <c r="WHK155" s="57"/>
      <c r="WHL155" s="21"/>
      <c r="WHM155" s="22"/>
      <c r="WHN155" s="3"/>
      <c r="WHO155" s="5"/>
      <c r="WHP155" s="5"/>
      <c r="WHQ155" s="8"/>
      <c r="WHR155" s="10"/>
      <c r="WHS155" s="68"/>
      <c r="WHT155" s="20"/>
      <c r="WHU155" s="57"/>
      <c r="WHV155" s="21"/>
      <c r="WHW155" s="22"/>
      <c r="WHX155" s="3"/>
      <c r="WHY155" s="5"/>
      <c r="WHZ155" s="5"/>
      <c r="WIA155" s="8"/>
      <c r="WIB155" s="10"/>
      <c r="WIC155" s="68"/>
      <c r="WID155" s="20"/>
      <c r="WIE155" s="57"/>
      <c r="WIF155" s="21"/>
      <c r="WIG155" s="22"/>
      <c r="WIH155" s="3"/>
      <c r="WII155" s="5"/>
      <c r="WIJ155" s="5"/>
      <c r="WIK155" s="8"/>
      <c r="WIL155" s="10"/>
      <c r="WIM155" s="68"/>
      <c r="WIN155" s="20"/>
      <c r="WIO155" s="57"/>
      <c r="WIP155" s="21"/>
      <c r="WIQ155" s="22"/>
      <c r="WIR155" s="3"/>
      <c r="WIS155" s="5"/>
      <c r="WIT155" s="5"/>
      <c r="WIU155" s="8"/>
      <c r="WIV155" s="10"/>
      <c r="WIW155" s="68"/>
      <c r="WIX155" s="20"/>
      <c r="WIY155" s="57"/>
      <c r="WIZ155" s="21"/>
      <c r="WJA155" s="22"/>
      <c r="WJB155" s="3"/>
      <c r="WJC155" s="5"/>
      <c r="WJD155" s="5"/>
      <c r="WJE155" s="8"/>
      <c r="WJF155" s="10"/>
      <c r="WJG155" s="68"/>
      <c r="WJH155" s="20"/>
      <c r="WJI155" s="57"/>
      <c r="WJJ155" s="21"/>
      <c r="WJK155" s="22"/>
      <c r="WJL155" s="3"/>
      <c r="WJM155" s="5"/>
      <c r="WJN155" s="5"/>
      <c r="WJO155" s="8"/>
      <c r="WJP155" s="10"/>
      <c r="WJQ155" s="68"/>
      <c r="WJR155" s="20"/>
      <c r="WJS155" s="57"/>
      <c r="WJT155" s="21"/>
      <c r="WJU155" s="22"/>
      <c r="WJV155" s="3"/>
      <c r="WJW155" s="5"/>
      <c r="WJX155" s="5"/>
      <c r="WJY155" s="8"/>
      <c r="WJZ155" s="10"/>
      <c r="WKA155" s="68"/>
      <c r="WKB155" s="20"/>
      <c r="WKC155" s="57"/>
      <c r="WKD155" s="21"/>
      <c r="WKE155" s="22"/>
      <c r="WKF155" s="3"/>
      <c r="WKG155" s="5"/>
      <c r="WKH155" s="5"/>
      <c r="WKI155" s="8"/>
      <c r="WKJ155" s="10"/>
      <c r="WKK155" s="68"/>
      <c r="WKL155" s="20"/>
      <c r="WKM155" s="57"/>
      <c r="WKN155" s="21"/>
      <c r="WKO155" s="22"/>
      <c r="WKP155" s="3"/>
      <c r="WKQ155" s="5"/>
      <c r="WKR155" s="5"/>
      <c r="WKS155" s="8"/>
      <c r="WKT155" s="10"/>
      <c r="WKU155" s="68"/>
      <c r="WKV155" s="20"/>
      <c r="WKW155" s="57"/>
      <c r="WKX155" s="21"/>
      <c r="WKY155" s="22"/>
      <c r="WKZ155" s="3"/>
      <c r="WLA155" s="5"/>
      <c r="WLB155" s="5"/>
      <c r="WLC155" s="8"/>
      <c r="WLD155" s="10"/>
      <c r="WLE155" s="68"/>
      <c r="WLF155" s="20"/>
      <c r="WLG155" s="57"/>
      <c r="WLH155" s="21"/>
      <c r="WLI155" s="22"/>
      <c r="WLJ155" s="3"/>
      <c r="WLK155" s="5"/>
      <c r="WLL155" s="5"/>
      <c r="WLM155" s="8"/>
      <c r="WLN155" s="10"/>
      <c r="WLO155" s="68"/>
      <c r="WLP155" s="20"/>
      <c r="WLQ155" s="57"/>
      <c r="WLR155" s="21"/>
      <c r="WLS155" s="22"/>
      <c r="WLT155" s="3"/>
      <c r="WLU155" s="5"/>
      <c r="WLV155" s="5"/>
      <c r="WLW155" s="8"/>
      <c r="WLX155" s="10"/>
      <c r="WLY155" s="68"/>
      <c r="WLZ155" s="20"/>
      <c r="WMA155" s="57"/>
      <c r="WMB155" s="21"/>
      <c r="WMC155" s="22"/>
      <c r="WMD155" s="3"/>
      <c r="WME155" s="5"/>
      <c r="WMF155" s="5"/>
      <c r="WMG155" s="8"/>
      <c r="WMH155" s="10"/>
      <c r="WMI155" s="68"/>
      <c r="WMJ155" s="20"/>
      <c r="WMK155" s="57"/>
      <c r="WML155" s="21"/>
      <c r="WMM155" s="22"/>
      <c r="WMN155" s="3"/>
      <c r="WMO155" s="5"/>
      <c r="WMP155" s="5"/>
      <c r="WMQ155" s="8"/>
      <c r="WMR155" s="10"/>
      <c r="WMS155" s="68"/>
      <c r="WMT155" s="20"/>
      <c r="WMU155" s="57"/>
      <c r="WMV155" s="21"/>
      <c r="WMW155" s="22"/>
      <c r="WMX155" s="3"/>
      <c r="WMY155" s="5"/>
      <c r="WMZ155" s="5"/>
      <c r="WNA155" s="8"/>
      <c r="WNB155" s="10"/>
      <c r="WNC155" s="68"/>
      <c r="WND155" s="20"/>
      <c r="WNE155" s="57"/>
      <c r="WNF155" s="21"/>
      <c r="WNG155" s="22"/>
      <c r="WNH155" s="3"/>
      <c r="WNI155" s="5"/>
      <c r="WNJ155" s="5"/>
      <c r="WNK155" s="8"/>
      <c r="WNL155" s="10"/>
      <c r="WNM155" s="68"/>
      <c r="WNN155" s="20"/>
      <c r="WNO155" s="57"/>
      <c r="WNP155" s="21"/>
      <c r="WNQ155" s="22"/>
      <c r="WNR155" s="3"/>
      <c r="WNS155" s="5"/>
      <c r="WNT155" s="5"/>
      <c r="WNU155" s="8"/>
      <c r="WNV155" s="10"/>
      <c r="WNW155" s="68"/>
      <c r="WNX155" s="20"/>
      <c r="WNY155" s="57"/>
      <c r="WNZ155" s="21"/>
      <c r="WOA155" s="22"/>
      <c r="WOB155" s="3"/>
      <c r="WOC155" s="5"/>
      <c r="WOD155" s="5"/>
      <c r="WOE155" s="8"/>
      <c r="WOF155" s="10"/>
      <c r="WOG155" s="68"/>
      <c r="WOH155" s="20"/>
      <c r="WOI155" s="57"/>
      <c r="WOJ155" s="21"/>
      <c r="WOK155" s="22"/>
      <c r="WOL155" s="3"/>
      <c r="WOM155" s="5"/>
      <c r="WON155" s="5"/>
      <c r="WOO155" s="8"/>
      <c r="WOP155" s="10"/>
      <c r="WOQ155" s="68"/>
      <c r="WOR155" s="20"/>
      <c r="WOS155" s="57"/>
      <c r="WOT155" s="21"/>
      <c r="WOU155" s="22"/>
      <c r="WOV155" s="3"/>
      <c r="WOW155" s="5"/>
      <c r="WOX155" s="5"/>
      <c r="WOY155" s="8"/>
      <c r="WOZ155" s="10"/>
      <c r="WPA155" s="68"/>
      <c r="WPB155" s="20"/>
      <c r="WPC155" s="57"/>
      <c r="WPD155" s="21"/>
      <c r="WPE155" s="22"/>
      <c r="WPF155" s="3"/>
      <c r="WPG155" s="5"/>
      <c r="WPH155" s="5"/>
      <c r="WPI155" s="8"/>
      <c r="WPJ155" s="10"/>
      <c r="WPK155" s="68"/>
      <c r="WPL155" s="20"/>
      <c r="WPM155" s="57"/>
      <c r="WPN155" s="21"/>
      <c r="WPO155" s="22"/>
      <c r="WPP155" s="3"/>
      <c r="WPQ155" s="5"/>
      <c r="WPR155" s="5"/>
      <c r="WPS155" s="8"/>
      <c r="WPT155" s="10"/>
      <c r="WPU155" s="68"/>
      <c r="WPV155" s="20"/>
      <c r="WPW155" s="57"/>
      <c r="WPX155" s="21"/>
      <c r="WPY155" s="22"/>
      <c r="WPZ155" s="3"/>
      <c r="WQA155" s="5"/>
      <c r="WQB155" s="5"/>
      <c r="WQC155" s="8"/>
      <c r="WQD155" s="10"/>
      <c r="WQE155" s="68"/>
      <c r="WQF155" s="20"/>
      <c r="WQG155" s="57"/>
      <c r="WQH155" s="21"/>
      <c r="WQI155" s="22"/>
      <c r="WQJ155" s="3"/>
      <c r="WQK155" s="5"/>
      <c r="WQL155" s="5"/>
      <c r="WQM155" s="8"/>
      <c r="WQN155" s="10"/>
      <c r="WQO155" s="68"/>
      <c r="WQP155" s="20"/>
      <c r="WQQ155" s="57"/>
      <c r="WQR155" s="21"/>
      <c r="WQS155" s="22"/>
      <c r="WQT155" s="3"/>
      <c r="WQU155" s="5"/>
      <c r="WQV155" s="5"/>
      <c r="WQW155" s="8"/>
      <c r="WQX155" s="10"/>
      <c r="WQY155" s="68"/>
      <c r="WQZ155" s="20"/>
      <c r="WRA155" s="57"/>
      <c r="WRB155" s="21"/>
      <c r="WRC155" s="22"/>
      <c r="WRD155" s="3"/>
      <c r="WRE155" s="5"/>
      <c r="WRF155" s="5"/>
      <c r="WRG155" s="8"/>
      <c r="WRH155" s="10"/>
      <c r="WRI155" s="68"/>
      <c r="WRJ155" s="20"/>
      <c r="WRK155" s="57"/>
      <c r="WRL155" s="21"/>
      <c r="WRM155" s="22"/>
      <c r="WRN155" s="3"/>
      <c r="WRO155" s="5"/>
      <c r="WRP155" s="5"/>
      <c r="WRQ155" s="8"/>
      <c r="WRR155" s="10"/>
      <c r="WRS155" s="68"/>
      <c r="WRT155" s="20"/>
      <c r="WRU155" s="57"/>
      <c r="WRV155" s="21"/>
      <c r="WRW155" s="22"/>
      <c r="WRX155" s="3"/>
      <c r="WRY155" s="5"/>
      <c r="WRZ155" s="5"/>
      <c r="WSA155" s="8"/>
      <c r="WSB155" s="10"/>
      <c r="WSC155" s="68"/>
      <c r="WSD155" s="20"/>
      <c r="WSE155" s="57"/>
      <c r="WSF155" s="21"/>
      <c r="WSG155" s="22"/>
      <c r="WSH155" s="3"/>
      <c r="WSI155" s="5"/>
      <c r="WSJ155" s="5"/>
      <c r="WSK155" s="8"/>
      <c r="WSL155" s="10"/>
      <c r="WSM155" s="68"/>
      <c r="WSN155" s="20"/>
      <c r="WSO155" s="57"/>
      <c r="WSP155" s="21"/>
      <c r="WSQ155" s="22"/>
      <c r="WSR155" s="3"/>
      <c r="WSS155" s="5"/>
      <c r="WST155" s="5"/>
      <c r="WSU155" s="8"/>
      <c r="WSV155" s="10"/>
      <c r="WSW155" s="68"/>
      <c r="WSX155" s="20"/>
      <c r="WSY155" s="57"/>
      <c r="WSZ155" s="21"/>
      <c r="WTA155" s="22"/>
      <c r="WTB155" s="3"/>
      <c r="WTC155" s="5"/>
      <c r="WTD155" s="5"/>
      <c r="WTE155" s="8"/>
      <c r="WTF155" s="10"/>
      <c r="WTG155" s="68"/>
      <c r="WTH155" s="20"/>
      <c r="WTI155" s="57"/>
      <c r="WTJ155" s="21"/>
      <c r="WTK155" s="22"/>
      <c r="WTL155" s="3"/>
      <c r="WTM155" s="5"/>
      <c r="WTN155" s="5"/>
      <c r="WTO155" s="8"/>
      <c r="WTP155" s="10"/>
      <c r="WTQ155" s="68"/>
      <c r="WTR155" s="20"/>
      <c r="WTS155" s="57"/>
      <c r="WTT155" s="21"/>
      <c r="WTU155" s="22"/>
      <c r="WTV155" s="3"/>
      <c r="WTW155" s="5"/>
      <c r="WTX155" s="5"/>
      <c r="WTY155" s="8"/>
      <c r="WTZ155" s="10"/>
      <c r="WUA155" s="68"/>
      <c r="WUB155" s="20"/>
      <c r="WUC155" s="57"/>
      <c r="WUD155" s="21"/>
      <c r="WUE155" s="22"/>
      <c r="WUF155" s="3"/>
      <c r="WUG155" s="5"/>
      <c r="WUH155" s="5"/>
      <c r="WUI155" s="8"/>
      <c r="WUJ155" s="10"/>
      <c r="WUK155" s="68"/>
      <c r="WUL155" s="20"/>
      <c r="WUM155" s="57"/>
      <c r="WUN155" s="21"/>
      <c r="WUO155" s="22"/>
      <c r="WUP155" s="3"/>
      <c r="WUQ155" s="5"/>
      <c r="WUR155" s="5"/>
      <c r="WUS155" s="8"/>
      <c r="WUT155" s="10"/>
      <c r="WUU155" s="68"/>
      <c r="WUV155" s="20"/>
      <c r="WUW155" s="57"/>
      <c r="WUX155" s="21"/>
      <c r="WUY155" s="22"/>
      <c r="WUZ155" s="3"/>
      <c r="WVA155" s="5"/>
      <c r="WVB155" s="5"/>
      <c r="WVC155" s="8"/>
      <c r="WVD155" s="10"/>
      <c r="WVE155" s="68"/>
      <c r="WVF155" s="20"/>
      <c r="WVG155" s="57"/>
      <c r="WVH155" s="21"/>
      <c r="WVI155" s="22"/>
      <c r="WVJ155" s="3"/>
      <c r="WVK155" s="5"/>
      <c r="WVL155" s="5"/>
      <c r="WVM155" s="8"/>
      <c r="WVN155" s="10"/>
      <c r="WVO155" s="68"/>
      <c r="WVP155" s="20"/>
      <c r="WVQ155" s="57"/>
      <c r="WVR155" s="21"/>
      <c r="WVS155" s="22"/>
      <c r="WVT155" s="3"/>
      <c r="WVU155" s="5"/>
      <c r="WVV155" s="5"/>
      <c r="WVW155" s="8"/>
      <c r="WVX155" s="10"/>
      <c r="WVY155" s="68"/>
      <c r="WVZ155" s="20"/>
      <c r="WWA155" s="57"/>
      <c r="WWB155" s="21"/>
      <c r="WWC155" s="22"/>
      <c r="WWD155" s="3"/>
      <c r="WWE155" s="5"/>
      <c r="WWF155" s="5"/>
      <c r="WWG155" s="8"/>
      <c r="WWH155" s="10"/>
      <c r="WWI155" s="68"/>
      <c r="WWJ155" s="20"/>
      <c r="WWK155" s="57"/>
      <c r="WWL155" s="21"/>
      <c r="WWM155" s="22"/>
      <c r="WWN155" s="3"/>
      <c r="WWO155" s="5"/>
      <c r="WWP155" s="5"/>
      <c r="WWQ155" s="8"/>
      <c r="WWR155" s="10"/>
      <c r="WWS155" s="68"/>
      <c r="WWT155" s="20"/>
      <c r="WWU155" s="57"/>
      <c r="WWV155" s="21"/>
      <c r="WWW155" s="22"/>
      <c r="WWX155" s="3"/>
      <c r="WWY155" s="5"/>
      <c r="WWZ155" s="5"/>
      <c r="WXA155" s="8"/>
      <c r="WXB155" s="10"/>
      <c r="WXC155" s="68"/>
      <c r="WXD155" s="20"/>
      <c r="WXE155" s="57"/>
      <c r="WXF155" s="21"/>
      <c r="WXG155" s="22"/>
      <c r="WXH155" s="3"/>
      <c r="WXI155" s="5"/>
      <c r="WXJ155" s="5"/>
      <c r="WXK155" s="8"/>
      <c r="WXL155" s="10"/>
      <c r="WXM155" s="68"/>
      <c r="WXN155" s="20"/>
      <c r="WXO155" s="57"/>
      <c r="WXP155" s="21"/>
      <c r="WXQ155" s="22"/>
      <c r="WXR155" s="3"/>
      <c r="WXS155" s="5"/>
      <c r="WXT155" s="5"/>
      <c r="WXU155" s="8"/>
      <c r="WXV155" s="10"/>
      <c r="WXW155" s="68"/>
      <c r="WXX155" s="20"/>
      <c r="WXY155" s="57"/>
      <c r="WXZ155" s="21"/>
      <c r="WYA155" s="22"/>
      <c r="WYB155" s="3"/>
      <c r="WYC155" s="5"/>
      <c r="WYD155" s="5"/>
      <c r="WYE155" s="8"/>
      <c r="WYF155" s="10"/>
      <c r="WYG155" s="68"/>
      <c r="WYH155" s="20"/>
      <c r="WYI155" s="57"/>
      <c r="WYJ155" s="21"/>
      <c r="WYK155" s="22"/>
      <c r="WYL155" s="3"/>
      <c r="WYM155" s="5"/>
      <c r="WYN155" s="5"/>
      <c r="WYO155" s="8"/>
      <c r="WYP155" s="10"/>
      <c r="WYQ155" s="68"/>
      <c r="WYR155" s="20"/>
      <c r="WYS155" s="57"/>
      <c r="WYT155" s="21"/>
      <c r="WYU155" s="22"/>
      <c r="WYV155" s="3"/>
      <c r="WYW155" s="5"/>
      <c r="WYX155" s="5"/>
      <c r="WYY155" s="8"/>
      <c r="WYZ155" s="10"/>
      <c r="WZA155" s="68"/>
      <c r="WZB155" s="20"/>
      <c r="WZC155" s="57"/>
      <c r="WZD155" s="21"/>
      <c r="WZE155" s="22"/>
      <c r="WZF155" s="3"/>
      <c r="WZG155" s="5"/>
      <c r="WZH155" s="5"/>
      <c r="WZI155" s="8"/>
      <c r="WZJ155" s="10"/>
      <c r="WZK155" s="68"/>
      <c r="WZL155" s="20"/>
      <c r="WZM155" s="57"/>
      <c r="WZN155" s="21"/>
      <c r="WZO155" s="22"/>
      <c r="WZP155" s="3"/>
      <c r="WZQ155" s="5"/>
      <c r="WZR155" s="5"/>
      <c r="WZS155" s="8"/>
      <c r="WZT155" s="10"/>
      <c r="WZU155" s="68"/>
      <c r="WZV155" s="20"/>
      <c r="WZW155" s="57"/>
      <c r="WZX155" s="21"/>
      <c r="WZY155" s="22"/>
      <c r="WZZ155" s="3"/>
      <c r="XAA155" s="5"/>
      <c r="XAB155" s="5"/>
      <c r="XAC155" s="8"/>
      <c r="XAD155" s="10"/>
      <c r="XAE155" s="68"/>
      <c r="XAF155" s="20"/>
      <c r="XAG155" s="57"/>
      <c r="XAH155" s="21"/>
      <c r="XAI155" s="22"/>
      <c r="XAJ155" s="3"/>
      <c r="XAK155" s="5"/>
      <c r="XAL155" s="5"/>
      <c r="XAM155" s="8"/>
      <c r="XAN155" s="10"/>
      <c r="XAO155" s="68"/>
      <c r="XAP155" s="20"/>
      <c r="XAQ155" s="57"/>
      <c r="XAR155" s="21"/>
      <c r="XAS155" s="22"/>
      <c r="XAT155" s="3"/>
      <c r="XAU155" s="5"/>
      <c r="XAV155" s="5"/>
      <c r="XAW155" s="8"/>
      <c r="XAX155" s="10"/>
      <c r="XAY155" s="68"/>
      <c r="XAZ155" s="20"/>
      <c r="XBA155" s="57"/>
      <c r="XBB155" s="21"/>
      <c r="XBC155" s="22"/>
      <c r="XBD155" s="3"/>
      <c r="XBE155" s="5"/>
      <c r="XBF155" s="5"/>
      <c r="XBG155" s="8"/>
      <c r="XBH155" s="10"/>
      <c r="XBI155" s="68"/>
      <c r="XBJ155" s="20"/>
      <c r="XBK155" s="57"/>
      <c r="XBL155" s="21"/>
      <c r="XBM155" s="22"/>
      <c r="XBN155" s="3"/>
      <c r="XBO155" s="5"/>
      <c r="XBP155" s="5"/>
      <c r="XBQ155" s="8"/>
      <c r="XBR155" s="10"/>
      <c r="XBS155" s="68"/>
      <c r="XBT155" s="20"/>
      <c r="XBU155" s="57"/>
      <c r="XBV155" s="21"/>
      <c r="XBW155" s="22"/>
      <c r="XBX155" s="3"/>
      <c r="XBY155" s="5"/>
      <c r="XBZ155" s="5"/>
      <c r="XCA155" s="8"/>
      <c r="XCB155" s="10"/>
      <c r="XCC155" s="68"/>
      <c r="XCD155" s="20"/>
      <c r="XCE155" s="57"/>
      <c r="XCF155" s="21"/>
      <c r="XCG155" s="22"/>
      <c r="XCH155" s="3"/>
      <c r="XCI155" s="5"/>
      <c r="XCJ155" s="5"/>
      <c r="XCK155" s="8"/>
      <c r="XCL155" s="10"/>
      <c r="XCM155" s="68"/>
      <c r="XCN155" s="20"/>
      <c r="XCO155" s="57"/>
      <c r="XCP155" s="21"/>
      <c r="XCQ155" s="22"/>
      <c r="XCR155" s="3"/>
      <c r="XCS155" s="5"/>
      <c r="XCT155" s="5"/>
      <c r="XCU155" s="8"/>
      <c r="XCV155" s="10"/>
      <c r="XCW155" s="68"/>
      <c r="XCX155" s="20"/>
      <c r="XCY155" s="57"/>
      <c r="XCZ155" s="21"/>
      <c r="XDA155" s="22"/>
      <c r="XDB155" s="3"/>
      <c r="XDC155" s="5"/>
      <c r="XDD155" s="5"/>
      <c r="XDE155" s="8"/>
      <c r="XDF155" s="10"/>
      <c r="XDG155" s="68"/>
      <c r="XDH155" s="20"/>
      <c r="XDI155" s="57"/>
      <c r="XDJ155" s="21"/>
      <c r="XDK155" s="22"/>
      <c r="XDL155" s="3"/>
      <c r="XDM155" s="5"/>
      <c r="XDN155" s="5"/>
      <c r="XDO155" s="8"/>
      <c r="XDP155" s="10"/>
      <c r="XDQ155" s="68"/>
      <c r="XDR155" s="20"/>
      <c r="XDS155" s="57"/>
      <c r="XDT155" s="21"/>
      <c r="XDU155" s="22"/>
      <c r="XDV155" s="3"/>
      <c r="XDW155" s="5"/>
      <c r="XDX155" s="5"/>
      <c r="XDY155" s="8"/>
      <c r="XDZ155" s="10"/>
      <c r="XEA155" s="68"/>
      <c r="XEB155" s="20"/>
      <c r="XEC155" s="57"/>
      <c r="XED155" s="21"/>
      <c r="XEE155" s="22"/>
      <c r="XEF155" s="3"/>
      <c r="XEG155" s="5"/>
      <c r="XEH155" s="5"/>
      <c r="XEI155" s="8"/>
      <c r="XEJ155" s="10"/>
      <c r="XEK155" s="68"/>
      <c r="XEL155" s="20"/>
      <c r="XEM155" s="57"/>
      <c r="XEN155" s="21"/>
      <c r="XEO155" s="22"/>
      <c r="XEP155" s="3"/>
      <c r="XEQ155" s="5"/>
      <c r="XER155" s="5"/>
      <c r="XES155" s="8"/>
      <c r="XET155" s="10"/>
      <c r="XEU155" s="68"/>
      <c r="XEV155" s="20"/>
      <c r="XEW155" s="57"/>
      <c r="XEX155" s="21"/>
      <c r="XEY155" s="22"/>
      <c r="XEZ155" s="3"/>
      <c r="XFA155" s="5"/>
      <c r="XFB155" s="5"/>
      <c r="XFC155" s="8"/>
    </row>
    <row r="156" spans="1:16383" s="25" customFormat="1">
      <c r="A156" s="75" t="s">
        <v>785</v>
      </c>
      <c r="B156" s="62"/>
      <c r="C156" s="48"/>
      <c r="D156" s="53" t="s">
        <v>107</v>
      </c>
      <c r="E156" s="53"/>
      <c r="F156" s="53"/>
      <c r="G156" s="120"/>
      <c r="H156" s="24"/>
      <c r="I156" s="53"/>
      <c r="J156" s="76" t="e">
        <f>SUM(J157)</f>
        <v>#REF!</v>
      </c>
      <c r="K156" s="197"/>
      <c r="L156" s="27">
        <v>9078.25</v>
      </c>
      <c r="M156" s="17" t="e">
        <f t="shared" si="6"/>
        <v>#REF!</v>
      </c>
      <c r="N156" s="27"/>
      <c r="O156" s="27"/>
      <c r="P156" s="27"/>
      <c r="Q156" s="27"/>
    </row>
    <row r="157" spans="1:16383" s="25" customFormat="1">
      <c r="A157" s="81" t="s">
        <v>786</v>
      </c>
      <c r="B157" s="5" t="s">
        <v>209</v>
      </c>
      <c r="C157" s="5" t="e">
        <f>VLOOKUP($B157,#REF!,2,FALSE)</f>
        <v>#REF!</v>
      </c>
      <c r="D157" s="4" t="e">
        <f>VLOOKUP($B157,#REF!,3,FALSE)</f>
        <v>#REF!</v>
      </c>
      <c r="E157" s="5" t="e">
        <f>VLOOKUP($B157,#REF!,4,FALSE)</f>
        <v>#REF!</v>
      </c>
      <c r="F157" s="19">
        <v>1</v>
      </c>
      <c r="G157" s="120" t="e">
        <f>VLOOKUP($B157,#REF!,13,FALSE)</f>
        <v>#REF!</v>
      </c>
      <c r="H157" s="24" t="e">
        <f>VLOOKUP($B157,#REF!,14,FALSE)</f>
        <v>#REF!</v>
      </c>
      <c r="I157" s="21" t="e">
        <f>G157*H157</f>
        <v>#REF!</v>
      </c>
      <c r="J157" s="22" t="e">
        <f>ROUND(F157*(G157+I157),2)</f>
        <v>#REF!</v>
      </c>
      <c r="K157" s="197" t="s">
        <v>159</v>
      </c>
      <c r="L157" s="27">
        <v>9078.25</v>
      </c>
      <c r="M157" s="17" t="e">
        <f t="shared" si="6"/>
        <v>#REF!</v>
      </c>
      <c r="N157" s="27"/>
      <c r="O157" s="27"/>
      <c r="P157" s="27"/>
      <c r="Q157" s="27"/>
    </row>
    <row r="158" spans="1:16383" s="51" customFormat="1">
      <c r="A158" s="138" t="s">
        <v>787</v>
      </c>
      <c r="B158" s="139"/>
      <c r="C158" s="139"/>
      <c r="D158" s="139" t="s">
        <v>352</v>
      </c>
      <c r="E158" s="139"/>
      <c r="F158" s="139"/>
      <c r="G158" s="139"/>
      <c r="H158" s="139"/>
      <c r="I158" s="139"/>
      <c r="J158" s="143" t="e">
        <f>SUM(J159)</f>
        <v>#REF!</v>
      </c>
      <c r="K158" s="192"/>
      <c r="L158" s="51">
        <v>38786.14</v>
      </c>
      <c r="M158" s="17" t="e">
        <f t="shared" si="6"/>
        <v>#REF!</v>
      </c>
    </row>
    <row r="159" spans="1:16383" s="25" customFormat="1">
      <c r="A159" s="81" t="s">
        <v>788</v>
      </c>
      <c r="B159" s="5" t="s">
        <v>153</v>
      </c>
      <c r="C159" s="5" t="e">
        <f>VLOOKUP($B159,#REF!,2,FALSE)</f>
        <v>#REF!</v>
      </c>
      <c r="D159" s="4" t="e">
        <f>VLOOKUP($B159,#REF!,3,FALSE)</f>
        <v>#REF!</v>
      </c>
      <c r="E159" s="5" t="e">
        <f>VLOOKUP($B159,#REF!,4,FALSE)</f>
        <v>#REF!</v>
      </c>
      <c r="F159" s="19">
        <v>2</v>
      </c>
      <c r="G159" s="120" t="e">
        <f>VLOOKUP($B159,#REF!,13,FALSE)</f>
        <v>#REF!</v>
      </c>
      <c r="H159" s="24" t="e">
        <f>VLOOKUP($B159,#REF!,14,FALSE)</f>
        <v>#REF!</v>
      </c>
      <c r="I159" s="21" t="e">
        <f>G159*H159</f>
        <v>#REF!</v>
      </c>
      <c r="J159" s="22" t="e">
        <f>ROUND(F159*(G159+I159),2)</f>
        <v>#REF!</v>
      </c>
      <c r="K159" s="197" t="s">
        <v>159</v>
      </c>
      <c r="L159" s="27">
        <v>38786.14</v>
      </c>
      <c r="M159" s="17" t="e">
        <f t="shared" si="6"/>
        <v>#REF!</v>
      </c>
      <c r="N159" s="27"/>
      <c r="O159" s="27"/>
      <c r="P159" s="27"/>
      <c r="Q159" s="27"/>
    </row>
    <row r="160" spans="1:16383" s="36" customFormat="1">
      <c r="A160" s="324" t="s">
        <v>1237</v>
      </c>
      <c r="B160" s="325"/>
      <c r="C160" s="325"/>
      <c r="D160" s="326" t="s">
        <v>674</v>
      </c>
      <c r="E160" s="327"/>
      <c r="F160" s="249"/>
      <c r="G160" s="328"/>
      <c r="H160" s="329"/>
      <c r="I160" s="247"/>
      <c r="J160" s="330" t="e">
        <f>SUM(J161,J168,J186,J199,J218,J227)</f>
        <v>#REF!</v>
      </c>
      <c r="K160" s="306"/>
      <c r="L160" s="306">
        <v>1850578.7400000002</v>
      </c>
      <c r="M160" s="17" t="e">
        <f t="shared" si="6"/>
        <v>#REF!</v>
      </c>
    </row>
    <row r="161" spans="1:16383" s="51" customFormat="1">
      <c r="A161" s="138" t="s">
        <v>1238</v>
      </c>
      <c r="B161" s="139"/>
      <c r="C161" s="139"/>
      <c r="D161" s="139" t="s">
        <v>676</v>
      </c>
      <c r="E161" s="139"/>
      <c r="F161" s="139"/>
      <c r="G161" s="141"/>
      <c r="H161" s="142"/>
      <c r="I161" s="139"/>
      <c r="J161" s="143" t="e">
        <f>SUM(J162,J164,J166)</f>
        <v>#REF!</v>
      </c>
      <c r="K161" s="192"/>
      <c r="L161" s="51">
        <v>137602.1</v>
      </c>
      <c r="M161" s="17" t="e">
        <f t="shared" si="6"/>
        <v>#REF!</v>
      </c>
    </row>
    <row r="162" spans="1:16383" s="51" customFormat="1" ht="17.25" customHeight="1">
      <c r="A162" s="47" t="s">
        <v>1503</v>
      </c>
      <c r="B162" s="48"/>
      <c r="C162" s="48"/>
      <c r="D162" s="53" t="s">
        <v>21</v>
      </c>
      <c r="E162" s="53"/>
      <c r="F162" s="53"/>
      <c r="G162" s="120"/>
      <c r="H162" s="24"/>
      <c r="I162" s="53"/>
      <c r="J162" s="55" t="e">
        <f>SUM(J163)</f>
        <v>#REF!</v>
      </c>
      <c r="K162" s="193"/>
      <c r="L162" s="50">
        <v>108714.42</v>
      </c>
      <c r="M162" s="17" t="e">
        <f t="shared" si="6"/>
        <v>#REF!</v>
      </c>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row>
    <row r="163" spans="1:16383" s="51" customFormat="1" ht="174" customHeight="1">
      <c r="A163" s="26" t="s">
        <v>1502</v>
      </c>
      <c r="B163" s="5" t="s">
        <v>88</v>
      </c>
      <c r="C163" s="5" t="e">
        <f>VLOOKUP($B163,#REF!,2,FALSE)</f>
        <v>#REF!</v>
      </c>
      <c r="D163" s="4" t="e">
        <f>VLOOKUP($B163,#REF!,3,FALSE)</f>
        <v>#REF!</v>
      </c>
      <c r="E163" s="5" t="e">
        <f>VLOOKUP($B163,#REF!,4,FALSE)</f>
        <v>#REF!</v>
      </c>
      <c r="F163" s="19">
        <v>1</v>
      </c>
      <c r="G163" s="120" t="e">
        <f>VLOOKUP($B163,#REF!,13,FALSE)</f>
        <v>#REF!</v>
      </c>
      <c r="H163" s="24" t="e">
        <f>VLOOKUP($B163,#REF!,14,FALSE)</f>
        <v>#REF!</v>
      </c>
      <c r="I163" s="21" t="e">
        <f>G163*H163</f>
        <v>#REF!</v>
      </c>
      <c r="J163" s="22" t="e">
        <f>ROUND(F163*(G163+I163),2)</f>
        <v>#REF!</v>
      </c>
      <c r="K163" s="193" t="s">
        <v>159</v>
      </c>
      <c r="L163" s="50">
        <v>108714.42</v>
      </c>
      <c r="M163" s="17" t="e">
        <f t="shared" si="6"/>
        <v>#REF!</v>
      </c>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row>
    <row r="164" spans="1:16383" s="51" customFormat="1" ht="17.25" customHeight="1">
      <c r="A164" s="47" t="s">
        <v>1501</v>
      </c>
      <c r="B164" s="48"/>
      <c r="C164" s="48"/>
      <c r="D164" s="53" t="s">
        <v>22</v>
      </c>
      <c r="E164" s="53"/>
      <c r="F164" s="53"/>
      <c r="G164" s="120"/>
      <c r="H164" s="24"/>
      <c r="I164" s="53"/>
      <c r="J164" s="55" t="e">
        <f>SUM(J165)</f>
        <v>#REF!</v>
      </c>
      <c r="K164" s="193"/>
      <c r="L164" s="50">
        <v>10932.13</v>
      </c>
      <c r="M164" s="17" t="e">
        <f t="shared" si="6"/>
        <v>#REF!</v>
      </c>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row>
    <row r="165" spans="1:16383" s="51" customFormat="1" ht="104.25" customHeight="1">
      <c r="A165" s="26" t="s">
        <v>1500</v>
      </c>
      <c r="B165" s="5" t="s">
        <v>90</v>
      </c>
      <c r="C165" s="5" t="e">
        <f>VLOOKUP($B165,#REF!,2,FALSE)</f>
        <v>#REF!</v>
      </c>
      <c r="D165" s="4" t="e">
        <f>VLOOKUP($B165,#REF!,3,FALSE)</f>
        <v>#REF!</v>
      </c>
      <c r="E165" s="5" t="e">
        <f>VLOOKUP($B165,#REF!,4,FALSE)</f>
        <v>#REF!</v>
      </c>
      <c r="F165" s="19">
        <v>1</v>
      </c>
      <c r="G165" s="120" t="e">
        <f>VLOOKUP($B165,#REF!,13,FALSE)</f>
        <v>#REF!</v>
      </c>
      <c r="H165" s="24" t="e">
        <f>VLOOKUP($B165,#REF!,14,FALSE)</f>
        <v>#REF!</v>
      </c>
      <c r="I165" s="21" t="e">
        <f>G165*H165</f>
        <v>#REF!</v>
      </c>
      <c r="J165" s="22" t="e">
        <f>ROUND(F165*(G165+I165),2)</f>
        <v>#REF!</v>
      </c>
      <c r="K165" s="193" t="s">
        <v>159</v>
      </c>
      <c r="L165" s="50">
        <v>10932.13</v>
      </c>
      <c r="M165" s="17" t="e">
        <f t="shared" si="6"/>
        <v>#REF!</v>
      </c>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row>
    <row r="166" spans="1:16383" s="51" customFormat="1" ht="17.25" customHeight="1">
      <c r="A166" s="47" t="s">
        <v>1499</v>
      </c>
      <c r="B166" s="62"/>
      <c r="C166" s="48"/>
      <c r="D166" s="53" t="s">
        <v>115</v>
      </c>
      <c r="E166" s="53"/>
      <c r="F166" s="53"/>
      <c r="G166" s="120"/>
      <c r="H166" s="24"/>
      <c r="I166" s="53"/>
      <c r="J166" s="55" t="e">
        <f>SUM(J167)</f>
        <v>#REF!</v>
      </c>
      <c r="K166" s="193"/>
      <c r="L166" s="50">
        <v>17955.55</v>
      </c>
      <c r="M166" s="17" t="e">
        <f t="shared" si="6"/>
        <v>#REF!</v>
      </c>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row>
    <row r="167" spans="1:16383" s="73" customFormat="1" ht="48" customHeight="1">
      <c r="A167" s="3" t="s">
        <v>1498</v>
      </c>
      <c r="B167" s="5" t="s">
        <v>318</v>
      </c>
      <c r="C167" s="5" t="e">
        <f>VLOOKUP($B167,#REF!,2,FALSE)</f>
        <v>#REF!</v>
      </c>
      <c r="D167" s="4" t="e">
        <f>VLOOKUP($B167,#REF!,3,FALSE)</f>
        <v>#REF!</v>
      </c>
      <c r="E167" s="5" t="e">
        <f>VLOOKUP($B167,#REF!,4,FALSE)</f>
        <v>#REF!</v>
      </c>
      <c r="F167" s="68">
        <v>1</v>
      </c>
      <c r="G167" s="120" t="e">
        <f>VLOOKUP($B167,#REF!,13,FALSE)</f>
        <v>#REF!</v>
      </c>
      <c r="H167" s="24" t="e">
        <f>VLOOKUP($B167,#REF!,14,FALSE)</f>
        <v>#REF!</v>
      </c>
      <c r="I167" s="21" t="e">
        <f>G167*H167</f>
        <v>#REF!</v>
      </c>
      <c r="J167" s="22" t="e">
        <f>ROUND(F167*(G167+I167),2)</f>
        <v>#REF!</v>
      </c>
      <c r="K167" s="194" t="s">
        <v>159</v>
      </c>
      <c r="L167" s="5">
        <v>17955.55</v>
      </c>
      <c r="M167" s="17" t="e">
        <f t="shared" si="6"/>
        <v>#REF!</v>
      </c>
      <c r="N167" s="10"/>
      <c r="O167" s="68"/>
      <c r="P167" s="20"/>
      <c r="Q167" s="57"/>
      <c r="R167" s="21"/>
      <c r="S167" s="22"/>
      <c r="T167" s="3"/>
      <c r="U167" s="5"/>
      <c r="V167" s="5"/>
      <c r="W167" s="8"/>
      <c r="X167" s="10"/>
      <c r="Y167" s="68"/>
      <c r="Z167" s="20"/>
      <c r="AA167" s="57"/>
      <c r="AB167" s="21"/>
      <c r="AC167" s="22"/>
      <c r="AD167" s="3"/>
      <c r="AE167" s="5"/>
      <c r="AF167" s="5"/>
      <c r="AG167" s="8"/>
      <c r="AH167" s="10"/>
      <c r="AI167" s="68"/>
      <c r="AJ167" s="20"/>
      <c r="AK167" s="57"/>
      <c r="AL167" s="21"/>
      <c r="AM167" s="22"/>
      <c r="AN167" s="3"/>
      <c r="AO167" s="5"/>
      <c r="AP167" s="5"/>
      <c r="AQ167" s="8"/>
      <c r="AR167" s="10"/>
      <c r="AS167" s="68"/>
      <c r="AT167" s="20"/>
      <c r="AU167" s="57"/>
      <c r="AV167" s="21"/>
      <c r="AW167" s="22"/>
      <c r="AX167" s="3"/>
      <c r="AY167" s="5"/>
      <c r="AZ167" s="5"/>
      <c r="BA167" s="8"/>
      <c r="BB167" s="10"/>
      <c r="BC167" s="68"/>
      <c r="BD167" s="20"/>
      <c r="BE167" s="57"/>
      <c r="BF167" s="21"/>
      <c r="BG167" s="22"/>
      <c r="BH167" s="3"/>
      <c r="BI167" s="5"/>
      <c r="BJ167" s="5"/>
      <c r="BK167" s="8"/>
      <c r="BL167" s="10"/>
      <c r="BM167" s="68"/>
      <c r="BN167" s="20"/>
      <c r="BO167" s="57"/>
      <c r="BP167" s="21"/>
      <c r="BQ167" s="22"/>
      <c r="BR167" s="3"/>
      <c r="BS167" s="5"/>
      <c r="BT167" s="5"/>
      <c r="BU167" s="8"/>
      <c r="BV167" s="10"/>
      <c r="BW167" s="68"/>
      <c r="BX167" s="20"/>
      <c r="BY167" s="57"/>
      <c r="BZ167" s="21"/>
      <c r="CA167" s="22"/>
      <c r="CB167" s="3"/>
      <c r="CC167" s="5"/>
      <c r="CD167" s="5"/>
      <c r="CE167" s="8"/>
      <c r="CF167" s="10"/>
      <c r="CG167" s="68"/>
      <c r="CH167" s="20"/>
      <c r="CI167" s="57"/>
      <c r="CJ167" s="21"/>
      <c r="CK167" s="22"/>
      <c r="CL167" s="3"/>
      <c r="CM167" s="5"/>
      <c r="CN167" s="5"/>
      <c r="CO167" s="8"/>
      <c r="CP167" s="10"/>
      <c r="CQ167" s="68"/>
      <c r="CR167" s="20"/>
      <c r="CS167" s="57"/>
      <c r="CT167" s="21"/>
      <c r="CU167" s="22"/>
      <c r="CV167" s="3"/>
      <c r="CW167" s="5"/>
      <c r="CX167" s="5"/>
      <c r="CY167" s="8"/>
      <c r="CZ167" s="10"/>
      <c r="DA167" s="68"/>
      <c r="DB167" s="20"/>
      <c r="DC167" s="57"/>
      <c r="DD167" s="21"/>
      <c r="DE167" s="22"/>
      <c r="DF167" s="3"/>
      <c r="DG167" s="5"/>
      <c r="DH167" s="5"/>
      <c r="DI167" s="8"/>
      <c r="DJ167" s="10"/>
      <c r="DK167" s="68"/>
      <c r="DL167" s="20"/>
      <c r="DM167" s="57"/>
      <c r="DN167" s="21"/>
      <c r="DO167" s="22"/>
      <c r="DP167" s="3"/>
      <c r="DQ167" s="5"/>
      <c r="DR167" s="5"/>
      <c r="DS167" s="8"/>
      <c r="DT167" s="10"/>
      <c r="DU167" s="68"/>
      <c r="DV167" s="20"/>
      <c r="DW167" s="57"/>
      <c r="DX167" s="21"/>
      <c r="DY167" s="22"/>
      <c r="DZ167" s="3"/>
      <c r="EA167" s="5"/>
      <c r="EB167" s="5"/>
      <c r="EC167" s="8"/>
      <c r="ED167" s="10"/>
      <c r="EE167" s="68"/>
      <c r="EF167" s="20"/>
      <c r="EG167" s="57"/>
      <c r="EH167" s="21"/>
      <c r="EI167" s="22"/>
      <c r="EJ167" s="3"/>
      <c r="EK167" s="5"/>
      <c r="EL167" s="5"/>
      <c r="EM167" s="8"/>
      <c r="EN167" s="10"/>
      <c r="EO167" s="68"/>
      <c r="EP167" s="20"/>
      <c r="EQ167" s="57"/>
      <c r="ER167" s="21"/>
      <c r="ES167" s="22"/>
      <c r="ET167" s="3"/>
      <c r="EU167" s="5"/>
      <c r="EV167" s="5"/>
      <c r="EW167" s="8"/>
      <c r="EX167" s="10"/>
      <c r="EY167" s="68"/>
      <c r="EZ167" s="20"/>
      <c r="FA167" s="57"/>
      <c r="FB167" s="21"/>
      <c r="FC167" s="22"/>
      <c r="FD167" s="3"/>
      <c r="FE167" s="5"/>
      <c r="FF167" s="5"/>
      <c r="FG167" s="8"/>
      <c r="FH167" s="10"/>
      <c r="FI167" s="68"/>
      <c r="FJ167" s="20"/>
      <c r="FK167" s="57"/>
      <c r="FL167" s="21"/>
      <c r="FM167" s="22"/>
      <c r="FN167" s="3"/>
      <c r="FO167" s="5"/>
      <c r="FP167" s="5"/>
      <c r="FQ167" s="8"/>
      <c r="FR167" s="10"/>
      <c r="FS167" s="68"/>
      <c r="FT167" s="20"/>
      <c r="FU167" s="57"/>
      <c r="FV167" s="21"/>
      <c r="FW167" s="22"/>
      <c r="FX167" s="3"/>
      <c r="FY167" s="5"/>
      <c r="FZ167" s="5"/>
      <c r="GA167" s="8"/>
      <c r="GB167" s="10"/>
      <c r="GC167" s="68"/>
      <c r="GD167" s="20"/>
      <c r="GE167" s="57"/>
      <c r="GF167" s="21"/>
      <c r="GG167" s="22"/>
      <c r="GH167" s="3"/>
      <c r="GI167" s="5"/>
      <c r="GJ167" s="5"/>
      <c r="GK167" s="8"/>
      <c r="GL167" s="10"/>
      <c r="GM167" s="68"/>
      <c r="GN167" s="20"/>
      <c r="GO167" s="57"/>
      <c r="GP167" s="21"/>
      <c r="GQ167" s="22"/>
      <c r="GR167" s="3"/>
      <c r="GS167" s="5"/>
      <c r="GT167" s="5"/>
      <c r="GU167" s="8"/>
      <c r="GV167" s="10"/>
      <c r="GW167" s="68"/>
      <c r="GX167" s="20"/>
      <c r="GY167" s="57"/>
      <c r="GZ167" s="21"/>
      <c r="HA167" s="22"/>
      <c r="HB167" s="3"/>
      <c r="HC167" s="5"/>
      <c r="HD167" s="5"/>
      <c r="HE167" s="8"/>
      <c r="HF167" s="10"/>
      <c r="HG167" s="68"/>
      <c r="HH167" s="20"/>
      <c r="HI167" s="57"/>
      <c r="HJ167" s="21"/>
      <c r="HK167" s="22"/>
      <c r="HL167" s="3"/>
      <c r="HM167" s="5"/>
      <c r="HN167" s="5"/>
      <c r="HO167" s="8"/>
      <c r="HP167" s="10"/>
      <c r="HQ167" s="68"/>
      <c r="HR167" s="20"/>
      <c r="HS167" s="57"/>
      <c r="HT167" s="21"/>
      <c r="HU167" s="22"/>
      <c r="HV167" s="3"/>
      <c r="HW167" s="5"/>
      <c r="HX167" s="5"/>
      <c r="HY167" s="8"/>
      <c r="HZ167" s="10"/>
      <c r="IA167" s="68"/>
      <c r="IB167" s="20"/>
      <c r="IC167" s="57"/>
      <c r="ID167" s="21"/>
      <c r="IE167" s="22"/>
      <c r="IF167" s="3"/>
      <c r="IG167" s="5"/>
      <c r="IH167" s="5"/>
      <c r="II167" s="8"/>
      <c r="IJ167" s="10"/>
      <c r="IK167" s="68"/>
      <c r="IL167" s="20"/>
      <c r="IM167" s="57"/>
      <c r="IN167" s="21"/>
      <c r="IO167" s="22"/>
      <c r="IP167" s="3"/>
      <c r="IQ167" s="5"/>
      <c r="IR167" s="5"/>
      <c r="IS167" s="8"/>
      <c r="IT167" s="10"/>
      <c r="IU167" s="68"/>
      <c r="IV167" s="20"/>
      <c r="IW167" s="57"/>
      <c r="IX167" s="21"/>
      <c r="IY167" s="22"/>
      <c r="IZ167" s="3"/>
      <c r="JA167" s="5"/>
      <c r="JB167" s="5"/>
      <c r="JC167" s="8"/>
      <c r="JD167" s="10"/>
      <c r="JE167" s="68"/>
      <c r="JF167" s="20"/>
      <c r="JG167" s="57"/>
      <c r="JH167" s="21"/>
      <c r="JI167" s="22"/>
      <c r="JJ167" s="3"/>
      <c r="JK167" s="5"/>
      <c r="JL167" s="5"/>
      <c r="JM167" s="8"/>
      <c r="JN167" s="10"/>
      <c r="JO167" s="68"/>
      <c r="JP167" s="20"/>
      <c r="JQ167" s="57"/>
      <c r="JR167" s="21"/>
      <c r="JS167" s="22"/>
      <c r="JT167" s="3"/>
      <c r="JU167" s="5"/>
      <c r="JV167" s="5"/>
      <c r="JW167" s="8"/>
      <c r="JX167" s="10"/>
      <c r="JY167" s="68"/>
      <c r="JZ167" s="20"/>
      <c r="KA167" s="57"/>
      <c r="KB167" s="21"/>
      <c r="KC167" s="22"/>
      <c r="KD167" s="3"/>
      <c r="KE167" s="5"/>
      <c r="KF167" s="5"/>
      <c r="KG167" s="8"/>
      <c r="KH167" s="10"/>
      <c r="KI167" s="68"/>
      <c r="KJ167" s="20"/>
      <c r="KK167" s="57"/>
      <c r="KL167" s="21"/>
      <c r="KM167" s="22"/>
      <c r="KN167" s="3"/>
      <c r="KO167" s="5"/>
      <c r="KP167" s="5"/>
      <c r="KQ167" s="8"/>
      <c r="KR167" s="10"/>
      <c r="KS167" s="68"/>
      <c r="KT167" s="20"/>
      <c r="KU167" s="57"/>
      <c r="KV167" s="21"/>
      <c r="KW167" s="22"/>
      <c r="KX167" s="3"/>
      <c r="KY167" s="5"/>
      <c r="KZ167" s="5"/>
      <c r="LA167" s="8"/>
      <c r="LB167" s="10"/>
      <c r="LC167" s="68"/>
      <c r="LD167" s="20"/>
      <c r="LE167" s="57"/>
      <c r="LF167" s="21"/>
      <c r="LG167" s="22"/>
      <c r="LH167" s="3"/>
      <c r="LI167" s="5"/>
      <c r="LJ167" s="5"/>
      <c r="LK167" s="8"/>
      <c r="LL167" s="10"/>
      <c r="LM167" s="68"/>
      <c r="LN167" s="20"/>
      <c r="LO167" s="57"/>
      <c r="LP167" s="21"/>
      <c r="LQ167" s="22"/>
      <c r="LR167" s="3"/>
      <c r="LS167" s="5"/>
      <c r="LT167" s="5"/>
      <c r="LU167" s="8"/>
      <c r="LV167" s="10"/>
      <c r="LW167" s="68"/>
      <c r="LX167" s="20"/>
      <c r="LY167" s="57"/>
      <c r="LZ167" s="21"/>
      <c r="MA167" s="22"/>
      <c r="MB167" s="3"/>
      <c r="MC167" s="5"/>
      <c r="MD167" s="5"/>
      <c r="ME167" s="8"/>
      <c r="MF167" s="10"/>
      <c r="MG167" s="68"/>
      <c r="MH167" s="20"/>
      <c r="MI167" s="57"/>
      <c r="MJ167" s="21"/>
      <c r="MK167" s="22"/>
      <c r="ML167" s="3"/>
      <c r="MM167" s="5"/>
      <c r="MN167" s="5"/>
      <c r="MO167" s="8"/>
      <c r="MP167" s="10"/>
      <c r="MQ167" s="68"/>
      <c r="MR167" s="20"/>
      <c r="MS167" s="57"/>
      <c r="MT167" s="21"/>
      <c r="MU167" s="22"/>
      <c r="MV167" s="3"/>
      <c r="MW167" s="5"/>
      <c r="MX167" s="5"/>
      <c r="MY167" s="8"/>
      <c r="MZ167" s="10"/>
      <c r="NA167" s="68"/>
      <c r="NB167" s="20"/>
      <c r="NC167" s="57"/>
      <c r="ND167" s="21"/>
      <c r="NE167" s="22"/>
      <c r="NF167" s="3"/>
      <c r="NG167" s="5"/>
      <c r="NH167" s="5"/>
      <c r="NI167" s="8"/>
      <c r="NJ167" s="10"/>
      <c r="NK167" s="68"/>
      <c r="NL167" s="20"/>
      <c r="NM167" s="57"/>
      <c r="NN167" s="21"/>
      <c r="NO167" s="22"/>
      <c r="NP167" s="3"/>
      <c r="NQ167" s="5"/>
      <c r="NR167" s="5"/>
      <c r="NS167" s="8"/>
      <c r="NT167" s="10"/>
      <c r="NU167" s="68"/>
      <c r="NV167" s="20"/>
      <c r="NW167" s="57"/>
      <c r="NX167" s="21"/>
      <c r="NY167" s="22"/>
      <c r="NZ167" s="3"/>
      <c r="OA167" s="5"/>
      <c r="OB167" s="5"/>
      <c r="OC167" s="8"/>
      <c r="OD167" s="10"/>
      <c r="OE167" s="68"/>
      <c r="OF167" s="20"/>
      <c r="OG167" s="57"/>
      <c r="OH167" s="21"/>
      <c r="OI167" s="22"/>
      <c r="OJ167" s="3"/>
      <c r="OK167" s="5"/>
      <c r="OL167" s="5"/>
      <c r="OM167" s="8"/>
      <c r="ON167" s="10"/>
      <c r="OO167" s="68"/>
      <c r="OP167" s="20"/>
      <c r="OQ167" s="57"/>
      <c r="OR167" s="21"/>
      <c r="OS167" s="22"/>
      <c r="OT167" s="3"/>
      <c r="OU167" s="5"/>
      <c r="OV167" s="5"/>
      <c r="OW167" s="8"/>
      <c r="OX167" s="10"/>
      <c r="OY167" s="68"/>
      <c r="OZ167" s="20"/>
      <c r="PA167" s="57"/>
      <c r="PB167" s="21"/>
      <c r="PC167" s="22"/>
      <c r="PD167" s="3"/>
      <c r="PE167" s="5"/>
      <c r="PF167" s="5"/>
      <c r="PG167" s="8"/>
      <c r="PH167" s="10"/>
      <c r="PI167" s="68"/>
      <c r="PJ167" s="20"/>
      <c r="PK167" s="57"/>
      <c r="PL167" s="21"/>
      <c r="PM167" s="22"/>
      <c r="PN167" s="3"/>
      <c r="PO167" s="5"/>
      <c r="PP167" s="5"/>
      <c r="PQ167" s="8"/>
      <c r="PR167" s="10"/>
      <c r="PS167" s="68"/>
      <c r="PT167" s="20"/>
      <c r="PU167" s="57"/>
      <c r="PV167" s="21"/>
      <c r="PW167" s="22"/>
      <c r="PX167" s="3"/>
      <c r="PY167" s="5"/>
      <c r="PZ167" s="5"/>
      <c r="QA167" s="8"/>
      <c r="QB167" s="10"/>
      <c r="QC167" s="68"/>
      <c r="QD167" s="20"/>
      <c r="QE167" s="57"/>
      <c r="QF167" s="21"/>
      <c r="QG167" s="22"/>
      <c r="QH167" s="3"/>
      <c r="QI167" s="5"/>
      <c r="QJ167" s="5"/>
      <c r="QK167" s="8"/>
      <c r="QL167" s="10"/>
      <c r="QM167" s="68"/>
      <c r="QN167" s="20"/>
      <c r="QO167" s="57"/>
      <c r="QP167" s="21"/>
      <c r="QQ167" s="22"/>
      <c r="QR167" s="3"/>
      <c r="QS167" s="5"/>
      <c r="QT167" s="5"/>
      <c r="QU167" s="8"/>
      <c r="QV167" s="10"/>
      <c r="QW167" s="68"/>
      <c r="QX167" s="20"/>
      <c r="QY167" s="57"/>
      <c r="QZ167" s="21"/>
      <c r="RA167" s="22"/>
      <c r="RB167" s="3"/>
      <c r="RC167" s="5"/>
      <c r="RD167" s="5"/>
      <c r="RE167" s="8"/>
      <c r="RF167" s="10"/>
      <c r="RG167" s="68"/>
      <c r="RH167" s="20"/>
      <c r="RI167" s="57"/>
      <c r="RJ167" s="21"/>
      <c r="RK167" s="22"/>
      <c r="RL167" s="3"/>
      <c r="RM167" s="5"/>
      <c r="RN167" s="5"/>
      <c r="RO167" s="8"/>
      <c r="RP167" s="10"/>
      <c r="RQ167" s="68"/>
      <c r="RR167" s="20"/>
      <c r="RS167" s="57"/>
      <c r="RT167" s="21"/>
      <c r="RU167" s="22"/>
      <c r="RV167" s="3"/>
      <c r="RW167" s="5"/>
      <c r="RX167" s="5"/>
      <c r="RY167" s="8"/>
      <c r="RZ167" s="10"/>
      <c r="SA167" s="68"/>
      <c r="SB167" s="20"/>
      <c r="SC167" s="57"/>
      <c r="SD167" s="21"/>
      <c r="SE167" s="22"/>
      <c r="SF167" s="3"/>
      <c r="SG167" s="5"/>
      <c r="SH167" s="5"/>
      <c r="SI167" s="8"/>
      <c r="SJ167" s="10"/>
      <c r="SK167" s="68"/>
      <c r="SL167" s="20"/>
      <c r="SM167" s="57"/>
      <c r="SN167" s="21"/>
      <c r="SO167" s="22"/>
      <c r="SP167" s="3"/>
      <c r="SQ167" s="5"/>
      <c r="SR167" s="5"/>
      <c r="SS167" s="8"/>
      <c r="ST167" s="10"/>
      <c r="SU167" s="68"/>
      <c r="SV167" s="20"/>
      <c r="SW167" s="57"/>
      <c r="SX167" s="21"/>
      <c r="SY167" s="22"/>
      <c r="SZ167" s="3"/>
      <c r="TA167" s="5"/>
      <c r="TB167" s="5"/>
      <c r="TC167" s="8"/>
      <c r="TD167" s="10"/>
      <c r="TE167" s="68"/>
      <c r="TF167" s="20"/>
      <c r="TG167" s="57"/>
      <c r="TH167" s="21"/>
      <c r="TI167" s="22"/>
      <c r="TJ167" s="3"/>
      <c r="TK167" s="5"/>
      <c r="TL167" s="5"/>
      <c r="TM167" s="8"/>
      <c r="TN167" s="10"/>
      <c r="TO167" s="68"/>
      <c r="TP167" s="20"/>
      <c r="TQ167" s="57"/>
      <c r="TR167" s="21"/>
      <c r="TS167" s="22"/>
      <c r="TT167" s="3"/>
      <c r="TU167" s="5"/>
      <c r="TV167" s="5"/>
      <c r="TW167" s="8"/>
      <c r="TX167" s="10"/>
      <c r="TY167" s="68"/>
      <c r="TZ167" s="20"/>
      <c r="UA167" s="57"/>
      <c r="UB167" s="21"/>
      <c r="UC167" s="22"/>
      <c r="UD167" s="3"/>
      <c r="UE167" s="5"/>
      <c r="UF167" s="5"/>
      <c r="UG167" s="8"/>
      <c r="UH167" s="10"/>
      <c r="UI167" s="68"/>
      <c r="UJ167" s="20"/>
      <c r="UK167" s="57"/>
      <c r="UL167" s="21"/>
      <c r="UM167" s="22"/>
      <c r="UN167" s="3"/>
      <c r="UO167" s="5"/>
      <c r="UP167" s="5"/>
      <c r="UQ167" s="8"/>
      <c r="UR167" s="10"/>
      <c r="US167" s="68"/>
      <c r="UT167" s="20"/>
      <c r="UU167" s="57"/>
      <c r="UV167" s="21"/>
      <c r="UW167" s="22"/>
      <c r="UX167" s="3"/>
      <c r="UY167" s="5"/>
      <c r="UZ167" s="5"/>
      <c r="VA167" s="8"/>
      <c r="VB167" s="10"/>
      <c r="VC167" s="68"/>
      <c r="VD167" s="20"/>
      <c r="VE167" s="57"/>
      <c r="VF167" s="21"/>
      <c r="VG167" s="22"/>
      <c r="VH167" s="3"/>
      <c r="VI167" s="5"/>
      <c r="VJ167" s="5"/>
      <c r="VK167" s="8"/>
      <c r="VL167" s="10"/>
      <c r="VM167" s="68"/>
      <c r="VN167" s="20"/>
      <c r="VO167" s="57"/>
      <c r="VP167" s="21"/>
      <c r="VQ167" s="22"/>
      <c r="VR167" s="3"/>
      <c r="VS167" s="5"/>
      <c r="VT167" s="5"/>
      <c r="VU167" s="8"/>
      <c r="VV167" s="10"/>
      <c r="VW167" s="68"/>
      <c r="VX167" s="20"/>
      <c r="VY167" s="57"/>
      <c r="VZ167" s="21"/>
      <c r="WA167" s="22"/>
      <c r="WB167" s="3"/>
      <c r="WC167" s="5"/>
      <c r="WD167" s="5"/>
      <c r="WE167" s="8"/>
      <c r="WF167" s="10"/>
      <c r="WG167" s="68"/>
      <c r="WH167" s="20"/>
      <c r="WI167" s="57"/>
      <c r="WJ167" s="21"/>
      <c r="WK167" s="22"/>
      <c r="WL167" s="3"/>
      <c r="WM167" s="5"/>
      <c r="WN167" s="5"/>
      <c r="WO167" s="8"/>
      <c r="WP167" s="10"/>
      <c r="WQ167" s="68"/>
      <c r="WR167" s="20"/>
      <c r="WS167" s="57"/>
      <c r="WT167" s="21"/>
      <c r="WU167" s="22"/>
      <c r="WV167" s="3"/>
      <c r="WW167" s="5"/>
      <c r="WX167" s="5"/>
      <c r="WY167" s="8"/>
      <c r="WZ167" s="10"/>
      <c r="XA167" s="68"/>
      <c r="XB167" s="20"/>
      <c r="XC167" s="57"/>
      <c r="XD167" s="21"/>
      <c r="XE167" s="22"/>
      <c r="XF167" s="3"/>
      <c r="XG167" s="5"/>
      <c r="XH167" s="5"/>
      <c r="XI167" s="8"/>
      <c r="XJ167" s="10"/>
      <c r="XK167" s="68"/>
      <c r="XL167" s="20"/>
      <c r="XM167" s="57"/>
      <c r="XN167" s="21"/>
      <c r="XO167" s="22"/>
      <c r="XP167" s="3"/>
      <c r="XQ167" s="5"/>
      <c r="XR167" s="5"/>
      <c r="XS167" s="8"/>
      <c r="XT167" s="10"/>
      <c r="XU167" s="68"/>
      <c r="XV167" s="20"/>
      <c r="XW167" s="57"/>
      <c r="XX167" s="21"/>
      <c r="XY167" s="22"/>
      <c r="XZ167" s="3"/>
      <c r="YA167" s="5"/>
      <c r="YB167" s="5"/>
      <c r="YC167" s="8"/>
      <c r="YD167" s="10"/>
      <c r="YE167" s="68"/>
      <c r="YF167" s="20"/>
      <c r="YG167" s="57"/>
      <c r="YH167" s="21"/>
      <c r="YI167" s="22"/>
      <c r="YJ167" s="3"/>
      <c r="YK167" s="5"/>
      <c r="YL167" s="5"/>
      <c r="YM167" s="8"/>
      <c r="YN167" s="10"/>
      <c r="YO167" s="68"/>
      <c r="YP167" s="20"/>
      <c r="YQ167" s="57"/>
      <c r="YR167" s="21"/>
      <c r="YS167" s="22"/>
      <c r="YT167" s="3"/>
      <c r="YU167" s="5"/>
      <c r="YV167" s="5"/>
      <c r="YW167" s="8"/>
      <c r="YX167" s="10"/>
      <c r="YY167" s="68"/>
      <c r="YZ167" s="20"/>
      <c r="ZA167" s="57"/>
      <c r="ZB167" s="21"/>
      <c r="ZC167" s="22"/>
      <c r="ZD167" s="3"/>
      <c r="ZE167" s="5"/>
      <c r="ZF167" s="5"/>
      <c r="ZG167" s="8"/>
      <c r="ZH167" s="10"/>
      <c r="ZI167" s="68"/>
      <c r="ZJ167" s="20"/>
      <c r="ZK167" s="57"/>
      <c r="ZL167" s="21"/>
      <c r="ZM167" s="22"/>
      <c r="ZN167" s="3"/>
      <c r="ZO167" s="5"/>
      <c r="ZP167" s="5"/>
      <c r="ZQ167" s="8"/>
      <c r="ZR167" s="10"/>
      <c r="ZS167" s="68"/>
      <c r="ZT167" s="20"/>
      <c r="ZU167" s="57"/>
      <c r="ZV167" s="21"/>
      <c r="ZW167" s="22"/>
      <c r="ZX167" s="3"/>
      <c r="ZY167" s="5"/>
      <c r="ZZ167" s="5"/>
      <c r="AAA167" s="8"/>
      <c r="AAB167" s="10"/>
      <c r="AAC167" s="68"/>
      <c r="AAD167" s="20"/>
      <c r="AAE167" s="57"/>
      <c r="AAF167" s="21"/>
      <c r="AAG167" s="22"/>
      <c r="AAH167" s="3"/>
      <c r="AAI167" s="5"/>
      <c r="AAJ167" s="5"/>
      <c r="AAK167" s="8"/>
      <c r="AAL167" s="10"/>
      <c r="AAM167" s="68"/>
      <c r="AAN167" s="20"/>
      <c r="AAO167" s="57"/>
      <c r="AAP167" s="21"/>
      <c r="AAQ167" s="22"/>
      <c r="AAR167" s="3"/>
      <c r="AAS167" s="5"/>
      <c r="AAT167" s="5"/>
      <c r="AAU167" s="8"/>
      <c r="AAV167" s="10"/>
      <c r="AAW167" s="68"/>
      <c r="AAX167" s="20"/>
      <c r="AAY167" s="57"/>
      <c r="AAZ167" s="21"/>
      <c r="ABA167" s="22"/>
      <c r="ABB167" s="3"/>
      <c r="ABC167" s="5"/>
      <c r="ABD167" s="5"/>
      <c r="ABE167" s="8"/>
      <c r="ABF167" s="10"/>
      <c r="ABG167" s="68"/>
      <c r="ABH167" s="20"/>
      <c r="ABI167" s="57"/>
      <c r="ABJ167" s="21"/>
      <c r="ABK167" s="22"/>
      <c r="ABL167" s="3"/>
      <c r="ABM167" s="5"/>
      <c r="ABN167" s="5"/>
      <c r="ABO167" s="8"/>
      <c r="ABP167" s="10"/>
      <c r="ABQ167" s="68"/>
      <c r="ABR167" s="20"/>
      <c r="ABS167" s="57"/>
      <c r="ABT167" s="21"/>
      <c r="ABU167" s="22"/>
      <c r="ABV167" s="3"/>
      <c r="ABW167" s="5"/>
      <c r="ABX167" s="5"/>
      <c r="ABY167" s="8"/>
      <c r="ABZ167" s="10"/>
      <c r="ACA167" s="68"/>
      <c r="ACB167" s="20"/>
      <c r="ACC167" s="57"/>
      <c r="ACD167" s="21"/>
      <c r="ACE167" s="22"/>
      <c r="ACF167" s="3"/>
      <c r="ACG167" s="5"/>
      <c r="ACH167" s="5"/>
      <c r="ACI167" s="8"/>
      <c r="ACJ167" s="10"/>
      <c r="ACK167" s="68"/>
      <c r="ACL167" s="20"/>
      <c r="ACM167" s="57"/>
      <c r="ACN167" s="21"/>
      <c r="ACO167" s="22"/>
      <c r="ACP167" s="3"/>
      <c r="ACQ167" s="5"/>
      <c r="ACR167" s="5"/>
      <c r="ACS167" s="8"/>
      <c r="ACT167" s="10"/>
      <c r="ACU167" s="68"/>
      <c r="ACV167" s="20"/>
      <c r="ACW167" s="57"/>
      <c r="ACX167" s="21"/>
      <c r="ACY167" s="22"/>
      <c r="ACZ167" s="3"/>
      <c r="ADA167" s="5"/>
      <c r="ADB167" s="5"/>
      <c r="ADC167" s="8"/>
      <c r="ADD167" s="10"/>
      <c r="ADE167" s="68"/>
      <c r="ADF167" s="20"/>
      <c r="ADG167" s="57"/>
      <c r="ADH167" s="21"/>
      <c r="ADI167" s="22"/>
      <c r="ADJ167" s="3"/>
      <c r="ADK167" s="5"/>
      <c r="ADL167" s="5"/>
      <c r="ADM167" s="8"/>
      <c r="ADN167" s="10"/>
      <c r="ADO167" s="68"/>
      <c r="ADP167" s="20"/>
      <c r="ADQ167" s="57"/>
      <c r="ADR167" s="21"/>
      <c r="ADS167" s="22"/>
      <c r="ADT167" s="3"/>
      <c r="ADU167" s="5"/>
      <c r="ADV167" s="5"/>
      <c r="ADW167" s="8"/>
      <c r="ADX167" s="10"/>
      <c r="ADY167" s="68"/>
      <c r="ADZ167" s="20"/>
      <c r="AEA167" s="57"/>
      <c r="AEB167" s="21"/>
      <c r="AEC167" s="22"/>
      <c r="AED167" s="3"/>
      <c r="AEE167" s="5"/>
      <c r="AEF167" s="5"/>
      <c r="AEG167" s="8"/>
      <c r="AEH167" s="10"/>
      <c r="AEI167" s="68"/>
      <c r="AEJ167" s="20"/>
      <c r="AEK167" s="57"/>
      <c r="AEL167" s="21"/>
      <c r="AEM167" s="22"/>
      <c r="AEN167" s="3"/>
      <c r="AEO167" s="5"/>
      <c r="AEP167" s="5"/>
      <c r="AEQ167" s="8"/>
      <c r="AER167" s="10"/>
      <c r="AES167" s="68"/>
      <c r="AET167" s="20"/>
      <c r="AEU167" s="57"/>
      <c r="AEV167" s="21"/>
      <c r="AEW167" s="22"/>
      <c r="AEX167" s="3"/>
      <c r="AEY167" s="5"/>
      <c r="AEZ167" s="5"/>
      <c r="AFA167" s="8"/>
      <c r="AFB167" s="10"/>
      <c r="AFC167" s="68"/>
      <c r="AFD167" s="20"/>
      <c r="AFE167" s="57"/>
      <c r="AFF167" s="21"/>
      <c r="AFG167" s="22"/>
      <c r="AFH167" s="3"/>
      <c r="AFI167" s="5"/>
      <c r="AFJ167" s="5"/>
      <c r="AFK167" s="8"/>
      <c r="AFL167" s="10"/>
      <c r="AFM167" s="68"/>
      <c r="AFN167" s="20"/>
      <c r="AFO167" s="57"/>
      <c r="AFP167" s="21"/>
      <c r="AFQ167" s="22"/>
      <c r="AFR167" s="3"/>
      <c r="AFS167" s="5"/>
      <c r="AFT167" s="5"/>
      <c r="AFU167" s="8"/>
      <c r="AFV167" s="10"/>
      <c r="AFW167" s="68"/>
      <c r="AFX167" s="20"/>
      <c r="AFY167" s="57"/>
      <c r="AFZ167" s="21"/>
      <c r="AGA167" s="22"/>
      <c r="AGB167" s="3"/>
      <c r="AGC167" s="5"/>
      <c r="AGD167" s="5"/>
      <c r="AGE167" s="8"/>
      <c r="AGF167" s="10"/>
      <c r="AGG167" s="68"/>
      <c r="AGH167" s="20"/>
      <c r="AGI167" s="57"/>
      <c r="AGJ167" s="21"/>
      <c r="AGK167" s="22"/>
      <c r="AGL167" s="3"/>
      <c r="AGM167" s="5"/>
      <c r="AGN167" s="5"/>
      <c r="AGO167" s="8"/>
      <c r="AGP167" s="10"/>
      <c r="AGQ167" s="68"/>
      <c r="AGR167" s="20"/>
      <c r="AGS167" s="57"/>
      <c r="AGT167" s="21"/>
      <c r="AGU167" s="22"/>
      <c r="AGV167" s="3"/>
      <c r="AGW167" s="5"/>
      <c r="AGX167" s="5"/>
      <c r="AGY167" s="8"/>
      <c r="AGZ167" s="10"/>
      <c r="AHA167" s="68"/>
      <c r="AHB167" s="20"/>
      <c r="AHC167" s="57"/>
      <c r="AHD167" s="21"/>
      <c r="AHE167" s="22"/>
      <c r="AHF167" s="3"/>
      <c r="AHG167" s="5"/>
      <c r="AHH167" s="5"/>
      <c r="AHI167" s="8"/>
      <c r="AHJ167" s="10"/>
      <c r="AHK167" s="68"/>
      <c r="AHL167" s="20"/>
      <c r="AHM167" s="57"/>
      <c r="AHN167" s="21"/>
      <c r="AHO167" s="22"/>
      <c r="AHP167" s="3"/>
      <c r="AHQ167" s="5"/>
      <c r="AHR167" s="5"/>
      <c r="AHS167" s="8"/>
      <c r="AHT167" s="10"/>
      <c r="AHU167" s="68"/>
      <c r="AHV167" s="20"/>
      <c r="AHW167" s="57"/>
      <c r="AHX167" s="21"/>
      <c r="AHY167" s="22"/>
      <c r="AHZ167" s="3"/>
      <c r="AIA167" s="5"/>
      <c r="AIB167" s="5"/>
      <c r="AIC167" s="8"/>
      <c r="AID167" s="10"/>
      <c r="AIE167" s="68"/>
      <c r="AIF167" s="20"/>
      <c r="AIG167" s="57"/>
      <c r="AIH167" s="21"/>
      <c r="AII167" s="22"/>
      <c r="AIJ167" s="3"/>
      <c r="AIK167" s="5"/>
      <c r="AIL167" s="5"/>
      <c r="AIM167" s="8"/>
      <c r="AIN167" s="10"/>
      <c r="AIO167" s="68"/>
      <c r="AIP167" s="20"/>
      <c r="AIQ167" s="57"/>
      <c r="AIR167" s="21"/>
      <c r="AIS167" s="22"/>
      <c r="AIT167" s="3"/>
      <c r="AIU167" s="5"/>
      <c r="AIV167" s="5"/>
      <c r="AIW167" s="8"/>
      <c r="AIX167" s="10"/>
      <c r="AIY167" s="68"/>
      <c r="AIZ167" s="20"/>
      <c r="AJA167" s="57"/>
      <c r="AJB167" s="21"/>
      <c r="AJC167" s="22"/>
      <c r="AJD167" s="3"/>
      <c r="AJE167" s="5"/>
      <c r="AJF167" s="5"/>
      <c r="AJG167" s="8"/>
      <c r="AJH167" s="10"/>
      <c r="AJI167" s="68"/>
      <c r="AJJ167" s="20"/>
      <c r="AJK167" s="57"/>
      <c r="AJL167" s="21"/>
      <c r="AJM167" s="22"/>
      <c r="AJN167" s="3"/>
      <c r="AJO167" s="5"/>
      <c r="AJP167" s="5"/>
      <c r="AJQ167" s="8"/>
      <c r="AJR167" s="10"/>
      <c r="AJS167" s="68"/>
      <c r="AJT167" s="20"/>
      <c r="AJU167" s="57"/>
      <c r="AJV167" s="21"/>
      <c r="AJW167" s="22"/>
      <c r="AJX167" s="3"/>
      <c r="AJY167" s="5"/>
      <c r="AJZ167" s="5"/>
      <c r="AKA167" s="8"/>
      <c r="AKB167" s="10"/>
      <c r="AKC167" s="68"/>
      <c r="AKD167" s="20"/>
      <c r="AKE167" s="57"/>
      <c r="AKF167" s="21"/>
      <c r="AKG167" s="22"/>
      <c r="AKH167" s="3"/>
      <c r="AKI167" s="5"/>
      <c r="AKJ167" s="5"/>
      <c r="AKK167" s="8"/>
      <c r="AKL167" s="10"/>
      <c r="AKM167" s="68"/>
      <c r="AKN167" s="20"/>
      <c r="AKO167" s="57"/>
      <c r="AKP167" s="21"/>
      <c r="AKQ167" s="22"/>
      <c r="AKR167" s="3"/>
      <c r="AKS167" s="5"/>
      <c r="AKT167" s="5"/>
      <c r="AKU167" s="8"/>
      <c r="AKV167" s="10"/>
      <c r="AKW167" s="68"/>
      <c r="AKX167" s="20"/>
      <c r="AKY167" s="57"/>
      <c r="AKZ167" s="21"/>
      <c r="ALA167" s="22"/>
      <c r="ALB167" s="3"/>
      <c r="ALC167" s="5"/>
      <c r="ALD167" s="5"/>
      <c r="ALE167" s="8"/>
      <c r="ALF167" s="10"/>
      <c r="ALG167" s="68"/>
      <c r="ALH167" s="20"/>
      <c r="ALI167" s="57"/>
      <c r="ALJ167" s="21"/>
      <c r="ALK167" s="22"/>
      <c r="ALL167" s="3"/>
      <c r="ALM167" s="5"/>
      <c r="ALN167" s="5"/>
      <c r="ALO167" s="8"/>
      <c r="ALP167" s="10"/>
      <c r="ALQ167" s="68"/>
      <c r="ALR167" s="20"/>
      <c r="ALS167" s="57"/>
      <c r="ALT167" s="21"/>
      <c r="ALU167" s="22"/>
      <c r="ALV167" s="3"/>
      <c r="ALW167" s="5"/>
      <c r="ALX167" s="5"/>
      <c r="ALY167" s="8"/>
      <c r="ALZ167" s="10"/>
      <c r="AMA167" s="68"/>
      <c r="AMB167" s="20"/>
      <c r="AMC167" s="57"/>
      <c r="AMD167" s="21"/>
      <c r="AME167" s="22"/>
      <c r="AMF167" s="3"/>
      <c r="AMG167" s="5"/>
      <c r="AMH167" s="5"/>
      <c r="AMI167" s="8"/>
      <c r="AMJ167" s="10"/>
      <c r="AMK167" s="68"/>
      <c r="AML167" s="20"/>
      <c r="AMM167" s="57"/>
      <c r="AMN167" s="21"/>
      <c r="AMO167" s="22"/>
      <c r="AMP167" s="3"/>
      <c r="AMQ167" s="5"/>
      <c r="AMR167" s="5"/>
      <c r="AMS167" s="8"/>
      <c r="AMT167" s="10"/>
      <c r="AMU167" s="68"/>
      <c r="AMV167" s="20"/>
      <c r="AMW167" s="57"/>
      <c r="AMX167" s="21"/>
      <c r="AMY167" s="22"/>
      <c r="AMZ167" s="3"/>
      <c r="ANA167" s="5"/>
      <c r="ANB167" s="5"/>
      <c r="ANC167" s="8"/>
      <c r="AND167" s="10"/>
      <c r="ANE167" s="68"/>
      <c r="ANF167" s="20"/>
      <c r="ANG167" s="57"/>
      <c r="ANH167" s="21"/>
      <c r="ANI167" s="22"/>
      <c r="ANJ167" s="3"/>
      <c r="ANK167" s="5"/>
      <c r="ANL167" s="5"/>
      <c r="ANM167" s="8"/>
      <c r="ANN167" s="10"/>
      <c r="ANO167" s="68"/>
      <c r="ANP167" s="20"/>
      <c r="ANQ167" s="57"/>
      <c r="ANR167" s="21"/>
      <c r="ANS167" s="22"/>
      <c r="ANT167" s="3"/>
      <c r="ANU167" s="5"/>
      <c r="ANV167" s="5"/>
      <c r="ANW167" s="8"/>
      <c r="ANX167" s="10"/>
      <c r="ANY167" s="68"/>
      <c r="ANZ167" s="20"/>
      <c r="AOA167" s="57"/>
      <c r="AOB167" s="21"/>
      <c r="AOC167" s="22"/>
      <c r="AOD167" s="3"/>
      <c r="AOE167" s="5"/>
      <c r="AOF167" s="5"/>
      <c r="AOG167" s="8"/>
      <c r="AOH167" s="10"/>
      <c r="AOI167" s="68"/>
      <c r="AOJ167" s="20"/>
      <c r="AOK167" s="57"/>
      <c r="AOL167" s="21"/>
      <c r="AOM167" s="22"/>
      <c r="AON167" s="3"/>
      <c r="AOO167" s="5"/>
      <c r="AOP167" s="5"/>
      <c r="AOQ167" s="8"/>
      <c r="AOR167" s="10"/>
      <c r="AOS167" s="68"/>
      <c r="AOT167" s="20"/>
      <c r="AOU167" s="57"/>
      <c r="AOV167" s="21"/>
      <c r="AOW167" s="22"/>
      <c r="AOX167" s="3"/>
      <c r="AOY167" s="5"/>
      <c r="AOZ167" s="5"/>
      <c r="APA167" s="8"/>
      <c r="APB167" s="10"/>
      <c r="APC167" s="68"/>
      <c r="APD167" s="20"/>
      <c r="APE167" s="57"/>
      <c r="APF167" s="21"/>
      <c r="APG167" s="22"/>
      <c r="APH167" s="3"/>
      <c r="API167" s="5"/>
      <c r="APJ167" s="5"/>
      <c r="APK167" s="8"/>
      <c r="APL167" s="10"/>
      <c r="APM167" s="68"/>
      <c r="APN167" s="20"/>
      <c r="APO167" s="57"/>
      <c r="APP167" s="21"/>
      <c r="APQ167" s="22"/>
      <c r="APR167" s="3"/>
      <c r="APS167" s="5"/>
      <c r="APT167" s="5"/>
      <c r="APU167" s="8"/>
      <c r="APV167" s="10"/>
      <c r="APW167" s="68"/>
      <c r="APX167" s="20"/>
      <c r="APY167" s="57"/>
      <c r="APZ167" s="21"/>
      <c r="AQA167" s="22"/>
      <c r="AQB167" s="3"/>
      <c r="AQC167" s="5"/>
      <c r="AQD167" s="5"/>
      <c r="AQE167" s="8"/>
      <c r="AQF167" s="10"/>
      <c r="AQG167" s="68"/>
      <c r="AQH167" s="20"/>
      <c r="AQI167" s="57"/>
      <c r="AQJ167" s="21"/>
      <c r="AQK167" s="22"/>
      <c r="AQL167" s="3"/>
      <c r="AQM167" s="5"/>
      <c r="AQN167" s="5"/>
      <c r="AQO167" s="8"/>
      <c r="AQP167" s="10"/>
      <c r="AQQ167" s="68"/>
      <c r="AQR167" s="20"/>
      <c r="AQS167" s="57"/>
      <c r="AQT167" s="21"/>
      <c r="AQU167" s="22"/>
      <c r="AQV167" s="3"/>
      <c r="AQW167" s="5"/>
      <c r="AQX167" s="5"/>
      <c r="AQY167" s="8"/>
      <c r="AQZ167" s="10"/>
      <c r="ARA167" s="68"/>
      <c r="ARB167" s="20"/>
      <c r="ARC167" s="57"/>
      <c r="ARD167" s="21"/>
      <c r="ARE167" s="22"/>
      <c r="ARF167" s="3"/>
      <c r="ARG167" s="5"/>
      <c r="ARH167" s="5"/>
      <c r="ARI167" s="8"/>
      <c r="ARJ167" s="10"/>
      <c r="ARK167" s="68"/>
      <c r="ARL167" s="20"/>
      <c r="ARM167" s="57"/>
      <c r="ARN167" s="21"/>
      <c r="ARO167" s="22"/>
      <c r="ARP167" s="3"/>
      <c r="ARQ167" s="5"/>
      <c r="ARR167" s="5"/>
      <c r="ARS167" s="8"/>
      <c r="ART167" s="10"/>
      <c r="ARU167" s="68"/>
      <c r="ARV167" s="20"/>
      <c r="ARW167" s="57"/>
      <c r="ARX167" s="21"/>
      <c r="ARY167" s="22"/>
      <c r="ARZ167" s="3"/>
      <c r="ASA167" s="5"/>
      <c r="ASB167" s="5"/>
      <c r="ASC167" s="8"/>
      <c r="ASD167" s="10"/>
      <c r="ASE167" s="68"/>
      <c r="ASF167" s="20"/>
      <c r="ASG167" s="57"/>
      <c r="ASH167" s="21"/>
      <c r="ASI167" s="22"/>
      <c r="ASJ167" s="3"/>
      <c r="ASK167" s="5"/>
      <c r="ASL167" s="5"/>
      <c r="ASM167" s="8"/>
      <c r="ASN167" s="10"/>
      <c r="ASO167" s="68"/>
      <c r="ASP167" s="20"/>
      <c r="ASQ167" s="57"/>
      <c r="ASR167" s="21"/>
      <c r="ASS167" s="22"/>
      <c r="AST167" s="3"/>
      <c r="ASU167" s="5"/>
      <c r="ASV167" s="5"/>
      <c r="ASW167" s="8"/>
      <c r="ASX167" s="10"/>
      <c r="ASY167" s="68"/>
      <c r="ASZ167" s="20"/>
      <c r="ATA167" s="57"/>
      <c r="ATB167" s="21"/>
      <c r="ATC167" s="22"/>
      <c r="ATD167" s="3"/>
      <c r="ATE167" s="5"/>
      <c r="ATF167" s="5"/>
      <c r="ATG167" s="8"/>
      <c r="ATH167" s="10"/>
      <c r="ATI167" s="68"/>
      <c r="ATJ167" s="20"/>
      <c r="ATK167" s="57"/>
      <c r="ATL167" s="21"/>
      <c r="ATM167" s="22"/>
      <c r="ATN167" s="3"/>
      <c r="ATO167" s="5"/>
      <c r="ATP167" s="5"/>
      <c r="ATQ167" s="8"/>
      <c r="ATR167" s="10"/>
      <c r="ATS167" s="68"/>
      <c r="ATT167" s="20"/>
      <c r="ATU167" s="57"/>
      <c r="ATV167" s="21"/>
      <c r="ATW167" s="22"/>
      <c r="ATX167" s="3"/>
      <c r="ATY167" s="5"/>
      <c r="ATZ167" s="5"/>
      <c r="AUA167" s="8"/>
      <c r="AUB167" s="10"/>
      <c r="AUC167" s="68"/>
      <c r="AUD167" s="20"/>
      <c r="AUE167" s="57"/>
      <c r="AUF167" s="21"/>
      <c r="AUG167" s="22"/>
      <c r="AUH167" s="3"/>
      <c r="AUI167" s="5"/>
      <c r="AUJ167" s="5"/>
      <c r="AUK167" s="8"/>
      <c r="AUL167" s="10"/>
      <c r="AUM167" s="68"/>
      <c r="AUN167" s="20"/>
      <c r="AUO167" s="57"/>
      <c r="AUP167" s="21"/>
      <c r="AUQ167" s="22"/>
      <c r="AUR167" s="3"/>
      <c r="AUS167" s="5"/>
      <c r="AUT167" s="5"/>
      <c r="AUU167" s="8"/>
      <c r="AUV167" s="10"/>
      <c r="AUW167" s="68"/>
      <c r="AUX167" s="20"/>
      <c r="AUY167" s="57"/>
      <c r="AUZ167" s="21"/>
      <c r="AVA167" s="22"/>
      <c r="AVB167" s="3"/>
      <c r="AVC167" s="5"/>
      <c r="AVD167" s="5"/>
      <c r="AVE167" s="8"/>
      <c r="AVF167" s="10"/>
      <c r="AVG167" s="68"/>
      <c r="AVH167" s="20"/>
      <c r="AVI167" s="57"/>
      <c r="AVJ167" s="21"/>
      <c r="AVK167" s="22"/>
      <c r="AVL167" s="3"/>
      <c r="AVM167" s="5"/>
      <c r="AVN167" s="5"/>
      <c r="AVO167" s="8"/>
      <c r="AVP167" s="10"/>
      <c r="AVQ167" s="68"/>
      <c r="AVR167" s="20"/>
      <c r="AVS167" s="57"/>
      <c r="AVT167" s="21"/>
      <c r="AVU167" s="22"/>
      <c r="AVV167" s="3"/>
      <c r="AVW167" s="5"/>
      <c r="AVX167" s="5"/>
      <c r="AVY167" s="8"/>
      <c r="AVZ167" s="10"/>
      <c r="AWA167" s="68"/>
      <c r="AWB167" s="20"/>
      <c r="AWC167" s="57"/>
      <c r="AWD167" s="21"/>
      <c r="AWE167" s="22"/>
      <c r="AWF167" s="3"/>
      <c r="AWG167" s="5"/>
      <c r="AWH167" s="5"/>
      <c r="AWI167" s="8"/>
      <c r="AWJ167" s="10"/>
      <c r="AWK167" s="68"/>
      <c r="AWL167" s="20"/>
      <c r="AWM167" s="57"/>
      <c r="AWN167" s="21"/>
      <c r="AWO167" s="22"/>
      <c r="AWP167" s="3"/>
      <c r="AWQ167" s="5"/>
      <c r="AWR167" s="5"/>
      <c r="AWS167" s="8"/>
      <c r="AWT167" s="10"/>
      <c r="AWU167" s="68"/>
      <c r="AWV167" s="20"/>
      <c r="AWW167" s="57"/>
      <c r="AWX167" s="21"/>
      <c r="AWY167" s="22"/>
      <c r="AWZ167" s="3"/>
      <c r="AXA167" s="5"/>
      <c r="AXB167" s="5"/>
      <c r="AXC167" s="8"/>
      <c r="AXD167" s="10"/>
      <c r="AXE167" s="68"/>
      <c r="AXF167" s="20"/>
      <c r="AXG167" s="57"/>
      <c r="AXH167" s="21"/>
      <c r="AXI167" s="22"/>
      <c r="AXJ167" s="3"/>
      <c r="AXK167" s="5"/>
      <c r="AXL167" s="5"/>
      <c r="AXM167" s="8"/>
      <c r="AXN167" s="10"/>
      <c r="AXO167" s="68"/>
      <c r="AXP167" s="20"/>
      <c r="AXQ167" s="57"/>
      <c r="AXR167" s="21"/>
      <c r="AXS167" s="22"/>
      <c r="AXT167" s="3"/>
      <c r="AXU167" s="5"/>
      <c r="AXV167" s="5"/>
      <c r="AXW167" s="8"/>
      <c r="AXX167" s="10"/>
      <c r="AXY167" s="68"/>
      <c r="AXZ167" s="20"/>
      <c r="AYA167" s="57"/>
      <c r="AYB167" s="21"/>
      <c r="AYC167" s="22"/>
      <c r="AYD167" s="3"/>
      <c r="AYE167" s="5"/>
      <c r="AYF167" s="5"/>
      <c r="AYG167" s="8"/>
      <c r="AYH167" s="10"/>
      <c r="AYI167" s="68"/>
      <c r="AYJ167" s="20"/>
      <c r="AYK167" s="57"/>
      <c r="AYL167" s="21"/>
      <c r="AYM167" s="22"/>
      <c r="AYN167" s="3"/>
      <c r="AYO167" s="5"/>
      <c r="AYP167" s="5"/>
      <c r="AYQ167" s="8"/>
      <c r="AYR167" s="10"/>
      <c r="AYS167" s="68"/>
      <c r="AYT167" s="20"/>
      <c r="AYU167" s="57"/>
      <c r="AYV167" s="21"/>
      <c r="AYW167" s="22"/>
      <c r="AYX167" s="3"/>
      <c r="AYY167" s="5"/>
      <c r="AYZ167" s="5"/>
      <c r="AZA167" s="8"/>
      <c r="AZB167" s="10"/>
      <c r="AZC167" s="68"/>
      <c r="AZD167" s="20"/>
      <c r="AZE167" s="57"/>
      <c r="AZF167" s="21"/>
      <c r="AZG167" s="22"/>
      <c r="AZH167" s="3"/>
      <c r="AZI167" s="5"/>
      <c r="AZJ167" s="5"/>
      <c r="AZK167" s="8"/>
      <c r="AZL167" s="10"/>
      <c r="AZM167" s="68"/>
      <c r="AZN167" s="20"/>
      <c r="AZO167" s="57"/>
      <c r="AZP167" s="21"/>
      <c r="AZQ167" s="22"/>
      <c r="AZR167" s="3"/>
      <c r="AZS167" s="5"/>
      <c r="AZT167" s="5"/>
      <c r="AZU167" s="8"/>
      <c r="AZV167" s="10"/>
      <c r="AZW167" s="68"/>
      <c r="AZX167" s="20"/>
      <c r="AZY167" s="57"/>
      <c r="AZZ167" s="21"/>
      <c r="BAA167" s="22"/>
      <c r="BAB167" s="3"/>
      <c r="BAC167" s="5"/>
      <c r="BAD167" s="5"/>
      <c r="BAE167" s="8"/>
      <c r="BAF167" s="10"/>
      <c r="BAG167" s="68"/>
      <c r="BAH167" s="20"/>
      <c r="BAI167" s="57"/>
      <c r="BAJ167" s="21"/>
      <c r="BAK167" s="22"/>
      <c r="BAL167" s="3"/>
      <c r="BAM167" s="5"/>
      <c r="BAN167" s="5"/>
      <c r="BAO167" s="8"/>
      <c r="BAP167" s="10"/>
      <c r="BAQ167" s="68"/>
      <c r="BAR167" s="20"/>
      <c r="BAS167" s="57"/>
      <c r="BAT167" s="21"/>
      <c r="BAU167" s="22"/>
      <c r="BAV167" s="3"/>
      <c r="BAW167" s="5"/>
      <c r="BAX167" s="5"/>
      <c r="BAY167" s="8"/>
      <c r="BAZ167" s="10"/>
      <c r="BBA167" s="68"/>
      <c r="BBB167" s="20"/>
      <c r="BBC167" s="57"/>
      <c r="BBD167" s="21"/>
      <c r="BBE167" s="22"/>
      <c r="BBF167" s="3"/>
      <c r="BBG167" s="5"/>
      <c r="BBH167" s="5"/>
      <c r="BBI167" s="8"/>
      <c r="BBJ167" s="10"/>
      <c r="BBK167" s="68"/>
      <c r="BBL167" s="20"/>
      <c r="BBM167" s="57"/>
      <c r="BBN167" s="21"/>
      <c r="BBO167" s="22"/>
      <c r="BBP167" s="3"/>
      <c r="BBQ167" s="5"/>
      <c r="BBR167" s="5"/>
      <c r="BBS167" s="8"/>
      <c r="BBT167" s="10"/>
      <c r="BBU167" s="68"/>
      <c r="BBV167" s="20"/>
      <c r="BBW167" s="57"/>
      <c r="BBX167" s="21"/>
      <c r="BBY167" s="22"/>
      <c r="BBZ167" s="3"/>
      <c r="BCA167" s="5"/>
      <c r="BCB167" s="5"/>
      <c r="BCC167" s="8"/>
      <c r="BCD167" s="10"/>
      <c r="BCE167" s="68"/>
      <c r="BCF167" s="20"/>
      <c r="BCG167" s="57"/>
      <c r="BCH167" s="21"/>
      <c r="BCI167" s="22"/>
      <c r="BCJ167" s="3"/>
      <c r="BCK167" s="5"/>
      <c r="BCL167" s="5"/>
      <c r="BCM167" s="8"/>
      <c r="BCN167" s="10"/>
      <c r="BCO167" s="68"/>
      <c r="BCP167" s="20"/>
      <c r="BCQ167" s="57"/>
      <c r="BCR167" s="21"/>
      <c r="BCS167" s="22"/>
      <c r="BCT167" s="3"/>
      <c r="BCU167" s="5"/>
      <c r="BCV167" s="5"/>
      <c r="BCW167" s="8"/>
      <c r="BCX167" s="10"/>
      <c r="BCY167" s="68"/>
      <c r="BCZ167" s="20"/>
      <c r="BDA167" s="57"/>
      <c r="BDB167" s="21"/>
      <c r="BDC167" s="22"/>
      <c r="BDD167" s="3"/>
      <c r="BDE167" s="5"/>
      <c r="BDF167" s="5"/>
      <c r="BDG167" s="8"/>
      <c r="BDH167" s="10"/>
      <c r="BDI167" s="68"/>
      <c r="BDJ167" s="20"/>
      <c r="BDK167" s="57"/>
      <c r="BDL167" s="21"/>
      <c r="BDM167" s="22"/>
      <c r="BDN167" s="3"/>
      <c r="BDO167" s="5"/>
      <c r="BDP167" s="5"/>
      <c r="BDQ167" s="8"/>
      <c r="BDR167" s="10"/>
      <c r="BDS167" s="68"/>
      <c r="BDT167" s="20"/>
      <c r="BDU167" s="57"/>
      <c r="BDV167" s="21"/>
      <c r="BDW167" s="22"/>
      <c r="BDX167" s="3"/>
      <c r="BDY167" s="5"/>
      <c r="BDZ167" s="5"/>
      <c r="BEA167" s="8"/>
      <c r="BEB167" s="10"/>
      <c r="BEC167" s="68"/>
      <c r="BED167" s="20"/>
      <c r="BEE167" s="57"/>
      <c r="BEF167" s="21"/>
      <c r="BEG167" s="22"/>
      <c r="BEH167" s="3"/>
      <c r="BEI167" s="5"/>
      <c r="BEJ167" s="5"/>
      <c r="BEK167" s="8"/>
      <c r="BEL167" s="10"/>
      <c r="BEM167" s="68"/>
      <c r="BEN167" s="20"/>
      <c r="BEO167" s="57"/>
      <c r="BEP167" s="21"/>
      <c r="BEQ167" s="22"/>
      <c r="BER167" s="3"/>
      <c r="BES167" s="5"/>
      <c r="BET167" s="5"/>
      <c r="BEU167" s="8"/>
      <c r="BEV167" s="10"/>
      <c r="BEW167" s="68"/>
      <c r="BEX167" s="20"/>
      <c r="BEY167" s="57"/>
      <c r="BEZ167" s="21"/>
      <c r="BFA167" s="22"/>
      <c r="BFB167" s="3"/>
      <c r="BFC167" s="5"/>
      <c r="BFD167" s="5"/>
      <c r="BFE167" s="8"/>
      <c r="BFF167" s="10"/>
      <c r="BFG167" s="68"/>
      <c r="BFH167" s="20"/>
      <c r="BFI167" s="57"/>
      <c r="BFJ167" s="21"/>
      <c r="BFK167" s="22"/>
      <c r="BFL167" s="3"/>
      <c r="BFM167" s="5"/>
      <c r="BFN167" s="5"/>
      <c r="BFO167" s="8"/>
      <c r="BFP167" s="10"/>
      <c r="BFQ167" s="68"/>
      <c r="BFR167" s="20"/>
      <c r="BFS167" s="57"/>
      <c r="BFT167" s="21"/>
      <c r="BFU167" s="22"/>
      <c r="BFV167" s="3"/>
      <c r="BFW167" s="5"/>
      <c r="BFX167" s="5"/>
      <c r="BFY167" s="8"/>
      <c r="BFZ167" s="10"/>
      <c r="BGA167" s="68"/>
      <c r="BGB167" s="20"/>
      <c r="BGC167" s="57"/>
      <c r="BGD167" s="21"/>
      <c r="BGE167" s="22"/>
      <c r="BGF167" s="3"/>
      <c r="BGG167" s="5"/>
      <c r="BGH167" s="5"/>
      <c r="BGI167" s="8"/>
      <c r="BGJ167" s="10"/>
      <c r="BGK167" s="68"/>
      <c r="BGL167" s="20"/>
      <c r="BGM167" s="57"/>
      <c r="BGN167" s="21"/>
      <c r="BGO167" s="22"/>
      <c r="BGP167" s="3"/>
      <c r="BGQ167" s="5"/>
      <c r="BGR167" s="5"/>
      <c r="BGS167" s="8"/>
      <c r="BGT167" s="10"/>
      <c r="BGU167" s="68"/>
      <c r="BGV167" s="20"/>
      <c r="BGW167" s="57"/>
      <c r="BGX167" s="21"/>
      <c r="BGY167" s="22"/>
      <c r="BGZ167" s="3"/>
      <c r="BHA167" s="5"/>
      <c r="BHB167" s="5"/>
      <c r="BHC167" s="8"/>
      <c r="BHD167" s="10"/>
      <c r="BHE167" s="68"/>
      <c r="BHF167" s="20"/>
      <c r="BHG167" s="57"/>
      <c r="BHH167" s="21"/>
      <c r="BHI167" s="22"/>
      <c r="BHJ167" s="3"/>
      <c r="BHK167" s="5"/>
      <c r="BHL167" s="5"/>
      <c r="BHM167" s="8"/>
      <c r="BHN167" s="10"/>
      <c r="BHO167" s="68"/>
      <c r="BHP167" s="20"/>
      <c r="BHQ167" s="57"/>
      <c r="BHR167" s="21"/>
      <c r="BHS167" s="22"/>
      <c r="BHT167" s="3"/>
      <c r="BHU167" s="5"/>
      <c r="BHV167" s="5"/>
      <c r="BHW167" s="8"/>
      <c r="BHX167" s="10"/>
      <c r="BHY167" s="68"/>
      <c r="BHZ167" s="20"/>
      <c r="BIA167" s="57"/>
      <c r="BIB167" s="21"/>
      <c r="BIC167" s="22"/>
      <c r="BID167" s="3"/>
      <c r="BIE167" s="5"/>
      <c r="BIF167" s="5"/>
      <c r="BIG167" s="8"/>
      <c r="BIH167" s="10"/>
      <c r="BII167" s="68"/>
      <c r="BIJ167" s="20"/>
      <c r="BIK167" s="57"/>
      <c r="BIL167" s="21"/>
      <c r="BIM167" s="22"/>
      <c r="BIN167" s="3"/>
      <c r="BIO167" s="5"/>
      <c r="BIP167" s="5"/>
      <c r="BIQ167" s="8"/>
      <c r="BIR167" s="10"/>
      <c r="BIS167" s="68"/>
      <c r="BIT167" s="20"/>
      <c r="BIU167" s="57"/>
      <c r="BIV167" s="21"/>
      <c r="BIW167" s="22"/>
      <c r="BIX167" s="3"/>
      <c r="BIY167" s="5"/>
      <c r="BIZ167" s="5"/>
      <c r="BJA167" s="8"/>
      <c r="BJB167" s="10"/>
      <c r="BJC167" s="68"/>
      <c r="BJD167" s="20"/>
      <c r="BJE167" s="57"/>
      <c r="BJF167" s="21"/>
      <c r="BJG167" s="22"/>
      <c r="BJH167" s="3"/>
      <c r="BJI167" s="5"/>
      <c r="BJJ167" s="5"/>
      <c r="BJK167" s="8"/>
      <c r="BJL167" s="10"/>
      <c r="BJM167" s="68"/>
      <c r="BJN167" s="20"/>
      <c r="BJO167" s="57"/>
      <c r="BJP167" s="21"/>
      <c r="BJQ167" s="22"/>
      <c r="BJR167" s="3"/>
      <c r="BJS167" s="5"/>
      <c r="BJT167" s="5"/>
      <c r="BJU167" s="8"/>
      <c r="BJV167" s="10"/>
      <c r="BJW167" s="68"/>
      <c r="BJX167" s="20"/>
      <c r="BJY167" s="57"/>
      <c r="BJZ167" s="21"/>
      <c r="BKA167" s="22"/>
      <c r="BKB167" s="3"/>
      <c r="BKC167" s="5"/>
      <c r="BKD167" s="5"/>
      <c r="BKE167" s="8"/>
      <c r="BKF167" s="10"/>
      <c r="BKG167" s="68"/>
      <c r="BKH167" s="20"/>
      <c r="BKI167" s="57"/>
      <c r="BKJ167" s="21"/>
      <c r="BKK167" s="22"/>
      <c r="BKL167" s="3"/>
      <c r="BKM167" s="5"/>
      <c r="BKN167" s="5"/>
      <c r="BKO167" s="8"/>
      <c r="BKP167" s="10"/>
      <c r="BKQ167" s="68"/>
      <c r="BKR167" s="20"/>
      <c r="BKS167" s="57"/>
      <c r="BKT167" s="21"/>
      <c r="BKU167" s="22"/>
      <c r="BKV167" s="3"/>
      <c r="BKW167" s="5"/>
      <c r="BKX167" s="5"/>
      <c r="BKY167" s="8"/>
      <c r="BKZ167" s="10"/>
      <c r="BLA167" s="68"/>
      <c r="BLB167" s="20"/>
      <c r="BLC167" s="57"/>
      <c r="BLD167" s="21"/>
      <c r="BLE167" s="22"/>
      <c r="BLF167" s="3"/>
      <c r="BLG167" s="5"/>
      <c r="BLH167" s="5"/>
      <c r="BLI167" s="8"/>
      <c r="BLJ167" s="10"/>
      <c r="BLK167" s="68"/>
      <c r="BLL167" s="20"/>
      <c r="BLM167" s="57"/>
      <c r="BLN167" s="21"/>
      <c r="BLO167" s="22"/>
      <c r="BLP167" s="3"/>
      <c r="BLQ167" s="5"/>
      <c r="BLR167" s="5"/>
      <c r="BLS167" s="8"/>
      <c r="BLT167" s="10"/>
      <c r="BLU167" s="68"/>
      <c r="BLV167" s="20"/>
      <c r="BLW167" s="57"/>
      <c r="BLX167" s="21"/>
      <c r="BLY167" s="22"/>
      <c r="BLZ167" s="3"/>
      <c r="BMA167" s="5"/>
      <c r="BMB167" s="5"/>
      <c r="BMC167" s="8"/>
      <c r="BMD167" s="10"/>
      <c r="BME167" s="68"/>
      <c r="BMF167" s="20"/>
      <c r="BMG167" s="57"/>
      <c r="BMH167" s="21"/>
      <c r="BMI167" s="22"/>
      <c r="BMJ167" s="3"/>
      <c r="BMK167" s="5"/>
      <c r="BML167" s="5"/>
      <c r="BMM167" s="8"/>
      <c r="BMN167" s="10"/>
      <c r="BMO167" s="68"/>
      <c r="BMP167" s="20"/>
      <c r="BMQ167" s="57"/>
      <c r="BMR167" s="21"/>
      <c r="BMS167" s="22"/>
      <c r="BMT167" s="3"/>
      <c r="BMU167" s="5"/>
      <c r="BMV167" s="5"/>
      <c r="BMW167" s="8"/>
      <c r="BMX167" s="10"/>
      <c r="BMY167" s="68"/>
      <c r="BMZ167" s="20"/>
      <c r="BNA167" s="57"/>
      <c r="BNB167" s="21"/>
      <c r="BNC167" s="22"/>
      <c r="BND167" s="3"/>
      <c r="BNE167" s="5"/>
      <c r="BNF167" s="5"/>
      <c r="BNG167" s="8"/>
      <c r="BNH167" s="10"/>
      <c r="BNI167" s="68"/>
      <c r="BNJ167" s="20"/>
      <c r="BNK167" s="57"/>
      <c r="BNL167" s="21"/>
      <c r="BNM167" s="22"/>
      <c r="BNN167" s="3"/>
      <c r="BNO167" s="5"/>
      <c r="BNP167" s="5"/>
      <c r="BNQ167" s="8"/>
      <c r="BNR167" s="10"/>
      <c r="BNS167" s="68"/>
      <c r="BNT167" s="20"/>
      <c r="BNU167" s="57"/>
      <c r="BNV167" s="21"/>
      <c r="BNW167" s="22"/>
      <c r="BNX167" s="3"/>
      <c r="BNY167" s="5"/>
      <c r="BNZ167" s="5"/>
      <c r="BOA167" s="8"/>
      <c r="BOB167" s="10"/>
      <c r="BOC167" s="68"/>
      <c r="BOD167" s="20"/>
      <c r="BOE167" s="57"/>
      <c r="BOF167" s="21"/>
      <c r="BOG167" s="22"/>
      <c r="BOH167" s="3"/>
      <c r="BOI167" s="5"/>
      <c r="BOJ167" s="5"/>
      <c r="BOK167" s="8"/>
      <c r="BOL167" s="10"/>
      <c r="BOM167" s="68"/>
      <c r="BON167" s="20"/>
      <c r="BOO167" s="57"/>
      <c r="BOP167" s="21"/>
      <c r="BOQ167" s="22"/>
      <c r="BOR167" s="3"/>
      <c r="BOS167" s="5"/>
      <c r="BOT167" s="5"/>
      <c r="BOU167" s="8"/>
      <c r="BOV167" s="10"/>
      <c r="BOW167" s="68"/>
      <c r="BOX167" s="20"/>
      <c r="BOY167" s="57"/>
      <c r="BOZ167" s="21"/>
      <c r="BPA167" s="22"/>
      <c r="BPB167" s="3"/>
      <c r="BPC167" s="5"/>
      <c r="BPD167" s="5"/>
      <c r="BPE167" s="8"/>
      <c r="BPF167" s="10"/>
      <c r="BPG167" s="68"/>
      <c r="BPH167" s="20"/>
      <c r="BPI167" s="57"/>
      <c r="BPJ167" s="21"/>
      <c r="BPK167" s="22"/>
      <c r="BPL167" s="3"/>
      <c r="BPM167" s="5"/>
      <c r="BPN167" s="5"/>
      <c r="BPO167" s="8"/>
      <c r="BPP167" s="10"/>
      <c r="BPQ167" s="68"/>
      <c r="BPR167" s="20"/>
      <c r="BPS167" s="57"/>
      <c r="BPT167" s="21"/>
      <c r="BPU167" s="22"/>
      <c r="BPV167" s="3"/>
      <c r="BPW167" s="5"/>
      <c r="BPX167" s="5"/>
      <c r="BPY167" s="8"/>
      <c r="BPZ167" s="10"/>
      <c r="BQA167" s="68"/>
      <c r="BQB167" s="20"/>
      <c r="BQC167" s="57"/>
      <c r="BQD167" s="21"/>
      <c r="BQE167" s="22"/>
      <c r="BQF167" s="3"/>
      <c r="BQG167" s="5"/>
      <c r="BQH167" s="5"/>
      <c r="BQI167" s="8"/>
      <c r="BQJ167" s="10"/>
      <c r="BQK167" s="68"/>
      <c r="BQL167" s="20"/>
      <c r="BQM167" s="57"/>
      <c r="BQN167" s="21"/>
      <c r="BQO167" s="22"/>
      <c r="BQP167" s="3"/>
      <c r="BQQ167" s="5"/>
      <c r="BQR167" s="5"/>
      <c r="BQS167" s="8"/>
      <c r="BQT167" s="10"/>
      <c r="BQU167" s="68"/>
      <c r="BQV167" s="20"/>
      <c r="BQW167" s="57"/>
      <c r="BQX167" s="21"/>
      <c r="BQY167" s="22"/>
      <c r="BQZ167" s="3"/>
      <c r="BRA167" s="5"/>
      <c r="BRB167" s="5"/>
      <c r="BRC167" s="8"/>
      <c r="BRD167" s="10"/>
      <c r="BRE167" s="68"/>
      <c r="BRF167" s="20"/>
      <c r="BRG167" s="57"/>
      <c r="BRH167" s="21"/>
      <c r="BRI167" s="22"/>
      <c r="BRJ167" s="3"/>
      <c r="BRK167" s="5"/>
      <c r="BRL167" s="5"/>
      <c r="BRM167" s="8"/>
      <c r="BRN167" s="10"/>
      <c r="BRO167" s="68"/>
      <c r="BRP167" s="20"/>
      <c r="BRQ167" s="57"/>
      <c r="BRR167" s="21"/>
      <c r="BRS167" s="22"/>
      <c r="BRT167" s="3"/>
      <c r="BRU167" s="5"/>
      <c r="BRV167" s="5"/>
      <c r="BRW167" s="8"/>
      <c r="BRX167" s="10"/>
      <c r="BRY167" s="68"/>
      <c r="BRZ167" s="20"/>
      <c r="BSA167" s="57"/>
      <c r="BSB167" s="21"/>
      <c r="BSC167" s="22"/>
      <c r="BSD167" s="3"/>
      <c r="BSE167" s="5"/>
      <c r="BSF167" s="5"/>
      <c r="BSG167" s="8"/>
      <c r="BSH167" s="10"/>
      <c r="BSI167" s="68"/>
      <c r="BSJ167" s="20"/>
      <c r="BSK167" s="57"/>
      <c r="BSL167" s="21"/>
      <c r="BSM167" s="22"/>
      <c r="BSN167" s="3"/>
      <c r="BSO167" s="5"/>
      <c r="BSP167" s="5"/>
      <c r="BSQ167" s="8"/>
      <c r="BSR167" s="10"/>
      <c r="BSS167" s="68"/>
      <c r="BST167" s="20"/>
      <c r="BSU167" s="57"/>
      <c r="BSV167" s="21"/>
      <c r="BSW167" s="22"/>
      <c r="BSX167" s="3"/>
      <c r="BSY167" s="5"/>
      <c r="BSZ167" s="5"/>
      <c r="BTA167" s="8"/>
      <c r="BTB167" s="10"/>
      <c r="BTC167" s="68"/>
      <c r="BTD167" s="20"/>
      <c r="BTE167" s="57"/>
      <c r="BTF167" s="21"/>
      <c r="BTG167" s="22"/>
      <c r="BTH167" s="3"/>
      <c r="BTI167" s="5"/>
      <c r="BTJ167" s="5"/>
      <c r="BTK167" s="8"/>
      <c r="BTL167" s="10"/>
      <c r="BTM167" s="68"/>
      <c r="BTN167" s="20"/>
      <c r="BTO167" s="57"/>
      <c r="BTP167" s="21"/>
      <c r="BTQ167" s="22"/>
      <c r="BTR167" s="3"/>
      <c r="BTS167" s="5"/>
      <c r="BTT167" s="5"/>
      <c r="BTU167" s="8"/>
      <c r="BTV167" s="10"/>
      <c r="BTW167" s="68"/>
      <c r="BTX167" s="20"/>
      <c r="BTY167" s="57"/>
      <c r="BTZ167" s="21"/>
      <c r="BUA167" s="22"/>
      <c r="BUB167" s="3"/>
      <c r="BUC167" s="5"/>
      <c r="BUD167" s="5"/>
      <c r="BUE167" s="8"/>
      <c r="BUF167" s="10"/>
      <c r="BUG167" s="68"/>
      <c r="BUH167" s="20"/>
      <c r="BUI167" s="57"/>
      <c r="BUJ167" s="21"/>
      <c r="BUK167" s="22"/>
      <c r="BUL167" s="3"/>
      <c r="BUM167" s="5"/>
      <c r="BUN167" s="5"/>
      <c r="BUO167" s="8"/>
      <c r="BUP167" s="10"/>
      <c r="BUQ167" s="68"/>
      <c r="BUR167" s="20"/>
      <c r="BUS167" s="57"/>
      <c r="BUT167" s="21"/>
      <c r="BUU167" s="22"/>
      <c r="BUV167" s="3"/>
      <c r="BUW167" s="5"/>
      <c r="BUX167" s="5"/>
      <c r="BUY167" s="8"/>
      <c r="BUZ167" s="10"/>
      <c r="BVA167" s="68"/>
      <c r="BVB167" s="20"/>
      <c r="BVC167" s="57"/>
      <c r="BVD167" s="21"/>
      <c r="BVE167" s="22"/>
      <c r="BVF167" s="3"/>
      <c r="BVG167" s="5"/>
      <c r="BVH167" s="5"/>
      <c r="BVI167" s="8"/>
      <c r="BVJ167" s="10"/>
      <c r="BVK167" s="68"/>
      <c r="BVL167" s="20"/>
      <c r="BVM167" s="57"/>
      <c r="BVN167" s="21"/>
      <c r="BVO167" s="22"/>
      <c r="BVP167" s="3"/>
      <c r="BVQ167" s="5"/>
      <c r="BVR167" s="5"/>
      <c r="BVS167" s="8"/>
      <c r="BVT167" s="10"/>
      <c r="BVU167" s="68"/>
      <c r="BVV167" s="20"/>
      <c r="BVW167" s="57"/>
      <c r="BVX167" s="21"/>
      <c r="BVY167" s="22"/>
      <c r="BVZ167" s="3"/>
      <c r="BWA167" s="5"/>
      <c r="BWB167" s="5"/>
      <c r="BWC167" s="8"/>
      <c r="BWD167" s="10"/>
      <c r="BWE167" s="68"/>
      <c r="BWF167" s="20"/>
      <c r="BWG167" s="57"/>
      <c r="BWH167" s="21"/>
      <c r="BWI167" s="22"/>
      <c r="BWJ167" s="3"/>
      <c r="BWK167" s="5"/>
      <c r="BWL167" s="5"/>
      <c r="BWM167" s="8"/>
      <c r="BWN167" s="10"/>
      <c r="BWO167" s="68"/>
      <c r="BWP167" s="20"/>
      <c r="BWQ167" s="57"/>
      <c r="BWR167" s="21"/>
      <c r="BWS167" s="22"/>
      <c r="BWT167" s="3"/>
      <c r="BWU167" s="5"/>
      <c r="BWV167" s="5"/>
      <c r="BWW167" s="8"/>
      <c r="BWX167" s="10"/>
      <c r="BWY167" s="68"/>
      <c r="BWZ167" s="20"/>
      <c r="BXA167" s="57"/>
      <c r="BXB167" s="21"/>
      <c r="BXC167" s="22"/>
      <c r="BXD167" s="3"/>
      <c r="BXE167" s="5"/>
      <c r="BXF167" s="5"/>
      <c r="BXG167" s="8"/>
      <c r="BXH167" s="10"/>
      <c r="BXI167" s="68"/>
      <c r="BXJ167" s="20"/>
      <c r="BXK167" s="57"/>
      <c r="BXL167" s="21"/>
      <c r="BXM167" s="22"/>
      <c r="BXN167" s="3"/>
      <c r="BXO167" s="5"/>
      <c r="BXP167" s="5"/>
      <c r="BXQ167" s="8"/>
      <c r="BXR167" s="10"/>
      <c r="BXS167" s="68"/>
      <c r="BXT167" s="20"/>
      <c r="BXU167" s="57"/>
      <c r="BXV167" s="21"/>
      <c r="BXW167" s="22"/>
      <c r="BXX167" s="3"/>
      <c r="BXY167" s="5"/>
      <c r="BXZ167" s="5"/>
      <c r="BYA167" s="8"/>
      <c r="BYB167" s="10"/>
      <c r="BYC167" s="68"/>
      <c r="BYD167" s="20"/>
      <c r="BYE167" s="57"/>
      <c r="BYF167" s="21"/>
      <c r="BYG167" s="22"/>
      <c r="BYH167" s="3"/>
      <c r="BYI167" s="5"/>
      <c r="BYJ167" s="5"/>
      <c r="BYK167" s="8"/>
      <c r="BYL167" s="10"/>
      <c r="BYM167" s="68"/>
      <c r="BYN167" s="20"/>
      <c r="BYO167" s="57"/>
      <c r="BYP167" s="21"/>
      <c r="BYQ167" s="22"/>
      <c r="BYR167" s="3"/>
      <c r="BYS167" s="5"/>
      <c r="BYT167" s="5"/>
      <c r="BYU167" s="8"/>
      <c r="BYV167" s="10"/>
      <c r="BYW167" s="68"/>
      <c r="BYX167" s="20"/>
      <c r="BYY167" s="57"/>
      <c r="BYZ167" s="21"/>
      <c r="BZA167" s="22"/>
      <c r="BZB167" s="3"/>
      <c r="BZC167" s="5"/>
      <c r="BZD167" s="5"/>
      <c r="BZE167" s="8"/>
      <c r="BZF167" s="10"/>
      <c r="BZG167" s="68"/>
      <c r="BZH167" s="20"/>
      <c r="BZI167" s="57"/>
      <c r="BZJ167" s="21"/>
      <c r="BZK167" s="22"/>
      <c r="BZL167" s="3"/>
      <c r="BZM167" s="5"/>
      <c r="BZN167" s="5"/>
      <c r="BZO167" s="8"/>
      <c r="BZP167" s="10"/>
      <c r="BZQ167" s="68"/>
      <c r="BZR167" s="20"/>
      <c r="BZS167" s="57"/>
      <c r="BZT167" s="21"/>
      <c r="BZU167" s="22"/>
      <c r="BZV167" s="3"/>
      <c r="BZW167" s="5"/>
      <c r="BZX167" s="5"/>
      <c r="BZY167" s="8"/>
      <c r="BZZ167" s="10"/>
      <c r="CAA167" s="68"/>
      <c r="CAB167" s="20"/>
      <c r="CAC167" s="57"/>
      <c r="CAD167" s="21"/>
      <c r="CAE167" s="22"/>
      <c r="CAF167" s="3"/>
      <c r="CAG167" s="5"/>
      <c r="CAH167" s="5"/>
      <c r="CAI167" s="8"/>
      <c r="CAJ167" s="10"/>
      <c r="CAK167" s="68"/>
      <c r="CAL167" s="20"/>
      <c r="CAM167" s="57"/>
      <c r="CAN167" s="21"/>
      <c r="CAO167" s="22"/>
      <c r="CAP167" s="3"/>
      <c r="CAQ167" s="5"/>
      <c r="CAR167" s="5"/>
      <c r="CAS167" s="8"/>
      <c r="CAT167" s="10"/>
      <c r="CAU167" s="68"/>
      <c r="CAV167" s="20"/>
      <c r="CAW167" s="57"/>
      <c r="CAX167" s="21"/>
      <c r="CAY167" s="22"/>
      <c r="CAZ167" s="3"/>
      <c r="CBA167" s="5"/>
      <c r="CBB167" s="5"/>
      <c r="CBC167" s="8"/>
      <c r="CBD167" s="10"/>
      <c r="CBE167" s="68"/>
      <c r="CBF167" s="20"/>
      <c r="CBG167" s="57"/>
      <c r="CBH167" s="21"/>
      <c r="CBI167" s="22"/>
      <c r="CBJ167" s="3"/>
      <c r="CBK167" s="5"/>
      <c r="CBL167" s="5"/>
      <c r="CBM167" s="8"/>
      <c r="CBN167" s="10"/>
      <c r="CBO167" s="68"/>
      <c r="CBP167" s="20"/>
      <c r="CBQ167" s="57"/>
      <c r="CBR167" s="21"/>
      <c r="CBS167" s="22"/>
      <c r="CBT167" s="3"/>
      <c r="CBU167" s="5"/>
      <c r="CBV167" s="5"/>
      <c r="CBW167" s="8"/>
      <c r="CBX167" s="10"/>
      <c r="CBY167" s="68"/>
      <c r="CBZ167" s="20"/>
      <c r="CCA167" s="57"/>
      <c r="CCB167" s="21"/>
      <c r="CCC167" s="22"/>
      <c r="CCD167" s="3"/>
      <c r="CCE167" s="5"/>
      <c r="CCF167" s="5"/>
      <c r="CCG167" s="8"/>
      <c r="CCH167" s="10"/>
      <c r="CCI167" s="68"/>
      <c r="CCJ167" s="20"/>
      <c r="CCK167" s="57"/>
      <c r="CCL167" s="21"/>
      <c r="CCM167" s="22"/>
      <c r="CCN167" s="3"/>
      <c r="CCO167" s="5"/>
      <c r="CCP167" s="5"/>
      <c r="CCQ167" s="8"/>
      <c r="CCR167" s="10"/>
      <c r="CCS167" s="68"/>
      <c r="CCT167" s="20"/>
      <c r="CCU167" s="57"/>
      <c r="CCV167" s="21"/>
      <c r="CCW167" s="22"/>
      <c r="CCX167" s="3"/>
      <c r="CCY167" s="5"/>
      <c r="CCZ167" s="5"/>
      <c r="CDA167" s="8"/>
      <c r="CDB167" s="10"/>
      <c r="CDC167" s="68"/>
      <c r="CDD167" s="20"/>
      <c r="CDE167" s="57"/>
      <c r="CDF167" s="21"/>
      <c r="CDG167" s="22"/>
      <c r="CDH167" s="3"/>
      <c r="CDI167" s="5"/>
      <c r="CDJ167" s="5"/>
      <c r="CDK167" s="8"/>
      <c r="CDL167" s="10"/>
      <c r="CDM167" s="68"/>
      <c r="CDN167" s="20"/>
      <c r="CDO167" s="57"/>
      <c r="CDP167" s="21"/>
      <c r="CDQ167" s="22"/>
      <c r="CDR167" s="3"/>
      <c r="CDS167" s="5"/>
      <c r="CDT167" s="5"/>
      <c r="CDU167" s="8"/>
      <c r="CDV167" s="10"/>
      <c r="CDW167" s="68"/>
      <c r="CDX167" s="20"/>
      <c r="CDY167" s="57"/>
      <c r="CDZ167" s="21"/>
      <c r="CEA167" s="22"/>
      <c r="CEB167" s="3"/>
      <c r="CEC167" s="5"/>
      <c r="CED167" s="5"/>
      <c r="CEE167" s="8"/>
      <c r="CEF167" s="10"/>
      <c r="CEG167" s="68"/>
      <c r="CEH167" s="20"/>
      <c r="CEI167" s="57"/>
      <c r="CEJ167" s="21"/>
      <c r="CEK167" s="22"/>
      <c r="CEL167" s="3"/>
      <c r="CEM167" s="5"/>
      <c r="CEN167" s="5"/>
      <c r="CEO167" s="8"/>
      <c r="CEP167" s="10"/>
      <c r="CEQ167" s="68"/>
      <c r="CER167" s="20"/>
      <c r="CES167" s="57"/>
      <c r="CET167" s="21"/>
      <c r="CEU167" s="22"/>
      <c r="CEV167" s="3"/>
      <c r="CEW167" s="5"/>
      <c r="CEX167" s="5"/>
      <c r="CEY167" s="8"/>
      <c r="CEZ167" s="10"/>
      <c r="CFA167" s="68"/>
      <c r="CFB167" s="20"/>
      <c r="CFC167" s="57"/>
      <c r="CFD167" s="21"/>
      <c r="CFE167" s="22"/>
      <c r="CFF167" s="3"/>
      <c r="CFG167" s="5"/>
      <c r="CFH167" s="5"/>
      <c r="CFI167" s="8"/>
      <c r="CFJ167" s="10"/>
      <c r="CFK167" s="68"/>
      <c r="CFL167" s="20"/>
      <c r="CFM167" s="57"/>
      <c r="CFN167" s="21"/>
      <c r="CFO167" s="22"/>
      <c r="CFP167" s="3"/>
      <c r="CFQ167" s="5"/>
      <c r="CFR167" s="5"/>
      <c r="CFS167" s="8"/>
      <c r="CFT167" s="10"/>
      <c r="CFU167" s="68"/>
      <c r="CFV167" s="20"/>
      <c r="CFW167" s="57"/>
      <c r="CFX167" s="21"/>
      <c r="CFY167" s="22"/>
      <c r="CFZ167" s="3"/>
      <c r="CGA167" s="5"/>
      <c r="CGB167" s="5"/>
      <c r="CGC167" s="8"/>
      <c r="CGD167" s="10"/>
      <c r="CGE167" s="68"/>
      <c r="CGF167" s="20"/>
      <c r="CGG167" s="57"/>
      <c r="CGH167" s="21"/>
      <c r="CGI167" s="22"/>
      <c r="CGJ167" s="3"/>
      <c r="CGK167" s="5"/>
      <c r="CGL167" s="5"/>
      <c r="CGM167" s="8"/>
      <c r="CGN167" s="10"/>
      <c r="CGO167" s="68"/>
      <c r="CGP167" s="20"/>
      <c r="CGQ167" s="57"/>
      <c r="CGR167" s="21"/>
      <c r="CGS167" s="22"/>
      <c r="CGT167" s="3"/>
      <c r="CGU167" s="5"/>
      <c r="CGV167" s="5"/>
      <c r="CGW167" s="8"/>
      <c r="CGX167" s="10"/>
      <c r="CGY167" s="68"/>
      <c r="CGZ167" s="20"/>
      <c r="CHA167" s="57"/>
      <c r="CHB167" s="21"/>
      <c r="CHC167" s="22"/>
      <c r="CHD167" s="3"/>
      <c r="CHE167" s="5"/>
      <c r="CHF167" s="5"/>
      <c r="CHG167" s="8"/>
      <c r="CHH167" s="10"/>
      <c r="CHI167" s="68"/>
      <c r="CHJ167" s="20"/>
      <c r="CHK167" s="57"/>
      <c r="CHL167" s="21"/>
      <c r="CHM167" s="22"/>
      <c r="CHN167" s="3"/>
      <c r="CHO167" s="5"/>
      <c r="CHP167" s="5"/>
      <c r="CHQ167" s="8"/>
      <c r="CHR167" s="10"/>
      <c r="CHS167" s="68"/>
      <c r="CHT167" s="20"/>
      <c r="CHU167" s="57"/>
      <c r="CHV167" s="21"/>
      <c r="CHW167" s="22"/>
      <c r="CHX167" s="3"/>
      <c r="CHY167" s="5"/>
      <c r="CHZ167" s="5"/>
      <c r="CIA167" s="8"/>
      <c r="CIB167" s="10"/>
      <c r="CIC167" s="68"/>
      <c r="CID167" s="20"/>
      <c r="CIE167" s="57"/>
      <c r="CIF167" s="21"/>
      <c r="CIG167" s="22"/>
      <c r="CIH167" s="3"/>
      <c r="CII167" s="5"/>
      <c r="CIJ167" s="5"/>
      <c r="CIK167" s="8"/>
      <c r="CIL167" s="10"/>
      <c r="CIM167" s="68"/>
      <c r="CIN167" s="20"/>
      <c r="CIO167" s="57"/>
      <c r="CIP167" s="21"/>
      <c r="CIQ167" s="22"/>
      <c r="CIR167" s="3"/>
      <c r="CIS167" s="5"/>
      <c r="CIT167" s="5"/>
      <c r="CIU167" s="8"/>
      <c r="CIV167" s="10"/>
      <c r="CIW167" s="68"/>
      <c r="CIX167" s="20"/>
      <c r="CIY167" s="57"/>
      <c r="CIZ167" s="21"/>
      <c r="CJA167" s="22"/>
      <c r="CJB167" s="3"/>
      <c r="CJC167" s="5"/>
      <c r="CJD167" s="5"/>
      <c r="CJE167" s="8"/>
      <c r="CJF167" s="10"/>
      <c r="CJG167" s="68"/>
      <c r="CJH167" s="20"/>
      <c r="CJI167" s="57"/>
      <c r="CJJ167" s="21"/>
      <c r="CJK167" s="22"/>
      <c r="CJL167" s="3"/>
      <c r="CJM167" s="5"/>
      <c r="CJN167" s="5"/>
      <c r="CJO167" s="8"/>
      <c r="CJP167" s="10"/>
      <c r="CJQ167" s="68"/>
      <c r="CJR167" s="20"/>
      <c r="CJS167" s="57"/>
      <c r="CJT167" s="21"/>
      <c r="CJU167" s="22"/>
      <c r="CJV167" s="3"/>
      <c r="CJW167" s="5"/>
      <c r="CJX167" s="5"/>
      <c r="CJY167" s="8"/>
      <c r="CJZ167" s="10"/>
      <c r="CKA167" s="68"/>
      <c r="CKB167" s="20"/>
      <c r="CKC167" s="57"/>
      <c r="CKD167" s="21"/>
      <c r="CKE167" s="22"/>
      <c r="CKF167" s="3"/>
      <c r="CKG167" s="5"/>
      <c r="CKH167" s="5"/>
      <c r="CKI167" s="8"/>
      <c r="CKJ167" s="10"/>
      <c r="CKK167" s="68"/>
      <c r="CKL167" s="20"/>
      <c r="CKM167" s="57"/>
      <c r="CKN167" s="21"/>
      <c r="CKO167" s="22"/>
      <c r="CKP167" s="3"/>
      <c r="CKQ167" s="5"/>
      <c r="CKR167" s="5"/>
      <c r="CKS167" s="8"/>
      <c r="CKT167" s="10"/>
      <c r="CKU167" s="68"/>
      <c r="CKV167" s="20"/>
      <c r="CKW167" s="57"/>
      <c r="CKX167" s="21"/>
      <c r="CKY167" s="22"/>
      <c r="CKZ167" s="3"/>
      <c r="CLA167" s="5"/>
      <c r="CLB167" s="5"/>
      <c r="CLC167" s="8"/>
      <c r="CLD167" s="10"/>
      <c r="CLE167" s="68"/>
      <c r="CLF167" s="20"/>
      <c r="CLG167" s="57"/>
      <c r="CLH167" s="21"/>
      <c r="CLI167" s="22"/>
      <c r="CLJ167" s="3"/>
      <c r="CLK167" s="5"/>
      <c r="CLL167" s="5"/>
      <c r="CLM167" s="8"/>
      <c r="CLN167" s="10"/>
      <c r="CLO167" s="68"/>
      <c r="CLP167" s="20"/>
      <c r="CLQ167" s="57"/>
      <c r="CLR167" s="21"/>
      <c r="CLS167" s="22"/>
      <c r="CLT167" s="3"/>
      <c r="CLU167" s="5"/>
      <c r="CLV167" s="5"/>
      <c r="CLW167" s="8"/>
      <c r="CLX167" s="10"/>
      <c r="CLY167" s="68"/>
      <c r="CLZ167" s="20"/>
      <c r="CMA167" s="57"/>
      <c r="CMB167" s="21"/>
      <c r="CMC167" s="22"/>
      <c r="CMD167" s="3"/>
      <c r="CME167" s="5"/>
      <c r="CMF167" s="5"/>
      <c r="CMG167" s="8"/>
      <c r="CMH167" s="10"/>
      <c r="CMI167" s="68"/>
      <c r="CMJ167" s="20"/>
      <c r="CMK167" s="57"/>
      <c r="CML167" s="21"/>
      <c r="CMM167" s="22"/>
      <c r="CMN167" s="3"/>
      <c r="CMO167" s="5"/>
      <c r="CMP167" s="5"/>
      <c r="CMQ167" s="8"/>
      <c r="CMR167" s="10"/>
      <c r="CMS167" s="68"/>
      <c r="CMT167" s="20"/>
      <c r="CMU167" s="57"/>
      <c r="CMV167" s="21"/>
      <c r="CMW167" s="22"/>
      <c r="CMX167" s="3"/>
      <c r="CMY167" s="5"/>
      <c r="CMZ167" s="5"/>
      <c r="CNA167" s="8"/>
      <c r="CNB167" s="10"/>
      <c r="CNC167" s="68"/>
      <c r="CND167" s="20"/>
      <c r="CNE167" s="57"/>
      <c r="CNF167" s="21"/>
      <c r="CNG167" s="22"/>
      <c r="CNH167" s="3"/>
      <c r="CNI167" s="5"/>
      <c r="CNJ167" s="5"/>
      <c r="CNK167" s="8"/>
      <c r="CNL167" s="10"/>
      <c r="CNM167" s="68"/>
      <c r="CNN167" s="20"/>
      <c r="CNO167" s="57"/>
      <c r="CNP167" s="21"/>
      <c r="CNQ167" s="22"/>
      <c r="CNR167" s="3"/>
      <c r="CNS167" s="5"/>
      <c r="CNT167" s="5"/>
      <c r="CNU167" s="8"/>
      <c r="CNV167" s="10"/>
      <c r="CNW167" s="68"/>
      <c r="CNX167" s="20"/>
      <c r="CNY167" s="57"/>
      <c r="CNZ167" s="21"/>
      <c r="COA167" s="22"/>
      <c r="COB167" s="3"/>
      <c r="COC167" s="5"/>
      <c r="COD167" s="5"/>
      <c r="COE167" s="8"/>
      <c r="COF167" s="10"/>
      <c r="COG167" s="68"/>
      <c r="COH167" s="20"/>
      <c r="COI167" s="57"/>
      <c r="COJ167" s="21"/>
      <c r="COK167" s="22"/>
      <c r="COL167" s="3"/>
      <c r="COM167" s="5"/>
      <c r="CON167" s="5"/>
      <c r="COO167" s="8"/>
      <c r="COP167" s="10"/>
      <c r="COQ167" s="68"/>
      <c r="COR167" s="20"/>
      <c r="COS167" s="57"/>
      <c r="COT167" s="21"/>
      <c r="COU167" s="22"/>
      <c r="COV167" s="3"/>
      <c r="COW167" s="5"/>
      <c r="COX167" s="5"/>
      <c r="COY167" s="8"/>
      <c r="COZ167" s="10"/>
      <c r="CPA167" s="68"/>
      <c r="CPB167" s="20"/>
      <c r="CPC167" s="57"/>
      <c r="CPD167" s="21"/>
      <c r="CPE167" s="22"/>
      <c r="CPF167" s="3"/>
      <c r="CPG167" s="5"/>
      <c r="CPH167" s="5"/>
      <c r="CPI167" s="8"/>
      <c r="CPJ167" s="10"/>
      <c r="CPK167" s="68"/>
      <c r="CPL167" s="20"/>
      <c r="CPM167" s="57"/>
      <c r="CPN167" s="21"/>
      <c r="CPO167" s="22"/>
      <c r="CPP167" s="3"/>
      <c r="CPQ167" s="5"/>
      <c r="CPR167" s="5"/>
      <c r="CPS167" s="8"/>
      <c r="CPT167" s="10"/>
      <c r="CPU167" s="68"/>
      <c r="CPV167" s="20"/>
      <c r="CPW167" s="57"/>
      <c r="CPX167" s="21"/>
      <c r="CPY167" s="22"/>
      <c r="CPZ167" s="3"/>
      <c r="CQA167" s="5"/>
      <c r="CQB167" s="5"/>
      <c r="CQC167" s="8"/>
      <c r="CQD167" s="10"/>
      <c r="CQE167" s="68"/>
      <c r="CQF167" s="20"/>
      <c r="CQG167" s="57"/>
      <c r="CQH167" s="21"/>
      <c r="CQI167" s="22"/>
      <c r="CQJ167" s="3"/>
      <c r="CQK167" s="5"/>
      <c r="CQL167" s="5"/>
      <c r="CQM167" s="8"/>
      <c r="CQN167" s="10"/>
      <c r="CQO167" s="68"/>
      <c r="CQP167" s="20"/>
      <c r="CQQ167" s="57"/>
      <c r="CQR167" s="21"/>
      <c r="CQS167" s="22"/>
      <c r="CQT167" s="3"/>
      <c r="CQU167" s="5"/>
      <c r="CQV167" s="5"/>
      <c r="CQW167" s="8"/>
      <c r="CQX167" s="10"/>
      <c r="CQY167" s="68"/>
      <c r="CQZ167" s="20"/>
      <c r="CRA167" s="57"/>
      <c r="CRB167" s="21"/>
      <c r="CRC167" s="22"/>
      <c r="CRD167" s="3"/>
      <c r="CRE167" s="5"/>
      <c r="CRF167" s="5"/>
      <c r="CRG167" s="8"/>
      <c r="CRH167" s="10"/>
      <c r="CRI167" s="68"/>
      <c r="CRJ167" s="20"/>
      <c r="CRK167" s="57"/>
      <c r="CRL167" s="21"/>
      <c r="CRM167" s="22"/>
      <c r="CRN167" s="3"/>
      <c r="CRO167" s="5"/>
      <c r="CRP167" s="5"/>
      <c r="CRQ167" s="8"/>
      <c r="CRR167" s="10"/>
      <c r="CRS167" s="68"/>
      <c r="CRT167" s="20"/>
      <c r="CRU167" s="57"/>
      <c r="CRV167" s="21"/>
      <c r="CRW167" s="22"/>
      <c r="CRX167" s="3"/>
      <c r="CRY167" s="5"/>
      <c r="CRZ167" s="5"/>
      <c r="CSA167" s="8"/>
      <c r="CSB167" s="10"/>
      <c r="CSC167" s="68"/>
      <c r="CSD167" s="20"/>
      <c r="CSE167" s="57"/>
      <c r="CSF167" s="21"/>
      <c r="CSG167" s="22"/>
      <c r="CSH167" s="3"/>
      <c r="CSI167" s="5"/>
      <c r="CSJ167" s="5"/>
      <c r="CSK167" s="8"/>
      <c r="CSL167" s="10"/>
      <c r="CSM167" s="68"/>
      <c r="CSN167" s="20"/>
      <c r="CSO167" s="57"/>
      <c r="CSP167" s="21"/>
      <c r="CSQ167" s="22"/>
      <c r="CSR167" s="3"/>
      <c r="CSS167" s="5"/>
      <c r="CST167" s="5"/>
      <c r="CSU167" s="8"/>
      <c r="CSV167" s="10"/>
      <c r="CSW167" s="68"/>
      <c r="CSX167" s="20"/>
      <c r="CSY167" s="57"/>
      <c r="CSZ167" s="21"/>
      <c r="CTA167" s="22"/>
      <c r="CTB167" s="3"/>
      <c r="CTC167" s="5"/>
      <c r="CTD167" s="5"/>
      <c r="CTE167" s="8"/>
      <c r="CTF167" s="10"/>
      <c r="CTG167" s="68"/>
      <c r="CTH167" s="20"/>
      <c r="CTI167" s="57"/>
      <c r="CTJ167" s="21"/>
      <c r="CTK167" s="22"/>
      <c r="CTL167" s="3"/>
      <c r="CTM167" s="5"/>
      <c r="CTN167" s="5"/>
      <c r="CTO167" s="8"/>
      <c r="CTP167" s="10"/>
      <c r="CTQ167" s="68"/>
      <c r="CTR167" s="20"/>
      <c r="CTS167" s="57"/>
      <c r="CTT167" s="21"/>
      <c r="CTU167" s="22"/>
      <c r="CTV167" s="3"/>
      <c r="CTW167" s="5"/>
      <c r="CTX167" s="5"/>
      <c r="CTY167" s="8"/>
      <c r="CTZ167" s="10"/>
      <c r="CUA167" s="68"/>
      <c r="CUB167" s="20"/>
      <c r="CUC167" s="57"/>
      <c r="CUD167" s="21"/>
      <c r="CUE167" s="22"/>
      <c r="CUF167" s="3"/>
      <c r="CUG167" s="5"/>
      <c r="CUH167" s="5"/>
      <c r="CUI167" s="8"/>
      <c r="CUJ167" s="10"/>
      <c r="CUK167" s="68"/>
      <c r="CUL167" s="20"/>
      <c r="CUM167" s="57"/>
      <c r="CUN167" s="21"/>
      <c r="CUO167" s="22"/>
      <c r="CUP167" s="3"/>
      <c r="CUQ167" s="5"/>
      <c r="CUR167" s="5"/>
      <c r="CUS167" s="8"/>
      <c r="CUT167" s="10"/>
      <c r="CUU167" s="68"/>
      <c r="CUV167" s="20"/>
      <c r="CUW167" s="57"/>
      <c r="CUX167" s="21"/>
      <c r="CUY167" s="22"/>
      <c r="CUZ167" s="3"/>
      <c r="CVA167" s="5"/>
      <c r="CVB167" s="5"/>
      <c r="CVC167" s="8"/>
      <c r="CVD167" s="10"/>
      <c r="CVE167" s="68"/>
      <c r="CVF167" s="20"/>
      <c r="CVG167" s="57"/>
      <c r="CVH167" s="21"/>
      <c r="CVI167" s="22"/>
      <c r="CVJ167" s="3"/>
      <c r="CVK167" s="5"/>
      <c r="CVL167" s="5"/>
      <c r="CVM167" s="8"/>
      <c r="CVN167" s="10"/>
      <c r="CVO167" s="68"/>
      <c r="CVP167" s="20"/>
      <c r="CVQ167" s="57"/>
      <c r="CVR167" s="21"/>
      <c r="CVS167" s="22"/>
      <c r="CVT167" s="3"/>
      <c r="CVU167" s="5"/>
      <c r="CVV167" s="5"/>
      <c r="CVW167" s="8"/>
      <c r="CVX167" s="10"/>
      <c r="CVY167" s="68"/>
      <c r="CVZ167" s="20"/>
      <c r="CWA167" s="57"/>
      <c r="CWB167" s="21"/>
      <c r="CWC167" s="22"/>
      <c r="CWD167" s="3"/>
      <c r="CWE167" s="5"/>
      <c r="CWF167" s="5"/>
      <c r="CWG167" s="8"/>
      <c r="CWH167" s="10"/>
      <c r="CWI167" s="68"/>
      <c r="CWJ167" s="20"/>
      <c r="CWK167" s="57"/>
      <c r="CWL167" s="21"/>
      <c r="CWM167" s="22"/>
      <c r="CWN167" s="3"/>
      <c r="CWO167" s="5"/>
      <c r="CWP167" s="5"/>
      <c r="CWQ167" s="8"/>
      <c r="CWR167" s="10"/>
      <c r="CWS167" s="68"/>
      <c r="CWT167" s="20"/>
      <c r="CWU167" s="57"/>
      <c r="CWV167" s="21"/>
      <c r="CWW167" s="22"/>
      <c r="CWX167" s="3"/>
      <c r="CWY167" s="5"/>
      <c r="CWZ167" s="5"/>
      <c r="CXA167" s="8"/>
      <c r="CXB167" s="10"/>
      <c r="CXC167" s="68"/>
      <c r="CXD167" s="20"/>
      <c r="CXE167" s="57"/>
      <c r="CXF167" s="21"/>
      <c r="CXG167" s="22"/>
      <c r="CXH167" s="3"/>
      <c r="CXI167" s="5"/>
      <c r="CXJ167" s="5"/>
      <c r="CXK167" s="8"/>
      <c r="CXL167" s="10"/>
      <c r="CXM167" s="68"/>
      <c r="CXN167" s="20"/>
      <c r="CXO167" s="57"/>
      <c r="CXP167" s="21"/>
      <c r="CXQ167" s="22"/>
      <c r="CXR167" s="3"/>
      <c r="CXS167" s="5"/>
      <c r="CXT167" s="5"/>
      <c r="CXU167" s="8"/>
      <c r="CXV167" s="10"/>
      <c r="CXW167" s="68"/>
      <c r="CXX167" s="20"/>
      <c r="CXY167" s="57"/>
      <c r="CXZ167" s="21"/>
      <c r="CYA167" s="22"/>
      <c r="CYB167" s="3"/>
      <c r="CYC167" s="5"/>
      <c r="CYD167" s="5"/>
      <c r="CYE167" s="8"/>
      <c r="CYF167" s="10"/>
      <c r="CYG167" s="68"/>
      <c r="CYH167" s="20"/>
      <c r="CYI167" s="57"/>
      <c r="CYJ167" s="21"/>
      <c r="CYK167" s="22"/>
      <c r="CYL167" s="3"/>
      <c r="CYM167" s="5"/>
      <c r="CYN167" s="5"/>
      <c r="CYO167" s="8"/>
      <c r="CYP167" s="10"/>
      <c r="CYQ167" s="68"/>
      <c r="CYR167" s="20"/>
      <c r="CYS167" s="57"/>
      <c r="CYT167" s="21"/>
      <c r="CYU167" s="22"/>
      <c r="CYV167" s="3"/>
      <c r="CYW167" s="5"/>
      <c r="CYX167" s="5"/>
      <c r="CYY167" s="8"/>
      <c r="CYZ167" s="10"/>
      <c r="CZA167" s="68"/>
      <c r="CZB167" s="20"/>
      <c r="CZC167" s="57"/>
      <c r="CZD167" s="21"/>
      <c r="CZE167" s="22"/>
      <c r="CZF167" s="3"/>
      <c r="CZG167" s="5"/>
      <c r="CZH167" s="5"/>
      <c r="CZI167" s="8"/>
      <c r="CZJ167" s="10"/>
      <c r="CZK167" s="68"/>
      <c r="CZL167" s="20"/>
      <c r="CZM167" s="57"/>
      <c r="CZN167" s="21"/>
      <c r="CZO167" s="22"/>
      <c r="CZP167" s="3"/>
      <c r="CZQ167" s="5"/>
      <c r="CZR167" s="5"/>
      <c r="CZS167" s="8"/>
      <c r="CZT167" s="10"/>
      <c r="CZU167" s="68"/>
      <c r="CZV167" s="20"/>
      <c r="CZW167" s="57"/>
      <c r="CZX167" s="21"/>
      <c r="CZY167" s="22"/>
      <c r="CZZ167" s="3"/>
      <c r="DAA167" s="5"/>
      <c r="DAB167" s="5"/>
      <c r="DAC167" s="8"/>
      <c r="DAD167" s="10"/>
      <c r="DAE167" s="68"/>
      <c r="DAF167" s="20"/>
      <c r="DAG167" s="57"/>
      <c r="DAH167" s="21"/>
      <c r="DAI167" s="22"/>
      <c r="DAJ167" s="3"/>
      <c r="DAK167" s="5"/>
      <c r="DAL167" s="5"/>
      <c r="DAM167" s="8"/>
      <c r="DAN167" s="10"/>
      <c r="DAO167" s="68"/>
      <c r="DAP167" s="20"/>
      <c r="DAQ167" s="57"/>
      <c r="DAR167" s="21"/>
      <c r="DAS167" s="22"/>
      <c r="DAT167" s="3"/>
      <c r="DAU167" s="5"/>
      <c r="DAV167" s="5"/>
      <c r="DAW167" s="8"/>
      <c r="DAX167" s="10"/>
      <c r="DAY167" s="68"/>
      <c r="DAZ167" s="20"/>
      <c r="DBA167" s="57"/>
      <c r="DBB167" s="21"/>
      <c r="DBC167" s="22"/>
      <c r="DBD167" s="3"/>
      <c r="DBE167" s="5"/>
      <c r="DBF167" s="5"/>
      <c r="DBG167" s="8"/>
      <c r="DBH167" s="10"/>
      <c r="DBI167" s="68"/>
      <c r="DBJ167" s="20"/>
      <c r="DBK167" s="57"/>
      <c r="DBL167" s="21"/>
      <c r="DBM167" s="22"/>
      <c r="DBN167" s="3"/>
      <c r="DBO167" s="5"/>
      <c r="DBP167" s="5"/>
      <c r="DBQ167" s="8"/>
      <c r="DBR167" s="10"/>
      <c r="DBS167" s="68"/>
      <c r="DBT167" s="20"/>
      <c r="DBU167" s="57"/>
      <c r="DBV167" s="21"/>
      <c r="DBW167" s="22"/>
      <c r="DBX167" s="3"/>
      <c r="DBY167" s="5"/>
      <c r="DBZ167" s="5"/>
      <c r="DCA167" s="8"/>
      <c r="DCB167" s="10"/>
      <c r="DCC167" s="68"/>
      <c r="DCD167" s="20"/>
      <c r="DCE167" s="57"/>
      <c r="DCF167" s="21"/>
      <c r="DCG167" s="22"/>
      <c r="DCH167" s="3"/>
      <c r="DCI167" s="5"/>
      <c r="DCJ167" s="5"/>
      <c r="DCK167" s="8"/>
      <c r="DCL167" s="10"/>
      <c r="DCM167" s="68"/>
      <c r="DCN167" s="20"/>
      <c r="DCO167" s="57"/>
      <c r="DCP167" s="21"/>
      <c r="DCQ167" s="22"/>
      <c r="DCR167" s="3"/>
      <c r="DCS167" s="5"/>
      <c r="DCT167" s="5"/>
      <c r="DCU167" s="8"/>
      <c r="DCV167" s="10"/>
      <c r="DCW167" s="68"/>
      <c r="DCX167" s="20"/>
      <c r="DCY167" s="57"/>
      <c r="DCZ167" s="21"/>
      <c r="DDA167" s="22"/>
      <c r="DDB167" s="3"/>
      <c r="DDC167" s="5"/>
      <c r="DDD167" s="5"/>
      <c r="DDE167" s="8"/>
      <c r="DDF167" s="10"/>
      <c r="DDG167" s="68"/>
      <c r="DDH167" s="20"/>
      <c r="DDI167" s="57"/>
      <c r="DDJ167" s="21"/>
      <c r="DDK167" s="22"/>
      <c r="DDL167" s="3"/>
      <c r="DDM167" s="5"/>
      <c r="DDN167" s="5"/>
      <c r="DDO167" s="8"/>
      <c r="DDP167" s="10"/>
      <c r="DDQ167" s="68"/>
      <c r="DDR167" s="20"/>
      <c r="DDS167" s="57"/>
      <c r="DDT167" s="21"/>
      <c r="DDU167" s="22"/>
      <c r="DDV167" s="3"/>
      <c r="DDW167" s="5"/>
      <c r="DDX167" s="5"/>
      <c r="DDY167" s="8"/>
      <c r="DDZ167" s="10"/>
      <c r="DEA167" s="68"/>
      <c r="DEB167" s="20"/>
      <c r="DEC167" s="57"/>
      <c r="DED167" s="21"/>
      <c r="DEE167" s="22"/>
      <c r="DEF167" s="3"/>
      <c r="DEG167" s="5"/>
      <c r="DEH167" s="5"/>
      <c r="DEI167" s="8"/>
      <c r="DEJ167" s="10"/>
      <c r="DEK167" s="68"/>
      <c r="DEL167" s="20"/>
      <c r="DEM167" s="57"/>
      <c r="DEN167" s="21"/>
      <c r="DEO167" s="22"/>
      <c r="DEP167" s="3"/>
      <c r="DEQ167" s="5"/>
      <c r="DER167" s="5"/>
      <c r="DES167" s="8"/>
      <c r="DET167" s="10"/>
      <c r="DEU167" s="68"/>
      <c r="DEV167" s="20"/>
      <c r="DEW167" s="57"/>
      <c r="DEX167" s="21"/>
      <c r="DEY167" s="22"/>
      <c r="DEZ167" s="3"/>
      <c r="DFA167" s="5"/>
      <c r="DFB167" s="5"/>
      <c r="DFC167" s="8"/>
      <c r="DFD167" s="10"/>
      <c r="DFE167" s="68"/>
      <c r="DFF167" s="20"/>
      <c r="DFG167" s="57"/>
      <c r="DFH167" s="21"/>
      <c r="DFI167" s="22"/>
      <c r="DFJ167" s="3"/>
      <c r="DFK167" s="5"/>
      <c r="DFL167" s="5"/>
      <c r="DFM167" s="8"/>
      <c r="DFN167" s="10"/>
      <c r="DFO167" s="68"/>
      <c r="DFP167" s="20"/>
      <c r="DFQ167" s="57"/>
      <c r="DFR167" s="21"/>
      <c r="DFS167" s="22"/>
      <c r="DFT167" s="3"/>
      <c r="DFU167" s="5"/>
      <c r="DFV167" s="5"/>
      <c r="DFW167" s="8"/>
      <c r="DFX167" s="10"/>
      <c r="DFY167" s="68"/>
      <c r="DFZ167" s="20"/>
      <c r="DGA167" s="57"/>
      <c r="DGB167" s="21"/>
      <c r="DGC167" s="22"/>
      <c r="DGD167" s="3"/>
      <c r="DGE167" s="5"/>
      <c r="DGF167" s="5"/>
      <c r="DGG167" s="8"/>
      <c r="DGH167" s="10"/>
      <c r="DGI167" s="68"/>
      <c r="DGJ167" s="20"/>
      <c r="DGK167" s="57"/>
      <c r="DGL167" s="21"/>
      <c r="DGM167" s="22"/>
      <c r="DGN167" s="3"/>
      <c r="DGO167" s="5"/>
      <c r="DGP167" s="5"/>
      <c r="DGQ167" s="8"/>
      <c r="DGR167" s="10"/>
      <c r="DGS167" s="68"/>
      <c r="DGT167" s="20"/>
      <c r="DGU167" s="57"/>
      <c r="DGV167" s="21"/>
      <c r="DGW167" s="22"/>
      <c r="DGX167" s="3"/>
      <c r="DGY167" s="5"/>
      <c r="DGZ167" s="5"/>
      <c r="DHA167" s="8"/>
      <c r="DHB167" s="10"/>
      <c r="DHC167" s="68"/>
      <c r="DHD167" s="20"/>
      <c r="DHE167" s="57"/>
      <c r="DHF167" s="21"/>
      <c r="DHG167" s="22"/>
      <c r="DHH167" s="3"/>
      <c r="DHI167" s="5"/>
      <c r="DHJ167" s="5"/>
      <c r="DHK167" s="8"/>
      <c r="DHL167" s="10"/>
      <c r="DHM167" s="68"/>
      <c r="DHN167" s="20"/>
      <c r="DHO167" s="57"/>
      <c r="DHP167" s="21"/>
      <c r="DHQ167" s="22"/>
      <c r="DHR167" s="3"/>
      <c r="DHS167" s="5"/>
      <c r="DHT167" s="5"/>
      <c r="DHU167" s="8"/>
      <c r="DHV167" s="10"/>
      <c r="DHW167" s="68"/>
      <c r="DHX167" s="20"/>
      <c r="DHY167" s="57"/>
      <c r="DHZ167" s="21"/>
      <c r="DIA167" s="22"/>
      <c r="DIB167" s="3"/>
      <c r="DIC167" s="5"/>
      <c r="DID167" s="5"/>
      <c r="DIE167" s="8"/>
      <c r="DIF167" s="10"/>
      <c r="DIG167" s="68"/>
      <c r="DIH167" s="20"/>
      <c r="DII167" s="57"/>
      <c r="DIJ167" s="21"/>
      <c r="DIK167" s="22"/>
      <c r="DIL167" s="3"/>
      <c r="DIM167" s="5"/>
      <c r="DIN167" s="5"/>
      <c r="DIO167" s="8"/>
      <c r="DIP167" s="10"/>
      <c r="DIQ167" s="68"/>
      <c r="DIR167" s="20"/>
      <c r="DIS167" s="57"/>
      <c r="DIT167" s="21"/>
      <c r="DIU167" s="22"/>
      <c r="DIV167" s="3"/>
      <c r="DIW167" s="5"/>
      <c r="DIX167" s="5"/>
      <c r="DIY167" s="8"/>
      <c r="DIZ167" s="10"/>
      <c r="DJA167" s="68"/>
      <c r="DJB167" s="20"/>
      <c r="DJC167" s="57"/>
      <c r="DJD167" s="21"/>
      <c r="DJE167" s="22"/>
      <c r="DJF167" s="3"/>
      <c r="DJG167" s="5"/>
      <c r="DJH167" s="5"/>
      <c r="DJI167" s="8"/>
      <c r="DJJ167" s="10"/>
      <c r="DJK167" s="68"/>
      <c r="DJL167" s="20"/>
      <c r="DJM167" s="57"/>
      <c r="DJN167" s="21"/>
      <c r="DJO167" s="22"/>
      <c r="DJP167" s="3"/>
      <c r="DJQ167" s="5"/>
      <c r="DJR167" s="5"/>
      <c r="DJS167" s="8"/>
      <c r="DJT167" s="10"/>
      <c r="DJU167" s="68"/>
      <c r="DJV167" s="20"/>
      <c r="DJW167" s="57"/>
      <c r="DJX167" s="21"/>
      <c r="DJY167" s="22"/>
      <c r="DJZ167" s="3"/>
      <c r="DKA167" s="5"/>
      <c r="DKB167" s="5"/>
      <c r="DKC167" s="8"/>
      <c r="DKD167" s="10"/>
      <c r="DKE167" s="68"/>
      <c r="DKF167" s="20"/>
      <c r="DKG167" s="57"/>
      <c r="DKH167" s="21"/>
      <c r="DKI167" s="22"/>
      <c r="DKJ167" s="3"/>
      <c r="DKK167" s="5"/>
      <c r="DKL167" s="5"/>
      <c r="DKM167" s="8"/>
      <c r="DKN167" s="10"/>
      <c r="DKO167" s="68"/>
      <c r="DKP167" s="20"/>
      <c r="DKQ167" s="57"/>
      <c r="DKR167" s="21"/>
      <c r="DKS167" s="22"/>
      <c r="DKT167" s="3"/>
      <c r="DKU167" s="5"/>
      <c r="DKV167" s="5"/>
      <c r="DKW167" s="8"/>
      <c r="DKX167" s="10"/>
      <c r="DKY167" s="68"/>
      <c r="DKZ167" s="20"/>
      <c r="DLA167" s="57"/>
      <c r="DLB167" s="21"/>
      <c r="DLC167" s="22"/>
      <c r="DLD167" s="3"/>
      <c r="DLE167" s="5"/>
      <c r="DLF167" s="5"/>
      <c r="DLG167" s="8"/>
      <c r="DLH167" s="10"/>
      <c r="DLI167" s="68"/>
      <c r="DLJ167" s="20"/>
      <c r="DLK167" s="57"/>
      <c r="DLL167" s="21"/>
      <c r="DLM167" s="22"/>
      <c r="DLN167" s="3"/>
      <c r="DLO167" s="5"/>
      <c r="DLP167" s="5"/>
      <c r="DLQ167" s="8"/>
      <c r="DLR167" s="10"/>
      <c r="DLS167" s="68"/>
      <c r="DLT167" s="20"/>
      <c r="DLU167" s="57"/>
      <c r="DLV167" s="21"/>
      <c r="DLW167" s="22"/>
      <c r="DLX167" s="3"/>
      <c r="DLY167" s="5"/>
      <c r="DLZ167" s="5"/>
      <c r="DMA167" s="8"/>
      <c r="DMB167" s="10"/>
      <c r="DMC167" s="68"/>
      <c r="DMD167" s="20"/>
      <c r="DME167" s="57"/>
      <c r="DMF167" s="21"/>
      <c r="DMG167" s="22"/>
      <c r="DMH167" s="3"/>
      <c r="DMI167" s="5"/>
      <c r="DMJ167" s="5"/>
      <c r="DMK167" s="8"/>
      <c r="DML167" s="10"/>
      <c r="DMM167" s="68"/>
      <c r="DMN167" s="20"/>
      <c r="DMO167" s="57"/>
      <c r="DMP167" s="21"/>
      <c r="DMQ167" s="22"/>
      <c r="DMR167" s="3"/>
      <c r="DMS167" s="5"/>
      <c r="DMT167" s="5"/>
      <c r="DMU167" s="8"/>
      <c r="DMV167" s="10"/>
      <c r="DMW167" s="68"/>
      <c r="DMX167" s="20"/>
      <c r="DMY167" s="57"/>
      <c r="DMZ167" s="21"/>
      <c r="DNA167" s="22"/>
      <c r="DNB167" s="3"/>
      <c r="DNC167" s="5"/>
      <c r="DND167" s="5"/>
      <c r="DNE167" s="8"/>
      <c r="DNF167" s="10"/>
      <c r="DNG167" s="68"/>
      <c r="DNH167" s="20"/>
      <c r="DNI167" s="57"/>
      <c r="DNJ167" s="21"/>
      <c r="DNK167" s="22"/>
      <c r="DNL167" s="3"/>
      <c r="DNM167" s="5"/>
      <c r="DNN167" s="5"/>
      <c r="DNO167" s="8"/>
      <c r="DNP167" s="10"/>
      <c r="DNQ167" s="68"/>
      <c r="DNR167" s="20"/>
      <c r="DNS167" s="57"/>
      <c r="DNT167" s="21"/>
      <c r="DNU167" s="22"/>
      <c r="DNV167" s="3"/>
      <c r="DNW167" s="5"/>
      <c r="DNX167" s="5"/>
      <c r="DNY167" s="8"/>
      <c r="DNZ167" s="10"/>
      <c r="DOA167" s="68"/>
      <c r="DOB167" s="20"/>
      <c r="DOC167" s="57"/>
      <c r="DOD167" s="21"/>
      <c r="DOE167" s="22"/>
      <c r="DOF167" s="3"/>
      <c r="DOG167" s="5"/>
      <c r="DOH167" s="5"/>
      <c r="DOI167" s="8"/>
      <c r="DOJ167" s="10"/>
      <c r="DOK167" s="68"/>
      <c r="DOL167" s="20"/>
      <c r="DOM167" s="57"/>
      <c r="DON167" s="21"/>
      <c r="DOO167" s="22"/>
      <c r="DOP167" s="3"/>
      <c r="DOQ167" s="5"/>
      <c r="DOR167" s="5"/>
      <c r="DOS167" s="8"/>
      <c r="DOT167" s="10"/>
      <c r="DOU167" s="68"/>
      <c r="DOV167" s="20"/>
      <c r="DOW167" s="57"/>
      <c r="DOX167" s="21"/>
      <c r="DOY167" s="22"/>
      <c r="DOZ167" s="3"/>
      <c r="DPA167" s="5"/>
      <c r="DPB167" s="5"/>
      <c r="DPC167" s="8"/>
      <c r="DPD167" s="10"/>
      <c r="DPE167" s="68"/>
      <c r="DPF167" s="20"/>
      <c r="DPG167" s="57"/>
      <c r="DPH167" s="21"/>
      <c r="DPI167" s="22"/>
      <c r="DPJ167" s="3"/>
      <c r="DPK167" s="5"/>
      <c r="DPL167" s="5"/>
      <c r="DPM167" s="8"/>
      <c r="DPN167" s="10"/>
      <c r="DPO167" s="68"/>
      <c r="DPP167" s="20"/>
      <c r="DPQ167" s="57"/>
      <c r="DPR167" s="21"/>
      <c r="DPS167" s="22"/>
      <c r="DPT167" s="3"/>
      <c r="DPU167" s="5"/>
      <c r="DPV167" s="5"/>
      <c r="DPW167" s="8"/>
      <c r="DPX167" s="10"/>
      <c r="DPY167" s="68"/>
      <c r="DPZ167" s="20"/>
      <c r="DQA167" s="57"/>
      <c r="DQB167" s="21"/>
      <c r="DQC167" s="22"/>
      <c r="DQD167" s="3"/>
      <c r="DQE167" s="5"/>
      <c r="DQF167" s="5"/>
      <c r="DQG167" s="8"/>
      <c r="DQH167" s="10"/>
      <c r="DQI167" s="68"/>
      <c r="DQJ167" s="20"/>
      <c r="DQK167" s="57"/>
      <c r="DQL167" s="21"/>
      <c r="DQM167" s="22"/>
      <c r="DQN167" s="3"/>
      <c r="DQO167" s="5"/>
      <c r="DQP167" s="5"/>
      <c r="DQQ167" s="8"/>
      <c r="DQR167" s="10"/>
      <c r="DQS167" s="68"/>
      <c r="DQT167" s="20"/>
      <c r="DQU167" s="57"/>
      <c r="DQV167" s="21"/>
      <c r="DQW167" s="22"/>
      <c r="DQX167" s="3"/>
      <c r="DQY167" s="5"/>
      <c r="DQZ167" s="5"/>
      <c r="DRA167" s="8"/>
      <c r="DRB167" s="10"/>
      <c r="DRC167" s="68"/>
      <c r="DRD167" s="20"/>
      <c r="DRE167" s="57"/>
      <c r="DRF167" s="21"/>
      <c r="DRG167" s="22"/>
      <c r="DRH167" s="3"/>
      <c r="DRI167" s="5"/>
      <c r="DRJ167" s="5"/>
      <c r="DRK167" s="8"/>
      <c r="DRL167" s="10"/>
      <c r="DRM167" s="68"/>
      <c r="DRN167" s="20"/>
      <c r="DRO167" s="57"/>
      <c r="DRP167" s="21"/>
      <c r="DRQ167" s="22"/>
      <c r="DRR167" s="3"/>
      <c r="DRS167" s="5"/>
      <c r="DRT167" s="5"/>
      <c r="DRU167" s="8"/>
      <c r="DRV167" s="10"/>
      <c r="DRW167" s="68"/>
      <c r="DRX167" s="20"/>
      <c r="DRY167" s="57"/>
      <c r="DRZ167" s="21"/>
      <c r="DSA167" s="22"/>
      <c r="DSB167" s="3"/>
      <c r="DSC167" s="5"/>
      <c r="DSD167" s="5"/>
      <c r="DSE167" s="8"/>
      <c r="DSF167" s="10"/>
      <c r="DSG167" s="68"/>
      <c r="DSH167" s="20"/>
      <c r="DSI167" s="57"/>
      <c r="DSJ167" s="21"/>
      <c r="DSK167" s="22"/>
      <c r="DSL167" s="3"/>
      <c r="DSM167" s="5"/>
      <c r="DSN167" s="5"/>
      <c r="DSO167" s="8"/>
      <c r="DSP167" s="10"/>
      <c r="DSQ167" s="68"/>
      <c r="DSR167" s="20"/>
      <c r="DSS167" s="57"/>
      <c r="DST167" s="21"/>
      <c r="DSU167" s="22"/>
      <c r="DSV167" s="3"/>
      <c r="DSW167" s="5"/>
      <c r="DSX167" s="5"/>
      <c r="DSY167" s="8"/>
      <c r="DSZ167" s="10"/>
      <c r="DTA167" s="68"/>
      <c r="DTB167" s="20"/>
      <c r="DTC167" s="57"/>
      <c r="DTD167" s="21"/>
      <c r="DTE167" s="22"/>
      <c r="DTF167" s="3"/>
      <c r="DTG167" s="5"/>
      <c r="DTH167" s="5"/>
      <c r="DTI167" s="8"/>
      <c r="DTJ167" s="10"/>
      <c r="DTK167" s="68"/>
      <c r="DTL167" s="20"/>
      <c r="DTM167" s="57"/>
      <c r="DTN167" s="21"/>
      <c r="DTO167" s="22"/>
      <c r="DTP167" s="3"/>
      <c r="DTQ167" s="5"/>
      <c r="DTR167" s="5"/>
      <c r="DTS167" s="8"/>
      <c r="DTT167" s="10"/>
      <c r="DTU167" s="68"/>
      <c r="DTV167" s="20"/>
      <c r="DTW167" s="57"/>
      <c r="DTX167" s="21"/>
      <c r="DTY167" s="22"/>
      <c r="DTZ167" s="3"/>
      <c r="DUA167" s="5"/>
      <c r="DUB167" s="5"/>
      <c r="DUC167" s="8"/>
      <c r="DUD167" s="10"/>
      <c r="DUE167" s="68"/>
      <c r="DUF167" s="20"/>
      <c r="DUG167" s="57"/>
      <c r="DUH167" s="21"/>
      <c r="DUI167" s="22"/>
      <c r="DUJ167" s="3"/>
      <c r="DUK167" s="5"/>
      <c r="DUL167" s="5"/>
      <c r="DUM167" s="8"/>
      <c r="DUN167" s="10"/>
      <c r="DUO167" s="68"/>
      <c r="DUP167" s="20"/>
      <c r="DUQ167" s="57"/>
      <c r="DUR167" s="21"/>
      <c r="DUS167" s="22"/>
      <c r="DUT167" s="3"/>
      <c r="DUU167" s="5"/>
      <c r="DUV167" s="5"/>
      <c r="DUW167" s="8"/>
      <c r="DUX167" s="10"/>
      <c r="DUY167" s="68"/>
      <c r="DUZ167" s="20"/>
      <c r="DVA167" s="57"/>
      <c r="DVB167" s="21"/>
      <c r="DVC167" s="22"/>
      <c r="DVD167" s="3"/>
      <c r="DVE167" s="5"/>
      <c r="DVF167" s="5"/>
      <c r="DVG167" s="8"/>
      <c r="DVH167" s="10"/>
      <c r="DVI167" s="68"/>
      <c r="DVJ167" s="20"/>
      <c r="DVK167" s="57"/>
      <c r="DVL167" s="21"/>
      <c r="DVM167" s="22"/>
      <c r="DVN167" s="3"/>
      <c r="DVO167" s="5"/>
      <c r="DVP167" s="5"/>
      <c r="DVQ167" s="8"/>
      <c r="DVR167" s="10"/>
      <c r="DVS167" s="68"/>
      <c r="DVT167" s="20"/>
      <c r="DVU167" s="57"/>
      <c r="DVV167" s="21"/>
      <c r="DVW167" s="22"/>
      <c r="DVX167" s="3"/>
      <c r="DVY167" s="5"/>
      <c r="DVZ167" s="5"/>
      <c r="DWA167" s="8"/>
      <c r="DWB167" s="10"/>
      <c r="DWC167" s="68"/>
      <c r="DWD167" s="20"/>
      <c r="DWE167" s="57"/>
      <c r="DWF167" s="21"/>
      <c r="DWG167" s="22"/>
      <c r="DWH167" s="3"/>
      <c r="DWI167" s="5"/>
      <c r="DWJ167" s="5"/>
      <c r="DWK167" s="8"/>
      <c r="DWL167" s="10"/>
      <c r="DWM167" s="68"/>
      <c r="DWN167" s="20"/>
      <c r="DWO167" s="57"/>
      <c r="DWP167" s="21"/>
      <c r="DWQ167" s="22"/>
      <c r="DWR167" s="3"/>
      <c r="DWS167" s="5"/>
      <c r="DWT167" s="5"/>
      <c r="DWU167" s="8"/>
      <c r="DWV167" s="10"/>
      <c r="DWW167" s="68"/>
      <c r="DWX167" s="20"/>
      <c r="DWY167" s="57"/>
      <c r="DWZ167" s="21"/>
      <c r="DXA167" s="22"/>
      <c r="DXB167" s="3"/>
      <c r="DXC167" s="5"/>
      <c r="DXD167" s="5"/>
      <c r="DXE167" s="8"/>
      <c r="DXF167" s="10"/>
      <c r="DXG167" s="68"/>
      <c r="DXH167" s="20"/>
      <c r="DXI167" s="57"/>
      <c r="DXJ167" s="21"/>
      <c r="DXK167" s="22"/>
      <c r="DXL167" s="3"/>
      <c r="DXM167" s="5"/>
      <c r="DXN167" s="5"/>
      <c r="DXO167" s="8"/>
      <c r="DXP167" s="10"/>
      <c r="DXQ167" s="68"/>
      <c r="DXR167" s="20"/>
      <c r="DXS167" s="57"/>
      <c r="DXT167" s="21"/>
      <c r="DXU167" s="22"/>
      <c r="DXV167" s="3"/>
      <c r="DXW167" s="5"/>
      <c r="DXX167" s="5"/>
      <c r="DXY167" s="8"/>
      <c r="DXZ167" s="10"/>
      <c r="DYA167" s="68"/>
      <c r="DYB167" s="20"/>
      <c r="DYC167" s="57"/>
      <c r="DYD167" s="21"/>
      <c r="DYE167" s="22"/>
      <c r="DYF167" s="3"/>
      <c r="DYG167" s="5"/>
      <c r="DYH167" s="5"/>
      <c r="DYI167" s="8"/>
      <c r="DYJ167" s="10"/>
      <c r="DYK167" s="68"/>
      <c r="DYL167" s="20"/>
      <c r="DYM167" s="57"/>
      <c r="DYN167" s="21"/>
      <c r="DYO167" s="22"/>
      <c r="DYP167" s="3"/>
      <c r="DYQ167" s="5"/>
      <c r="DYR167" s="5"/>
      <c r="DYS167" s="8"/>
      <c r="DYT167" s="10"/>
      <c r="DYU167" s="68"/>
      <c r="DYV167" s="20"/>
      <c r="DYW167" s="57"/>
      <c r="DYX167" s="21"/>
      <c r="DYY167" s="22"/>
      <c r="DYZ167" s="3"/>
      <c r="DZA167" s="5"/>
      <c r="DZB167" s="5"/>
      <c r="DZC167" s="8"/>
      <c r="DZD167" s="10"/>
      <c r="DZE167" s="68"/>
      <c r="DZF167" s="20"/>
      <c r="DZG167" s="57"/>
      <c r="DZH167" s="21"/>
      <c r="DZI167" s="22"/>
      <c r="DZJ167" s="3"/>
      <c r="DZK167" s="5"/>
      <c r="DZL167" s="5"/>
      <c r="DZM167" s="8"/>
      <c r="DZN167" s="10"/>
      <c r="DZO167" s="68"/>
      <c r="DZP167" s="20"/>
      <c r="DZQ167" s="57"/>
      <c r="DZR167" s="21"/>
      <c r="DZS167" s="22"/>
      <c r="DZT167" s="3"/>
      <c r="DZU167" s="5"/>
      <c r="DZV167" s="5"/>
      <c r="DZW167" s="8"/>
      <c r="DZX167" s="10"/>
      <c r="DZY167" s="68"/>
      <c r="DZZ167" s="20"/>
      <c r="EAA167" s="57"/>
      <c r="EAB167" s="21"/>
      <c r="EAC167" s="22"/>
      <c r="EAD167" s="3"/>
      <c r="EAE167" s="5"/>
      <c r="EAF167" s="5"/>
      <c r="EAG167" s="8"/>
      <c r="EAH167" s="10"/>
      <c r="EAI167" s="68"/>
      <c r="EAJ167" s="20"/>
      <c r="EAK167" s="57"/>
      <c r="EAL167" s="21"/>
      <c r="EAM167" s="22"/>
      <c r="EAN167" s="3"/>
      <c r="EAO167" s="5"/>
      <c r="EAP167" s="5"/>
      <c r="EAQ167" s="8"/>
      <c r="EAR167" s="10"/>
      <c r="EAS167" s="68"/>
      <c r="EAT167" s="20"/>
      <c r="EAU167" s="57"/>
      <c r="EAV167" s="21"/>
      <c r="EAW167" s="22"/>
      <c r="EAX167" s="3"/>
      <c r="EAY167" s="5"/>
      <c r="EAZ167" s="5"/>
      <c r="EBA167" s="8"/>
      <c r="EBB167" s="10"/>
      <c r="EBC167" s="68"/>
      <c r="EBD167" s="20"/>
      <c r="EBE167" s="57"/>
      <c r="EBF167" s="21"/>
      <c r="EBG167" s="22"/>
      <c r="EBH167" s="3"/>
      <c r="EBI167" s="5"/>
      <c r="EBJ167" s="5"/>
      <c r="EBK167" s="8"/>
      <c r="EBL167" s="10"/>
      <c r="EBM167" s="68"/>
      <c r="EBN167" s="20"/>
      <c r="EBO167" s="57"/>
      <c r="EBP167" s="21"/>
      <c r="EBQ167" s="22"/>
      <c r="EBR167" s="3"/>
      <c r="EBS167" s="5"/>
      <c r="EBT167" s="5"/>
      <c r="EBU167" s="8"/>
      <c r="EBV167" s="10"/>
      <c r="EBW167" s="68"/>
      <c r="EBX167" s="20"/>
      <c r="EBY167" s="57"/>
      <c r="EBZ167" s="21"/>
      <c r="ECA167" s="22"/>
      <c r="ECB167" s="3"/>
      <c r="ECC167" s="5"/>
      <c r="ECD167" s="5"/>
      <c r="ECE167" s="8"/>
      <c r="ECF167" s="10"/>
      <c r="ECG167" s="68"/>
      <c r="ECH167" s="20"/>
      <c r="ECI167" s="57"/>
      <c r="ECJ167" s="21"/>
      <c r="ECK167" s="22"/>
      <c r="ECL167" s="3"/>
      <c r="ECM167" s="5"/>
      <c r="ECN167" s="5"/>
      <c r="ECO167" s="8"/>
      <c r="ECP167" s="10"/>
      <c r="ECQ167" s="68"/>
      <c r="ECR167" s="20"/>
      <c r="ECS167" s="57"/>
      <c r="ECT167" s="21"/>
      <c r="ECU167" s="22"/>
      <c r="ECV167" s="3"/>
      <c r="ECW167" s="5"/>
      <c r="ECX167" s="5"/>
      <c r="ECY167" s="8"/>
      <c r="ECZ167" s="10"/>
      <c r="EDA167" s="68"/>
      <c r="EDB167" s="20"/>
      <c r="EDC167" s="57"/>
      <c r="EDD167" s="21"/>
      <c r="EDE167" s="22"/>
      <c r="EDF167" s="3"/>
      <c r="EDG167" s="5"/>
      <c r="EDH167" s="5"/>
      <c r="EDI167" s="8"/>
      <c r="EDJ167" s="10"/>
      <c r="EDK167" s="68"/>
      <c r="EDL167" s="20"/>
      <c r="EDM167" s="57"/>
      <c r="EDN167" s="21"/>
      <c r="EDO167" s="22"/>
      <c r="EDP167" s="3"/>
      <c r="EDQ167" s="5"/>
      <c r="EDR167" s="5"/>
      <c r="EDS167" s="8"/>
      <c r="EDT167" s="10"/>
      <c r="EDU167" s="68"/>
      <c r="EDV167" s="20"/>
      <c r="EDW167" s="57"/>
      <c r="EDX167" s="21"/>
      <c r="EDY167" s="22"/>
      <c r="EDZ167" s="3"/>
      <c r="EEA167" s="5"/>
      <c r="EEB167" s="5"/>
      <c r="EEC167" s="8"/>
      <c r="EED167" s="10"/>
      <c r="EEE167" s="68"/>
      <c r="EEF167" s="20"/>
      <c r="EEG167" s="57"/>
      <c r="EEH167" s="21"/>
      <c r="EEI167" s="22"/>
      <c r="EEJ167" s="3"/>
      <c r="EEK167" s="5"/>
      <c r="EEL167" s="5"/>
      <c r="EEM167" s="8"/>
      <c r="EEN167" s="10"/>
      <c r="EEO167" s="68"/>
      <c r="EEP167" s="20"/>
      <c r="EEQ167" s="57"/>
      <c r="EER167" s="21"/>
      <c r="EES167" s="22"/>
      <c r="EET167" s="3"/>
      <c r="EEU167" s="5"/>
      <c r="EEV167" s="5"/>
      <c r="EEW167" s="8"/>
      <c r="EEX167" s="10"/>
      <c r="EEY167" s="68"/>
      <c r="EEZ167" s="20"/>
      <c r="EFA167" s="57"/>
      <c r="EFB167" s="21"/>
      <c r="EFC167" s="22"/>
      <c r="EFD167" s="3"/>
      <c r="EFE167" s="5"/>
      <c r="EFF167" s="5"/>
      <c r="EFG167" s="8"/>
      <c r="EFH167" s="10"/>
      <c r="EFI167" s="68"/>
      <c r="EFJ167" s="20"/>
      <c r="EFK167" s="57"/>
      <c r="EFL167" s="21"/>
      <c r="EFM167" s="22"/>
      <c r="EFN167" s="3"/>
      <c r="EFO167" s="5"/>
      <c r="EFP167" s="5"/>
      <c r="EFQ167" s="8"/>
      <c r="EFR167" s="10"/>
      <c r="EFS167" s="68"/>
      <c r="EFT167" s="20"/>
      <c r="EFU167" s="57"/>
      <c r="EFV167" s="21"/>
      <c r="EFW167" s="22"/>
      <c r="EFX167" s="3"/>
      <c r="EFY167" s="5"/>
      <c r="EFZ167" s="5"/>
      <c r="EGA167" s="8"/>
      <c r="EGB167" s="10"/>
      <c r="EGC167" s="68"/>
      <c r="EGD167" s="20"/>
      <c r="EGE167" s="57"/>
      <c r="EGF167" s="21"/>
      <c r="EGG167" s="22"/>
      <c r="EGH167" s="3"/>
      <c r="EGI167" s="5"/>
      <c r="EGJ167" s="5"/>
      <c r="EGK167" s="8"/>
      <c r="EGL167" s="10"/>
      <c r="EGM167" s="68"/>
      <c r="EGN167" s="20"/>
      <c r="EGO167" s="57"/>
      <c r="EGP167" s="21"/>
      <c r="EGQ167" s="22"/>
      <c r="EGR167" s="3"/>
      <c r="EGS167" s="5"/>
      <c r="EGT167" s="5"/>
      <c r="EGU167" s="8"/>
      <c r="EGV167" s="10"/>
      <c r="EGW167" s="68"/>
      <c r="EGX167" s="20"/>
      <c r="EGY167" s="57"/>
      <c r="EGZ167" s="21"/>
      <c r="EHA167" s="22"/>
      <c r="EHB167" s="3"/>
      <c r="EHC167" s="5"/>
      <c r="EHD167" s="5"/>
      <c r="EHE167" s="8"/>
      <c r="EHF167" s="10"/>
      <c r="EHG167" s="68"/>
      <c r="EHH167" s="20"/>
      <c r="EHI167" s="57"/>
      <c r="EHJ167" s="21"/>
      <c r="EHK167" s="22"/>
      <c r="EHL167" s="3"/>
      <c r="EHM167" s="5"/>
      <c r="EHN167" s="5"/>
      <c r="EHO167" s="8"/>
      <c r="EHP167" s="10"/>
      <c r="EHQ167" s="68"/>
      <c r="EHR167" s="20"/>
      <c r="EHS167" s="57"/>
      <c r="EHT167" s="21"/>
      <c r="EHU167" s="22"/>
      <c r="EHV167" s="3"/>
      <c r="EHW167" s="5"/>
      <c r="EHX167" s="5"/>
      <c r="EHY167" s="8"/>
      <c r="EHZ167" s="10"/>
      <c r="EIA167" s="68"/>
      <c r="EIB167" s="20"/>
      <c r="EIC167" s="57"/>
      <c r="EID167" s="21"/>
      <c r="EIE167" s="22"/>
      <c r="EIF167" s="3"/>
      <c r="EIG167" s="5"/>
      <c r="EIH167" s="5"/>
      <c r="EII167" s="8"/>
      <c r="EIJ167" s="10"/>
      <c r="EIK167" s="68"/>
      <c r="EIL167" s="20"/>
      <c r="EIM167" s="57"/>
      <c r="EIN167" s="21"/>
      <c r="EIO167" s="22"/>
      <c r="EIP167" s="3"/>
      <c r="EIQ167" s="5"/>
      <c r="EIR167" s="5"/>
      <c r="EIS167" s="8"/>
      <c r="EIT167" s="10"/>
      <c r="EIU167" s="68"/>
      <c r="EIV167" s="20"/>
      <c r="EIW167" s="57"/>
      <c r="EIX167" s="21"/>
      <c r="EIY167" s="22"/>
      <c r="EIZ167" s="3"/>
      <c r="EJA167" s="5"/>
      <c r="EJB167" s="5"/>
      <c r="EJC167" s="8"/>
      <c r="EJD167" s="10"/>
      <c r="EJE167" s="68"/>
      <c r="EJF167" s="20"/>
      <c r="EJG167" s="57"/>
      <c r="EJH167" s="21"/>
      <c r="EJI167" s="22"/>
      <c r="EJJ167" s="3"/>
      <c r="EJK167" s="5"/>
      <c r="EJL167" s="5"/>
      <c r="EJM167" s="8"/>
      <c r="EJN167" s="10"/>
      <c r="EJO167" s="68"/>
      <c r="EJP167" s="20"/>
      <c r="EJQ167" s="57"/>
      <c r="EJR167" s="21"/>
      <c r="EJS167" s="22"/>
      <c r="EJT167" s="3"/>
      <c r="EJU167" s="5"/>
      <c r="EJV167" s="5"/>
      <c r="EJW167" s="8"/>
      <c r="EJX167" s="10"/>
      <c r="EJY167" s="68"/>
      <c r="EJZ167" s="20"/>
      <c r="EKA167" s="57"/>
      <c r="EKB167" s="21"/>
      <c r="EKC167" s="22"/>
      <c r="EKD167" s="3"/>
      <c r="EKE167" s="5"/>
      <c r="EKF167" s="5"/>
      <c r="EKG167" s="8"/>
      <c r="EKH167" s="10"/>
      <c r="EKI167" s="68"/>
      <c r="EKJ167" s="20"/>
      <c r="EKK167" s="57"/>
      <c r="EKL167" s="21"/>
      <c r="EKM167" s="22"/>
      <c r="EKN167" s="3"/>
      <c r="EKO167" s="5"/>
      <c r="EKP167" s="5"/>
      <c r="EKQ167" s="8"/>
      <c r="EKR167" s="10"/>
      <c r="EKS167" s="68"/>
      <c r="EKT167" s="20"/>
      <c r="EKU167" s="57"/>
      <c r="EKV167" s="21"/>
      <c r="EKW167" s="22"/>
      <c r="EKX167" s="3"/>
      <c r="EKY167" s="5"/>
      <c r="EKZ167" s="5"/>
      <c r="ELA167" s="8"/>
      <c r="ELB167" s="10"/>
      <c r="ELC167" s="68"/>
      <c r="ELD167" s="20"/>
      <c r="ELE167" s="57"/>
      <c r="ELF167" s="21"/>
      <c r="ELG167" s="22"/>
      <c r="ELH167" s="3"/>
      <c r="ELI167" s="5"/>
      <c r="ELJ167" s="5"/>
      <c r="ELK167" s="8"/>
      <c r="ELL167" s="10"/>
      <c r="ELM167" s="68"/>
      <c r="ELN167" s="20"/>
      <c r="ELO167" s="57"/>
      <c r="ELP167" s="21"/>
      <c r="ELQ167" s="22"/>
      <c r="ELR167" s="3"/>
      <c r="ELS167" s="5"/>
      <c r="ELT167" s="5"/>
      <c r="ELU167" s="8"/>
      <c r="ELV167" s="10"/>
      <c r="ELW167" s="68"/>
      <c r="ELX167" s="20"/>
      <c r="ELY167" s="57"/>
      <c r="ELZ167" s="21"/>
      <c r="EMA167" s="22"/>
      <c r="EMB167" s="3"/>
      <c r="EMC167" s="5"/>
      <c r="EMD167" s="5"/>
      <c r="EME167" s="8"/>
      <c r="EMF167" s="10"/>
      <c r="EMG167" s="68"/>
      <c r="EMH167" s="20"/>
      <c r="EMI167" s="57"/>
      <c r="EMJ167" s="21"/>
      <c r="EMK167" s="22"/>
      <c r="EML167" s="3"/>
      <c r="EMM167" s="5"/>
      <c r="EMN167" s="5"/>
      <c r="EMO167" s="8"/>
      <c r="EMP167" s="10"/>
      <c r="EMQ167" s="68"/>
      <c r="EMR167" s="20"/>
      <c r="EMS167" s="57"/>
      <c r="EMT167" s="21"/>
      <c r="EMU167" s="22"/>
      <c r="EMV167" s="3"/>
      <c r="EMW167" s="5"/>
      <c r="EMX167" s="5"/>
      <c r="EMY167" s="8"/>
      <c r="EMZ167" s="10"/>
      <c r="ENA167" s="68"/>
      <c r="ENB167" s="20"/>
      <c r="ENC167" s="57"/>
      <c r="END167" s="21"/>
      <c r="ENE167" s="22"/>
      <c r="ENF167" s="3"/>
      <c r="ENG167" s="5"/>
      <c r="ENH167" s="5"/>
      <c r="ENI167" s="8"/>
      <c r="ENJ167" s="10"/>
      <c r="ENK167" s="68"/>
      <c r="ENL167" s="20"/>
      <c r="ENM167" s="57"/>
      <c r="ENN167" s="21"/>
      <c r="ENO167" s="22"/>
      <c r="ENP167" s="3"/>
      <c r="ENQ167" s="5"/>
      <c r="ENR167" s="5"/>
      <c r="ENS167" s="8"/>
      <c r="ENT167" s="10"/>
      <c r="ENU167" s="68"/>
      <c r="ENV167" s="20"/>
      <c r="ENW167" s="57"/>
      <c r="ENX167" s="21"/>
      <c r="ENY167" s="22"/>
      <c r="ENZ167" s="3"/>
      <c r="EOA167" s="5"/>
      <c r="EOB167" s="5"/>
      <c r="EOC167" s="8"/>
      <c r="EOD167" s="10"/>
      <c r="EOE167" s="68"/>
      <c r="EOF167" s="20"/>
      <c r="EOG167" s="57"/>
      <c r="EOH167" s="21"/>
      <c r="EOI167" s="22"/>
      <c r="EOJ167" s="3"/>
      <c r="EOK167" s="5"/>
      <c r="EOL167" s="5"/>
      <c r="EOM167" s="8"/>
      <c r="EON167" s="10"/>
      <c r="EOO167" s="68"/>
      <c r="EOP167" s="20"/>
      <c r="EOQ167" s="57"/>
      <c r="EOR167" s="21"/>
      <c r="EOS167" s="22"/>
      <c r="EOT167" s="3"/>
      <c r="EOU167" s="5"/>
      <c r="EOV167" s="5"/>
      <c r="EOW167" s="8"/>
      <c r="EOX167" s="10"/>
      <c r="EOY167" s="68"/>
      <c r="EOZ167" s="20"/>
      <c r="EPA167" s="57"/>
      <c r="EPB167" s="21"/>
      <c r="EPC167" s="22"/>
      <c r="EPD167" s="3"/>
      <c r="EPE167" s="5"/>
      <c r="EPF167" s="5"/>
      <c r="EPG167" s="8"/>
      <c r="EPH167" s="10"/>
      <c r="EPI167" s="68"/>
      <c r="EPJ167" s="20"/>
      <c r="EPK167" s="57"/>
      <c r="EPL167" s="21"/>
      <c r="EPM167" s="22"/>
      <c r="EPN167" s="3"/>
      <c r="EPO167" s="5"/>
      <c r="EPP167" s="5"/>
      <c r="EPQ167" s="8"/>
      <c r="EPR167" s="10"/>
      <c r="EPS167" s="68"/>
      <c r="EPT167" s="20"/>
      <c r="EPU167" s="57"/>
      <c r="EPV167" s="21"/>
      <c r="EPW167" s="22"/>
      <c r="EPX167" s="3"/>
      <c r="EPY167" s="5"/>
      <c r="EPZ167" s="5"/>
      <c r="EQA167" s="8"/>
      <c r="EQB167" s="10"/>
      <c r="EQC167" s="68"/>
      <c r="EQD167" s="20"/>
      <c r="EQE167" s="57"/>
      <c r="EQF167" s="21"/>
      <c r="EQG167" s="22"/>
      <c r="EQH167" s="3"/>
      <c r="EQI167" s="5"/>
      <c r="EQJ167" s="5"/>
      <c r="EQK167" s="8"/>
      <c r="EQL167" s="10"/>
      <c r="EQM167" s="68"/>
      <c r="EQN167" s="20"/>
      <c r="EQO167" s="57"/>
      <c r="EQP167" s="21"/>
      <c r="EQQ167" s="22"/>
      <c r="EQR167" s="3"/>
      <c r="EQS167" s="5"/>
      <c r="EQT167" s="5"/>
      <c r="EQU167" s="8"/>
      <c r="EQV167" s="10"/>
      <c r="EQW167" s="68"/>
      <c r="EQX167" s="20"/>
      <c r="EQY167" s="57"/>
      <c r="EQZ167" s="21"/>
      <c r="ERA167" s="22"/>
      <c r="ERB167" s="3"/>
      <c r="ERC167" s="5"/>
      <c r="ERD167" s="5"/>
      <c r="ERE167" s="8"/>
      <c r="ERF167" s="10"/>
      <c r="ERG167" s="68"/>
      <c r="ERH167" s="20"/>
      <c r="ERI167" s="57"/>
      <c r="ERJ167" s="21"/>
      <c r="ERK167" s="22"/>
      <c r="ERL167" s="3"/>
      <c r="ERM167" s="5"/>
      <c r="ERN167" s="5"/>
      <c r="ERO167" s="8"/>
      <c r="ERP167" s="10"/>
      <c r="ERQ167" s="68"/>
      <c r="ERR167" s="20"/>
      <c r="ERS167" s="57"/>
      <c r="ERT167" s="21"/>
      <c r="ERU167" s="22"/>
      <c r="ERV167" s="3"/>
      <c r="ERW167" s="5"/>
      <c r="ERX167" s="5"/>
      <c r="ERY167" s="8"/>
      <c r="ERZ167" s="10"/>
      <c r="ESA167" s="68"/>
      <c r="ESB167" s="20"/>
      <c r="ESC167" s="57"/>
      <c r="ESD167" s="21"/>
      <c r="ESE167" s="22"/>
      <c r="ESF167" s="3"/>
      <c r="ESG167" s="5"/>
      <c r="ESH167" s="5"/>
      <c r="ESI167" s="8"/>
      <c r="ESJ167" s="10"/>
      <c r="ESK167" s="68"/>
      <c r="ESL167" s="20"/>
      <c r="ESM167" s="57"/>
      <c r="ESN167" s="21"/>
      <c r="ESO167" s="22"/>
      <c r="ESP167" s="3"/>
      <c r="ESQ167" s="5"/>
      <c r="ESR167" s="5"/>
      <c r="ESS167" s="8"/>
      <c r="EST167" s="10"/>
      <c r="ESU167" s="68"/>
      <c r="ESV167" s="20"/>
      <c r="ESW167" s="57"/>
      <c r="ESX167" s="21"/>
      <c r="ESY167" s="22"/>
      <c r="ESZ167" s="3"/>
      <c r="ETA167" s="5"/>
      <c r="ETB167" s="5"/>
      <c r="ETC167" s="8"/>
      <c r="ETD167" s="10"/>
      <c r="ETE167" s="68"/>
      <c r="ETF167" s="20"/>
      <c r="ETG167" s="57"/>
      <c r="ETH167" s="21"/>
      <c r="ETI167" s="22"/>
      <c r="ETJ167" s="3"/>
      <c r="ETK167" s="5"/>
      <c r="ETL167" s="5"/>
      <c r="ETM167" s="8"/>
      <c r="ETN167" s="10"/>
      <c r="ETO167" s="68"/>
      <c r="ETP167" s="20"/>
      <c r="ETQ167" s="57"/>
      <c r="ETR167" s="21"/>
      <c r="ETS167" s="22"/>
      <c r="ETT167" s="3"/>
      <c r="ETU167" s="5"/>
      <c r="ETV167" s="5"/>
      <c r="ETW167" s="8"/>
      <c r="ETX167" s="10"/>
      <c r="ETY167" s="68"/>
      <c r="ETZ167" s="20"/>
      <c r="EUA167" s="57"/>
      <c r="EUB167" s="21"/>
      <c r="EUC167" s="22"/>
      <c r="EUD167" s="3"/>
      <c r="EUE167" s="5"/>
      <c r="EUF167" s="5"/>
      <c r="EUG167" s="8"/>
      <c r="EUH167" s="10"/>
      <c r="EUI167" s="68"/>
      <c r="EUJ167" s="20"/>
      <c r="EUK167" s="57"/>
      <c r="EUL167" s="21"/>
      <c r="EUM167" s="22"/>
      <c r="EUN167" s="3"/>
      <c r="EUO167" s="5"/>
      <c r="EUP167" s="5"/>
      <c r="EUQ167" s="8"/>
      <c r="EUR167" s="10"/>
      <c r="EUS167" s="68"/>
      <c r="EUT167" s="20"/>
      <c r="EUU167" s="57"/>
      <c r="EUV167" s="21"/>
      <c r="EUW167" s="22"/>
      <c r="EUX167" s="3"/>
      <c r="EUY167" s="5"/>
      <c r="EUZ167" s="5"/>
      <c r="EVA167" s="8"/>
      <c r="EVB167" s="10"/>
      <c r="EVC167" s="68"/>
      <c r="EVD167" s="20"/>
      <c r="EVE167" s="57"/>
      <c r="EVF167" s="21"/>
      <c r="EVG167" s="22"/>
      <c r="EVH167" s="3"/>
      <c r="EVI167" s="5"/>
      <c r="EVJ167" s="5"/>
      <c r="EVK167" s="8"/>
      <c r="EVL167" s="10"/>
      <c r="EVM167" s="68"/>
      <c r="EVN167" s="20"/>
      <c r="EVO167" s="57"/>
      <c r="EVP167" s="21"/>
      <c r="EVQ167" s="22"/>
      <c r="EVR167" s="3"/>
      <c r="EVS167" s="5"/>
      <c r="EVT167" s="5"/>
      <c r="EVU167" s="8"/>
      <c r="EVV167" s="10"/>
      <c r="EVW167" s="68"/>
      <c r="EVX167" s="20"/>
      <c r="EVY167" s="57"/>
      <c r="EVZ167" s="21"/>
      <c r="EWA167" s="22"/>
      <c r="EWB167" s="3"/>
      <c r="EWC167" s="5"/>
      <c r="EWD167" s="5"/>
      <c r="EWE167" s="8"/>
      <c r="EWF167" s="10"/>
      <c r="EWG167" s="68"/>
      <c r="EWH167" s="20"/>
      <c r="EWI167" s="57"/>
      <c r="EWJ167" s="21"/>
      <c r="EWK167" s="22"/>
      <c r="EWL167" s="3"/>
      <c r="EWM167" s="5"/>
      <c r="EWN167" s="5"/>
      <c r="EWO167" s="8"/>
      <c r="EWP167" s="10"/>
      <c r="EWQ167" s="68"/>
      <c r="EWR167" s="20"/>
      <c r="EWS167" s="57"/>
      <c r="EWT167" s="21"/>
      <c r="EWU167" s="22"/>
      <c r="EWV167" s="3"/>
      <c r="EWW167" s="5"/>
      <c r="EWX167" s="5"/>
      <c r="EWY167" s="8"/>
      <c r="EWZ167" s="10"/>
      <c r="EXA167" s="68"/>
      <c r="EXB167" s="20"/>
      <c r="EXC167" s="57"/>
      <c r="EXD167" s="21"/>
      <c r="EXE167" s="22"/>
      <c r="EXF167" s="3"/>
      <c r="EXG167" s="5"/>
      <c r="EXH167" s="5"/>
      <c r="EXI167" s="8"/>
      <c r="EXJ167" s="10"/>
      <c r="EXK167" s="68"/>
      <c r="EXL167" s="20"/>
      <c r="EXM167" s="57"/>
      <c r="EXN167" s="21"/>
      <c r="EXO167" s="22"/>
      <c r="EXP167" s="3"/>
      <c r="EXQ167" s="5"/>
      <c r="EXR167" s="5"/>
      <c r="EXS167" s="8"/>
      <c r="EXT167" s="10"/>
      <c r="EXU167" s="68"/>
      <c r="EXV167" s="20"/>
      <c r="EXW167" s="57"/>
      <c r="EXX167" s="21"/>
      <c r="EXY167" s="22"/>
      <c r="EXZ167" s="3"/>
      <c r="EYA167" s="5"/>
      <c r="EYB167" s="5"/>
      <c r="EYC167" s="8"/>
      <c r="EYD167" s="10"/>
      <c r="EYE167" s="68"/>
      <c r="EYF167" s="20"/>
      <c r="EYG167" s="57"/>
      <c r="EYH167" s="21"/>
      <c r="EYI167" s="22"/>
      <c r="EYJ167" s="3"/>
      <c r="EYK167" s="5"/>
      <c r="EYL167" s="5"/>
      <c r="EYM167" s="8"/>
      <c r="EYN167" s="10"/>
      <c r="EYO167" s="68"/>
      <c r="EYP167" s="20"/>
      <c r="EYQ167" s="57"/>
      <c r="EYR167" s="21"/>
      <c r="EYS167" s="22"/>
      <c r="EYT167" s="3"/>
      <c r="EYU167" s="5"/>
      <c r="EYV167" s="5"/>
      <c r="EYW167" s="8"/>
      <c r="EYX167" s="10"/>
      <c r="EYY167" s="68"/>
      <c r="EYZ167" s="20"/>
      <c r="EZA167" s="57"/>
      <c r="EZB167" s="21"/>
      <c r="EZC167" s="22"/>
      <c r="EZD167" s="3"/>
      <c r="EZE167" s="5"/>
      <c r="EZF167" s="5"/>
      <c r="EZG167" s="8"/>
      <c r="EZH167" s="10"/>
      <c r="EZI167" s="68"/>
      <c r="EZJ167" s="20"/>
      <c r="EZK167" s="57"/>
      <c r="EZL167" s="21"/>
      <c r="EZM167" s="22"/>
      <c r="EZN167" s="3"/>
      <c r="EZO167" s="5"/>
      <c r="EZP167" s="5"/>
      <c r="EZQ167" s="8"/>
      <c r="EZR167" s="10"/>
      <c r="EZS167" s="68"/>
      <c r="EZT167" s="20"/>
      <c r="EZU167" s="57"/>
      <c r="EZV167" s="21"/>
      <c r="EZW167" s="22"/>
      <c r="EZX167" s="3"/>
      <c r="EZY167" s="5"/>
      <c r="EZZ167" s="5"/>
      <c r="FAA167" s="8"/>
      <c r="FAB167" s="10"/>
      <c r="FAC167" s="68"/>
      <c r="FAD167" s="20"/>
      <c r="FAE167" s="57"/>
      <c r="FAF167" s="21"/>
      <c r="FAG167" s="22"/>
      <c r="FAH167" s="3"/>
      <c r="FAI167" s="5"/>
      <c r="FAJ167" s="5"/>
      <c r="FAK167" s="8"/>
      <c r="FAL167" s="10"/>
      <c r="FAM167" s="68"/>
      <c r="FAN167" s="20"/>
      <c r="FAO167" s="57"/>
      <c r="FAP167" s="21"/>
      <c r="FAQ167" s="22"/>
      <c r="FAR167" s="3"/>
      <c r="FAS167" s="5"/>
      <c r="FAT167" s="5"/>
      <c r="FAU167" s="8"/>
      <c r="FAV167" s="10"/>
      <c r="FAW167" s="68"/>
      <c r="FAX167" s="20"/>
      <c r="FAY167" s="57"/>
      <c r="FAZ167" s="21"/>
      <c r="FBA167" s="22"/>
      <c r="FBB167" s="3"/>
      <c r="FBC167" s="5"/>
      <c r="FBD167" s="5"/>
      <c r="FBE167" s="8"/>
      <c r="FBF167" s="10"/>
      <c r="FBG167" s="68"/>
      <c r="FBH167" s="20"/>
      <c r="FBI167" s="57"/>
      <c r="FBJ167" s="21"/>
      <c r="FBK167" s="22"/>
      <c r="FBL167" s="3"/>
      <c r="FBM167" s="5"/>
      <c r="FBN167" s="5"/>
      <c r="FBO167" s="8"/>
      <c r="FBP167" s="10"/>
      <c r="FBQ167" s="68"/>
      <c r="FBR167" s="20"/>
      <c r="FBS167" s="57"/>
      <c r="FBT167" s="21"/>
      <c r="FBU167" s="22"/>
      <c r="FBV167" s="3"/>
      <c r="FBW167" s="5"/>
      <c r="FBX167" s="5"/>
      <c r="FBY167" s="8"/>
      <c r="FBZ167" s="10"/>
      <c r="FCA167" s="68"/>
      <c r="FCB167" s="20"/>
      <c r="FCC167" s="57"/>
      <c r="FCD167" s="21"/>
      <c r="FCE167" s="22"/>
      <c r="FCF167" s="3"/>
      <c r="FCG167" s="5"/>
      <c r="FCH167" s="5"/>
      <c r="FCI167" s="8"/>
      <c r="FCJ167" s="10"/>
      <c r="FCK167" s="68"/>
      <c r="FCL167" s="20"/>
      <c r="FCM167" s="57"/>
      <c r="FCN167" s="21"/>
      <c r="FCO167" s="22"/>
      <c r="FCP167" s="3"/>
      <c r="FCQ167" s="5"/>
      <c r="FCR167" s="5"/>
      <c r="FCS167" s="8"/>
      <c r="FCT167" s="10"/>
      <c r="FCU167" s="68"/>
      <c r="FCV167" s="20"/>
      <c r="FCW167" s="57"/>
      <c r="FCX167" s="21"/>
      <c r="FCY167" s="22"/>
      <c r="FCZ167" s="3"/>
      <c r="FDA167" s="5"/>
      <c r="FDB167" s="5"/>
      <c r="FDC167" s="8"/>
      <c r="FDD167" s="10"/>
      <c r="FDE167" s="68"/>
      <c r="FDF167" s="20"/>
      <c r="FDG167" s="57"/>
      <c r="FDH167" s="21"/>
      <c r="FDI167" s="22"/>
      <c r="FDJ167" s="3"/>
      <c r="FDK167" s="5"/>
      <c r="FDL167" s="5"/>
      <c r="FDM167" s="8"/>
      <c r="FDN167" s="10"/>
      <c r="FDO167" s="68"/>
      <c r="FDP167" s="20"/>
      <c r="FDQ167" s="57"/>
      <c r="FDR167" s="21"/>
      <c r="FDS167" s="22"/>
      <c r="FDT167" s="3"/>
      <c r="FDU167" s="5"/>
      <c r="FDV167" s="5"/>
      <c r="FDW167" s="8"/>
      <c r="FDX167" s="10"/>
      <c r="FDY167" s="68"/>
      <c r="FDZ167" s="20"/>
      <c r="FEA167" s="57"/>
      <c r="FEB167" s="21"/>
      <c r="FEC167" s="22"/>
      <c r="FED167" s="3"/>
      <c r="FEE167" s="5"/>
      <c r="FEF167" s="5"/>
      <c r="FEG167" s="8"/>
      <c r="FEH167" s="10"/>
      <c r="FEI167" s="68"/>
      <c r="FEJ167" s="20"/>
      <c r="FEK167" s="57"/>
      <c r="FEL167" s="21"/>
      <c r="FEM167" s="22"/>
      <c r="FEN167" s="3"/>
      <c r="FEO167" s="5"/>
      <c r="FEP167" s="5"/>
      <c r="FEQ167" s="8"/>
      <c r="FER167" s="10"/>
      <c r="FES167" s="68"/>
      <c r="FET167" s="20"/>
      <c r="FEU167" s="57"/>
      <c r="FEV167" s="21"/>
      <c r="FEW167" s="22"/>
      <c r="FEX167" s="3"/>
      <c r="FEY167" s="5"/>
      <c r="FEZ167" s="5"/>
      <c r="FFA167" s="8"/>
      <c r="FFB167" s="10"/>
      <c r="FFC167" s="68"/>
      <c r="FFD167" s="20"/>
      <c r="FFE167" s="57"/>
      <c r="FFF167" s="21"/>
      <c r="FFG167" s="22"/>
      <c r="FFH167" s="3"/>
      <c r="FFI167" s="5"/>
      <c r="FFJ167" s="5"/>
      <c r="FFK167" s="8"/>
      <c r="FFL167" s="10"/>
      <c r="FFM167" s="68"/>
      <c r="FFN167" s="20"/>
      <c r="FFO167" s="57"/>
      <c r="FFP167" s="21"/>
      <c r="FFQ167" s="22"/>
      <c r="FFR167" s="3"/>
      <c r="FFS167" s="5"/>
      <c r="FFT167" s="5"/>
      <c r="FFU167" s="8"/>
      <c r="FFV167" s="10"/>
      <c r="FFW167" s="68"/>
      <c r="FFX167" s="20"/>
      <c r="FFY167" s="57"/>
      <c r="FFZ167" s="21"/>
      <c r="FGA167" s="22"/>
      <c r="FGB167" s="3"/>
      <c r="FGC167" s="5"/>
      <c r="FGD167" s="5"/>
      <c r="FGE167" s="8"/>
      <c r="FGF167" s="10"/>
      <c r="FGG167" s="68"/>
      <c r="FGH167" s="20"/>
      <c r="FGI167" s="57"/>
      <c r="FGJ167" s="21"/>
      <c r="FGK167" s="22"/>
      <c r="FGL167" s="3"/>
      <c r="FGM167" s="5"/>
      <c r="FGN167" s="5"/>
      <c r="FGO167" s="8"/>
      <c r="FGP167" s="10"/>
      <c r="FGQ167" s="68"/>
      <c r="FGR167" s="20"/>
      <c r="FGS167" s="57"/>
      <c r="FGT167" s="21"/>
      <c r="FGU167" s="22"/>
      <c r="FGV167" s="3"/>
      <c r="FGW167" s="5"/>
      <c r="FGX167" s="5"/>
      <c r="FGY167" s="8"/>
      <c r="FGZ167" s="10"/>
      <c r="FHA167" s="68"/>
      <c r="FHB167" s="20"/>
      <c r="FHC167" s="57"/>
      <c r="FHD167" s="21"/>
      <c r="FHE167" s="22"/>
      <c r="FHF167" s="3"/>
      <c r="FHG167" s="5"/>
      <c r="FHH167" s="5"/>
      <c r="FHI167" s="8"/>
      <c r="FHJ167" s="10"/>
      <c r="FHK167" s="68"/>
      <c r="FHL167" s="20"/>
      <c r="FHM167" s="57"/>
      <c r="FHN167" s="21"/>
      <c r="FHO167" s="22"/>
      <c r="FHP167" s="3"/>
      <c r="FHQ167" s="5"/>
      <c r="FHR167" s="5"/>
      <c r="FHS167" s="8"/>
      <c r="FHT167" s="10"/>
      <c r="FHU167" s="68"/>
      <c r="FHV167" s="20"/>
      <c r="FHW167" s="57"/>
      <c r="FHX167" s="21"/>
      <c r="FHY167" s="22"/>
      <c r="FHZ167" s="3"/>
      <c r="FIA167" s="5"/>
      <c r="FIB167" s="5"/>
      <c r="FIC167" s="8"/>
      <c r="FID167" s="10"/>
      <c r="FIE167" s="68"/>
      <c r="FIF167" s="20"/>
      <c r="FIG167" s="57"/>
      <c r="FIH167" s="21"/>
      <c r="FII167" s="22"/>
      <c r="FIJ167" s="3"/>
      <c r="FIK167" s="5"/>
      <c r="FIL167" s="5"/>
      <c r="FIM167" s="8"/>
      <c r="FIN167" s="10"/>
      <c r="FIO167" s="68"/>
      <c r="FIP167" s="20"/>
      <c r="FIQ167" s="57"/>
      <c r="FIR167" s="21"/>
      <c r="FIS167" s="22"/>
      <c r="FIT167" s="3"/>
      <c r="FIU167" s="5"/>
      <c r="FIV167" s="5"/>
      <c r="FIW167" s="8"/>
      <c r="FIX167" s="10"/>
      <c r="FIY167" s="68"/>
      <c r="FIZ167" s="20"/>
      <c r="FJA167" s="57"/>
      <c r="FJB167" s="21"/>
      <c r="FJC167" s="22"/>
      <c r="FJD167" s="3"/>
      <c r="FJE167" s="5"/>
      <c r="FJF167" s="5"/>
      <c r="FJG167" s="8"/>
      <c r="FJH167" s="10"/>
      <c r="FJI167" s="68"/>
      <c r="FJJ167" s="20"/>
      <c r="FJK167" s="57"/>
      <c r="FJL167" s="21"/>
      <c r="FJM167" s="22"/>
      <c r="FJN167" s="3"/>
      <c r="FJO167" s="5"/>
      <c r="FJP167" s="5"/>
      <c r="FJQ167" s="8"/>
      <c r="FJR167" s="10"/>
      <c r="FJS167" s="68"/>
      <c r="FJT167" s="20"/>
      <c r="FJU167" s="57"/>
      <c r="FJV167" s="21"/>
      <c r="FJW167" s="22"/>
      <c r="FJX167" s="3"/>
      <c r="FJY167" s="5"/>
      <c r="FJZ167" s="5"/>
      <c r="FKA167" s="8"/>
      <c r="FKB167" s="10"/>
      <c r="FKC167" s="68"/>
      <c r="FKD167" s="20"/>
      <c r="FKE167" s="57"/>
      <c r="FKF167" s="21"/>
      <c r="FKG167" s="22"/>
      <c r="FKH167" s="3"/>
      <c r="FKI167" s="5"/>
      <c r="FKJ167" s="5"/>
      <c r="FKK167" s="8"/>
      <c r="FKL167" s="10"/>
      <c r="FKM167" s="68"/>
      <c r="FKN167" s="20"/>
      <c r="FKO167" s="57"/>
      <c r="FKP167" s="21"/>
      <c r="FKQ167" s="22"/>
      <c r="FKR167" s="3"/>
      <c r="FKS167" s="5"/>
      <c r="FKT167" s="5"/>
      <c r="FKU167" s="8"/>
      <c r="FKV167" s="10"/>
      <c r="FKW167" s="68"/>
      <c r="FKX167" s="20"/>
      <c r="FKY167" s="57"/>
      <c r="FKZ167" s="21"/>
      <c r="FLA167" s="22"/>
      <c r="FLB167" s="3"/>
      <c r="FLC167" s="5"/>
      <c r="FLD167" s="5"/>
      <c r="FLE167" s="8"/>
      <c r="FLF167" s="10"/>
      <c r="FLG167" s="68"/>
      <c r="FLH167" s="20"/>
      <c r="FLI167" s="57"/>
      <c r="FLJ167" s="21"/>
      <c r="FLK167" s="22"/>
      <c r="FLL167" s="3"/>
      <c r="FLM167" s="5"/>
      <c r="FLN167" s="5"/>
      <c r="FLO167" s="8"/>
      <c r="FLP167" s="10"/>
      <c r="FLQ167" s="68"/>
      <c r="FLR167" s="20"/>
      <c r="FLS167" s="57"/>
      <c r="FLT167" s="21"/>
      <c r="FLU167" s="22"/>
      <c r="FLV167" s="3"/>
      <c r="FLW167" s="5"/>
      <c r="FLX167" s="5"/>
      <c r="FLY167" s="8"/>
      <c r="FLZ167" s="10"/>
      <c r="FMA167" s="68"/>
      <c r="FMB167" s="20"/>
      <c r="FMC167" s="57"/>
      <c r="FMD167" s="21"/>
      <c r="FME167" s="22"/>
      <c r="FMF167" s="3"/>
      <c r="FMG167" s="5"/>
      <c r="FMH167" s="5"/>
      <c r="FMI167" s="8"/>
      <c r="FMJ167" s="10"/>
      <c r="FMK167" s="68"/>
      <c r="FML167" s="20"/>
      <c r="FMM167" s="57"/>
      <c r="FMN167" s="21"/>
      <c r="FMO167" s="22"/>
      <c r="FMP167" s="3"/>
      <c r="FMQ167" s="5"/>
      <c r="FMR167" s="5"/>
      <c r="FMS167" s="8"/>
      <c r="FMT167" s="10"/>
      <c r="FMU167" s="68"/>
      <c r="FMV167" s="20"/>
      <c r="FMW167" s="57"/>
      <c r="FMX167" s="21"/>
      <c r="FMY167" s="22"/>
      <c r="FMZ167" s="3"/>
      <c r="FNA167" s="5"/>
      <c r="FNB167" s="5"/>
      <c r="FNC167" s="8"/>
      <c r="FND167" s="10"/>
      <c r="FNE167" s="68"/>
      <c r="FNF167" s="20"/>
      <c r="FNG167" s="57"/>
      <c r="FNH167" s="21"/>
      <c r="FNI167" s="22"/>
      <c r="FNJ167" s="3"/>
      <c r="FNK167" s="5"/>
      <c r="FNL167" s="5"/>
      <c r="FNM167" s="8"/>
      <c r="FNN167" s="10"/>
      <c r="FNO167" s="68"/>
      <c r="FNP167" s="20"/>
      <c r="FNQ167" s="57"/>
      <c r="FNR167" s="21"/>
      <c r="FNS167" s="22"/>
      <c r="FNT167" s="3"/>
      <c r="FNU167" s="5"/>
      <c r="FNV167" s="5"/>
      <c r="FNW167" s="8"/>
      <c r="FNX167" s="10"/>
      <c r="FNY167" s="68"/>
      <c r="FNZ167" s="20"/>
      <c r="FOA167" s="57"/>
      <c r="FOB167" s="21"/>
      <c r="FOC167" s="22"/>
      <c r="FOD167" s="3"/>
      <c r="FOE167" s="5"/>
      <c r="FOF167" s="5"/>
      <c r="FOG167" s="8"/>
      <c r="FOH167" s="10"/>
      <c r="FOI167" s="68"/>
      <c r="FOJ167" s="20"/>
      <c r="FOK167" s="57"/>
      <c r="FOL167" s="21"/>
      <c r="FOM167" s="22"/>
      <c r="FON167" s="3"/>
      <c r="FOO167" s="5"/>
      <c r="FOP167" s="5"/>
      <c r="FOQ167" s="8"/>
      <c r="FOR167" s="10"/>
      <c r="FOS167" s="68"/>
      <c r="FOT167" s="20"/>
      <c r="FOU167" s="57"/>
      <c r="FOV167" s="21"/>
      <c r="FOW167" s="22"/>
      <c r="FOX167" s="3"/>
      <c r="FOY167" s="5"/>
      <c r="FOZ167" s="5"/>
      <c r="FPA167" s="8"/>
      <c r="FPB167" s="10"/>
      <c r="FPC167" s="68"/>
      <c r="FPD167" s="20"/>
      <c r="FPE167" s="57"/>
      <c r="FPF167" s="21"/>
      <c r="FPG167" s="22"/>
      <c r="FPH167" s="3"/>
      <c r="FPI167" s="5"/>
      <c r="FPJ167" s="5"/>
      <c r="FPK167" s="8"/>
      <c r="FPL167" s="10"/>
      <c r="FPM167" s="68"/>
      <c r="FPN167" s="20"/>
      <c r="FPO167" s="57"/>
      <c r="FPP167" s="21"/>
      <c r="FPQ167" s="22"/>
      <c r="FPR167" s="3"/>
      <c r="FPS167" s="5"/>
      <c r="FPT167" s="5"/>
      <c r="FPU167" s="8"/>
      <c r="FPV167" s="10"/>
      <c r="FPW167" s="68"/>
      <c r="FPX167" s="20"/>
      <c r="FPY167" s="57"/>
      <c r="FPZ167" s="21"/>
      <c r="FQA167" s="22"/>
      <c r="FQB167" s="3"/>
      <c r="FQC167" s="5"/>
      <c r="FQD167" s="5"/>
      <c r="FQE167" s="8"/>
      <c r="FQF167" s="10"/>
      <c r="FQG167" s="68"/>
      <c r="FQH167" s="20"/>
      <c r="FQI167" s="57"/>
      <c r="FQJ167" s="21"/>
      <c r="FQK167" s="22"/>
      <c r="FQL167" s="3"/>
      <c r="FQM167" s="5"/>
      <c r="FQN167" s="5"/>
      <c r="FQO167" s="8"/>
      <c r="FQP167" s="10"/>
      <c r="FQQ167" s="68"/>
      <c r="FQR167" s="20"/>
      <c r="FQS167" s="57"/>
      <c r="FQT167" s="21"/>
      <c r="FQU167" s="22"/>
      <c r="FQV167" s="3"/>
      <c r="FQW167" s="5"/>
      <c r="FQX167" s="5"/>
      <c r="FQY167" s="8"/>
      <c r="FQZ167" s="10"/>
      <c r="FRA167" s="68"/>
      <c r="FRB167" s="20"/>
      <c r="FRC167" s="57"/>
      <c r="FRD167" s="21"/>
      <c r="FRE167" s="22"/>
      <c r="FRF167" s="3"/>
      <c r="FRG167" s="5"/>
      <c r="FRH167" s="5"/>
      <c r="FRI167" s="8"/>
      <c r="FRJ167" s="10"/>
      <c r="FRK167" s="68"/>
      <c r="FRL167" s="20"/>
      <c r="FRM167" s="57"/>
      <c r="FRN167" s="21"/>
      <c r="FRO167" s="22"/>
      <c r="FRP167" s="3"/>
      <c r="FRQ167" s="5"/>
      <c r="FRR167" s="5"/>
      <c r="FRS167" s="8"/>
      <c r="FRT167" s="10"/>
      <c r="FRU167" s="68"/>
      <c r="FRV167" s="20"/>
      <c r="FRW167" s="57"/>
      <c r="FRX167" s="21"/>
      <c r="FRY167" s="22"/>
      <c r="FRZ167" s="3"/>
      <c r="FSA167" s="5"/>
      <c r="FSB167" s="5"/>
      <c r="FSC167" s="8"/>
      <c r="FSD167" s="10"/>
      <c r="FSE167" s="68"/>
      <c r="FSF167" s="20"/>
      <c r="FSG167" s="57"/>
      <c r="FSH167" s="21"/>
      <c r="FSI167" s="22"/>
      <c r="FSJ167" s="3"/>
      <c r="FSK167" s="5"/>
      <c r="FSL167" s="5"/>
      <c r="FSM167" s="8"/>
      <c r="FSN167" s="10"/>
      <c r="FSO167" s="68"/>
      <c r="FSP167" s="20"/>
      <c r="FSQ167" s="57"/>
      <c r="FSR167" s="21"/>
      <c r="FSS167" s="22"/>
      <c r="FST167" s="3"/>
      <c r="FSU167" s="5"/>
      <c r="FSV167" s="5"/>
      <c r="FSW167" s="8"/>
      <c r="FSX167" s="10"/>
      <c r="FSY167" s="68"/>
      <c r="FSZ167" s="20"/>
      <c r="FTA167" s="57"/>
      <c r="FTB167" s="21"/>
      <c r="FTC167" s="22"/>
      <c r="FTD167" s="3"/>
      <c r="FTE167" s="5"/>
      <c r="FTF167" s="5"/>
      <c r="FTG167" s="8"/>
      <c r="FTH167" s="10"/>
      <c r="FTI167" s="68"/>
      <c r="FTJ167" s="20"/>
      <c r="FTK167" s="57"/>
      <c r="FTL167" s="21"/>
      <c r="FTM167" s="22"/>
      <c r="FTN167" s="3"/>
      <c r="FTO167" s="5"/>
      <c r="FTP167" s="5"/>
      <c r="FTQ167" s="8"/>
      <c r="FTR167" s="10"/>
      <c r="FTS167" s="68"/>
      <c r="FTT167" s="20"/>
      <c r="FTU167" s="57"/>
      <c r="FTV167" s="21"/>
      <c r="FTW167" s="22"/>
      <c r="FTX167" s="3"/>
      <c r="FTY167" s="5"/>
      <c r="FTZ167" s="5"/>
      <c r="FUA167" s="8"/>
      <c r="FUB167" s="10"/>
      <c r="FUC167" s="68"/>
      <c r="FUD167" s="20"/>
      <c r="FUE167" s="57"/>
      <c r="FUF167" s="21"/>
      <c r="FUG167" s="22"/>
      <c r="FUH167" s="3"/>
      <c r="FUI167" s="5"/>
      <c r="FUJ167" s="5"/>
      <c r="FUK167" s="8"/>
      <c r="FUL167" s="10"/>
      <c r="FUM167" s="68"/>
      <c r="FUN167" s="20"/>
      <c r="FUO167" s="57"/>
      <c r="FUP167" s="21"/>
      <c r="FUQ167" s="22"/>
      <c r="FUR167" s="3"/>
      <c r="FUS167" s="5"/>
      <c r="FUT167" s="5"/>
      <c r="FUU167" s="8"/>
      <c r="FUV167" s="10"/>
      <c r="FUW167" s="68"/>
      <c r="FUX167" s="20"/>
      <c r="FUY167" s="57"/>
      <c r="FUZ167" s="21"/>
      <c r="FVA167" s="22"/>
      <c r="FVB167" s="3"/>
      <c r="FVC167" s="5"/>
      <c r="FVD167" s="5"/>
      <c r="FVE167" s="8"/>
      <c r="FVF167" s="10"/>
      <c r="FVG167" s="68"/>
      <c r="FVH167" s="20"/>
      <c r="FVI167" s="57"/>
      <c r="FVJ167" s="21"/>
      <c r="FVK167" s="22"/>
      <c r="FVL167" s="3"/>
      <c r="FVM167" s="5"/>
      <c r="FVN167" s="5"/>
      <c r="FVO167" s="8"/>
      <c r="FVP167" s="10"/>
      <c r="FVQ167" s="68"/>
      <c r="FVR167" s="20"/>
      <c r="FVS167" s="57"/>
      <c r="FVT167" s="21"/>
      <c r="FVU167" s="22"/>
      <c r="FVV167" s="3"/>
      <c r="FVW167" s="5"/>
      <c r="FVX167" s="5"/>
      <c r="FVY167" s="8"/>
      <c r="FVZ167" s="10"/>
      <c r="FWA167" s="68"/>
      <c r="FWB167" s="20"/>
      <c r="FWC167" s="57"/>
      <c r="FWD167" s="21"/>
      <c r="FWE167" s="22"/>
      <c r="FWF167" s="3"/>
      <c r="FWG167" s="5"/>
      <c r="FWH167" s="5"/>
      <c r="FWI167" s="8"/>
      <c r="FWJ167" s="10"/>
      <c r="FWK167" s="68"/>
      <c r="FWL167" s="20"/>
      <c r="FWM167" s="57"/>
      <c r="FWN167" s="21"/>
      <c r="FWO167" s="22"/>
      <c r="FWP167" s="3"/>
      <c r="FWQ167" s="5"/>
      <c r="FWR167" s="5"/>
      <c r="FWS167" s="8"/>
      <c r="FWT167" s="10"/>
      <c r="FWU167" s="68"/>
      <c r="FWV167" s="20"/>
      <c r="FWW167" s="57"/>
      <c r="FWX167" s="21"/>
      <c r="FWY167" s="22"/>
      <c r="FWZ167" s="3"/>
      <c r="FXA167" s="5"/>
      <c r="FXB167" s="5"/>
      <c r="FXC167" s="8"/>
      <c r="FXD167" s="10"/>
      <c r="FXE167" s="68"/>
      <c r="FXF167" s="20"/>
      <c r="FXG167" s="57"/>
      <c r="FXH167" s="21"/>
      <c r="FXI167" s="22"/>
      <c r="FXJ167" s="3"/>
      <c r="FXK167" s="5"/>
      <c r="FXL167" s="5"/>
      <c r="FXM167" s="8"/>
      <c r="FXN167" s="10"/>
      <c r="FXO167" s="68"/>
      <c r="FXP167" s="20"/>
      <c r="FXQ167" s="57"/>
      <c r="FXR167" s="21"/>
      <c r="FXS167" s="22"/>
      <c r="FXT167" s="3"/>
      <c r="FXU167" s="5"/>
      <c r="FXV167" s="5"/>
      <c r="FXW167" s="8"/>
      <c r="FXX167" s="10"/>
      <c r="FXY167" s="68"/>
      <c r="FXZ167" s="20"/>
      <c r="FYA167" s="57"/>
      <c r="FYB167" s="21"/>
      <c r="FYC167" s="22"/>
      <c r="FYD167" s="3"/>
      <c r="FYE167" s="5"/>
      <c r="FYF167" s="5"/>
      <c r="FYG167" s="8"/>
      <c r="FYH167" s="10"/>
      <c r="FYI167" s="68"/>
      <c r="FYJ167" s="20"/>
      <c r="FYK167" s="57"/>
      <c r="FYL167" s="21"/>
      <c r="FYM167" s="22"/>
      <c r="FYN167" s="3"/>
      <c r="FYO167" s="5"/>
      <c r="FYP167" s="5"/>
      <c r="FYQ167" s="8"/>
      <c r="FYR167" s="10"/>
      <c r="FYS167" s="68"/>
      <c r="FYT167" s="20"/>
      <c r="FYU167" s="57"/>
      <c r="FYV167" s="21"/>
      <c r="FYW167" s="22"/>
      <c r="FYX167" s="3"/>
      <c r="FYY167" s="5"/>
      <c r="FYZ167" s="5"/>
      <c r="FZA167" s="8"/>
      <c r="FZB167" s="10"/>
      <c r="FZC167" s="68"/>
      <c r="FZD167" s="20"/>
      <c r="FZE167" s="57"/>
      <c r="FZF167" s="21"/>
      <c r="FZG167" s="22"/>
      <c r="FZH167" s="3"/>
      <c r="FZI167" s="5"/>
      <c r="FZJ167" s="5"/>
      <c r="FZK167" s="8"/>
      <c r="FZL167" s="10"/>
      <c r="FZM167" s="68"/>
      <c r="FZN167" s="20"/>
      <c r="FZO167" s="57"/>
      <c r="FZP167" s="21"/>
      <c r="FZQ167" s="22"/>
      <c r="FZR167" s="3"/>
      <c r="FZS167" s="5"/>
      <c r="FZT167" s="5"/>
      <c r="FZU167" s="8"/>
      <c r="FZV167" s="10"/>
      <c r="FZW167" s="68"/>
      <c r="FZX167" s="20"/>
      <c r="FZY167" s="57"/>
      <c r="FZZ167" s="21"/>
      <c r="GAA167" s="22"/>
      <c r="GAB167" s="3"/>
      <c r="GAC167" s="5"/>
      <c r="GAD167" s="5"/>
      <c r="GAE167" s="8"/>
      <c r="GAF167" s="10"/>
      <c r="GAG167" s="68"/>
      <c r="GAH167" s="20"/>
      <c r="GAI167" s="57"/>
      <c r="GAJ167" s="21"/>
      <c r="GAK167" s="22"/>
      <c r="GAL167" s="3"/>
      <c r="GAM167" s="5"/>
      <c r="GAN167" s="5"/>
      <c r="GAO167" s="8"/>
      <c r="GAP167" s="10"/>
      <c r="GAQ167" s="68"/>
      <c r="GAR167" s="20"/>
      <c r="GAS167" s="57"/>
      <c r="GAT167" s="21"/>
      <c r="GAU167" s="22"/>
      <c r="GAV167" s="3"/>
      <c r="GAW167" s="5"/>
      <c r="GAX167" s="5"/>
      <c r="GAY167" s="8"/>
      <c r="GAZ167" s="10"/>
      <c r="GBA167" s="68"/>
      <c r="GBB167" s="20"/>
      <c r="GBC167" s="57"/>
      <c r="GBD167" s="21"/>
      <c r="GBE167" s="22"/>
      <c r="GBF167" s="3"/>
      <c r="GBG167" s="5"/>
      <c r="GBH167" s="5"/>
      <c r="GBI167" s="8"/>
      <c r="GBJ167" s="10"/>
      <c r="GBK167" s="68"/>
      <c r="GBL167" s="20"/>
      <c r="GBM167" s="57"/>
      <c r="GBN167" s="21"/>
      <c r="GBO167" s="22"/>
      <c r="GBP167" s="3"/>
      <c r="GBQ167" s="5"/>
      <c r="GBR167" s="5"/>
      <c r="GBS167" s="8"/>
      <c r="GBT167" s="10"/>
      <c r="GBU167" s="68"/>
      <c r="GBV167" s="20"/>
      <c r="GBW167" s="57"/>
      <c r="GBX167" s="21"/>
      <c r="GBY167" s="22"/>
      <c r="GBZ167" s="3"/>
      <c r="GCA167" s="5"/>
      <c r="GCB167" s="5"/>
      <c r="GCC167" s="8"/>
      <c r="GCD167" s="10"/>
      <c r="GCE167" s="68"/>
      <c r="GCF167" s="20"/>
      <c r="GCG167" s="57"/>
      <c r="GCH167" s="21"/>
      <c r="GCI167" s="22"/>
      <c r="GCJ167" s="3"/>
      <c r="GCK167" s="5"/>
      <c r="GCL167" s="5"/>
      <c r="GCM167" s="8"/>
      <c r="GCN167" s="10"/>
      <c r="GCO167" s="68"/>
      <c r="GCP167" s="20"/>
      <c r="GCQ167" s="57"/>
      <c r="GCR167" s="21"/>
      <c r="GCS167" s="22"/>
      <c r="GCT167" s="3"/>
      <c r="GCU167" s="5"/>
      <c r="GCV167" s="5"/>
      <c r="GCW167" s="8"/>
      <c r="GCX167" s="10"/>
      <c r="GCY167" s="68"/>
      <c r="GCZ167" s="20"/>
      <c r="GDA167" s="57"/>
      <c r="GDB167" s="21"/>
      <c r="GDC167" s="22"/>
      <c r="GDD167" s="3"/>
      <c r="GDE167" s="5"/>
      <c r="GDF167" s="5"/>
      <c r="GDG167" s="8"/>
      <c r="GDH167" s="10"/>
      <c r="GDI167" s="68"/>
      <c r="GDJ167" s="20"/>
      <c r="GDK167" s="57"/>
      <c r="GDL167" s="21"/>
      <c r="GDM167" s="22"/>
      <c r="GDN167" s="3"/>
      <c r="GDO167" s="5"/>
      <c r="GDP167" s="5"/>
      <c r="GDQ167" s="8"/>
      <c r="GDR167" s="10"/>
      <c r="GDS167" s="68"/>
      <c r="GDT167" s="20"/>
      <c r="GDU167" s="57"/>
      <c r="GDV167" s="21"/>
      <c r="GDW167" s="22"/>
      <c r="GDX167" s="3"/>
      <c r="GDY167" s="5"/>
      <c r="GDZ167" s="5"/>
      <c r="GEA167" s="8"/>
      <c r="GEB167" s="10"/>
      <c r="GEC167" s="68"/>
      <c r="GED167" s="20"/>
      <c r="GEE167" s="57"/>
      <c r="GEF167" s="21"/>
      <c r="GEG167" s="22"/>
      <c r="GEH167" s="3"/>
      <c r="GEI167" s="5"/>
      <c r="GEJ167" s="5"/>
      <c r="GEK167" s="8"/>
      <c r="GEL167" s="10"/>
      <c r="GEM167" s="68"/>
      <c r="GEN167" s="20"/>
      <c r="GEO167" s="57"/>
      <c r="GEP167" s="21"/>
      <c r="GEQ167" s="22"/>
      <c r="GER167" s="3"/>
      <c r="GES167" s="5"/>
      <c r="GET167" s="5"/>
      <c r="GEU167" s="8"/>
      <c r="GEV167" s="10"/>
      <c r="GEW167" s="68"/>
      <c r="GEX167" s="20"/>
      <c r="GEY167" s="57"/>
      <c r="GEZ167" s="21"/>
      <c r="GFA167" s="22"/>
      <c r="GFB167" s="3"/>
      <c r="GFC167" s="5"/>
      <c r="GFD167" s="5"/>
      <c r="GFE167" s="8"/>
      <c r="GFF167" s="10"/>
      <c r="GFG167" s="68"/>
      <c r="GFH167" s="20"/>
      <c r="GFI167" s="57"/>
      <c r="GFJ167" s="21"/>
      <c r="GFK167" s="22"/>
      <c r="GFL167" s="3"/>
      <c r="GFM167" s="5"/>
      <c r="GFN167" s="5"/>
      <c r="GFO167" s="8"/>
      <c r="GFP167" s="10"/>
      <c r="GFQ167" s="68"/>
      <c r="GFR167" s="20"/>
      <c r="GFS167" s="57"/>
      <c r="GFT167" s="21"/>
      <c r="GFU167" s="22"/>
      <c r="GFV167" s="3"/>
      <c r="GFW167" s="5"/>
      <c r="GFX167" s="5"/>
      <c r="GFY167" s="8"/>
      <c r="GFZ167" s="10"/>
      <c r="GGA167" s="68"/>
      <c r="GGB167" s="20"/>
      <c r="GGC167" s="57"/>
      <c r="GGD167" s="21"/>
      <c r="GGE167" s="22"/>
      <c r="GGF167" s="3"/>
      <c r="GGG167" s="5"/>
      <c r="GGH167" s="5"/>
      <c r="GGI167" s="8"/>
      <c r="GGJ167" s="10"/>
      <c r="GGK167" s="68"/>
      <c r="GGL167" s="20"/>
      <c r="GGM167" s="57"/>
      <c r="GGN167" s="21"/>
      <c r="GGO167" s="22"/>
      <c r="GGP167" s="3"/>
      <c r="GGQ167" s="5"/>
      <c r="GGR167" s="5"/>
      <c r="GGS167" s="8"/>
      <c r="GGT167" s="10"/>
      <c r="GGU167" s="68"/>
      <c r="GGV167" s="20"/>
      <c r="GGW167" s="57"/>
      <c r="GGX167" s="21"/>
      <c r="GGY167" s="22"/>
      <c r="GGZ167" s="3"/>
      <c r="GHA167" s="5"/>
      <c r="GHB167" s="5"/>
      <c r="GHC167" s="8"/>
      <c r="GHD167" s="10"/>
      <c r="GHE167" s="68"/>
      <c r="GHF167" s="20"/>
      <c r="GHG167" s="57"/>
      <c r="GHH167" s="21"/>
      <c r="GHI167" s="22"/>
      <c r="GHJ167" s="3"/>
      <c r="GHK167" s="5"/>
      <c r="GHL167" s="5"/>
      <c r="GHM167" s="8"/>
      <c r="GHN167" s="10"/>
      <c r="GHO167" s="68"/>
      <c r="GHP167" s="20"/>
      <c r="GHQ167" s="57"/>
      <c r="GHR167" s="21"/>
      <c r="GHS167" s="22"/>
      <c r="GHT167" s="3"/>
      <c r="GHU167" s="5"/>
      <c r="GHV167" s="5"/>
      <c r="GHW167" s="8"/>
      <c r="GHX167" s="10"/>
      <c r="GHY167" s="68"/>
      <c r="GHZ167" s="20"/>
      <c r="GIA167" s="57"/>
      <c r="GIB167" s="21"/>
      <c r="GIC167" s="22"/>
      <c r="GID167" s="3"/>
      <c r="GIE167" s="5"/>
      <c r="GIF167" s="5"/>
      <c r="GIG167" s="8"/>
      <c r="GIH167" s="10"/>
      <c r="GII167" s="68"/>
      <c r="GIJ167" s="20"/>
      <c r="GIK167" s="57"/>
      <c r="GIL167" s="21"/>
      <c r="GIM167" s="22"/>
      <c r="GIN167" s="3"/>
      <c r="GIO167" s="5"/>
      <c r="GIP167" s="5"/>
      <c r="GIQ167" s="8"/>
      <c r="GIR167" s="10"/>
      <c r="GIS167" s="68"/>
      <c r="GIT167" s="20"/>
      <c r="GIU167" s="57"/>
      <c r="GIV167" s="21"/>
      <c r="GIW167" s="22"/>
      <c r="GIX167" s="3"/>
      <c r="GIY167" s="5"/>
      <c r="GIZ167" s="5"/>
      <c r="GJA167" s="8"/>
      <c r="GJB167" s="10"/>
      <c r="GJC167" s="68"/>
      <c r="GJD167" s="20"/>
      <c r="GJE167" s="57"/>
      <c r="GJF167" s="21"/>
      <c r="GJG167" s="22"/>
      <c r="GJH167" s="3"/>
      <c r="GJI167" s="5"/>
      <c r="GJJ167" s="5"/>
      <c r="GJK167" s="8"/>
      <c r="GJL167" s="10"/>
      <c r="GJM167" s="68"/>
      <c r="GJN167" s="20"/>
      <c r="GJO167" s="57"/>
      <c r="GJP167" s="21"/>
      <c r="GJQ167" s="22"/>
      <c r="GJR167" s="3"/>
      <c r="GJS167" s="5"/>
      <c r="GJT167" s="5"/>
      <c r="GJU167" s="8"/>
      <c r="GJV167" s="10"/>
      <c r="GJW167" s="68"/>
      <c r="GJX167" s="20"/>
      <c r="GJY167" s="57"/>
      <c r="GJZ167" s="21"/>
      <c r="GKA167" s="22"/>
      <c r="GKB167" s="3"/>
      <c r="GKC167" s="5"/>
      <c r="GKD167" s="5"/>
      <c r="GKE167" s="8"/>
      <c r="GKF167" s="10"/>
      <c r="GKG167" s="68"/>
      <c r="GKH167" s="20"/>
      <c r="GKI167" s="57"/>
      <c r="GKJ167" s="21"/>
      <c r="GKK167" s="22"/>
      <c r="GKL167" s="3"/>
      <c r="GKM167" s="5"/>
      <c r="GKN167" s="5"/>
      <c r="GKO167" s="8"/>
      <c r="GKP167" s="10"/>
      <c r="GKQ167" s="68"/>
      <c r="GKR167" s="20"/>
      <c r="GKS167" s="57"/>
      <c r="GKT167" s="21"/>
      <c r="GKU167" s="22"/>
      <c r="GKV167" s="3"/>
      <c r="GKW167" s="5"/>
      <c r="GKX167" s="5"/>
      <c r="GKY167" s="8"/>
      <c r="GKZ167" s="10"/>
      <c r="GLA167" s="68"/>
      <c r="GLB167" s="20"/>
      <c r="GLC167" s="57"/>
      <c r="GLD167" s="21"/>
      <c r="GLE167" s="22"/>
      <c r="GLF167" s="3"/>
      <c r="GLG167" s="5"/>
      <c r="GLH167" s="5"/>
      <c r="GLI167" s="8"/>
      <c r="GLJ167" s="10"/>
      <c r="GLK167" s="68"/>
      <c r="GLL167" s="20"/>
      <c r="GLM167" s="57"/>
      <c r="GLN167" s="21"/>
      <c r="GLO167" s="22"/>
      <c r="GLP167" s="3"/>
      <c r="GLQ167" s="5"/>
      <c r="GLR167" s="5"/>
      <c r="GLS167" s="8"/>
      <c r="GLT167" s="10"/>
      <c r="GLU167" s="68"/>
      <c r="GLV167" s="20"/>
      <c r="GLW167" s="57"/>
      <c r="GLX167" s="21"/>
      <c r="GLY167" s="22"/>
      <c r="GLZ167" s="3"/>
      <c r="GMA167" s="5"/>
      <c r="GMB167" s="5"/>
      <c r="GMC167" s="8"/>
      <c r="GMD167" s="10"/>
      <c r="GME167" s="68"/>
      <c r="GMF167" s="20"/>
      <c r="GMG167" s="57"/>
      <c r="GMH167" s="21"/>
      <c r="GMI167" s="22"/>
      <c r="GMJ167" s="3"/>
      <c r="GMK167" s="5"/>
      <c r="GML167" s="5"/>
      <c r="GMM167" s="8"/>
      <c r="GMN167" s="10"/>
      <c r="GMO167" s="68"/>
      <c r="GMP167" s="20"/>
      <c r="GMQ167" s="57"/>
      <c r="GMR167" s="21"/>
      <c r="GMS167" s="22"/>
      <c r="GMT167" s="3"/>
      <c r="GMU167" s="5"/>
      <c r="GMV167" s="5"/>
      <c r="GMW167" s="8"/>
      <c r="GMX167" s="10"/>
      <c r="GMY167" s="68"/>
      <c r="GMZ167" s="20"/>
      <c r="GNA167" s="57"/>
      <c r="GNB167" s="21"/>
      <c r="GNC167" s="22"/>
      <c r="GND167" s="3"/>
      <c r="GNE167" s="5"/>
      <c r="GNF167" s="5"/>
      <c r="GNG167" s="8"/>
      <c r="GNH167" s="10"/>
      <c r="GNI167" s="68"/>
      <c r="GNJ167" s="20"/>
      <c r="GNK167" s="57"/>
      <c r="GNL167" s="21"/>
      <c r="GNM167" s="22"/>
      <c r="GNN167" s="3"/>
      <c r="GNO167" s="5"/>
      <c r="GNP167" s="5"/>
      <c r="GNQ167" s="8"/>
      <c r="GNR167" s="10"/>
      <c r="GNS167" s="68"/>
      <c r="GNT167" s="20"/>
      <c r="GNU167" s="57"/>
      <c r="GNV167" s="21"/>
      <c r="GNW167" s="22"/>
      <c r="GNX167" s="3"/>
      <c r="GNY167" s="5"/>
      <c r="GNZ167" s="5"/>
      <c r="GOA167" s="8"/>
      <c r="GOB167" s="10"/>
      <c r="GOC167" s="68"/>
      <c r="GOD167" s="20"/>
      <c r="GOE167" s="57"/>
      <c r="GOF167" s="21"/>
      <c r="GOG167" s="22"/>
      <c r="GOH167" s="3"/>
      <c r="GOI167" s="5"/>
      <c r="GOJ167" s="5"/>
      <c r="GOK167" s="8"/>
      <c r="GOL167" s="10"/>
      <c r="GOM167" s="68"/>
      <c r="GON167" s="20"/>
      <c r="GOO167" s="57"/>
      <c r="GOP167" s="21"/>
      <c r="GOQ167" s="22"/>
      <c r="GOR167" s="3"/>
      <c r="GOS167" s="5"/>
      <c r="GOT167" s="5"/>
      <c r="GOU167" s="8"/>
      <c r="GOV167" s="10"/>
      <c r="GOW167" s="68"/>
      <c r="GOX167" s="20"/>
      <c r="GOY167" s="57"/>
      <c r="GOZ167" s="21"/>
      <c r="GPA167" s="22"/>
      <c r="GPB167" s="3"/>
      <c r="GPC167" s="5"/>
      <c r="GPD167" s="5"/>
      <c r="GPE167" s="8"/>
      <c r="GPF167" s="10"/>
      <c r="GPG167" s="68"/>
      <c r="GPH167" s="20"/>
      <c r="GPI167" s="57"/>
      <c r="GPJ167" s="21"/>
      <c r="GPK167" s="22"/>
      <c r="GPL167" s="3"/>
      <c r="GPM167" s="5"/>
      <c r="GPN167" s="5"/>
      <c r="GPO167" s="8"/>
      <c r="GPP167" s="10"/>
      <c r="GPQ167" s="68"/>
      <c r="GPR167" s="20"/>
      <c r="GPS167" s="57"/>
      <c r="GPT167" s="21"/>
      <c r="GPU167" s="22"/>
      <c r="GPV167" s="3"/>
      <c r="GPW167" s="5"/>
      <c r="GPX167" s="5"/>
      <c r="GPY167" s="8"/>
      <c r="GPZ167" s="10"/>
      <c r="GQA167" s="68"/>
      <c r="GQB167" s="20"/>
      <c r="GQC167" s="57"/>
      <c r="GQD167" s="21"/>
      <c r="GQE167" s="22"/>
      <c r="GQF167" s="3"/>
      <c r="GQG167" s="5"/>
      <c r="GQH167" s="5"/>
      <c r="GQI167" s="8"/>
      <c r="GQJ167" s="10"/>
      <c r="GQK167" s="68"/>
      <c r="GQL167" s="20"/>
      <c r="GQM167" s="57"/>
      <c r="GQN167" s="21"/>
      <c r="GQO167" s="22"/>
      <c r="GQP167" s="3"/>
      <c r="GQQ167" s="5"/>
      <c r="GQR167" s="5"/>
      <c r="GQS167" s="8"/>
      <c r="GQT167" s="10"/>
      <c r="GQU167" s="68"/>
      <c r="GQV167" s="20"/>
      <c r="GQW167" s="57"/>
      <c r="GQX167" s="21"/>
      <c r="GQY167" s="22"/>
      <c r="GQZ167" s="3"/>
      <c r="GRA167" s="5"/>
      <c r="GRB167" s="5"/>
      <c r="GRC167" s="8"/>
      <c r="GRD167" s="10"/>
      <c r="GRE167" s="68"/>
      <c r="GRF167" s="20"/>
      <c r="GRG167" s="57"/>
      <c r="GRH167" s="21"/>
      <c r="GRI167" s="22"/>
      <c r="GRJ167" s="3"/>
      <c r="GRK167" s="5"/>
      <c r="GRL167" s="5"/>
      <c r="GRM167" s="8"/>
      <c r="GRN167" s="10"/>
      <c r="GRO167" s="68"/>
      <c r="GRP167" s="20"/>
      <c r="GRQ167" s="57"/>
      <c r="GRR167" s="21"/>
      <c r="GRS167" s="22"/>
      <c r="GRT167" s="3"/>
      <c r="GRU167" s="5"/>
      <c r="GRV167" s="5"/>
      <c r="GRW167" s="8"/>
      <c r="GRX167" s="10"/>
      <c r="GRY167" s="68"/>
      <c r="GRZ167" s="20"/>
      <c r="GSA167" s="57"/>
      <c r="GSB167" s="21"/>
      <c r="GSC167" s="22"/>
      <c r="GSD167" s="3"/>
      <c r="GSE167" s="5"/>
      <c r="GSF167" s="5"/>
      <c r="GSG167" s="8"/>
      <c r="GSH167" s="10"/>
      <c r="GSI167" s="68"/>
      <c r="GSJ167" s="20"/>
      <c r="GSK167" s="57"/>
      <c r="GSL167" s="21"/>
      <c r="GSM167" s="22"/>
      <c r="GSN167" s="3"/>
      <c r="GSO167" s="5"/>
      <c r="GSP167" s="5"/>
      <c r="GSQ167" s="8"/>
      <c r="GSR167" s="10"/>
      <c r="GSS167" s="68"/>
      <c r="GST167" s="20"/>
      <c r="GSU167" s="57"/>
      <c r="GSV167" s="21"/>
      <c r="GSW167" s="22"/>
      <c r="GSX167" s="3"/>
      <c r="GSY167" s="5"/>
      <c r="GSZ167" s="5"/>
      <c r="GTA167" s="8"/>
      <c r="GTB167" s="10"/>
      <c r="GTC167" s="68"/>
      <c r="GTD167" s="20"/>
      <c r="GTE167" s="57"/>
      <c r="GTF167" s="21"/>
      <c r="GTG167" s="22"/>
      <c r="GTH167" s="3"/>
      <c r="GTI167" s="5"/>
      <c r="GTJ167" s="5"/>
      <c r="GTK167" s="8"/>
      <c r="GTL167" s="10"/>
      <c r="GTM167" s="68"/>
      <c r="GTN167" s="20"/>
      <c r="GTO167" s="57"/>
      <c r="GTP167" s="21"/>
      <c r="GTQ167" s="22"/>
      <c r="GTR167" s="3"/>
      <c r="GTS167" s="5"/>
      <c r="GTT167" s="5"/>
      <c r="GTU167" s="8"/>
      <c r="GTV167" s="10"/>
      <c r="GTW167" s="68"/>
      <c r="GTX167" s="20"/>
      <c r="GTY167" s="57"/>
      <c r="GTZ167" s="21"/>
      <c r="GUA167" s="22"/>
      <c r="GUB167" s="3"/>
      <c r="GUC167" s="5"/>
      <c r="GUD167" s="5"/>
      <c r="GUE167" s="8"/>
      <c r="GUF167" s="10"/>
      <c r="GUG167" s="68"/>
      <c r="GUH167" s="20"/>
      <c r="GUI167" s="57"/>
      <c r="GUJ167" s="21"/>
      <c r="GUK167" s="22"/>
      <c r="GUL167" s="3"/>
      <c r="GUM167" s="5"/>
      <c r="GUN167" s="5"/>
      <c r="GUO167" s="8"/>
      <c r="GUP167" s="10"/>
      <c r="GUQ167" s="68"/>
      <c r="GUR167" s="20"/>
      <c r="GUS167" s="57"/>
      <c r="GUT167" s="21"/>
      <c r="GUU167" s="22"/>
      <c r="GUV167" s="3"/>
      <c r="GUW167" s="5"/>
      <c r="GUX167" s="5"/>
      <c r="GUY167" s="8"/>
      <c r="GUZ167" s="10"/>
      <c r="GVA167" s="68"/>
      <c r="GVB167" s="20"/>
      <c r="GVC167" s="57"/>
      <c r="GVD167" s="21"/>
      <c r="GVE167" s="22"/>
      <c r="GVF167" s="3"/>
      <c r="GVG167" s="5"/>
      <c r="GVH167" s="5"/>
      <c r="GVI167" s="8"/>
      <c r="GVJ167" s="10"/>
      <c r="GVK167" s="68"/>
      <c r="GVL167" s="20"/>
      <c r="GVM167" s="57"/>
      <c r="GVN167" s="21"/>
      <c r="GVO167" s="22"/>
      <c r="GVP167" s="3"/>
      <c r="GVQ167" s="5"/>
      <c r="GVR167" s="5"/>
      <c r="GVS167" s="8"/>
      <c r="GVT167" s="10"/>
      <c r="GVU167" s="68"/>
      <c r="GVV167" s="20"/>
      <c r="GVW167" s="57"/>
      <c r="GVX167" s="21"/>
      <c r="GVY167" s="22"/>
      <c r="GVZ167" s="3"/>
      <c r="GWA167" s="5"/>
      <c r="GWB167" s="5"/>
      <c r="GWC167" s="8"/>
      <c r="GWD167" s="10"/>
      <c r="GWE167" s="68"/>
      <c r="GWF167" s="20"/>
      <c r="GWG167" s="57"/>
      <c r="GWH167" s="21"/>
      <c r="GWI167" s="22"/>
      <c r="GWJ167" s="3"/>
      <c r="GWK167" s="5"/>
      <c r="GWL167" s="5"/>
      <c r="GWM167" s="8"/>
      <c r="GWN167" s="10"/>
      <c r="GWO167" s="68"/>
      <c r="GWP167" s="20"/>
      <c r="GWQ167" s="57"/>
      <c r="GWR167" s="21"/>
      <c r="GWS167" s="22"/>
      <c r="GWT167" s="3"/>
      <c r="GWU167" s="5"/>
      <c r="GWV167" s="5"/>
      <c r="GWW167" s="8"/>
      <c r="GWX167" s="10"/>
      <c r="GWY167" s="68"/>
      <c r="GWZ167" s="20"/>
      <c r="GXA167" s="57"/>
      <c r="GXB167" s="21"/>
      <c r="GXC167" s="22"/>
      <c r="GXD167" s="3"/>
      <c r="GXE167" s="5"/>
      <c r="GXF167" s="5"/>
      <c r="GXG167" s="8"/>
      <c r="GXH167" s="10"/>
      <c r="GXI167" s="68"/>
      <c r="GXJ167" s="20"/>
      <c r="GXK167" s="57"/>
      <c r="GXL167" s="21"/>
      <c r="GXM167" s="22"/>
      <c r="GXN167" s="3"/>
      <c r="GXO167" s="5"/>
      <c r="GXP167" s="5"/>
      <c r="GXQ167" s="8"/>
      <c r="GXR167" s="10"/>
      <c r="GXS167" s="68"/>
      <c r="GXT167" s="20"/>
      <c r="GXU167" s="57"/>
      <c r="GXV167" s="21"/>
      <c r="GXW167" s="22"/>
      <c r="GXX167" s="3"/>
      <c r="GXY167" s="5"/>
      <c r="GXZ167" s="5"/>
      <c r="GYA167" s="8"/>
      <c r="GYB167" s="10"/>
      <c r="GYC167" s="68"/>
      <c r="GYD167" s="20"/>
      <c r="GYE167" s="57"/>
      <c r="GYF167" s="21"/>
      <c r="GYG167" s="22"/>
      <c r="GYH167" s="3"/>
      <c r="GYI167" s="5"/>
      <c r="GYJ167" s="5"/>
      <c r="GYK167" s="8"/>
      <c r="GYL167" s="10"/>
      <c r="GYM167" s="68"/>
      <c r="GYN167" s="20"/>
      <c r="GYO167" s="57"/>
      <c r="GYP167" s="21"/>
      <c r="GYQ167" s="22"/>
      <c r="GYR167" s="3"/>
      <c r="GYS167" s="5"/>
      <c r="GYT167" s="5"/>
      <c r="GYU167" s="8"/>
      <c r="GYV167" s="10"/>
      <c r="GYW167" s="68"/>
      <c r="GYX167" s="20"/>
      <c r="GYY167" s="57"/>
      <c r="GYZ167" s="21"/>
      <c r="GZA167" s="22"/>
      <c r="GZB167" s="3"/>
      <c r="GZC167" s="5"/>
      <c r="GZD167" s="5"/>
      <c r="GZE167" s="8"/>
      <c r="GZF167" s="10"/>
      <c r="GZG167" s="68"/>
      <c r="GZH167" s="20"/>
      <c r="GZI167" s="57"/>
      <c r="GZJ167" s="21"/>
      <c r="GZK167" s="22"/>
      <c r="GZL167" s="3"/>
      <c r="GZM167" s="5"/>
      <c r="GZN167" s="5"/>
      <c r="GZO167" s="8"/>
      <c r="GZP167" s="10"/>
      <c r="GZQ167" s="68"/>
      <c r="GZR167" s="20"/>
      <c r="GZS167" s="57"/>
      <c r="GZT167" s="21"/>
      <c r="GZU167" s="22"/>
      <c r="GZV167" s="3"/>
      <c r="GZW167" s="5"/>
      <c r="GZX167" s="5"/>
      <c r="GZY167" s="8"/>
      <c r="GZZ167" s="10"/>
      <c r="HAA167" s="68"/>
      <c r="HAB167" s="20"/>
      <c r="HAC167" s="57"/>
      <c r="HAD167" s="21"/>
      <c r="HAE167" s="22"/>
      <c r="HAF167" s="3"/>
      <c r="HAG167" s="5"/>
      <c r="HAH167" s="5"/>
      <c r="HAI167" s="8"/>
      <c r="HAJ167" s="10"/>
      <c r="HAK167" s="68"/>
      <c r="HAL167" s="20"/>
      <c r="HAM167" s="57"/>
      <c r="HAN167" s="21"/>
      <c r="HAO167" s="22"/>
      <c r="HAP167" s="3"/>
      <c r="HAQ167" s="5"/>
      <c r="HAR167" s="5"/>
      <c r="HAS167" s="8"/>
      <c r="HAT167" s="10"/>
      <c r="HAU167" s="68"/>
      <c r="HAV167" s="20"/>
      <c r="HAW167" s="57"/>
      <c r="HAX167" s="21"/>
      <c r="HAY167" s="22"/>
      <c r="HAZ167" s="3"/>
      <c r="HBA167" s="5"/>
      <c r="HBB167" s="5"/>
      <c r="HBC167" s="8"/>
      <c r="HBD167" s="10"/>
      <c r="HBE167" s="68"/>
      <c r="HBF167" s="20"/>
      <c r="HBG167" s="57"/>
      <c r="HBH167" s="21"/>
      <c r="HBI167" s="22"/>
      <c r="HBJ167" s="3"/>
      <c r="HBK167" s="5"/>
      <c r="HBL167" s="5"/>
      <c r="HBM167" s="8"/>
      <c r="HBN167" s="10"/>
      <c r="HBO167" s="68"/>
      <c r="HBP167" s="20"/>
      <c r="HBQ167" s="57"/>
      <c r="HBR167" s="21"/>
      <c r="HBS167" s="22"/>
      <c r="HBT167" s="3"/>
      <c r="HBU167" s="5"/>
      <c r="HBV167" s="5"/>
      <c r="HBW167" s="8"/>
      <c r="HBX167" s="10"/>
      <c r="HBY167" s="68"/>
      <c r="HBZ167" s="20"/>
      <c r="HCA167" s="57"/>
      <c r="HCB167" s="21"/>
      <c r="HCC167" s="22"/>
      <c r="HCD167" s="3"/>
      <c r="HCE167" s="5"/>
      <c r="HCF167" s="5"/>
      <c r="HCG167" s="8"/>
      <c r="HCH167" s="10"/>
      <c r="HCI167" s="68"/>
      <c r="HCJ167" s="20"/>
      <c r="HCK167" s="57"/>
      <c r="HCL167" s="21"/>
      <c r="HCM167" s="22"/>
      <c r="HCN167" s="3"/>
      <c r="HCO167" s="5"/>
      <c r="HCP167" s="5"/>
      <c r="HCQ167" s="8"/>
      <c r="HCR167" s="10"/>
      <c r="HCS167" s="68"/>
      <c r="HCT167" s="20"/>
      <c r="HCU167" s="57"/>
      <c r="HCV167" s="21"/>
      <c r="HCW167" s="22"/>
      <c r="HCX167" s="3"/>
      <c r="HCY167" s="5"/>
      <c r="HCZ167" s="5"/>
      <c r="HDA167" s="8"/>
      <c r="HDB167" s="10"/>
      <c r="HDC167" s="68"/>
      <c r="HDD167" s="20"/>
      <c r="HDE167" s="57"/>
      <c r="HDF167" s="21"/>
      <c r="HDG167" s="22"/>
      <c r="HDH167" s="3"/>
      <c r="HDI167" s="5"/>
      <c r="HDJ167" s="5"/>
      <c r="HDK167" s="8"/>
      <c r="HDL167" s="10"/>
      <c r="HDM167" s="68"/>
      <c r="HDN167" s="20"/>
      <c r="HDO167" s="57"/>
      <c r="HDP167" s="21"/>
      <c r="HDQ167" s="22"/>
      <c r="HDR167" s="3"/>
      <c r="HDS167" s="5"/>
      <c r="HDT167" s="5"/>
      <c r="HDU167" s="8"/>
      <c r="HDV167" s="10"/>
      <c r="HDW167" s="68"/>
      <c r="HDX167" s="20"/>
      <c r="HDY167" s="57"/>
      <c r="HDZ167" s="21"/>
      <c r="HEA167" s="22"/>
      <c r="HEB167" s="3"/>
      <c r="HEC167" s="5"/>
      <c r="HED167" s="5"/>
      <c r="HEE167" s="8"/>
      <c r="HEF167" s="10"/>
      <c r="HEG167" s="68"/>
      <c r="HEH167" s="20"/>
      <c r="HEI167" s="57"/>
      <c r="HEJ167" s="21"/>
      <c r="HEK167" s="22"/>
      <c r="HEL167" s="3"/>
      <c r="HEM167" s="5"/>
      <c r="HEN167" s="5"/>
      <c r="HEO167" s="8"/>
      <c r="HEP167" s="10"/>
      <c r="HEQ167" s="68"/>
      <c r="HER167" s="20"/>
      <c r="HES167" s="57"/>
      <c r="HET167" s="21"/>
      <c r="HEU167" s="22"/>
      <c r="HEV167" s="3"/>
      <c r="HEW167" s="5"/>
      <c r="HEX167" s="5"/>
      <c r="HEY167" s="8"/>
      <c r="HEZ167" s="10"/>
      <c r="HFA167" s="68"/>
      <c r="HFB167" s="20"/>
      <c r="HFC167" s="57"/>
      <c r="HFD167" s="21"/>
      <c r="HFE167" s="22"/>
      <c r="HFF167" s="3"/>
      <c r="HFG167" s="5"/>
      <c r="HFH167" s="5"/>
      <c r="HFI167" s="8"/>
      <c r="HFJ167" s="10"/>
      <c r="HFK167" s="68"/>
      <c r="HFL167" s="20"/>
      <c r="HFM167" s="57"/>
      <c r="HFN167" s="21"/>
      <c r="HFO167" s="22"/>
      <c r="HFP167" s="3"/>
      <c r="HFQ167" s="5"/>
      <c r="HFR167" s="5"/>
      <c r="HFS167" s="8"/>
      <c r="HFT167" s="10"/>
      <c r="HFU167" s="68"/>
      <c r="HFV167" s="20"/>
      <c r="HFW167" s="57"/>
      <c r="HFX167" s="21"/>
      <c r="HFY167" s="22"/>
      <c r="HFZ167" s="3"/>
      <c r="HGA167" s="5"/>
      <c r="HGB167" s="5"/>
      <c r="HGC167" s="8"/>
      <c r="HGD167" s="10"/>
      <c r="HGE167" s="68"/>
      <c r="HGF167" s="20"/>
      <c r="HGG167" s="57"/>
      <c r="HGH167" s="21"/>
      <c r="HGI167" s="22"/>
      <c r="HGJ167" s="3"/>
      <c r="HGK167" s="5"/>
      <c r="HGL167" s="5"/>
      <c r="HGM167" s="8"/>
      <c r="HGN167" s="10"/>
      <c r="HGO167" s="68"/>
      <c r="HGP167" s="20"/>
      <c r="HGQ167" s="57"/>
      <c r="HGR167" s="21"/>
      <c r="HGS167" s="22"/>
      <c r="HGT167" s="3"/>
      <c r="HGU167" s="5"/>
      <c r="HGV167" s="5"/>
      <c r="HGW167" s="8"/>
      <c r="HGX167" s="10"/>
      <c r="HGY167" s="68"/>
      <c r="HGZ167" s="20"/>
      <c r="HHA167" s="57"/>
      <c r="HHB167" s="21"/>
      <c r="HHC167" s="22"/>
      <c r="HHD167" s="3"/>
      <c r="HHE167" s="5"/>
      <c r="HHF167" s="5"/>
      <c r="HHG167" s="8"/>
      <c r="HHH167" s="10"/>
      <c r="HHI167" s="68"/>
      <c r="HHJ167" s="20"/>
      <c r="HHK167" s="57"/>
      <c r="HHL167" s="21"/>
      <c r="HHM167" s="22"/>
      <c r="HHN167" s="3"/>
      <c r="HHO167" s="5"/>
      <c r="HHP167" s="5"/>
      <c r="HHQ167" s="8"/>
      <c r="HHR167" s="10"/>
      <c r="HHS167" s="68"/>
      <c r="HHT167" s="20"/>
      <c r="HHU167" s="57"/>
      <c r="HHV167" s="21"/>
      <c r="HHW167" s="22"/>
      <c r="HHX167" s="3"/>
      <c r="HHY167" s="5"/>
      <c r="HHZ167" s="5"/>
      <c r="HIA167" s="8"/>
      <c r="HIB167" s="10"/>
      <c r="HIC167" s="68"/>
      <c r="HID167" s="20"/>
      <c r="HIE167" s="57"/>
      <c r="HIF167" s="21"/>
      <c r="HIG167" s="22"/>
      <c r="HIH167" s="3"/>
      <c r="HII167" s="5"/>
      <c r="HIJ167" s="5"/>
      <c r="HIK167" s="8"/>
      <c r="HIL167" s="10"/>
      <c r="HIM167" s="68"/>
      <c r="HIN167" s="20"/>
      <c r="HIO167" s="57"/>
      <c r="HIP167" s="21"/>
      <c r="HIQ167" s="22"/>
      <c r="HIR167" s="3"/>
      <c r="HIS167" s="5"/>
      <c r="HIT167" s="5"/>
      <c r="HIU167" s="8"/>
      <c r="HIV167" s="10"/>
      <c r="HIW167" s="68"/>
      <c r="HIX167" s="20"/>
      <c r="HIY167" s="57"/>
      <c r="HIZ167" s="21"/>
      <c r="HJA167" s="22"/>
      <c r="HJB167" s="3"/>
      <c r="HJC167" s="5"/>
      <c r="HJD167" s="5"/>
      <c r="HJE167" s="8"/>
      <c r="HJF167" s="10"/>
      <c r="HJG167" s="68"/>
      <c r="HJH167" s="20"/>
      <c r="HJI167" s="57"/>
      <c r="HJJ167" s="21"/>
      <c r="HJK167" s="22"/>
      <c r="HJL167" s="3"/>
      <c r="HJM167" s="5"/>
      <c r="HJN167" s="5"/>
      <c r="HJO167" s="8"/>
      <c r="HJP167" s="10"/>
      <c r="HJQ167" s="68"/>
      <c r="HJR167" s="20"/>
      <c r="HJS167" s="57"/>
      <c r="HJT167" s="21"/>
      <c r="HJU167" s="22"/>
      <c r="HJV167" s="3"/>
      <c r="HJW167" s="5"/>
      <c r="HJX167" s="5"/>
      <c r="HJY167" s="8"/>
      <c r="HJZ167" s="10"/>
      <c r="HKA167" s="68"/>
      <c r="HKB167" s="20"/>
      <c r="HKC167" s="57"/>
      <c r="HKD167" s="21"/>
      <c r="HKE167" s="22"/>
      <c r="HKF167" s="3"/>
      <c r="HKG167" s="5"/>
      <c r="HKH167" s="5"/>
      <c r="HKI167" s="8"/>
      <c r="HKJ167" s="10"/>
      <c r="HKK167" s="68"/>
      <c r="HKL167" s="20"/>
      <c r="HKM167" s="57"/>
      <c r="HKN167" s="21"/>
      <c r="HKO167" s="22"/>
      <c r="HKP167" s="3"/>
      <c r="HKQ167" s="5"/>
      <c r="HKR167" s="5"/>
      <c r="HKS167" s="8"/>
      <c r="HKT167" s="10"/>
      <c r="HKU167" s="68"/>
      <c r="HKV167" s="20"/>
      <c r="HKW167" s="57"/>
      <c r="HKX167" s="21"/>
      <c r="HKY167" s="22"/>
      <c r="HKZ167" s="3"/>
      <c r="HLA167" s="5"/>
      <c r="HLB167" s="5"/>
      <c r="HLC167" s="8"/>
      <c r="HLD167" s="10"/>
      <c r="HLE167" s="68"/>
      <c r="HLF167" s="20"/>
      <c r="HLG167" s="57"/>
      <c r="HLH167" s="21"/>
      <c r="HLI167" s="22"/>
      <c r="HLJ167" s="3"/>
      <c r="HLK167" s="5"/>
      <c r="HLL167" s="5"/>
      <c r="HLM167" s="8"/>
      <c r="HLN167" s="10"/>
      <c r="HLO167" s="68"/>
      <c r="HLP167" s="20"/>
      <c r="HLQ167" s="57"/>
      <c r="HLR167" s="21"/>
      <c r="HLS167" s="22"/>
      <c r="HLT167" s="3"/>
      <c r="HLU167" s="5"/>
      <c r="HLV167" s="5"/>
      <c r="HLW167" s="8"/>
      <c r="HLX167" s="10"/>
      <c r="HLY167" s="68"/>
      <c r="HLZ167" s="20"/>
      <c r="HMA167" s="57"/>
      <c r="HMB167" s="21"/>
      <c r="HMC167" s="22"/>
      <c r="HMD167" s="3"/>
      <c r="HME167" s="5"/>
      <c r="HMF167" s="5"/>
      <c r="HMG167" s="8"/>
      <c r="HMH167" s="10"/>
      <c r="HMI167" s="68"/>
      <c r="HMJ167" s="20"/>
      <c r="HMK167" s="57"/>
      <c r="HML167" s="21"/>
      <c r="HMM167" s="22"/>
      <c r="HMN167" s="3"/>
      <c r="HMO167" s="5"/>
      <c r="HMP167" s="5"/>
      <c r="HMQ167" s="8"/>
      <c r="HMR167" s="10"/>
      <c r="HMS167" s="68"/>
      <c r="HMT167" s="20"/>
      <c r="HMU167" s="57"/>
      <c r="HMV167" s="21"/>
      <c r="HMW167" s="22"/>
      <c r="HMX167" s="3"/>
      <c r="HMY167" s="5"/>
      <c r="HMZ167" s="5"/>
      <c r="HNA167" s="8"/>
      <c r="HNB167" s="10"/>
      <c r="HNC167" s="68"/>
      <c r="HND167" s="20"/>
      <c r="HNE167" s="57"/>
      <c r="HNF167" s="21"/>
      <c r="HNG167" s="22"/>
      <c r="HNH167" s="3"/>
      <c r="HNI167" s="5"/>
      <c r="HNJ167" s="5"/>
      <c r="HNK167" s="8"/>
      <c r="HNL167" s="10"/>
      <c r="HNM167" s="68"/>
      <c r="HNN167" s="20"/>
      <c r="HNO167" s="57"/>
      <c r="HNP167" s="21"/>
      <c r="HNQ167" s="22"/>
      <c r="HNR167" s="3"/>
      <c r="HNS167" s="5"/>
      <c r="HNT167" s="5"/>
      <c r="HNU167" s="8"/>
      <c r="HNV167" s="10"/>
      <c r="HNW167" s="68"/>
      <c r="HNX167" s="20"/>
      <c r="HNY167" s="57"/>
      <c r="HNZ167" s="21"/>
      <c r="HOA167" s="22"/>
      <c r="HOB167" s="3"/>
      <c r="HOC167" s="5"/>
      <c r="HOD167" s="5"/>
      <c r="HOE167" s="8"/>
      <c r="HOF167" s="10"/>
      <c r="HOG167" s="68"/>
      <c r="HOH167" s="20"/>
      <c r="HOI167" s="57"/>
      <c r="HOJ167" s="21"/>
      <c r="HOK167" s="22"/>
      <c r="HOL167" s="3"/>
      <c r="HOM167" s="5"/>
      <c r="HON167" s="5"/>
      <c r="HOO167" s="8"/>
      <c r="HOP167" s="10"/>
      <c r="HOQ167" s="68"/>
      <c r="HOR167" s="20"/>
      <c r="HOS167" s="57"/>
      <c r="HOT167" s="21"/>
      <c r="HOU167" s="22"/>
      <c r="HOV167" s="3"/>
      <c r="HOW167" s="5"/>
      <c r="HOX167" s="5"/>
      <c r="HOY167" s="8"/>
      <c r="HOZ167" s="10"/>
      <c r="HPA167" s="68"/>
      <c r="HPB167" s="20"/>
      <c r="HPC167" s="57"/>
      <c r="HPD167" s="21"/>
      <c r="HPE167" s="22"/>
      <c r="HPF167" s="3"/>
      <c r="HPG167" s="5"/>
      <c r="HPH167" s="5"/>
      <c r="HPI167" s="8"/>
      <c r="HPJ167" s="10"/>
      <c r="HPK167" s="68"/>
      <c r="HPL167" s="20"/>
      <c r="HPM167" s="57"/>
      <c r="HPN167" s="21"/>
      <c r="HPO167" s="22"/>
      <c r="HPP167" s="3"/>
      <c r="HPQ167" s="5"/>
      <c r="HPR167" s="5"/>
      <c r="HPS167" s="8"/>
      <c r="HPT167" s="10"/>
      <c r="HPU167" s="68"/>
      <c r="HPV167" s="20"/>
      <c r="HPW167" s="57"/>
      <c r="HPX167" s="21"/>
      <c r="HPY167" s="22"/>
      <c r="HPZ167" s="3"/>
      <c r="HQA167" s="5"/>
      <c r="HQB167" s="5"/>
      <c r="HQC167" s="8"/>
      <c r="HQD167" s="10"/>
      <c r="HQE167" s="68"/>
      <c r="HQF167" s="20"/>
      <c r="HQG167" s="57"/>
      <c r="HQH167" s="21"/>
      <c r="HQI167" s="22"/>
      <c r="HQJ167" s="3"/>
      <c r="HQK167" s="5"/>
      <c r="HQL167" s="5"/>
      <c r="HQM167" s="8"/>
      <c r="HQN167" s="10"/>
      <c r="HQO167" s="68"/>
      <c r="HQP167" s="20"/>
      <c r="HQQ167" s="57"/>
      <c r="HQR167" s="21"/>
      <c r="HQS167" s="22"/>
      <c r="HQT167" s="3"/>
      <c r="HQU167" s="5"/>
      <c r="HQV167" s="5"/>
      <c r="HQW167" s="8"/>
      <c r="HQX167" s="10"/>
      <c r="HQY167" s="68"/>
      <c r="HQZ167" s="20"/>
      <c r="HRA167" s="57"/>
      <c r="HRB167" s="21"/>
      <c r="HRC167" s="22"/>
      <c r="HRD167" s="3"/>
      <c r="HRE167" s="5"/>
      <c r="HRF167" s="5"/>
      <c r="HRG167" s="8"/>
      <c r="HRH167" s="10"/>
      <c r="HRI167" s="68"/>
      <c r="HRJ167" s="20"/>
      <c r="HRK167" s="57"/>
      <c r="HRL167" s="21"/>
      <c r="HRM167" s="22"/>
      <c r="HRN167" s="3"/>
      <c r="HRO167" s="5"/>
      <c r="HRP167" s="5"/>
      <c r="HRQ167" s="8"/>
      <c r="HRR167" s="10"/>
      <c r="HRS167" s="68"/>
      <c r="HRT167" s="20"/>
      <c r="HRU167" s="57"/>
      <c r="HRV167" s="21"/>
      <c r="HRW167" s="22"/>
      <c r="HRX167" s="3"/>
      <c r="HRY167" s="5"/>
      <c r="HRZ167" s="5"/>
      <c r="HSA167" s="8"/>
      <c r="HSB167" s="10"/>
      <c r="HSC167" s="68"/>
      <c r="HSD167" s="20"/>
      <c r="HSE167" s="57"/>
      <c r="HSF167" s="21"/>
      <c r="HSG167" s="22"/>
      <c r="HSH167" s="3"/>
      <c r="HSI167" s="5"/>
      <c r="HSJ167" s="5"/>
      <c r="HSK167" s="8"/>
      <c r="HSL167" s="10"/>
      <c r="HSM167" s="68"/>
      <c r="HSN167" s="20"/>
      <c r="HSO167" s="57"/>
      <c r="HSP167" s="21"/>
      <c r="HSQ167" s="22"/>
      <c r="HSR167" s="3"/>
      <c r="HSS167" s="5"/>
      <c r="HST167" s="5"/>
      <c r="HSU167" s="8"/>
      <c r="HSV167" s="10"/>
      <c r="HSW167" s="68"/>
      <c r="HSX167" s="20"/>
      <c r="HSY167" s="57"/>
      <c r="HSZ167" s="21"/>
      <c r="HTA167" s="22"/>
      <c r="HTB167" s="3"/>
      <c r="HTC167" s="5"/>
      <c r="HTD167" s="5"/>
      <c r="HTE167" s="8"/>
      <c r="HTF167" s="10"/>
      <c r="HTG167" s="68"/>
      <c r="HTH167" s="20"/>
      <c r="HTI167" s="57"/>
      <c r="HTJ167" s="21"/>
      <c r="HTK167" s="22"/>
      <c r="HTL167" s="3"/>
      <c r="HTM167" s="5"/>
      <c r="HTN167" s="5"/>
      <c r="HTO167" s="8"/>
      <c r="HTP167" s="10"/>
      <c r="HTQ167" s="68"/>
      <c r="HTR167" s="20"/>
      <c r="HTS167" s="57"/>
      <c r="HTT167" s="21"/>
      <c r="HTU167" s="22"/>
      <c r="HTV167" s="3"/>
      <c r="HTW167" s="5"/>
      <c r="HTX167" s="5"/>
      <c r="HTY167" s="8"/>
      <c r="HTZ167" s="10"/>
      <c r="HUA167" s="68"/>
      <c r="HUB167" s="20"/>
      <c r="HUC167" s="57"/>
      <c r="HUD167" s="21"/>
      <c r="HUE167" s="22"/>
      <c r="HUF167" s="3"/>
      <c r="HUG167" s="5"/>
      <c r="HUH167" s="5"/>
      <c r="HUI167" s="8"/>
      <c r="HUJ167" s="10"/>
      <c r="HUK167" s="68"/>
      <c r="HUL167" s="20"/>
      <c r="HUM167" s="57"/>
      <c r="HUN167" s="21"/>
      <c r="HUO167" s="22"/>
      <c r="HUP167" s="3"/>
      <c r="HUQ167" s="5"/>
      <c r="HUR167" s="5"/>
      <c r="HUS167" s="8"/>
      <c r="HUT167" s="10"/>
      <c r="HUU167" s="68"/>
      <c r="HUV167" s="20"/>
      <c r="HUW167" s="57"/>
      <c r="HUX167" s="21"/>
      <c r="HUY167" s="22"/>
      <c r="HUZ167" s="3"/>
      <c r="HVA167" s="5"/>
      <c r="HVB167" s="5"/>
      <c r="HVC167" s="8"/>
      <c r="HVD167" s="10"/>
      <c r="HVE167" s="68"/>
      <c r="HVF167" s="20"/>
      <c r="HVG167" s="57"/>
      <c r="HVH167" s="21"/>
      <c r="HVI167" s="22"/>
      <c r="HVJ167" s="3"/>
      <c r="HVK167" s="5"/>
      <c r="HVL167" s="5"/>
      <c r="HVM167" s="8"/>
      <c r="HVN167" s="10"/>
      <c r="HVO167" s="68"/>
      <c r="HVP167" s="20"/>
      <c r="HVQ167" s="57"/>
      <c r="HVR167" s="21"/>
      <c r="HVS167" s="22"/>
      <c r="HVT167" s="3"/>
      <c r="HVU167" s="5"/>
      <c r="HVV167" s="5"/>
      <c r="HVW167" s="8"/>
      <c r="HVX167" s="10"/>
      <c r="HVY167" s="68"/>
      <c r="HVZ167" s="20"/>
      <c r="HWA167" s="57"/>
      <c r="HWB167" s="21"/>
      <c r="HWC167" s="22"/>
      <c r="HWD167" s="3"/>
      <c r="HWE167" s="5"/>
      <c r="HWF167" s="5"/>
      <c r="HWG167" s="8"/>
      <c r="HWH167" s="10"/>
      <c r="HWI167" s="68"/>
      <c r="HWJ167" s="20"/>
      <c r="HWK167" s="57"/>
      <c r="HWL167" s="21"/>
      <c r="HWM167" s="22"/>
      <c r="HWN167" s="3"/>
      <c r="HWO167" s="5"/>
      <c r="HWP167" s="5"/>
      <c r="HWQ167" s="8"/>
      <c r="HWR167" s="10"/>
      <c r="HWS167" s="68"/>
      <c r="HWT167" s="20"/>
      <c r="HWU167" s="57"/>
      <c r="HWV167" s="21"/>
      <c r="HWW167" s="22"/>
      <c r="HWX167" s="3"/>
      <c r="HWY167" s="5"/>
      <c r="HWZ167" s="5"/>
      <c r="HXA167" s="8"/>
      <c r="HXB167" s="10"/>
      <c r="HXC167" s="68"/>
      <c r="HXD167" s="20"/>
      <c r="HXE167" s="57"/>
      <c r="HXF167" s="21"/>
      <c r="HXG167" s="22"/>
      <c r="HXH167" s="3"/>
      <c r="HXI167" s="5"/>
      <c r="HXJ167" s="5"/>
      <c r="HXK167" s="8"/>
      <c r="HXL167" s="10"/>
      <c r="HXM167" s="68"/>
      <c r="HXN167" s="20"/>
      <c r="HXO167" s="57"/>
      <c r="HXP167" s="21"/>
      <c r="HXQ167" s="22"/>
      <c r="HXR167" s="3"/>
      <c r="HXS167" s="5"/>
      <c r="HXT167" s="5"/>
      <c r="HXU167" s="8"/>
      <c r="HXV167" s="10"/>
      <c r="HXW167" s="68"/>
      <c r="HXX167" s="20"/>
      <c r="HXY167" s="57"/>
      <c r="HXZ167" s="21"/>
      <c r="HYA167" s="22"/>
      <c r="HYB167" s="3"/>
      <c r="HYC167" s="5"/>
      <c r="HYD167" s="5"/>
      <c r="HYE167" s="8"/>
      <c r="HYF167" s="10"/>
      <c r="HYG167" s="68"/>
      <c r="HYH167" s="20"/>
      <c r="HYI167" s="57"/>
      <c r="HYJ167" s="21"/>
      <c r="HYK167" s="22"/>
      <c r="HYL167" s="3"/>
      <c r="HYM167" s="5"/>
      <c r="HYN167" s="5"/>
      <c r="HYO167" s="8"/>
      <c r="HYP167" s="10"/>
      <c r="HYQ167" s="68"/>
      <c r="HYR167" s="20"/>
      <c r="HYS167" s="57"/>
      <c r="HYT167" s="21"/>
      <c r="HYU167" s="22"/>
      <c r="HYV167" s="3"/>
      <c r="HYW167" s="5"/>
      <c r="HYX167" s="5"/>
      <c r="HYY167" s="8"/>
      <c r="HYZ167" s="10"/>
      <c r="HZA167" s="68"/>
      <c r="HZB167" s="20"/>
      <c r="HZC167" s="57"/>
      <c r="HZD167" s="21"/>
      <c r="HZE167" s="22"/>
      <c r="HZF167" s="3"/>
      <c r="HZG167" s="5"/>
      <c r="HZH167" s="5"/>
      <c r="HZI167" s="8"/>
      <c r="HZJ167" s="10"/>
      <c r="HZK167" s="68"/>
      <c r="HZL167" s="20"/>
      <c r="HZM167" s="57"/>
      <c r="HZN167" s="21"/>
      <c r="HZO167" s="22"/>
      <c r="HZP167" s="3"/>
      <c r="HZQ167" s="5"/>
      <c r="HZR167" s="5"/>
      <c r="HZS167" s="8"/>
      <c r="HZT167" s="10"/>
      <c r="HZU167" s="68"/>
      <c r="HZV167" s="20"/>
      <c r="HZW167" s="57"/>
      <c r="HZX167" s="21"/>
      <c r="HZY167" s="22"/>
      <c r="HZZ167" s="3"/>
      <c r="IAA167" s="5"/>
      <c r="IAB167" s="5"/>
      <c r="IAC167" s="8"/>
      <c r="IAD167" s="10"/>
      <c r="IAE167" s="68"/>
      <c r="IAF167" s="20"/>
      <c r="IAG167" s="57"/>
      <c r="IAH167" s="21"/>
      <c r="IAI167" s="22"/>
      <c r="IAJ167" s="3"/>
      <c r="IAK167" s="5"/>
      <c r="IAL167" s="5"/>
      <c r="IAM167" s="8"/>
      <c r="IAN167" s="10"/>
      <c r="IAO167" s="68"/>
      <c r="IAP167" s="20"/>
      <c r="IAQ167" s="57"/>
      <c r="IAR167" s="21"/>
      <c r="IAS167" s="22"/>
      <c r="IAT167" s="3"/>
      <c r="IAU167" s="5"/>
      <c r="IAV167" s="5"/>
      <c r="IAW167" s="8"/>
      <c r="IAX167" s="10"/>
      <c r="IAY167" s="68"/>
      <c r="IAZ167" s="20"/>
      <c r="IBA167" s="57"/>
      <c r="IBB167" s="21"/>
      <c r="IBC167" s="22"/>
      <c r="IBD167" s="3"/>
      <c r="IBE167" s="5"/>
      <c r="IBF167" s="5"/>
      <c r="IBG167" s="8"/>
      <c r="IBH167" s="10"/>
      <c r="IBI167" s="68"/>
      <c r="IBJ167" s="20"/>
      <c r="IBK167" s="57"/>
      <c r="IBL167" s="21"/>
      <c r="IBM167" s="22"/>
      <c r="IBN167" s="3"/>
      <c r="IBO167" s="5"/>
      <c r="IBP167" s="5"/>
      <c r="IBQ167" s="8"/>
      <c r="IBR167" s="10"/>
      <c r="IBS167" s="68"/>
      <c r="IBT167" s="20"/>
      <c r="IBU167" s="57"/>
      <c r="IBV167" s="21"/>
      <c r="IBW167" s="22"/>
      <c r="IBX167" s="3"/>
      <c r="IBY167" s="5"/>
      <c r="IBZ167" s="5"/>
      <c r="ICA167" s="8"/>
      <c r="ICB167" s="10"/>
      <c r="ICC167" s="68"/>
      <c r="ICD167" s="20"/>
      <c r="ICE167" s="57"/>
      <c r="ICF167" s="21"/>
      <c r="ICG167" s="22"/>
      <c r="ICH167" s="3"/>
      <c r="ICI167" s="5"/>
      <c r="ICJ167" s="5"/>
      <c r="ICK167" s="8"/>
      <c r="ICL167" s="10"/>
      <c r="ICM167" s="68"/>
      <c r="ICN167" s="20"/>
      <c r="ICO167" s="57"/>
      <c r="ICP167" s="21"/>
      <c r="ICQ167" s="22"/>
      <c r="ICR167" s="3"/>
      <c r="ICS167" s="5"/>
      <c r="ICT167" s="5"/>
      <c r="ICU167" s="8"/>
      <c r="ICV167" s="10"/>
      <c r="ICW167" s="68"/>
      <c r="ICX167" s="20"/>
      <c r="ICY167" s="57"/>
      <c r="ICZ167" s="21"/>
      <c r="IDA167" s="22"/>
      <c r="IDB167" s="3"/>
      <c r="IDC167" s="5"/>
      <c r="IDD167" s="5"/>
      <c r="IDE167" s="8"/>
      <c r="IDF167" s="10"/>
      <c r="IDG167" s="68"/>
      <c r="IDH167" s="20"/>
      <c r="IDI167" s="57"/>
      <c r="IDJ167" s="21"/>
      <c r="IDK167" s="22"/>
      <c r="IDL167" s="3"/>
      <c r="IDM167" s="5"/>
      <c r="IDN167" s="5"/>
      <c r="IDO167" s="8"/>
      <c r="IDP167" s="10"/>
      <c r="IDQ167" s="68"/>
      <c r="IDR167" s="20"/>
      <c r="IDS167" s="57"/>
      <c r="IDT167" s="21"/>
      <c r="IDU167" s="22"/>
      <c r="IDV167" s="3"/>
      <c r="IDW167" s="5"/>
      <c r="IDX167" s="5"/>
      <c r="IDY167" s="8"/>
      <c r="IDZ167" s="10"/>
      <c r="IEA167" s="68"/>
      <c r="IEB167" s="20"/>
      <c r="IEC167" s="57"/>
      <c r="IED167" s="21"/>
      <c r="IEE167" s="22"/>
      <c r="IEF167" s="3"/>
      <c r="IEG167" s="5"/>
      <c r="IEH167" s="5"/>
      <c r="IEI167" s="8"/>
      <c r="IEJ167" s="10"/>
      <c r="IEK167" s="68"/>
      <c r="IEL167" s="20"/>
      <c r="IEM167" s="57"/>
      <c r="IEN167" s="21"/>
      <c r="IEO167" s="22"/>
      <c r="IEP167" s="3"/>
      <c r="IEQ167" s="5"/>
      <c r="IER167" s="5"/>
      <c r="IES167" s="8"/>
      <c r="IET167" s="10"/>
      <c r="IEU167" s="68"/>
      <c r="IEV167" s="20"/>
      <c r="IEW167" s="57"/>
      <c r="IEX167" s="21"/>
      <c r="IEY167" s="22"/>
      <c r="IEZ167" s="3"/>
      <c r="IFA167" s="5"/>
      <c r="IFB167" s="5"/>
      <c r="IFC167" s="8"/>
      <c r="IFD167" s="10"/>
      <c r="IFE167" s="68"/>
      <c r="IFF167" s="20"/>
      <c r="IFG167" s="57"/>
      <c r="IFH167" s="21"/>
      <c r="IFI167" s="22"/>
      <c r="IFJ167" s="3"/>
      <c r="IFK167" s="5"/>
      <c r="IFL167" s="5"/>
      <c r="IFM167" s="8"/>
      <c r="IFN167" s="10"/>
      <c r="IFO167" s="68"/>
      <c r="IFP167" s="20"/>
      <c r="IFQ167" s="57"/>
      <c r="IFR167" s="21"/>
      <c r="IFS167" s="22"/>
      <c r="IFT167" s="3"/>
      <c r="IFU167" s="5"/>
      <c r="IFV167" s="5"/>
      <c r="IFW167" s="8"/>
      <c r="IFX167" s="10"/>
      <c r="IFY167" s="68"/>
      <c r="IFZ167" s="20"/>
      <c r="IGA167" s="57"/>
      <c r="IGB167" s="21"/>
      <c r="IGC167" s="22"/>
      <c r="IGD167" s="3"/>
      <c r="IGE167" s="5"/>
      <c r="IGF167" s="5"/>
      <c r="IGG167" s="8"/>
      <c r="IGH167" s="10"/>
      <c r="IGI167" s="68"/>
      <c r="IGJ167" s="20"/>
      <c r="IGK167" s="57"/>
      <c r="IGL167" s="21"/>
      <c r="IGM167" s="22"/>
      <c r="IGN167" s="3"/>
      <c r="IGO167" s="5"/>
      <c r="IGP167" s="5"/>
      <c r="IGQ167" s="8"/>
      <c r="IGR167" s="10"/>
      <c r="IGS167" s="68"/>
      <c r="IGT167" s="20"/>
      <c r="IGU167" s="57"/>
      <c r="IGV167" s="21"/>
      <c r="IGW167" s="22"/>
      <c r="IGX167" s="3"/>
      <c r="IGY167" s="5"/>
      <c r="IGZ167" s="5"/>
      <c r="IHA167" s="8"/>
      <c r="IHB167" s="10"/>
      <c r="IHC167" s="68"/>
      <c r="IHD167" s="20"/>
      <c r="IHE167" s="57"/>
      <c r="IHF167" s="21"/>
      <c r="IHG167" s="22"/>
      <c r="IHH167" s="3"/>
      <c r="IHI167" s="5"/>
      <c r="IHJ167" s="5"/>
      <c r="IHK167" s="8"/>
      <c r="IHL167" s="10"/>
      <c r="IHM167" s="68"/>
      <c r="IHN167" s="20"/>
      <c r="IHO167" s="57"/>
      <c r="IHP167" s="21"/>
      <c r="IHQ167" s="22"/>
      <c r="IHR167" s="3"/>
      <c r="IHS167" s="5"/>
      <c r="IHT167" s="5"/>
      <c r="IHU167" s="8"/>
      <c r="IHV167" s="10"/>
      <c r="IHW167" s="68"/>
      <c r="IHX167" s="20"/>
      <c r="IHY167" s="57"/>
      <c r="IHZ167" s="21"/>
      <c r="IIA167" s="22"/>
      <c r="IIB167" s="3"/>
      <c r="IIC167" s="5"/>
      <c r="IID167" s="5"/>
      <c r="IIE167" s="8"/>
      <c r="IIF167" s="10"/>
      <c r="IIG167" s="68"/>
      <c r="IIH167" s="20"/>
      <c r="III167" s="57"/>
      <c r="IIJ167" s="21"/>
      <c r="IIK167" s="22"/>
      <c r="IIL167" s="3"/>
      <c r="IIM167" s="5"/>
      <c r="IIN167" s="5"/>
      <c r="IIO167" s="8"/>
      <c r="IIP167" s="10"/>
      <c r="IIQ167" s="68"/>
      <c r="IIR167" s="20"/>
      <c r="IIS167" s="57"/>
      <c r="IIT167" s="21"/>
      <c r="IIU167" s="22"/>
      <c r="IIV167" s="3"/>
      <c r="IIW167" s="5"/>
      <c r="IIX167" s="5"/>
      <c r="IIY167" s="8"/>
      <c r="IIZ167" s="10"/>
      <c r="IJA167" s="68"/>
      <c r="IJB167" s="20"/>
      <c r="IJC167" s="57"/>
      <c r="IJD167" s="21"/>
      <c r="IJE167" s="22"/>
      <c r="IJF167" s="3"/>
      <c r="IJG167" s="5"/>
      <c r="IJH167" s="5"/>
      <c r="IJI167" s="8"/>
      <c r="IJJ167" s="10"/>
      <c r="IJK167" s="68"/>
      <c r="IJL167" s="20"/>
      <c r="IJM167" s="57"/>
      <c r="IJN167" s="21"/>
      <c r="IJO167" s="22"/>
      <c r="IJP167" s="3"/>
      <c r="IJQ167" s="5"/>
      <c r="IJR167" s="5"/>
      <c r="IJS167" s="8"/>
      <c r="IJT167" s="10"/>
      <c r="IJU167" s="68"/>
      <c r="IJV167" s="20"/>
      <c r="IJW167" s="57"/>
      <c r="IJX167" s="21"/>
      <c r="IJY167" s="22"/>
      <c r="IJZ167" s="3"/>
      <c r="IKA167" s="5"/>
      <c r="IKB167" s="5"/>
      <c r="IKC167" s="8"/>
      <c r="IKD167" s="10"/>
      <c r="IKE167" s="68"/>
      <c r="IKF167" s="20"/>
      <c r="IKG167" s="57"/>
      <c r="IKH167" s="21"/>
      <c r="IKI167" s="22"/>
      <c r="IKJ167" s="3"/>
      <c r="IKK167" s="5"/>
      <c r="IKL167" s="5"/>
      <c r="IKM167" s="8"/>
      <c r="IKN167" s="10"/>
      <c r="IKO167" s="68"/>
      <c r="IKP167" s="20"/>
      <c r="IKQ167" s="57"/>
      <c r="IKR167" s="21"/>
      <c r="IKS167" s="22"/>
      <c r="IKT167" s="3"/>
      <c r="IKU167" s="5"/>
      <c r="IKV167" s="5"/>
      <c r="IKW167" s="8"/>
      <c r="IKX167" s="10"/>
      <c r="IKY167" s="68"/>
      <c r="IKZ167" s="20"/>
      <c r="ILA167" s="57"/>
      <c r="ILB167" s="21"/>
      <c r="ILC167" s="22"/>
      <c r="ILD167" s="3"/>
      <c r="ILE167" s="5"/>
      <c r="ILF167" s="5"/>
      <c r="ILG167" s="8"/>
      <c r="ILH167" s="10"/>
      <c r="ILI167" s="68"/>
      <c r="ILJ167" s="20"/>
      <c r="ILK167" s="57"/>
      <c r="ILL167" s="21"/>
      <c r="ILM167" s="22"/>
      <c r="ILN167" s="3"/>
      <c r="ILO167" s="5"/>
      <c r="ILP167" s="5"/>
      <c r="ILQ167" s="8"/>
      <c r="ILR167" s="10"/>
      <c r="ILS167" s="68"/>
      <c r="ILT167" s="20"/>
      <c r="ILU167" s="57"/>
      <c r="ILV167" s="21"/>
      <c r="ILW167" s="22"/>
      <c r="ILX167" s="3"/>
      <c r="ILY167" s="5"/>
      <c r="ILZ167" s="5"/>
      <c r="IMA167" s="8"/>
      <c r="IMB167" s="10"/>
      <c r="IMC167" s="68"/>
      <c r="IMD167" s="20"/>
      <c r="IME167" s="57"/>
      <c r="IMF167" s="21"/>
      <c r="IMG167" s="22"/>
      <c r="IMH167" s="3"/>
      <c r="IMI167" s="5"/>
      <c r="IMJ167" s="5"/>
      <c r="IMK167" s="8"/>
      <c r="IML167" s="10"/>
      <c r="IMM167" s="68"/>
      <c r="IMN167" s="20"/>
      <c r="IMO167" s="57"/>
      <c r="IMP167" s="21"/>
      <c r="IMQ167" s="22"/>
      <c r="IMR167" s="3"/>
      <c r="IMS167" s="5"/>
      <c r="IMT167" s="5"/>
      <c r="IMU167" s="8"/>
      <c r="IMV167" s="10"/>
      <c r="IMW167" s="68"/>
      <c r="IMX167" s="20"/>
      <c r="IMY167" s="57"/>
      <c r="IMZ167" s="21"/>
      <c r="INA167" s="22"/>
      <c r="INB167" s="3"/>
      <c r="INC167" s="5"/>
      <c r="IND167" s="5"/>
      <c r="INE167" s="8"/>
      <c r="INF167" s="10"/>
      <c r="ING167" s="68"/>
      <c r="INH167" s="20"/>
      <c r="INI167" s="57"/>
      <c r="INJ167" s="21"/>
      <c r="INK167" s="22"/>
      <c r="INL167" s="3"/>
      <c r="INM167" s="5"/>
      <c r="INN167" s="5"/>
      <c r="INO167" s="8"/>
      <c r="INP167" s="10"/>
      <c r="INQ167" s="68"/>
      <c r="INR167" s="20"/>
      <c r="INS167" s="57"/>
      <c r="INT167" s="21"/>
      <c r="INU167" s="22"/>
      <c r="INV167" s="3"/>
      <c r="INW167" s="5"/>
      <c r="INX167" s="5"/>
      <c r="INY167" s="8"/>
      <c r="INZ167" s="10"/>
      <c r="IOA167" s="68"/>
      <c r="IOB167" s="20"/>
      <c r="IOC167" s="57"/>
      <c r="IOD167" s="21"/>
      <c r="IOE167" s="22"/>
      <c r="IOF167" s="3"/>
      <c r="IOG167" s="5"/>
      <c r="IOH167" s="5"/>
      <c r="IOI167" s="8"/>
      <c r="IOJ167" s="10"/>
      <c r="IOK167" s="68"/>
      <c r="IOL167" s="20"/>
      <c r="IOM167" s="57"/>
      <c r="ION167" s="21"/>
      <c r="IOO167" s="22"/>
      <c r="IOP167" s="3"/>
      <c r="IOQ167" s="5"/>
      <c r="IOR167" s="5"/>
      <c r="IOS167" s="8"/>
      <c r="IOT167" s="10"/>
      <c r="IOU167" s="68"/>
      <c r="IOV167" s="20"/>
      <c r="IOW167" s="57"/>
      <c r="IOX167" s="21"/>
      <c r="IOY167" s="22"/>
      <c r="IOZ167" s="3"/>
      <c r="IPA167" s="5"/>
      <c r="IPB167" s="5"/>
      <c r="IPC167" s="8"/>
      <c r="IPD167" s="10"/>
      <c r="IPE167" s="68"/>
      <c r="IPF167" s="20"/>
      <c r="IPG167" s="57"/>
      <c r="IPH167" s="21"/>
      <c r="IPI167" s="22"/>
      <c r="IPJ167" s="3"/>
      <c r="IPK167" s="5"/>
      <c r="IPL167" s="5"/>
      <c r="IPM167" s="8"/>
      <c r="IPN167" s="10"/>
      <c r="IPO167" s="68"/>
      <c r="IPP167" s="20"/>
      <c r="IPQ167" s="57"/>
      <c r="IPR167" s="21"/>
      <c r="IPS167" s="22"/>
      <c r="IPT167" s="3"/>
      <c r="IPU167" s="5"/>
      <c r="IPV167" s="5"/>
      <c r="IPW167" s="8"/>
      <c r="IPX167" s="10"/>
      <c r="IPY167" s="68"/>
      <c r="IPZ167" s="20"/>
      <c r="IQA167" s="57"/>
      <c r="IQB167" s="21"/>
      <c r="IQC167" s="22"/>
      <c r="IQD167" s="3"/>
      <c r="IQE167" s="5"/>
      <c r="IQF167" s="5"/>
      <c r="IQG167" s="8"/>
      <c r="IQH167" s="10"/>
      <c r="IQI167" s="68"/>
      <c r="IQJ167" s="20"/>
      <c r="IQK167" s="57"/>
      <c r="IQL167" s="21"/>
      <c r="IQM167" s="22"/>
      <c r="IQN167" s="3"/>
      <c r="IQO167" s="5"/>
      <c r="IQP167" s="5"/>
      <c r="IQQ167" s="8"/>
      <c r="IQR167" s="10"/>
      <c r="IQS167" s="68"/>
      <c r="IQT167" s="20"/>
      <c r="IQU167" s="57"/>
      <c r="IQV167" s="21"/>
      <c r="IQW167" s="22"/>
      <c r="IQX167" s="3"/>
      <c r="IQY167" s="5"/>
      <c r="IQZ167" s="5"/>
      <c r="IRA167" s="8"/>
      <c r="IRB167" s="10"/>
      <c r="IRC167" s="68"/>
      <c r="IRD167" s="20"/>
      <c r="IRE167" s="57"/>
      <c r="IRF167" s="21"/>
      <c r="IRG167" s="22"/>
      <c r="IRH167" s="3"/>
      <c r="IRI167" s="5"/>
      <c r="IRJ167" s="5"/>
      <c r="IRK167" s="8"/>
      <c r="IRL167" s="10"/>
      <c r="IRM167" s="68"/>
      <c r="IRN167" s="20"/>
      <c r="IRO167" s="57"/>
      <c r="IRP167" s="21"/>
      <c r="IRQ167" s="22"/>
      <c r="IRR167" s="3"/>
      <c r="IRS167" s="5"/>
      <c r="IRT167" s="5"/>
      <c r="IRU167" s="8"/>
      <c r="IRV167" s="10"/>
      <c r="IRW167" s="68"/>
      <c r="IRX167" s="20"/>
      <c r="IRY167" s="57"/>
      <c r="IRZ167" s="21"/>
      <c r="ISA167" s="22"/>
      <c r="ISB167" s="3"/>
      <c r="ISC167" s="5"/>
      <c r="ISD167" s="5"/>
      <c r="ISE167" s="8"/>
      <c r="ISF167" s="10"/>
      <c r="ISG167" s="68"/>
      <c r="ISH167" s="20"/>
      <c r="ISI167" s="57"/>
      <c r="ISJ167" s="21"/>
      <c r="ISK167" s="22"/>
      <c r="ISL167" s="3"/>
      <c r="ISM167" s="5"/>
      <c r="ISN167" s="5"/>
      <c r="ISO167" s="8"/>
      <c r="ISP167" s="10"/>
      <c r="ISQ167" s="68"/>
      <c r="ISR167" s="20"/>
      <c r="ISS167" s="57"/>
      <c r="IST167" s="21"/>
      <c r="ISU167" s="22"/>
      <c r="ISV167" s="3"/>
      <c r="ISW167" s="5"/>
      <c r="ISX167" s="5"/>
      <c r="ISY167" s="8"/>
      <c r="ISZ167" s="10"/>
      <c r="ITA167" s="68"/>
      <c r="ITB167" s="20"/>
      <c r="ITC167" s="57"/>
      <c r="ITD167" s="21"/>
      <c r="ITE167" s="22"/>
      <c r="ITF167" s="3"/>
      <c r="ITG167" s="5"/>
      <c r="ITH167" s="5"/>
      <c r="ITI167" s="8"/>
      <c r="ITJ167" s="10"/>
      <c r="ITK167" s="68"/>
      <c r="ITL167" s="20"/>
      <c r="ITM167" s="57"/>
      <c r="ITN167" s="21"/>
      <c r="ITO167" s="22"/>
      <c r="ITP167" s="3"/>
      <c r="ITQ167" s="5"/>
      <c r="ITR167" s="5"/>
      <c r="ITS167" s="8"/>
      <c r="ITT167" s="10"/>
      <c r="ITU167" s="68"/>
      <c r="ITV167" s="20"/>
      <c r="ITW167" s="57"/>
      <c r="ITX167" s="21"/>
      <c r="ITY167" s="22"/>
      <c r="ITZ167" s="3"/>
      <c r="IUA167" s="5"/>
      <c r="IUB167" s="5"/>
      <c r="IUC167" s="8"/>
      <c r="IUD167" s="10"/>
      <c r="IUE167" s="68"/>
      <c r="IUF167" s="20"/>
      <c r="IUG167" s="57"/>
      <c r="IUH167" s="21"/>
      <c r="IUI167" s="22"/>
      <c r="IUJ167" s="3"/>
      <c r="IUK167" s="5"/>
      <c r="IUL167" s="5"/>
      <c r="IUM167" s="8"/>
      <c r="IUN167" s="10"/>
      <c r="IUO167" s="68"/>
      <c r="IUP167" s="20"/>
      <c r="IUQ167" s="57"/>
      <c r="IUR167" s="21"/>
      <c r="IUS167" s="22"/>
      <c r="IUT167" s="3"/>
      <c r="IUU167" s="5"/>
      <c r="IUV167" s="5"/>
      <c r="IUW167" s="8"/>
      <c r="IUX167" s="10"/>
      <c r="IUY167" s="68"/>
      <c r="IUZ167" s="20"/>
      <c r="IVA167" s="57"/>
      <c r="IVB167" s="21"/>
      <c r="IVC167" s="22"/>
      <c r="IVD167" s="3"/>
      <c r="IVE167" s="5"/>
      <c r="IVF167" s="5"/>
      <c r="IVG167" s="8"/>
      <c r="IVH167" s="10"/>
      <c r="IVI167" s="68"/>
      <c r="IVJ167" s="20"/>
      <c r="IVK167" s="57"/>
      <c r="IVL167" s="21"/>
      <c r="IVM167" s="22"/>
      <c r="IVN167" s="3"/>
      <c r="IVO167" s="5"/>
      <c r="IVP167" s="5"/>
      <c r="IVQ167" s="8"/>
      <c r="IVR167" s="10"/>
      <c r="IVS167" s="68"/>
      <c r="IVT167" s="20"/>
      <c r="IVU167" s="57"/>
      <c r="IVV167" s="21"/>
      <c r="IVW167" s="22"/>
      <c r="IVX167" s="3"/>
      <c r="IVY167" s="5"/>
      <c r="IVZ167" s="5"/>
      <c r="IWA167" s="8"/>
      <c r="IWB167" s="10"/>
      <c r="IWC167" s="68"/>
      <c r="IWD167" s="20"/>
      <c r="IWE167" s="57"/>
      <c r="IWF167" s="21"/>
      <c r="IWG167" s="22"/>
      <c r="IWH167" s="3"/>
      <c r="IWI167" s="5"/>
      <c r="IWJ167" s="5"/>
      <c r="IWK167" s="8"/>
      <c r="IWL167" s="10"/>
      <c r="IWM167" s="68"/>
      <c r="IWN167" s="20"/>
      <c r="IWO167" s="57"/>
      <c r="IWP167" s="21"/>
      <c r="IWQ167" s="22"/>
      <c r="IWR167" s="3"/>
      <c r="IWS167" s="5"/>
      <c r="IWT167" s="5"/>
      <c r="IWU167" s="8"/>
      <c r="IWV167" s="10"/>
      <c r="IWW167" s="68"/>
      <c r="IWX167" s="20"/>
      <c r="IWY167" s="57"/>
      <c r="IWZ167" s="21"/>
      <c r="IXA167" s="22"/>
      <c r="IXB167" s="3"/>
      <c r="IXC167" s="5"/>
      <c r="IXD167" s="5"/>
      <c r="IXE167" s="8"/>
      <c r="IXF167" s="10"/>
      <c r="IXG167" s="68"/>
      <c r="IXH167" s="20"/>
      <c r="IXI167" s="57"/>
      <c r="IXJ167" s="21"/>
      <c r="IXK167" s="22"/>
      <c r="IXL167" s="3"/>
      <c r="IXM167" s="5"/>
      <c r="IXN167" s="5"/>
      <c r="IXO167" s="8"/>
      <c r="IXP167" s="10"/>
      <c r="IXQ167" s="68"/>
      <c r="IXR167" s="20"/>
      <c r="IXS167" s="57"/>
      <c r="IXT167" s="21"/>
      <c r="IXU167" s="22"/>
      <c r="IXV167" s="3"/>
      <c r="IXW167" s="5"/>
      <c r="IXX167" s="5"/>
      <c r="IXY167" s="8"/>
      <c r="IXZ167" s="10"/>
      <c r="IYA167" s="68"/>
      <c r="IYB167" s="20"/>
      <c r="IYC167" s="57"/>
      <c r="IYD167" s="21"/>
      <c r="IYE167" s="22"/>
      <c r="IYF167" s="3"/>
      <c r="IYG167" s="5"/>
      <c r="IYH167" s="5"/>
      <c r="IYI167" s="8"/>
      <c r="IYJ167" s="10"/>
      <c r="IYK167" s="68"/>
      <c r="IYL167" s="20"/>
      <c r="IYM167" s="57"/>
      <c r="IYN167" s="21"/>
      <c r="IYO167" s="22"/>
      <c r="IYP167" s="3"/>
      <c r="IYQ167" s="5"/>
      <c r="IYR167" s="5"/>
      <c r="IYS167" s="8"/>
      <c r="IYT167" s="10"/>
      <c r="IYU167" s="68"/>
      <c r="IYV167" s="20"/>
      <c r="IYW167" s="57"/>
      <c r="IYX167" s="21"/>
      <c r="IYY167" s="22"/>
      <c r="IYZ167" s="3"/>
      <c r="IZA167" s="5"/>
      <c r="IZB167" s="5"/>
      <c r="IZC167" s="8"/>
      <c r="IZD167" s="10"/>
      <c r="IZE167" s="68"/>
      <c r="IZF167" s="20"/>
      <c r="IZG167" s="57"/>
      <c r="IZH167" s="21"/>
      <c r="IZI167" s="22"/>
      <c r="IZJ167" s="3"/>
      <c r="IZK167" s="5"/>
      <c r="IZL167" s="5"/>
      <c r="IZM167" s="8"/>
      <c r="IZN167" s="10"/>
      <c r="IZO167" s="68"/>
      <c r="IZP167" s="20"/>
      <c r="IZQ167" s="57"/>
      <c r="IZR167" s="21"/>
      <c r="IZS167" s="22"/>
      <c r="IZT167" s="3"/>
      <c r="IZU167" s="5"/>
      <c r="IZV167" s="5"/>
      <c r="IZW167" s="8"/>
      <c r="IZX167" s="10"/>
      <c r="IZY167" s="68"/>
      <c r="IZZ167" s="20"/>
      <c r="JAA167" s="57"/>
      <c r="JAB167" s="21"/>
      <c r="JAC167" s="22"/>
      <c r="JAD167" s="3"/>
      <c r="JAE167" s="5"/>
      <c r="JAF167" s="5"/>
      <c r="JAG167" s="8"/>
      <c r="JAH167" s="10"/>
      <c r="JAI167" s="68"/>
      <c r="JAJ167" s="20"/>
      <c r="JAK167" s="57"/>
      <c r="JAL167" s="21"/>
      <c r="JAM167" s="22"/>
      <c r="JAN167" s="3"/>
      <c r="JAO167" s="5"/>
      <c r="JAP167" s="5"/>
      <c r="JAQ167" s="8"/>
      <c r="JAR167" s="10"/>
      <c r="JAS167" s="68"/>
      <c r="JAT167" s="20"/>
      <c r="JAU167" s="57"/>
      <c r="JAV167" s="21"/>
      <c r="JAW167" s="22"/>
      <c r="JAX167" s="3"/>
      <c r="JAY167" s="5"/>
      <c r="JAZ167" s="5"/>
      <c r="JBA167" s="8"/>
      <c r="JBB167" s="10"/>
      <c r="JBC167" s="68"/>
      <c r="JBD167" s="20"/>
      <c r="JBE167" s="57"/>
      <c r="JBF167" s="21"/>
      <c r="JBG167" s="22"/>
      <c r="JBH167" s="3"/>
      <c r="JBI167" s="5"/>
      <c r="JBJ167" s="5"/>
      <c r="JBK167" s="8"/>
      <c r="JBL167" s="10"/>
      <c r="JBM167" s="68"/>
      <c r="JBN167" s="20"/>
      <c r="JBO167" s="57"/>
      <c r="JBP167" s="21"/>
      <c r="JBQ167" s="22"/>
      <c r="JBR167" s="3"/>
      <c r="JBS167" s="5"/>
      <c r="JBT167" s="5"/>
      <c r="JBU167" s="8"/>
      <c r="JBV167" s="10"/>
      <c r="JBW167" s="68"/>
      <c r="JBX167" s="20"/>
      <c r="JBY167" s="57"/>
      <c r="JBZ167" s="21"/>
      <c r="JCA167" s="22"/>
      <c r="JCB167" s="3"/>
      <c r="JCC167" s="5"/>
      <c r="JCD167" s="5"/>
      <c r="JCE167" s="8"/>
      <c r="JCF167" s="10"/>
      <c r="JCG167" s="68"/>
      <c r="JCH167" s="20"/>
      <c r="JCI167" s="57"/>
      <c r="JCJ167" s="21"/>
      <c r="JCK167" s="22"/>
      <c r="JCL167" s="3"/>
      <c r="JCM167" s="5"/>
      <c r="JCN167" s="5"/>
      <c r="JCO167" s="8"/>
      <c r="JCP167" s="10"/>
      <c r="JCQ167" s="68"/>
      <c r="JCR167" s="20"/>
      <c r="JCS167" s="57"/>
      <c r="JCT167" s="21"/>
      <c r="JCU167" s="22"/>
      <c r="JCV167" s="3"/>
      <c r="JCW167" s="5"/>
      <c r="JCX167" s="5"/>
      <c r="JCY167" s="8"/>
      <c r="JCZ167" s="10"/>
      <c r="JDA167" s="68"/>
      <c r="JDB167" s="20"/>
      <c r="JDC167" s="57"/>
      <c r="JDD167" s="21"/>
      <c r="JDE167" s="22"/>
      <c r="JDF167" s="3"/>
      <c r="JDG167" s="5"/>
      <c r="JDH167" s="5"/>
      <c r="JDI167" s="8"/>
      <c r="JDJ167" s="10"/>
      <c r="JDK167" s="68"/>
      <c r="JDL167" s="20"/>
      <c r="JDM167" s="57"/>
      <c r="JDN167" s="21"/>
      <c r="JDO167" s="22"/>
      <c r="JDP167" s="3"/>
      <c r="JDQ167" s="5"/>
      <c r="JDR167" s="5"/>
      <c r="JDS167" s="8"/>
      <c r="JDT167" s="10"/>
      <c r="JDU167" s="68"/>
      <c r="JDV167" s="20"/>
      <c r="JDW167" s="57"/>
      <c r="JDX167" s="21"/>
      <c r="JDY167" s="22"/>
      <c r="JDZ167" s="3"/>
      <c r="JEA167" s="5"/>
      <c r="JEB167" s="5"/>
      <c r="JEC167" s="8"/>
      <c r="JED167" s="10"/>
      <c r="JEE167" s="68"/>
      <c r="JEF167" s="20"/>
      <c r="JEG167" s="57"/>
      <c r="JEH167" s="21"/>
      <c r="JEI167" s="22"/>
      <c r="JEJ167" s="3"/>
      <c r="JEK167" s="5"/>
      <c r="JEL167" s="5"/>
      <c r="JEM167" s="8"/>
      <c r="JEN167" s="10"/>
      <c r="JEO167" s="68"/>
      <c r="JEP167" s="20"/>
      <c r="JEQ167" s="57"/>
      <c r="JER167" s="21"/>
      <c r="JES167" s="22"/>
      <c r="JET167" s="3"/>
      <c r="JEU167" s="5"/>
      <c r="JEV167" s="5"/>
      <c r="JEW167" s="8"/>
      <c r="JEX167" s="10"/>
      <c r="JEY167" s="68"/>
      <c r="JEZ167" s="20"/>
      <c r="JFA167" s="57"/>
      <c r="JFB167" s="21"/>
      <c r="JFC167" s="22"/>
      <c r="JFD167" s="3"/>
      <c r="JFE167" s="5"/>
      <c r="JFF167" s="5"/>
      <c r="JFG167" s="8"/>
      <c r="JFH167" s="10"/>
      <c r="JFI167" s="68"/>
      <c r="JFJ167" s="20"/>
      <c r="JFK167" s="57"/>
      <c r="JFL167" s="21"/>
      <c r="JFM167" s="22"/>
      <c r="JFN167" s="3"/>
      <c r="JFO167" s="5"/>
      <c r="JFP167" s="5"/>
      <c r="JFQ167" s="8"/>
      <c r="JFR167" s="10"/>
      <c r="JFS167" s="68"/>
      <c r="JFT167" s="20"/>
      <c r="JFU167" s="57"/>
      <c r="JFV167" s="21"/>
      <c r="JFW167" s="22"/>
      <c r="JFX167" s="3"/>
      <c r="JFY167" s="5"/>
      <c r="JFZ167" s="5"/>
      <c r="JGA167" s="8"/>
      <c r="JGB167" s="10"/>
      <c r="JGC167" s="68"/>
      <c r="JGD167" s="20"/>
      <c r="JGE167" s="57"/>
      <c r="JGF167" s="21"/>
      <c r="JGG167" s="22"/>
      <c r="JGH167" s="3"/>
      <c r="JGI167" s="5"/>
      <c r="JGJ167" s="5"/>
      <c r="JGK167" s="8"/>
      <c r="JGL167" s="10"/>
      <c r="JGM167" s="68"/>
      <c r="JGN167" s="20"/>
      <c r="JGO167" s="57"/>
      <c r="JGP167" s="21"/>
      <c r="JGQ167" s="22"/>
      <c r="JGR167" s="3"/>
      <c r="JGS167" s="5"/>
      <c r="JGT167" s="5"/>
      <c r="JGU167" s="8"/>
      <c r="JGV167" s="10"/>
      <c r="JGW167" s="68"/>
      <c r="JGX167" s="20"/>
      <c r="JGY167" s="57"/>
      <c r="JGZ167" s="21"/>
      <c r="JHA167" s="22"/>
      <c r="JHB167" s="3"/>
      <c r="JHC167" s="5"/>
      <c r="JHD167" s="5"/>
      <c r="JHE167" s="8"/>
      <c r="JHF167" s="10"/>
      <c r="JHG167" s="68"/>
      <c r="JHH167" s="20"/>
      <c r="JHI167" s="57"/>
      <c r="JHJ167" s="21"/>
      <c r="JHK167" s="22"/>
      <c r="JHL167" s="3"/>
      <c r="JHM167" s="5"/>
      <c r="JHN167" s="5"/>
      <c r="JHO167" s="8"/>
      <c r="JHP167" s="10"/>
      <c r="JHQ167" s="68"/>
      <c r="JHR167" s="20"/>
      <c r="JHS167" s="57"/>
      <c r="JHT167" s="21"/>
      <c r="JHU167" s="22"/>
      <c r="JHV167" s="3"/>
      <c r="JHW167" s="5"/>
      <c r="JHX167" s="5"/>
      <c r="JHY167" s="8"/>
      <c r="JHZ167" s="10"/>
      <c r="JIA167" s="68"/>
      <c r="JIB167" s="20"/>
      <c r="JIC167" s="57"/>
      <c r="JID167" s="21"/>
      <c r="JIE167" s="22"/>
      <c r="JIF167" s="3"/>
      <c r="JIG167" s="5"/>
      <c r="JIH167" s="5"/>
      <c r="JII167" s="8"/>
      <c r="JIJ167" s="10"/>
      <c r="JIK167" s="68"/>
      <c r="JIL167" s="20"/>
      <c r="JIM167" s="57"/>
      <c r="JIN167" s="21"/>
      <c r="JIO167" s="22"/>
      <c r="JIP167" s="3"/>
      <c r="JIQ167" s="5"/>
      <c r="JIR167" s="5"/>
      <c r="JIS167" s="8"/>
      <c r="JIT167" s="10"/>
      <c r="JIU167" s="68"/>
      <c r="JIV167" s="20"/>
      <c r="JIW167" s="57"/>
      <c r="JIX167" s="21"/>
      <c r="JIY167" s="22"/>
      <c r="JIZ167" s="3"/>
      <c r="JJA167" s="5"/>
      <c r="JJB167" s="5"/>
      <c r="JJC167" s="8"/>
      <c r="JJD167" s="10"/>
      <c r="JJE167" s="68"/>
      <c r="JJF167" s="20"/>
      <c r="JJG167" s="57"/>
      <c r="JJH167" s="21"/>
      <c r="JJI167" s="22"/>
      <c r="JJJ167" s="3"/>
      <c r="JJK167" s="5"/>
      <c r="JJL167" s="5"/>
      <c r="JJM167" s="8"/>
      <c r="JJN167" s="10"/>
      <c r="JJO167" s="68"/>
      <c r="JJP167" s="20"/>
      <c r="JJQ167" s="57"/>
      <c r="JJR167" s="21"/>
      <c r="JJS167" s="22"/>
      <c r="JJT167" s="3"/>
      <c r="JJU167" s="5"/>
      <c r="JJV167" s="5"/>
      <c r="JJW167" s="8"/>
      <c r="JJX167" s="10"/>
      <c r="JJY167" s="68"/>
      <c r="JJZ167" s="20"/>
      <c r="JKA167" s="57"/>
      <c r="JKB167" s="21"/>
      <c r="JKC167" s="22"/>
      <c r="JKD167" s="3"/>
      <c r="JKE167" s="5"/>
      <c r="JKF167" s="5"/>
      <c r="JKG167" s="8"/>
      <c r="JKH167" s="10"/>
      <c r="JKI167" s="68"/>
      <c r="JKJ167" s="20"/>
      <c r="JKK167" s="57"/>
      <c r="JKL167" s="21"/>
      <c r="JKM167" s="22"/>
      <c r="JKN167" s="3"/>
      <c r="JKO167" s="5"/>
      <c r="JKP167" s="5"/>
      <c r="JKQ167" s="8"/>
      <c r="JKR167" s="10"/>
      <c r="JKS167" s="68"/>
      <c r="JKT167" s="20"/>
      <c r="JKU167" s="57"/>
      <c r="JKV167" s="21"/>
      <c r="JKW167" s="22"/>
      <c r="JKX167" s="3"/>
      <c r="JKY167" s="5"/>
      <c r="JKZ167" s="5"/>
      <c r="JLA167" s="8"/>
      <c r="JLB167" s="10"/>
      <c r="JLC167" s="68"/>
      <c r="JLD167" s="20"/>
      <c r="JLE167" s="57"/>
      <c r="JLF167" s="21"/>
      <c r="JLG167" s="22"/>
      <c r="JLH167" s="3"/>
      <c r="JLI167" s="5"/>
      <c r="JLJ167" s="5"/>
      <c r="JLK167" s="8"/>
      <c r="JLL167" s="10"/>
      <c r="JLM167" s="68"/>
      <c r="JLN167" s="20"/>
      <c r="JLO167" s="57"/>
      <c r="JLP167" s="21"/>
      <c r="JLQ167" s="22"/>
      <c r="JLR167" s="3"/>
      <c r="JLS167" s="5"/>
      <c r="JLT167" s="5"/>
      <c r="JLU167" s="8"/>
      <c r="JLV167" s="10"/>
      <c r="JLW167" s="68"/>
      <c r="JLX167" s="20"/>
      <c r="JLY167" s="57"/>
      <c r="JLZ167" s="21"/>
      <c r="JMA167" s="22"/>
      <c r="JMB167" s="3"/>
      <c r="JMC167" s="5"/>
      <c r="JMD167" s="5"/>
      <c r="JME167" s="8"/>
      <c r="JMF167" s="10"/>
      <c r="JMG167" s="68"/>
      <c r="JMH167" s="20"/>
      <c r="JMI167" s="57"/>
      <c r="JMJ167" s="21"/>
      <c r="JMK167" s="22"/>
      <c r="JML167" s="3"/>
      <c r="JMM167" s="5"/>
      <c r="JMN167" s="5"/>
      <c r="JMO167" s="8"/>
      <c r="JMP167" s="10"/>
      <c r="JMQ167" s="68"/>
      <c r="JMR167" s="20"/>
      <c r="JMS167" s="57"/>
      <c r="JMT167" s="21"/>
      <c r="JMU167" s="22"/>
      <c r="JMV167" s="3"/>
      <c r="JMW167" s="5"/>
      <c r="JMX167" s="5"/>
      <c r="JMY167" s="8"/>
      <c r="JMZ167" s="10"/>
      <c r="JNA167" s="68"/>
      <c r="JNB167" s="20"/>
      <c r="JNC167" s="57"/>
      <c r="JND167" s="21"/>
      <c r="JNE167" s="22"/>
      <c r="JNF167" s="3"/>
      <c r="JNG167" s="5"/>
      <c r="JNH167" s="5"/>
      <c r="JNI167" s="8"/>
      <c r="JNJ167" s="10"/>
      <c r="JNK167" s="68"/>
      <c r="JNL167" s="20"/>
      <c r="JNM167" s="57"/>
      <c r="JNN167" s="21"/>
      <c r="JNO167" s="22"/>
      <c r="JNP167" s="3"/>
      <c r="JNQ167" s="5"/>
      <c r="JNR167" s="5"/>
      <c r="JNS167" s="8"/>
      <c r="JNT167" s="10"/>
      <c r="JNU167" s="68"/>
      <c r="JNV167" s="20"/>
      <c r="JNW167" s="57"/>
      <c r="JNX167" s="21"/>
      <c r="JNY167" s="22"/>
      <c r="JNZ167" s="3"/>
      <c r="JOA167" s="5"/>
      <c r="JOB167" s="5"/>
      <c r="JOC167" s="8"/>
      <c r="JOD167" s="10"/>
      <c r="JOE167" s="68"/>
      <c r="JOF167" s="20"/>
      <c r="JOG167" s="57"/>
      <c r="JOH167" s="21"/>
      <c r="JOI167" s="22"/>
      <c r="JOJ167" s="3"/>
      <c r="JOK167" s="5"/>
      <c r="JOL167" s="5"/>
      <c r="JOM167" s="8"/>
      <c r="JON167" s="10"/>
      <c r="JOO167" s="68"/>
      <c r="JOP167" s="20"/>
      <c r="JOQ167" s="57"/>
      <c r="JOR167" s="21"/>
      <c r="JOS167" s="22"/>
      <c r="JOT167" s="3"/>
      <c r="JOU167" s="5"/>
      <c r="JOV167" s="5"/>
      <c r="JOW167" s="8"/>
      <c r="JOX167" s="10"/>
      <c r="JOY167" s="68"/>
      <c r="JOZ167" s="20"/>
      <c r="JPA167" s="57"/>
      <c r="JPB167" s="21"/>
      <c r="JPC167" s="22"/>
      <c r="JPD167" s="3"/>
      <c r="JPE167" s="5"/>
      <c r="JPF167" s="5"/>
      <c r="JPG167" s="8"/>
      <c r="JPH167" s="10"/>
      <c r="JPI167" s="68"/>
      <c r="JPJ167" s="20"/>
      <c r="JPK167" s="57"/>
      <c r="JPL167" s="21"/>
      <c r="JPM167" s="22"/>
      <c r="JPN167" s="3"/>
      <c r="JPO167" s="5"/>
      <c r="JPP167" s="5"/>
      <c r="JPQ167" s="8"/>
      <c r="JPR167" s="10"/>
      <c r="JPS167" s="68"/>
      <c r="JPT167" s="20"/>
      <c r="JPU167" s="57"/>
      <c r="JPV167" s="21"/>
      <c r="JPW167" s="22"/>
      <c r="JPX167" s="3"/>
      <c r="JPY167" s="5"/>
      <c r="JPZ167" s="5"/>
      <c r="JQA167" s="8"/>
      <c r="JQB167" s="10"/>
      <c r="JQC167" s="68"/>
      <c r="JQD167" s="20"/>
      <c r="JQE167" s="57"/>
      <c r="JQF167" s="21"/>
      <c r="JQG167" s="22"/>
      <c r="JQH167" s="3"/>
      <c r="JQI167" s="5"/>
      <c r="JQJ167" s="5"/>
      <c r="JQK167" s="8"/>
      <c r="JQL167" s="10"/>
      <c r="JQM167" s="68"/>
      <c r="JQN167" s="20"/>
      <c r="JQO167" s="57"/>
      <c r="JQP167" s="21"/>
      <c r="JQQ167" s="22"/>
      <c r="JQR167" s="3"/>
      <c r="JQS167" s="5"/>
      <c r="JQT167" s="5"/>
      <c r="JQU167" s="8"/>
      <c r="JQV167" s="10"/>
      <c r="JQW167" s="68"/>
      <c r="JQX167" s="20"/>
      <c r="JQY167" s="57"/>
      <c r="JQZ167" s="21"/>
      <c r="JRA167" s="22"/>
      <c r="JRB167" s="3"/>
      <c r="JRC167" s="5"/>
      <c r="JRD167" s="5"/>
      <c r="JRE167" s="8"/>
      <c r="JRF167" s="10"/>
      <c r="JRG167" s="68"/>
      <c r="JRH167" s="20"/>
      <c r="JRI167" s="57"/>
      <c r="JRJ167" s="21"/>
      <c r="JRK167" s="22"/>
      <c r="JRL167" s="3"/>
      <c r="JRM167" s="5"/>
      <c r="JRN167" s="5"/>
      <c r="JRO167" s="8"/>
      <c r="JRP167" s="10"/>
      <c r="JRQ167" s="68"/>
      <c r="JRR167" s="20"/>
      <c r="JRS167" s="57"/>
      <c r="JRT167" s="21"/>
      <c r="JRU167" s="22"/>
      <c r="JRV167" s="3"/>
      <c r="JRW167" s="5"/>
      <c r="JRX167" s="5"/>
      <c r="JRY167" s="8"/>
      <c r="JRZ167" s="10"/>
      <c r="JSA167" s="68"/>
      <c r="JSB167" s="20"/>
      <c r="JSC167" s="57"/>
      <c r="JSD167" s="21"/>
      <c r="JSE167" s="22"/>
      <c r="JSF167" s="3"/>
      <c r="JSG167" s="5"/>
      <c r="JSH167" s="5"/>
      <c r="JSI167" s="8"/>
      <c r="JSJ167" s="10"/>
      <c r="JSK167" s="68"/>
      <c r="JSL167" s="20"/>
      <c r="JSM167" s="57"/>
      <c r="JSN167" s="21"/>
      <c r="JSO167" s="22"/>
      <c r="JSP167" s="3"/>
      <c r="JSQ167" s="5"/>
      <c r="JSR167" s="5"/>
      <c r="JSS167" s="8"/>
      <c r="JST167" s="10"/>
      <c r="JSU167" s="68"/>
      <c r="JSV167" s="20"/>
      <c r="JSW167" s="57"/>
      <c r="JSX167" s="21"/>
      <c r="JSY167" s="22"/>
      <c r="JSZ167" s="3"/>
      <c r="JTA167" s="5"/>
      <c r="JTB167" s="5"/>
      <c r="JTC167" s="8"/>
      <c r="JTD167" s="10"/>
      <c r="JTE167" s="68"/>
      <c r="JTF167" s="20"/>
      <c r="JTG167" s="57"/>
      <c r="JTH167" s="21"/>
      <c r="JTI167" s="22"/>
      <c r="JTJ167" s="3"/>
      <c r="JTK167" s="5"/>
      <c r="JTL167" s="5"/>
      <c r="JTM167" s="8"/>
      <c r="JTN167" s="10"/>
      <c r="JTO167" s="68"/>
      <c r="JTP167" s="20"/>
      <c r="JTQ167" s="57"/>
      <c r="JTR167" s="21"/>
      <c r="JTS167" s="22"/>
      <c r="JTT167" s="3"/>
      <c r="JTU167" s="5"/>
      <c r="JTV167" s="5"/>
      <c r="JTW167" s="8"/>
      <c r="JTX167" s="10"/>
      <c r="JTY167" s="68"/>
      <c r="JTZ167" s="20"/>
      <c r="JUA167" s="57"/>
      <c r="JUB167" s="21"/>
      <c r="JUC167" s="22"/>
      <c r="JUD167" s="3"/>
      <c r="JUE167" s="5"/>
      <c r="JUF167" s="5"/>
      <c r="JUG167" s="8"/>
      <c r="JUH167" s="10"/>
      <c r="JUI167" s="68"/>
      <c r="JUJ167" s="20"/>
      <c r="JUK167" s="57"/>
      <c r="JUL167" s="21"/>
      <c r="JUM167" s="22"/>
      <c r="JUN167" s="3"/>
      <c r="JUO167" s="5"/>
      <c r="JUP167" s="5"/>
      <c r="JUQ167" s="8"/>
      <c r="JUR167" s="10"/>
      <c r="JUS167" s="68"/>
      <c r="JUT167" s="20"/>
      <c r="JUU167" s="57"/>
      <c r="JUV167" s="21"/>
      <c r="JUW167" s="22"/>
      <c r="JUX167" s="3"/>
      <c r="JUY167" s="5"/>
      <c r="JUZ167" s="5"/>
      <c r="JVA167" s="8"/>
      <c r="JVB167" s="10"/>
      <c r="JVC167" s="68"/>
      <c r="JVD167" s="20"/>
      <c r="JVE167" s="57"/>
      <c r="JVF167" s="21"/>
      <c r="JVG167" s="22"/>
      <c r="JVH167" s="3"/>
      <c r="JVI167" s="5"/>
      <c r="JVJ167" s="5"/>
      <c r="JVK167" s="8"/>
      <c r="JVL167" s="10"/>
      <c r="JVM167" s="68"/>
      <c r="JVN167" s="20"/>
      <c r="JVO167" s="57"/>
      <c r="JVP167" s="21"/>
      <c r="JVQ167" s="22"/>
      <c r="JVR167" s="3"/>
      <c r="JVS167" s="5"/>
      <c r="JVT167" s="5"/>
      <c r="JVU167" s="8"/>
      <c r="JVV167" s="10"/>
      <c r="JVW167" s="68"/>
      <c r="JVX167" s="20"/>
      <c r="JVY167" s="57"/>
      <c r="JVZ167" s="21"/>
      <c r="JWA167" s="22"/>
      <c r="JWB167" s="3"/>
      <c r="JWC167" s="5"/>
      <c r="JWD167" s="5"/>
      <c r="JWE167" s="8"/>
      <c r="JWF167" s="10"/>
      <c r="JWG167" s="68"/>
      <c r="JWH167" s="20"/>
      <c r="JWI167" s="57"/>
      <c r="JWJ167" s="21"/>
      <c r="JWK167" s="22"/>
      <c r="JWL167" s="3"/>
      <c r="JWM167" s="5"/>
      <c r="JWN167" s="5"/>
      <c r="JWO167" s="8"/>
      <c r="JWP167" s="10"/>
      <c r="JWQ167" s="68"/>
      <c r="JWR167" s="20"/>
      <c r="JWS167" s="57"/>
      <c r="JWT167" s="21"/>
      <c r="JWU167" s="22"/>
      <c r="JWV167" s="3"/>
      <c r="JWW167" s="5"/>
      <c r="JWX167" s="5"/>
      <c r="JWY167" s="8"/>
      <c r="JWZ167" s="10"/>
      <c r="JXA167" s="68"/>
      <c r="JXB167" s="20"/>
      <c r="JXC167" s="57"/>
      <c r="JXD167" s="21"/>
      <c r="JXE167" s="22"/>
      <c r="JXF167" s="3"/>
      <c r="JXG167" s="5"/>
      <c r="JXH167" s="5"/>
      <c r="JXI167" s="8"/>
      <c r="JXJ167" s="10"/>
      <c r="JXK167" s="68"/>
      <c r="JXL167" s="20"/>
      <c r="JXM167" s="57"/>
      <c r="JXN167" s="21"/>
      <c r="JXO167" s="22"/>
      <c r="JXP167" s="3"/>
      <c r="JXQ167" s="5"/>
      <c r="JXR167" s="5"/>
      <c r="JXS167" s="8"/>
      <c r="JXT167" s="10"/>
      <c r="JXU167" s="68"/>
      <c r="JXV167" s="20"/>
      <c r="JXW167" s="57"/>
      <c r="JXX167" s="21"/>
      <c r="JXY167" s="22"/>
      <c r="JXZ167" s="3"/>
      <c r="JYA167" s="5"/>
      <c r="JYB167" s="5"/>
      <c r="JYC167" s="8"/>
      <c r="JYD167" s="10"/>
      <c r="JYE167" s="68"/>
      <c r="JYF167" s="20"/>
      <c r="JYG167" s="57"/>
      <c r="JYH167" s="21"/>
      <c r="JYI167" s="22"/>
      <c r="JYJ167" s="3"/>
      <c r="JYK167" s="5"/>
      <c r="JYL167" s="5"/>
      <c r="JYM167" s="8"/>
      <c r="JYN167" s="10"/>
      <c r="JYO167" s="68"/>
      <c r="JYP167" s="20"/>
      <c r="JYQ167" s="57"/>
      <c r="JYR167" s="21"/>
      <c r="JYS167" s="22"/>
      <c r="JYT167" s="3"/>
      <c r="JYU167" s="5"/>
      <c r="JYV167" s="5"/>
      <c r="JYW167" s="8"/>
      <c r="JYX167" s="10"/>
      <c r="JYY167" s="68"/>
      <c r="JYZ167" s="20"/>
      <c r="JZA167" s="57"/>
      <c r="JZB167" s="21"/>
      <c r="JZC167" s="22"/>
      <c r="JZD167" s="3"/>
      <c r="JZE167" s="5"/>
      <c r="JZF167" s="5"/>
      <c r="JZG167" s="8"/>
      <c r="JZH167" s="10"/>
      <c r="JZI167" s="68"/>
      <c r="JZJ167" s="20"/>
      <c r="JZK167" s="57"/>
      <c r="JZL167" s="21"/>
      <c r="JZM167" s="22"/>
      <c r="JZN167" s="3"/>
      <c r="JZO167" s="5"/>
      <c r="JZP167" s="5"/>
      <c r="JZQ167" s="8"/>
      <c r="JZR167" s="10"/>
      <c r="JZS167" s="68"/>
      <c r="JZT167" s="20"/>
      <c r="JZU167" s="57"/>
      <c r="JZV167" s="21"/>
      <c r="JZW167" s="22"/>
      <c r="JZX167" s="3"/>
      <c r="JZY167" s="5"/>
      <c r="JZZ167" s="5"/>
      <c r="KAA167" s="8"/>
      <c r="KAB167" s="10"/>
      <c r="KAC167" s="68"/>
      <c r="KAD167" s="20"/>
      <c r="KAE167" s="57"/>
      <c r="KAF167" s="21"/>
      <c r="KAG167" s="22"/>
      <c r="KAH167" s="3"/>
      <c r="KAI167" s="5"/>
      <c r="KAJ167" s="5"/>
      <c r="KAK167" s="8"/>
      <c r="KAL167" s="10"/>
      <c r="KAM167" s="68"/>
      <c r="KAN167" s="20"/>
      <c r="KAO167" s="57"/>
      <c r="KAP167" s="21"/>
      <c r="KAQ167" s="22"/>
      <c r="KAR167" s="3"/>
      <c r="KAS167" s="5"/>
      <c r="KAT167" s="5"/>
      <c r="KAU167" s="8"/>
      <c r="KAV167" s="10"/>
      <c r="KAW167" s="68"/>
      <c r="KAX167" s="20"/>
      <c r="KAY167" s="57"/>
      <c r="KAZ167" s="21"/>
      <c r="KBA167" s="22"/>
      <c r="KBB167" s="3"/>
      <c r="KBC167" s="5"/>
      <c r="KBD167" s="5"/>
      <c r="KBE167" s="8"/>
      <c r="KBF167" s="10"/>
      <c r="KBG167" s="68"/>
      <c r="KBH167" s="20"/>
      <c r="KBI167" s="57"/>
      <c r="KBJ167" s="21"/>
      <c r="KBK167" s="22"/>
      <c r="KBL167" s="3"/>
      <c r="KBM167" s="5"/>
      <c r="KBN167" s="5"/>
      <c r="KBO167" s="8"/>
      <c r="KBP167" s="10"/>
      <c r="KBQ167" s="68"/>
      <c r="KBR167" s="20"/>
      <c r="KBS167" s="57"/>
      <c r="KBT167" s="21"/>
      <c r="KBU167" s="22"/>
      <c r="KBV167" s="3"/>
      <c r="KBW167" s="5"/>
      <c r="KBX167" s="5"/>
      <c r="KBY167" s="8"/>
      <c r="KBZ167" s="10"/>
      <c r="KCA167" s="68"/>
      <c r="KCB167" s="20"/>
      <c r="KCC167" s="57"/>
      <c r="KCD167" s="21"/>
      <c r="KCE167" s="22"/>
      <c r="KCF167" s="3"/>
      <c r="KCG167" s="5"/>
      <c r="KCH167" s="5"/>
      <c r="KCI167" s="8"/>
      <c r="KCJ167" s="10"/>
      <c r="KCK167" s="68"/>
      <c r="KCL167" s="20"/>
      <c r="KCM167" s="57"/>
      <c r="KCN167" s="21"/>
      <c r="KCO167" s="22"/>
      <c r="KCP167" s="3"/>
      <c r="KCQ167" s="5"/>
      <c r="KCR167" s="5"/>
      <c r="KCS167" s="8"/>
      <c r="KCT167" s="10"/>
      <c r="KCU167" s="68"/>
      <c r="KCV167" s="20"/>
      <c r="KCW167" s="57"/>
      <c r="KCX167" s="21"/>
      <c r="KCY167" s="22"/>
      <c r="KCZ167" s="3"/>
      <c r="KDA167" s="5"/>
      <c r="KDB167" s="5"/>
      <c r="KDC167" s="8"/>
      <c r="KDD167" s="10"/>
      <c r="KDE167" s="68"/>
      <c r="KDF167" s="20"/>
      <c r="KDG167" s="57"/>
      <c r="KDH167" s="21"/>
      <c r="KDI167" s="22"/>
      <c r="KDJ167" s="3"/>
      <c r="KDK167" s="5"/>
      <c r="KDL167" s="5"/>
      <c r="KDM167" s="8"/>
      <c r="KDN167" s="10"/>
      <c r="KDO167" s="68"/>
      <c r="KDP167" s="20"/>
      <c r="KDQ167" s="57"/>
      <c r="KDR167" s="21"/>
      <c r="KDS167" s="22"/>
      <c r="KDT167" s="3"/>
      <c r="KDU167" s="5"/>
      <c r="KDV167" s="5"/>
      <c r="KDW167" s="8"/>
      <c r="KDX167" s="10"/>
      <c r="KDY167" s="68"/>
      <c r="KDZ167" s="20"/>
      <c r="KEA167" s="57"/>
      <c r="KEB167" s="21"/>
      <c r="KEC167" s="22"/>
      <c r="KED167" s="3"/>
      <c r="KEE167" s="5"/>
      <c r="KEF167" s="5"/>
      <c r="KEG167" s="8"/>
      <c r="KEH167" s="10"/>
      <c r="KEI167" s="68"/>
      <c r="KEJ167" s="20"/>
      <c r="KEK167" s="57"/>
      <c r="KEL167" s="21"/>
      <c r="KEM167" s="22"/>
      <c r="KEN167" s="3"/>
      <c r="KEO167" s="5"/>
      <c r="KEP167" s="5"/>
      <c r="KEQ167" s="8"/>
      <c r="KER167" s="10"/>
      <c r="KES167" s="68"/>
      <c r="KET167" s="20"/>
      <c r="KEU167" s="57"/>
      <c r="KEV167" s="21"/>
      <c r="KEW167" s="22"/>
      <c r="KEX167" s="3"/>
      <c r="KEY167" s="5"/>
      <c r="KEZ167" s="5"/>
      <c r="KFA167" s="8"/>
      <c r="KFB167" s="10"/>
      <c r="KFC167" s="68"/>
      <c r="KFD167" s="20"/>
      <c r="KFE167" s="57"/>
      <c r="KFF167" s="21"/>
      <c r="KFG167" s="22"/>
      <c r="KFH167" s="3"/>
      <c r="KFI167" s="5"/>
      <c r="KFJ167" s="5"/>
      <c r="KFK167" s="8"/>
      <c r="KFL167" s="10"/>
      <c r="KFM167" s="68"/>
      <c r="KFN167" s="20"/>
      <c r="KFO167" s="57"/>
      <c r="KFP167" s="21"/>
      <c r="KFQ167" s="22"/>
      <c r="KFR167" s="3"/>
      <c r="KFS167" s="5"/>
      <c r="KFT167" s="5"/>
      <c r="KFU167" s="8"/>
      <c r="KFV167" s="10"/>
      <c r="KFW167" s="68"/>
      <c r="KFX167" s="20"/>
      <c r="KFY167" s="57"/>
      <c r="KFZ167" s="21"/>
      <c r="KGA167" s="22"/>
      <c r="KGB167" s="3"/>
      <c r="KGC167" s="5"/>
      <c r="KGD167" s="5"/>
      <c r="KGE167" s="8"/>
      <c r="KGF167" s="10"/>
      <c r="KGG167" s="68"/>
      <c r="KGH167" s="20"/>
      <c r="KGI167" s="57"/>
      <c r="KGJ167" s="21"/>
      <c r="KGK167" s="22"/>
      <c r="KGL167" s="3"/>
      <c r="KGM167" s="5"/>
      <c r="KGN167" s="5"/>
      <c r="KGO167" s="8"/>
      <c r="KGP167" s="10"/>
      <c r="KGQ167" s="68"/>
      <c r="KGR167" s="20"/>
      <c r="KGS167" s="57"/>
      <c r="KGT167" s="21"/>
      <c r="KGU167" s="22"/>
      <c r="KGV167" s="3"/>
      <c r="KGW167" s="5"/>
      <c r="KGX167" s="5"/>
      <c r="KGY167" s="8"/>
      <c r="KGZ167" s="10"/>
      <c r="KHA167" s="68"/>
      <c r="KHB167" s="20"/>
      <c r="KHC167" s="57"/>
      <c r="KHD167" s="21"/>
      <c r="KHE167" s="22"/>
      <c r="KHF167" s="3"/>
      <c r="KHG167" s="5"/>
      <c r="KHH167" s="5"/>
      <c r="KHI167" s="8"/>
      <c r="KHJ167" s="10"/>
      <c r="KHK167" s="68"/>
      <c r="KHL167" s="20"/>
      <c r="KHM167" s="57"/>
      <c r="KHN167" s="21"/>
      <c r="KHO167" s="22"/>
      <c r="KHP167" s="3"/>
      <c r="KHQ167" s="5"/>
      <c r="KHR167" s="5"/>
      <c r="KHS167" s="8"/>
      <c r="KHT167" s="10"/>
      <c r="KHU167" s="68"/>
      <c r="KHV167" s="20"/>
      <c r="KHW167" s="57"/>
      <c r="KHX167" s="21"/>
      <c r="KHY167" s="22"/>
      <c r="KHZ167" s="3"/>
      <c r="KIA167" s="5"/>
      <c r="KIB167" s="5"/>
      <c r="KIC167" s="8"/>
      <c r="KID167" s="10"/>
      <c r="KIE167" s="68"/>
      <c r="KIF167" s="20"/>
      <c r="KIG167" s="57"/>
      <c r="KIH167" s="21"/>
      <c r="KII167" s="22"/>
      <c r="KIJ167" s="3"/>
      <c r="KIK167" s="5"/>
      <c r="KIL167" s="5"/>
      <c r="KIM167" s="8"/>
      <c r="KIN167" s="10"/>
      <c r="KIO167" s="68"/>
      <c r="KIP167" s="20"/>
      <c r="KIQ167" s="57"/>
      <c r="KIR167" s="21"/>
      <c r="KIS167" s="22"/>
      <c r="KIT167" s="3"/>
      <c r="KIU167" s="5"/>
      <c r="KIV167" s="5"/>
      <c r="KIW167" s="8"/>
      <c r="KIX167" s="10"/>
      <c r="KIY167" s="68"/>
      <c r="KIZ167" s="20"/>
      <c r="KJA167" s="57"/>
      <c r="KJB167" s="21"/>
      <c r="KJC167" s="22"/>
      <c r="KJD167" s="3"/>
      <c r="KJE167" s="5"/>
      <c r="KJF167" s="5"/>
      <c r="KJG167" s="8"/>
      <c r="KJH167" s="10"/>
      <c r="KJI167" s="68"/>
      <c r="KJJ167" s="20"/>
      <c r="KJK167" s="57"/>
      <c r="KJL167" s="21"/>
      <c r="KJM167" s="22"/>
      <c r="KJN167" s="3"/>
      <c r="KJO167" s="5"/>
      <c r="KJP167" s="5"/>
      <c r="KJQ167" s="8"/>
      <c r="KJR167" s="10"/>
      <c r="KJS167" s="68"/>
      <c r="KJT167" s="20"/>
      <c r="KJU167" s="57"/>
      <c r="KJV167" s="21"/>
      <c r="KJW167" s="22"/>
      <c r="KJX167" s="3"/>
      <c r="KJY167" s="5"/>
      <c r="KJZ167" s="5"/>
      <c r="KKA167" s="8"/>
      <c r="KKB167" s="10"/>
      <c r="KKC167" s="68"/>
      <c r="KKD167" s="20"/>
      <c r="KKE167" s="57"/>
      <c r="KKF167" s="21"/>
      <c r="KKG167" s="22"/>
      <c r="KKH167" s="3"/>
      <c r="KKI167" s="5"/>
      <c r="KKJ167" s="5"/>
      <c r="KKK167" s="8"/>
      <c r="KKL167" s="10"/>
      <c r="KKM167" s="68"/>
      <c r="KKN167" s="20"/>
      <c r="KKO167" s="57"/>
      <c r="KKP167" s="21"/>
      <c r="KKQ167" s="22"/>
      <c r="KKR167" s="3"/>
      <c r="KKS167" s="5"/>
      <c r="KKT167" s="5"/>
      <c r="KKU167" s="8"/>
      <c r="KKV167" s="10"/>
      <c r="KKW167" s="68"/>
      <c r="KKX167" s="20"/>
      <c r="KKY167" s="57"/>
      <c r="KKZ167" s="21"/>
      <c r="KLA167" s="22"/>
      <c r="KLB167" s="3"/>
      <c r="KLC167" s="5"/>
      <c r="KLD167" s="5"/>
      <c r="KLE167" s="8"/>
      <c r="KLF167" s="10"/>
      <c r="KLG167" s="68"/>
      <c r="KLH167" s="20"/>
      <c r="KLI167" s="57"/>
      <c r="KLJ167" s="21"/>
      <c r="KLK167" s="22"/>
      <c r="KLL167" s="3"/>
      <c r="KLM167" s="5"/>
      <c r="KLN167" s="5"/>
      <c r="KLO167" s="8"/>
      <c r="KLP167" s="10"/>
      <c r="KLQ167" s="68"/>
      <c r="KLR167" s="20"/>
      <c r="KLS167" s="57"/>
      <c r="KLT167" s="21"/>
      <c r="KLU167" s="22"/>
      <c r="KLV167" s="3"/>
      <c r="KLW167" s="5"/>
      <c r="KLX167" s="5"/>
      <c r="KLY167" s="8"/>
      <c r="KLZ167" s="10"/>
      <c r="KMA167" s="68"/>
      <c r="KMB167" s="20"/>
      <c r="KMC167" s="57"/>
      <c r="KMD167" s="21"/>
      <c r="KME167" s="22"/>
      <c r="KMF167" s="3"/>
      <c r="KMG167" s="5"/>
      <c r="KMH167" s="5"/>
      <c r="KMI167" s="8"/>
      <c r="KMJ167" s="10"/>
      <c r="KMK167" s="68"/>
      <c r="KML167" s="20"/>
      <c r="KMM167" s="57"/>
      <c r="KMN167" s="21"/>
      <c r="KMO167" s="22"/>
      <c r="KMP167" s="3"/>
      <c r="KMQ167" s="5"/>
      <c r="KMR167" s="5"/>
      <c r="KMS167" s="8"/>
      <c r="KMT167" s="10"/>
      <c r="KMU167" s="68"/>
      <c r="KMV167" s="20"/>
      <c r="KMW167" s="57"/>
      <c r="KMX167" s="21"/>
      <c r="KMY167" s="22"/>
      <c r="KMZ167" s="3"/>
      <c r="KNA167" s="5"/>
      <c r="KNB167" s="5"/>
      <c r="KNC167" s="8"/>
      <c r="KND167" s="10"/>
      <c r="KNE167" s="68"/>
      <c r="KNF167" s="20"/>
      <c r="KNG167" s="57"/>
      <c r="KNH167" s="21"/>
      <c r="KNI167" s="22"/>
      <c r="KNJ167" s="3"/>
      <c r="KNK167" s="5"/>
      <c r="KNL167" s="5"/>
      <c r="KNM167" s="8"/>
      <c r="KNN167" s="10"/>
      <c r="KNO167" s="68"/>
      <c r="KNP167" s="20"/>
      <c r="KNQ167" s="57"/>
      <c r="KNR167" s="21"/>
      <c r="KNS167" s="22"/>
      <c r="KNT167" s="3"/>
      <c r="KNU167" s="5"/>
      <c r="KNV167" s="5"/>
      <c r="KNW167" s="8"/>
      <c r="KNX167" s="10"/>
      <c r="KNY167" s="68"/>
      <c r="KNZ167" s="20"/>
      <c r="KOA167" s="57"/>
      <c r="KOB167" s="21"/>
      <c r="KOC167" s="22"/>
      <c r="KOD167" s="3"/>
      <c r="KOE167" s="5"/>
      <c r="KOF167" s="5"/>
      <c r="KOG167" s="8"/>
      <c r="KOH167" s="10"/>
      <c r="KOI167" s="68"/>
      <c r="KOJ167" s="20"/>
      <c r="KOK167" s="57"/>
      <c r="KOL167" s="21"/>
      <c r="KOM167" s="22"/>
      <c r="KON167" s="3"/>
      <c r="KOO167" s="5"/>
      <c r="KOP167" s="5"/>
      <c r="KOQ167" s="8"/>
      <c r="KOR167" s="10"/>
      <c r="KOS167" s="68"/>
      <c r="KOT167" s="20"/>
      <c r="KOU167" s="57"/>
      <c r="KOV167" s="21"/>
      <c r="KOW167" s="22"/>
      <c r="KOX167" s="3"/>
      <c r="KOY167" s="5"/>
      <c r="KOZ167" s="5"/>
      <c r="KPA167" s="8"/>
      <c r="KPB167" s="10"/>
      <c r="KPC167" s="68"/>
      <c r="KPD167" s="20"/>
      <c r="KPE167" s="57"/>
      <c r="KPF167" s="21"/>
      <c r="KPG167" s="22"/>
      <c r="KPH167" s="3"/>
      <c r="KPI167" s="5"/>
      <c r="KPJ167" s="5"/>
      <c r="KPK167" s="8"/>
      <c r="KPL167" s="10"/>
      <c r="KPM167" s="68"/>
      <c r="KPN167" s="20"/>
      <c r="KPO167" s="57"/>
      <c r="KPP167" s="21"/>
      <c r="KPQ167" s="22"/>
      <c r="KPR167" s="3"/>
      <c r="KPS167" s="5"/>
      <c r="KPT167" s="5"/>
      <c r="KPU167" s="8"/>
      <c r="KPV167" s="10"/>
      <c r="KPW167" s="68"/>
      <c r="KPX167" s="20"/>
      <c r="KPY167" s="57"/>
      <c r="KPZ167" s="21"/>
      <c r="KQA167" s="22"/>
      <c r="KQB167" s="3"/>
      <c r="KQC167" s="5"/>
      <c r="KQD167" s="5"/>
      <c r="KQE167" s="8"/>
      <c r="KQF167" s="10"/>
      <c r="KQG167" s="68"/>
      <c r="KQH167" s="20"/>
      <c r="KQI167" s="57"/>
      <c r="KQJ167" s="21"/>
      <c r="KQK167" s="22"/>
      <c r="KQL167" s="3"/>
      <c r="KQM167" s="5"/>
      <c r="KQN167" s="5"/>
      <c r="KQO167" s="8"/>
      <c r="KQP167" s="10"/>
      <c r="KQQ167" s="68"/>
      <c r="KQR167" s="20"/>
      <c r="KQS167" s="57"/>
      <c r="KQT167" s="21"/>
      <c r="KQU167" s="22"/>
      <c r="KQV167" s="3"/>
      <c r="KQW167" s="5"/>
      <c r="KQX167" s="5"/>
      <c r="KQY167" s="8"/>
      <c r="KQZ167" s="10"/>
      <c r="KRA167" s="68"/>
      <c r="KRB167" s="20"/>
      <c r="KRC167" s="57"/>
      <c r="KRD167" s="21"/>
      <c r="KRE167" s="22"/>
      <c r="KRF167" s="3"/>
      <c r="KRG167" s="5"/>
      <c r="KRH167" s="5"/>
      <c r="KRI167" s="8"/>
      <c r="KRJ167" s="10"/>
      <c r="KRK167" s="68"/>
      <c r="KRL167" s="20"/>
      <c r="KRM167" s="57"/>
      <c r="KRN167" s="21"/>
      <c r="KRO167" s="22"/>
      <c r="KRP167" s="3"/>
      <c r="KRQ167" s="5"/>
      <c r="KRR167" s="5"/>
      <c r="KRS167" s="8"/>
      <c r="KRT167" s="10"/>
      <c r="KRU167" s="68"/>
      <c r="KRV167" s="20"/>
      <c r="KRW167" s="57"/>
      <c r="KRX167" s="21"/>
      <c r="KRY167" s="22"/>
      <c r="KRZ167" s="3"/>
      <c r="KSA167" s="5"/>
      <c r="KSB167" s="5"/>
      <c r="KSC167" s="8"/>
      <c r="KSD167" s="10"/>
      <c r="KSE167" s="68"/>
      <c r="KSF167" s="20"/>
      <c r="KSG167" s="57"/>
      <c r="KSH167" s="21"/>
      <c r="KSI167" s="22"/>
      <c r="KSJ167" s="3"/>
      <c r="KSK167" s="5"/>
      <c r="KSL167" s="5"/>
      <c r="KSM167" s="8"/>
      <c r="KSN167" s="10"/>
      <c r="KSO167" s="68"/>
      <c r="KSP167" s="20"/>
      <c r="KSQ167" s="57"/>
      <c r="KSR167" s="21"/>
      <c r="KSS167" s="22"/>
      <c r="KST167" s="3"/>
      <c r="KSU167" s="5"/>
      <c r="KSV167" s="5"/>
      <c r="KSW167" s="8"/>
      <c r="KSX167" s="10"/>
      <c r="KSY167" s="68"/>
      <c r="KSZ167" s="20"/>
      <c r="KTA167" s="57"/>
      <c r="KTB167" s="21"/>
      <c r="KTC167" s="22"/>
      <c r="KTD167" s="3"/>
      <c r="KTE167" s="5"/>
      <c r="KTF167" s="5"/>
      <c r="KTG167" s="8"/>
      <c r="KTH167" s="10"/>
      <c r="KTI167" s="68"/>
      <c r="KTJ167" s="20"/>
      <c r="KTK167" s="57"/>
      <c r="KTL167" s="21"/>
      <c r="KTM167" s="22"/>
      <c r="KTN167" s="3"/>
      <c r="KTO167" s="5"/>
      <c r="KTP167" s="5"/>
      <c r="KTQ167" s="8"/>
      <c r="KTR167" s="10"/>
      <c r="KTS167" s="68"/>
      <c r="KTT167" s="20"/>
      <c r="KTU167" s="57"/>
      <c r="KTV167" s="21"/>
      <c r="KTW167" s="22"/>
      <c r="KTX167" s="3"/>
      <c r="KTY167" s="5"/>
      <c r="KTZ167" s="5"/>
      <c r="KUA167" s="8"/>
      <c r="KUB167" s="10"/>
      <c r="KUC167" s="68"/>
      <c r="KUD167" s="20"/>
      <c r="KUE167" s="57"/>
      <c r="KUF167" s="21"/>
      <c r="KUG167" s="22"/>
      <c r="KUH167" s="3"/>
      <c r="KUI167" s="5"/>
      <c r="KUJ167" s="5"/>
      <c r="KUK167" s="8"/>
      <c r="KUL167" s="10"/>
      <c r="KUM167" s="68"/>
      <c r="KUN167" s="20"/>
      <c r="KUO167" s="57"/>
      <c r="KUP167" s="21"/>
      <c r="KUQ167" s="22"/>
      <c r="KUR167" s="3"/>
      <c r="KUS167" s="5"/>
      <c r="KUT167" s="5"/>
      <c r="KUU167" s="8"/>
      <c r="KUV167" s="10"/>
      <c r="KUW167" s="68"/>
      <c r="KUX167" s="20"/>
      <c r="KUY167" s="57"/>
      <c r="KUZ167" s="21"/>
      <c r="KVA167" s="22"/>
      <c r="KVB167" s="3"/>
      <c r="KVC167" s="5"/>
      <c r="KVD167" s="5"/>
      <c r="KVE167" s="8"/>
      <c r="KVF167" s="10"/>
      <c r="KVG167" s="68"/>
      <c r="KVH167" s="20"/>
      <c r="KVI167" s="57"/>
      <c r="KVJ167" s="21"/>
      <c r="KVK167" s="22"/>
      <c r="KVL167" s="3"/>
      <c r="KVM167" s="5"/>
      <c r="KVN167" s="5"/>
      <c r="KVO167" s="8"/>
      <c r="KVP167" s="10"/>
      <c r="KVQ167" s="68"/>
      <c r="KVR167" s="20"/>
      <c r="KVS167" s="57"/>
      <c r="KVT167" s="21"/>
      <c r="KVU167" s="22"/>
      <c r="KVV167" s="3"/>
      <c r="KVW167" s="5"/>
      <c r="KVX167" s="5"/>
      <c r="KVY167" s="8"/>
      <c r="KVZ167" s="10"/>
      <c r="KWA167" s="68"/>
      <c r="KWB167" s="20"/>
      <c r="KWC167" s="57"/>
      <c r="KWD167" s="21"/>
      <c r="KWE167" s="22"/>
      <c r="KWF167" s="3"/>
      <c r="KWG167" s="5"/>
      <c r="KWH167" s="5"/>
      <c r="KWI167" s="8"/>
      <c r="KWJ167" s="10"/>
      <c r="KWK167" s="68"/>
      <c r="KWL167" s="20"/>
      <c r="KWM167" s="57"/>
      <c r="KWN167" s="21"/>
      <c r="KWO167" s="22"/>
      <c r="KWP167" s="3"/>
      <c r="KWQ167" s="5"/>
      <c r="KWR167" s="5"/>
      <c r="KWS167" s="8"/>
      <c r="KWT167" s="10"/>
      <c r="KWU167" s="68"/>
      <c r="KWV167" s="20"/>
      <c r="KWW167" s="57"/>
      <c r="KWX167" s="21"/>
      <c r="KWY167" s="22"/>
      <c r="KWZ167" s="3"/>
      <c r="KXA167" s="5"/>
      <c r="KXB167" s="5"/>
      <c r="KXC167" s="8"/>
      <c r="KXD167" s="10"/>
      <c r="KXE167" s="68"/>
      <c r="KXF167" s="20"/>
      <c r="KXG167" s="57"/>
      <c r="KXH167" s="21"/>
      <c r="KXI167" s="22"/>
      <c r="KXJ167" s="3"/>
      <c r="KXK167" s="5"/>
      <c r="KXL167" s="5"/>
      <c r="KXM167" s="8"/>
      <c r="KXN167" s="10"/>
      <c r="KXO167" s="68"/>
      <c r="KXP167" s="20"/>
      <c r="KXQ167" s="57"/>
      <c r="KXR167" s="21"/>
      <c r="KXS167" s="22"/>
      <c r="KXT167" s="3"/>
      <c r="KXU167" s="5"/>
      <c r="KXV167" s="5"/>
      <c r="KXW167" s="8"/>
      <c r="KXX167" s="10"/>
      <c r="KXY167" s="68"/>
      <c r="KXZ167" s="20"/>
      <c r="KYA167" s="57"/>
      <c r="KYB167" s="21"/>
      <c r="KYC167" s="22"/>
      <c r="KYD167" s="3"/>
      <c r="KYE167" s="5"/>
      <c r="KYF167" s="5"/>
      <c r="KYG167" s="8"/>
      <c r="KYH167" s="10"/>
      <c r="KYI167" s="68"/>
      <c r="KYJ167" s="20"/>
      <c r="KYK167" s="57"/>
      <c r="KYL167" s="21"/>
      <c r="KYM167" s="22"/>
      <c r="KYN167" s="3"/>
      <c r="KYO167" s="5"/>
      <c r="KYP167" s="5"/>
      <c r="KYQ167" s="8"/>
      <c r="KYR167" s="10"/>
      <c r="KYS167" s="68"/>
      <c r="KYT167" s="20"/>
      <c r="KYU167" s="57"/>
      <c r="KYV167" s="21"/>
      <c r="KYW167" s="22"/>
      <c r="KYX167" s="3"/>
      <c r="KYY167" s="5"/>
      <c r="KYZ167" s="5"/>
      <c r="KZA167" s="8"/>
      <c r="KZB167" s="10"/>
      <c r="KZC167" s="68"/>
      <c r="KZD167" s="20"/>
      <c r="KZE167" s="57"/>
      <c r="KZF167" s="21"/>
      <c r="KZG167" s="22"/>
      <c r="KZH167" s="3"/>
      <c r="KZI167" s="5"/>
      <c r="KZJ167" s="5"/>
      <c r="KZK167" s="8"/>
      <c r="KZL167" s="10"/>
      <c r="KZM167" s="68"/>
      <c r="KZN167" s="20"/>
      <c r="KZO167" s="57"/>
      <c r="KZP167" s="21"/>
      <c r="KZQ167" s="22"/>
      <c r="KZR167" s="3"/>
      <c r="KZS167" s="5"/>
      <c r="KZT167" s="5"/>
      <c r="KZU167" s="8"/>
      <c r="KZV167" s="10"/>
      <c r="KZW167" s="68"/>
      <c r="KZX167" s="20"/>
      <c r="KZY167" s="57"/>
      <c r="KZZ167" s="21"/>
      <c r="LAA167" s="22"/>
      <c r="LAB167" s="3"/>
      <c r="LAC167" s="5"/>
      <c r="LAD167" s="5"/>
      <c r="LAE167" s="8"/>
      <c r="LAF167" s="10"/>
      <c r="LAG167" s="68"/>
      <c r="LAH167" s="20"/>
      <c r="LAI167" s="57"/>
      <c r="LAJ167" s="21"/>
      <c r="LAK167" s="22"/>
      <c r="LAL167" s="3"/>
      <c r="LAM167" s="5"/>
      <c r="LAN167" s="5"/>
      <c r="LAO167" s="8"/>
      <c r="LAP167" s="10"/>
      <c r="LAQ167" s="68"/>
      <c r="LAR167" s="20"/>
      <c r="LAS167" s="57"/>
      <c r="LAT167" s="21"/>
      <c r="LAU167" s="22"/>
      <c r="LAV167" s="3"/>
      <c r="LAW167" s="5"/>
      <c r="LAX167" s="5"/>
      <c r="LAY167" s="8"/>
      <c r="LAZ167" s="10"/>
      <c r="LBA167" s="68"/>
      <c r="LBB167" s="20"/>
      <c r="LBC167" s="57"/>
      <c r="LBD167" s="21"/>
      <c r="LBE167" s="22"/>
      <c r="LBF167" s="3"/>
      <c r="LBG167" s="5"/>
      <c r="LBH167" s="5"/>
      <c r="LBI167" s="8"/>
      <c r="LBJ167" s="10"/>
      <c r="LBK167" s="68"/>
      <c r="LBL167" s="20"/>
      <c r="LBM167" s="57"/>
      <c r="LBN167" s="21"/>
      <c r="LBO167" s="22"/>
      <c r="LBP167" s="3"/>
      <c r="LBQ167" s="5"/>
      <c r="LBR167" s="5"/>
      <c r="LBS167" s="8"/>
      <c r="LBT167" s="10"/>
      <c r="LBU167" s="68"/>
      <c r="LBV167" s="20"/>
      <c r="LBW167" s="57"/>
      <c r="LBX167" s="21"/>
      <c r="LBY167" s="22"/>
      <c r="LBZ167" s="3"/>
      <c r="LCA167" s="5"/>
      <c r="LCB167" s="5"/>
      <c r="LCC167" s="8"/>
      <c r="LCD167" s="10"/>
      <c r="LCE167" s="68"/>
      <c r="LCF167" s="20"/>
      <c r="LCG167" s="57"/>
      <c r="LCH167" s="21"/>
      <c r="LCI167" s="22"/>
      <c r="LCJ167" s="3"/>
      <c r="LCK167" s="5"/>
      <c r="LCL167" s="5"/>
      <c r="LCM167" s="8"/>
      <c r="LCN167" s="10"/>
      <c r="LCO167" s="68"/>
      <c r="LCP167" s="20"/>
      <c r="LCQ167" s="57"/>
      <c r="LCR167" s="21"/>
      <c r="LCS167" s="22"/>
      <c r="LCT167" s="3"/>
      <c r="LCU167" s="5"/>
      <c r="LCV167" s="5"/>
      <c r="LCW167" s="8"/>
      <c r="LCX167" s="10"/>
      <c r="LCY167" s="68"/>
      <c r="LCZ167" s="20"/>
      <c r="LDA167" s="57"/>
      <c r="LDB167" s="21"/>
      <c r="LDC167" s="22"/>
      <c r="LDD167" s="3"/>
      <c r="LDE167" s="5"/>
      <c r="LDF167" s="5"/>
      <c r="LDG167" s="8"/>
      <c r="LDH167" s="10"/>
      <c r="LDI167" s="68"/>
      <c r="LDJ167" s="20"/>
      <c r="LDK167" s="57"/>
      <c r="LDL167" s="21"/>
      <c r="LDM167" s="22"/>
      <c r="LDN167" s="3"/>
      <c r="LDO167" s="5"/>
      <c r="LDP167" s="5"/>
      <c r="LDQ167" s="8"/>
      <c r="LDR167" s="10"/>
      <c r="LDS167" s="68"/>
      <c r="LDT167" s="20"/>
      <c r="LDU167" s="57"/>
      <c r="LDV167" s="21"/>
      <c r="LDW167" s="22"/>
      <c r="LDX167" s="3"/>
      <c r="LDY167" s="5"/>
      <c r="LDZ167" s="5"/>
      <c r="LEA167" s="8"/>
      <c r="LEB167" s="10"/>
      <c r="LEC167" s="68"/>
      <c r="LED167" s="20"/>
      <c r="LEE167" s="57"/>
      <c r="LEF167" s="21"/>
      <c r="LEG167" s="22"/>
      <c r="LEH167" s="3"/>
      <c r="LEI167" s="5"/>
      <c r="LEJ167" s="5"/>
      <c r="LEK167" s="8"/>
      <c r="LEL167" s="10"/>
      <c r="LEM167" s="68"/>
      <c r="LEN167" s="20"/>
      <c r="LEO167" s="57"/>
      <c r="LEP167" s="21"/>
      <c r="LEQ167" s="22"/>
      <c r="LER167" s="3"/>
      <c r="LES167" s="5"/>
      <c r="LET167" s="5"/>
      <c r="LEU167" s="8"/>
      <c r="LEV167" s="10"/>
      <c r="LEW167" s="68"/>
      <c r="LEX167" s="20"/>
      <c r="LEY167" s="57"/>
      <c r="LEZ167" s="21"/>
      <c r="LFA167" s="22"/>
      <c r="LFB167" s="3"/>
      <c r="LFC167" s="5"/>
      <c r="LFD167" s="5"/>
      <c r="LFE167" s="8"/>
      <c r="LFF167" s="10"/>
      <c r="LFG167" s="68"/>
      <c r="LFH167" s="20"/>
      <c r="LFI167" s="57"/>
      <c r="LFJ167" s="21"/>
      <c r="LFK167" s="22"/>
      <c r="LFL167" s="3"/>
      <c r="LFM167" s="5"/>
      <c r="LFN167" s="5"/>
      <c r="LFO167" s="8"/>
      <c r="LFP167" s="10"/>
      <c r="LFQ167" s="68"/>
      <c r="LFR167" s="20"/>
      <c r="LFS167" s="57"/>
      <c r="LFT167" s="21"/>
      <c r="LFU167" s="22"/>
      <c r="LFV167" s="3"/>
      <c r="LFW167" s="5"/>
      <c r="LFX167" s="5"/>
      <c r="LFY167" s="8"/>
      <c r="LFZ167" s="10"/>
      <c r="LGA167" s="68"/>
      <c r="LGB167" s="20"/>
      <c r="LGC167" s="57"/>
      <c r="LGD167" s="21"/>
      <c r="LGE167" s="22"/>
      <c r="LGF167" s="3"/>
      <c r="LGG167" s="5"/>
      <c r="LGH167" s="5"/>
      <c r="LGI167" s="8"/>
      <c r="LGJ167" s="10"/>
      <c r="LGK167" s="68"/>
      <c r="LGL167" s="20"/>
      <c r="LGM167" s="57"/>
      <c r="LGN167" s="21"/>
      <c r="LGO167" s="22"/>
      <c r="LGP167" s="3"/>
      <c r="LGQ167" s="5"/>
      <c r="LGR167" s="5"/>
      <c r="LGS167" s="8"/>
      <c r="LGT167" s="10"/>
      <c r="LGU167" s="68"/>
      <c r="LGV167" s="20"/>
      <c r="LGW167" s="57"/>
      <c r="LGX167" s="21"/>
      <c r="LGY167" s="22"/>
      <c r="LGZ167" s="3"/>
      <c r="LHA167" s="5"/>
      <c r="LHB167" s="5"/>
      <c r="LHC167" s="8"/>
      <c r="LHD167" s="10"/>
      <c r="LHE167" s="68"/>
      <c r="LHF167" s="20"/>
      <c r="LHG167" s="57"/>
      <c r="LHH167" s="21"/>
      <c r="LHI167" s="22"/>
      <c r="LHJ167" s="3"/>
      <c r="LHK167" s="5"/>
      <c r="LHL167" s="5"/>
      <c r="LHM167" s="8"/>
      <c r="LHN167" s="10"/>
      <c r="LHO167" s="68"/>
      <c r="LHP167" s="20"/>
      <c r="LHQ167" s="57"/>
      <c r="LHR167" s="21"/>
      <c r="LHS167" s="22"/>
      <c r="LHT167" s="3"/>
      <c r="LHU167" s="5"/>
      <c r="LHV167" s="5"/>
      <c r="LHW167" s="8"/>
      <c r="LHX167" s="10"/>
      <c r="LHY167" s="68"/>
      <c r="LHZ167" s="20"/>
      <c r="LIA167" s="57"/>
      <c r="LIB167" s="21"/>
      <c r="LIC167" s="22"/>
      <c r="LID167" s="3"/>
      <c r="LIE167" s="5"/>
      <c r="LIF167" s="5"/>
      <c r="LIG167" s="8"/>
      <c r="LIH167" s="10"/>
      <c r="LII167" s="68"/>
      <c r="LIJ167" s="20"/>
      <c r="LIK167" s="57"/>
      <c r="LIL167" s="21"/>
      <c r="LIM167" s="22"/>
      <c r="LIN167" s="3"/>
      <c r="LIO167" s="5"/>
      <c r="LIP167" s="5"/>
      <c r="LIQ167" s="8"/>
      <c r="LIR167" s="10"/>
      <c r="LIS167" s="68"/>
      <c r="LIT167" s="20"/>
      <c r="LIU167" s="57"/>
      <c r="LIV167" s="21"/>
      <c r="LIW167" s="22"/>
      <c r="LIX167" s="3"/>
      <c r="LIY167" s="5"/>
      <c r="LIZ167" s="5"/>
      <c r="LJA167" s="8"/>
      <c r="LJB167" s="10"/>
      <c r="LJC167" s="68"/>
      <c r="LJD167" s="20"/>
      <c r="LJE167" s="57"/>
      <c r="LJF167" s="21"/>
      <c r="LJG167" s="22"/>
      <c r="LJH167" s="3"/>
      <c r="LJI167" s="5"/>
      <c r="LJJ167" s="5"/>
      <c r="LJK167" s="8"/>
      <c r="LJL167" s="10"/>
      <c r="LJM167" s="68"/>
      <c r="LJN167" s="20"/>
      <c r="LJO167" s="57"/>
      <c r="LJP167" s="21"/>
      <c r="LJQ167" s="22"/>
      <c r="LJR167" s="3"/>
      <c r="LJS167" s="5"/>
      <c r="LJT167" s="5"/>
      <c r="LJU167" s="8"/>
      <c r="LJV167" s="10"/>
      <c r="LJW167" s="68"/>
      <c r="LJX167" s="20"/>
      <c r="LJY167" s="57"/>
      <c r="LJZ167" s="21"/>
      <c r="LKA167" s="22"/>
      <c r="LKB167" s="3"/>
      <c r="LKC167" s="5"/>
      <c r="LKD167" s="5"/>
      <c r="LKE167" s="8"/>
      <c r="LKF167" s="10"/>
      <c r="LKG167" s="68"/>
      <c r="LKH167" s="20"/>
      <c r="LKI167" s="57"/>
      <c r="LKJ167" s="21"/>
      <c r="LKK167" s="22"/>
      <c r="LKL167" s="3"/>
      <c r="LKM167" s="5"/>
      <c r="LKN167" s="5"/>
      <c r="LKO167" s="8"/>
      <c r="LKP167" s="10"/>
      <c r="LKQ167" s="68"/>
      <c r="LKR167" s="20"/>
      <c r="LKS167" s="57"/>
      <c r="LKT167" s="21"/>
      <c r="LKU167" s="22"/>
      <c r="LKV167" s="3"/>
      <c r="LKW167" s="5"/>
      <c r="LKX167" s="5"/>
      <c r="LKY167" s="8"/>
      <c r="LKZ167" s="10"/>
      <c r="LLA167" s="68"/>
      <c r="LLB167" s="20"/>
      <c r="LLC167" s="57"/>
      <c r="LLD167" s="21"/>
      <c r="LLE167" s="22"/>
      <c r="LLF167" s="3"/>
      <c r="LLG167" s="5"/>
      <c r="LLH167" s="5"/>
      <c r="LLI167" s="8"/>
      <c r="LLJ167" s="10"/>
      <c r="LLK167" s="68"/>
      <c r="LLL167" s="20"/>
      <c r="LLM167" s="57"/>
      <c r="LLN167" s="21"/>
      <c r="LLO167" s="22"/>
      <c r="LLP167" s="3"/>
      <c r="LLQ167" s="5"/>
      <c r="LLR167" s="5"/>
      <c r="LLS167" s="8"/>
      <c r="LLT167" s="10"/>
      <c r="LLU167" s="68"/>
      <c r="LLV167" s="20"/>
      <c r="LLW167" s="57"/>
      <c r="LLX167" s="21"/>
      <c r="LLY167" s="22"/>
      <c r="LLZ167" s="3"/>
      <c r="LMA167" s="5"/>
      <c r="LMB167" s="5"/>
      <c r="LMC167" s="8"/>
      <c r="LMD167" s="10"/>
      <c r="LME167" s="68"/>
      <c r="LMF167" s="20"/>
      <c r="LMG167" s="57"/>
      <c r="LMH167" s="21"/>
      <c r="LMI167" s="22"/>
      <c r="LMJ167" s="3"/>
      <c r="LMK167" s="5"/>
      <c r="LML167" s="5"/>
      <c r="LMM167" s="8"/>
      <c r="LMN167" s="10"/>
      <c r="LMO167" s="68"/>
      <c r="LMP167" s="20"/>
      <c r="LMQ167" s="57"/>
      <c r="LMR167" s="21"/>
      <c r="LMS167" s="22"/>
      <c r="LMT167" s="3"/>
      <c r="LMU167" s="5"/>
      <c r="LMV167" s="5"/>
      <c r="LMW167" s="8"/>
      <c r="LMX167" s="10"/>
      <c r="LMY167" s="68"/>
      <c r="LMZ167" s="20"/>
      <c r="LNA167" s="57"/>
      <c r="LNB167" s="21"/>
      <c r="LNC167" s="22"/>
      <c r="LND167" s="3"/>
      <c r="LNE167" s="5"/>
      <c r="LNF167" s="5"/>
      <c r="LNG167" s="8"/>
      <c r="LNH167" s="10"/>
      <c r="LNI167" s="68"/>
      <c r="LNJ167" s="20"/>
      <c r="LNK167" s="57"/>
      <c r="LNL167" s="21"/>
      <c r="LNM167" s="22"/>
      <c r="LNN167" s="3"/>
      <c r="LNO167" s="5"/>
      <c r="LNP167" s="5"/>
      <c r="LNQ167" s="8"/>
      <c r="LNR167" s="10"/>
      <c r="LNS167" s="68"/>
      <c r="LNT167" s="20"/>
      <c r="LNU167" s="57"/>
      <c r="LNV167" s="21"/>
      <c r="LNW167" s="22"/>
      <c r="LNX167" s="3"/>
      <c r="LNY167" s="5"/>
      <c r="LNZ167" s="5"/>
      <c r="LOA167" s="8"/>
      <c r="LOB167" s="10"/>
      <c r="LOC167" s="68"/>
      <c r="LOD167" s="20"/>
      <c r="LOE167" s="57"/>
      <c r="LOF167" s="21"/>
      <c r="LOG167" s="22"/>
      <c r="LOH167" s="3"/>
      <c r="LOI167" s="5"/>
      <c r="LOJ167" s="5"/>
      <c r="LOK167" s="8"/>
      <c r="LOL167" s="10"/>
      <c r="LOM167" s="68"/>
      <c r="LON167" s="20"/>
      <c r="LOO167" s="57"/>
      <c r="LOP167" s="21"/>
      <c r="LOQ167" s="22"/>
      <c r="LOR167" s="3"/>
      <c r="LOS167" s="5"/>
      <c r="LOT167" s="5"/>
      <c r="LOU167" s="8"/>
      <c r="LOV167" s="10"/>
      <c r="LOW167" s="68"/>
      <c r="LOX167" s="20"/>
      <c r="LOY167" s="57"/>
      <c r="LOZ167" s="21"/>
      <c r="LPA167" s="22"/>
      <c r="LPB167" s="3"/>
      <c r="LPC167" s="5"/>
      <c r="LPD167" s="5"/>
      <c r="LPE167" s="8"/>
      <c r="LPF167" s="10"/>
      <c r="LPG167" s="68"/>
      <c r="LPH167" s="20"/>
      <c r="LPI167" s="57"/>
      <c r="LPJ167" s="21"/>
      <c r="LPK167" s="22"/>
      <c r="LPL167" s="3"/>
      <c r="LPM167" s="5"/>
      <c r="LPN167" s="5"/>
      <c r="LPO167" s="8"/>
      <c r="LPP167" s="10"/>
      <c r="LPQ167" s="68"/>
      <c r="LPR167" s="20"/>
      <c r="LPS167" s="57"/>
      <c r="LPT167" s="21"/>
      <c r="LPU167" s="22"/>
      <c r="LPV167" s="3"/>
      <c r="LPW167" s="5"/>
      <c r="LPX167" s="5"/>
      <c r="LPY167" s="8"/>
      <c r="LPZ167" s="10"/>
      <c r="LQA167" s="68"/>
      <c r="LQB167" s="20"/>
      <c r="LQC167" s="57"/>
      <c r="LQD167" s="21"/>
      <c r="LQE167" s="22"/>
      <c r="LQF167" s="3"/>
      <c r="LQG167" s="5"/>
      <c r="LQH167" s="5"/>
      <c r="LQI167" s="8"/>
      <c r="LQJ167" s="10"/>
      <c r="LQK167" s="68"/>
      <c r="LQL167" s="20"/>
      <c r="LQM167" s="57"/>
      <c r="LQN167" s="21"/>
      <c r="LQO167" s="22"/>
      <c r="LQP167" s="3"/>
      <c r="LQQ167" s="5"/>
      <c r="LQR167" s="5"/>
      <c r="LQS167" s="8"/>
      <c r="LQT167" s="10"/>
      <c r="LQU167" s="68"/>
      <c r="LQV167" s="20"/>
      <c r="LQW167" s="57"/>
      <c r="LQX167" s="21"/>
      <c r="LQY167" s="22"/>
      <c r="LQZ167" s="3"/>
      <c r="LRA167" s="5"/>
      <c r="LRB167" s="5"/>
      <c r="LRC167" s="8"/>
      <c r="LRD167" s="10"/>
      <c r="LRE167" s="68"/>
      <c r="LRF167" s="20"/>
      <c r="LRG167" s="57"/>
      <c r="LRH167" s="21"/>
      <c r="LRI167" s="22"/>
      <c r="LRJ167" s="3"/>
      <c r="LRK167" s="5"/>
      <c r="LRL167" s="5"/>
      <c r="LRM167" s="8"/>
      <c r="LRN167" s="10"/>
      <c r="LRO167" s="68"/>
      <c r="LRP167" s="20"/>
      <c r="LRQ167" s="57"/>
      <c r="LRR167" s="21"/>
      <c r="LRS167" s="22"/>
      <c r="LRT167" s="3"/>
      <c r="LRU167" s="5"/>
      <c r="LRV167" s="5"/>
      <c r="LRW167" s="8"/>
      <c r="LRX167" s="10"/>
      <c r="LRY167" s="68"/>
      <c r="LRZ167" s="20"/>
      <c r="LSA167" s="57"/>
      <c r="LSB167" s="21"/>
      <c r="LSC167" s="22"/>
      <c r="LSD167" s="3"/>
      <c r="LSE167" s="5"/>
      <c r="LSF167" s="5"/>
      <c r="LSG167" s="8"/>
      <c r="LSH167" s="10"/>
      <c r="LSI167" s="68"/>
      <c r="LSJ167" s="20"/>
      <c r="LSK167" s="57"/>
      <c r="LSL167" s="21"/>
      <c r="LSM167" s="22"/>
      <c r="LSN167" s="3"/>
      <c r="LSO167" s="5"/>
      <c r="LSP167" s="5"/>
      <c r="LSQ167" s="8"/>
      <c r="LSR167" s="10"/>
      <c r="LSS167" s="68"/>
      <c r="LST167" s="20"/>
      <c r="LSU167" s="57"/>
      <c r="LSV167" s="21"/>
      <c r="LSW167" s="22"/>
      <c r="LSX167" s="3"/>
      <c r="LSY167" s="5"/>
      <c r="LSZ167" s="5"/>
      <c r="LTA167" s="8"/>
      <c r="LTB167" s="10"/>
      <c r="LTC167" s="68"/>
      <c r="LTD167" s="20"/>
      <c r="LTE167" s="57"/>
      <c r="LTF167" s="21"/>
      <c r="LTG167" s="22"/>
      <c r="LTH167" s="3"/>
      <c r="LTI167" s="5"/>
      <c r="LTJ167" s="5"/>
      <c r="LTK167" s="8"/>
      <c r="LTL167" s="10"/>
      <c r="LTM167" s="68"/>
      <c r="LTN167" s="20"/>
      <c r="LTO167" s="57"/>
      <c r="LTP167" s="21"/>
      <c r="LTQ167" s="22"/>
      <c r="LTR167" s="3"/>
      <c r="LTS167" s="5"/>
      <c r="LTT167" s="5"/>
      <c r="LTU167" s="8"/>
      <c r="LTV167" s="10"/>
      <c r="LTW167" s="68"/>
      <c r="LTX167" s="20"/>
      <c r="LTY167" s="57"/>
      <c r="LTZ167" s="21"/>
      <c r="LUA167" s="22"/>
      <c r="LUB167" s="3"/>
      <c r="LUC167" s="5"/>
      <c r="LUD167" s="5"/>
      <c r="LUE167" s="8"/>
      <c r="LUF167" s="10"/>
      <c r="LUG167" s="68"/>
      <c r="LUH167" s="20"/>
      <c r="LUI167" s="57"/>
      <c r="LUJ167" s="21"/>
      <c r="LUK167" s="22"/>
      <c r="LUL167" s="3"/>
      <c r="LUM167" s="5"/>
      <c r="LUN167" s="5"/>
      <c r="LUO167" s="8"/>
      <c r="LUP167" s="10"/>
      <c r="LUQ167" s="68"/>
      <c r="LUR167" s="20"/>
      <c r="LUS167" s="57"/>
      <c r="LUT167" s="21"/>
      <c r="LUU167" s="22"/>
      <c r="LUV167" s="3"/>
      <c r="LUW167" s="5"/>
      <c r="LUX167" s="5"/>
      <c r="LUY167" s="8"/>
      <c r="LUZ167" s="10"/>
      <c r="LVA167" s="68"/>
      <c r="LVB167" s="20"/>
      <c r="LVC167" s="57"/>
      <c r="LVD167" s="21"/>
      <c r="LVE167" s="22"/>
      <c r="LVF167" s="3"/>
      <c r="LVG167" s="5"/>
      <c r="LVH167" s="5"/>
      <c r="LVI167" s="8"/>
      <c r="LVJ167" s="10"/>
      <c r="LVK167" s="68"/>
      <c r="LVL167" s="20"/>
      <c r="LVM167" s="57"/>
      <c r="LVN167" s="21"/>
      <c r="LVO167" s="22"/>
      <c r="LVP167" s="3"/>
      <c r="LVQ167" s="5"/>
      <c r="LVR167" s="5"/>
      <c r="LVS167" s="8"/>
      <c r="LVT167" s="10"/>
      <c r="LVU167" s="68"/>
      <c r="LVV167" s="20"/>
      <c r="LVW167" s="57"/>
      <c r="LVX167" s="21"/>
      <c r="LVY167" s="22"/>
      <c r="LVZ167" s="3"/>
      <c r="LWA167" s="5"/>
      <c r="LWB167" s="5"/>
      <c r="LWC167" s="8"/>
      <c r="LWD167" s="10"/>
      <c r="LWE167" s="68"/>
      <c r="LWF167" s="20"/>
      <c r="LWG167" s="57"/>
      <c r="LWH167" s="21"/>
      <c r="LWI167" s="22"/>
      <c r="LWJ167" s="3"/>
      <c r="LWK167" s="5"/>
      <c r="LWL167" s="5"/>
      <c r="LWM167" s="8"/>
      <c r="LWN167" s="10"/>
      <c r="LWO167" s="68"/>
      <c r="LWP167" s="20"/>
      <c r="LWQ167" s="57"/>
      <c r="LWR167" s="21"/>
      <c r="LWS167" s="22"/>
      <c r="LWT167" s="3"/>
      <c r="LWU167" s="5"/>
      <c r="LWV167" s="5"/>
      <c r="LWW167" s="8"/>
      <c r="LWX167" s="10"/>
      <c r="LWY167" s="68"/>
      <c r="LWZ167" s="20"/>
      <c r="LXA167" s="57"/>
      <c r="LXB167" s="21"/>
      <c r="LXC167" s="22"/>
      <c r="LXD167" s="3"/>
      <c r="LXE167" s="5"/>
      <c r="LXF167" s="5"/>
      <c r="LXG167" s="8"/>
      <c r="LXH167" s="10"/>
      <c r="LXI167" s="68"/>
      <c r="LXJ167" s="20"/>
      <c r="LXK167" s="57"/>
      <c r="LXL167" s="21"/>
      <c r="LXM167" s="22"/>
      <c r="LXN167" s="3"/>
      <c r="LXO167" s="5"/>
      <c r="LXP167" s="5"/>
      <c r="LXQ167" s="8"/>
      <c r="LXR167" s="10"/>
      <c r="LXS167" s="68"/>
      <c r="LXT167" s="20"/>
      <c r="LXU167" s="57"/>
      <c r="LXV167" s="21"/>
      <c r="LXW167" s="22"/>
      <c r="LXX167" s="3"/>
      <c r="LXY167" s="5"/>
      <c r="LXZ167" s="5"/>
      <c r="LYA167" s="8"/>
      <c r="LYB167" s="10"/>
      <c r="LYC167" s="68"/>
      <c r="LYD167" s="20"/>
      <c r="LYE167" s="57"/>
      <c r="LYF167" s="21"/>
      <c r="LYG167" s="22"/>
      <c r="LYH167" s="3"/>
      <c r="LYI167" s="5"/>
      <c r="LYJ167" s="5"/>
      <c r="LYK167" s="8"/>
      <c r="LYL167" s="10"/>
      <c r="LYM167" s="68"/>
      <c r="LYN167" s="20"/>
      <c r="LYO167" s="57"/>
      <c r="LYP167" s="21"/>
      <c r="LYQ167" s="22"/>
      <c r="LYR167" s="3"/>
      <c r="LYS167" s="5"/>
      <c r="LYT167" s="5"/>
      <c r="LYU167" s="8"/>
      <c r="LYV167" s="10"/>
      <c r="LYW167" s="68"/>
      <c r="LYX167" s="20"/>
      <c r="LYY167" s="57"/>
      <c r="LYZ167" s="21"/>
      <c r="LZA167" s="22"/>
      <c r="LZB167" s="3"/>
      <c r="LZC167" s="5"/>
      <c r="LZD167" s="5"/>
      <c r="LZE167" s="8"/>
      <c r="LZF167" s="10"/>
      <c r="LZG167" s="68"/>
      <c r="LZH167" s="20"/>
      <c r="LZI167" s="57"/>
      <c r="LZJ167" s="21"/>
      <c r="LZK167" s="22"/>
      <c r="LZL167" s="3"/>
      <c r="LZM167" s="5"/>
      <c r="LZN167" s="5"/>
      <c r="LZO167" s="8"/>
      <c r="LZP167" s="10"/>
      <c r="LZQ167" s="68"/>
      <c r="LZR167" s="20"/>
      <c r="LZS167" s="57"/>
      <c r="LZT167" s="21"/>
      <c r="LZU167" s="22"/>
      <c r="LZV167" s="3"/>
      <c r="LZW167" s="5"/>
      <c r="LZX167" s="5"/>
      <c r="LZY167" s="8"/>
      <c r="LZZ167" s="10"/>
      <c r="MAA167" s="68"/>
      <c r="MAB167" s="20"/>
      <c r="MAC167" s="57"/>
      <c r="MAD167" s="21"/>
      <c r="MAE167" s="22"/>
      <c r="MAF167" s="3"/>
      <c r="MAG167" s="5"/>
      <c r="MAH167" s="5"/>
      <c r="MAI167" s="8"/>
      <c r="MAJ167" s="10"/>
      <c r="MAK167" s="68"/>
      <c r="MAL167" s="20"/>
      <c r="MAM167" s="57"/>
      <c r="MAN167" s="21"/>
      <c r="MAO167" s="22"/>
      <c r="MAP167" s="3"/>
      <c r="MAQ167" s="5"/>
      <c r="MAR167" s="5"/>
      <c r="MAS167" s="8"/>
      <c r="MAT167" s="10"/>
      <c r="MAU167" s="68"/>
      <c r="MAV167" s="20"/>
      <c r="MAW167" s="57"/>
      <c r="MAX167" s="21"/>
      <c r="MAY167" s="22"/>
      <c r="MAZ167" s="3"/>
      <c r="MBA167" s="5"/>
      <c r="MBB167" s="5"/>
      <c r="MBC167" s="8"/>
      <c r="MBD167" s="10"/>
      <c r="MBE167" s="68"/>
      <c r="MBF167" s="20"/>
      <c r="MBG167" s="57"/>
      <c r="MBH167" s="21"/>
      <c r="MBI167" s="22"/>
      <c r="MBJ167" s="3"/>
      <c r="MBK167" s="5"/>
      <c r="MBL167" s="5"/>
      <c r="MBM167" s="8"/>
      <c r="MBN167" s="10"/>
      <c r="MBO167" s="68"/>
      <c r="MBP167" s="20"/>
      <c r="MBQ167" s="57"/>
      <c r="MBR167" s="21"/>
      <c r="MBS167" s="22"/>
      <c r="MBT167" s="3"/>
      <c r="MBU167" s="5"/>
      <c r="MBV167" s="5"/>
      <c r="MBW167" s="8"/>
      <c r="MBX167" s="10"/>
      <c r="MBY167" s="68"/>
      <c r="MBZ167" s="20"/>
      <c r="MCA167" s="57"/>
      <c r="MCB167" s="21"/>
      <c r="MCC167" s="22"/>
      <c r="MCD167" s="3"/>
      <c r="MCE167" s="5"/>
      <c r="MCF167" s="5"/>
      <c r="MCG167" s="8"/>
      <c r="MCH167" s="10"/>
      <c r="MCI167" s="68"/>
      <c r="MCJ167" s="20"/>
      <c r="MCK167" s="57"/>
      <c r="MCL167" s="21"/>
      <c r="MCM167" s="22"/>
      <c r="MCN167" s="3"/>
      <c r="MCO167" s="5"/>
      <c r="MCP167" s="5"/>
      <c r="MCQ167" s="8"/>
      <c r="MCR167" s="10"/>
      <c r="MCS167" s="68"/>
      <c r="MCT167" s="20"/>
      <c r="MCU167" s="57"/>
      <c r="MCV167" s="21"/>
      <c r="MCW167" s="22"/>
      <c r="MCX167" s="3"/>
      <c r="MCY167" s="5"/>
      <c r="MCZ167" s="5"/>
      <c r="MDA167" s="8"/>
      <c r="MDB167" s="10"/>
      <c r="MDC167" s="68"/>
      <c r="MDD167" s="20"/>
      <c r="MDE167" s="57"/>
      <c r="MDF167" s="21"/>
      <c r="MDG167" s="22"/>
      <c r="MDH167" s="3"/>
      <c r="MDI167" s="5"/>
      <c r="MDJ167" s="5"/>
      <c r="MDK167" s="8"/>
      <c r="MDL167" s="10"/>
      <c r="MDM167" s="68"/>
      <c r="MDN167" s="20"/>
      <c r="MDO167" s="57"/>
      <c r="MDP167" s="21"/>
      <c r="MDQ167" s="22"/>
      <c r="MDR167" s="3"/>
      <c r="MDS167" s="5"/>
      <c r="MDT167" s="5"/>
      <c r="MDU167" s="8"/>
      <c r="MDV167" s="10"/>
      <c r="MDW167" s="68"/>
      <c r="MDX167" s="20"/>
      <c r="MDY167" s="57"/>
      <c r="MDZ167" s="21"/>
      <c r="MEA167" s="22"/>
      <c r="MEB167" s="3"/>
      <c r="MEC167" s="5"/>
      <c r="MED167" s="5"/>
      <c r="MEE167" s="8"/>
      <c r="MEF167" s="10"/>
      <c r="MEG167" s="68"/>
      <c r="MEH167" s="20"/>
      <c r="MEI167" s="57"/>
      <c r="MEJ167" s="21"/>
      <c r="MEK167" s="22"/>
      <c r="MEL167" s="3"/>
      <c r="MEM167" s="5"/>
      <c r="MEN167" s="5"/>
      <c r="MEO167" s="8"/>
      <c r="MEP167" s="10"/>
      <c r="MEQ167" s="68"/>
      <c r="MER167" s="20"/>
      <c r="MES167" s="57"/>
      <c r="MET167" s="21"/>
      <c r="MEU167" s="22"/>
      <c r="MEV167" s="3"/>
      <c r="MEW167" s="5"/>
      <c r="MEX167" s="5"/>
      <c r="MEY167" s="8"/>
      <c r="MEZ167" s="10"/>
      <c r="MFA167" s="68"/>
      <c r="MFB167" s="20"/>
      <c r="MFC167" s="57"/>
      <c r="MFD167" s="21"/>
      <c r="MFE167" s="22"/>
      <c r="MFF167" s="3"/>
      <c r="MFG167" s="5"/>
      <c r="MFH167" s="5"/>
      <c r="MFI167" s="8"/>
      <c r="MFJ167" s="10"/>
      <c r="MFK167" s="68"/>
      <c r="MFL167" s="20"/>
      <c r="MFM167" s="57"/>
      <c r="MFN167" s="21"/>
      <c r="MFO167" s="22"/>
      <c r="MFP167" s="3"/>
      <c r="MFQ167" s="5"/>
      <c r="MFR167" s="5"/>
      <c r="MFS167" s="8"/>
      <c r="MFT167" s="10"/>
      <c r="MFU167" s="68"/>
      <c r="MFV167" s="20"/>
      <c r="MFW167" s="57"/>
      <c r="MFX167" s="21"/>
      <c r="MFY167" s="22"/>
      <c r="MFZ167" s="3"/>
      <c r="MGA167" s="5"/>
      <c r="MGB167" s="5"/>
      <c r="MGC167" s="8"/>
      <c r="MGD167" s="10"/>
      <c r="MGE167" s="68"/>
      <c r="MGF167" s="20"/>
      <c r="MGG167" s="57"/>
      <c r="MGH167" s="21"/>
      <c r="MGI167" s="22"/>
      <c r="MGJ167" s="3"/>
      <c r="MGK167" s="5"/>
      <c r="MGL167" s="5"/>
      <c r="MGM167" s="8"/>
      <c r="MGN167" s="10"/>
      <c r="MGO167" s="68"/>
      <c r="MGP167" s="20"/>
      <c r="MGQ167" s="57"/>
      <c r="MGR167" s="21"/>
      <c r="MGS167" s="22"/>
      <c r="MGT167" s="3"/>
      <c r="MGU167" s="5"/>
      <c r="MGV167" s="5"/>
      <c r="MGW167" s="8"/>
      <c r="MGX167" s="10"/>
      <c r="MGY167" s="68"/>
      <c r="MGZ167" s="20"/>
      <c r="MHA167" s="57"/>
      <c r="MHB167" s="21"/>
      <c r="MHC167" s="22"/>
      <c r="MHD167" s="3"/>
      <c r="MHE167" s="5"/>
      <c r="MHF167" s="5"/>
      <c r="MHG167" s="8"/>
      <c r="MHH167" s="10"/>
      <c r="MHI167" s="68"/>
      <c r="MHJ167" s="20"/>
      <c r="MHK167" s="57"/>
      <c r="MHL167" s="21"/>
      <c r="MHM167" s="22"/>
      <c r="MHN167" s="3"/>
      <c r="MHO167" s="5"/>
      <c r="MHP167" s="5"/>
      <c r="MHQ167" s="8"/>
      <c r="MHR167" s="10"/>
      <c r="MHS167" s="68"/>
      <c r="MHT167" s="20"/>
      <c r="MHU167" s="57"/>
      <c r="MHV167" s="21"/>
      <c r="MHW167" s="22"/>
      <c r="MHX167" s="3"/>
      <c r="MHY167" s="5"/>
      <c r="MHZ167" s="5"/>
      <c r="MIA167" s="8"/>
      <c r="MIB167" s="10"/>
      <c r="MIC167" s="68"/>
      <c r="MID167" s="20"/>
      <c r="MIE167" s="57"/>
      <c r="MIF167" s="21"/>
      <c r="MIG167" s="22"/>
      <c r="MIH167" s="3"/>
      <c r="MII167" s="5"/>
      <c r="MIJ167" s="5"/>
      <c r="MIK167" s="8"/>
      <c r="MIL167" s="10"/>
      <c r="MIM167" s="68"/>
      <c r="MIN167" s="20"/>
      <c r="MIO167" s="57"/>
      <c r="MIP167" s="21"/>
      <c r="MIQ167" s="22"/>
      <c r="MIR167" s="3"/>
      <c r="MIS167" s="5"/>
      <c r="MIT167" s="5"/>
      <c r="MIU167" s="8"/>
      <c r="MIV167" s="10"/>
      <c r="MIW167" s="68"/>
      <c r="MIX167" s="20"/>
      <c r="MIY167" s="57"/>
      <c r="MIZ167" s="21"/>
      <c r="MJA167" s="22"/>
      <c r="MJB167" s="3"/>
      <c r="MJC167" s="5"/>
      <c r="MJD167" s="5"/>
      <c r="MJE167" s="8"/>
      <c r="MJF167" s="10"/>
      <c r="MJG167" s="68"/>
      <c r="MJH167" s="20"/>
      <c r="MJI167" s="57"/>
      <c r="MJJ167" s="21"/>
      <c r="MJK167" s="22"/>
      <c r="MJL167" s="3"/>
      <c r="MJM167" s="5"/>
      <c r="MJN167" s="5"/>
      <c r="MJO167" s="8"/>
      <c r="MJP167" s="10"/>
      <c r="MJQ167" s="68"/>
      <c r="MJR167" s="20"/>
      <c r="MJS167" s="57"/>
      <c r="MJT167" s="21"/>
      <c r="MJU167" s="22"/>
      <c r="MJV167" s="3"/>
      <c r="MJW167" s="5"/>
      <c r="MJX167" s="5"/>
      <c r="MJY167" s="8"/>
      <c r="MJZ167" s="10"/>
      <c r="MKA167" s="68"/>
      <c r="MKB167" s="20"/>
      <c r="MKC167" s="57"/>
      <c r="MKD167" s="21"/>
      <c r="MKE167" s="22"/>
      <c r="MKF167" s="3"/>
      <c r="MKG167" s="5"/>
      <c r="MKH167" s="5"/>
      <c r="MKI167" s="8"/>
      <c r="MKJ167" s="10"/>
      <c r="MKK167" s="68"/>
      <c r="MKL167" s="20"/>
      <c r="MKM167" s="57"/>
      <c r="MKN167" s="21"/>
      <c r="MKO167" s="22"/>
      <c r="MKP167" s="3"/>
      <c r="MKQ167" s="5"/>
      <c r="MKR167" s="5"/>
      <c r="MKS167" s="8"/>
      <c r="MKT167" s="10"/>
      <c r="MKU167" s="68"/>
      <c r="MKV167" s="20"/>
      <c r="MKW167" s="57"/>
      <c r="MKX167" s="21"/>
      <c r="MKY167" s="22"/>
      <c r="MKZ167" s="3"/>
      <c r="MLA167" s="5"/>
      <c r="MLB167" s="5"/>
      <c r="MLC167" s="8"/>
      <c r="MLD167" s="10"/>
      <c r="MLE167" s="68"/>
      <c r="MLF167" s="20"/>
      <c r="MLG167" s="57"/>
      <c r="MLH167" s="21"/>
      <c r="MLI167" s="22"/>
      <c r="MLJ167" s="3"/>
      <c r="MLK167" s="5"/>
      <c r="MLL167" s="5"/>
      <c r="MLM167" s="8"/>
      <c r="MLN167" s="10"/>
      <c r="MLO167" s="68"/>
      <c r="MLP167" s="20"/>
      <c r="MLQ167" s="57"/>
      <c r="MLR167" s="21"/>
      <c r="MLS167" s="22"/>
      <c r="MLT167" s="3"/>
      <c r="MLU167" s="5"/>
      <c r="MLV167" s="5"/>
      <c r="MLW167" s="8"/>
      <c r="MLX167" s="10"/>
      <c r="MLY167" s="68"/>
      <c r="MLZ167" s="20"/>
      <c r="MMA167" s="57"/>
      <c r="MMB167" s="21"/>
      <c r="MMC167" s="22"/>
      <c r="MMD167" s="3"/>
      <c r="MME167" s="5"/>
      <c r="MMF167" s="5"/>
      <c r="MMG167" s="8"/>
      <c r="MMH167" s="10"/>
      <c r="MMI167" s="68"/>
      <c r="MMJ167" s="20"/>
      <c r="MMK167" s="57"/>
      <c r="MML167" s="21"/>
      <c r="MMM167" s="22"/>
      <c r="MMN167" s="3"/>
      <c r="MMO167" s="5"/>
      <c r="MMP167" s="5"/>
      <c r="MMQ167" s="8"/>
      <c r="MMR167" s="10"/>
      <c r="MMS167" s="68"/>
      <c r="MMT167" s="20"/>
      <c r="MMU167" s="57"/>
      <c r="MMV167" s="21"/>
      <c r="MMW167" s="22"/>
      <c r="MMX167" s="3"/>
      <c r="MMY167" s="5"/>
      <c r="MMZ167" s="5"/>
      <c r="MNA167" s="8"/>
      <c r="MNB167" s="10"/>
      <c r="MNC167" s="68"/>
      <c r="MND167" s="20"/>
      <c r="MNE167" s="57"/>
      <c r="MNF167" s="21"/>
      <c r="MNG167" s="22"/>
      <c r="MNH167" s="3"/>
      <c r="MNI167" s="5"/>
      <c r="MNJ167" s="5"/>
      <c r="MNK167" s="8"/>
      <c r="MNL167" s="10"/>
      <c r="MNM167" s="68"/>
      <c r="MNN167" s="20"/>
      <c r="MNO167" s="57"/>
      <c r="MNP167" s="21"/>
      <c r="MNQ167" s="22"/>
      <c r="MNR167" s="3"/>
      <c r="MNS167" s="5"/>
      <c r="MNT167" s="5"/>
      <c r="MNU167" s="8"/>
      <c r="MNV167" s="10"/>
      <c r="MNW167" s="68"/>
      <c r="MNX167" s="20"/>
      <c r="MNY167" s="57"/>
      <c r="MNZ167" s="21"/>
      <c r="MOA167" s="22"/>
      <c r="MOB167" s="3"/>
      <c r="MOC167" s="5"/>
      <c r="MOD167" s="5"/>
      <c r="MOE167" s="8"/>
      <c r="MOF167" s="10"/>
      <c r="MOG167" s="68"/>
      <c r="MOH167" s="20"/>
      <c r="MOI167" s="57"/>
      <c r="MOJ167" s="21"/>
      <c r="MOK167" s="22"/>
      <c r="MOL167" s="3"/>
      <c r="MOM167" s="5"/>
      <c r="MON167" s="5"/>
      <c r="MOO167" s="8"/>
      <c r="MOP167" s="10"/>
      <c r="MOQ167" s="68"/>
      <c r="MOR167" s="20"/>
      <c r="MOS167" s="57"/>
      <c r="MOT167" s="21"/>
      <c r="MOU167" s="22"/>
      <c r="MOV167" s="3"/>
      <c r="MOW167" s="5"/>
      <c r="MOX167" s="5"/>
      <c r="MOY167" s="8"/>
      <c r="MOZ167" s="10"/>
      <c r="MPA167" s="68"/>
      <c r="MPB167" s="20"/>
      <c r="MPC167" s="57"/>
      <c r="MPD167" s="21"/>
      <c r="MPE167" s="22"/>
      <c r="MPF167" s="3"/>
      <c r="MPG167" s="5"/>
      <c r="MPH167" s="5"/>
      <c r="MPI167" s="8"/>
      <c r="MPJ167" s="10"/>
      <c r="MPK167" s="68"/>
      <c r="MPL167" s="20"/>
      <c r="MPM167" s="57"/>
      <c r="MPN167" s="21"/>
      <c r="MPO167" s="22"/>
      <c r="MPP167" s="3"/>
      <c r="MPQ167" s="5"/>
      <c r="MPR167" s="5"/>
      <c r="MPS167" s="8"/>
      <c r="MPT167" s="10"/>
      <c r="MPU167" s="68"/>
      <c r="MPV167" s="20"/>
      <c r="MPW167" s="57"/>
      <c r="MPX167" s="21"/>
      <c r="MPY167" s="22"/>
      <c r="MPZ167" s="3"/>
      <c r="MQA167" s="5"/>
      <c r="MQB167" s="5"/>
      <c r="MQC167" s="8"/>
      <c r="MQD167" s="10"/>
      <c r="MQE167" s="68"/>
      <c r="MQF167" s="20"/>
      <c r="MQG167" s="57"/>
      <c r="MQH167" s="21"/>
      <c r="MQI167" s="22"/>
      <c r="MQJ167" s="3"/>
      <c r="MQK167" s="5"/>
      <c r="MQL167" s="5"/>
      <c r="MQM167" s="8"/>
      <c r="MQN167" s="10"/>
      <c r="MQO167" s="68"/>
      <c r="MQP167" s="20"/>
      <c r="MQQ167" s="57"/>
      <c r="MQR167" s="21"/>
      <c r="MQS167" s="22"/>
      <c r="MQT167" s="3"/>
      <c r="MQU167" s="5"/>
      <c r="MQV167" s="5"/>
      <c r="MQW167" s="8"/>
      <c r="MQX167" s="10"/>
      <c r="MQY167" s="68"/>
      <c r="MQZ167" s="20"/>
      <c r="MRA167" s="57"/>
      <c r="MRB167" s="21"/>
      <c r="MRC167" s="22"/>
      <c r="MRD167" s="3"/>
      <c r="MRE167" s="5"/>
      <c r="MRF167" s="5"/>
      <c r="MRG167" s="8"/>
      <c r="MRH167" s="10"/>
      <c r="MRI167" s="68"/>
      <c r="MRJ167" s="20"/>
      <c r="MRK167" s="57"/>
      <c r="MRL167" s="21"/>
      <c r="MRM167" s="22"/>
      <c r="MRN167" s="3"/>
      <c r="MRO167" s="5"/>
      <c r="MRP167" s="5"/>
      <c r="MRQ167" s="8"/>
      <c r="MRR167" s="10"/>
      <c r="MRS167" s="68"/>
      <c r="MRT167" s="20"/>
      <c r="MRU167" s="57"/>
      <c r="MRV167" s="21"/>
      <c r="MRW167" s="22"/>
      <c r="MRX167" s="3"/>
      <c r="MRY167" s="5"/>
      <c r="MRZ167" s="5"/>
      <c r="MSA167" s="8"/>
      <c r="MSB167" s="10"/>
      <c r="MSC167" s="68"/>
      <c r="MSD167" s="20"/>
      <c r="MSE167" s="57"/>
      <c r="MSF167" s="21"/>
      <c r="MSG167" s="22"/>
      <c r="MSH167" s="3"/>
      <c r="MSI167" s="5"/>
      <c r="MSJ167" s="5"/>
      <c r="MSK167" s="8"/>
      <c r="MSL167" s="10"/>
      <c r="MSM167" s="68"/>
      <c r="MSN167" s="20"/>
      <c r="MSO167" s="57"/>
      <c r="MSP167" s="21"/>
      <c r="MSQ167" s="22"/>
      <c r="MSR167" s="3"/>
      <c r="MSS167" s="5"/>
      <c r="MST167" s="5"/>
      <c r="MSU167" s="8"/>
      <c r="MSV167" s="10"/>
      <c r="MSW167" s="68"/>
      <c r="MSX167" s="20"/>
      <c r="MSY167" s="57"/>
      <c r="MSZ167" s="21"/>
      <c r="MTA167" s="22"/>
      <c r="MTB167" s="3"/>
      <c r="MTC167" s="5"/>
      <c r="MTD167" s="5"/>
      <c r="MTE167" s="8"/>
      <c r="MTF167" s="10"/>
      <c r="MTG167" s="68"/>
      <c r="MTH167" s="20"/>
      <c r="MTI167" s="57"/>
      <c r="MTJ167" s="21"/>
      <c r="MTK167" s="22"/>
      <c r="MTL167" s="3"/>
      <c r="MTM167" s="5"/>
      <c r="MTN167" s="5"/>
      <c r="MTO167" s="8"/>
      <c r="MTP167" s="10"/>
      <c r="MTQ167" s="68"/>
      <c r="MTR167" s="20"/>
      <c r="MTS167" s="57"/>
      <c r="MTT167" s="21"/>
      <c r="MTU167" s="22"/>
      <c r="MTV167" s="3"/>
      <c r="MTW167" s="5"/>
      <c r="MTX167" s="5"/>
      <c r="MTY167" s="8"/>
      <c r="MTZ167" s="10"/>
      <c r="MUA167" s="68"/>
      <c r="MUB167" s="20"/>
      <c r="MUC167" s="57"/>
      <c r="MUD167" s="21"/>
      <c r="MUE167" s="22"/>
      <c r="MUF167" s="3"/>
      <c r="MUG167" s="5"/>
      <c r="MUH167" s="5"/>
      <c r="MUI167" s="8"/>
      <c r="MUJ167" s="10"/>
      <c r="MUK167" s="68"/>
      <c r="MUL167" s="20"/>
      <c r="MUM167" s="57"/>
      <c r="MUN167" s="21"/>
      <c r="MUO167" s="22"/>
      <c r="MUP167" s="3"/>
      <c r="MUQ167" s="5"/>
      <c r="MUR167" s="5"/>
      <c r="MUS167" s="8"/>
      <c r="MUT167" s="10"/>
      <c r="MUU167" s="68"/>
      <c r="MUV167" s="20"/>
      <c r="MUW167" s="57"/>
      <c r="MUX167" s="21"/>
      <c r="MUY167" s="22"/>
      <c r="MUZ167" s="3"/>
      <c r="MVA167" s="5"/>
      <c r="MVB167" s="5"/>
      <c r="MVC167" s="8"/>
      <c r="MVD167" s="10"/>
      <c r="MVE167" s="68"/>
      <c r="MVF167" s="20"/>
      <c r="MVG167" s="57"/>
      <c r="MVH167" s="21"/>
      <c r="MVI167" s="22"/>
      <c r="MVJ167" s="3"/>
      <c r="MVK167" s="5"/>
      <c r="MVL167" s="5"/>
      <c r="MVM167" s="8"/>
      <c r="MVN167" s="10"/>
      <c r="MVO167" s="68"/>
      <c r="MVP167" s="20"/>
      <c r="MVQ167" s="57"/>
      <c r="MVR167" s="21"/>
      <c r="MVS167" s="22"/>
      <c r="MVT167" s="3"/>
      <c r="MVU167" s="5"/>
      <c r="MVV167" s="5"/>
      <c r="MVW167" s="8"/>
      <c r="MVX167" s="10"/>
      <c r="MVY167" s="68"/>
      <c r="MVZ167" s="20"/>
      <c r="MWA167" s="57"/>
      <c r="MWB167" s="21"/>
      <c r="MWC167" s="22"/>
      <c r="MWD167" s="3"/>
      <c r="MWE167" s="5"/>
      <c r="MWF167" s="5"/>
      <c r="MWG167" s="8"/>
      <c r="MWH167" s="10"/>
      <c r="MWI167" s="68"/>
      <c r="MWJ167" s="20"/>
      <c r="MWK167" s="57"/>
      <c r="MWL167" s="21"/>
      <c r="MWM167" s="22"/>
      <c r="MWN167" s="3"/>
      <c r="MWO167" s="5"/>
      <c r="MWP167" s="5"/>
      <c r="MWQ167" s="8"/>
      <c r="MWR167" s="10"/>
      <c r="MWS167" s="68"/>
      <c r="MWT167" s="20"/>
      <c r="MWU167" s="57"/>
      <c r="MWV167" s="21"/>
      <c r="MWW167" s="22"/>
      <c r="MWX167" s="3"/>
      <c r="MWY167" s="5"/>
      <c r="MWZ167" s="5"/>
      <c r="MXA167" s="8"/>
      <c r="MXB167" s="10"/>
      <c r="MXC167" s="68"/>
      <c r="MXD167" s="20"/>
      <c r="MXE167" s="57"/>
      <c r="MXF167" s="21"/>
      <c r="MXG167" s="22"/>
      <c r="MXH167" s="3"/>
      <c r="MXI167" s="5"/>
      <c r="MXJ167" s="5"/>
      <c r="MXK167" s="8"/>
      <c r="MXL167" s="10"/>
      <c r="MXM167" s="68"/>
      <c r="MXN167" s="20"/>
      <c r="MXO167" s="57"/>
      <c r="MXP167" s="21"/>
      <c r="MXQ167" s="22"/>
      <c r="MXR167" s="3"/>
      <c r="MXS167" s="5"/>
      <c r="MXT167" s="5"/>
      <c r="MXU167" s="8"/>
      <c r="MXV167" s="10"/>
      <c r="MXW167" s="68"/>
      <c r="MXX167" s="20"/>
      <c r="MXY167" s="57"/>
      <c r="MXZ167" s="21"/>
      <c r="MYA167" s="22"/>
      <c r="MYB167" s="3"/>
      <c r="MYC167" s="5"/>
      <c r="MYD167" s="5"/>
      <c r="MYE167" s="8"/>
      <c r="MYF167" s="10"/>
      <c r="MYG167" s="68"/>
      <c r="MYH167" s="20"/>
      <c r="MYI167" s="57"/>
      <c r="MYJ167" s="21"/>
      <c r="MYK167" s="22"/>
      <c r="MYL167" s="3"/>
      <c r="MYM167" s="5"/>
      <c r="MYN167" s="5"/>
      <c r="MYO167" s="8"/>
      <c r="MYP167" s="10"/>
      <c r="MYQ167" s="68"/>
      <c r="MYR167" s="20"/>
      <c r="MYS167" s="57"/>
      <c r="MYT167" s="21"/>
      <c r="MYU167" s="22"/>
      <c r="MYV167" s="3"/>
      <c r="MYW167" s="5"/>
      <c r="MYX167" s="5"/>
      <c r="MYY167" s="8"/>
      <c r="MYZ167" s="10"/>
      <c r="MZA167" s="68"/>
      <c r="MZB167" s="20"/>
      <c r="MZC167" s="57"/>
      <c r="MZD167" s="21"/>
      <c r="MZE167" s="22"/>
      <c r="MZF167" s="3"/>
      <c r="MZG167" s="5"/>
      <c r="MZH167" s="5"/>
      <c r="MZI167" s="8"/>
      <c r="MZJ167" s="10"/>
      <c r="MZK167" s="68"/>
      <c r="MZL167" s="20"/>
      <c r="MZM167" s="57"/>
      <c r="MZN167" s="21"/>
      <c r="MZO167" s="22"/>
      <c r="MZP167" s="3"/>
      <c r="MZQ167" s="5"/>
      <c r="MZR167" s="5"/>
      <c r="MZS167" s="8"/>
      <c r="MZT167" s="10"/>
      <c r="MZU167" s="68"/>
      <c r="MZV167" s="20"/>
      <c r="MZW167" s="57"/>
      <c r="MZX167" s="21"/>
      <c r="MZY167" s="22"/>
      <c r="MZZ167" s="3"/>
      <c r="NAA167" s="5"/>
      <c r="NAB167" s="5"/>
      <c r="NAC167" s="8"/>
      <c r="NAD167" s="10"/>
      <c r="NAE167" s="68"/>
      <c r="NAF167" s="20"/>
      <c r="NAG167" s="57"/>
      <c r="NAH167" s="21"/>
      <c r="NAI167" s="22"/>
      <c r="NAJ167" s="3"/>
      <c r="NAK167" s="5"/>
      <c r="NAL167" s="5"/>
      <c r="NAM167" s="8"/>
      <c r="NAN167" s="10"/>
      <c r="NAO167" s="68"/>
      <c r="NAP167" s="20"/>
      <c r="NAQ167" s="57"/>
      <c r="NAR167" s="21"/>
      <c r="NAS167" s="22"/>
      <c r="NAT167" s="3"/>
      <c r="NAU167" s="5"/>
      <c r="NAV167" s="5"/>
      <c r="NAW167" s="8"/>
      <c r="NAX167" s="10"/>
      <c r="NAY167" s="68"/>
      <c r="NAZ167" s="20"/>
      <c r="NBA167" s="57"/>
      <c r="NBB167" s="21"/>
      <c r="NBC167" s="22"/>
      <c r="NBD167" s="3"/>
      <c r="NBE167" s="5"/>
      <c r="NBF167" s="5"/>
      <c r="NBG167" s="8"/>
      <c r="NBH167" s="10"/>
      <c r="NBI167" s="68"/>
      <c r="NBJ167" s="20"/>
      <c r="NBK167" s="57"/>
      <c r="NBL167" s="21"/>
      <c r="NBM167" s="22"/>
      <c r="NBN167" s="3"/>
      <c r="NBO167" s="5"/>
      <c r="NBP167" s="5"/>
      <c r="NBQ167" s="8"/>
      <c r="NBR167" s="10"/>
      <c r="NBS167" s="68"/>
      <c r="NBT167" s="20"/>
      <c r="NBU167" s="57"/>
      <c r="NBV167" s="21"/>
      <c r="NBW167" s="22"/>
      <c r="NBX167" s="3"/>
      <c r="NBY167" s="5"/>
      <c r="NBZ167" s="5"/>
      <c r="NCA167" s="8"/>
      <c r="NCB167" s="10"/>
      <c r="NCC167" s="68"/>
      <c r="NCD167" s="20"/>
      <c r="NCE167" s="57"/>
      <c r="NCF167" s="21"/>
      <c r="NCG167" s="22"/>
      <c r="NCH167" s="3"/>
      <c r="NCI167" s="5"/>
      <c r="NCJ167" s="5"/>
      <c r="NCK167" s="8"/>
      <c r="NCL167" s="10"/>
      <c r="NCM167" s="68"/>
      <c r="NCN167" s="20"/>
      <c r="NCO167" s="57"/>
      <c r="NCP167" s="21"/>
      <c r="NCQ167" s="22"/>
      <c r="NCR167" s="3"/>
      <c r="NCS167" s="5"/>
      <c r="NCT167" s="5"/>
      <c r="NCU167" s="8"/>
      <c r="NCV167" s="10"/>
      <c r="NCW167" s="68"/>
      <c r="NCX167" s="20"/>
      <c r="NCY167" s="57"/>
      <c r="NCZ167" s="21"/>
      <c r="NDA167" s="22"/>
      <c r="NDB167" s="3"/>
      <c r="NDC167" s="5"/>
      <c r="NDD167" s="5"/>
      <c r="NDE167" s="8"/>
      <c r="NDF167" s="10"/>
      <c r="NDG167" s="68"/>
      <c r="NDH167" s="20"/>
      <c r="NDI167" s="57"/>
      <c r="NDJ167" s="21"/>
      <c r="NDK167" s="22"/>
      <c r="NDL167" s="3"/>
      <c r="NDM167" s="5"/>
      <c r="NDN167" s="5"/>
      <c r="NDO167" s="8"/>
      <c r="NDP167" s="10"/>
      <c r="NDQ167" s="68"/>
      <c r="NDR167" s="20"/>
      <c r="NDS167" s="57"/>
      <c r="NDT167" s="21"/>
      <c r="NDU167" s="22"/>
      <c r="NDV167" s="3"/>
      <c r="NDW167" s="5"/>
      <c r="NDX167" s="5"/>
      <c r="NDY167" s="8"/>
      <c r="NDZ167" s="10"/>
      <c r="NEA167" s="68"/>
      <c r="NEB167" s="20"/>
      <c r="NEC167" s="57"/>
      <c r="NED167" s="21"/>
      <c r="NEE167" s="22"/>
      <c r="NEF167" s="3"/>
      <c r="NEG167" s="5"/>
      <c r="NEH167" s="5"/>
      <c r="NEI167" s="8"/>
      <c r="NEJ167" s="10"/>
      <c r="NEK167" s="68"/>
      <c r="NEL167" s="20"/>
      <c r="NEM167" s="57"/>
      <c r="NEN167" s="21"/>
      <c r="NEO167" s="22"/>
      <c r="NEP167" s="3"/>
      <c r="NEQ167" s="5"/>
      <c r="NER167" s="5"/>
      <c r="NES167" s="8"/>
      <c r="NET167" s="10"/>
      <c r="NEU167" s="68"/>
      <c r="NEV167" s="20"/>
      <c r="NEW167" s="57"/>
      <c r="NEX167" s="21"/>
      <c r="NEY167" s="22"/>
      <c r="NEZ167" s="3"/>
      <c r="NFA167" s="5"/>
      <c r="NFB167" s="5"/>
      <c r="NFC167" s="8"/>
      <c r="NFD167" s="10"/>
      <c r="NFE167" s="68"/>
      <c r="NFF167" s="20"/>
      <c r="NFG167" s="57"/>
      <c r="NFH167" s="21"/>
      <c r="NFI167" s="22"/>
      <c r="NFJ167" s="3"/>
      <c r="NFK167" s="5"/>
      <c r="NFL167" s="5"/>
      <c r="NFM167" s="8"/>
      <c r="NFN167" s="10"/>
      <c r="NFO167" s="68"/>
      <c r="NFP167" s="20"/>
      <c r="NFQ167" s="57"/>
      <c r="NFR167" s="21"/>
      <c r="NFS167" s="22"/>
      <c r="NFT167" s="3"/>
      <c r="NFU167" s="5"/>
      <c r="NFV167" s="5"/>
      <c r="NFW167" s="8"/>
      <c r="NFX167" s="10"/>
      <c r="NFY167" s="68"/>
      <c r="NFZ167" s="20"/>
      <c r="NGA167" s="57"/>
      <c r="NGB167" s="21"/>
      <c r="NGC167" s="22"/>
      <c r="NGD167" s="3"/>
      <c r="NGE167" s="5"/>
      <c r="NGF167" s="5"/>
      <c r="NGG167" s="8"/>
      <c r="NGH167" s="10"/>
      <c r="NGI167" s="68"/>
      <c r="NGJ167" s="20"/>
      <c r="NGK167" s="57"/>
      <c r="NGL167" s="21"/>
      <c r="NGM167" s="22"/>
      <c r="NGN167" s="3"/>
      <c r="NGO167" s="5"/>
      <c r="NGP167" s="5"/>
      <c r="NGQ167" s="8"/>
      <c r="NGR167" s="10"/>
      <c r="NGS167" s="68"/>
      <c r="NGT167" s="20"/>
      <c r="NGU167" s="57"/>
      <c r="NGV167" s="21"/>
      <c r="NGW167" s="22"/>
      <c r="NGX167" s="3"/>
      <c r="NGY167" s="5"/>
      <c r="NGZ167" s="5"/>
      <c r="NHA167" s="8"/>
      <c r="NHB167" s="10"/>
      <c r="NHC167" s="68"/>
      <c r="NHD167" s="20"/>
      <c r="NHE167" s="57"/>
      <c r="NHF167" s="21"/>
      <c r="NHG167" s="22"/>
      <c r="NHH167" s="3"/>
      <c r="NHI167" s="5"/>
      <c r="NHJ167" s="5"/>
      <c r="NHK167" s="8"/>
      <c r="NHL167" s="10"/>
      <c r="NHM167" s="68"/>
      <c r="NHN167" s="20"/>
      <c r="NHO167" s="57"/>
      <c r="NHP167" s="21"/>
      <c r="NHQ167" s="22"/>
      <c r="NHR167" s="3"/>
      <c r="NHS167" s="5"/>
      <c r="NHT167" s="5"/>
      <c r="NHU167" s="8"/>
      <c r="NHV167" s="10"/>
      <c r="NHW167" s="68"/>
      <c r="NHX167" s="20"/>
      <c r="NHY167" s="57"/>
      <c r="NHZ167" s="21"/>
      <c r="NIA167" s="22"/>
      <c r="NIB167" s="3"/>
      <c r="NIC167" s="5"/>
      <c r="NID167" s="5"/>
      <c r="NIE167" s="8"/>
      <c r="NIF167" s="10"/>
      <c r="NIG167" s="68"/>
      <c r="NIH167" s="20"/>
      <c r="NII167" s="57"/>
      <c r="NIJ167" s="21"/>
      <c r="NIK167" s="22"/>
      <c r="NIL167" s="3"/>
      <c r="NIM167" s="5"/>
      <c r="NIN167" s="5"/>
      <c r="NIO167" s="8"/>
      <c r="NIP167" s="10"/>
      <c r="NIQ167" s="68"/>
      <c r="NIR167" s="20"/>
      <c r="NIS167" s="57"/>
      <c r="NIT167" s="21"/>
      <c r="NIU167" s="22"/>
      <c r="NIV167" s="3"/>
      <c r="NIW167" s="5"/>
      <c r="NIX167" s="5"/>
      <c r="NIY167" s="8"/>
      <c r="NIZ167" s="10"/>
      <c r="NJA167" s="68"/>
      <c r="NJB167" s="20"/>
      <c r="NJC167" s="57"/>
      <c r="NJD167" s="21"/>
      <c r="NJE167" s="22"/>
      <c r="NJF167" s="3"/>
      <c r="NJG167" s="5"/>
      <c r="NJH167" s="5"/>
      <c r="NJI167" s="8"/>
      <c r="NJJ167" s="10"/>
      <c r="NJK167" s="68"/>
      <c r="NJL167" s="20"/>
      <c r="NJM167" s="57"/>
      <c r="NJN167" s="21"/>
      <c r="NJO167" s="22"/>
      <c r="NJP167" s="3"/>
      <c r="NJQ167" s="5"/>
      <c r="NJR167" s="5"/>
      <c r="NJS167" s="8"/>
      <c r="NJT167" s="10"/>
      <c r="NJU167" s="68"/>
      <c r="NJV167" s="20"/>
      <c r="NJW167" s="57"/>
      <c r="NJX167" s="21"/>
      <c r="NJY167" s="22"/>
      <c r="NJZ167" s="3"/>
      <c r="NKA167" s="5"/>
      <c r="NKB167" s="5"/>
      <c r="NKC167" s="8"/>
      <c r="NKD167" s="10"/>
      <c r="NKE167" s="68"/>
      <c r="NKF167" s="20"/>
      <c r="NKG167" s="57"/>
      <c r="NKH167" s="21"/>
      <c r="NKI167" s="22"/>
      <c r="NKJ167" s="3"/>
      <c r="NKK167" s="5"/>
      <c r="NKL167" s="5"/>
      <c r="NKM167" s="8"/>
      <c r="NKN167" s="10"/>
      <c r="NKO167" s="68"/>
      <c r="NKP167" s="20"/>
      <c r="NKQ167" s="57"/>
      <c r="NKR167" s="21"/>
      <c r="NKS167" s="22"/>
      <c r="NKT167" s="3"/>
      <c r="NKU167" s="5"/>
      <c r="NKV167" s="5"/>
      <c r="NKW167" s="8"/>
      <c r="NKX167" s="10"/>
      <c r="NKY167" s="68"/>
      <c r="NKZ167" s="20"/>
      <c r="NLA167" s="57"/>
      <c r="NLB167" s="21"/>
      <c r="NLC167" s="22"/>
      <c r="NLD167" s="3"/>
      <c r="NLE167" s="5"/>
      <c r="NLF167" s="5"/>
      <c r="NLG167" s="8"/>
      <c r="NLH167" s="10"/>
      <c r="NLI167" s="68"/>
      <c r="NLJ167" s="20"/>
      <c r="NLK167" s="57"/>
      <c r="NLL167" s="21"/>
      <c r="NLM167" s="22"/>
      <c r="NLN167" s="3"/>
      <c r="NLO167" s="5"/>
      <c r="NLP167" s="5"/>
      <c r="NLQ167" s="8"/>
      <c r="NLR167" s="10"/>
      <c r="NLS167" s="68"/>
      <c r="NLT167" s="20"/>
      <c r="NLU167" s="57"/>
      <c r="NLV167" s="21"/>
      <c r="NLW167" s="22"/>
      <c r="NLX167" s="3"/>
      <c r="NLY167" s="5"/>
      <c r="NLZ167" s="5"/>
      <c r="NMA167" s="8"/>
      <c r="NMB167" s="10"/>
      <c r="NMC167" s="68"/>
      <c r="NMD167" s="20"/>
      <c r="NME167" s="57"/>
      <c r="NMF167" s="21"/>
      <c r="NMG167" s="22"/>
      <c r="NMH167" s="3"/>
      <c r="NMI167" s="5"/>
      <c r="NMJ167" s="5"/>
      <c r="NMK167" s="8"/>
      <c r="NML167" s="10"/>
      <c r="NMM167" s="68"/>
      <c r="NMN167" s="20"/>
      <c r="NMO167" s="57"/>
      <c r="NMP167" s="21"/>
      <c r="NMQ167" s="22"/>
      <c r="NMR167" s="3"/>
      <c r="NMS167" s="5"/>
      <c r="NMT167" s="5"/>
      <c r="NMU167" s="8"/>
      <c r="NMV167" s="10"/>
      <c r="NMW167" s="68"/>
      <c r="NMX167" s="20"/>
      <c r="NMY167" s="57"/>
      <c r="NMZ167" s="21"/>
      <c r="NNA167" s="22"/>
      <c r="NNB167" s="3"/>
      <c r="NNC167" s="5"/>
      <c r="NND167" s="5"/>
      <c r="NNE167" s="8"/>
      <c r="NNF167" s="10"/>
      <c r="NNG167" s="68"/>
      <c r="NNH167" s="20"/>
      <c r="NNI167" s="57"/>
      <c r="NNJ167" s="21"/>
      <c r="NNK167" s="22"/>
      <c r="NNL167" s="3"/>
      <c r="NNM167" s="5"/>
      <c r="NNN167" s="5"/>
      <c r="NNO167" s="8"/>
      <c r="NNP167" s="10"/>
      <c r="NNQ167" s="68"/>
      <c r="NNR167" s="20"/>
      <c r="NNS167" s="57"/>
      <c r="NNT167" s="21"/>
      <c r="NNU167" s="22"/>
      <c r="NNV167" s="3"/>
      <c r="NNW167" s="5"/>
      <c r="NNX167" s="5"/>
      <c r="NNY167" s="8"/>
      <c r="NNZ167" s="10"/>
      <c r="NOA167" s="68"/>
      <c r="NOB167" s="20"/>
      <c r="NOC167" s="57"/>
      <c r="NOD167" s="21"/>
      <c r="NOE167" s="22"/>
      <c r="NOF167" s="3"/>
      <c r="NOG167" s="5"/>
      <c r="NOH167" s="5"/>
      <c r="NOI167" s="8"/>
      <c r="NOJ167" s="10"/>
      <c r="NOK167" s="68"/>
      <c r="NOL167" s="20"/>
      <c r="NOM167" s="57"/>
      <c r="NON167" s="21"/>
      <c r="NOO167" s="22"/>
      <c r="NOP167" s="3"/>
      <c r="NOQ167" s="5"/>
      <c r="NOR167" s="5"/>
      <c r="NOS167" s="8"/>
      <c r="NOT167" s="10"/>
      <c r="NOU167" s="68"/>
      <c r="NOV167" s="20"/>
      <c r="NOW167" s="57"/>
      <c r="NOX167" s="21"/>
      <c r="NOY167" s="22"/>
      <c r="NOZ167" s="3"/>
      <c r="NPA167" s="5"/>
      <c r="NPB167" s="5"/>
      <c r="NPC167" s="8"/>
      <c r="NPD167" s="10"/>
      <c r="NPE167" s="68"/>
      <c r="NPF167" s="20"/>
      <c r="NPG167" s="57"/>
      <c r="NPH167" s="21"/>
      <c r="NPI167" s="22"/>
      <c r="NPJ167" s="3"/>
      <c r="NPK167" s="5"/>
      <c r="NPL167" s="5"/>
      <c r="NPM167" s="8"/>
      <c r="NPN167" s="10"/>
      <c r="NPO167" s="68"/>
      <c r="NPP167" s="20"/>
      <c r="NPQ167" s="57"/>
      <c r="NPR167" s="21"/>
      <c r="NPS167" s="22"/>
      <c r="NPT167" s="3"/>
      <c r="NPU167" s="5"/>
      <c r="NPV167" s="5"/>
      <c r="NPW167" s="8"/>
      <c r="NPX167" s="10"/>
      <c r="NPY167" s="68"/>
      <c r="NPZ167" s="20"/>
      <c r="NQA167" s="57"/>
      <c r="NQB167" s="21"/>
      <c r="NQC167" s="22"/>
      <c r="NQD167" s="3"/>
      <c r="NQE167" s="5"/>
      <c r="NQF167" s="5"/>
      <c r="NQG167" s="8"/>
      <c r="NQH167" s="10"/>
      <c r="NQI167" s="68"/>
      <c r="NQJ167" s="20"/>
      <c r="NQK167" s="57"/>
      <c r="NQL167" s="21"/>
      <c r="NQM167" s="22"/>
      <c r="NQN167" s="3"/>
      <c r="NQO167" s="5"/>
      <c r="NQP167" s="5"/>
      <c r="NQQ167" s="8"/>
      <c r="NQR167" s="10"/>
      <c r="NQS167" s="68"/>
      <c r="NQT167" s="20"/>
      <c r="NQU167" s="57"/>
      <c r="NQV167" s="21"/>
      <c r="NQW167" s="22"/>
      <c r="NQX167" s="3"/>
      <c r="NQY167" s="5"/>
      <c r="NQZ167" s="5"/>
      <c r="NRA167" s="8"/>
      <c r="NRB167" s="10"/>
      <c r="NRC167" s="68"/>
      <c r="NRD167" s="20"/>
      <c r="NRE167" s="57"/>
      <c r="NRF167" s="21"/>
      <c r="NRG167" s="22"/>
      <c r="NRH167" s="3"/>
      <c r="NRI167" s="5"/>
      <c r="NRJ167" s="5"/>
      <c r="NRK167" s="8"/>
      <c r="NRL167" s="10"/>
      <c r="NRM167" s="68"/>
      <c r="NRN167" s="20"/>
      <c r="NRO167" s="57"/>
      <c r="NRP167" s="21"/>
      <c r="NRQ167" s="22"/>
      <c r="NRR167" s="3"/>
      <c r="NRS167" s="5"/>
      <c r="NRT167" s="5"/>
      <c r="NRU167" s="8"/>
      <c r="NRV167" s="10"/>
      <c r="NRW167" s="68"/>
      <c r="NRX167" s="20"/>
      <c r="NRY167" s="57"/>
      <c r="NRZ167" s="21"/>
      <c r="NSA167" s="22"/>
      <c r="NSB167" s="3"/>
      <c r="NSC167" s="5"/>
      <c r="NSD167" s="5"/>
      <c r="NSE167" s="8"/>
      <c r="NSF167" s="10"/>
      <c r="NSG167" s="68"/>
      <c r="NSH167" s="20"/>
      <c r="NSI167" s="57"/>
      <c r="NSJ167" s="21"/>
      <c r="NSK167" s="22"/>
      <c r="NSL167" s="3"/>
      <c r="NSM167" s="5"/>
      <c r="NSN167" s="5"/>
      <c r="NSO167" s="8"/>
      <c r="NSP167" s="10"/>
      <c r="NSQ167" s="68"/>
      <c r="NSR167" s="20"/>
      <c r="NSS167" s="57"/>
      <c r="NST167" s="21"/>
      <c r="NSU167" s="22"/>
      <c r="NSV167" s="3"/>
      <c r="NSW167" s="5"/>
      <c r="NSX167" s="5"/>
      <c r="NSY167" s="8"/>
      <c r="NSZ167" s="10"/>
      <c r="NTA167" s="68"/>
      <c r="NTB167" s="20"/>
      <c r="NTC167" s="57"/>
      <c r="NTD167" s="21"/>
      <c r="NTE167" s="22"/>
      <c r="NTF167" s="3"/>
      <c r="NTG167" s="5"/>
      <c r="NTH167" s="5"/>
      <c r="NTI167" s="8"/>
      <c r="NTJ167" s="10"/>
      <c r="NTK167" s="68"/>
      <c r="NTL167" s="20"/>
      <c r="NTM167" s="57"/>
      <c r="NTN167" s="21"/>
      <c r="NTO167" s="22"/>
      <c r="NTP167" s="3"/>
      <c r="NTQ167" s="5"/>
      <c r="NTR167" s="5"/>
      <c r="NTS167" s="8"/>
      <c r="NTT167" s="10"/>
      <c r="NTU167" s="68"/>
      <c r="NTV167" s="20"/>
      <c r="NTW167" s="57"/>
      <c r="NTX167" s="21"/>
      <c r="NTY167" s="22"/>
      <c r="NTZ167" s="3"/>
      <c r="NUA167" s="5"/>
      <c r="NUB167" s="5"/>
      <c r="NUC167" s="8"/>
      <c r="NUD167" s="10"/>
      <c r="NUE167" s="68"/>
      <c r="NUF167" s="20"/>
      <c r="NUG167" s="57"/>
      <c r="NUH167" s="21"/>
      <c r="NUI167" s="22"/>
      <c r="NUJ167" s="3"/>
      <c r="NUK167" s="5"/>
      <c r="NUL167" s="5"/>
      <c r="NUM167" s="8"/>
      <c r="NUN167" s="10"/>
      <c r="NUO167" s="68"/>
      <c r="NUP167" s="20"/>
      <c r="NUQ167" s="57"/>
      <c r="NUR167" s="21"/>
      <c r="NUS167" s="22"/>
      <c r="NUT167" s="3"/>
      <c r="NUU167" s="5"/>
      <c r="NUV167" s="5"/>
      <c r="NUW167" s="8"/>
      <c r="NUX167" s="10"/>
      <c r="NUY167" s="68"/>
      <c r="NUZ167" s="20"/>
      <c r="NVA167" s="57"/>
      <c r="NVB167" s="21"/>
      <c r="NVC167" s="22"/>
      <c r="NVD167" s="3"/>
      <c r="NVE167" s="5"/>
      <c r="NVF167" s="5"/>
      <c r="NVG167" s="8"/>
      <c r="NVH167" s="10"/>
      <c r="NVI167" s="68"/>
      <c r="NVJ167" s="20"/>
      <c r="NVK167" s="57"/>
      <c r="NVL167" s="21"/>
      <c r="NVM167" s="22"/>
      <c r="NVN167" s="3"/>
      <c r="NVO167" s="5"/>
      <c r="NVP167" s="5"/>
      <c r="NVQ167" s="8"/>
      <c r="NVR167" s="10"/>
      <c r="NVS167" s="68"/>
      <c r="NVT167" s="20"/>
      <c r="NVU167" s="57"/>
      <c r="NVV167" s="21"/>
      <c r="NVW167" s="22"/>
      <c r="NVX167" s="3"/>
      <c r="NVY167" s="5"/>
      <c r="NVZ167" s="5"/>
      <c r="NWA167" s="8"/>
      <c r="NWB167" s="10"/>
      <c r="NWC167" s="68"/>
      <c r="NWD167" s="20"/>
      <c r="NWE167" s="57"/>
      <c r="NWF167" s="21"/>
      <c r="NWG167" s="22"/>
      <c r="NWH167" s="3"/>
      <c r="NWI167" s="5"/>
      <c r="NWJ167" s="5"/>
      <c r="NWK167" s="8"/>
      <c r="NWL167" s="10"/>
      <c r="NWM167" s="68"/>
      <c r="NWN167" s="20"/>
      <c r="NWO167" s="57"/>
      <c r="NWP167" s="21"/>
      <c r="NWQ167" s="22"/>
      <c r="NWR167" s="3"/>
      <c r="NWS167" s="5"/>
      <c r="NWT167" s="5"/>
      <c r="NWU167" s="8"/>
      <c r="NWV167" s="10"/>
      <c r="NWW167" s="68"/>
      <c r="NWX167" s="20"/>
      <c r="NWY167" s="57"/>
      <c r="NWZ167" s="21"/>
      <c r="NXA167" s="22"/>
      <c r="NXB167" s="3"/>
      <c r="NXC167" s="5"/>
      <c r="NXD167" s="5"/>
      <c r="NXE167" s="8"/>
      <c r="NXF167" s="10"/>
      <c r="NXG167" s="68"/>
      <c r="NXH167" s="20"/>
      <c r="NXI167" s="57"/>
      <c r="NXJ167" s="21"/>
      <c r="NXK167" s="22"/>
      <c r="NXL167" s="3"/>
      <c r="NXM167" s="5"/>
      <c r="NXN167" s="5"/>
      <c r="NXO167" s="8"/>
      <c r="NXP167" s="10"/>
      <c r="NXQ167" s="68"/>
      <c r="NXR167" s="20"/>
      <c r="NXS167" s="57"/>
      <c r="NXT167" s="21"/>
      <c r="NXU167" s="22"/>
      <c r="NXV167" s="3"/>
      <c r="NXW167" s="5"/>
      <c r="NXX167" s="5"/>
      <c r="NXY167" s="8"/>
      <c r="NXZ167" s="10"/>
      <c r="NYA167" s="68"/>
      <c r="NYB167" s="20"/>
      <c r="NYC167" s="57"/>
      <c r="NYD167" s="21"/>
      <c r="NYE167" s="22"/>
      <c r="NYF167" s="3"/>
      <c r="NYG167" s="5"/>
      <c r="NYH167" s="5"/>
      <c r="NYI167" s="8"/>
      <c r="NYJ167" s="10"/>
      <c r="NYK167" s="68"/>
      <c r="NYL167" s="20"/>
      <c r="NYM167" s="57"/>
      <c r="NYN167" s="21"/>
      <c r="NYO167" s="22"/>
      <c r="NYP167" s="3"/>
      <c r="NYQ167" s="5"/>
      <c r="NYR167" s="5"/>
      <c r="NYS167" s="8"/>
      <c r="NYT167" s="10"/>
      <c r="NYU167" s="68"/>
      <c r="NYV167" s="20"/>
      <c r="NYW167" s="57"/>
      <c r="NYX167" s="21"/>
      <c r="NYY167" s="22"/>
      <c r="NYZ167" s="3"/>
      <c r="NZA167" s="5"/>
      <c r="NZB167" s="5"/>
      <c r="NZC167" s="8"/>
      <c r="NZD167" s="10"/>
      <c r="NZE167" s="68"/>
      <c r="NZF167" s="20"/>
      <c r="NZG167" s="57"/>
      <c r="NZH167" s="21"/>
      <c r="NZI167" s="22"/>
      <c r="NZJ167" s="3"/>
      <c r="NZK167" s="5"/>
      <c r="NZL167" s="5"/>
      <c r="NZM167" s="8"/>
      <c r="NZN167" s="10"/>
      <c r="NZO167" s="68"/>
      <c r="NZP167" s="20"/>
      <c r="NZQ167" s="57"/>
      <c r="NZR167" s="21"/>
      <c r="NZS167" s="22"/>
      <c r="NZT167" s="3"/>
      <c r="NZU167" s="5"/>
      <c r="NZV167" s="5"/>
      <c r="NZW167" s="8"/>
      <c r="NZX167" s="10"/>
      <c r="NZY167" s="68"/>
      <c r="NZZ167" s="20"/>
      <c r="OAA167" s="57"/>
      <c r="OAB167" s="21"/>
      <c r="OAC167" s="22"/>
      <c r="OAD167" s="3"/>
      <c r="OAE167" s="5"/>
      <c r="OAF167" s="5"/>
      <c r="OAG167" s="8"/>
      <c r="OAH167" s="10"/>
      <c r="OAI167" s="68"/>
      <c r="OAJ167" s="20"/>
      <c r="OAK167" s="57"/>
      <c r="OAL167" s="21"/>
      <c r="OAM167" s="22"/>
      <c r="OAN167" s="3"/>
      <c r="OAO167" s="5"/>
      <c r="OAP167" s="5"/>
      <c r="OAQ167" s="8"/>
      <c r="OAR167" s="10"/>
      <c r="OAS167" s="68"/>
      <c r="OAT167" s="20"/>
      <c r="OAU167" s="57"/>
      <c r="OAV167" s="21"/>
      <c r="OAW167" s="22"/>
      <c r="OAX167" s="3"/>
      <c r="OAY167" s="5"/>
      <c r="OAZ167" s="5"/>
      <c r="OBA167" s="8"/>
      <c r="OBB167" s="10"/>
      <c r="OBC167" s="68"/>
      <c r="OBD167" s="20"/>
      <c r="OBE167" s="57"/>
      <c r="OBF167" s="21"/>
      <c r="OBG167" s="22"/>
      <c r="OBH167" s="3"/>
      <c r="OBI167" s="5"/>
      <c r="OBJ167" s="5"/>
      <c r="OBK167" s="8"/>
      <c r="OBL167" s="10"/>
      <c r="OBM167" s="68"/>
      <c r="OBN167" s="20"/>
      <c r="OBO167" s="57"/>
      <c r="OBP167" s="21"/>
      <c r="OBQ167" s="22"/>
      <c r="OBR167" s="3"/>
      <c r="OBS167" s="5"/>
      <c r="OBT167" s="5"/>
      <c r="OBU167" s="8"/>
      <c r="OBV167" s="10"/>
      <c r="OBW167" s="68"/>
      <c r="OBX167" s="20"/>
      <c r="OBY167" s="57"/>
      <c r="OBZ167" s="21"/>
      <c r="OCA167" s="22"/>
      <c r="OCB167" s="3"/>
      <c r="OCC167" s="5"/>
      <c r="OCD167" s="5"/>
      <c r="OCE167" s="8"/>
      <c r="OCF167" s="10"/>
      <c r="OCG167" s="68"/>
      <c r="OCH167" s="20"/>
      <c r="OCI167" s="57"/>
      <c r="OCJ167" s="21"/>
      <c r="OCK167" s="22"/>
      <c r="OCL167" s="3"/>
      <c r="OCM167" s="5"/>
      <c r="OCN167" s="5"/>
      <c r="OCO167" s="8"/>
      <c r="OCP167" s="10"/>
      <c r="OCQ167" s="68"/>
      <c r="OCR167" s="20"/>
      <c r="OCS167" s="57"/>
      <c r="OCT167" s="21"/>
      <c r="OCU167" s="22"/>
      <c r="OCV167" s="3"/>
      <c r="OCW167" s="5"/>
      <c r="OCX167" s="5"/>
      <c r="OCY167" s="8"/>
      <c r="OCZ167" s="10"/>
      <c r="ODA167" s="68"/>
      <c r="ODB167" s="20"/>
      <c r="ODC167" s="57"/>
      <c r="ODD167" s="21"/>
      <c r="ODE167" s="22"/>
      <c r="ODF167" s="3"/>
      <c r="ODG167" s="5"/>
      <c r="ODH167" s="5"/>
      <c r="ODI167" s="8"/>
      <c r="ODJ167" s="10"/>
      <c r="ODK167" s="68"/>
      <c r="ODL167" s="20"/>
      <c r="ODM167" s="57"/>
      <c r="ODN167" s="21"/>
      <c r="ODO167" s="22"/>
      <c r="ODP167" s="3"/>
      <c r="ODQ167" s="5"/>
      <c r="ODR167" s="5"/>
      <c r="ODS167" s="8"/>
      <c r="ODT167" s="10"/>
      <c r="ODU167" s="68"/>
      <c r="ODV167" s="20"/>
      <c r="ODW167" s="57"/>
      <c r="ODX167" s="21"/>
      <c r="ODY167" s="22"/>
      <c r="ODZ167" s="3"/>
      <c r="OEA167" s="5"/>
      <c r="OEB167" s="5"/>
      <c r="OEC167" s="8"/>
      <c r="OED167" s="10"/>
      <c r="OEE167" s="68"/>
      <c r="OEF167" s="20"/>
      <c r="OEG167" s="57"/>
      <c r="OEH167" s="21"/>
      <c r="OEI167" s="22"/>
      <c r="OEJ167" s="3"/>
      <c r="OEK167" s="5"/>
      <c r="OEL167" s="5"/>
      <c r="OEM167" s="8"/>
      <c r="OEN167" s="10"/>
      <c r="OEO167" s="68"/>
      <c r="OEP167" s="20"/>
      <c r="OEQ167" s="57"/>
      <c r="OER167" s="21"/>
      <c r="OES167" s="22"/>
      <c r="OET167" s="3"/>
      <c r="OEU167" s="5"/>
      <c r="OEV167" s="5"/>
      <c r="OEW167" s="8"/>
      <c r="OEX167" s="10"/>
      <c r="OEY167" s="68"/>
      <c r="OEZ167" s="20"/>
      <c r="OFA167" s="57"/>
      <c r="OFB167" s="21"/>
      <c r="OFC167" s="22"/>
      <c r="OFD167" s="3"/>
      <c r="OFE167" s="5"/>
      <c r="OFF167" s="5"/>
      <c r="OFG167" s="8"/>
      <c r="OFH167" s="10"/>
      <c r="OFI167" s="68"/>
      <c r="OFJ167" s="20"/>
      <c r="OFK167" s="57"/>
      <c r="OFL167" s="21"/>
      <c r="OFM167" s="22"/>
      <c r="OFN167" s="3"/>
      <c r="OFO167" s="5"/>
      <c r="OFP167" s="5"/>
      <c r="OFQ167" s="8"/>
      <c r="OFR167" s="10"/>
      <c r="OFS167" s="68"/>
      <c r="OFT167" s="20"/>
      <c r="OFU167" s="57"/>
      <c r="OFV167" s="21"/>
      <c r="OFW167" s="22"/>
      <c r="OFX167" s="3"/>
      <c r="OFY167" s="5"/>
      <c r="OFZ167" s="5"/>
      <c r="OGA167" s="8"/>
      <c r="OGB167" s="10"/>
      <c r="OGC167" s="68"/>
      <c r="OGD167" s="20"/>
      <c r="OGE167" s="57"/>
      <c r="OGF167" s="21"/>
      <c r="OGG167" s="22"/>
      <c r="OGH167" s="3"/>
      <c r="OGI167" s="5"/>
      <c r="OGJ167" s="5"/>
      <c r="OGK167" s="8"/>
      <c r="OGL167" s="10"/>
      <c r="OGM167" s="68"/>
      <c r="OGN167" s="20"/>
      <c r="OGO167" s="57"/>
      <c r="OGP167" s="21"/>
      <c r="OGQ167" s="22"/>
      <c r="OGR167" s="3"/>
      <c r="OGS167" s="5"/>
      <c r="OGT167" s="5"/>
      <c r="OGU167" s="8"/>
      <c r="OGV167" s="10"/>
      <c r="OGW167" s="68"/>
      <c r="OGX167" s="20"/>
      <c r="OGY167" s="57"/>
      <c r="OGZ167" s="21"/>
      <c r="OHA167" s="22"/>
      <c r="OHB167" s="3"/>
      <c r="OHC167" s="5"/>
      <c r="OHD167" s="5"/>
      <c r="OHE167" s="8"/>
      <c r="OHF167" s="10"/>
      <c r="OHG167" s="68"/>
      <c r="OHH167" s="20"/>
      <c r="OHI167" s="57"/>
      <c r="OHJ167" s="21"/>
      <c r="OHK167" s="22"/>
      <c r="OHL167" s="3"/>
      <c r="OHM167" s="5"/>
      <c r="OHN167" s="5"/>
      <c r="OHO167" s="8"/>
      <c r="OHP167" s="10"/>
      <c r="OHQ167" s="68"/>
      <c r="OHR167" s="20"/>
      <c r="OHS167" s="57"/>
      <c r="OHT167" s="21"/>
      <c r="OHU167" s="22"/>
      <c r="OHV167" s="3"/>
      <c r="OHW167" s="5"/>
      <c r="OHX167" s="5"/>
      <c r="OHY167" s="8"/>
      <c r="OHZ167" s="10"/>
      <c r="OIA167" s="68"/>
      <c r="OIB167" s="20"/>
      <c r="OIC167" s="57"/>
      <c r="OID167" s="21"/>
      <c r="OIE167" s="22"/>
      <c r="OIF167" s="3"/>
      <c r="OIG167" s="5"/>
      <c r="OIH167" s="5"/>
      <c r="OII167" s="8"/>
      <c r="OIJ167" s="10"/>
      <c r="OIK167" s="68"/>
      <c r="OIL167" s="20"/>
      <c r="OIM167" s="57"/>
      <c r="OIN167" s="21"/>
      <c r="OIO167" s="22"/>
      <c r="OIP167" s="3"/>
      <c r="OIQ167" s="5"/>
      <c r="OIR167" s="5"/>
      <c r="OIS167" s="8"/>
      <c r="OIT167" s="10"/>
      <c r="OIU167" s="68"/>
      <c r="OIV167" s="20"/>
      <c r="OIW167" s="57"/>
      <c r="OIX167" s="21"/>
      <c r="OIY167" s="22"/>
      <c r="OIZ167" s="3"/>
      <c r="OJA167" s="5"/>
      <c r="OJB167" s="5"/>
      <c r="OJC167" s="8"/>
      <c r="OJD167" s="10"/>
      <c r="OJE167" s="68"/>
      <c r="OJF167" s="20"/>
      <c r="OJG167" s="57"/>
      <c r="OJH167" s="21"/>
      <c r="OJI167" s="22"/>
      <c r="OJJ167" s="3"/>
      <c r="OJK167" s="5"/>
      <c r="OJL167" s="5"/>
      <c r="OJM167" s="8"/>
      <c r="OJN167" s="10"/>
      <c r="OJO167" s="68"/>
      <c r="OJP167" s="20"/>
      <c r="OJQ167" s="57"/>
      <c r="OJR167" s="21"/>
      <c r="OJS167" s="22"/>
      <c r="OJT167" s="3"/>
      <c r="OJU167" s="5"/>
      <c r="OJV167" s="5"/>
      <c r="OJW167" s="8"/>
      <c r="OJX167" s="10"/>
      <c r="OJY167" s="68"/>
      <c r="OJZ167" s="20"/>
      <c r="OKA167" s="57"/>
      <c r="OKB167" s="21"/>
      <c r="OKC167" s="22"/>
      <c r="OKD167" s="3"/>
      <c r="OKE167" s="5"/>
      <c r="OKF167" s="5"/>
      <c r="OKG167" s="8"/>
      <c r="OKH167" s="10"/>
      <c r="OKI167" s="68"/>
      <c r="OKJ167" s="20"/>
      <c r="OKK167" s="57"/>
      <c r="OKL167" s="21"/>
      <c r="OKM167" s="22"/>
      <c r="OKN167" s="3"/>
      <c r="OKO167" s="5"/>
      <c r="OKP167" s="5"/>
      <c r="OKQ167" s="8"/>
      <c r="OKR167" s="10"/>
      <c r="OKS167" s="68"/>
      <c r="OKT167" s="20"/>
      <c r="OKU167" s="57"/>
      <c r="OKV167" s="21"/>
      <c r="OKW167" s="22"/>
      <c r="OKX167" s="3"/>
      <c r="OKY167" s="5"/>
      <c r="OKZ167" s="5"/>
      <c r="OLA167" s="8"/>
      <c r="OLB167" s="10"/>
      <c r="OLC167" s="68"/>
      <c r="OLD167" s="20"/>
      <c r="OLE167" s="57"/>
      <c r="OLF167" s="21"/>
      <c r="OLG167" s="22"/>
      <c r="OLH167" s="3"/>
      <c r="OLI167" s="5"/>
      <c r="OLJ167" s="5"/>
      <c r="OLK167" s="8"/>
      <c r="OLL167" s="10"/>
      <c r="OLM167" s="68"/>
      <c r="OLN167" s="20"/>
      <c r="OLO167" s="57"/>
      <c r="OLP167" s="21"/>
      <c r="OLQ167" s="22"/>
      <c r="OLR167" s="3"/>
      <c r="OLS167" s="5"/>
      <c r="OLT167" s="5"/>
      <c r="OLU167" s="8"/>
      <c r="OLV167" s="10"/>
      <c r="OLW167" s="68"/>
      <c r="OLX167" s="20"/>
      <c r="OLY167" s="57"/>
      <c r="OLZ167" s="21"/>
      <c r="OMA167" s="22"/>
      <c r="OMB167" s="3"/>
      <c r="OMC167" s="5"/>
      <c r="OMD167" s="5"/>
      <c r="OME167" s="8"/>
      <c r="OMF167" s="10"/>
      <c r="OMG167" s="68"/>
      <c r="OMH167" s="20"/>
      <c r="OMI167" s="57"/>
      <c r="OMJ167" s="21"/>
      <c r="OMK167" s="22"/>
      <c r="OML167" s="3"/>
      <c r="OMM167" s="5"/>
      <c r="OMN167" s="5"/>
      <c r="OMO167" s="8"/>
      <c r="OMP167" s="10"/>
      <c r="OMQ167" s="68"/>
      <c r="OMR167" s="20"/>
      <c r="OMS167" s="57"/>
      <c r="OMT167" s="21"/>
      <c r="OMU167" s="22"/>
      <c r="OMV167" s="3"/>
      <c r="OMW167" s="5"/>
      <c r="OMX167" s="5"/>
      <c r="OMY167" s="8"/>
      <c r="OMZ167" s="10"/>
      <c r="ONA167" s="68"/>
      <c r="ONB167" s="20"/>
      <c r="ONC167" s="57"/>
      <c r="OND167" s="21"/>
      <c r="ONE167" s="22"/>
      <c r="ONF167" s="3"/>
      <c r="ONG167" s="5"/>
      <c r="ONH167" s="5"/>
      <c r="ONI167" s="8"/>
      <c r="ONJ167" s="10"/>
      <c r="ONK167" s="68"/>
      <c r="ONL167" s="20"/>
      <c r="ONM167" s="57"/>
      <c r="ONN167" s="21"/>
      <c r="ONO167" s="22"/>
      <c r="ONP167" s="3"/>
      <c r="ONQ167" s="5"/>
      <c r="ONR167" s="5"/>
      <c r="ONS167" s="8"/>
      <c r="ONT167" s="10"/>
      <c r="ONU167" s="68"/>
      <c r="ONV167" s="20"/>
      <c r="ONW167" s="57"/>
      <c r="ONX167" s="21"/>
      <c r="ONY167" s="22"/>
      <c r="ONZ167" s="3"/>
      <c r="OOA167" s="5"/>
      <c r="OOB167" s="5"/>
      <c r="OOC167" s="8"/>
      <c r="OOD167" s="10"/>
      <c r="OOE167" s="68"/>
      <c r="OOF167" s="20"/>
      <c r="OOG167" s="57"/>
      <c r="OOH167" s="21"/>
      <c r="OOI167" s="22"/>
      <c r="OOJ167" s="3"/>
      <c r="OOK167" s="5"/>
      <c r="OOL167" s="5"/>
      <c r="OOM167" s="8"/>
      <c r="OON167" s="10"/>
      <c r="OOO167" s="68"/>
      <c r="OOP167" s="20"/>
      <c r="OOQ167" s="57"/>
      <c r="OOR167" s="21"/>
      <c r="OOS167" s="22"/>
      <c r="OOT167" s="3"/>
      <c r="OOU167" s="5"/>
      <c r="OOV167" s="5"/>
      <c r="OOW167" s="8"/>
      <c r="OOX167" s="10"/>
      <c r="OOY167" s="68"/>
      <c r="OOZ167" s="20"/>
      <c r="OPA167" s="57"/>
      <c r="OPB167" s="21"/>
      <c r="OPC167" s="22"/>
      <c r="OPD167" s="3"/>
      <c r="OPE167" s="5"/>
      <c r="OPF167" s="5"/>
      <c r="OPG167" s="8"/>
      <c r="OPH167" s="10"/>
      <c r="OPI167" s="68"/>
      <c r="OPJ167" s="20"/>
      <c r="OPK167" s="57"/>
      <c r="OPL167" s="21"/>
      <c r="OPM167" s="22"/>
      <c r="OPN167" s="3"/>
      <c r="OPO167" s="5"/>
      <c r="OPP167" s="5"/>
      <c r="OPQ167" s="8"/>
      <c r="OPR167" s="10"/>
      <c r="OPS167" s="68"/>
      <c r="OPT167" s="20"/>
      <c r="OPU167" s="57"/>
      <c r="OPV167" s="21"/>
      <c r="OPW167" s="22"/>
      <c r="OPX167" s="3"/>
      <c r="OPY167" s="5"/>
      <c r="OPZ167" s="5"/>
      <c r="OQA167" s="8"/>
      <c r="OQB167" s="10"/>
      <c r="OQC167" s="68"/>
      <c r="OQD167" s="20"/>
      <c r="OQE167" s="57"/>
      <c r="OQF167" s="21"/>
      <c r="OQG167" s="22"/>
      <c r="OQH167" s="3"/>
      <c r="OQI167" s="5"/>
      <c r="OQJ167" s="5"/>
      <c r="OQK167" s="8"/>
      <c r="OQL167" s="10"/>
      <c r="OQM167" s="68"/>
      <c r="OQN167" s="20"/>
      <c r="OQO167" s="57"/>
      <c r="OQP167" s="21"/>
      <c r="OQQ167" s="22"/>
      <c r="OQR167" s="3"/>
      <c r="OQS167" s="5"/>
      <c r="OQT167" s="5"/>
      <c r="OQU167" s="8"/>
      <c r="OQV167" s="10"/>
      <c r="OQW167" s="68"/>
      <c r="OQX167" s="20"/>
      <c r="OQY167" s="57"/>
      <c r="OQZ167" s="21"/>
      <c r="ORA167" s="22"/>
      <c r="ORB167" s="3"/>
      <c r="ORC167" s="5"/>
      <c r="ORD167" s="5"/>
      <c r="ORE167" s="8"/>
      <c r="ORF167" s="10"/>
      <c r="ORG167" s="68"/>
      <c r="ORH167" s="20"/>
      <c r="ORI167" s="57"/>
      <c r="ORJ167" s="21"/>
      <c r="ORK167" s="22"/>
      <c r="ORL167" s="3"/>
      <c r="ORM167" s="5"/>
      <c r="ORN167" s="5"/>
      <c r="ORO167" s="8"/>
      <c r="ORP167" s="10"/>
      <c r="ORQ167" s="68"/>
      <c r="ORR167" s="20"/>
      <c r="ORS167" s="57"/>
      <c r="ORT167" s="21"/>
      <c r="ORU167" s="22"/>
      <c r="ORV167" s="3"/>
      <c r="ORW167" s="5"/>
      <c r="ORX167" s="5"/>
      <c r="ORY167" s="8"/>
      <c r="ORZ167" s="10"/>
      <c r="OSA167" s="68"/>
      <c r="OSB167" s="20"/>
      <c r="OSC167" s="57"/>
      <c r="OSD167" s="21"/>
      <c r="OSE167" s="22"/>
      <c r="OSF167" s="3"/>
      <c r="OSG167" s="5"/>
      <c r="OSH167" s="5"/>
      <c r="OSI167" s="8"/>
      <c r="OSJ167" s="10"/>
      <c r="OSK167" s="68"/>
      <c r="OSL167" s="20"/>
      <c r="OSM167" s="57"/>
      <c r="OSN167" s="21"/>
      <c r="OSO167" s="22"/>
      <c r="OSP167" s="3"/>
      <c r="OSQ167" s="5"/>
      <c r="OSR167" s="5"/>
      <c r="OSS167" s="8"/>
      <c r="OST167" s="10"/>
      <c r="OSU167" s="68"/>
      <c r="OSV167" s="20"/>
      <c r="OSW167" s="57"/>
      <c r="OSX167" s="21"/>
      <c r="OSY167" s="22"/>
      <c r="OSZ167" s="3"/>
      <c r="OTA167" s="5"/>
      <c r="OTB167" s="5"/>
      <c r="OTC167" s="8"/>
      <c r="OTD167" s="10"/>
      <c r="OTE167" s="68"/>
      <c r="OTF167" s="20"/>
      <c r="OTG167" s="57"/>
      <c r="OTH167" s="21"/>
      <c r="OTI167" s="22"/>
      <c r="OTJ167" s="3"/>
      <c r="OTK167" s="5"/>
      <c r="OTL167" s="5"/>
      <c r="OTM167" s="8"/>
      <c r="OTN167" s="10"/>
      <c r="OTO167" s="68"/>
      <c r="OTP167" s="20"/>
      <c r="OTQ167" s="57"/>
      <c r="OTR167" s="21"/>
      <c r="OTS167" s="22"/>
      <c r="OTT167" s="3"/>
      <c r="OTU167" s="5"/>
      <c r="OTV167" s="5"/>
      <c r="OTW167" s="8"/>
      <c r="OTX167" s="10"/>
      <c r="OTY167" s="68"/>
      <c r="OTZ167" s="20"/>
      <c r="OUA167" s="57"/>
      <c r="OUB167" s="21"/>
      <c r="OUC167" s="22"/>
      <c r="OUD167" s="3"/>
      <c r="OUE167" s="5"/>
      <c r="OUF167" s="5"/>
      <c r="OUG167" s="8"/>
      <c r="OUH167" s="10"/>
      <c r="OUI167" s="68"/>
      <c r="OUJ167" s="20"/>
      <c r="OUK167" s="57"/>
      <c r="OUL167" s="21"/>
      <c r="OUM167" s="22"/>
      <c r="OUN167" s="3"/>
      <c r="OUO167" s="5"/>
      <c r="OUP167" s="5"/>
      <c r="OUQ167" s="8"/>
      <c r="OUR167" s="10"/>
      <c r="OUS167" s="68"/>
      <c r="OUT167" s="20"/>
      <c r="OUU167" s="57"/>
      <c r="OUV167" s="21"/>
      <c r="OUW167" s="22"/>
      <c r="OUX167" s="3"/>
      <c r="OUY167" s="5"/>
      <c r="OUZ167" s="5"/>
      <c r="OVA167" s="8"/>
      <c r="OVB167" s="10"/>
      <c r="OVC167" s="68"/>
      <c r="OVD167" s="20"/>
      <c r="OVE167" s="57"/>
      <c r="OVF167" s="21"/>
      <c r="OVG167" s="22"/>
      <c r="OVH167" s="3"/>
      <c r="OVI167" s="5"/>
      <c r="OVJ167" s="5"/>
      <c r="OVK167" s="8"/>
      <c r="OVL167" s="10"/>
      <c r="OVM167" s="68"/>
      <c r="OVN167" s="20"/>
      <c r="OVO167" s="57"/>
      <c r="OVP167" s="21"/>
      <c r="OVQ167" s="22"/>
      <c r="OVR167" s="3"/>
      <c r="OVS167" s="5"/>
      <c r="OVT167" s="5"/>
      <c r="OVU167" s="8"/>
      <c r="OVV167" s="10"/>
      <c r="OVW167" s="68"/>
      <c r="OVX167" s="20"/>
      <c r="OVY167" s="57"/>
      <c r="OVZ167" s="21"/>
      <c r="OWA167" s="22"/>
      <c r="OWB167" s="3"/>
      <c r="OWC167" s="5"/>
      <c r="OWD167" s="5"/>
      <c r="OWE167" s="8"/>
      <c r="OWF167" s="10"/>
      <c r="OWG167" s="68"/>
      <c r="OWH167" s="20"/>
      <c r="OWI167" s="57"/>
      <c r="OWJ167" s="21"/>
      <c r="OWK167" s="22"/>
      <c r="OWL167" s="3"/>
      <c r="OWM167" s="5"/>
      <c r="OWN167" s="5"/>
      <c r="OWO167" s="8"/>
      <c r="OWP167" s="10"/>
      <c r="OWQ167" s="68"/>
      <c r="OWR167" s="20"/>
      <c r="OWS167" s="57"/>
      <c r="OWT167" s="21"/>
      <c r="OWU167" s="22"/>
      <c r="OWV167" s="3"/>
      <c r="OWW167" s="5"/>
      <c r="OWX167" s="5"/>
      <c r="OWY167" s="8"/>
      <c r="OWZ167" s="10"/>
      <c r="OXA167" s="68"/>
      <c r="OXB167" s="20"/>
      <c r="OXC167" s="57"/>
      <c r="OXD167" s="21"/>
      <c r="OXE167" s="22"/>
      <c r="OXF167" s="3"/>
      <c r="OXG167" s="5"/>
      <c r="OXH167" s="5"/>
      <c r="OXI167" s="8"/>
      <c r="OXJ167" s="10"/>
      <c r="OXK167" s="68"/>
      <c r="OXL167" s="20"/>
      <c r="OXM167" s="57"/>
      <c r="OXN167" s="21"/>
      <c r="OXO167" s="22"/>
      <c r="OXP167" s="3"/>
      <c r="OXQ167" s="5"/>
      <c r="OXR167" s="5"/>
      <c r="OXS167" s="8"/>
      <c r="OXT167" s="10"/>
      <c r="OXU167" s="68"/>
      <c r="OXV167" s="20"/>
      <c r="OXW167" s="57"/>
      <c r="OXX167" s="21"/>
      <c r="OXY167" s="22"/>
      <c r="OXZ167" s="3"/>
      <c r="OYA167" s="5"/>
      <c r="OYB167" s="5"/>
      <c r="OYC167" s="8"/>
      <c r="OYD167" s="10"/>
      <c r="OYE167" s="68"/>
      <c r="OYF167" s="20"/>
      <c r="OYG167" s="57"/>
      <c r="OYH167" s="21"/>
      <c r="OYI167" s="22"/>
      <c r="OYJ167" s="3"/>
      <c r="OYK167" s="5"/>
      <c r="OYL167" s="5"/>
      <c r="OYM167" s="8"/>
      <c r="OYN167" s="10"/>
      <c r="OYO167" s="68"/>
      <c r="OYP167" s="20"/>
      <c r="OYQ167" s="57"/>
      <c r="OYR167" s="21"/>
      <c r="OYS167" s="22"/>
      <c r="OYT167" s="3"/>
      <c r="OYU167" s="5"/>
      <c r="OYV167" s="5"/>
      <c r="OYW167" s="8"/>
      <c r="OYX167" s="10"/>
      <c r="OYY167" s="68"/>
      <c r="OYZ167" s="20"/>
      <c r="OZA167" s="57"/>
      <c r="OZB167" s="21"/>
      <c r="OZC167" s="22"/>
      <c r="OZD167" s="3"/>
      <c r="OZE167" s="5"/>
      <c r="OZF167" s="5"/>
      <c r="OZG167" s="8"/>
      <c r="OZH167" s="10"/>
      <c r="OZI167" s="68"/>
      <c r="OZJ167" s="20"/>
      <c r="OZK167" s="57"/>
      <c r="OZL167" s="21"/>
      <c r="OZM167" s="22"/>
      <c r="OZN167" s="3"/>
      <c r="OZO167" s="5"/>
      <c r="OZP167" s="5"/>
      <c r="OZQ167" s="8"/>
      <c r="OZR167" s="10"/>
      <c r="OZS167" s="68"/>
      <c r="OZT167" s="20"/>
      <c r="OZU167" s="57"/>
      <c r="OZV167" s="21"/>
      <c r="OZW167" s="22"/>
      <c r="OZX167" s="3"/>
      <c r="OZY167" s="5"/>
      <c r="OZZ167" s="5"/>
      <c r="PAA167" s="8"/>
      <c r="PAB167" s="10"/>
      <c r="PAC167" s="68"/>
      <c r="PAD167" s="20"/>
      <c r="PAE167" s="57"/>
      <c r="PAF167" s="21"/>
      <c r="PAG167" s="22"/>
      <c r="PAH167" s="3"/>
      <c r="PAI167" s="5"/>
      <c r="PAJ167" s="5"/>
      <c r="PAK167" s="8"/>
      <c r="PAL167" s="10"/>
      <c r="PAM167" s="68"/>
      <c r="PAN167" s="20"/>
      <c r="PAO167" s="57"/>
      <c r="PAP167" s="21"/>
      <c r="PAQ167" s="22"/>
      <c r="PAR167" s="3"/>
      <c r="PAS167" s="5"/>
      <c r="PAT167" s="5"/>
      <c r="PAU167" s="8"/>
      <c r="PAV167" s="10"/>
      <c r="PAW167" s="68"/>
      <c r="PAX167" s="20"/>
      <c r="PAY167" s="57"/>
      <c r="PAZ167" s="21"/>
      <c r="PBA167" s="22"/>
      <c r="PBB167" s="3"/>
      <c r="PBC167" s="5"/>
      <c r="PBD167" s="5"/>
      <c r="PBE167" s="8"/>
      <c r="PBF167" s="10"/>
      <c r="PBG167" s="68"/>
      <c r="PBH167" s="20"/>
      <c r="PBI167" s="57"/>
      <c r="PBJ167" s="21"/>
      <c r="PBK167" s="22"/>
      <c r="PBL167" s="3"/>
      <c r="PBM167" s="5"/>
      <c r="PBN167" s="5"/>
      <c r="PBO167" s="8"/>
      <c r="PBP167" s="10"/>
      <c r="PBQ167" s="68"/>
      <c r="PBR167" s="20"/>
      <c r="PBS167" s="57"/>
      <c r="PBT167" s="21"/>
      <c r="PBU167" s="22"/>
      <c r="PBV167" s="3"/>
      <c r="PBW167" s="5"/>
      <c r="PBX167" s="5"/>
      <c r="PBY167" s="8"/>
      <c r="PBZ167" s="10"/>
      <c r="PCA167" s="68"/>
      <c r="PCB167" s="20"/>
      <c r="PCC167" s="57"/>
      <c r="PCD167" s="21"/>
      <c r="PCE167" s="22"/>
      <c r="PCF167" s="3"/>
      <c r="PCG167" s="5"/>
      <c r="PCH167" s="5"/>
      <c r="PCI167" s="8"/>
      <c r="PCJ167" s="10"/>
      <c r="PCK167" s="68"/>
      <c r="PCL167" s="20"/>
      <c r="PCM167" s="57"/>
      <c r="PCN167" s="21"/>
      <c r="PCO167" s="22"/>
      <c r="PCP167" s="3"/>
      <c r="PCQ167" s="5"/>
      <c r="PCR167" s="5"/>
      <c r="PCS167" s="8"/>
      <c r="PCT167" s="10"/>
      <c r="PCU167" s="68"/>
      <c r="PCV167" s="20"/>
      <c r="PCW167" s="57"/>
      <c r="PCX167" s="21"/>
      <c r="PCY167" s="22"/>
      <c r="PCZ167" s="3"/>
      <c r="PDA167" s="5"/>
      <c r="PDB167" s="5"/>
      <c r="PDC167" s="8"/>
      <c r="PDD167" s="10"/>
      <c r="PDE167" s="68"/>
      <c r="PDF167" s="20"/>
      <c r="PDG167" s="57"/>
      <c r="PDH167" s="21"/>
      <c r="PDI167" s="22"/>
      <c r="PDJ167" s="3"/>
      <c r="PDK167" s="5"/>
      <c r="PDL167" s="5"/>
      <c r="PDM167" s="8"/>
      <c r="PDN167" s="10"/>
      <c r="PDO167" s="68"/>
      <c r="PDP167" s="20"/>
      <c r="PDQ167" s="57"/>
      <c r="PDR167" s="21"/>
      <c r="PDS167" s="22"/>
      <c r="PDT167" s="3"/>
      <c r="PDU167" s="5"/>
      <c r="PDV167" s="5"/>
      <c r="PDW167" s="8"/>
      <c r="PDX167" s="10"/>
      <c r="PDY167" s="68"/>
      <c r="PDZ167" s="20"/>
      <c r="PEA167" s="57"/>
      <c r="PEB167" s="21"/>
      <c r="PEC167" s="22"/>
      <c r="PED167" s="3"/>
      <c r="PEE167" s="5"/>
      <c r="PEF167" s="5"/>
      <c r="PEG167" s="8"/>
      <c r="PEH167" s="10"/>
      <c r="PEI167" s="68"/>
      <c r="PEJ167" s="20"/>
      <c r="PEK167" s="57"/>
      <c r="PEL167" s="21"/>
      <c r="PEM167" s="22"/>
      <c r="PEN167" s="3"/>
      <c r="PEO167" s="5"/>
      <c r="PEP167" s="5"/>
      <c r="PEQ167" s="8"/>
      <c r="PER167" s="10"/>
      <c r="PES167" s="68"/>
      <c r="PET167" s="20"/>
      <c r="PEU167" s="57"/>
      <c r="PEV167" s="21"/>
      <c r="PEW167" s="22"/>
      <c r="PEX167" s="3"/>
      <c r="PEY167" s="5"/>
      <c r="PEZ167" s="5"/>
      <c r="PFA167" s="8"/>
      <c r="PFB167" s="10"/>
      <c r="PFC167" s="68"/>
      <c r="PFD167" s="20"/>
      <c r="PFE167" s="57"/>
      <c r="PFF167" s="21"/>
      <c r="PFG167" s="22"/>
      <c r="PFH167" s="3"/>
      <c r="PFI167" s="5"/>
      <c r="PFJ167" s="5"/>
      <c r="PFK167" s="8"/>
      <c r="PFL167" s="10"/>
      <c r="PFM167" s="68"/>
      <c r="PFN167" s="20"/>
      <c r="PFO167" s="57"/>
      <c r="PFP167" s="21"/>
      <c r="PFQ167" s="22"/>
      <c r="PFR167" s="3"/>
      <c r="PFS167" s="5"/>
      <c r="PFT167" s="5"/>
      <c r="PFU167" s="8"/>
      <c r="PFV167" s="10"/>
      <c r="PFW167" s="68"/>
      <c r="PFX167" s="20"/>
      <c r="PFY167" s="57"/>
      <c r="PFZ167" s="21"/>
      <c r="PGA167" s="22"/>
      <c r="PGB167" s="3"/>
      <c r="PGC167" s="5"/>
      <c r="PGD167" s="5"/>
      <c r="PGE167" s="8"/>
      <c r="PGF167" s="10"/>
      <c r="PGG167" s="68"/>
      <c r="PGH167" s="20"/>
      <c r="PGI167" s="57"/>
      <c r="PGJ167" s="21"/>
      <c r="PGK167" s="22"/>
      <c r="PGL167" s="3"/>
      <c r="PGM167" s="5"/>
      <c r="PGN167" s="5"/>
      <c r="PGO167" s="8"/>
      <c r="PGP167" s="10"/>
      <c r="PGQ167" s="68"/>
      <c r="PGR167" s="20"/>
      <c r="PGS167" s="57"/>
      <c r="PGT167" s="21"/>
      <c r="PGU167" s="22"/>
      <c r="PGV167" s="3"/>
      <c r="PGW167" s="5"/>
      <c r="PGX167" s="5"/>
      <c r="PGY167" s="8"/>
      <c r="PGZ167" s="10"/>
      <c r="PHA167" s="68"/>
      <c r="PHB167" s="20"/>
      <c r="PHC167" s="57"/>
      <c r="PHD167" s="21"/>
      <c r="PHE167" s="22"/>
      <c r="PHF167" s="3"/>
      <c r="PHG167" s="5"/>
      <c r="PHH167" s="5"/>
      <c r="PHI167" s="8"/>
      <c r="PHJ167" s="10"/>
      <c r="PHK167" s="68"/>
      <c r="PHL167" s="20"/>
      <c r="PHM167" s="57"/>
      <c r="PHN167" s="21"/>
      <c r="PHO167" s="22"/>
      <c r="PHP167" s="3"/>
      <c r="PHQ167" s="5"/>
      <c r="PHR167" s="5"/>
      <c r="PHS167" s="8"/>
      <c r="PHT167" s="10"/>
      <c r="PHU167" s="68"/>
      <c r="PHV167" s="20"/>
      <c r="PHW167" s="57"/>
      <c r="PHX167" s="21"/>
      <c r="PHY167" s="22"/>
      <c r="PHZ167" s="3"/>
      <c r="PIA167" s="5"/>
      <c r="PIB167" s="5"/>
      <c r="PIC167" s="8"/>
      <c r="PID167" s="10"/>
      <c r="PIE167" s="68"/>
      <c r="PIF167" s="20"/>
      <c r="PIG167" s="57"/>
      <c r="PIH167" s="21"/>
      <c r="PII167" s="22"/>
      <c r="PIJ167" s="3"/>
      <c r="PIK167" s="5"/>
      <c r="PIL167" s="5"/>
      <c r="PIM167" s="8"/>
      <c r="PIN167" s="10"/>
      <c r="PIO167" s="68"/>
      <c r="PIP167" s="20"/>
      <c r="PIQ167" s="57"/>
      <c r="PIR167" s="21"/>
      <c r="PIS167" s="22"/>
      <c r="PIT167" s="3"/>
      <c r="PIU167" s="5"/>
      <c r="PIV167" s="5"/>
      <c r="PIW167" s="8"/>
      <c r="PIX167" s="10"/>
      <c r="PIY167" s="68"/>
      <c r="PIZ167" s="20"/>
      <c r="PJA167" s="57"/>
      <c r="PJB167" s="21"/>
      <c r="PJC167" s="22"/>
      <c r="PJD167" s="3"/>
      <c r="PJE167" s="5"/>
      <c r="PJF167" s="5"/>
      <c r="PJG167" s="8"/>
      <c r="PJH167" s="10"/>
      <c r="PJI167" s="68"/>
      <c r="PJJ167" s="20"/>
      <c r="PJK167" s="57"/>
      <c r="PJL167" s="21"/>
      <c r="PJM167" s="22"/>
      <c r="PJN167" s="3"/>
      <c r="PJO167" s="5"/>
      <c r="PJP167" s="5"/>
      <c r="PJQ167" s="8"/>
      <c r="PJR167" s="10"/>
      <c r="PJS167" s="68"/>
      <c r="PJT167" s="20"/>
      <c r="PJU167" s="57"/>
      <c r="PJV167" s="21"/>
      <c r="PJW167" s="22"/>
      <c r="PJX167" s="3"/>
      <c r="PJY167" s="5"/>
      <c r="PJZ167" s="5"/>
      <c r="PKA167" s="8"/>
      <c r="PKB167" s="10"/>
      <c r="PKC167" s="68"/>
      <c r="PKD167" s="20"/>
      <c r="PKE167" s="57"/>
      <c r="PKF167" s="21"/>
      <c r="PKG167" s="22"/>
      <c r="PKH167" s="3"/>
      <c r="PKI167" s="5"/>
      <c r="PKJ167" s="5"/>
      <c r="PKK167" s="8"/>
      <c r="PKL167" s="10"/>
      <c r="PKM167" s="68"/>
      <c r="PKN167" s="20"/>
      <c r="PKO167" s="57"/>
      <c r="PKP167" s="21"/>
      <c r="PKQ167" s="22"/>
      <c r="PKR167" s="3"/>
      <c r="PKS167" s="5"/>
      <c r="PKT167" s="5"/>
      <c r="PKU167" s="8"/>
      <c r="PKV167" s="10"/>
      <c r="PKW167" s="68"/>
      <c r="PKX167" s="20"/>
      <c r="PKY167" s="57"/>
      <c r="PKZ167" s="21"/>
      <c r="PLA167" s="22"/>
      <c r="PLB167" s="3"/>
      <c r="PLC167" s="5"/>
      <c r="PLD167" s="5"/>
      <c r="PLE167" s="8"/>
      <c r="PLF167" s="10"/>
      <c r="PLG167" s="68"/>
      <c r="PLH167" s="20"/>
      <c r="PLI167" s="57"/>
      <c r="PLJ167" s="21"/>
      <c r="PLK167" s="22"/>
      <c r="PLL167" s="3"/>
      <c r="PLM167" s="5"/>
      <c r="PLN167" s="5"/>
      <c r="PLO167" s="8"/>
      <c r="PLP167" s="10"/>
      <c r="PLQ167" s="68"/>
      <c r="PLR167" s="20"/>
      <c r="PLS167" s="57"/>
      <c r="PLT167" s="21"/>
      <c r="PLU167" s="22"/>
      <c r="PLV167" s="3"/>
      <c r="PLW167" s="5"/>
      <c r="PLX167" s="5"/>
      <c r="PLY167" s="8"/>
      <c r="PLZ167" s="10"/>
      <c r="PMA167" s="68"/>
      <c r="PMB167" s="20"/>
      <c r="PMC167" s="57"/>
      <c r="PMD167" s="21"/>
      <c r="PME167" s="22"/>
      <c r="PMF167" s="3"/>
      <c r="PMG167" s="5"/>
      <c r="PMH167" s="5"/>
      <c r="PMI167" s="8"/>
      <c r="PMJ167" s="10"/>
      <c r="PMK167" s="68"/>
      <c r="PML167" s="20"/>
      <c r="PMM167" s="57"/>
      <c r="PMN167" s="21"/>
      <c r="PMO167" s="22"/>
      <c r="PMP167" s="3"/>
      <c r="PMQ167" s="5"/>
      <c r="PMR167" s="5"/>
      <c r="PMS167" s="8"/>
      <c r="PMT167" s="10"/>
      <c r="PMU167" s="68"/>
      <c r="PMV167" s="20"/>
      <c r="PMW167" s="57"/>
      <c r="PMX167" s="21"/>
      <c r="PMY167" s="22"/>
      <c r="PMZ167" s="3"/>
      <c r="PNA167" s="5"/>
      <c r="PNB167" s="5"/>
      <c r="PNC167" s="8"/>
      <c r="PND167" s="10"/>
      <c r="PNE167" s="68"/>
      <c r="PNF167" s="20"/>
      <c r="PNG167" s="57"/>
      <c r="PNH167" s="21"/>
      <c r="PNI167" s="22"/>
      <c r="PNJ167" s="3"/>
      <c r="PNK167" s="5"/>
      <c r="PNL167" s="5"/>
      <c r="PNM167" s="8"/>
      <c r="PNN167" s="10"/>
      <c r="PNO167" s="68"/>
      <c r="PNP167" s="20"/>
      <c r="PNQ167" s="57"/>
      <c r="PNR167" s="21"/>
      <c r="PNS167" s="22"/>
      <c r="PNT167" s="3"/>
      <c r="PNU167" s="5"/>
      <c r="PNV167" s="5"/>
      <c r="PNW167" s="8"/>
      <c r="PNX167" s="10"/>
      <c r="PNY167" s="68"/>
      <c r="PNZ167" s="20"/>
      <c r="POA167" s="57"/>
      <c r="POB167" s="21"/>
      <c r="POC167" s="22"/>
      <c r="POD167" s="3"/>
      <c r="POE167" s="5"/>
      <c r="POF167" s="5"/>
      <c r="POG167" s="8"/>
      <c r="POH167" s="10"/>
      <c r="POI167" s="68"/>
      <c r="POJ167" s="20"/>
      <c r="POK167" s="57"/>
      <c r="POL167" s="21"/>
      <c r="POM167" s="22"/>
      <c r="PON167" s="3"/>
      <c r="POO167" s="5"/>
      <c r="POP167" s="5"/>
      <c r="POQ167" s="8"/>
      <c r="POR167" s="10"/>
      <c r="POS167" s="68"/>
      <c r="POT167" s="20"/>
      <c r="POU167" s="57"/>
      <c r="POV167" s="21"/>
      <c r="POW167" s="22"/>
      <c r="POX167" s="3"/>
      <c r="POY167" s="5"/>
      <c r="POZ167" s="5"/>
      <c r="PPA167" s="8"/>
      <c r="PPB167" s="10"/>
      <c r="PPC167" s="68"/>
      <c r="PPD167" s="20"/>
      <c r="PPE167" s="57"/>
      <c r="PPF167" s="21"/>
      <c r="PPG167" s="22"/>
      <c r="PPH167" s="3"/>
      <c r="PPI167" s="5"/>
      <c r="PPJ167" s="5"/>
      <c r="PPK167" s="8"/>
      <c r="PPL167" s="10"/>
      <c r="PPM167" s="68"/>
      <c r="PPN167" s="20"/>
      <c r="PPO167" s="57"/>
      <c r="PPP167" s="21"/>
      <c r="PPQ167" s="22"/>
      <c r="PPR167" s="3"/>
      <c r="PPS167" s="5"/>
      <c r="PPT167" s="5"/>
      <c r="PPU167" s="8"/>
      <c r="PPV167" s="10"/>
      <c r="PPW167" s="68"/>
      <c r="PPX167" s="20"/>
      <c r="PPY167" s="57"/>
      <c r="PPZ167" s="21"/>
      <c r="PQA167" s="22"/>
      <c r="PQB167" s="3"/>
      <c r="PQC167" s="5"/>
      <c r="PQD167" s="5"/>
      <c r="PQE167" s="8"/>
      <c r="PQF167" s="10"/>
      <c r="PQG167" s="68"/>
      <c r="PQH167" s="20"/>
      <c r="PQI167" s="57"/>
      <c r="PQJ167" s="21"/>
      <c r="PQK167" s="22"/>
      <c r="PQL167" s="3"/>
      <c r="PQM167" s="5"/>
      <c r="PQN167" s="5"/>
      <c r="PQO167" s="8"/>
      <c r="PQP167" s="10"/>
      <c r="PQQ167" s="68"/>
      <c r="PQR167" s="20"/>
      <c r="PQS167" s="57"/>
      <c r="PQT167" s="21"/>
      <c r="PQU167" s="22"/>
      <c r="PQV167" s="3"/>
      <c r="PQW167" s="5"/>
      <c r="PQX167" s="5"/>
      <c r="PQY167" s="8"/>
      <c r="PQZ167" s="10"/>
      <c r="PRA167" s="68"/>
      <c r="PRB167" s="20"/>
      <c r="PRC167" s="57"/>
      <c r="PRD167" s="21"/>
      <c r="PRE167" s="22"/>
      <c r="PRF167" s="3"/>
      <c r="PRG167" s="5"/>
      <c r="PRH167" s="5"/>
      <c r="PRI167" s="8"/>
      <c r="PRJ167" s="10"/>
      <c r="PRK167" s="68"/>
      <c r="PRL167" s="20"/>
      <c r="PRM167" s="57"/>
      <c r="PRN167" s="21"/>
      <c r="PRO167" s="22"/>
      <c r="PRP167" s="3"/>
      <c r="PRQ167" s="5"/>
      <c r="PRR167" s="5"/>
      <c r="PRS167" s="8"/>
      <c r="PRT167" s="10"/>
      <c r="PRU167" s="68"/>
      <c r="PRV167" s="20"/>
      <c r="PRW167" s="57"/>
      <c r="PRX167" s="21"/>
      <c r="PRY167" s="22"/>
      <c r="PRZ167" s="3"/>
      <c r="PSA167" s="5"/>
      <c r="PSB167" s="5"/>
      <c r="PSC167" s="8"/>
      <c r="PSD167" s="10"/>
      <c r="PSE167" s="68"/>
      <c r="PSF167" s="20"/>
      <c r="PSG167" s="57"/>
      <c r="PSH167" s="21"/>
      <c r="PSI167" s="22"/>
      <c r="PSJ167" s="3"/>
      <c r="PSK167" s="5"/>
      <c r="PSL167" s="5"/>
      <c r="PSM167" s="8"/>
      <c r="PSN167" s="10"/>
      <c r="PSO167" s="68"/>
      <c r="PSP167" s="20"/>
      <c r="PSQ167" s="57"/>
      <c r="PSR167" s="21"/>
      <c r="PSS167" s="22"/>
      <c r="PST167" s="3"/>
      <c r="PSU167" s="5"/>
      <c r="PSV167" s="5"/>
      <c r="PSW167" s="8"/>
      <c r="PSX167" s="10"/>
      <c r="PSY167" s="68"/>
      <c r="PSZ167" s="20"/>
      <c r="PTA167" s="57"/>
      <c r="PTB167" s="21"/>
      <c r="PTC167" s="22"/>
      <c r="PTD167" s="3"/>
      <c r="PTE167" s="5"/>
      <c r="PTF167" s="5"/>
      <c r="PTG167" s="8"/>
      <c r="PTH167" s="10"/>
      <c r="PTI167" s="68"/>
      <c r="PTJ167" s="20"/>
      <c r="PTK167" s="57"/>
      <c r="PTL167" s="21"/>
      <c r="PTM167" s="22"/>
      <c r="PTN167" s="3"/>
      <c r="PTO167" s="5"/>
      <c r="PTP167" s="5"/>
      <c r="PTQ167" s="8"/>
      <c r="PTR167" s="10"/>
      <c r="PTS167" s="68"/>
      <c r="PTT167" s="20"/>
      <c r="PTU167" s="57"/>
      <c r="PTV167" s="21"/>
      <c r="PTW167" s="22"/>
      <c r="PTX167" s="3"/>
      <c r="PTY167" s="5"/>
      <c r="PTZ167" s="5"/>
      <c r="PUA167" s="8"/>
      <c r="PUB167" s="10"/>
      <c r="PUC167" s="68"/>
      <c r="PUD167" s="20"/>
      <c r="PUE167" s="57"/>
      <c r="PUF167" s="21"/>
      <c r="PUG167" s="22"/>
      <c r="PUH167" s="3"/>
      <c r="PUI167" s="5"/>
      <c r="PUJ167" s="5"/>
      <c r="PUK167" s="8"/>
      <c r="PUL167" s="10"/>
      <c r="PUM167" s="68"/>
      <c r="PUN167" s="20"/>
      <c r="PUO167" s="57"/>
      <c r="PUP167" s="21"/>
      <c r="PUQ167" s="22"/>
      <c r="PUR167" s="3"/>
      <c r="PUS167" s="5"/>
      <c r="PUT167" s="5"/>
      <c r="PUU167" s="8"/>
      <c r="PUV167" s="10"/>
      <c r="PUW167" s="68"/>
      <c r="PUX167" s="20"/>
      <c r="PUY167" s="57"/>
      <c r="PUZ167" s="21"/>
      <c r="PVA167" s="22"/>
      <c r="PVB167" s="3"/>
      <c r="PVC167" s="5"/>
      <c r="PVD167" s="5"/>
      <c r="PVE167" s="8"/>
      <c r="PVF167" s="10"/>
      <c r="PVG167" s="68"/>
      <c r="PVH167" s="20"/>
      <c r="PVI167" s="57"/>
      <c r="PVJ167" s="21"/>
      <c r="PVK167" s="22"/>
      <c r="PVL167" s="3"/>
      <c r="PVM167" s="5"/>
      <c r="PVN167" s="5"/>
      <c r="PVO167" s="8"/>
      <c r="PVP167" s="10"/>
      <c r="PVQ167" s="68"/>
      <c r="PVR167" s="20"/>
      <c r="PVS167" s="57"/>
      <c r="PVT167" s="21"/>
      <c r="PVU167" s="22"/>
      <c r="PVV167" s="3"/>
      <c r="PVW167" s="5"/>
      <c r="PVX167" s="5"/>
      <c r="PVY167" s="8"/>
      <c r="PVZ167" s="10"/>
      <c r="PWA167" s="68"/>
      <c r="PWB167" s="20"/>
      <c r="PWC167" s="57"/>
      <c r="PWD167" s="21"/>
      <c r="PWE167" s="22"/>
      <c r="PWF167" s="3"/>
      <c r="PWG167" s="5"/>
      <c r="PWH167" s="5"/>
      <c r="PWI167" s="8"/>
      <c r="PWJ167" s="10"/>
      <c r="PWK167" s="68"/>
      <c r="PWL167" s="20"/>
      <c r="PWM167" s="57"/>
      <c r="PWN167" s="21"/>
      <c r="PWO167" s="22"/>
      <c r="PWP167" s="3"/>
      <c r="PWQ167" s="5"/>
      <c r="PWR167" s="5"/>
      <c r="PWS167" s="8"/>
      <c r="PWT167" s="10"/>
      <c r="PWU167" s="68"/>
      <c r="PWV167" s="20"/>
      <c r="PWW167" s="57"/>
      <c r="PWX167" s="21"/>
      <c r="PWY167" s="22"/>
      <c r="PWZ167" s="3"/>
      <c r="PXA167" s="5"/>
      <c r="PXB167" s="5"/>
      <c r="PXC167" s="8"/>
      <c r="PXD167" s="10"/>
      <c r="PXE167" s="68"/>
      <c r="PXF167" s="20"/>
      <c r="PXG167" s="57"/>
      <c r="PXH167" s="21"/>
      <c r="PXI167" s="22"/>
      <c r="PXJ167" s="3"/>
      <c r="PXK167" s="5"/>
      <c r="PXL167" s="5"/>
      <c r="PXM167" s="8"/>
      <c r="PXN167" s="10"/>
      <c r="PXO167" s="68"/>
      <c r="PXP167" s="20"/>
      <c r="PXQ167" s="57"/>
      <c r="PXR167" s="21"/>
      <c r="PXS167" s="22"/>
      <c r="PXT167" s="3"/>
      <c r="PXU167" s="5"/>
      <c r="PXV167" s="5"/>
      <c r="PXW167" s="8"/>
      <c r="PXX167" s="10"/>
      <c r="PXY167" s="68"/>
      <c r="PXZ167" s="20"/>
      <c r="PYA167" s="57"/>
      <c r="PYB167" s="21"/>
      <c r="PYC167" s="22"/>
      <c r="PYD167" s="3"/>
      <c r="PYE167" s="5"/>
      <c r="PYF167" s="5"/>
      <c r="PYG167" s="8"/>
      <c r="PYH167" s="10"/>
      <c r="PYI167" s="68"/>
      <c r="PYJ167" s="20"/>
      <c r="PYK167" s="57"/>
      <c r="PYL167" s="21"/>
      <c r="PYM167" s="22"/>
      <c r="PYN167" s="3"/>
      <c r="PYO167" s="5"/>
      <c r="PYP167" s="5"/>
      <c r="PYQ167" s="8"/>
      <c r="PYR167" s="10"/>
      <c r="PYS167" s="68"/>
      <c r="PYT167" s="20"/>
      <c r="PYU167" s="57"/>
      <c r="PYV167" s="21"/>
      <c r="PYW167" s="22"/>
      <c r="PYX167" s="3"/>
      <c r="PYY167" s="5"/>
      <c r="PYZ167" s="5"/>
      <c r="PZA167" s="8"/>
      <c r="PZB167" s="10"/>
      <c r="PZC167" s="68"/>
      <c r="PZD167" s="20"/>
      <c r="PZE167" s="57"/>
      <c r="PZF167" s="21"/>
      <c r="PZG167" s="22"/>
      <c r="PZH167" s="3"/>
      <c r="PZI167" s="5"/>
      <c r="PZJ167" s="5"/>
      <c r="PZK167" s="8"/>
      <c r="PZL167" s="10"/>
      <c r="PZM167" s="68"/>
      <c r="PZN167" s="20"/>
      <c r="PZO167" s="57"/>
      <c r="PZP167" s="21"/>
      <c r="PZQ167" s="22"/>
      <c r="PZR167" s="3"/>
      <c r="PZS167" s="5"/>
      <c r="PZT167" s="5"/>
      <c r="PZU167" s="8"/>
      <c r="PZV167" s="10"/>
      <c r="PZW167" s="68"/>
      <c r="PZX167" s="20"/>
      <c r="PZY167" s="57"/>
      <c r="PZZ167" s="21"/>
      <c r="QAA167" s="22"/>
      <c r="QAB167" s="3"/>
      <c r="QAC167" s="5"/>
      <c r="QAD167" s="5"/>
      <c r="QAE167" s="8"/>
      <c r="QAF167" s="10"/>
      <c r="QAG167" s="68"/>
      <c r="QAH167" s="20"/>
      <c r="QAI167" s="57"/>
      <c r="QAJ167" s="21"/>
      <c r="QAK167" s="22"/>
      <c r="QAL167" s="3"/>
      <c r="QAM167" s="5"/>
      <c r="QAN167" s="5"/>
      <c r="QAO167" s="8"/>
      <c r="QAP167" s="10"/>
      <c r="QAQ167" s="68"/>
      <c r="QAR167" s="20"/>
      <c r="QAS167" s="57"/>
      <c r="QAT167" s="21"/>
      <c r="QAU167" s="22"/>
      <c r="QAV167" s="3"/>
      <c r="QAW167" s="5"/>
      <c r="QAX167" s="5"/>
      <c r="QAY167" s="8"/>
      <c r="QAZ167" s="10"/>
      <c r="QBA167" s="68"/>
      <c r="QBB167" s="20"/>
      <c r="QBC167" s="57"/>
      <c r="QBD167" s="21"/>
      <c r="QBE167" s="22"/>
      <c r="QBF167" s="3"/>
      <c r="QBG167" s="5"/>
      <c r="QBH167" s="5"/>
      <c r="QBI167" s="8"/>
      <c r="QBJ167" s="10"/>
      <c r="QBK167" s="68"/>
      <c r="QBL167" s="20"/>
      <c r="QBM167" s="57"/>
      <c r="QBN167" s="21"/>
      <c r="QBO167" s="22"/>
      <c r="QBP167" s="3"/>
      <c r="QBQ167" s="5"/>
      <c r="QBR167" s="5"/>
      <c r="QBS167" s="8"/>
      <c r="QBT167" s="10"/>
      <c r="QBU167" s="68"/>
      <c r="QBV167" s="20"/>
      <c r="QBW167" s="57"/>
      <c r="QBX167" s="21"/>
      <c r="QBY167" s="22"/>
      <c r="QBZ167" s="3"/>
      <c r="QCA167" s="5"/>
      <c r="QCB167" s="5"/>
      <c r="QCC167" s="8"/>
      <c r="QCD167" s="10"/>
      <c r="QCE167" s="68"/>
      <c r="QCF167" s="20"/>
      <c r="QCG167" s="57"/>
      <c r="QCH167" s="21"/>
      <c r="QCI167" s="22"/>
      <c r="QCJ167" s="3"/>
      <c r="QCK167" s="5"/>
      <c r="QCL167" s="5"/>
      <c r="QCM167" s="8"/>
      <c r="QCN167" s="10"/>
      <c r="QCO167" s="68"/>
      <c r="QCP167" s="20"/>
      <c r="QCQ167" s="57"/>
      <c r="QCR167" s="21"/>
      <c r="QCS167" s="22"/>
      <c r="QCT167" s="3"/>
      <c r="QCU167" s="5"/>
      <c r="QCV167" s="5"/>
      <c r="QCW167" s="8"/>
      <c r="QCX167" s="10"/>
      <c r="QCY167" s="68"/>
      <c r="QCZ167" s="20"/>
      <c r="QDA167" s="57"/>
      <c r="QDB167" s="21"/>
      <c r="QDC167" s="22"/>
      <c r="QDD167" s="3"/>
      <c r="QDE167" s="5"/>
      <c r="QDF167" s="5"/>
      <c r="QDG167" s="8"/>
      <c r="QDH167" s="10"/>
      <c r="QDI167" s="68"/>
      <c r="QDJ167" s="20"/>
      <c r="QDK167" s="57"/>
      <c r="QDL167" s="21"/>
      <c r="QDM167" s="22"/>
      <c r="QDN167" s="3"/>
      <c r="QDO167" s="5"/>
      <c r="QDP167" s="5"/>
      <c r="QDQ167" s="8"/>
      <c r="QDR167" s="10"/>
      <c r="QDS167" s="68"/>
      <c r="QDT167" s="20"/>
      <c r="QDU167" s="57"/>
      <c r="QDV167" s="21"/>
      <c r="QDW167" s="22"/>
      <c r="QDX167" s="3"/>
      <c r="QDY167" s="5"/>
      <c r="QDZ167" s="5"/>
      <c r="QEA167" s="8"/>
      <c r="QEB167" s="10"/>
      <c r="QEC167" s="68"/>
      <c r="QED167" s="20"/>
      <c r="QEE167" s="57"/>
      <c r="QEF167" s="21"/>
      <c r="QEG167" s="22"/>
      <c r="QEH167" s="3"/>
      <c r="QEI167" s="5"/>
      <c r="QEJ167" s="5"/>
      <c r="QEK167" s="8"/>
      <c r="QEL167" s="10"/>
      <c r="QEM167" s="68"/>
      <c r="QEN167" s="20"/>
      <c r="QEO167" s="57"/>
      <c r="QEP167" s="21"/>
      <c r="QEQ167" s="22"/>
      <c r="QER167" s="3"/>
      <c r="QES167" s="5"/>
      <c r="QET167" s="5"/>
      <c r="QEU167" s="8"/>
      <c r="QEV167" s="10"/>
      <c r="QEW167" s="68"/>
      <c r="QEX167" s="20"/>
      <c r="QEY167" s="57"/>
      <c r="QEZ167" s="21"/>
      <c r="QFA167" s="22"/>
      <c r="QFB167" s="3"/>
      <c r="QFC167" s="5"/>
      <c r="QFD167" s="5"/>
      <c r="QFE167" s="8"/>
      <c r="QFF167" s="10"/>
      <c r="QFG167" s="68"/>
      <c r="QFH167" s="20"/>
      <c r="QFI167" s="57"/>
      <c r="QFJ167" s="21"/>
      <c r="QFK167" s="22"/>
      <c r="QFL167" s="3"/>
      <c r="QFM167" s="5"/>
      <c r="QFN167" s="5"/>
      <c r="QFO167" s="8"/>
      <c r="QFP167" s="10"/>
      <c r="QFQ167" s="68"/>
      <c r="QFR167" s="20"/>
      <c r="QFS167" s="57"/>
      <c r="QFT167" s="21"/>
      <c r="QFU167" s="22"/>
      <c r="QFV167" s="3"/>
      <c r="QFW167" s="5"/>
      <c r="QFX167" s="5"/>
      <c r="QFY167" s="8"/>
      <c r="QFZ167" s="10"/>
      <c r="QGA167" s="68"/>
      <c r="QGB167" s="20"/>
      <c r="QGC167" s="57"/>
      <c r="QGD167" s="21"/>
      <c r="QGE167" s="22"/>
      <c r="QGF167" s="3"/>
      <c r="QGG167" s="5"/>
      <c r="QGH167" s="5"/>
      <c r="QGI167" s="8"/>
      <c r="QGJ167" s="10"/>
      <c r="QGK167" s="68"/>
      <c r="QGL167" s="20"/>
      <c r="QGM167" s="57"/>
      <c r="QGN167" s="21"/>
      <c r="QGO167" s="22"/>
      <c r="QGP167" s="3"/>
      <c r="QGQ167" s="5"/>
      <c r="QGR167" s="5"/>
      <c r="QGS167" s="8"/>
      <c r="QGT167" s="10"/>
      <c r="QGU167" s="68"/>
      <c r="QGV167" s="20"/>
      <c r="QGW167" s="57"/>
      <c r="QGX167" s="21"/>
      <c r="QGY167" s="22"/>
      <c r="QGZ167" s="3"/>
      <c r="QHA167" s="5"/>
      <c r="QHB167" s="5"/>
      <c r="QHC167" s="8"/>
      <c r="QHD167" s="10"/>
      <c r="QHE167" s="68"/>
      <c r="QHF167" s="20"/>
      <c r="QHG167" s="57"/>
      <c r="QHH167" s="21"/>
      <c r="QHI167" s="22"/>
      <c r="QHJ167" s="3"/>
      <c r="QHK167" s="5"/>
      <c r="QHL167" s="5"/>
      <c r="QHM167" s="8"/>
      <c r="QHN167" s="10"/>
      <c r="QHO167" s="68"/>
      <c r="QHP167" s="20"/>
      <c r="QHQ167" s="57"/>
      <c r="QHR167" s="21"/>
      <c r="QHS167" s="22"/>
      <c r="QHT167" s="3"/>
      <c r="QHU167" s="5"/>
      <c r="QHV167" s="5"/>
      <c r="QHW167" s="8"/>
      <c r="QHX167" s="10"/>
      <c r="QHY167" s="68"/>
      <c r="QHZ167" s="20"/>
      <c r="QIA167" s="57"/>
      <c r="QIB167" s="21"/>
      <c r="QIC167" s="22"/>
      <c r="QID167" s="3"/>
      <c r="QIE167" s="5"/>
      <c r="QIF167" s="5"/>
      <c r="QIG167" s="8"/>
      <c r="QIH167" s="10"/>
      <c r="QII167" s="68"/>
      <c r="QIJ167" s="20"/>
      <c r="QIK167" s="57"/>
      <c r="QIL167" s="21"/>
      <c r="QIM167" s="22"/>
      <c r="QIN167" s="3"/>
      <c r="QIO167" s="5"/>
      <c r="QIP167" s="5"/>
      <c r="QIQ167" s="8"/>
      <c r="QIR167" s="10"/>
      <c r="QIS167" s="68"/>
      <c r="QIT167" s="20"/>
      <c r="QIU167" s="57"/>
      <c r="QIV167" s="21"/>
      <c r="QIW167" s="22"/>
      <c r="QIX167" s="3"/>
      <c r="QIY167" s="5"/>
      <c r="QIZ167" s="5"/>
      <c r="QJA167" s="8"/>
      <c r="QJB167" s="10"/>
      <c r="QJC167" s="68"/>
      <c r="QJD167" s="20"/>
      <c r="QJE167" s="57"/>
      <c r="QJF167" s="21"/>
      <c r="QJG167" s="22"/>
      <c r="QJH167" s="3"/>
      <c r="QJI167" s="5"/>
      <c r="QJJ167" s="5"/>
      <c r="QJK167" s="8"/>
      <c r="QJL167" s="10"/>
      <c r="QJM167" s="68"/>
      <c r="QJN167" s="20"/>
      <c r="QJO167" s="57"/>
      <c r="QJP167" s="21"/>
      <c r="QJQ167" s="22"/>
      <c r="QJR167" s="3"/>
      <c r="QJS167" s="5"/>
      <c r="QJT167" s="5"/>
      <c r="QJU167" s="8"/>
      <c r="QJV167" s="10"/>
      <c r="QJW167" s="68"/>
      <c r="QJX167" s="20"/>
      <c r="QJY167" s="57"/>
      <c r="QJZ167" s="21"/>
      <c r="QKA167" s="22"/>
      <c r="QKB167" s="3"/>
      <c r="QKC167" s="5"/>
      <c r="QKD167" s="5"/>
      <c r="QKE167" s="8"/>
      <c r="QKF167" s="10"/>
      <c r="QKG167" s="68"/>
      <c r="QKH167" s="20"/>
      <c r="QKI167" s="57"/>
      <c r="QKJ167" s="21"/>
      <c r="QKK167" s="22"/>
      <c r="QKL167" s="3"/>
      <c r="QKM167" s="5"/>
      <c r="QKN167" s="5"/>
      <c r="QKO167" s="8"/>
      <c r="QKP167" s="10"/>
      <c r="QKQ167" s="68"/>
      <c r="QKR167" s="20"/>
      <c r="QKS167" s="57"/>
      <c r="QKT167" s="21"/>
      <c r="QKU167" s="22"/>
      <c r="QKV167" s="3"/>
      <c r="QKW167" s="5"/>
      <c r="QKX167" s="5"/>
      <c r="QKY167" s="8"/>
      <c r="QKZ167" s="10"/>
      <c r="QLA167" s="68"/>
      <c r="QLB167" s="20"/>
      <c r="QLC167" s="57"/>
      <c r="QLD167" s="21"/>
      <c r="QLE167" s="22"/>
      <c r="QLF167" s="3"/>
      <c r="QLG167" s="5"/>
      <c r="QLH167" s="5"/>
      <c r="QLI167" s="8"/>
      <c r="QLJ167" s="10"/>
      <c r="QLK167" s="68"/>
      <c r="QLL167" s="20"/>
      <c r="QLM167" s="57"/>
      <c r="QLN167" s="21"/>
      <c r="QLO167" s="22"/>
      <c r="QLP167" s="3"/>
      <c r="QLQ167" s="5"/>
      <c r="QLR167" s="5"/>
      <c r="QLS167" s="8"/>
      <c r="QLT167" s="10"/>
      <c r="QLU167" s="68"/>
      <c r="QLV167" s="20"/>
      <c r="QLW167" s="57"/>
      <c r="QLX167" s="21"/>
      <c r="QLY167" s="22"/>
      <c r="QLZ167" s="3"/>
      <c r="QMA167" s="5"/>
      <c r="QMB167" s="5"/>
      <c r="QMC167" s="8"/>
      <c r="QMD167" s="10"/>
      <c r="QME167" s="68"/>
      <c r="QMF167" s="20"/>
      <c r="QMG167" s="57"/>
      <c r="QMH167" s="21"/>
      <c r="QMI167" s="22"/>
      <c r="QMJ167" s="3"/>
      <c r="QMK167" s="5"/>
      <c r="QML167" s="5"/>
      <c r="QMM167" s="8"/>
      <c r="QMN167" s="10"/>
      <c r="QMO167" s="68"/>
      <c r="QMP167" s="20"/>
      <c r="QMQ167" s="57"/>
      <c r="QMR167" s="21"/>
      <c r="QMS167" s="22"/>
      <c r="QMT167" s="3"/>
      <c r="QMU167" s="5"/>
      <c r="QMV167" s="5"/>
      <c r="QMW167" s="8"/>
      <c r="QMX167" s="10"/>
      <c r="QMY167" s="68"/>
      <c r="QMZ167" s="20"/>
      <c r="QNA167" s="57"/>
      <c r="QNB167" s="21"/>
      <c r="QNC167" s="22"/>
      <c r="QND167" s="3"/>
      <c r="QNE167" s="5"/>
      <c r="QNF167" s="5"/>
      <c r="QNG167" s="8"/>
      <c r="QNH167" s="10"/>
      <c r="QNI167" s="68"/>
      <c r="QNJ167" s="20"/>
      <c r="QNK167" s="57"/>
      <c r="QNL167" s="21"/>
      <c r="QNM167" s="22"/>
      <c r="QNN167" s="3"/>
      <c r="QNO167" s="5"/>
      <c r="QNP167" s="5"/>
      <c r="QNQ167" s="8"/>
      <c r="QNR167" s="10"/>
      <c r="QNS167" s="68"/>
      <c r="QNT167" s="20"/>
      <c r="QNU167" s="57"/>
      <c r="QNV167" s="21"/>
      <c r="QNW167" s="22"/>
      <c r="QNX167" s="3"/>
      <c r="QNY167" s="5"/>
      <c r="QNZ167" s="5"/>
      <c r="QOA167" s="8"/>
      <c r="QOB167" s="10"/>
      <c r="QOC167" s="68"/>
      <c r="QOD167" s="20"/>
      <c r="QOE167" s="57"/>
      <c r="QOF167" s="21"/>
      <c r="QOG167" s="22"/>
      <c r="QOH167" s="3"/>
      <c r="QOI167" s="5"/>
      <c r="QOJ167" s="5"/>
      <c r="QOK167" s="8"/>
      <c r="QOL167" s="10"/>
      <c r="QOM167" s="68"/>
      <c r="QON167" s="20"/>
      <c r="QOO167" s="57"/>
      <c r="QOP167" s="21"/>
      <c r="QOQ167" s="22"/>
      <c r="QOR167" s="3"/>
      <c r="QOS167" s="5"/>
      <c r="QOT167" s="5"/>
      <c r="QOU167" s="8"/>
      <c r="QOV167" s="10"/>
      <c r="QOW167" s="68"/>
      <c r="QOX167" s="20"/>
      <c r="QOY167" s="57"/>
      <c r="QOZ167" s="21"/>
      <c r="QPA167" s="22"/>
      <c r="QPB167" s="3"/>
      <c r="QPC167" s="5"/>
      <c r="QPD167" s="5"/>
      <c r="QPE167" s="8"/>
      <c r="QPF167" s="10"/>
      <c r="QPG167" s="68"/>
      <c r="QPH167" s="20"/>
      <c r="QPI167" s="57"/>
      <c r="QPJ167" s="21"/>
      <c r="QPK167" s="22"/>
      <c r="QPL167" s="3"/>
      <c r="QPM167" s="5"/>
      <c r="QPN167" s="5"/>
      <c r="QPO167" s="8"/>
      <c r="QPP167" s="10"/>
      <c r="QPQ167" s="68"/>
      <c r="QPR167" s="20"/>
      <c r="QPS167" s="57"/>
      <c r="QPT167" s="21"/>
      <c r="QPU167" s="22"/>
      <c r="QPV167" s="3"/>
      <c r="QPW167" s="5"/>
      <c r="QPX167" s="5"/>
      <c r="QPY167" s="8"/>
      <c r="QPZ167" s="10"/>
      <c r="QQA167" s="68"/>
      <c r="QQB167" s="20"/>
      <c r="QQC167" s="57"/>
      <c r="QQD167" s="21"/>
      <c r="QQE167" s="22"/>
      <c r="QQF167" s="3"/>
      <c r="QQG167" s="5"/>
      <c r="QQH167" s="5"/>
      <c r="QQI167" s="8"/>
      <c r="QQJ167" s="10"/>
      <c r="QQK167" s="68"/>
      <c r="QQL167" s="20"/>
      <c r="QQM167" s="57"/>
      <c r="QQN167" s="21"/>
      <c r="QQO167" s="22"/>
      <c r="QQP167" s="3"/>
      <c r="QQQ167" s="5"/>
      <c r="QQR167" s="5"/>
      <c r="QQS167" s="8"/>
      <c r="QQT167" s="10"/>
      <c r="QQU167" s="68"/>
      <c r="QQV167" s="20"/>
      <c r="QQW167" s="57"/>
      <c r="QQX167" s="21"/>
      <c r="QQY167" s="22"/>
      <c r="QQZ167" s="3"/>
      <c r="QRA167" s="5"/>
      <c r="QRB167" s="5"/>
      <c r="QRC167" s="8"/>
      <c r="QRD167" s="10"/>
      <c r="QRE167" s="68"/>
      <c r="QRF167" s="20"/>
      <c r="QRG167" s="57"/>
      <c r="QRH167" s="21"/>
      <c r="QRI167" s="22"/>
      <c r="QRJ167" s="3"/>
      <c r="QRK167" s="5"/>
      <c r="QRL167" s="5"/>
      <c r="QRM167" s="8"/>
      <c r="QRN167" s="10"/>
      <c r="QRO167" s="68"/>
      <c r="QRP167" s="20"/>
      <c r="QRQ167" s="57"/>
      <c r="QRR167" s="21"/>
      <c r="QRS167" s="22"/>
      <c r="QRT167" s="3"/>
      <c r="QRU167" s="5"/>
      <c r="QRV167" s="5"/>
      <c r="QRW167" s="8"/>
      <c r="QRX167" s="10"/>
      <c r="QRY167" s="68"/>
      <c r="QRZ167" s="20"/>
      <c r="QSA167" s="57"/>
      <c r="QSB167" s="21"/>
      <c r="QSC167" s="22"/>
      <c r="QSD167" s="3"/>
      <c r="QSE167" s="5"/>
      <c r="QSF167" s="5"/>
      <c r="QSG167" s="8"/>
      <c r="QSH167" s="10"/>
      <c r="QSI167" s="68"/>
      <c r="QSJ167" s="20"/>
      <c r="QSK167" s="57"/>
      <c r="QSL167" s="21"/>
      <c r="QSM167" s="22"/>
      <c r="QSN167" s="3"/>
      <c r="QSO167" s="5"/>
      <c r="QSP167" s="5"/>
      <c r="QSQ167" s="8"/>
      <c r="QSR167" s="10"/>
      <c r="QSS167" s="68"/>
      <c r="QST167" s="20"/>
      <c r="QSU167" s="57"/>
      <c r="QSV167" s="21"/>
      <c r="QSW167" s="22"/>
      <c r="QSX167" s="3"/>
      <c r="QSY167" s="5"/>
      <c r="QSZ167" s="5"/>
      <c r="QTA167" s="8"/>
      <c r="QTB167" s="10"/>
      <c r="QTC167" s="68"/>
      <c r="QTD167" s="20"/>
      <c r="QTE167" s="57"/>
      <c r="QTF167" s="21"/>
      <c r="QTG167" s="22"/>
      <c r="QTH167" s="3"/>
      <c r="QTI167" s="5"/>
      <c r="QTJ167" s="5"/>
      <c r="QTK167" s="8"/>
      <c r="QTL167" s="10"/>
      <c r="QTM167" s="68"/>
      <c r="QTN167" s="20"/>
      <c r="QTO167" s="57"/>
      <c r="QTP167" s="21"/>
      <c r="QTQ167" s="22"/>
      <c r="QTR167" s="3"/>
      <c r="QTS167" s="5"/>
      <c r="QTT167" s="5"/>
      <c r="QTU167" s="8"/>
      <c r="QTV167" s="10"/>
      <c r="QTW167" s="68"/>
      <c r="QTX167" s="20"/>
      <c r="QTY167" s="57"/>
      <c r="QTZ167" s="21"/>
      <c r="QUA167" s="22"/>
      <c r="QUB167" s="3"/>
      <c r="QUC167" s="5"/>
      <c r="QUD167" s="5"/>
      <c r="QUE167" s="8"/>
      <c r="QUF167" s="10"/>
      <c r="QUG167" s="68"/>
      <c r="QUH167" s="20"/>
      <c r="QUI167" s="57"/>
      <c r="QUJ167" s="21"/>
      <c r="QUK167" s="22"/>
      <c r="QUL167" s="3"/>
      <c r="QUM167" s="5"/>
      <c r="QUN167" s="5"/>
      <c r="QUO167" s="8"/>
      <c r="QUP167" s="10"/>
      <c r="QUQ167" s="68"/>
      <c r="QUR167" s="20"/>
      <c r="QUS167" s="57"/>
      <c r="QUT167" s="21"/>
      <c r="QUU167" s="22"/>
      <c r="QUV167" s="3"/>
      <c r="QUW167" s="5"/>
      <c r="QUX167" s="5"/>
      <c r="QUY167" s="8"/>
      <c r="QUZ167" s="10"/>
      <c r="QVA167" s="68"/>
      <c r="QVB167" s="20"/>
      <c r="QVC167" s="57"/>
      <c r="QVD167" s="21"/>
      <c r="QVE167" s="22"/>
      <c r="QVF167" s="3"/>
      <c r="QVG167" s="5"/>
      <c r="QVH167" s="5"/>
      <c r="QVI167" s="8"/>
      <c r="QVJ167" s="10"/>
      <c r="QVK167" s="68"/>
      <c r="QVL167" s="20"/>
      <c r="QVM167" s="57"/>
      <c r="QVN167" s="21"/>
      <c r="QVO167" s="22"/>
      <c r="QVP167" s="3"/>
      <c r="QVQ167" s="5"/>
      <c r="QVR167" s="5"/>
      <c r="QVS167" s="8"/>
      <c r="QVT167" s="10"/>
      <c r="QVU167" s="68"/>
      <c r="QVV167" s="20"/>
      <c r="QVW167" s="57"/>
      <c r="QVX167" s="21"/>
      <c r="QVY167" s="22"/>
      <c r="QVZ167" s="3"/>
      <c r="QWA167" s="5"/>
      <c r="QWB167" s="5"/>
      <c r="QWC167" s="8"/>
      <c r="QWD167" s="10"/>
      <c r="QWE167" s="68"/>
      <c r="QWF167" s="20"/>
      <c r="QWG167" s="57"/>
      <c r="QWH167" s="21"/>
      <c r="QWI167" s="22"/>
      <c r="QWJ167" s="3"/>
      <c r="QWK167" s="5"/>
      <c r="QWL167" s="5"/>
      <c r="QWM167" s="8"/>
      <c r="QWN167" s="10"/>
      <c r="QWO167" s="68"/>
      <c r="QWP167" s="20"/>
      <c r="QWQ167" s="57"/>
      <c r="QWR167" s="21"/>
      <c r="QWS167" s="22"/>
      <c r="QWT167" s="3"/>
      <c r="QWU167" s="5"/>
      <c r="QWV167" s="5"/>
      <c r="QWW167" s="8"/>
      <c r="QWX167" s="10"/>
      <c r="QWY167" s="68"/>
      <c r="QWZ167" s="20"/>
      <c r="QXA167" s="57"/>
      <c r="QXB167" s="21"/>
      <c r="QXC167" s="22"/>
      <c r="QXD167" s="3"/>
      <c r="QXE167" s="5"/>
      <c r="QXF167" s="5"/>
      <c r="QXG167" s="8"/>
      <c r="QXH167" s="10"/>
      <c r="QXI167" s="68"/>
      <c r="QXJ167" s="20"/>
      <c r="QXK167" s="57"/>
      <c r="QXL167" s="21"/>
      <c r="QXM167" s="22"/>
      <c r="QXN167" s="3"/>
      <c r="QXO167" s="5"/>
      <c r="QXP167" s="5"/>
      <c r="QXQ167" s="8"/>
      <c r="QXR167" s="10"/>
      <c r="QXS167" s="68"/>
      <c r="QXT167" s="20"/>
      <c r="QXU167" s="57"/>
      <c r="QXV167" s="21"/>
      <c r="QXW167" s="22"/>
      <c r="QXX167" s="3"/>
      <c r="QXY167" s="5"/>
      <c r="QXZ167" s="5"/>
      <c r="QYA167" s="8"/>
      <c r="QYB167" s="10"/>
      <c r="QYC167" s="68"/>
      <c r="QYD167" s="20"/>
      <c r="QYE167" s="57"/>
      <c r="QYF167" s="21"/>
      <c r="QYG167" s="22"/>
      <c r="QYH167" s="3"/>
      <c r="QYI167" s="5"/>
      <c r="QYJ167" s="5"/>
      <c r="QYK167" s="8"/>
      <c r="QYL167" s="10"/>
      <c r="QYM167" s="68"/>
      <c r="QYN167" s="20"/>
      <c r="QYO167" s="57"/>
      <c r="QYP167" s="21"/>
      <c r="QYQ167" s="22"/>
      <c r="QYR167" s="3"/>
      <c r="QYS167" s="5"/>
      <c r="QYT167" s="5"/>
      <c r="QYU167" s="8"/>
      <c r="QYV167" s="10"/>
      <c r="QYW167" s="68"/>
      <c r="QYX167" s="20"/>
      <c r="QYY167" s="57"/>
      <c r="QYZ167" s="21"/>
      <c r="QZA167" s="22"/>
      <c r="QZB167" s="3"/>
      <c r="QZC167" s="5"/>
      <c r="QZD167" s="5"/>
      <c r="QZE167" s="8"/>
      <c r="QZF167" s="10"/>
      <c r="QZG167" s="68"/>
      <c r="QZH167" s="20"/>
      <c r="QZI167" s="57"/>
      <c r="QZJ167" s="21"/>
      <c r="QZK167" s="22"/>
      <c r="QZL167" s="3"/>
      <c r="QZM167" s="5"/>
      <c r="QZN167" s="5"/>
      <c r="QZO167" s="8"/>
      <c r="QZP167" s="10"/>
      <c r="QZQ167" s="68"/>
      <c r="QZR167" s="20"/>
      <c r="QZS167" s="57"/>
      <c r="QZT167" s="21"/>
      <c r="QZU167" s="22"/>
      <c r="QZV167" s="3"/>
      <c r="QZW167" s="5"/>
      <c r="QZX167" s="5"/>
      <c r="QZY167" s="8"/>
      <c r="QZZ167" s="10"/>
      <c r="RAA167" s="68"/>
      <c r="RAB167" s="20"/>
      <c r="RAC167" s="57"/>
      <c r="RAD167" s="21"/>
      <c r="RAE167" s="22"/>
      <c r="RAF167" s="3"/>
      <c r="RAG167" s="5"/>
      <c r="RAH167" s="5"/>
      <c r="RAI167" s="8"/>
      <c r="RAJ167" s="10"/>
      <c r="RAK167" s="68"/>
      <c r="RAL167" s="20"/>
      <c r="RAM167" s="57"/>
      <c r="RAN167" s="21"/>
      <c r="RAO167" s="22"/>
      <c r="RAP167" s="3"/>
      <c r="RAQ167" s="5"/>
      <c r="RAR167" s="5"/>
      <c r="RAS167" s="8"/>
      <c r="RAT167" s="10"/>
      <c r="RAU167" s="68"/>
      <c r="RAV167" s="20"/>
      <c r="RAW167" s="57"/>
      <c r="RAX167" s="21"/>
      <c r="RAY167" s="22"/>
      <c r="RAZ167" s="3"/>
      <c r="RBA167" s="5"/>
      <c r="RBB167" s="5"/>
      <c r="RBC167" s="8"/>
      <c r="RBD167" s="10"/>
      <c r="RBE167" s="68"/>
      <c r="RBF167" s="20"/>
      <c r="RBG167" s="57"/>
      <c r="RBH167" s="21"/>
      <c r="RBI167" s="22"/>
      <c r="RBJ167" s="3"/>
      <c r="RBK167" s="5"/>
      <c r="RBL167" s="5"/>
      <c r="RBM167" s="8"/>
      <c r="RBN167" s="10"/>
      <c r="RBO167" s="68"/>
      <c r="RBP167" s="20"/>
      <c r="RBQ167" s="57"/>
      <c r="RBR167" s="21"/>
      <c r="RBS167" s="22"/>
      <c r="RBT167" s="3"/>
      <c r="RBU167" s="5"/>
      <c r="RBV167" s="5"/>
      <c r="RBW167" s="8"/>
      <c r="RBX167" s="10"/>
      <c r="RBY167" s="68"/>
      <c r="RBZ167" s="20"/>
      <c r="RCA167" s="57"/>
      <c r="RCB167" s="21"/>
      <c r="RCC167" s="22"/>
      <c r="RCD167" s="3"/>
      <c r="RCE167" s="5"/>
      <c r="RCF167" s="5"/>
      <c r="RCG167" s="8"/>
      <c r="RCH167" s="10"/>
      <c r="RCI167" s="68"/>
      <c r="RCJ167" s="20"/>
      <c r="RCK167" s="57"/>
      <c r="RCL167" s="21"/>
      <c r="RCM167" s="22"/>
      <c r="RCN167" s="3"/>
      <c r="RCO167" s="5"/>
      <c r="RCP167" s="5"/>
      <c r="RCQ167" s="8"/>
      <c r="RCR167" s="10"/>
      <c r="RCS167" s="68"/>
      <c r="RCT167" s="20"/>
      <c r="RCU167" s="57"/>
      <c r="RCV167" s="21"/>
      <c r="RCW167" s="22"/>
      <c r="RCX167" s="3"/>
      <c r="RCY167" s="5"/>
      <c r="RCZ167" s="5"/>
      <c r="RDA167" s="8"/>
      <c r="RDB167" s="10"/>
      <c r="RDC167" s="68"/>
      <c r="RDD167" s="20"/>
      <c r="RDE167" s="57"/>
      <c r="RDF167" s="21"/>
      <c r="RDG167" s="22"/>
      <c r="RDH167" s="3"/>
      <c r="RDI167" s="5"/>
      <c r="RDJ167" s="5"/>
      <c r="RDK167" s="8"/>
      <c r="RDL167" s="10"/>
      <c r="RDM167" s="68"/>
      <c r="RDN167" s="20"/>
      <c r="RDO167" s="57"/>
      <c r="RDP167" s="21"/>
      <c r="RDQ167" s="22"/>
      <c r="RDR167" s="3"/>
      <c r="RDS167" s="5"/>
      <c r="RDT167" s="5"/>
      <c r="RDU167" s="8"/>
      <c r="RDV167" s="10"/>
      <c r="RDW167" s="68"/>
      <c r="RDX167" s="20"/>
      <c r="RDY167" s="57"/>
      <c r="RDZ167" s="21"/>
      <c r="REA167" s="22"/>
      <c r="REB167" s="3"/>
      <c r="REC167" s="5"/>
      <c r="RED167" s="5"/>
      <c r="REE167" s="8"/>
      <c r="REF167" s="10"/>
      <c r="REG167" s="68"/>
      <c r="REH167" s="20"/>
      <c r="REI167" s="57"/>
      <c r="REJ167" s="21"/>
      <c r="REK167" s="22"/>
      <c r="REL167" s="3"/>
      <c r="REM167" s="5"/>
      <c r="REN167" s="5"/>
      <c r="REO167" s="8"/>
      <c r="REP167" s="10"/>
      <c r="REQ167" s="68"/>
      <c r="RER167" s="20"/>
      <c r="RES167" s="57"/>
      <c r="RET167" s="21"/>
      <c r="REU167" s="22"/>
      <c r="REV167" s="3"/>
      <c r="REW167" s="5"/>
      <c r="REX167" s="5"/>
      <c r="REY167" s="8"/>
      <c r="REZ167" s="10"/>
      <c r="RFA167" s="68"/>
      <c r="RFB167" s="20"/>
      <c r="RFC167" s="57"/>
      <c r="RFD167" s="21"/>
      <c r="RFE167" s="22"/>
      <c r="RFF167" s="3"/>
      <c r="RFG167" s="5"/>
      <c r="RFH167" s="5"/>
      <c r="RFI167" s="8"/>
      <c r="RFJ167" s="10"/>
      <c r="RFK167" s="68"/>
      <c r="RFL167" s="20"/>
      <c r="RFM167" s="57"/>
      <c r="RFN167" s="21"/>
      <c r="RFO167" s="22"/>
      <c r="RFP167" s="3"/>
      <c r="RFQ167" s="5"/>
      <c r="RFR167" s="5"/>
      <c r="RFS167" s="8"/>
      <c r="RFT167" s="10"/>
      <c r="RFU167" s="68"/>
      <c r="RFV167" s="20"/>
      <c r="RFW167" s="57"/>
      <c r="RFX167" s="21"/>
      <c r="RFY167" s="22"/>
      <c r="RFZ167" s="3"/>
      <c r="RGA167" s="5"/>
      <c r="RGB167" s="5"/>
      <c r="RGC167" s="8"/>
      <c r="RGD167" s="10"/>
      <c r="RGE167" s="68"/>
      <c r="RGF167" s="20"/>
      <c r="RGG167" s="57"/>
      <c r="RGH167" s="21"/>
      <c r="RGI167" s="22"/>
      <c r="RGJ167" s="3"/>
      <c r="RGK167" s="5"/>
      <c r="RGL167" s="5"/>
      <c r="RGM167" s="8"/>
      <c r="RGN167" s="10"/>
      <c r="RGO167" s="68"/>
      <c r="RGP167" s="20"/>
      <c r="RGQ167" s="57"/>
      <c r="RGR167" s="21"/>
      <c r="RGS167" s="22"/>
      <c r="RGT167" s="3"/>
      <c r="RGU167" s="5"/>
      <c r="RGV167" s="5"/>
      <c r="RGW167" s="8"/>
      <c r="RGX167" s="10"/>
      <c r="RGY167" s="68"/>
      <c r="RGZ167" s="20"/>
      <c r="RHA167" s="57"/>
      <c r="RHB167" s="21"/>
      <c r="RHC167" s="22"/>
      <c r="RHD167" s="3"/>
      <c r="RHE167" s="5"/>
      <c r="RHF167" s="5"/>
      <c r="RHG167" s="8"/>
      <c r="RHH167" s="10"/>
      <c r="RHI167" s="68"/>
      <c r="RHJ167" s="20"/>
      <c r="RHK167" s="57"/>
      <c r="RHL167" s="21"/>
      <c r="RHM167" s="22"/>
      <c r="RHN167" s="3"/>
      <c r="RHO167" s="5"/>
      <c r="RHP167" s="5"/>
      <c r="RHQ167" s="8"/>
      <c r="RHR167" s="10"/>
      <c r="RHS167" s="68"/>
      <c r="RHT167" s="20"/>
      <c r="RHU167" s="57"/>
      <c r="RHV167" s="21"/>
      <c r="RHW167" s="22"/>
      <c r="RHX167" s="3"/>
      <c r="RHY167" s="5"/>
      <c r="RHZ167" s="5"/>
      <c r="RIA167" s="8"/>
      <c r="RIB167" s="10"/>
      <c r="RIC167" s="68"/>
      <c r="RID167" s="20"/>
      <c r="RIE167" s="57"/>
      <c r="RIF167" s="21"/>
      <c r="RIG167" s="22"/>
      <c r="RIH167" s="3"/>
      <c r="RII167" s="5"/>
      <c r="RIJ167" s="5"/>
      <c r="RIK167" s="8"/>
      <c r="RIL167" s="10"/>
      <c r="RIM167" s="68"/>
      <c r="RIN167" s="20"/>
      <c r="RIO167" s="57"/>
      <c r="RIP167" s="21"/>
      <c r="RIQ167" s="22"/>
      <c r="RIR167" s="3"/>
      <c r="RIS167" s="5"/>
      <c r="RIT167" s="5"/>
      <c r="RIU167" s="8"/>
      <c r="RIV167" s="10"/>
      <c r="RIW167" s="68"/>
      <c r="RIX167" s="20"/>
      <c r="RIY167" s="57"/>
      <c r="RIZ167" s="21"/>
      <c r="RJA167" s="22"/>
      <c r="RJB167" s="3"/>
      <c r="RJC167" s="5"/>
      <c r="RJD167" s="5"/>
      <c r="RJE167" s="8"/>
      <c r="RJF167" s="10"/>
      <c r="RJG167" s="68"/>
      <c r="RJH167" s="20"/>
      <c r="RJI167" s="57"/>
      <c r="RJJ167" s="21"/>
      <c r="RJK167" s="22"/>
      <c r="RJL167" s="3"/>
      <c r="RJM167" s="5"/>
      <c r="RJN167" s="5"/>
      <c r="RJO167" s="8"/>
      <c r="RJP167" s="10"/>
      <c r="RJQ167" s="68"/>
      <c r="RJR167" s="20"/>
      <c r="RJS167" s="57"/>
      <c r="RJT167" s="21"/>
      <c r="RJU167" s="22"/>
      <c r="RJV167" s="3"/>
      <c r="RJW167" s="5"/>
      <c r="RJX167" s="5"/>
      <c r="RJY167" s="8"/>
      <c r="RJZ167" s="10"/>
      <c r="RKA167" s="68"/>
      <c r="RKB167" s="20"/>
      <c r="RKC167" s="57"/>
      <c r="RKD167" s="21"/>
      <c r="RKE167" s="22"/>
      <c r="RKF167" s="3"/>
      <c r="RKG167" s="5"/>
      <c r="RKH167" s="5"/>
      <c r="RKI167" s="8"/>
      <c r="RKJ167" s="10"/>
      <c r="RKK167" s="68"/>
      <c r="RKL167" s="20"/>
      <c r="RKM167" s="57"/>
      <c r="RKN167" s="21"/>
      <c r="RKO167" s="22"/>
      <c r="RKP167" s="3"/>
      <c r="RKQ167" s="5"/>
      <c r="RKR167" s="5"/>
      <c r="RKS167" s="8"/>
      <c r="RKT167" s="10"/>
      <c r="RKU167" s="68"/>
      <c r="RKV167" s="20"/>
      <c r="RKW167" s="57"/>
      <c r="RKX167" s="21"/>
      <c r="RKY167" s="22"/>
      <c r="RKZ167" s="3"/>
      <c r="RLA167" s="5"/>
      <c r="RLB167" s="5"/>
      <c r="RLC167" s="8"/>
      <c r="RLD167" s="10"/>
      <c r="RLE167" s="68"/>
      <c r="RLF167" s="20"/>
      <c r="RLG167" s="57"/>
      <c r="RLH167" s="21"/>
      <c r="RLI167" s="22"/>
      <c r="RLJ167" s="3"/>
      <c r="RLK167" s="5"/>
      <c r="RLL167" s="5"/>
      <c r="RLM167" s="8"/>
      <c r="RLN167" s="10"/>
      <c r="RLO167" s="68"/>
      <c r="RLP167" s="20"/>
      <c r="RLQ167" s="57"/>
      <c r="RLR167" s="21"/>
      <c r="RLS167" s="22"/>
      <c r="RLT167" s="3"/>
      <c r="RLU167" s="5"/>
      <c r="RLV167" s="5"/>
      <c r="RLW167" s="8"/>
      <c r="RLX167" s="10"/>
      <c r="RLY167" s="68"/>
      <c r="RLZ167" s="20"/>
      <c r="RMA167" s="57"/>
      <c r="RMB167" s="21"/>
      <c r="RMC167" s="22"/>
      <c r="RMD167" s="3"/>
      <c r="RME167" s="5"/>
      <c r="RMF167" s="5"/>
      <c r="RMG167" s="8"/>
      <c r="RMH167" s="10"/>
      <c r="RMI167" s="68"/>
      <c r="RMJ167" s="20"/>
      <c r="RMK167" s="57"/>
      <c r="RML167" s="21"/>
      <c r="RMM167" s="22"/>
      <c r="RMN167" s="3"/>
      <c r="RMO167" s="5"/>
      <c r="RMP167" s="5"/>
      <c r="RMQ167" s="8"/>
      <c r="RMR167" s="10"/>
      <c r="RMS167" s="68"/>
      <c r="RMT167" s="20"/>
      <c r="RMU167" s="57"/>
      <c r="RMV167" s="21"/>
      <c r="RMW167" s="22"/>
      <c r="RMX167" s="3"/>
      <c r="RMY167" s="5"/>
      <c r="RMZ167" s="5"/>
      <c r="RNA167" s="8"/>
      <c r="RNB167" s="10"/>
      <c r="RNC167" s="68"/>
      <c r="RND167" s="20"/>
      <c r="RNE167" s="57"/>
      <c r="RNF167" s="21"/>
      <c r="RNG167" s="22"/>
      <c r="RNH167" s="3"/>
      <c r="RNI167" s="5"/>
      <c r="RNJ167" s="5"/>
      <c r="RNK167" s="8"/>
      <c r="RNL167" s="10"/>
      <c r="RNM167" s="68"/>
      <c r="RNN167" s="20"/>
      <c r="RNO167" s="57"/>
      <c r="RNP167" s="21"/>
      <c r="RNQ167" s="22"/>
      <c r="RNR167" s="3"/>
      <c r="RNS167" s="5"/>
      <c r="RNT167" s="5"/>
      <c r="RNU167" s="8"/>
      <c r="RNV167" s="10"/>
      <c r="RNW167" s="68"/>
      <c r="RNX167" s="20"/>
      <c r="RNY167" s="57"/>
      <c r="RNZ167" s="21"/>
      <c r="ROA167" s="22"/>
      <c r="ROB167" s="3"/>
      <c r="ROC167" s="5"/>
      <c r="ROD167" s="5"/>
      <c r="ROE167" s="8"/>
      <c r="ROF167" s="10"/>
      <c r="ROG167" s="68"/>
      <c r="ROH167" s="20"/>
      <c r="ROI167" s="57"/>
      <c r="ROJ167" s="21"/>
      <c r="ROK167" s="22"/>
      <c r="ROL167" s="3"/>
      <c r="ROM167" s="5"/>
      <c r="RON167" s="5"/>
      <c r="ROO167" s="8"/>
      <c r="ROP167" s="10"/>
      <c r="ROQ167" s="68"/>
      <c r="ROR167" s="20"/>
      <c r="ROS167" s="57"/>
      <c r="ROT167" s="21"/>
      <c r="ROU167" s="22"/>
      <c r="ROV167" s="3"/>
      <c r="ROW167" s="5"/>
      <c r="ROX167" s="5"/>
      <c r="ROY167" s="8"/>
      <c r="ROZ167" s="10"/>
      <c r="RPA167" s="68"/>
      <c r="RPB167" s="20"/>
      <c r="RPC167" s="57"/>
      <c r="RPD167" s="21"/>
      <c r="RPE167" s="22"/>
      <c r="RPF167" s="3"/>
      <c r="RPG167" s="5"/>
      <c r="RPH167" s="5"/>
      <c r="RPI167" s="8"/>
      <c r="RPJ167" s="10"/>
      <c r="RPK167" s="68"/>
      <c r="RPL167" s="20"/>
      <c r="RPM167" s="57"/>
      <c r="RPN167" s="21"/>
      <c r="RPO167" s="22"/>
      <c r="RPP167" s="3"/>
      <c r="RPQ167" s="5"/>
      <c r="RPR167" s="5"/>
      <c r="RPS167" s="8"/>
      <c r="RPT167" s="10"/>
      <c r="RPU167" s="68"/>
      <c r="RPV167" s="20"/>
      <c r="RPW167" s="57"/>
      <c r="RPX167" s="21"/>
      <c r="RPY167" s="22"/>
      <c r="RPZ167" s="3"/>
      <c r="RQA167" s="5"/>
      <c r="RQB167" s="5"/>
      <c r="RQC167" s="8"/>
      <c r="RQD167" s="10"/>
      <c r="RQE167" s="68"/>
      <c r="RQF167" s="20"/>
      <c r="RQG167" s="57"/>
      <c r="RQH167" s="21"/>
      <c r="RQI167" s="22"/>
      <c r="RQJ167" s="3"/>
      <c r="RQK167" s="5"/>
      <c r="RQL167" s="5"/>
      <c r="RQM167" s="8"/>
      <c r="RQN167" s="10"/>
      <c r="RQO167" s="68"/>
      <c r="RQP167" s="20"/>
      <c r="RQQ167" s="57"/>
      <c r="RQR167" s="21"/>
      <c r="RQS167" s="22"/>
      <c r="RQT167" s="3"/>
      <c r="RQU167" s="5"/>
      <c r="RQV167" s="5"/>
      <c r="RQW167" s="8"/>
      <c r="RQX167" s="10"/>
      <c r="RQY167" s="68"/>
      <c r="RQZ167" s="20"/>
      <c r="RRA167" s="57"/>
      <c r="RRB167" s="21"/>
      <c r="RRC167" s="22"/>
      <c r="RRD167" s="3"/>
      <c r="RRE167" s="5"/>
      <c r="RRF167" s="5"/>
      <c r="RRG167" s="8"/>
      <c r="RRH167" s="10"/>
      <c r="RRI167" s="68"/>
      <c r="RRJ167" s="20"/>
      <c r="RRK167" s="57"/>
      <c r="RRL167" s="21"/>
      <c r="RRM167" s="22"/>
      <c r="RRN167" s="3"/>
      <c r="RRO167" s="5"/>
      <c r="RRP167" s="5"/>
      <c r="RRQ167" s="8"/>
      <c r="RRR167" s="10"/>
      <c r="RRS167" s="68"/>
      <c r="RRT167" s="20"/>
      <c r="RRU167" s="57"/>
      <c r="RRV167" s="21"/>
      <c r="RRW167" s="22"/>
      <c r="RRX167" s="3"/>
      <c r="RRY167" s="5"/>
      <c r="RRZ167" s="5"/>
      <c r="RSA167" s="8"/>
      <c r="RSB167" s="10"/>
      <c r="RSC167" s="68"/>
      <c r="RSD167" s="20"/>
      <c r="RSE167" s="57"/>
      <c r="RSF167" s="21"/>
      <c r="RSG167" s="22"/>
      <c r="RSH167" s="3"/>
      <c r="RSI167" s="5"/>
      <c r="RSJ167" s="5"/>
      <c r="RSK167" s="8"/>
      <c r="RSL167" s="10"/>
      <c r="RSM167" s="68"/>
      <c r="RSN167" s="20"/>
      <c r="RSO167" s="57"/>
      <c r="RSP167" s="21"/>
      <c r="RSQ167" s="22"/>
      <c r="RSR167" s="3"/>
      <c r="RSS167" s="5"/>
      <c r="RST167" s="5"/>
      <c r="RSU167" s="8"/>
      <c r="RSV167" s="10"/>
      <c r="RSW167" s="68"/>
      <c r="RSX167" s="20"/>
      <c r="RSY167" s="57"/>
      <c r="RSZ167" s="21"/>
      <c r="RTA167" s="22"/>
      <c r="RTB167" s="3"/>
      <c r="RTC167" s="5"/>
      <c r="RTD167" s="5"/>
      <c r="RTE167" s="8"/>
      <c r="RTF167" s="10"/>
      <c r="RTG167" s="68"/>
      <c r="RTH167" s="20"/>
      <c r="RTI167" s="57"/>
      <c r="RTJ167" s="21"/>
      <c r="RTK167" s="22"/>
      <c r="RTL167" s="3"/>
      <c r="RTM167" s="5"/>
      <c r="RTN167" s="5"/>
      <c r="RTO167" s="8"/>
      <c r="RTP167" s="10"/>
      <c r="RTQ167" s="68"/>
      <c r="RTR167" s="20"/>
      <c r="RTS167" s="57"/>
      <c r="RTT167" s="21"/>
      <c r="RTU167" s="22"/>
      <c r="RTV167" s="3"/>
      <c r="RTW167" s="5"/>
      <c r="RTX167" s="5"/>
      <c r="RTY167" s="8"/>
      <c r="RTZ167" s="10"/>
      <c r="RUA167" s="68"/>
      <c r="RUB167" s="20"/>
      <c r="RUC167" s="57"/>
      <c r="RUD167" s="21"/>
      <c r="RUE167" s="22"/>
      <c r="RUF167" s="3"/>
      <c r="RUG167" s="5"/>
      <c r="RUH167" s="5"/>
      <c r="RUI167" s="8"/>
      <c r="RUJ167" s="10"/>
      <c r="RUK167" s="68"/>
      <c r="RUL167" s="20"/>
      <c r="RUM167" s="57"/>
      <c r="RUN167" s="21"/>
      <c r="RUO167" s="22"/>
      <c r="RUP167" s="3"/>
      <c r="RUQ167" s="5"/>
      <c r="RUR167" s="5"/>
      <c r="RUS167" s="8"/>
      <c r="RUT167" s="10"/>
      <c r="RUU167" s="68"/>
      <c r="RUV167" s="20"/>
      <c r="RUW167" s="57"/>
      <c r="RUX167" s="21"/>
      <c r="RUY167" s="22"/>
      <c r="RUZ167" s="3"/>
      <c r="RVA167" s="5"/>
      <c r="RVB167" s="5"/>
      <c r="RVC167" s="8"/>
      <c r="RVD167" s="10"/>
      <c r="RVE167" s="68"/>
      <c r="RVF167" s="20"/>
      <c r="RVG167" s="57"/>
      <c r="RVH167" s="21"/>
      <c r="RVI167" s="22"/>
      <c r="RVJ167" s="3"/>
      <c r="RVK167" s="5"/>
      <c r="RVL167" s="5"/>
      <c r="RVM167" s="8"/>
      <c r="RVN167" s="10"/>
      <c r="RVO167" s="68"/>
      <c r="RVP167" s="20"/>
      <c r="RVQ167" s="57"/>
      <c r="RVR167" s="21"/>
      <c r="RVS167" s="22"/>
      <c r="RVT167" s="3"/>
      <c r="RVU167" s="5"/>
      <c r="RVV167" s="5"/>
      <c r="RVW167" s="8"/>
      <c r="RVX167" s="10"/>
      <c r="RVY167" s="68"/>
      <c r="RVZ167" s="20"/>
      <c r="RWA167" s="57"/>
      <c r="RWB167" s="21"/>
      <c r="RWC167" s="22"/>
      <c r="RWD167" s="3"/>
      <c r="RWE167" s="5"/>
      <c r="RWF167" s="5"/>
      <c r="RWG167" s="8"/>
      <c r="RWH167" s="10"/>
      <c r="RWI167" s="68"/>
      <c r="RWJ167" s="20"/>
      <c r="RWK167" s="57"/>
      <c r="RWL167" s="21"/>
      <c r="RWM167" s="22"/>
      <c r="RWN167" s="3"/>
      <c r="RWO167" s="5"/>
      <c r="RWP167" s="5"/>
      <c r="RWQ167" s="8"/>
      <c r="RWR167" s="10"/>
      <c r="RWS167" s="68"/>
      <c r="RWT167" s="20"/>
      <c r="RWU167" s="57"/>
      <c r="RWV167" s="21"/>
      <c r="RWW167" s="22"/>
      <c r="RWX167" s="3"/>
      <c r="RWY167" s="5"/>
      <c r="RWZ167" s="5"/>
      <c r="RXA167" s="8"/>
      <c r="RXB167" s="10"/>
      <c r="RXC167" s="68"/>
      <c r="RXD167" s="20"/>
      <c r="RXE167" s="57"/>
      <c r="RXF167" s="21"/>
      <c r="RXG167" s="22"/>
      <c r="RXH167" s="3"/>
      <c r="RXI167" s="5"/>
      <c r="RXJ167" s="5"/>
      <c r="RXK167" s="8"/>
      <c r="RXL167" s="10"/>
      <c r="RXM167" s="68"/>
      <c r="RXN167" s="20"/>
      <c r="RXO167" s="57"/>
      <c r="RXP167" s="21"/>
      <c r="RXQ167" s="22"/>
      <c r="RXR167" s="3"/>
      <c r="RXS167" s="5"/>
      <c r="RXT167" s="5"/>
      <c r="RXU167" s="8"/>
      <c r="RXV167" s="10"/>
      <c r="RXW167" s="68"/>
      <c r="RXX167" s="20"/>
      <c r="RXY167" s="57"/>
      <c r="RXZ167" s="21"/>
      <c r="RYA167" s="22"/>
      <c r="RYB167" s="3"/>
      <c r="RYC167" s="5"/>
      <c r="RYD167" s="5"/>
      <c r="RYE167" s="8"/>
      <c r="RYF167" s="10"/>
      <c r="RYG167" s="68"/>
      <c r="RYH167" s="20"/>
      <c r="RYI167" s="57"/>
      <c r="RYJ167" s="21"/>
      <c r="RYK167" s="22"/>
      <c r="RYL167" s="3"/>
      <c r="RYM167" s="5"/>
      <c r="RYN167" s="5"/>
      <c r="RYO167" s="8"/>
      <c r="RYP167" s="10"/>
      <c r="RYQ167" s="68"/>
      <c r="RYR167" s="20"/>
      <c r="RYS167" s="57"/>
      <c r="RYT167" s="21"/>
      <c r="RYU167" s="22"/>
      <c r="RYV167" s="3"/>
      <c r="RYW167" s="5"/>
      <c r="RYX167" s="5"/>
      <c r="RYY167" s="8"/>
      <c r="RYZ167" s="10"/>
      <c r="RZA167" s="68"/>
      <c r="RZB167" s="20"/>
      <c r="RZC167" s="57"/>
      <c r="RZD167" s="21"/>
      <c r="RZE167" s="22"/>
      <c r="RZF167" s="3"/>
      <c r="RZG167" s="5"/>
      <c r="RZH167" s="5"/>
      <c r="RZI167" s="8"/>
      <c r="RZJ167" s="10"/>
      <c r="RZK167" s="68"/>
      <c r="RZL167" s="20"/>
      <c r="RZM167" s="57"/>
      <c r="RZN167" s="21"/>
      <c r="RZO167" s="22"/>
      <c r="RZP167" s="3"/>
      <c r="RZQ167" s="5"/>
      <c r="RZR167" s="5"/>
      <c r="RZS167" s="8"/>
      <c r="RZT167" s="10"/>
      <c r="RZU167" s="68"/>
      <c r="RZV167" s="20"/>
      <c r="RZW167" s="57"/>
      <c r="RZX167" s="21"/>
      <c r="RZY167" s="22"/>
      <c r="RZZ167" s="3"/>
      <c r="SAA167" s="5"/>
      <c r="SAB167" s="5"/>
      <c r="SAC167" s="8"/>
      <c r="SAD167" s="10"/>
      <c r="SAE167" s="68"/>
      <c r="SAF167" s="20"/>
      <c r="SAG167" s="57"/>
      <c r="SAH167" s="21"/>
      <c r="SAI167" s="22"/>
      <c r="SAJ167" s="3"/>
      <c r="SAK167" s="5"/>
      <c r="SAL167" s="5"/>
      <c r="SAM167" s="8"/>
      <c r="SAN167" s="10"/>
      <c r="SAO167" s="68"/>
      <c r="SAP167" s="20"/>
      <c r="SAQ167" s="57"/>
      <c r="SAR167" s="21"/>
      <c r="SAS167" s="22"/>
      <c r="SAT167" s="3"/>
      <c r="SAU167" s="5"/>
      <c r="SAV167" s="5"/>
      <c r="SAW167" s="8"/>
      <c r="SAX167" s="10"/>
      <c r="SAY167" s="68"/>
      <c r="SAZ167" s="20"/>
      <c r="SBA167" s="57"/>
      <c r="SBB167" s="21"/>
      <c r="SBC167" s="22"/>
      <c r="SBD167" s="3"/>
      <c r="SBE167" s="5"/>
      <c r="SBF167" s="5"/>
      <c r="SBG167" s="8"/>
      <c r="SBH167" s="10"/>
      <c r="SBI167" s="68"/>
      <c r="SBJ167" s="20"/>
      <c r="SBK167" s="57"/>
      <c r="SBL167" s="21"/>
      <c r="SBM167" s="22"/>
      <c r="SBN167" s="3"/>
      <c r="SBO167" s="5"/>
      <c r="SBP167" s="5"/>
      <c r="SBQ167" s="8"/>
      <c r="SBR167" s="10"/>
      <c r="SBS167" s="68"/>
      <c r="SBT167" s="20"/>
      <c r="SBU167" s="57"/>
      <c r="SBV167" s="21"/>
      <c r="SBW167" s="22"/>
      <c r="SBX167" s="3"/>
      <c r="SBY167" s="5"/>
      <c r="SBZ167" s="5"/>
      <c r="SCA167" s="8"/>
      <c r="SCB167" s="10"/>
      <c r="SCC167" s="68"/>
      <c r="SCD167" s="20"/>
      <c r="SCE167" s="57"/>
      <c r="SCF167" s="21"/>
      <c r="SCG167" s="22"/>
      <c r="SCH167" s="3"/>
      <c r="SCI167" s="5"/>
      <c r="SCJ167" s="5"/>
      <c r="SCK167" s="8"/>
      <c r="SCL167" s="10"/>
      <c r="SCM167" s="68"/>
      <c r="SCN167" s="20"/>
      <c r="SCO167" s="57"/>
      <c r="SCP167" s="21"/>
      <c r="SCQ167" s="22"/>
      <c r="SCR167" s="3"/>
      <c r="SCS167" s="5"/>
      <c r="SCT167" s="5"/>
      <c r="SCU167" s="8"/>
      <c r="SCV167" s="10"/>
      <c r="SCW167" s="68"/>
      <c r="SCX167" s="20"/>
      <c r="SCY167" s="57"/>
      <c r="SCZ167" s="21"/>
      <c r="SDA167" s="22"/>
      <c r="SDB167" s="3"/>
      <c r="SDC167" s="5"/>
      <c r="SDD167" s="5"/>
      <c r="SDE167" s="8"/>
      <c r="SDF167" s="10"/>
      <c r="SDG167" s="68"/>
      <c r="SDH167" s="20"/>
      <c r="SDI167" s="57"/>
      <c r="SDJ167" s="21"/>
      <c r="SDK167" s="22"/>
      <c r="SDL167" s="3"/>
      <c r="SDM167" s="5"/>
      <c r="SDN167" s="5"/>
      <c r="SDO167" s="8"/>
      <c r="SDP167" s="10"/>
      <c r="SDQ167" s="68"/>
      <c r="SDR167" s="20"/>
      <c r="SDS167" s="57"/>
      <c r="SDT167" s="21"/>
      <c r="SDU167" s="22"/>
      <c r="SDV167" s="3"/>
      <c r="SDW167" s="5"/>
      <c r="SDX167" s="5"/>
      <c r="SDY167" s="8"/>
      <c r="SDZ167" s="10"/>
      <c r="SEA167" s="68"/>
      <c r="SEB167" s="20"/>
      <c r="SEC167" s="57"/>
      <c r="SED167" s="21"/>
      <c r="SEE167" s="22"/>
      <c r="SEF167" s="3"/>
      <c r="SEG167" s="5"/>
      <c r="SEH167" s="5"/>
      <c r="SEI167" s="8"/>
      <c r="SEJ167" s="10"/>
      <c r="SEK167" s="68"/>
      <c r="SEL167" s="20"/>
      <c r="SEM167" s="57"/>
      <c r="SEN167" s="21"/>
      <c r="SEO167" s="22"/>
      <c r="SEP167" s="3"/>
      <c r="SEQ167" s="5"/>
      <c r="SER167" s="5"/>
      <c r="SES167" s="8"/>
      <c r="SET167" s="10"/>
      <c r="SEU167" s="68"/>
      <c r="SEV167" s="20"/>
      <c r="SEW167" s="57"/>
      <c r="SEX167" s="21"/>
      <c r="SEY167" s="22"/>
      <c r="SEZ167" s="3"/>
      <c r="SFA167" s="5"/>
      <c r="SFB167" s="5"/>
      <c r="SFC167" s="8"/>
      <c r="SFD167" s="10"/>
      <c r="SFE167" s="68"/>
      <c r="SFF167" s="20"/>
      <c r="SFG167" s="57"/>
      <c r="SFH167" s="21"/>
      <c r="SFI167" s="22"/>
      <c r="SFJ167" s="3"/>
      <c r="SFK167" s="5"/>
      <c r="SFL167" s="5"/>
      <c r="SFM167" s="8"/>
      <c r="SFN167" s="10"/>
      <c r="SFO167" s="68"/>
      <c r="SFP167" s="20"/>
      <c r="SFQ167" s="57"/>
      <c r="SFR167" s="21"/>
      <c r="SFS167" s="22"/>
      <c r="SFT167" s="3"/>
      <c r="SFU167" s="5"/>
      <c r="SFV167" s="5"/>
      <c r="SFW167" s="8"/>
      <c r="SFX167" s="10"/>
      <c r="SFY167" s="68"/>
      <c r="SFZ167" s="20"/>
      <c r="SGA167" s="57"/>
      <c r="SGB167" s="21"/>
      <c r="SGC167" s="22"/>
      <c r="SGD167" s="3"/>
      <c r="SGE167" s="5"/>
      <c r="SGF167" s="5"/>
      <c r="SGG167" s="8"/>
      <c r="SGH167" s="10"/>
      <c r="SGI167" s="68"/>
      <c r="SGJ167" s="20"/>
      <c r="SGK167" s="57"/>
      <c r="SGL167" s="21"/>
      <c r="SGM167" s="22"/>
      <c r="SGN167" s="3"/>
      <c r="SGO167" s="5"/>
      <c r="SGP167" s="5"/>
      <c r="SGQ167" s="8"/>
      <c r="SGR167" s="10"/>
      <c r="SGS167" s="68"/>
      <c r="SGT167" s="20"/>
      <c r="SGU167" s="57"/>
      <c r="SGV167" s="21"/>
      <c r="SGW167" s="22"/>
      <c r="SGX167" s="3"/>
      <c r="SGY167" s="5"/>
      <c r="SGZ167" s="5"/>
      <c r="SHA167" s="8"/>
      <c r="SHB167" s="10"/>
      <c r="SHC167" s="68"/>
      <c r="SHD167" s="20"/>
      <c r="SHE167" s="57"/>
      <c r="SHF167" s="21"/>
      <c r="SHG167" s="22"/>
      <c r="SHH167" s="3"/>
      <c r="SHI167" s="5"/>
      <c r="SHJ167" s="5"/>
      <c r="SHK167" s="8"/>
      <c r="SHL167" s="10"/>
      <c r="SHM167" s="68"/>
      <c r="SHN167" s="20"/>
      <c r="SHO167" s="57"/>
      <c r="SHP167" s="21"/>
      <c r="SHQ167" s="22"/>
      <c r="SHR167" s="3"/>
      <c r="SHS167" s="5"/>
      <c r="SHT167" s="5"/>
      <c r="SHU167" s="8"/>
      <c r="SHV167" s="10"/>
      <c r="SHW167" s="68"/>
      <c r="SHX167" s="20"/>
      <c r="SHY167" s="57"/>
      <c r="SHZ167" s="21"/>
      <c r="SIA167" s="22"/>
      <c r="SIB167" s="3"/>
      <c r="SIC167" s="5"/>
      <c r="SID167" s="5"/>
      <c r="SIE167" s="8"/>
      <c r="SIF167" s="10"/>
      <c r="SIG167" s="68"/>
      <c r="SIH167" s="20"/>
      <c r="SII167" s="57"/>
      <c r="SIJ167" s="21"/>
      <c r="SIK167" s="22"/>
      <c r="SIL167" s="3"/>
      <c r="SIM167" s="5"/>
      <c r="SIN167" s="5"/>
      <c r="SIO167" s="8"/>
      <c r="SIP167" s="10"/>
      <c r="SIQ167" s="68"/>
      <c r="SIR167" s="20"/>
      <c r="SIS167" s="57"/>
      <c r="SIT167" s="21"/>
      <c r="SIU167" s="22"/>
      <c r="SIV167" s="3"/>
      <c r="SIW167" s="5"/>
      <c r="SIX167" s="5"/>
      <c r="SIY167" s="8"/>
      <c r="SIZ167" s="10"/>
      <c r="SJA167" s="68"/>
      <c r="SJB167" s="20"/>
      <c r="SJC167" s="57"/>
      <c r="SJD167" s="21"/>
      <c r="SJE167" s="22"/>
      <c r="SJF167" s="3"/>
      <c r="SJG167" s="5"/>
      <c r="SJH167" s="5"/>
      <c r="SJI167" s="8"/>
      <c r="SJJ167" s="10"/>
      <c r="SJK167" s="68"/>
      <c r="SJL167" s="20"/>
      <c r="SJM167" s="57"/>
      <c r="SJN167" s="21"/>
      <c r="SJO167" s="22"/>
      <c r="SJP167" s="3"/>
      <c r="SJQ167" s="5"/>
      <c r="SJR167" s="5"/>
      <c r="SJS167" s="8"/>
      <c r="SJT167" s="10"/>
      <c r="SJU167" s="68"/>
      <c r="SJV167" s="20"/>
      <c r="SJW167" s="57"/>
      <c r="SJX167" s="21"/>
      <c r="SJY167" s="22"/>
      <c r="SJZ167" s="3"/>
      <c r="SKA167" s="5"/>
      <c r="SKB167" s="5"/>
      <c r="SKC167" s="8"/>
      <c r="SKD167" s="10"/>
      <c r="SKE167" s="68"/>
      <c r="SKF167" s="20"/>
      <c r="SKG167" s="57"/>
      <c r="SKH167" s="21"/>
      <c r="SKI167" s="22"/>
      <c r="SKJ167" s="3"/>
      <c r="SKK167" s="5"/>
      <c r="SKL167" s="5"/>
      <c r="SKM167" s="8"/>
      <c r="SKN167" s="10"/>
      <c r="SKO167" s="68"/>
      <c r="SKP167" s="20"/>
      <c r="SKQ167" s="57"/>
      <c r="SKR167" s="21"/>
      <c r="SKS167" s="22"/>
      <c r="SKT167" s="3"/>
      <c r="SKU167" s="5"/>
      <c r="SKV167" s="5"/>
      <c r="SKW167" s="8"/>
      <c r="SKX167" s="10"/>
      <c r="SKY167" s="68"/>
      <c r="SKZ167" s="20"/>
      <c r="SLA167" s="57"/>
      <c r="SLB167" s="21"/>
      <c r="SLC167" s="22"/>
      <c r="SLD167" s="3"/>
      <c r="SLE167" s="5"/>
      <c r="SLF167" s="5"/>
      <c r="SLG167" s="8"/>
      <c r="SLH167" s="10"/>
      <c r="SLI167" s="68"/>
      <c r="SLJ167" s="20"/>
      <c r="SLK167" s="57"/>
      <c r="SLL167" s="21"/>
      <c r="SLM167" s="22"/>
      <c r="SLN167" s="3"/>
      <c r="SLO167" s="5"/>
      <c r="SLP167" s="5"/>
      <c r="SLQ167" s="8"/>
      <c r="SLR167" s="10"/>
      <c r="SLS167" s="68"/>
      <c r="SLT167" s="20"/>
      <c r="SLU167" s="57"/>
      <c r="SLV167" s="21"/>
      <c r="SLW167" s="22"/>
      <c r="SLX167" s="3"/>
      <c r="SLY167" s="5"/>
      <c r="SLZ167" s="5"/>
      <c r="SMA167" s="8"/>
      <c r="SMB167" s="10"/>
      <c r="SMC167" s="68"/>
      <c r="SMD167" s="20"/>
      <c r="SME167" s="57"/>
      <c r="SMF167" s="21"/>
      <c r="SMG167" s="22"/>
      <c r="SMH167" s="3"/>
      <c r="SMI167" s="5"/>
      <c r="SMJ167" s="5"/>
      <c r="SMK167" s="8"/>
      <c r="SML167" s="10"/>
      <c r="SMM167" s="68"/>
      <c r="SMN167" s="20"/>
      <c r="SMO167" s="57"/>
      <c r="SMP167" s="21"/>
      <c r="SMQ167" s="22"/>
      <c r="SMR167" s="3"/>
      <c r="SMS167" s="5"/>
      <c r="SMT167" s="5"/>
      <c r="SMU167" s="8"/>
      <c r="SMV167" s="10"/>
      <c r="SMW167" s="68"/>
      <c r="SMX167" s="20"/>
      <c r="SMY167" s="57"/>
      <c r="SMZ167" s="21"/>
      <c r="SNA167" s="22"/>
      <c r="SNB167" s="3"/>
      <c r="SNC167" s="5"/>
      <c r="SND167" s="5"/>
      <c r="SNE167" s="8"/>
      <c r="SNF167" s="10"/>
      <c r="SNG167" s="68"/>
      <c r="SNH167" s="20"/>
      <c r="SNI167" s="57"/>
      <c r="SNJ167" s="21"/>
      <c r="SNK167" s="22"/>
      <c r="SNL167" s="3"/>
      <c r="SNM167" s="5"/>
      <c r="SNN167" s="5"/>
      <c r="SNO167" s="8"/>
      <c r="SNP167" s="10"/>
      <c r="SNQ167" s="68"/>
      <c r="SNR167" s="20"/>
      <c r="SNS167" s="57"/>
      <c r="SNT167" s="21"/>
      <c r="SNU167" s="22"/>
      <c r="SNV167" s="3"/>
      <c r="SNW167" s="5"/>
      <c r="SNX167" s="5"/>
      <c r="SNY167" s="8"/>
      <c r="SNZ167" s="10"/>
      <c r="SOA167" s="68"/>
      <c r="SOB167" s="20"/>
      <c r="SOC167" s="57"/>
      <c r="SOD167" s="21"/>
      <c r="SOE167" s="22"/>
      <c r="SOF167" s="3"/>
      <c r="SOG167" s="5"/>
      <c r="SOH167" s="5"/>
      <c r="SOI167" s="8"/>
      <c r="SOJ167" s="10"/>
      <c r="SOK167" s="68"/>
      <c r="SOL167" s="20"/>
      <c r="SOM167" s="57"/>
      <c r="SON167" s="21"/>
      <c r="SOO167" s="22"/>
      <c r="SOP167" s="3"/>
      <c r="SOQ167" s="5"/>
      <c r="SOR167" s="5"/>
      <c r="SOS167" s="8"/>
      <c r="SOT167" s="10"/>
      <c r="SOU167" s="68"/>
      <c r="SOV167" s="20"/>
      <c r="SOW167" s="57"/>
      <c r="SOX167" s="21"/>
      <c r="SOY167" s="22"/>
      <c r="SOZ167" s="3"/>
      <c r="SPA167" s="5"/>
      <c r="SPB167" s="5"/>
      <c r="SPC167" s="8"/>
      <c r="SPD167" s="10"/>
      <c r="SPE167" s="68"/>
      <c r="SPF167" s="20"/>
      <c r="SPG167" s="57"/>
      <c r="SPH167" s="21"/>
      <c r="SPI167" s="22"/>
      <c r="SPJ167" s="3"/>
      <c r="SPK167" s="5"/>
      <c r="SPL167" s="5"/>
      <c r="SPM167" s="8"/>
      <c r="SPN167" s="10"/>
      <c r="SPO167" s="68"/>
      <c r="SPP167" s="20"/>
      <c r="SPQ167" s="57"/>
      <c r="SPR167" s="21"/>
      <c r="SPS167" s="22"/>
      <c r="SPT167" s="3"/>
      <c r="SPU167" s="5"/>
      <c r="SPV167" s="5"/>
      <c r="SPW167" s="8"/>
      <c r="SPX167" s="10"/>
      <c r="SPY167" s="68"/>
      <c r="SPZ167" s="20"/>
      <c r="SQA167" s="57"/>
      <c r="SQB167" s="21"/>
      <c r="SQC167" s="22"/>
      <c r="SQD167" s="3"/>
      <c r="SQE167" s="5"/>
      <c r="SQF167" s="5"/>
      <c r="SQG167" s="8"/>
      <c r="SQH167" s="10"/>
      <c r="SQI167" s="68"/>
      <c r="SQJ167" s="20"/>
      <c r="SQK167" s="57"/>
      <c r="SQL167" s="21"/>
      <c r="SQM167" s="22"/>
      <c r="SQN167" s="3"/>
      <c r="SQO167" s="5"/>
      <c r="SQP167" s="5"/>
      <c r="SQQ167" s="8"/>
      <c r="SQR167" s="10"/>
      <c r="SQS167" s="68"/>
      <c r="SQT167" s="20"/>
      <c r="SQU167" s="57"/>
      <c r="SQV167" s="21"/>
      <c r="SQW167" s="22"/>
      <c r="SQX167" s="3"/>
      <c r="SQY167" s="5"/>
      <c r="SQZ167" s="5"/>
      <c r="SRA167" s="8"/>
      <c r="SRB167" s="10"/>
      <c r="SRC167" s="68"/>
      <c r="SRD167" s="20"/>
      <c r="SRE167" s="57"/>
      <c r="SRF167" s="21"/>
      <c r="SRG167" s="22"/>
      <c r="SRH167" s="3"/>
      <c r="SRI167" s="5"/>
      <c r="SRJ167" s="5"/>
      <c r="SRK167" s="8"/>
      <c r="SRL167" s="10"/>
      <c r="SRM167" s="68"/>
      <c r="SRN167" s="20"/>
      <c r="SRO167" s="57"/>
      <c r="SRP167" s="21"/>
      <c r="SRQ167" s="22"/>
      <c r="SRR167" s="3"/>
      <c r="SRS167" s="5"/>
      <c r="SRT167" s="5"/>
      <c r="SRU167" s="8"/>
      <c r="SRV167" s="10"/>
      <c r="SRW167" s="68"/>
      <c r="SRX167" s="20"/>
      <c r="SRY167" s="57"/>
      <c r="SRZ167" s="21"/>
      <c r="SSA167" s="22"/>
      <c r="SSB167" s="3"/>
      <c r="SSC167" s="5"/>
      <c r="SSD167" s="5"/>
      <c r="SSE167" s="8"/>
      <c r="SSF167" s="10"/>
      <c r="SSG167" s="68"/>
      <c r="SSH167" s="20"/>
      <c r="SSI167" s="57"/>
      <c r="SSJ167" s="21"/>
      <c r="SSK167" s="22"/>
      <c r="SSL167" s="3"/>
      <c r="SSM167" s="5"/>
      <c r="SSN167" s="5"/>
      <c r="SSO167" s="8"/>
      <c r="SSP167" s="10"/>
      <c r="SSQ167" s="68"/>
      <c r="SSR167" s="20"/>
      <c r="SSS167" s="57"/>
      <c r="SST167" s="21"/>
      <c r="SSU167" s="22"/>
      <c r="SSV167" s="3"/>
      <c r="SSW167" s="5"/>
      <c r="SSX167" s="5"/>
      <c r="SSY167" s="8"/>
      <c r="SSZ167" s="10"/>
      <c r="STA167" s="68"/>
      <c r="STB167" s="20"/>
      <c r="STC167" s="57"/>
      <c r="STD167" s="21"/>
      <c r="STE167" s="22"/>
      <c r="STF167" s="3"/>
      <c r="STG167" s="5"/>
      <c r="STH167" s="5"/>
      <c r="STI167" s="8"/>
      <c r="STJ167" s="10"/>
      <c r="STK167" s="68"/>
      <c r="STL167" s="20"/>
      <c r="STM167" s="57"/>
      <c r="STN167" s="21"/>
      <c r="STO167" s="22"/>
      <c r="STP167" s="3"/>
      <c r="STQ167" s="5"/>
      <c r="STR167" s="5"/>
      <c r="STS167" s="8"/>
      <c r="STT167" s="10"/>
      <c r="STU167" s="68"/>
      <c r="STV167" s="20"/>
      <c r="STW167" s="57"/>
      <c r="STX167" s="21"/>
      <c r="STY167" s="22"/>
      <c r="STZ167" s="3"/>
      <c r="SUA167" s="5"/>
      <c r="SUB167" s="5"/>
      <c r="SUC167" s="8"/>
      <c r="SUD167" s="10"/>
      <c r="SUE167" s="68"/>
      <c r="SUF167" s="20"/>
      <c r="SUG167" s="57"/>
      <c r="SUH167" s="21"/>
      <c r="SUI167" s="22"/>
      <c r="SUJ167" s="3"/>
      <c r="SUK167" s="5"/>
      <c r="SUL167" s="5"/>
      <c r="SUM167" s="8"/>
      <c r="SUN167" s="10"/>
      <c r="SUO167" s="68"/>
      <c r="SUP167" s="20"/>
      <c r="SUQ167" s="57"/>
      <c r="SUR167" s="21"/>
      <c r="SUS167" s="22"/>
      <c r="SUT167" s="3"/>
      <c r="SUU167" s="5"/>
      <c r="SUV167" s="5"/>
      <c r="SUW167" s="8"/>
      <c r="SUX167" s="10"/>
      <c r="SUY167" s="68"/>
      <c r="SUZ167" s="20"/>
      <c r="SVA167" s="57"/>
      <c r="SVB167" s="21"/>
      <c r="SVC167" s="22"/>
      <c r="SVD167" s="3"/>
      <c r="SVE167" s="5"/>
      <c r="SVF167" s="5"/>
      <c r="SVG167" s="8"/>
      <c r="SVH167" s="10"/>
      <c r="SVI167" s="68"/>
      <c r="SVJ167" s="20"/>
      <c r="SVK167" s="57"/>
      <c r="SVL167" s="21"/>
      <c r="SVM167" s="22"/>
      <c r="SVN167" s="3"/>
      <c r="SVO167" s="5"/>
      <c r="SVP167" s="5"/>
      <c r="SVQ167" s="8"/>
      <c r="SVR167" s="10"/>
      <c r="SVS167" s="68"/>
      <c r="SVT167" s="20"/>
      <c r="SVU167" s="57"/>
      <c r="SVV167" s="21"/>
      <c r="SVW167" s="22"/>
      <c r="SVX167" s="3"/>
      <c r="SVY167" s="5"/>
      <c r="SVZ167" s="5"/>
      <c r="SWA167" s="8"/>
      <c r="SWB167" s="10"/>
      <c r="SWC167" s="68"/>
      <c r="SWD167" s="20"/>
      <c r="SWE167" s="57"/>
      <c r="SWF167" s="21"/>
      <c r="SWG167" s="22"/>
      <c r="SWH167" s="3"/>
      <c r="SWI167" s="5"/>
      <c r="SWJ167" s="5"/>
      <c r="SWK167" s="8"/>
      <c r="SWL167" s="10"/>
      <c r="SWM167" s="68"/>
      <c r="SWN167" s="20"/>
      <c r="SWO167" s="57"/>
      <c r="SWP167" s="21"/>
      <c r="SWQ167" s="22"/>
      <c r="SWR167" s="3"/>
      <c r="SWS167" s="5"/>
      <c r="SWT167" s="5"/>
      <c r="SWU167" s="8"/>
      <c r="SWV167" s="10"/>
      <c r="SWW167" s="68"/>
      <c r="SWX167" s="20"/>
      <c r="SWY167" s="57"/>
      <c r="SWZ167" s="21"/>
      <c r="SXA167" s="22"/>
      <c r="SXB167" s="3"/>
      <c r="SXC167" s="5"/>
      <c r="SXD167" s="5"/>
      <c r="SXE167" s="8"/>
      <c r="SXF167" s="10"/>
      <c r="SXG167" s="68"/>
      <c r="SXH167" s="20"/>
      <c r="SXI167" s="57"/>
      <c r="SXJ167" s="21"/>
      <c r="SXK167" s="22"/>
      <c r="SXL167" s="3"/>
      <c r="SXM167" s="5"/>
      <c r="SXN167" s="5"/>
      <c r="SXO167" s="8"/>
      <c r="SXP167" s="10"/>
      <c r="SXQ167" s="68"/>
      <c r="SXR167" s="20"/>
      <c r="SXS167" s="57"/>
      <c r="SXT167" s="21"/>
      <c r="SXU167" s="22"/>
      <c r="SXV167" s="3"/>
      <c r="SXW167" s="5"/>
      <c r="SXX167" s="5"/>
      <c r="SXY167" s="8"/>
      <c r="SXZ167" s="10"/>
      <c r="SYA167" s="68"/>
      <c r="SYB167" s="20"/>
      <c r="SYC167" s="57"/>
      <c r="SYD167" s="21"/>
      <c r="SYE167" s="22"/>
      <c r="SYF167" s="3"/>
      <c r="SYG167" s="5"/>
      <c r="SYH167" s="5"/>
      <c r="SYI167" s="8"/>
      <c r="SYJ167" s="10"/>
      <c r="SYK167" s="68"/>
      <c r="SYL167" s="20"/>
      <c r="SYM167" s="57"/>
      <c r="SYN167" s="21"/>
      <c r="SYO167" s="22"/>
      <c r="SYP167" s="3"/>
      <c r="SYQ167" s="5"/>
      <c r="SYR167" s="5"/>
      <c r="SYS167" s="8"/>
      <c r="SYT167" s="10"/>
      <c r="SYU167" s="68"/>
      <c r="SYV167" s="20"/>
      <c r="SYW167" s="57"/>
      <c r="SYX167" s="21"/>
      <c r="SYY167" s="22"/>
      <c r="SYZ167" s="3"/>
      <c r="SZA167" s="5"/>
      <c r="SZB167" s="5"/>
      <c r="SZC167" s="8"/>
      <c r="SZD167" s="10"/>
      <c r="SZE167" s="68"/>
      <c r="SZF167" s="20"/>
      <c r="SZG167" s="57"/>
      <c r="SZH167" s="21"/>
      <c r="SZI167" s="22"/>
      <c r="SZJ167" s="3"/>
      <c r="SZK167" s="5"/>
      <c r="SZL167" s="5"/>
      <c r="SZM167" s="8"/>
      <c r="SZN167" s="10"/>
      <c r="SZO167" s="68"/>
      <c r="SZP167" s="20"/>
      <c r="SZQ167" s="57"/>
      <c r="SZR167" s="21"/>
      <c r="SZS167" s="22"/>
      <c r="SZT167" s="3"/>
      <c r="SZU167" s="5"/>
      <c r="SZV167" s="5"/>
      <c r="SZW167" s="8"/>
      <c r="SZX167" s="10"/>
      <c r="SZY167" s="68"/>
      <c r="SZZ167" s="20"/>
      <c r="TAA167" s="57"/>
      <c r="TAB167" s="21"/>
      <c r="TAC167" s="22"/>
      <c r="TAD167" s="3"/>
      <c r="TAE167" s="5"/>
      <c r="TAF167" s="5"/>
      <c r="TAG167" s="8"/>
      <c r="TAH167" s="10"/>
      <c r="TAI167" s="68"/>
      <c r="TAJ167" s="20"/>
      <c r="TAK167" s="57"/>
      <c r="TAL167" s="21"/>
      <c r="TAM167" s="22"/>
      <c r="TAN167" s="3"/>
      <c r="TAO167" s="5"/>
      <c r="TAP167" s="5"/>
      <c r="TAQ167" s="8"/>
      <c r="TAR167" s="10"/>
      <c r="TAS167" s="68"/>
      <c r="TAT167" s="20"/>
      <c r="TAU167" s="57"/>
      <c r="TAV167" s="21"/>
      <c r="TAW167" s="22"/>
      <c r="TAX167" s="3"/>
      <c r="TAY167" s="5"/>
      <c r="TAZ167" s="5"/>
      <c r="TBA167" s="8"/>
      <c r="TBB167" s="10"/>
      <c r="TBC167" s="68"/>
      <c r="TBD167" s="20"/>
      <c r="TBE167" s="57"/>
      <c r="TBF167" s="21"/>
      <c r="TBG167" s="22"/>
      <c r="TBH167" s="3"/>
      <c r="TBI167" s="5"/>
      <c r="TBJ167" s="5"/>
      <c r="TBK167" s="8"/>
      <c r="TBL167" s="10"/>
      <c r="TBM167" s="68"/>
      <c r="TBN167" s="20"/>
      <c r="TBO167" s="57"/>
      <c r="TBP167" s="21"/>
      <c r="TBQ167" s="22"/>
      <c r="TBR167" s="3"/>
      <c r="TBS167" s="5"/>
      <c r="TBT167" s="5"/>
      <c r="TBU167" s="8"/>
      <c r="TBV167" s="10"/>
      <c r="TBW167" s="68"/>
      <c r="TBX167" s="20"/>
      <c r="TBY167" s="57"/>
      <c r="TBZ167" s="21"/>
      <c r="TCA167" s="22"/>
      <c r="TCB167" s="3"/>
      <c r="TCC167" s="5"/>
      <c r="TCD167" s="5"/>
      <c r="TCE167" s="8"/>
      <c r="TCF167" s="10"/>
      <c r="TCG167" s="68"/>
      <c r="TCH167" s="20"/>
      <c r="TCI167" s="57"/>
      <c r="TCJ167" s="21"/>
      <c r="TCK167" s="22"/>
      <c r="TCL167" s="3"/>
      <c r="TCM167" s="5"/>
      <c r="TCN167" s="5"/>
      <c r="TCO167" s="8"/>
      <c r="TCP167" s="10"/>
      <c r="TCQ167" s="68"/>
      <c r="TCR167" s="20"/>
      <c r="TCS167" s="57"/>
      <c r="TCT167" s="21"/>
      <c r="TCU167" s="22"/>
      <c r="TCV167" s="3"/>
      <c r="TCW167" s="5"/>
      <c r="TCX167" s="5"/>
      <c r="TCY167" s="8"/>
      <c r="TCZ167" s="10"/>
      <c r="TDA167" s="68"/>
      <c r="TDB167" s="20"/>
      <c r="TDC167" s="57"/>
      <c r="TDD167" s="21"/>
      <c r="TDE167" s="22"/>
      <c r="TDF167" s="3"/>
      <c r="TDG167" s="5"/>
      <c r="TDH167" s="5"/>
      <c r="TDI167" s="8"/>
      <c r="TDJ167" s="10"/>
      <c r="TDK167" s="68"/>
      <c r="TDL167" s="20"/>
      <c r="TDM167" s="57"/>
      <c r="TDN167" s="21"/>
      <c r="TDO167" s="22"/>
      <c r="TDP167" s="3"/>
      <c r="TDQ167" s="5"/>
      <c r="TDR167" s="5"/>
      <c r="TDS167" s="8"/>
      <c r="TDT167" s="10"/>
      <c r="TDU167" s="68"/>
      <c r="TDV167" s="20"/>
      <c r="TDW167" s="57"/>
      <c r="TDX167" s="21"/>
      <c r="TDY167" s="22"/>
      <c r="TDZ167" s="3"/>
      <c r="TEA167" s="5"/>
      <c r="TEB167" s="5"/>
      <c r="TEC167" s="8"/>
      <c r="TED167" s="10"/>
      <c r="TEE167" s="68"/>
      <c r="TEF167" s="20"/>
      <c r="TEG167" s="57"/>
      <c r="TEH167" s="21"/>
      <c r="TEI167" s="22"/>
      <c r="TEJ167" s="3"/>
      <c r="TEK167" s="5"/>
      <c r="TEL167" s="5"/>
      <c r="TEM167" s="8"/>
      <c r="TEN167" s="10"/>
      <c r="TEO167" s="68"/>
      <c r="TEP167" s="20"/>
      <c r="TEQ167" s="57"/>
      <c r="TER167" s="21"/>
      <c r="TES167" s="22"/>
      <c r="TET167" s="3"/>
      <c r="TEU167" s="5"/>
      <c r="TEV167" s="5"/>
      <c r="TEW167" s="8"/>
      <c r="TEX167" s="10"/>
      <c r="TEY167" s="68"/>
      <c r="TEZ167" s="20"/>
      <c r="TFA167" s="57"/>
      <c r="TFB167" s="21"/>
      <c r="TFC167" s="22"/>
      <c r="TFD167" s="3"/>
      <c r="TFE167" s="5"/>
      <c r="TFF167" s="5"/>
      <c r="TFG167" s="8"/>
      <c r="TFH167" s="10"/>
      <c r="TFI167" s="68"/>
      <c r="TFJ167" s="20"/>
      <c r="TFK167" s="57"/>
      <c r="TFL167" s="21"/>
      <c r="TFM167" s="22"/>
      <c r="TFN167" s="3"/>
      <c r="TFO167" s="5"/>
      <c r="TFP167" s="5"/>
      <c r="TFQ167" s="8"/>
      <c r="TFR167" s="10"/>
      <c r="TFS167" s="68"/>
      <c r="TFT167" s="20"/>
      <c r="TFU167" s="57"/>
      <c r="TFV167" s="21"/>
      <c r="TFW167" s="22"/>
      <c r="TFX167" s="3"/>
      <c r="TFY167" s="5"/>
      <c r="TFZ167" s="5"/>
      <c r="TGA167" s="8"/>
      <c r="TGB167" s="10"/>
      <c r="TGC167" s="68"/>
      <c r="TGD167" s="20"/>
      <c r="TGE167" s="57"/>
      <c r="TGF167" s="21"/>
      <c r="TGG167" s="22"/>
      <c r="TGH167" s="3"/>
      <c r="TGI167" s="5"/>
      <c r="TGJ167" s="5"/>
      <c r="TGK167" s="8"/>
      <c r="TGL167" s="10"/>
      <c r="TGM167" s="68"/>
      <c r="TGN167" s="20"/>
      <c r="TGO167" s="57"/>
      <c r="TGP167" s="21"/>
      <c r="TGQ167" s="22"/>
      <c r="TGR167" s="3"/>
      <c r="TGS167" s="5"/>
      <c r="TGT167" s="5"/>
      <c r="TGU167" s="8"/>
      <c r="TGV167" s="10"/>
      <c r="TGW167" s="68"/>
      <c r="TGX167" s="20"/>
      <c r="TGY167" s="57"/>
      <c r="TGZ167" s="21"/>
      <c r="THA167" s="22"/>
      <c r="THB167" s="3"/>
      <c r="THC167" s="5"/>
      <c r="THD167" s="5"/>
      <c r="THE167" s="8"/>
      <c r="THF167" s="10"/>
      <c r="THG167" s="68"/>
      <c r="THH167" s="20"/>
      <c r="THI167" s="57"/>
      <c r="THJ167" s="21"/>
      <c r="THK167" s="22"/>
      <c r="THL167" s="3"/>
      <c r="THM167" s="5"/>
      <c r="THN167" s="5"/>
      <c r="THO167" s="8"/>
      <c r="THP167" s="10"/>
      <c r="THQ167" s="68"/>
      <c r="THR167" s="20"/>
      <c r="THS167" s="57"/>
      <c r="THT167" s="21"/>
      <c r="THU167" s="22"/>
      <c r="THV167" s="3"/>
      <c r="THW167" s="5"/>
      <c r="THX167" s="5"/>
      <c r="THY167" s="8"/>
      <c r="THZ167" s="10"/>
      <c r="TIA167" s="68"/>
      <c r="TIB167" s="20"/>
      <c r="TIC167" s="57"/>
      <c r="TID167" s="21"/>
      <c r="TIE167" s="22"/>
      <c r="TIF167" s="3"/>
      <c r="TIG167" s="5"/>
      <c r="TIH167" s="5"/>
      <c r="TII167" s="8"/>
      <c r="TIJ167" s="10"/>
      <c r="TIK167" s="68"/>
      <c r="TIL167" s="20"/>
      <c r="TIM167" s="57"/>
      <c r="TIN167" s="21"/>
      <c r="TIO167" s="22"/>
      <c r="TIP167" s="3"/>
      <c r="TIQ167" s="5"/>
      <c r="TIR167" s="5"/>
      <c r="TIS167" s="8"/>
      <c r="TIT167" s="10"/>
      <c r="TIU167" s="68"/>
      <c r="TIV167" s="20"/>
      <c r="TIW167" s="57"/>
      <c r="TIX167" s="21"/>
      <c r="TIY167" s="22"/>
      <c r="TIZ167" s="3"/>
      <c r="TJA167" s="5"/>
      <c r="TJB167" s="5"/>
      <c r="TJC167" s="8"/>
      <c r="TJD167" s="10"/>
      <c r="TJE167" s="68"/>
      <c r="TJF167" s="20"/>
      <c r="TJG167" s="57"/>
      <c r="TJH167" s="21"/>
      <c r="TJI167" s="22"/>
      <c r="TJJ167" s="3"/>
      <c r="TJK167" s="5"/>
      <c r="TJL167" s="5"/>
      <c r="TJM167" s="8"/>
      <c r="TJN167" s="10"/>
      <c r="TJO167" s="68"/>
      <c r="TJP167" s="20"/>
      <c r="TJQ167" s="57"/>
      <c r="TJR167" s="21"/>
      <c r="TJS167" s="22"/>
      <c r="TJT167" s="3"/>
      <c r="TJU167" s="5"/>
      <c r="TJV167" s="5"/>
      <c r="TJW167" s="8"/>
      <c r="TJX167" s="10"/>
      <c r="TJY167" s="68"/>
      <c r="TJZ167" s="20"/>
      <c r="TKA167" s="57"/>
      <c r="TKB167" s="21"/>
      <c r="TKC167" s="22"/>
      <c r="TKD167" s="3"/>
      <c r="TKE167" s="5"/>
      <c r="TKF167" s="5"/>
      <c r="TKG167" s="8"/>
      <c r="TKH167" s="10"/>
      <c r="TKI167" s="68"/>
      <c r="TKJ167" s="20"/>
      <c r="TKK167" s="57"/>
      <c r="TKL167" s="21"/>
      <c r="TKM167" s="22"/>
      <c r="TKN167" s="3"/>
      <c r="TKO167" s="5"/>
      <c r="TKP167" s="5"/>
      <c r="TKQ167" s="8"/>
      <c r="TKR167" s="10"/>
      <c r="TKS167" s="68"/>
      <c r="TKT167" s="20"/>
      <c r="TKU167" s="57"/>
      <c r="TKV167" s="21"/>
      <c r="TKW167" s="22"/>
      <c r="TKX167" s="3"/>
      <c r="TKY167" s="5"/>
      <c r="TKZ167" s="5"/>
      <c r="TLA167" s="8"/>
      <c r="TLB167" s="10"/>
      <c r="TLC167" s="68"/>
      <c r="TLD167" s="20"/>
      <c r="TLE167" s="57"/>
      <c r="TLF167" s="21"/>
      <c r="TLG167" s="22"/>
      <c r="TLH167" s="3"/>
      <c r="TLI167" s="5"/>
      <c r="TLJ167" s="5"/>
      <c r="TLK167" s="8"/>
      <c r="TLL167" s="10"/>
      <c r="TLM167" s="68"/>
      <c r="TLN167" s="20"/>
      <c r="TLO167" s="57"/>
      <c r="TLP167" s="21"/>
      <c r="TLQ167" s="22"/>
      <c r="TLR167" s="3"/>
      <c r="TLS167" s="5"/>
      <c r="TLT167" s="5"/>
      <c r="TLU167" s="8"/>
      <c r="TLV167" s="10"/>
      <c r="TLW167" s="68"/>
      <c r="TLX167" s="20"/>
      <c r="TLY167" s="57"/>
      <c r="TLZ167" s="21"/>
      <c r="TMA167" s="22"/>
      <c r="TMB167" s="3"/>
      <c r="TMC167" s="5"/>
      <c r="TMD167" s="5"/>
      <c r="TME167" s="8"/>
      <c r="TMF167" s="10"/>
      <c r="TMG167" s="68"/>
      <c r="TMH167" s="20"/>
      <c r="TMI167" s="57"/>
      <c r="TMJ167" s="21"/>
      <c r="TMK167" s="22"/>
      <c r="TML167" s="3"/>
      <c r="TMM167" s="5"/>
      <c r="TMN167" s="5"/>
      <c r="TMO167" s="8"/>
      <c r="TMP167" s="10"/>
      <c r="TMQ167" s="68"/>
      <c r="TMR167" s="20"/>
      <c r="TMS167" s="57"/>
      <c r="TMT167" s="21"/>
      <c r="TMU167" s="22"/>
      <c r="TMV167" s="3"/>
      <c r="TMW167" s="5"/>
      <c r="TMX167" s="5"/>
      <c r="TMY167" s="8"/>
      <c r="TMZ167" s="10"/>
      <c r="TNA167" s="68"/>
      <c r="TNB167" s="20"/>
      <c r="TNC167" s="57"/>
      <c r="TND167" s="21"/>
      <c r="TNE167" s="22"/>
      <c r="TNF167" s="3"/>
      <c r="TNG167" s="5"/>
      <c r="TNH167" s="5"/>
      <c r="TNI167" s="8"/>
      <c r="TNJ167" s="10"/>
      <c r="TNK167" s="68"/>
      <c r="TNL167" s="20"/>
      <c r="TNM167" s="57"/>
      <c r="TNN167" s="21"/>
      <c r="TNO167" s="22"/>
      <c r="TNP167" s="3"/>
      <c r="TNQ167" s="5"/>
      <c r="TNR167" s="5"/>
      <c r="TNS167" s="8"/>
      <c r="TNT167" s="10"/>
      <c r="TNU167" s="68"/>
      <c r="TNV167" s="20"/>
      <c r="TNW167" s="57"/>
      <c r="TNX167" s="21"/>
      <c r="TNY167" s="22"/>
      <c r="TNZ167" s="3"/>
      <c r="TOA167" s="5"/>
      <c r="TOB167" s="5"/>
      <c r="TOC167" s="8"/>
      <c r="TOD167" s="10"/>
      <c r="TOE167" s="68"/>
      <c r="TOF167" s="20"/>
      <c r="TOG167" s="57"/>
      <c r="TOH167" s="21"/>
      <c r="TOI167" s="22"/>
      <c r="TOJ167" s="3"/>
      <c r="TOK167" s="5"/>
      <c r="TOL167" s="5"/>
      <c r="TOM167" s="8"/>
      <c r="TON167" s="10"/>
      <c r="TOO167" s="68"/>
      <c r="TOP167" s="20"/>
      <c r="TOQ167" s="57"/>
      <c r="TOR167" s="21"/>
      <c r="TOS167" s="22"/>
      <c r="TOT167" s="3"/>
      <c r="TOU167" s="5"/>
      <c r="TOV167" s="5"/>
      <c r="TOW167" s="8"/>
      <c r="TOX167" s="10"/>
      <c r="TOY167" s="68"/>
      <c r="TOZ167" s="20"/>
      <c r="TPA167" s="57"/>
      <c r="TPB167" s="21"/>
      <c r="TPC167" s="22"/>
      <c r="TPD167" s="3"/>
      <c r="TPE167" s="5"/>
      <c r="TPF167" s="5"/>
      <c r="TPG167" s="8"/>
      <c r="TPH167" s="10"/>
      <c r="TPI167" s="68"/>
      <c r="TPJ167" s="20"/>
      <c r="TPK167" s="57"/>
      <c r="TPL167" s="21"/>
      <c r="TPM167" s="22"/>
      <c r="TPN167" s="3"/>
      <c r="TPO167" s="5"/>
      <c r="TPP167" s="5"/>
      <c r="TPQ167" s="8"/>
      <c r="TPR167" s="10"/>
      <c r="TPS167" s="68"/>
      <c r="TPT167" s="20"/>
      <c r="TPU167" s="57"/>
      <c r="TPV167" s="21"/>
      <c r="TPW167" s="22"/>
      <c r="TPX167" s="3"/>
      <c r="TPY167" s="5"/>
      <c r="TPZ167" s="5"/>
      <c r="TQA167" s="8"/>
      <c r="TQB167" s="10"/>
      <c r="TQC167" s="68"/>
      <c r="TQD167" s="20"/>
      <c r="TQE167" s="57"/>
      <c r="TQF167" s="21"/>
      <c r="TQG167" s="22"/>
      <c r="TQH167" s="3"/>
      <c r="TQI167" s="5"/>
      <c r="TQJ167" s="5"/>
      <c r="TQK167" s="8"/>
      <c r="TQL167" s="10"/>
      <c r="TQM167" s="68"/>
      <c r="TQN167" s="20"/>
      <c r="TQO167" s="57"/>
      <c r="TQP167" s="21"/>
      <c r="TQQ167" s="22"/>
      <c r="TQR167" s="3"/>
      <c r="TQS167" s="5"/>
      <c r="TQT167" s="5"/>
      <c r="TQU167" s="8"/>
      <c r="TQV167" s="10"/>
      <c r="TQW167" s="68"/>
      <c r="TQX167" s="20"/>
      <c r="TQY167" s="57"/>
      <c r="TQZ167" s="21"/>
      <c r="TRA167" s="22"/>
      <c r="TRB167" s="3"/>
      <c r="TRC167" s="5"/>
      <c r="TRD167" s="5"/>
      <c r="TRE167" s="8"/>
      <c r="TRF167" s="10"/>
      <c r="TRG167" s="68"/>
      <c r="TRH167" s="20"/>
      <c r="TRI167" s="57"/>
      <c r="TRJ167" s="21"/>
      <c r="TRK167" s="22"/>
      <c r="TRL167" s="3"/>
      <c r="TRM167" s="5"/>
      <c r="TRN167" s="5"/>
      <c r="TRO167" s="8"/>
      <c r="TRP167" s="10"/>
      <c r="TRQ167" s="68"/>
      <c r="TRR167" s="20"/>
      <c r="TRS167" s="57"/>
      <c r="TRT167" s="21"/>
      <c r="TRU167" s="22"/>
      <c r="TRV167" s="3"/>
      <c r="TRW167" s="5"/>
      <c r="TRX167" s="5"/>
      <c r="TRY167" s="8"/>
      <c r="TRZ167" s="10"/>
      <c r="TSA167" s="68"/>
      <c r="TSB167" s="20"/>
      <c r="TSC167" s="57"/>
      <c r="TSD167" s="21"/>
      <c r="TSE167" s="22"/>
      <c r="TSF167" s="3"/>
      <c r="TSG167" s="5"/>
      <c r="TSH167" s="5"/>
      <c r="TSI167" s="8"/>
      <c r="TSJ167" s="10"/>
      <c r="TSK167" s="68"/>
      <c r="TSL167" s="20"/>
      <c r="TSM167" s="57"/>
      <c r="TSN167" s="21"/>
      <c r="TSO167" s="22"/>
      <c r="TSP167" s="3"/>
      <c r="TSQ167" s="5"/>
      <c r="TSR167" s="5"/>
      <c r="TSS167" s="8"/>
      <c r="TST167" s="10"/>
      <c r="TSU167" s="68"/>
      <c r="TSV167" s="20"/>
      <c r="TSW167" s="57"/>
      <c r="TSX167" s="21"/>
      <c r="TSY167" s="22"/>
      <c r="TSZ167" s="3"/>
      <c r="TTA167" s="5"/>
      <c r="TTB167" s="5"/>
      <c r="TTC167" s="8"/>
      <c r="TTD167" s="10"/>
      <c r="TTE167" s="68"/>
      <c r="TTF167" s="20"/>
      <c r="TTG167" s="57"/>
      <c r="TTH167" s="21"/>
      <c r="TTI167" s="22"/>
      <c r="TTJ167" s="3"/>
      <c r="TTK167" s="5"/>
      <c r="TTL167" s="5"/>
      <c r="TTM167" s="8"/>
      <c r="TTN167" s="10"/>
      <c r="TTO167" s="68"/>
      <c r="TTP167" s="20"/>
      <c r="TTQ167" s="57"/>
      <c r="TTR167" s="21"/>
      <c r="TTS167" s="22"/>
      <c r="TTT167" s="3"/>
      <c r="TTU167" s="5"/>
      <c r="TTV167" s="5"/>
      <c r="TTW167" s="8"/>
      <c r="TTX167" s="10"/>
      <c r="TTY167" s="68"/>
      <c r="TTZ167" s="20"/>
      <c r="TUA167" s="57"/>
      <c r="TUB167" s="21"/>
      <c r="TUC167" s="22"/>
      <c r="TUD167" s="3"/>
      <c r="TUE167" s="5"/>
      <c r="TUF167" s="5"/>
      <c r="TUG167" s="8"/>
      <c r="TUH167" s="10"/>
      <c r="TUI167" s="68"/>
      <c r="TUJ167" s="20"/>
      <c r="TUK167" s="57"/>
      <c r="TUL167" s="21"/>
      <c r="TUM167" s="22"/>
      <c r="TUN167" s="3"/>
      <c r="TUO167" s="5"/>
      <c r="TUP167" s="5"/>
      <c r="TUQ167" s="8"/>
      <c r="TUR167" s="10"/>
      <c r="TUS167" s="68"/>
      <c r="TUT167" s="20"/>
      <c r="TUU167" s="57"/>
      <c r="TUV167" s="21"/>
      <c r="TUW167" s="22"/>
      <c r="TUX167" s="3"/>
      <c r="TUY167" s="5"/>
      <c r="TUZ167" s="5"/>
      <c r="TVA167" s="8"/>
      <c r="TVB167" s="10"/>
      <c r="TVC167" s="68"/>
      <c r="TVD167" s="20"/>
      <c r="TVE167" s="57"/>
      <c r="TVF167" s="21"/>
      <c r="TVG167" s="22"/>
      <c r="TVH167" s="3"/>
      <c r="TVI167" s="5"/>
      <c r="TVJ167" s="5"/>
      <c r="TVK167" s="8"/>
      <c r="TVL167" s="10"/>
      <c r="TVM167" s="68"/>
      <c r="TVN167" s="20"/>
      <c r="TVO167" s="57"/>
      <c r="TVP167" s="21"/>
      <c r="TVQ167" s="22"/>
      <c r="TVR167" s="3"/>
      <c r="TVS167" s="5"/>
      <c r="TVT167" s="5"/>
      <c r="TVU167" s="8"/>
      <c r="TVV167" s="10"/>
      <c r="TVW167" s="68"/>
      <c r="TVX167" s="20"/>
      <c r="TVY167" s="57"/>
      <c r="TVZ167" s="21"/>
      <c r="TWA167" s="22"/>
      <c r="TWB167" s="3"/>
      <c r="TWC167" s="5"/>
      <c r="TWD167" s="5"/>
      <c r="TWE167" s="8"/>
      <c r="TWF167" s="10"/>
      <c r="TWG167" s="68"/>
      <c r="TWH167" s="20"/>
      <c r="TWI167" s="57"/>
      <c r="TWJ167" s="21"/>
      <c r="TWK167" s="22"/>
      <c r="TWL167" s="3"/>
      <c r="TWM167" s="5"/>
      <c r="TWN167" s="5"/>
      <c r="TWO167" s="8"/>
      <c r="TWP167" s="10"/>
      <c r="TWQ167" s="68"/>
      <c r="TWR167" s="20"/>
      <c r="TWS167" s="57"/>
      <c r="TWT167" s="21"/>
      <c r="TWU167" s="22"/>
      <c r="TWV167" s="3"/>
      <c r="TWW167" s="5"/>
      <c r="TWX167" s="5"/>
      <c r="TWY167" s="8"/>
      <c r="TWZ167" s="10"/>
      <c r="TXA167" s="68"/>
      <c r="TXB167" s="20"/>
      <c r="TXC167" s="57"/>
      <c r="TXD167" s="21"/>
      <c r="TXE167" s="22"/>
      <c r="TXF167" s="3"/>
      <c r="TXG167" s="5"/>
      <c r="TXH167" s="5"/>
      <c r="TXI167" s="8"/>
      <c r="TXJ167" s="10"/>
      <c r="TXK167" s="68"/>
      <c r="TXL167" s="20"/>
      <c r="TXM167" s="57"/>
      <c r="TXN167" s="21"/>
      <c r="TXO167" s="22"/>
      <c r="TXP167" s="3"/>
      <c r="TXQ167" s="5"/>
      <c r="TXR167" s="5"/>
      <c r="TXS167" s="8"/>
      <c r="TXT167" s="10"/>
      <c r="TXU167" s="68"/>
      <c r="TXV167" s="20"/>
      <c r="TXW167" s="57"/>
      <c r="TXX167" s="21"/>
      <c r="TXY167" s="22"/>
      <c r="TXZ167" s="3"/>
      <c r="TYA167" s="5"/>
      <c r="TYB167" s="5"/>
      <c r="TYC167" s="8"/>
      <c r="TYD167" s="10"/>
      <c r="TYE167" s="68"/>
      <c r="TYF167" s="20"/>
      <c r="TYG167" s="57"/>
      <c r="TYH167" s="21"/>
      <c r="TYI167" s="22"/>
      <c r="TYJ167" s="3"/>
      <c r="TYK167" s="5"/>
      <c r="TYL167" s="5"/>
      <c r="TYM167" s="8"/>
      <c r="TYN167" s="10"/>
      <c r="TYO167" s="68"/>
      <c r="TYP167" s="20"/>
      <c r="TYQ167" s="57"/>
      <c r="TYR167" s="21"/>
      <c r="TYS167" s="22"/>
      <c r="TYT167" s="3"/>
      <c r="TYU167" s="5"/>
      <c r="TYV167" s="5"/>
      <c r="TYW167" s="8"/>
      <c r="TYX167" s="10"/>
      <c r="TYY167" s="68"/>
      <c r="TYZ167" s="20"/>
      <c r="TZA167" s="57"/>
      <c r="TZB167" s="21"/>
      <c r="TZC167" s="22"/>
      <c r="TZD167" s="3"/>
      <c r="TZE167" s="5"/>
      <c r="TZF167" s="5"/>
      <c r="TZG167" s="8"/>
      <c r="TZH167" s="10"/>
      <c r="TZI167" s="68"/>
      <c r="TZJ167" s="20"/>
      <c r="TZK167" s="57"/>
      <c r="TZL167" s="21"/>
      <c r="TZM167" s="22"/>
      <c r="TZN167" s="3"/>
      <c r="TZO167" s="5"/>
      <c r="TZP167" s="5"/>
      <c r="TZQ167" s="8"/>
      <c r="TZR167" s="10"/>
      <c r="TZS167" s="68"/>
      <c r="TZT167" s="20"/>
      <c r="TZU167" s="57"/>
      <c r="TZV167" s="21"/>
      <c r="TZW167" s="22"/>
      <c r="TZX167" s="3"/>
      <c r="TZY167" s="5"/>
      <c r="TZZ167" s="5"/>
      <c r="UAA167" s="8"/>
      <c r="UAB167" s="10"/>
      <c r="UAC167" s="68"/>
      <c r="UAD167" s="20"/>
      <c r="UAE167" s="57"/>
      <c r="UAF167" s="21"/>
      <c r="UAG167" s="22"/>
      <c r="UAH167" s="3"/>
      <c r="UAI167" s="5"/>
      <c r="UAJ167" s="5"/>
      <c r="UAK167" s="8"/>
      <c r="UAL167" s="10"/>
      <c r="UAM167" s="68"/>
      <c r="UAN167" s="20"/>
      <c r="UAO167" s="57"/>
      <c r="UAP167" s="21"/>
      <c r="UAQ167" s="22"/>
      <c r="UAR167" s="3"/>
      <c r="UAS167" s="5"/>
      <c r="UAT167" s="5"/>
      <c r="UAU167" s="8"/>
      <c r="UAV167" s="10"/>
      <c r="UAW167" s="68"/>
      <c r="UAX167" s="20"/>
      <c r="UAY167" s="57"/>
      <c r="UAZ167" s="21"/>
      <c r="UBA167" s="22"/>
      <c r="UBB167" s="3"/>
      <c r="UBC167" s="5"/>
      <c r="UBD167" s="5"/>
      <c r="UBE167" s="8"/>
      <c r="UBF167" s="10"/>
      <c r="UBG167" s="68"/>
      <c r="UBH167" s="20"/>
      <c r="UBI167" s="57"/>
      <c r="UBJ167" s="21"/>
      <c r="UBK167" s="22"/>
      <c r="UBL167" s="3"/>
      <c r="UBM167" s="5"/>
      <c r="UBN167" s="5"/>
      <c r="UBO167" s="8"/>
      <c r="UBP167" s="10"/>
      <c r="UBQ167" s="68"/>
      <c r="UBR167" s="20"/>
      <c r="UBS167" s="57"/>
      <c r="UBT167" s="21"/>
      <c r="UBU167" s="22"/>
      <c r="UBV167" s="3"/>
      <c r="UBW167" s="5"/>
      <c r="UBX167" s="5"/>
      <c r="UBY167" s="8"/>
      <c r="UBZ167" s="10"/>
      <c r="UCA167" s="68"/>
      <c r="UCB167" s="20"/>
      <c r="UCC167" s="57"/>
      <c r="UCD167" s="21"/>
      <c r="UCE167" s="22"/>
      <c r="UCF167" s="3"/>
      <c r="UCG167" s="5"/>
      <c r="UCH167" s="5"/>
      <c r="UCI167" s="8"/>
      <c r="UCJ167" s="10"/>
      <c r="UCK167" s="68"/>
      <c r="UCL167" s="20"/>
      <c r="UCM167" s="57"/>
      <c r="UCN167" s="21"/>
      <c r="UCO167" s="22"/>
      <c r="UCP167" s="3"/>
      <c r="UCQ167" s="5"/>
      <c r="UCR167" s="5"/>
      <c r="UCS167" s="8"/>
      <c r="UCT167" s="10"/>
      <c r="UCU167" s="68"/>
      <c r="UCV167" s="20"/>
      <c r="UCW167" s="57"/>
      <c r="UCX167" s="21"/>
      <c r="UCY167" s="22"/>
      <c r="UCZ167" s="3"/>
      <c r="UDA167" s="5"/>
      <c r="UDB167" s="5"/>
      <c r="UDC167" s="8"/>
      <c r="UDD167" s="10"/>
      <c r="UDE167" s="68"/>
      <c r="UDF167" s="20"/>
      <c r="UDG167" s="57"/>
      <c r="UDH167" s="21"/>
      <c r="UDI167" s="22"/>
      <c r="UDJ167" s="3"/>
      <c r="UDK167" s="5"/>
      <c r="UDL167" s="5"/>
      <c r="UDM167" s="8"/>
      <c r="UDN167" s="10"/>
      <c r="UDO167" s="68"/>
      <c r="UDP167" s="20"/>
      <c r="UDQ167" s="57"/>
      <c r="UDR167" s="21"/>
      <c r="UDS167" s="22"/>
      <c r="UDT167" s="3"/>
      <c r="UDU167" s="5"/>
      <c r="UDV167" s="5"/>
      <c r="UDW167" s="8"/>
      <c r="UDX167" s="10"/>
      <c r="UDY167" s="68"/>
      <c r="UDZ167" s="20"/>
      <c r="UEA167" s="57"/>
      <c r="UEB167" s="21"/>
      <c r="UEC167" s="22"/>
      <c r="UED167" s="3"/>
      <c r="UEE167" s="5"/>
      <c r="UEF167" s="5"/>
      <c r="UEG167" s="8"/>
      <c r="UEH167" s="10"/>
      <c r="UEI167" s="68"/>
      <c r="UEJ167" s="20"/>
      <c r="UEK167" s="57"/>
      <c r="UEL167" s="21"/>
      <c r="UEM167" s="22"/>
      <c r="UEN167" s="3"/>
      <c r="UEO167" s="5"/>
      <c r="UEP167" s="5"/>
      <c r="UEQ167" s="8"/>
      <c r="UER167" s="10"/>
      <c r="UES167" s="68"/>
      <c r="UET167" s="20"/>
      <c r="UEU167" s="57"/>
      <c r="UEV167" s="21"/>
      <c r="UEW167" s="22"/>
      <c r="UEX167" s="3"/>
      <c r="UEY167" s="5"/>
      <c r="UEZ167" s="5"/>
      <c r="UFA167" s="8"/>
      <c r="UFB167" s="10"/>
      <c r="UFC167" s="68"/>
      <c r="UFD167" s="20"/>
      <c r="UFE167" s="57"/>
      <c r="UFF167" s="21"/>
      <c r="UFG167" s="22"/>
      <c r="UFH167" s="3"/>
      <c r="UFI167" s="5"/>
      <c r="UFJ167" s="5"/>
      <c r="UFK167" s="8"/>
      <c r="UFL167" s="10"/>
      <c r="UFM167" s="68"/>
      <c r="UFN167" s="20"/>
      <c r="UFO167" s="57"/>
      <c r="UFP167" s="21"/>
      <c r="UFQ167" s="22"/>
      <c r="UFR167" s="3"/>
      <c r="UFS167" s="5"/>
      <c r="UFT167" s="5"/>
      <c r="UFU167" s="8"/>
      <c r="UFV167" s="10"/>
      <c r="UFW167" s="68"/>
      <c r="UFX167" s="20"/>
      <c r="UFY167" s="57"/>
      <c r="UFZ167" s="21"/>
      <c r="UGA167" s="22"/>
      <c r="UGB167" s="3"/>
      <c r="UGC167" s="5"/>
      <c r="UGD167" s="5"/>
      <c r="UGE167" s="8"/>
      <c r="UGF167" s="10"/>
      <c r="UGG167" s="68"/>
      <c r="UGH167" s="20"/>
      <c r="UGI167" s="57"/>
      <c r="UGJ167" s="21"/>
      <c r="UGK167" s="22"/>
      <c r="UGL167" s="3"/>
      <c r="UGM167" s="5"/>
      <c r="UGN167" s="5"/>
      <c r="UGO167" s="8"/>
      <c r="UGP167" s="10"/>
      <c r="UGQ167" s="68"/>
      <c r="UGR167" s="20"/>
      <c r="UGS167" s="57"/>
      <c r="UGT167" s="21"/>
      <c r="UGU167" s="22"/>
      <c r="UGV167" s="3"/>
      <c r="UGW167" s="5"/>
      <c r="UGX167" s="5"/>
      <c r="UGY167" s="8"/>
      <c r="UGZ167" s="10"/>
      <c r="UHA167" s="68"/>
      <c r="UHB167" s="20"/>
      <c r="UHC167" s="57"/>
      <c r="UHD167" s="21"/>
      <c r="UHE167" s="22"/>
      <c r="UHF167" s="3"/>
      <c r="UHG167" s="5"/>
      <c r="UHH167" s="5"/>
      <c r="UHI167" s="8"/>
      <c r="UHJ167" s="10"/>
      <c r="UHK167" s="68"/>
      <c r="UHL167" s="20"/>
      <c r="UHM167" s="57"/>
      <c r="UHN167" s="21"/>
      <c r="UHO167" s="22"/>
      <c r="UHP167" s="3"/>
      <c r="UHQ167" s="5"/>
      <c r="UHR167" s="5"/>
      <c r="UHS167" s="8"/>
      <c r="UHT167" s="10"/>
      <c r="UHU167" s="68"/>
      <c r="UHV167" s="20"/>
      <c r="UHW167" s="57"/>
      <c r="UHX167" s="21"/>
      <c r="UHY167" s="22"/>
      <c r="UHZ167" s="3"/>
      <c r="UIA167" s="5"/>
      <c r="UIB167" s="5"/>
      <c r="UIC167" s="8"/>
      <c r="UID167" s="10"/>
      <c r="UIE167" s="68"/>
      <c r="UIF167" s="20"/>
      <c r="UIG167" s="57"/>
      <c r="UIH167" s="21"/>
      <c r="UII167" s="22"/>
      <c r="UIJ167" s="3"/>
      <c r="UIK167" s="5"/>
      <c r="UIL167" s="5"/>
      <c r="UIM167" s="8"/>
      <c r="UIN167" s="10"/>
      <c r="UIO167" s="68"/>
      <c r="UIP167" s="20"/>
      <c r="UIQ167" s="57"/>
      <c r="UIR167" s="21"/>
      <c r="UIS167" s="22"/>
      <c r="UIT167" s="3"/>
      <c r="UIU167" s="5"/>
      <c r="UIV167" s="5"/>
      <c r="UIW167" s="8"/>
      <c r="UIX167" s="10"/>
      <c r="UIY167" s="68"/>
      <c r="UIZ167" s="20"/>
      <c r="UJA167" s="57"/>
      <c r="UJB167" s="21"/>
      <c r="UJC167" s="22"/>
      <c r="UJD167" s="3"/>
      <c r="UJE167" s="5"/>
      <c r="UJF167" s="5"/>
      <c r="UJG167" s="8"/>
      <c r="UJH167" s="10"/>
      <c r="UJI167" s="68"/>
      <c r="UJJ167" s="20"/>
      <c r="UJK167" s="57"/>
      <c r="UJL167" s="21"/>
      <c r="UJM167" s="22"/>
      <c r="UJN167" s="3"/>
      <c r="UJO167" s="5"/>
      <c r="UJP167" s="5"/>
      <c r="UJQ167" s="8"/>
      <c r="UJR167" s="10"/>
      <c r="UJS167" s="68"/>
      <c r="UJT167" s="20"/>
      <c r="UJU167" s="57"/>
      <c r="UJV167" s="21"/>
      <c r="UJW167" s="22"/>
      <c r="UJX167" s="3"/>
      <c r="UJY167" s="5"/>
      <c r="UJZ167" s="5"/>
      <c r="UKA167" s="8"/>
      <c r="UKB167" s="10"/>
      <c r="UKC167" s="68"/>
      <c r="UKD167" s="20"/>
      <c r="UKE167" s="57"/>
      <c r="UKF167" s="21"/>
      <c r="UKG167" s="22"/>
      <c r="UKH167" s="3"/>
      <c r="UKI167" s="5"/>
      <c r="UKJ167" s="5"/>
      <c r="UKK167" s="8"/>
      <c r="UKL167" s="10"/>
      <c r="UKM167" s="68"/>
      <c r="UKN167" s="20"/>
      <c r="UKO167" s="57"/>
      <c r="UKP167" s="21"/>
      <c r="UKQ167" s="22"/>
      <c r="UKR167" s="3"/>
      <c r="UKS167" s="5"/>
      <c r="UKT167" s="5"/>
      <c r="UKU167" s="8"/>
      <c r="UKV167" s="10"/>
      <c r="UKW167" s="68"/>
      <c r="UKX167" s="20"/>
      <c r="UKY167" s="57"/>
      <c r="UKZ167" s="21"/>
      <c r="ULA167" s="22"/>
      <c r="ULB167" s="3"/>
      <c r="ULC167" s="5"/>
      <c r="ULD167" s="5"/>
      <c r="ULE167" s="8"/>
      <c r="ULF167" s="10"/>
      <c r="ULG167" s="68"/>
      <c r="ULH167" s="20"/>
      <c r="ULI167" s="57"/>
      <c r="ULJ167" s="21"/>
      <c r="ULK167" s="22"/>
      <c r="ULL167" s="3"/>
      <c r="ULM167" s="5"/>
      <c r="ULN167" s="5"/>
      <c r="ULO167" s="8"/>
      <c r="ULP167" s="10"/>
      <c r="ULQ167" s="68"/>
      <c r="ULR167" s="20"/>
      <c r="ULS167" s="57"/>
      <c r="ULT167" s="21"/>
      <c r="ULU167" s="22"/>
      <c r="ULV167" s="3"/>
      <c r="ULW167" s="5"/>
      <c r="ULX167" s="5"/>
      <c r="ULY167" s="8"/>
      <c r="ULZ167" s="10"/>
      <c r="UMA167" s="68"/>
      <c r="UMB167" s="20"/>
      <c r="UMC167" s="57"/>
      <c r="UMD167" s="21"/>
      <c r="UME167" s="22"/>
      <c r="UMF167" s="3"/>
      <c r="UMG167" s="5"/>
      <c r="UMH167" s="5"/>
      <c r="UMI167" s="8"/>
      <c r="UMJ167" s="10"/>
      <c r="UMK167" s="68"/>
      <c r="UML167" s="20"/>
      <c r="UMM167" s="57"/>
      <c r="UMN167" s="21"/>
      <c r="UMO167" s="22"/>
      <c r="UMP167" s="3"/>
      <c r="UMQ167" s="5"/>
      <c r="UMR167" s="5"/>
      <c r="UMS167" s="8"/>
      <c r="UMT167" s="10"/>
      <c r="UMU167" s="68"/>
      <c r="UMV167" s="20"/>
      <c r="UMW167" s="57"/>
      <c r="UMX167" s="21"/>
      <c r="UMY167" s="22"/>
      <c r="UMZ167" s="3"/>
      <c r="UNA167" s="5"/>
      <c r="UNB167" s="5"/>
      <c r="UNC167" s="8"/>
      <c r="UND167" s="10"/>
      <c r="UNE167" s="68"/>
      <c r="UNF167" s="20"/>
      <c r="UNG167" s="57"/>
      <c r="UNH167" s="21"/>
      <c r="UNI167" s="22"/>
      <c r="UNJ167" s="3"/>
      <c r="UNK167" s="5"/>
      <c r="UNL167" s="5"/>
      <c r="UNM167" s="8"/>
      <c r="UNN167" s="10"/>
      <c r="UNO167" s="68"/>
      <c r="UNP167" s="20"/>
      <c r="UNQ167" s="57"/>
      <c r="UNR167" s="21"/>
      <c r="UNS167" s="22"/>
      <c r="UNT167" s="3"/>
      <c r="UNU167" s="5"/>
      <c r="UNV167" s="5"/>
      <c r="UNW167" s="8"/>
      <c r="UNX167" s="10"/>
      <c r="UNY167" s="68"/>
      <c r="UNZ167" s="20"/>
      <c r="UOA167" s="57"/>
      <c r="UOB167" s="21"/>
      <c r="UOC167" s="22"/>
      <c r="UOD167" s="3"/>
      <c r="UOE167" s="5"/>
      <c r="UOF167" s="5"/>
      <c r="UOG167" s="8"/>
      <c r="UOH167" s="10"/>
      <c r="UOI167" s="68"/>
      <c r="UOJ167" s="20"/>
      <c r="UOK167" s="57"/>
      <c r="UOL167" s="21"/>
      <c r="UOM167" s="22"/>
      <c r="UON167" s="3"/>
      <c r="UOO167" s="5"/>
      <c r="UOP167" s="5"/>
      <c r="UOQ167" s="8"/>
      <c r="UOR167" s="10"/>
      <c r="UOS167" s="68"/>
      <c r="UOT167" s="20"/>
      <c r="UOU167" s="57"/>
      <c r="UOV167" s="21"/>
      <c r="UOW167" s="22"/>
      <c r="UOX167" s="3"/>
      <c r="UOY167" s="5"/>
      <c r="UOZ167" s="5"/>
      <c r="UPA167" s="8"/>
      <c r="UPB167" s="10"/>
      <c r="UPC167" s="68"/>
      <c r="UPD167" s="20"/>
      <c r="UPE167" s="57"/>
      <c r="UPF167" s="21"/>
      <c r="UPG167" s="22"/>
      <c r="UPH167" s="3"/>
      <c r="UPI167" s="5"/>
      <c r="UPJ167" s="5"/>
      <c r="UPK167" s="8"/>
      <c r="UPL167" s="10"/>
      <c r="UPM167" s="68"/>
      <c r="UPN167" s="20"/>
      <c r="UPO167" s="57"/>
      <c r="UPP167" s="21"/>
      <c r="UPQ167" s="22"/>
      <c r="UPR167" s="3"/>
      <c r="UPS167" s="5"/>
      <c r="UPT167" s="5"/>
      <c r="UPU167" s="8"/>
      <c r="UPV167" s="10"/>
      <c r="UPW167" s="68"/>
      <c r="UPX167" s="20"/>
      <c r="UPY167" s="57"/>
      <c r="UPZ167" s="21"/>
      <c r="UQA167" s="22"/>
      <c r="UQB167" s="3"/>
      <c r="UQC167" s="5"/>
      <c r="UQD167" s="5"/>
      <c r="UQE167" s="8"/>
      <c r="UQF167" s="10"/>
      <c r="UQG167" s="68"/>
      <c r="UQH167" s="20"/>
      <c r="UQI167" s="57"/>
      <c r="UQJ167" s="21"/>
      <c r="UQK167" s="22"/>
      <c r="UQL167" s="3"/>
      <c r="UQM167" s="5"/>
      <c r="UQN167" s="5"/>
      <c r="UQO167" s="8"/>
      <c r="UQP167" s="10"/>
      <c r="UQQ167" s="68"/>
      <c r="UQR167" s="20"/>
      <c r="UQS167" s="57"/>
      <c r="UQT167" s="21"/>
      <c r="UQU167" s="22"/>
      <c r="UQV167" s="3"/>
      <c r="UQW167" s="5"/>
      <c r="UQX167" s="5"/>
      <c r="UQY167" s="8"/>
      <c r="UQZ167" s="10"/>
      <c r="URA167" s="68"/>
      <c r="URB167" s="20"/>
      <c r="URC167" s="57"/>
      <c r="URD167" s="21"/>
      <c r="URE167" s="22"/>
      <c r="URF167" s="3"/>
      <c r="URG167" s="5"/>
      <c r="URH167" s="5"/>
      <c r="URI167" s="8"/>
      <c r="URJ167" s="10"/>
      <c r="URK167" s="68"/>
      <c r="URL167" s="20"/>
      <c r="URM167" s="57"/>
      <c r="URN167" s="21"/>
      <c r="URO167" s="22"/>
      <c r="URP167" s="3"/>
      <c r="URQ167" s="5"/>
      <c r="URR167" s="5"/>
      <c r="URS167" s="8"/>
      <c r="URT167" s="10"/>
      <c r="URU167" s="68"/>
      <c r="URV167" s="20"/>
      <c r="URW167" s="57"/>
      <c r="URX167" s="21"/>
      <c r="URY167" s="22"/>
      <c r="URZ167" s="3"/>
      <c r="USA167" s="5"/>
      <c r="USB167" s="5"/>
      <c r="USC167" s="8"/>
      <c r="USD167" s="10"/>
      <c r="USE167" s="68"/>
      <c r="USF167" s="20"/>
      <c r="USG167" s="57"/>
      <c r="USH167" s="21"/>
      <c r="USI167" s="22"/>
      <c r="USJ167" s="3"/>
      <c r="USK167" s="5"/>
      <c r="USL167" s="5"/>
      <c r="USM167" s="8"/>
      <c r="USN167" s="10"/>
      <c r="USO167" s="68"/>
      <c r="USP167" s="20"/>
      <c r="USQ167" s="57"/>
      <c r="USR167" s="21"/>
      <c r="USS167" s="22"/>
      <c r="UST167" s="3"/>
      <c r="USU167" s="5"/>
      <c r="USV167" s="5"/>
      <c r="USW167" s="8"/>
      <c r="USX167" s="10"/>
      <c r="USY167" s="68"/>
      <c r="USZ167" s="20"/>
      <c r="UTA167" s="57"/>
      <c r="UTB167" s="21"/>
      <c r="UTC167" s="22"/>
      <c r="UTD167" s="3"/>
      <c r="UTE167" s="5"/>
      <c r="UTF167" s="5"/>
      <c r="UTG167" s="8"/>
      <c r="UTH167" s="10"/>
      <c r="UTI167" s="68"/>
      <c r="UTJ167" s="20"/>
      <c r="UTK167" s="57"/>
      <c r="UTL167" s="21"/>
      <c r="UTM167" s="22"/>
      <c r="UTN167" s="3"/>
      <c r="UTO167" s="5"/>
      <c r="UTP167" s="5"/>
      <c r="UTQ167" s="8"/>
      <c r="UTR167" s="10"/>
      <c r="UTS167" s="68"/>
      <c r="UTT167" s="20"/>
      <c r="UTU167" s="57"/>
      <c r="UTV167" s="21"/>
      <c r="UTW167" s="22"/>
      <c r="UTX167" s="3"/>
      <c r="UTY167" s="5"/>
      <c r="UTZ167" s="5"/>
      <c r="UUA167" s="8"/>
      <c r="UUB167" s="10"/>
      <c r="UUC167" s="68"/>
      <c r="UUD167" s="20"/>
      <c r="UUE167" s="57"/>
      <c r="UUF167" s="21"/>
      <c r="UUG167" s="22"/>
      <c r="UUH167" s="3"/>
      <c r="UUI167" s="5"/>
      <c r="UUJ167" s="5"/>
      <c r="UUK167" s="8"/>
      <c r="UUL167" s="10"/>
      <c r="UUM167" s="68"/>
      <c r="UUN167" s="20"/>
      <c r="UUO167" s="57"/>
      <c r="UUP167" s="21"/>
      <c r="UUQ167" s="22"/>
      <c r="UUR167" s="3"/>
      <c r="UUS167" s="5"/>
      <c r="UUT167" s="5"/>
      <c r="UUU167" s="8"/>
      <c r="UUV167" s="10"/>
      <c r="UUW167" s="68"/>
      <c r="UUX167" s="20"/>
      <c r="UUY167" s="57"/>
      <c r="UUZ167" s="21"/>
      <c r="UVA167" s="22"/>
      <c r="UVB167" s="3"/>
      <c r="UVC167" s="5"/>
      <c r="UVD167" s="5"/>
      <c r="UVE167" s="8"/>
      <c r="UVF167" s="10"/>
      <c r="UVG167" s="68"/>
      <c r="UVH167" s="20"/>
      <c r="UVI167" s="57"/>
      <c r="UVJ167" s="21"/>
      <c r="UVK167" s="22"/>
      <c r="UVL167" s="3"/>
      <c r="UVM167" s="5"/>
      <c r="UVN167" s="5"/>
      <c r="UVO167" s="8"/>
      <c r="UVP167" s="10"/>
      <c r="UVQ167" s="68"/>
      <c r="UVR167" s="20"/>
      <c r="UVS167" s="57"/>
      <c r="UVT167" s="21"/>
      <c r="UVU167" s="22"/>
      <c r="UVV167" s="3"/>
      <c r="UVW167" s="5"/>
      <c r="UVX167" s="5"/>
      <c r="UVY167" s="8"/>
      <c r="UVZ167" s="10"/>
      <c r="UWA167" s="68"/>
      <c r="UWB167" s="20"/>
      <c r="UWC167" s="57"/>
      <c r="UWD167" s="21"/>
      <c r="UWE167" s="22"/>
      <c r="UWF167" s="3"/>
      <c r="UWG167" s="5"/>
      <c r="UWH167" s="5"/>
      <c r="UWI167" s="8"/>
      <c r="UWJ167" s="10"/>
      <c r="UWK167" s="68"/>
      <c r="UWL167" s="20"/>
      <c r="UWM167" s="57"/>
      <c r="UWN167" s="21"/>
      <c r="UWO167" s="22"/>
      <c r="UWP167" s="3"/>
      <c r="UWQ167" s="5"/>
      <c r="UWR167" s="5"/>
      <c r="UWS167" s="8"/>
      <c r="UWT167" s="10"/>
      <c r="UWU167" s="68"/>
      <c r="UWV167" s="20"/>
      <c r="UWW167" s="57"/>
      <c r="UWX167" s="21"/>
      <c r="UWY167" s="22"/>
      <c r="UWZ167" s="3"/>
      <c r="UXA167" s="5"/>
      <c r="UXB167" s="5"/>
      <c r="UXC167" s="8"/>
      <c r="UXD167" s="10"/>
      <c r="UXE167" s="68"/>
      <c r="UXF167" s="20"/>
      <c r="UXG167" s="57"/>
      <c r="UXH167" s="21"/>
      <c r="UXI167" s="22"/>
      <c r="UXJ167" s="3"/>
      <c r="UXK167" s="5"/>
      <c r="UXL167" s="5"/>
      <c r="UXM167" s="8"/>
      <c r="UXN167" s="10"/>
      <c r="UXO167" s="68"/>
      <c r="UXP167" s="20"/>
      <c r="UXQ167" s="57"/>
      <c r="UXR167" s="21"/>
      <c r="UXS167" s="22"/>
      <c r="UXT167" s="3"/>
      <c r="UXU167" s="5"/>
      <c r="UXV167" s="5"/>
      <c r="UXW167" s="8"/>
      <c r="UXX167" s="10"/>
      <c r="UXY167" s="68"/>
      <c r="UXZ167" s="20"/>
      <c r="UYA167" s="57"/>
      <c r="UYB167" s="21"/>
      <c r="UYC167" s="22"/>
      <c r="UYD167" s="3"/>
      <c r="UYE167" s="5"/>
      <c r="UYF167" s="5"/>
      <c r="UYG167" s="8"/>
      <c r="UYH167" s="10"/>
      <c r="UYI167" s="68"/>
      <c r="UYJ167" s="20"/>
      <c r="UYK167" s="57"/>
      <c r="UYL167" s="21"/>
      <c r="UYM167" s="22"/>
      <c r="UYN167" s="3"/>
      <c r="UYO167" s="5"/>
      <c r="UYP167" s="5"/>
      <c r="UYQ167" s="8"/>
      <c r="UYR167" s="10"/>
      <c r="UYS167" s="68"/>
      <c r="UYT167" s="20"/>
      <c r="UYU167" s="57"/>
      <c r="UYV167" s="21"/>
      <c r="UYW167" s="22"/>
      <c r="UYX167" s="3"/>
      <c r="UYY167" s="5"/>
      <c r="UYZ167" s="5"/>
      <c r="UZA167" s="8"/>
      <c r="UZB167" s="10"/>
      <c r="UZC167" s="68"/>
      <c r="UZD167" s="20"/>
      <c r="UZE167" s="57"/>
      <c r="UZF167" s="21"/>
      <c r="UZG167" s="22"/>
      <c r="UZH167" s="3"/>
      <c r="UZI167" s="5"/>
      <c r="UZJ167" s="5"/>
      <c r="UZK167" s="8"/>
      <c r="UZL167" s="10"/>
      <c r="UZM167" s="68"/>
      <c r="UZN167" s="20"/>
      <c r="UZO167" s="57"/>
      <c r="UZP167" s="21"/>
      <c r="UZQ167" s="22"/>
      <c r="UZR167" s="3"/>
      <c r="UZS167" s="5"/>
      <c r="UZT167" s="5"/>
      <c r="UZU167" s="8"/>
      <c r="UZV167" s="10"/>
      <c r="UZW167" s="68"/>
      <c r="UZX167" s="20"/>
      <c r="UZY167" s="57"/>
      <c r="UZZ167" s="21"/>
      <c r="VAA167" s="22"/>
      <c r="VAB167" s="3"/>
      <c r="VAC167" s="5"/>
      <c r="VAD167" s="5"/>
      <c r="VAE167" s="8"/>
      <c r="VAF167" s="10"/>
      <c r="VAG167" s="68"/>
      <c r="VAH167" s="20"/>
      <c r="VAI167" s="57"/>
      <c r="VAJ167" s="21"/>
      <c r="VAK167" s="22"/>
      <c r="VAL167" s="3"/>
      <c r="VAM167" s="5"/>
      <c r="VAN167" s="5"/>
      <c r="VAO167" s="8"/>
      <c r="VAP167" s="10"/>
      <c r="VAQ167" s="68"/>
      <c r="VAR167" s="20"/>
      <c r="VAS167" s="57"/>
      <c r="VAT167" s="21"/>
      <c r="VAU167" s="22"/>
      <c r="VAV167" s="3"/>
      <c r="VAW167" s="5"/>
      <c r="VAX167" s="5"/>
      <c r="VAY167" s="8"/>
      <c r="VAZ167" s="10"/>
      <c r="VBA167" s="68"/>
      <c r="VBB167" s="20"/>
      <c r="VBC167" s="57"/>
      <c r="VBD167" s="21"/>
      <c r="VBE167" s="22"/>
      <c r="VBF167" s="3"/>
      <c r="VBG167" s="5"/>
      <c r="VBH167" s="5"/>
      <c r="VBI167" s="8"/>
      <c r="VBJ167" s="10"/>
      <c r="VBK167" s="68"/>
      <c r="VBL167" s="20"/>
      <c r="VBM167" s="57"/>
      <c r="VBN167" s="21"/>
      <c r="VBO167" s="22"/>
      <c r="VBP167" s="3"/>
      <c r="VBQ167" s="5"/>
      <c r="VBR167" s="5"/>
      <c r="VBS167" s="8"/>
      <c r="VBT167" s="10"/>
      <c r="VBU167" s="68"/>
      <c r="VBV167" s="20"/>
      <c r="VBW167" s="57"/>
      <c r="VBX167" s="21"/>
      <c r="VBY167" s="22"/>
      <c r="VBZ167" s="3"/>
      <c r="VCA167" s="5"/>
      <c r="VCB167" s="5"/>
      <c r="VCC167" s="8"/>
      <c r="VCD167" s="10"/>
      <c r="VCE167" s="68"/>
      <c r="VCF167" s="20"/>
      <c r="VCG167" s="57"/>
      <c r="VCH167" s="21"/>
      <c r="VCI167" s="22"/>
      <c r="VCJ167" s="3"/>
      <c r="VCK167" s="5"/>
      <c r="VCL167" s="5"/>
      <c r="VCM167" s="8"/>
      <c r="VCN167" s="10"/>
      <c r="VCO167" s="68"/>
      <c r="VCP167" s="20"/>
      <c r="VCQ167" s="57"/>
      <c r="VCR167" s="21"/>
      <c r="VCS167" s="22"/>
      <c r="VCT167" s="3"/>
      <c r="VCU167" s="5"/>
      <c r="VCV167" s="5"/>
      <c r="VCW167" s="8"/>
      <c r="VCX167" s="10"/>
      <c r="VCY167" s="68"/>
      <c r="VCZ167" s="20"/>
      <c r="VDA167" s="57"/>
      <c r="VDB167" s="21"/>
      <c r="VDC167" s="22"/>
      <c r="VDD167" s="3"/>
      <c r="VDE167" s="5"/>
      <c r="VDF167" s="5"/>
      <c r="VDG167" s="8"/>
      <c r="VDH167" s="10"/>
      <c r="VDI167" s="68"/>
      <c r="VDJ167" s="20"/>
      <c r="VDK167" s="57"/>
      <c r="VDL167" s="21"/>
      <c r="VDM167" s="22"/>
      <c r="VDN167" s="3"/>
      <c r="VDO167" s="5"/>
      <c r="VDP167" s="5"/>
      <c r="VDQ167" s="8"/>
      <c r="VDR167" s="10"/>
      <c r="VDS167" s="68"/>
      <c r="VDT167" s="20"/>
      <c r="VDU167" s="57"/>
      <c r="VDV167" s="21"/>
      <c r="VDW167" s="22"/>
      <c r="VDX167" s="3"/>
      <c r="VDY167" s="5"/>
      <c r="VDZ167" s="5"/>
      <c r="VEA167" s="8"/>
      <c r="VEB167" s="10"/>
      <c r="VEC167" s="68"/>
      <c r="VED167" s="20"/>
      <c r="VEE167" s="57"/>
      <c r="VEF167" s="21"/>
      <c r="VEG167" s="22"/>
      <c r="VEH167" s="3"/>
      <c r="VEI167" s="5"/>
      <c r="VEJ167" s="5"/>
      <c r="VEK167" s="8"/>
      <c r="VEL167" s="10"/>
      <c r="VEM167" s="68"/>
      <c r="VEN167" s="20"/>
      <c r="VEO167" s="57"/>
      <c r="VEP167" s="21"/>
      <c r="VEQ167" s="22"/>
      <c r="VER167" s="3"/>
      <c r="VES167" s="5"/>
      <c r="VET167" s="5"/>
      <c r="VEU167" s="8"/>
      <c r="VEV167" s="10"/>
      <c r="VEW167" s="68"/>
      <c r="VEX167" s="20"/>
      <c r="VEY167" s="57"/>
      <c r="VEZ167" s="21"/>
      <c r="VFA167" s="22"/>
      <c r="VFB167" s="3"/>
      <c r="VFC167" s="5"/>
      <c r="VFD167" s="5"/>
      <c r="VFE167" s="8"/>
      <c r="VFF167" s="10"/>
      <c r="VFG167" s="68"/>
      <c r="VFH167" s="20"/>
      <c r="VFI167" s="57"/>
      <c r="VFJ167" s="21"/>
      <c r="VFK167" s="22"/>
      <c r="VFL167" s="3"/>
      <c r="VFM167" s="5"/>
      <c r="VFN167" s="5"/>
      <c r="VFO167" s="8"/>
      <c r="VFP167" s="10"/>
      <c r="VFQ167" s="68"/>
      <c r="VFR167" s="20"/>
      <c r="VFS167" s="57"/>
      <c r="VFT167" s="21"/>
      <c r="VFU167" s="22"/>
      <c r="VFV167" s="3"/>
      <c r="VFW167" s="5"/>
      <c r="VFX167" s="5"/>
      <c r="VFY167" s="8"/>
      <c r="VFZ167" s="10"/>
      <c r="VGA167" s="68"/>
      <c r="VGB167" s="20"/>
      <c r="VGC167" s="57"/>
      <c r="VGD167" s="21"/>
      <c r="VGE167" s="22"/>
      <c r="VGF167" s="3"/>
      <c r="VGG167" s="5"/>
      <c r="VGH167" s="5"/>
      <c r="VGI167" s="8"/>
      <c r="VGJ167" s="10"/>
      <c r="VGK167" s="68"/>
      <c r="VGL167" s="20"/>
      <c r="VGM167" s="57"/>
      <c r="VGN167" s="21"/>
      <c r="VGO167" s="22"/>
      <c r="VGP167" s="3"/>
      <c r="VGQ167" s="5"/>
      <c r="VGR167" s="5"/>
      <c r="VGS167" s="8"/>
      <c r="VGT167" s="10"/>
      <c r="VGU167" s="68"/>
      <c r="VGV167" s="20"/>
      <c r="VGW167" s="57"/>
      <c r="VGX167" s="21"/>
      <c r="VGY167" s="22"/>
      <c r="VGZ167" s="3"/>
      <c r="VHA167" s="5"/>
      <c r="VHB167" s="5"/>
      <c r="VHC167" s="8"/>
      <c r="VHD167" s="10"/>
      <c r="VHE167" s="68"/>
      <c r="VHF167" s="20"/>
      <c r="VHG167" s="57"/>
      <c r="VHH167" s="21"/>
      <c r="VHI167" s="22"/>
      <c r="VHJ167" s="3"/>
      <c r="VHK167" s="5"/>
      <c r="VHL167" s="5"/>
      <c r="VHM167" s="8"/>
      <c r="VHN167" s="10"/>
      <c r="VHO167" s="68"/>
      <c r="VHP167" s="20"/>
      <c r="VHQ167" s="57"/>
      <c r="VHR167" s="21"/>
      <c r="VHS167" s="22"/>
      <c r="VHT167" s="3"/>
      <c r="VHU167" s="5"/>
      <c r="VHV167" s="5"/>
      <c r="VHW167" s="8"/>
      <c r="VHX167" s="10"/>
      <c r="VHY167" s="68"/>
      <c r="VHZ167" s="20"/>
      <c r="VIA167" s="57"/>
      <c r="VIB167" s="21"/>
      <c r="VIC167" s="22"/>
      <c r="VID167" s="3"/>
      <c r="VIE167" s="5"/>
      <c r="VIF167" s="5"/>
      <c r="VIG167" s="8"/>
      <c r="VIH167" s="10"/>
      <c r="VII167" s="68"/>
      <c r="VIJ167" s="20"/>
      <c r="VIK167" s="57"/>
      <c r="VIL167" s="21"/>
      <c r="VIM167" s="22"/>
      <c r="VIN167" s="3"/>
      <c r="VIO167" s="5"/>
      <c r="VIP167" s="5"/>
      <c r="VIQ167" s="8"/>
      <c r="VIR167" s="10"/>
      <c r="VIS167" s="68"/>
      <c r="VIT167" s="20"/>
      <c r="VIU167" s="57"/>
      <c r="VIV167" s="21"/>
      <c r="VIW167" s="22"/>
      <c r="VIX167" s="3"/>
      <c r="VIY167" s="5"/>
      <c r="VIZ167" s="5"/>
      <c r="VJA167" s="8"/>
      <c r="VJB167" s="10"/>
      <c r="VJC167" s="68"/>
      <c r="VJD167" s="20"/>
      <c r="VJE167" s="57"/>
      <c r="VJF167" s="21"/>
      <c r="VJG167" s="22"/>
      <c r="VJH167" s="3"/>
      <c r="VJI167" s="5"/>
      <c r="VJJ167" s="5"/>
      <c r="VJK167" s="8"/>
      <c r="VJL167" s="10"/>
      <c r="VJM167" s="68"/>
      <c r="VJN167" s="20"/>
      <c r="VJO167" s="57"/>
      <c r="VJP167" s="21"/>
      <c r="VJQ167" s="22"/>
      <c r="VJR167" s="3"/>
      <c r="VJS167" s="5"/>
      <c r="VJT167" s="5"/>
      <c r="VJU167" s="8"/>
      <c r="VJV167" s="10"/>
      <c r="VJW167" s="68"/>
      <c r="VJX167" s="20"/>
      <c r="VJY167" s="57"/>
      <c r="VJZ167" s="21"/>
      <c r="VKA167" s="22"/>
      <c r="VKB167" s="3"/>
      <c r="VKC167" s="5"/>
      <c r="VKD167" s="5"/>
      <c r="VKE167" s="8"/>
      <c r="VKF167" s="10"/>
      <c r="VKG167" s="68"/>
      <c r="VKH167" s="20"/>
      <c r="VKI167" s="57"/>
      <c r="VKJ167" s="21"/>
      <c r="VKK167" s="22"/>
      <c r="VKL167" s="3"/>
      <c r="VKM167" s="5"/>
      <c r="VKN167" s="5"/>
      <c r="VKO167" s="8"/>
      <c r="VKP167" s="10"/>
      <c r="VKQ167" s="68"/>
      <c r="VKR167" s="20"/>
      <c r="VKS167" s="57"/>
      <c r="VKT167" s="21"/>
      <c r="VKU167" s="22"/>
      <c r="VKV167" s="3"/>
      <c r="VKW167" s="5"/>
      <c r="VKX167" s="5"/>
      <c r="VKY167" s="8"/>
      <c r="VKZ167" s="10"/>
      <c r="VLA167" s="68"/>
      <c r="VLB167" s="20"/>
      <c r="VLC167" s="57"/>
      <c r="VLD167" s="21"/>
      <c r="VLE167" s="22"/>
      <c r="VLF167" s="3"/>
      <c r="VLG167" s="5"/>
      <c r="VLH167" s="5"/>
      <c r="VLI167" s="8"/>
      <c r="VLJ167" s="10"/>
      <c r="VLK167" s="68"/>
      <c r="VLL167" s="20"/>
      <c r="VLM167" s="57"/>
      <c r="VLN167" s="21"/>
      <c r="VLO167" s="22"/>
      <c r="VLP167" s="3"/>
      <c r="VLQ167" s="5"/>
      <c r="VLR167" s="5"/>
      <c r="VLS167" s="8"/>
      <c r="VLT167" s="10"/>
      <c r="VLU167" s="68"/>
      <c r="VLV167" s="20"/>
      <c r="VLW167" s="57"/>
      <c r="VLX167" s="21"/>
      <c r="VLY167" s="22"/>
      <c r="VLZ167" s="3"/>
      <c r="VMA167" s="5"/>
      <c r="VMB167" s="5"/>
      <c r="VMC167" s="8"/>
      <c r="VMD167" s="10"/>
      <c r="VME167" s="68"/>
      <c r="VMF167" s="20"/>
      <c r="VMG167" s="57"/>
      <c r="VMH167" s="21"/>
      <c r="VMI167" s="22"/>
      <c r="VMJ167" s="3"/>
      <c r="VMK167" s="5"/>
      <c r="VML167" s="5"/>
      <c r="VMM167" s="8"/>
      <c r="VMN167" s="10"/>
      <c r="VMO167" s="68"/>
      <c r="VMP167" s="20"/>
      <c r="VMQ167" s="57"/>
      <c r="VMR167" s="21"/>
      <c r="VMS167" s="22"/>
      <c r="VMT167" s="3"/>
      <c r="VMU167" s="5"/>
      <c r="VMV167" s="5"/>
      <c r="VMW167" s="8"/>
      <c r="VMX167" s="10"/>
      <c r="VMY167" s="68"/>
      <c r="VMZ167" s="20"/>
      <c r="VNA167" s="57"/>
      <c r="VNB167" s="21"/>
      <c r="VNC167" s="22"/>
      <c r="VND167" s="3"/>
      <c r="VNE167" s="5"/>
      <c r="VNF167" s="5"/>
      <c r="VNG167" s="8"/>
      <c r="VNH167" s="10"/>
      <c r="VNI167" s="68"/>
      <c r="VNJ167" s="20"/>
      <c r="VNK167" s="57"/>
      <c r="VNL167" s="21"/>
      <c r="VNM167" s="22"/>
      <c r="VNN167" s="3"/>
      <c r="VNO167" s="5"/>
      <c r="VNP167" s="5"/>
      <c r="VNQ167" s="8"/>
      <c r="VNR167" s="10"/>
      <c r="VNS167" s="68"/>
      <c r="VNT167" s="20"/>
      <c r="VNU167" s="57"/>
      <c r="VNV167" s="21"/>
      <c r="VNW167" s="22"/>
      <c r="VNX167" s="3"/>
      <c r="VNY167" s="5"/>
      <c r="VNZ167" s="5"/>
      <c r="VOA167" s="8"/>
      <c r="VOB167" s="10"/>
      <c r="VOC167" s="68"/>
      <c r="VOD167" s="20"/>
      <c r="VOE167" s="57"/>
      <c r="VOF167" s="21"/>
      <c r="VOG167" s="22"/>
      <c r="VOH167" s="3"/>
      <c r="VOI167" s="5"/>
      <c r="VOJ167" s="5"/>
      <c r="VOK167" s="8"/>
      <c r="VOL167" s="10"/>
      <c r="VOM167" s="68"/>
      <c r="VON167" s="20"/>
      <c r="VOO167" s="57"/>
      <c r="VOP167" s="21"/>
      <c r="VOQ167" s="22"/>
      <c r="VOR167" s="3"/>
      <c r="VOS167" s="5"/>
      <c r="VOT167" s="5"/>
      <c r="VOU167" s="8"/>
      <c r="VOV167" s="10"/>
      <c r="VOW167" s="68"/>
      <c r="VOX167" s="20"/>
      <c r="VOY167" s="57"/>
      <c r="VOZ167" s="21"/>
      <c r="VPA167" s="22"/>
      <c r="VPB167" s="3"/>
      <c r="VPC167" s="5"/>
      <c r="VPD167" s="5"/>
      <c r="VPE167" s="8"/>
      <c r="VPF167" s="10"/>
      <c r="VPG167" s="68"/>
      <c r="VPH167" s="20"/>
      <c r="VPI167" s="57"/>
      <c r="VPJ167" s="21"/>
      <c r="VPK167" s="22"/>
      <c r="VPL167" s="3"/>
      <c r="VPM167" s="5"/>
      <c r="VPN167" s="5"/>
      <c r="VPO167" s="8"/>
      <c r="VPP167" s="10"/>
      <c r="VPQ167" s="68"/>
      <c r="VPR167" s="20"/>
      <c r="VPS167" s="57"/>
      <c r="VPT167" s="21"/>
      <c r="VPU167" s="22"/>
      <c r="VPV167" s="3"/>
      <c r="VPW167" s="5"/>
      <c r="VPX167" s="5"/>
      <c r="VPY167" s="8"/>
      <c r="VPZ167" s="10"/>
      <c r="VQA167" s="68"/>
      <c r="VQB167" s="20"/>
      <c r="VQC167" s="57"/>
      <c r="VQD167" s="21"/>
      <c r="VQE167" s="22"/>
      <c r="VQF167" s="3"/>
      <c r="VQG167" s="5"/>
      <c r="VQH167" s="5"/>
      <c r="VQI167" s="8"/>
      <c r="VQJ167" s="10"/>
      <c r="VQK167" s="68"/>
      <c r="VQL167" s="20"/>
      <c r="VQM167" s="57"/>
      <c r="VQN167" s="21"/>
      <c r="VQO167" s="22"/>
      <c r="VQP167" s="3"/>
      <c r="VQQ167" s="5"/>
      <c r="VQR167" s="5"/>
      <c r="VQS167" s="8"/>
      <c r="VQT167" s="10"/>
      <c r="VQU167" s="68"/>
      <c r="VQV167" s="20"/>
      <c r="VQW167" s="57"/>
      <c r="VQX167" s="21"/>
      <c r="VQY167" s="22"/>
      <c r="VQZ167" s="3"/>
      <c r="VRA167" s="5"/>
      <c r="VRB167" s="5"/>
      <c r="VRC167" s="8"/>
      <c r="VRD167" s="10"/>
      <c r="VRE167" s="68"/>
      <c r="VRF167" s="20"/>
      <c r="VRG167" s="57"/>
      <c r="VRH167" s="21"/>
      <c r="VRI167" s="22"/>
      <c r="VRJ167" s="3"/>
      <c r="VRK167" s="5"/>
      <c r="VRL167" s="5"/>
      <c r="VRM167" s="8"/>
      <c r="VRN167" s="10"/>
      <c r="VRO167" s="68"/>
      <c r="VRP167" s="20"/>
      <c r="VRQ167" s="57"/>
      <c r="VRR167" s="21"/>
      <c r="VRS167" s="22"/>
      <c r="VRT167" s="3"/>
      <c r="VRU167" s="5"/>
      <c r="VRV167" s="5"/>
      <c r="VRW167" s="8"/>
      <c r="VRX167" s="10"/>
      <c r="VRY167" s="68"/>
      <c r="VRZ167" s="20"/>
      <c r="VSA167" s="57"/>
      <c r="VSB167" s="21"/>
      <c r="VSC167" s="22"/>
      <c r="VSD167" s="3"/>
      <c r="VSE167" s="5"/>
      <c r="VSF167" s="5"/>
      <c r="VSG167" s="8"/>
      <c r="VSH167" s="10"/>
      <c r="VSI167" s="68"/>
      <c r="VSJ167" s="20"/>
      <c r="VSK167" s="57"/>
      <c r="VSL167" s="21"/>
      <c r="VSM167" s="22"/>
      <c r="VSN167" s="3"/>
      <c r="VSO167" s="5"/>
      <c r="VSP167" s="5"/>
      <c r="VSQ167" s="8"/>
      <c r="VSR167" s="10"/>
      <c r="VSS167" s="68"/>
      <c r="VST167" s="20"/>
      <c r="VSU167" s="57"/>
      <c r="VSV167" s="21"/>
      <c r="VSW167" s="22"/>
      <c r="VSX167" s="3"/>
      <c r="VSY167" s="5"/>
      <c r="VSZ167" s="5"/>
      <c r="VTA167" s="8"/>
      <c r="VTB167" s="10"/>
      <c r="VTC167" s="68"/>
      <c r="VTD167" s="20"/>
      <c r="VTE167" s="57"/>
      <c r="VTF167" s="21"/>
      <c r="VTG167" s="22"/>
      <c r="VTH167" s="3"/>
      <c r="VTI167" s="5"/>
      <c r="VTJ167" s="5"/>
      <c r="VTK167" s="8"/>
      <c r="VTL167" s="10"/>
      <c r="VTM167" s="68"/>
      <c r="VTN167" s="20"/>
      <c r="VTO167" s="57"/>
      <c r="VTP167" s="21"/>
      <c r="VTQ167" s="22"/>
      <c r="VTR167" s="3"/>
      <c r="VTS167" s="5"/>
      <c r="VTT167" s="5"/>
      <c r="VTU167" s="8"/>
      <c r="VTV167" s="10"/>
      <c r="VTW167" s="68"/>
      <c r="VTX167" s="20"/>
      <c r="VTY167" s="57"/>
      <c r="VTZ167" s="21"/>
      <c r="VUA167" s="22"/>
      <c r="VUB167" s="3"/>
      <c r="VUC167" s="5"/>
      <c r="VUD167" s="5"/>
      <c r="VUE167" s="8"/>
      <c r="VUF167" s="10"/>
      <c r="VUG167" s="68"/>
      <c r="VUH167" s="20"/>
      <c r="VUI167" s="57"/>
      <c r="VUJ167" s="21"/>
      <c r="VUK167" s="22"/>
      <c r="VUL167" s="3"/>
      <c r="VUM167" s="5"/>
      <c r="VUN167" s="5"/>
      <c r="VUO167" s="8"/>
      <c r="VUP167" s="10"/>
      <c r="VUQ167" s="68"/>
      <c r="VUR167" s="20"/>
      <c r="VUS167" s="57"/>
      <c r="VUT167" s="21"/>
      <c r="VUU167" s="22"/>
      <c r="VUV167" s="3"/>
      <c r="VUW167" s="5"/>
      <c r="VUX167" s="5"/>
      <c r="VUY167" s="8"/>
      <c r="VUZ167" s="10"/>
      <c r="VVA167" s="68"/>
      <c r="VVB167" s="20"/>
      <c r="VVC167" s="57"/>
      <c r="VVD167" s="21"/>
      <c r="VVE167" s="22"/>
      <c r="VVF167" s="3"/>
      <c r="VVG167" s="5"/>
      <c r="VVH167" s="5"/>
      <c r="VVI167" s="8"/>
      <c r="VVJ167" s="10"/>
      <c r="VVK167" s="68"/>
      <c r="VVL167" s="20"/>
      <c r="VVM167" s="57"/>
      <c r="VVN167" s="21"/>
      <c r="VVO167" s="22"/>
      <c r="VVP167" s="3"/>
      <c r="VVQ167" s="5"/>
      <c r="VVR167" s="5"/>
      <c r="VVS167" s="8"/>
      <c r="VVT167" s="10"/>
      <c r="VVU167" s="68"/>
      <c r="VVV167" s="20"/>
      <c r="VVW167" s="57"/>
      <c r="VVX167" s="21"/>
      <c r="VVY167" s="22"/>
      <c r="VVZ167" s="3"/>
      <c r="VWA167" s="5"/>
      <c r="VWB167" s="5"/>
      <c r="VWC167" s="8"/>
      <c r="VWD167" s="10"/>
      <c r="VWE167" s="68"/>
      <c r="VWF167" s="20"/>
      <c r="VWG167" s="57"/>
      <c r="VWH167" s="21"/>
      <c r="VWI167" s="22"/>
      <c r="VWJ167" s="3"/>
      <c r="VWK167" s="5"/>
      <c r="VWL167" s="5"/>
      <c r="VWM167" s="8"/>
      <c r="VWN167" s="10"/>
      <c r="VWO167" s="68"/>
      <c r="VWP167" s="20"/>
      <c r="VWQ167" s="57"/>
      <c r="VWR167" s="21"/>
      <c r="VWS167" s="22"/>
      <c r="VWT167" s="3"/>
      <c r="VWU167" s="5"/>
      <c r="VWV167" s="5"/>
      <c r="VWW167" s="8"/>
      <c r="VWX167" s="10"/>
      <c r="VWY167" s="68"/>
      <c r="VWZ167" s="20"/>
      <c r="VXA167" s="57"/>
      <c r="VXB167" s="21"/>
      <c r="VXC167" s="22"/>
      <c r="VXD167" s="3"/>
      <c r="VXE167" s="5"/>
      <c r="VXF167" s="5"/>
      <c r="VXG167" s="8"/>
      <c r="VXH167" s="10"/>
      <c r="VXI167" s="68"/>
      <c r="VXJ167" s="20"/>
      <c r="VXK167" s="57"/>
      <c r="VXL167" s="21"/>
      <c r="VXM167" s="22"/>
      <c r="VXN167" s="3"/>
      <c r="VXO167" s="5"/>
      <c r="VXP167" s="5"/>
      <c r="VXQ167" s="8"/>
      <c r="VXR167" s="10"/>
      <c r="VXS167" s="68"/>
      <c r="VXT167" s="20"/>
      <c r="VXU167" s="57"/>
      <c r="VXV167" s="21"/>
      <c r="VXW167" s="22"/>
      <c r="VXX167" s="3"/>
      <c r="VXY167" s="5"/>
      <c r="VXZ167" s="5"/>
      <c r="VYA167" s="8"/>
      <c r="VYB167" s="10"/>
      <c r="VYC167" s="68"/>
      <c r="VYD167" s="20"/>
      <c r="VYE167" s="57"/>
      <c r="VYF167" s="21"/>
      <c r="VYG167" s="22"/>
      <c r="VYH167" s="3"/>
      <c r="VYI167" s="5"/>
      <c r="VYJ167" s="5"/>
      <c r="VYK167" s="8"/>
      <c r="VYL167" s="10"/>
      <c r="VYM167" s="68"/>
      <c r="VYN167" s="20"/>
      <c r="VYO167" s="57"/>
      <c r="VYP167" s="21"/>
      <c r="VYQ167" s="22"/>
      <c r="VYR167" s="3"/>
      <c r="VYS167" s="5"/>
      <c r="VYT167" s="5"/>
      <c r="VYU167" s="8"/>
      <c r="VYV167" s="10"/>
      <c r="VYW167" s="68"/>
      <c r="VYX167" s="20"/>
      <c r="VYY167" s="57"/>
      <c r="VYZ167" s="21"/>
      <c r="VZA167" s="22"/>
      <c r="VZB167" s="3"/>
      <c r="VZC167" s="5"/>
      <c r="VZD167" s="5"/>
      <c r="VZE167" s="8"/>
      <c r="VZF167" s="10"/>
      <c r="VZG167" s="68"/>
      <c r="VZH167" s="20"/>
      <c r="VZI167" s="57"/>
      <c r="VZJ167" s="21"/>
      <c r="VZK167" s="22"/>
      <c r="VZL167" s="3"/>
      <c r="VZM167" s="5"/>
      <c r="VZN167" s="5"/>
      <c r="VZO167" s="8"/>
      <c r="VZP167" s="10"/>
      <c r="VZQ167" s="68"/>
      <c r="VZR167" s="20"/>
      <c r="VZS167" s="57"/>
      <c r="VZT167" s="21"/>
      <c r="VZU167" s="22"/>
      <c r="VZV167" s="3"/>
      <c r="VZW167" s="5"/>
      <c r="VZX167" s="5"/>
      <c r="VZY167" s="8"/>
      <c r="VZZ167" s="10"/>
      <c r="WAA167" s="68"/>
      <c r="WAB167" s="20"/>
      <c r="WAC167" s="57"/>
      <c r="WAD167" s="21"/>
      <c r="WAE167" s="22"/>
      <c r="WAF167" s="3"/>
      <c r="WAG167" s="5"/>
      <c r="WAH167" s="5"/>
      <c r="WAI167" s="8"/>
      <c r="WAJ167" s="10"/>
      <c r="WAK167" s="68"/>
      <c r="WAL167" s="20"/>
      <c r="WAM167" s="57"/>
      <c r="WAN167" s="21"/>
      <c r="WAO167" s="22"/>
      <c r="WAP167" s="3"/>
      <c r="WAQ167" s="5"/>
      <c r="WAR167" s="5"/>
      <c r="WAS167" s="8"/>
      <c r="WAT167" s="10"/>
      <c r="WAU167" s="68"/>
      <c r="WAV167" s="20"/>
      <c r="WAW167" s="57"/>
      <c r="WAX167" s="21"/>
      <c r="WAY167" s="22"/>
      <c r="WAZ167" s="3"/>
      <c r="WBA167" s="5"/>
      <c r="WBB167" s="5"/>
      <c r="WBC167" s="8"/>
      <c r="WBD167" s="10"/>
      <c r="WBE167" s="68"/>
      <c r="WBF167" s="20"/>
      <c r="WBG167" s="57"/>
      <c r="WBH167" s="21"/>
      <c r="WBI167" s="22"/>
      <c r="WBJ167" s="3"/>
      <c r="WBK167" s="5"/>
      <c r="WBL167" s="5"/>
      <c r="WBM167" s="8"/>
      <c r="WBN167" s="10"/>
      <c r="WBO167" s="68"/>
      <c r="WBP167" s="20"/>
      <c r="WBQ167" s="57"/>
      <c r="WBR167" s="21"/>
      <c r="WBS167" s="22"/>
      <c r="WBT167" s="3"/>
      <c r="WBU167" s="5"/>
      <c r="WBV167" s="5"/>
      <c r="WBW167" s="8"/>
      <c r="WBX167" s="10"/>
      <c r="WBY167" s="68"/>
      <c r="WBZ167" s="20"/>
      <c r="WCA167" s="57"/>
      <c r="WCB167" s="21"/>
      <c r="WCC167" s="22"/>
      <c r="WCD167" s="3"/>
      <c r="WCE167" s="5"/>
      <c r="WCF167" s="5"/>
      <c r="WCG167" s="8"/>
      <c r="WCH167" s="10"/>
      <c r="WCI167" s="68"/>
      <c r="WCJ167" s="20"/>
      <c r="WCK167" s="57"/>
      <c r="WCL167" s="21"/>
      <c r="WCM167" s="22"/>
      <c r="WCN167" s="3"/>
      <c r="WCO167" s="5"/>
      <c r="WCP167" s="5"/>
      <c r="WCQ167" s="8"/>
      <c r="WCR167" s="10"/>
      <c r="WCS167" s="68"/>
      <c r="WCT167" s="20"/>
      <c r="WCU167" s="57"/>
      <c r="WCV167" s="21"/>
      <c r="WCW167" s="22"/>
      <c r="WCX167" s="3"/>
      <c r="WCY167" s="5"/>
      <c r="WCZ167" s="5"/>
      <c r="WDA167" s="8"/>
      <c r="WDB167" s="10"/>
      <c r="WDC167" s="68"/>
      <c r="WDD167" s="20"/>
      <c r="WDE167" s="57"/>
      <c r="WDF167" s="21"/>
      <c r="WDG167" s="22"/>
      <c r="WDH167" s="3"/>
      <c r="WDI167" s="5"/>
      <c r="WDJ167" s="5"/>
      <c r="WDK167" s="8"/>
      <c r="WDL167" s="10"/>
      <c r="WDM167" s="68"/>
      <c r="WDN167" s="20"/>
      <c r="WDO167" s="57"/>
      <c r="WDP167" s="21"/>
      <c r="WDQ167" s="22"/>
      <c r="WDR167" s="3"/>
      <c r="WDS167" s="5"/>
      <c r="WDT167" s="5"/>
      <c r="WDU167" s="8"/>
      <c r="WDV167" s="10"/>
      <c r="WDW167" s="68"/>
      <c r="WDX167" s="20"/>
      <c r="WDY167" s="57"/>
      <c r="WDZ167" s="21"/>
      <c r="WEA167" s="22"/>
      <c r="WEB167" s="3"/>
      <c r="WEC167" s="5"/>
      <c r="WED167" s="5"/>
      <c r="WEE167" s="8"/>
      <c r="WEF167" s="10"/>
      <c r="WEG167" s="68"/>
      <c r="WEH167" s="20"/>
      <c r="WEI167" s="57"/>
      <c r="WEJ167" s="21"/>
      <c r="WEK167" s="22"/>
      <c r="WEL167" s="3"/>
      <c r="WEM167" s="5"/>
      <c r="WEN167" s="5"/>
      <c r="WEO167" s="8"/>
      <c r="WEP167" s="10"/>
      <c r="WEQ167" s="68"/>
      <c r="WER167" s="20"/>
      <c r="WES167" s="57"/>
      <c r="WET167" s="21"/>
      <c r="WEU167" s="22"/>
      <c r="WEV167" s="3"/>
      <c r="WEW167" s="5"/>
      <c r="WEX167" s="5"/>
      <c r="WEY167" s="8"/>
      <c r="WEZ167" s="10"/>
      <c r="WFA167" s="68"/>
      <c r="WFB167" s="20"/>
      <c r="WFC167" s="57"/>
      <c r="WFD167" s="21"/>
      <c r="WFE167" s="22"/>
      <c r="WFF167" s="3"/>
      <c r="WFG167" s="5"/>
      <c r="WFH167" s="5"/>
      <c r="WFI167" s="8"/>
      <c r="WFJ167" s="10"/>
      <c r="WFK167" s="68"/>
      <c r="WFL167" s="20"/>
      <c r="WFM167" s="57"/>
      <c r="WFN167" s="21"/>
      <c r="WFO167" s="22"/>
      <c r="WFP167" s="3"/>
      <c r="WFQ167" s="5"/>
      <c r="WFR167" s="5"/>
      <c r="WFS167" s="8"/>
      <c r="WFT167" s="10"/>
      <c r="WFU167" s="68"/>
      <c r="WFV167" s="20"/>
      <c r="WFW167" s="57"/>
      <c r="WFX167" s="21"/>
      <c r="WFY167" s="22"/>
      <c r="WFZ167" s="3"/>
      <c r="WGA167" s="5"/>
      <c r="WGB167" s="5"/>
      <c r="WGC167" s="8"/>
      <c r="WGD167" s="10"/>
      <c r="WGE167" s="68"/>
      <c r="WGF167" s="20"/>
      <c r="WGG167" s="57"/>
      <c r="WGH167" s="21"/>
      <c r="WGI167" s="22"/>
      <c r="WGJ167" s="3"/>
      <c r="WGK167" s="5"/>
      <c r="WGL167" s="5"/>
      <c r="WGM167" s="8"/>
      <c r="WGN167" s="10"/>
      <c r="WGO167" s="68"/>
      <c r="WGP167" s="20"/>
      <c r="WGQ167" s="57"/>
      <c r="WGR167" s="21"/>
      <c r="WGS167" s="22"/>
      <c r="WGT167" s="3"/>
      <c r="WGU167" s="5"/>
      <c r="WGV167" s="5"/>
      <c r="WGW167" s="8"/>
      <c r="WGX167" s="10"/>
      <c r="WGY167" s="68"/>
      <c r="WGZ167" s="20"/>
      <c r="WHA167" s="57"/>
      <c r="WHB167" s="21"/>
      <c r="WHC167" s="22"/>
      <c r="WHD167" s="3"/>
      <c r="WHE167" s="5"/>
      <c r="WHF167" s="5"/>
      <c r="WHG167" s="8"/>
      <c r="WHH167" s="10"/>
      <c r="WHI167" s="68"/>
      <c r="WHJ167" s="20"/>
      <c r="WHK167" s="57"/>
      <c r="WHL167" s="21"/>
      <c r="WHM167" s="22"/>
      <c r="WHN167" s="3"/>
      <c r="WHO167" s="5"/>
      <c r="WHP167" s="5"/>
      <c r="WHQ167" s="8"/>
      <c r="WHR167" s="10"/>
      <c r="WHS167" s="68"/>
      <c r="WHT167" s="20"/>
      <c r="WHU167" s="57"/>
      <c r="WHV167" s="21"/>
      <c r="WHW167" s="22"/>
      <c r="WHX167" s="3"/>
      <c r="WHY167" s="5"/>
      <c r="WHZ167" s="5"/>
      <c r="WIA167" s="8"/>
      <c r="WIB167" s="10"/>
      <c r="WIC167" s="68"/>
      <c r="WID167" s="20"/>
      <c r="WIE167" s="57"/>
      <c r="WIF167" s="21"/>
      <c r="WIG167" s="22"/>
      <c r="WIH167" s="3"/>
      <c r="WII167" s="5"/>
      <c r="WIJ167" s="5"/>
      <c r="WIK167" s="8"/>
      <c r="WIL167" s="10"/>
      <c r="WIM167" s="68"/>
      <c r="WIN167" s="20"/>
      <c r="WIO167" s="57"/>
      <c r="WIP167" s="21"/>
      <c r="WIQ167" s="22"/>
      <c r="WIR167" s="3"/>
      <c r="WIS167" s="5"/>
      <c r="WIT167" s="5"/>
      <c r="WIU167" s="8"/>
      <c r="WIV167" s="10"/>
      <c r="WIW167" s="68"/>
      <c r="WIX167" s="20"/>
      <c r="WIY167" s="57"/>
      <c r="WIZ167" s="21"/>
      <c r="WJA167" s="22"/>
      <c r="WJB167" s="3"/>
      <c r="WJC167" s="5"/>
      <c r="WJD167" s="5"/>
      <c r="WJE167" s="8"/>
      <c r="WJF167" s="10"/>
      <c r="WJG167" s="68"/>
      <c r="WJH167" s="20"/>
      <c r="WJI167" s="57"/>
      <c r="WJJ167" s="21"/>
      <c r="WJK167" s="22"/>
      <c r="WJL167" s="3"/>
      <c r="WJM167" s="5"/>
      <c r="WJN167" s="5"/>
      <c r="WJO167" s="8"/>
      <c r="WJP167" s="10"/>
      <c r="WJQ167" s="68"/>
      <c r="WJR167" s="20"/>
      <c r="WJS167" s="57"/>
      <c r="WJT167" s="21"/>
      <c r="WJU167" s="22"/>
      <c r="WJV167" s="3"/>
      <c r="WJW167" s="5"/>
      <c r="WJX167" s="5"/>
      <c r="WJY167" s="8"/>
      <c r="WJZ167" s="10"/>
      <c r="WKA167" s="68"/>
      <c r="WKB167" s="20"/>
      <c r="WKC167" s="57"/>
      <c r="WKD167" s="21"/>
      <c r="WKE167" s="22"/>
      <c r="WKF167" s="3"/>
      <c r="WKG167" s="5"/>
      <c r="WKH167" s="5"/>
      <c r="WKI167" s="8"/>
      <c r="WKJ167" s="10"/>
      <c r="WKK167" s="68"/>
      <c r="WKL167" s="20"/>
      <c r="WKM167" s="57"/>
      <c r="WKN167" s="21"/>
      <c r="WKO167" s="22"/>
      <c r="WKP167" s="3"/>
      <c r="WKQ167" s="5"/>
      <c r="WKR167" s="5"/>
      <c r="WKS167" s="8"/>
      <c r="WKT167" s="10"/>
      <c r="WKU167" s="68"/>
      <c r="WKV167" s="20"/>
      <c r="WKW167" s="57"/>
      <c r="WKX167" s="21"/>
      <c r="WKY167" s="22"/>
      <c r="WKZ167" s="3"/>
      <c r="WLA167" s="5"/>
      <c r="WLB167" s="5"/>
      <c r="WLC167" s="8"/>
      <c r="WLD167" s="10"/>
      <c r="WLE167" s="68"/>
      <c r="WLF167" s="20"/>
      <c r="WLG167" s="57"/>
      <c r="WLH167" s="21"/>
      <c r="WLI167" s="22"/>
      <c r="WLJ167" s="3"/>
      <c r="WLK167" s="5"/>
      <c r="WLL167" s="5"/>
      <c r="WLM167" s="8"/>
      <c r="WLN167" s="10"/>
      <c r="WLO167" s="68"/>
      <c r="WLP167" s="20"/>
      <c r="WLQ167" s="57"/>
      <c r="WLR167" s="21"/>
      <c r="WLS167" s="22"/>
      <c r="WLT167" s="3"/>
      <c r="WLU167" s="5"/>
      <c r="WLV167" s="5"/>
      <c r="WLW167" s="8"/>
      <c r="WLX167" s="10"/>
      <c r="WLY167" s="68"/>
      <c r="WLZ167" s="20"/>
      <c r="WMA167" s="57"/>
      <c r="WMB167" s="21"/>
      <c r="WMC167" s="22"/>
      <c r="WMD167" s="3"/>
      <c r="WME167" s="5"/>
      <c r="WMF167" s="5"/>
      <c r="WMG167" s="8"/>
      <c r="WMH167" s="10"/>
      <c r="WMI167" s="68"/>
      <c r="WMJ167" s="20"/>
      <c r="WMK167" s="57"/>
      <c r="WML167" s="21"/>
      <c r="WMM167" s="22"/>
      <c r="WMN167" s="3"/>
      <c r="WMO167" s="5"/>
      <c r="WMP167" s="5"/>
      <c r="WMQ167" s="8"/>
      <c r="WMR167" s="10"/>
      <c r="WMS167" s="68"/>
      <c r="WMT167" s="20"/>
      <c r="WMU167" s="57"/>
      <c r="WMV167" s="21"/>
      <c r="WMW167" s="22"/>
      <c r="WMX167" s="3"/>
      <c r="WMY167" s="5"/>
      <c r="WMZ167" s="5"/>
      <c r="WNA167" s="8"/>
      <c r="WNB167" s="10"/>
      <c r="WNC167" s="68"/>
      <c r="WND167" s="20"/>
      <c r="WNE167" s="57"/>
      <c r="WNF167" s="21"/>
      <c r="WNG167" s="22"/>
      <c r="WNH167" s="3"/>
      <c r="WNI167" s="5"/>
      <c r="WNJ167" s="5"/>
      <c r="WNK167" s="8"/>
      <c r="WNL167" s="10"/>
      <c r="WNM167" s="68"/>
      <c r="WNN167" s="20"/>
      <c r="WNO167" s="57"/>
      <c r="WNP167" s="21"/>
      <c r="WNQ167" s="22"/>
      <c r="WNR167" s="3"/>
      <c r="WNS167" s="5"/>
      <c r="WNT167" s="5"/>
      <c r="WNU167" s="8"/>
      <c r="WNV167" s="10"/>
      <c r="WNW167" s="68"/>
      <c r="WNX167" s="20"/>
      <c r="WNY167" s="57"/>
      <c r="WNZ167" s="21"/>
      <c r="WOA167" s="22"/>
      <c r="WOB167" s="3"/>
      <c r="WOC167" s="5"/>
      <c r="WOD167" s="5"/>
      <c r="WOE167" s="8"/>
      <c r="WOF167" s="10"/>
      <c r="WOG167" s="68"/>
      <c r="WOH167" s="20"/>
      <c r="WOI167" s="57"/>
      <c r="WOJ167" s="21"/>
      <c r="WOK167" s="22"/>
      <c r="WOL167" s="3"/>
      <c r="WOM167" s="5"/>
      <c r="WON167" s="5"/>
      <c r="WOO167" s="8"/>
      <c r="WOP167" s="10"/>
      <c r="WOQ167" s="68"/>
      <c r="WOR167" s="20"/>
      <c r="WOS167" s="57"/>
      <c r="WOT167" s="21"/>
      <c r="WOU167" s="22"/>
      <c r="WOV167" s="3"/>
      <c r="WOW167" s="5"/>
      <c r="WOX167" s="5"/>
      <c r="WOY167" s="8"/>
      <c r="WOZ167" s="10"/>
      <c r="WPA167" s="68"/>
      <c r="WPB167" s="20"/>
      <c r="WPC167" s="57"/>
      <c r="WPD167" s="21"/>
      <c r="WPE167" s="22"/>
      <c r="WPF167" s="3"/>
      <c r="WPG167" s="5"/>
      <c r="WPH167" s="5"/>
      <c r="WPI167" s="8"/>
      <c r="WPJ167" s="10"/>
      <c r="WPK167" s="68"/>
      <c r="WPL167" s="20"/>
      <c r="WPM167" s="57"/>
      <c r="WPN167" s="21"/>
      <c r="WPO167" s="22"/>
      <c r="WPP167" s="3"/>
      <c r="WPQ167" s="5"/>
      <c r="WPR167" s="5"/>
      <c r="WPS167" s="8"/>
      <c r="WPT167" s="10"/>
      <c r="WPU167" s="68"/>
      <c r="WPV167" s="20"/>
      <c r="WPW167" s="57"/>
      <c r="WPX167" s="21"/>
      <c r="WPY167" s="22"/>
      <c r="WPZ167" s="3"/>
      <c r="WQA167" s="5"/>
      <c r="WQB167" s="5"/>
      <c r="WQC167" s="8"/>
      <c r="WQD167" s="10"/>
      <c r="WQE167" s="68"/>
      <c r="WQF167" s="20"/>
      <c r="WQG167" s="57"/>
      <c r="WQH167" s="21"/>
      <c r="WQI167" s="22"/>
      <c r="WQJ167" s="3"/>
      <c r="WQK167" s="5"/>
      <c r="WQL167" s="5"/>
      <c r="WQM167" s="8"/>
      <c r="WQN167" s="10"/>
      <c r="WQO167" s="68"/>
      <c r="WQP167" s="20"/>
      <c r="WQQ167" s="57"/>
      <c r="WQR167" s="21"/>
      <c r="WQS167" s="22"/>
      <c r="WQT167" s="3"/>
      <c r="WQU167" s="5"/>
      <c r="WQV167" s="5"/>
      <c r="WQW167" s="8"/>
      <c r="WQX167" s="10"/>
      <c r="WQY167" s="68"/>
      <c r="WQZ167" s="20"/>
      <c r="WRA167" s="57"/>
      <c r="WRB167" s="21"/>
      <c r="WRC167" s="22"/>
      <c r="WRD167" s="3"/>
      <c r="WRE167" s="5"/>
      <c r="WRF167" s="5"/>
      <c r="WRG167" s="8"/>
      <c r="WRH167" s="10"/>
      <c r="WRI167" s="68"/>
      <c r="WRJ167" s="20"/>
      <c r="WRK167" s="57"/>
      <c r="WRL167" s="21"/>
      <c r="WRM167" s="22"/>
      <c r="WRN167" s="3"/>
      <c r="WRO167" s="5"/>
      <c r="WRP167" s="5"/>
      <c r="WRQ167" s="8"/>
      <c r="WRR167" s="10"/>
      <c r="WRS167" s="68"/>
      <c r="WRT167" s="20"/>
      <c r="WRU167" s="57"/>
      <c r="WRV167" s="21"/>
      <c r="WRW167" s="22"/>
      <c r="WRX167" s="3"/>
      <c r="WRY167" s="5"/>
      <c r="WRZ167" s="5"/>
      <c r="WSA167" s="8"/>
      <c r="WSB167" s="10"/>
      <c r="WSC167" s="68"/>
      <c r="WSD167" s="20"/>
      <c r="WSE167" s="57"/>
      <c r="WSF167" s="21"/>
      <c r="WSG167" s="22"/>
      <c r="WSH167" s="3"/>
      <c r="WSI167" s="5"/>
      <c r="WSJ167" s="5"/>
      <c r="WSK167" s="8"/>
      <c r="WSL167" s="10"/>
      <c r="WSM167" s="68"/>
      <c r="WSN167" s="20"/>
      <c r="WSO167" s="57"/>
      <c r="WSP167" s="21"/>
      <c r="WSQ167" s="22"/>
      <c r="WSR167" s="3"/>
      <c r="WSS167" s="5"/>
      <c r="WST167" s="5"/>
      <c r="WSU167" s="8"/>
      <c r="WSV167" s="10"/>
      <c r="WSW167" s="68"/>
      <c r="WSX167" s="20"/>
      <c r="WSY167" s="57"/>
      <c r="WSZ167" s="21"/>
      <c r="WTA167" s="22"/>
      <c r="WTB167" s="3"/>
      <c r="WTC167" s="5"/>
      <c r="WTD167" s="5"/>
      <c r="WTE167" s="8"/>
      <c r="WTF167" s="10"/>
      <c r="WTG167" s="68"/>
      <c r="WTH167" s="20"/>
      <c r="WTI167" s="57"/>
      <c r="WTJ167" s="21"/>
      <c r="WTK167" s="22"/>
      <c r="WTL167" s="3"/>
      <c r="WTM167" s="5"/>
      <c r="WTN167" s="5"/>
      <c r="WTO167" s="8"/>
      <c r="WTP167" s="10"/>
      <c r="WTQ167" s="68"/>
      <c r="WTR167" s="20"/>
      <c r="WTS167" s="57"/>
      <c r="WTT167" s="21"/>
      <c r="WTU167" s="22"/>
      <c r="WTV167" s="3"/>
      <c r="WTW167" s="5"/>
      <c r="WTX167" s="5"/>
      <c r="WTY167" s="8"/>
      <c r="WTZ167" s="10"/>
      <c r="WUA167" s="68"/>
      <c r="WUB167" s="20"/>
      <c r="WUC167" s="57"/>
      <c r="WUD167" s="21"/>
      <c r="WUE167" s="22"/>
      <c r="WUF167" s="3"/>
      <c r="WUG167" s="5"/>
      <c r="WUH167" s="5"/>
      <c r="WUI167" s="8"/>
      <c r="WUJ167" s="10"/>
      <c r="WUK167" s="68"/>
      <c r="WUL167" s="20"/>
      <c r="WUM167" s="57"/>
      <c r="WUN167" s="21"/>
      <c r="WUO167" s="22"/>
      <c r="WUP167" s="3"/>
      <c r="WUQ167" s="5"/>
      <c r="WUR167" s="5"/>
      <c r="WUS167" s="8"/>
      <c r="WUT167" s="10"/>
      <c r="WUU167" s="68"/>
      <c r="WUV167" s="20"/>
      <c r="WUW167" s="57"/>
      <c r="WUX167" s="21"/>
      <c r="WUY167" s="22"/>
      <c r="WUZ167" s="3"/>
      <c r="WVA167" s="5"/>
      <c r="WVB167" s="5"/>
      <c r="WVC167" s="8"/>
      <c r="WVD167" s="10"/>
      <c r="WVE167" s="68"/>
      <c r="WVF167" s="20"/>
      <c r="WVG167" s="57"/>
      <c r="WVH167" s="21"/>
      <c r="WVI167" s="22"/>
      <c r="WVJ167" s="3"/>
      <c r="WVK167" s="5"/>
      <c r="WVL167" s="5"/>
      <c r="WVM167" s="8"/>
      <c r="WVN167" s="10"/>
      <c r="WVO167" s="68"/>
      <c r="WVP167" s="20"/>
      <c r="WVQ167" s="57"/>
      <c r="WVR167" s="21"/>
      <c r="WVS167" s="22"/>
      <c r="WVT167" s="3"/>
      <c r="WVU167" s="5"/>
      <c r="WVV167" s="5"/>
      <c r="WVW167" s="8"/>
      <c r="WVX167" s="10"/>
      <c r="WVY167" s="68"/>
      <c r="WVZ167" s="20"/>
      <c r="WWA167" s="57"/>
      <c r="WWB167" s="21"/>
      <c r="WWC167" s="22"/>
      <c r="WWD167" s="3"/>
      <c r="WWE167" s="5"/>
      <c r="WWF167" s="5"/>
      <c r="WWG167" s="8"/>
      <c r="WWH167" s="10"/>
      <c r="WWI167" s="68"/>
      <c r="WWJ167" s="20"/>
      <c r="WWK167" s="57"/>
      <c r="WWL167" s="21"/>
      <c r="WWM167" s="22"/>
      <c r="WWN167" s="3"/>
      <c r="WWO167" s="5"/>
      <c r="WWP167" s="5"/>
      <c r="WWQ167" s="8"/>
      <c r="WWR167" s="10"/>
      <c r="WWS167" s="68"/>
      <c r="WWT167" s="20"/>
      <c r="WWU167" s="57"/>
      <c r="WWV167" s="21"/>
      <c r="WWW167" s="22"/>
      <c r="WWX167" s="3"/>
      <c r="WWY167" s="5"/>
      <c r="WWZ167" s="5"/>
      <c r="WXA167" s="8"/>
      <c r="WXB167" s="10"/>
      <c r="WXC167" s="68"/>
      <c r="WXD167" s="20"/>
      <c r="WXE167" s="57"/>
      <c r="WXF167" s="21"/>
      <c r="WXG167" s="22"/>
      <c r="WXH167" s="3"/>
      <c r="WXI167" s="5"/>
      <c r="WXJ167" s="5"/>
      <c r="WXK167" s="8"/>
      <c r="WXL167" s="10"/>
      <c r="WXM167" s="68"/>
      <c r="WXN167" s="20"/>
      <c r="WXO167" s="57"/>
      <c r="WXP167" s="21"/>
      <c r="WXQ167" s="22"/>
      <c r="WXR167" s="3"/>
      <c r="WXS167" s="5"/>
      <c r="WXT167" s="5"/>
      <c r="WXU167" s="8"/>
      <c r="WXV167" s="10"/>
      <c r="WXW167" s="68"/>
      <c r="WXX167" s="20"/>
      <c r="WXY167" s="57"/>
      <c r="WXZ167" s="21"/>
      <c r="WYA167" s="22"/>
      <c r="WYB167" s="3"/>
      <c r="WYC167" s="5"/>
      <c r="WYD167" s="5"/>
      <c r="WYE167" s="8"/>
      <c r="WYF167" s="10"/>
      <c r="WYG167" s="68"/>
      <c r="WYH167" s="20"/>
      <c r="WYI167" s="57"/>
      <c r="WYJ167" s="21"/>
      <c r="WYK167" s="22"/>
      <c r="WYL167" s="3"/>
      <c r="WYM167" s="5"/>
      <c r="WYN167" s="5"/>
      <c r="WYO167" s="8"/>
      <c r="WYP167" s="10"/>
      <c r="WYQ167" s="68"/>
      <c r="WYR167" s="20"/>
      <c r="WYS167" s="57"/>
      <c r="WYT167" s="21"/>
      <c r="WYU167" s="22"/>
      <c r="WYV167" s="3"/>
      <c r="WYW167" s="5"/>
      <c r="WYX167" s="5"/>
      <c r="WYY167" s="8"/>
      <c r="WYZ167" s="10"/>
      <c r="WZA167" s="68"/>
      <c r="WZB167" s="20"/>
      <c r="WZC167" s="57"/>
      <c r="WZD167" s="21"/>
      <c r="WZE167" s="22"/>
      <c r="WZF167" s="3"/>
      <c r="WZG167" s="5"/>
      <c r="WZH167" s="5"/>
      <c r="WZI167" s="8"/>
      <c r="WZJ167" s="10"/>
      <c r="WZK167" s="68"/>
      <c r="WZL167" s="20"/>
      <c r="WZM167" s="57"/>
      <c r="WZN167" s="21"/>
      <c r="WZO167" s="22"/>
      <c r="WZP167" s="3"/>
      <c r="WZQ167" s="5"/>
      <c r="WZR167" s="5"/>
      <c r="WZS167" s="8"/>
      <c r="WZT167" s="10"/>
      <c r="WZU167" s="68"/>
      <c r="WZV167" s="20"/>
      <c r="WZW167" s="57"/>
      <c r="WZX167" s="21"/>
      <c r="WZY167" s="22"/>
      <c r="WZZ167" s="3"/>
      <c r="XAA167" s="5"/>
      <c r="XAB167" s="5"/>
      <c r="XAC167" s="8"/>
      <c r="XAD167" s="10"/>
      <c r="XAE167" s="68"/>
      <c r="XAF167" s="20"/>
      <c r="XAG167" s="57"/>
      <c r="XAH167" s="21"/>
      <c r="XAI167" s="22"/>
      <c r="XAJ167" s="3"/>
      <c r="XAK167" s="5"/>
      <c r="XAL167" s="5"/>
      <c r="XAM167" s="8"/>
      <c r="XAN167" s="10"/>
      <c r="XAO167" s="68"/>
      <c r="XAP167" s="20"/>
      <c r="XAQ167" s="57"/>
      <c r="XAR167" s="21"/>
      <c r="XAS167" s="22"/>
      <c r="XAT167" s="3"/>
      <c r="XAU167" s="5"/>
      <c r="XAV167" s="5"/>
      <c r="XAW167" s="8"/>
      <c r="XAX167" s="10"/>
      <c r="XAY167" s="68"/>
      <c r="XAZ167" s="20"/>
      <c r="XBA167" s="57"/>
      <c r="XBB167" s="21"/>
      <c r="XBC167" s="22"/>
      <c r="XBD167" s="3"/>
      <c r="XBE167" s="5"/>
      <c r="XBF167" s="5"/>
      <c r="XBG167" s="8"/>
      <c r="XBH167" s="10"/>
      <c r="XBI167" s="68"/>
      <c r="XBJ167" s="20"/>
      <c r="XBK167" s="57"/>
      <c r="XBL167" s="21"/>
      <c r="XBM167" s="22"/>
      <c r="XBN167" s="3"/>
      <c r="XBO167" s="5"/>
      <c r="XBP167" s="5"/>
      <c r="XBQ167" s="8"/>
      <c r="XBR167" s="10"/>
      <c r="XBS167" s="68"/>
      <c r="XBT167" s="20"/>
      <c r="XBU167" s="57"/>
      <c r="XBV167" s="21"/>
      <c r="XBW167" s="22"/>
      <c r="XBX167" s="3"/>
      <c r="XBY167" s="5"/>
      <c r="XBZ167" s="5"/>
      <c r="XCA167" s="8"/>
      <c r="XCB167" s="10"/>
      <c r="XCC167" s="68"/>
      <c r="XCD167" s="20"/>
      <c r="XCE167" s="57"/>
      <c r="XCF167" s="21"/>
      <c r="XCG167" s="22"/>
      <c r="XCH167" s="3"/>
      <c r="XCI167" s="5"/>
      <c r="XCJ167" s="5"/>
      <c r="XCK167" s="8"/>
      <c r="XCL167" s="10"/>
      <c r="XCM167" s="68"/>
      <c r="XCN167" s="20"/>
      <c r="XCO167" s="57"/>
      <c r="XCP167" s="21"/>
      <c r="XCQ167" s="22"/>
      <c r="XCR167" s="3"/>
      <c r="XCS167" s="5"/>
      <c r="XCT167" s="5"/>
      <c r="XCU167" s="8"/>
      <c r="XCV167" s="10"/>
      <c r="XCW167" s="68"/>
      <c r="XCX167" s="20"/>
      <c r="XCY167" s="57"/>
      <c r="XCZ167" s="21"/>
      <c r="XDA167" s="22"/>
      <c r="XDB167" s="3"/>
      <c r="XDC167" s="5"/>
      <c r="XDD167" s="5"/>
      <c r="XDE167" s="8"/>
      <c r="XDF167" s="10"/>
      <c r="XDG167" s="68"/>
      <c r="XDH167" s="20"/>
      <c r="XDI167" s="57"/>
      <c r="XDJ167" s="21"/>
      <c r="XDK167" s="22"/>
      <c r="XDL167" s="3"/>
      <c r="XDM167" s="5"/>
      <c r="XDN167" s="5"/>
      <c r="XDO167" s="8"/>
      <c r="XDP167" s="10"/>
      <c r="XDQ167" s="68"/>
      <c r="XDR167" s="20"/>
      <c r="XDS167" s="57"/>
      <c r="XDT167" s="21"/>
      <c r="XDU167" s="22"/>
      <c r="XDV167" s="3"/>
      <c r="XDW167" s="5"/>
      <c r="XDX167" s="5"/>
      <c r="XDY167" s="8"/>
      <c r="XDZ167" s="10"/>
      <c r="XEA167" s="68"/>
      <c r="XEB167" s="20"/>
      <c r="XEC167" s="57"/>
      <c r="XED167" s="21"/>
      <c r="XEE167" s="22"/>
      <c r="XEF167" s="3"/>
      <c r="XEG167" s="5"/>
      <c r="XEH167" s="5"/>
      <c r="XEI167" s="8"/>
      <c r="XEJ167" s="10"/>
      <c r="XEK167" s="68"/>
      <c r="XEL167" s="20"/>
      <c r="XEM167" s="57"/>
      <c r="XEN167" s="21"/>
      <c r="XEO167" s="22"/>
      <c r="XEP167" s="3"/>
      <c r="XEQ167" s="5"/>
      <c r="XER167" s="5"/>
      <c r="XES167" s="8"/>
      <c r="XET167" s="10"/>
      <c r="XEU167" s="68"/>
      <c r="XEV167" s="20"/>
      <c r="XEW167" s="57"/>
      <c r="XEX167" s="21"/>
      <c r="XEY167" s="22"/>
      <c r="XEZ167" s="3"/>
      <c r="XFA167" s="5"/>
      <c r="XFB167" s="5"/>
      <c r="XFC167" s="8"/>
    </row>
    <row r="168" spans="1:16383" s="51" customFormat="1">
      <c r="A168" s="138" t="s">
        <v>1497</v>
      </c>
      <c r="B168" s="139"/>
      <c r="C168" s="139"/>
      <c r="D168" s="139" t="s">
        <v>724</v>
      </c>
      <c r="E168" s="139"/>
      <c r="F168" s="139"/>
      <c r="G168" s="139"/>
      <c r="H168" s="139"/>
      <c r="I168" s="139"/>
      <c r="J168" s="143" t="e">
        <f>SUM(J169,J175,J180,J182,J184)</f>
        <v>#REF!</v>
      </c>
      <c r="K168" s="192"/>
      <c r="L168" s="51">
        <v>509384.63</v>
      </c>
      <c r="M168" s="17" t="e">
        <f t="shared" si="6"/>
        <v>#REF!</v>
      </c>
    </row>
    <row r="169" spans="1:16383" s="51" customFormat="1" ht="17.25" customHeight="1">
      <c r="A169" s="47" t="s">
        <v>1496</v>
      </c>
      <c r="B169" s="48"/>
      <c r="C169" s="48"/>
      <c r="D169" s="53" t="s">
        <v>21</v>
      </c>
      <c r="E169" s="53"/>
      <c r="F169" s="53"/>
      <c r="G169" s="120"/>
      <c r="H169" s="24"/>
      <c r="I169" s="53"/>
      <c r="J169" s="55" t="e">
        <f>SUM(J170:J174)</f>
        <v>#REF!</v>
      </c>
      <c r="K169" s="193"/>
      <c r="L169" s="50">
        <v>457146</v>
      </c>
      <c r="M169" s="17" t="e">
        <f t="shared" si="6"/>
        <v>#REF!</v>
      </c>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row>
    <row r="170" spans="1:16383" s="51" customFormat="1" ht="133.5" customHeight="1">
      <c r="A170" s="26"/>
      <c r="B170" s="5"/>
      <c r="C170" s="5"/>
      <c r="D170" s="4" t="s">
        <v>317</v>
      </c>
      <c r="E170" s="10"/>
      <c r="F170" s="19"/>
      <c r="G170" s="120"/>
      <c r="H170" s="24"/>
      <c r="I170" s="21"/>
      <c r="J170" s="22"/>
      <c r="K170" s="193"/>
      <c r="L170" s="50"/>
      <c r="M170" s="17" t="str">
        <f t="shared" si="6"/>
        <v xml:space="preserve"> </v>
      </c>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row>
    <row r="171" spans="1:16383" s="51" customFormat="1" ht="33.75" customHeight="1">
      <c r="A171" s="26" t="s">
        <v>1495</v>
      </c>
      <c r="B171" s="5" t="s">
        <v>256</v>
      </c>
      <c r="C171" s="5" t="e">
        <f>VLOOKUP($B171,#REF!,2,FALSE)</f>
        <v>#REF!</v>
      </c>
      <c r="D171" s="4" t="e">
        <f>VLOOKUP($B171,#REF!,3,FALSE)</f>
        <v>#REF!</v>
      </c>
      <c r="E171" s="5" t="e">
        <f>VLOOKUP($B171,#REF!,4,FALSE)</f>
        <v>#REF!</v>
      </c>
      <c r="F171" s="19">
        <v>1</v>
      </c>
      <c r="G171" s="120" t="e">
        <f>VLOOKUP($B171,#REF!,13,FALSE)</f>
        <v>#REF!</v>
      </c>
      <c r="H171" s="24" t="e">
        <f>VLOOKUP($B171,#REF!,14,FALSE)</f>
        <v>#REF!</v>
      </c>
      <c r="I171" s="21" t="e">
        <f>G171*H171</f>
        <v>#REF!</v>
      </c>
      <c r="J171" s="22" t="e">
        <f>ROUND(F171*(G171+I171),2)</f>
        <v>#REF!</v>
      </c>
      <c r="K171" s="193" t="s">
        <v>159</v>
      </c>
      <c r="L171" s="50">
        <v>355514.4</v>
      </c>
      <c r="M171" s="17" t="e">
        <f t="shared" si="6"/>
        <v>#REF!</v>
      </c>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row>
    <row r="172" spans="1:16383" s="51" customFormat="1" ht="33.75" customHeight="1">
      <c r="A172" s="26" t="s">
        <v>1494</v>
      </c>
      <c r="B172" s="5" t="s">
        <v>222</v>
      </c>
      <c r="C172" s="5" t="e">
        <f>VLOOKUP($B172,#REF!,2,FALSE)</f>
        <v>#REF!</v>
      </c>
      <c r="D172" s="4" t="e">
        <f>VLOOKUP($B172,#REF!,3,FALSE)</f>
        <v>#REF!</v>
      </c>
      <c r="E172" s="5" t="e">
        <f>VLOOKUP($B172,#REF!,4,FALSE)</f>
        <v>#REF!</v>
      </c>
      <c r="F172" s="19">
        <v>1</v>
      </c>
      <c r="G172" s="120" t="e">
        <f>VLOOKUP($B172,#REF!,13,FALSE)</f>
        <v>#REF!</v>
      </c>
      <c r="H172" s="24" t="e">
        <f>VLOOKUP($B172,#REF!,14,FALSE)</f>
        <v>#REF!</v>
      </c>
      <c r="I172" s="21" t="e">
        <f>G172*H172</f>
        <v>#REF!</v>
      </c>
      <c r="J172" s="22" t="e">
        <f>ROUND(F172*(G172+I172),2)</f>
        <v>#REF!</v>
      </c>
      <c r="K172" s="193" t="s">
        <v>159</v>
      </c>
      <c r="L172" s="50">
        <v>14126.4</v>
      </c>
      <c r="M172" s="17" t="e">
        <f t="shared" si="6"/>
        <v>#REF!</v>
      </c>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row>
    <row r="173" spans="1:16383" s="51" customFormat="1" ht="33.75" customHeight="1">
      <c r="A173" s="26" t="s">
        <v>1493</v>
      </c>
      <c r="B173" s="5" t="s">
        <v>296</v>
      </c>
      <c r="C173" s="5" t="e">
        <f>VLOOKUP($B173,#REF!,2,FALSE)</f>
        <v>#REF!</v>
      </c>
      <c r="D173" s="4" t="e">
        <f>VLOOKUP($B173,#REF!,3,FALSE)</f>
        <v>#REF!</v>
      </c>
      <c r="E173" s="5" t="e">
        <f>VLOOKUP($B173,#REF!,4,FALSE)</f>
        <v>#REF!</v>
      </c>
      <c r="F173" s="19">
        <v>1</v>
      </c>
      <c r="G173" s="120" t="e">
        <f>VLOOKUP($B173,#REF!,13,FALSE)</f>
        <v>#REF!</v>
      </c>
      <c r="H173" s="24" t="e">
        <f>VLOOKUP($B173,#REF!,14,FALSE)</f>
        <v>#REF!</v>
      </c>
      <c r="I173" s="21" t="e">
        <f>G173*H173</f>
        <v>#REF!</v>
      </c>
      <c r="J173" s="22" t="e">
        <f>ROUND(F173*(G173+I173),2)</f>
        <v>#REF!</v>
      </c>
      <c r="K173" s="193" t="s">
        <v>159</v>
      </c>
      <c r="L173" s="50">
        <v>13341.6</v>
      </c>
      <c r="M173" s="17" t="e">
        <f t="shared" si="6"/>
        <v>#REF!</v>
      </c>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row>
    <row r="174" spans="1:16383" s="51" customFormat="1" ht="33.75" customHeight="1">
      <c r="A174" s="26" t="s">
        <v>1492</v>
      </c>
      <c r="B174" s="5" t="s">
        <v>335</v>
      </c>
      <c r="C174" s="5" t="e">
        <f>VLOOKUP($B174,#REF!,2,FALSE)</f>
        <v>#REF!</v>
      </c>
      <c r="D174" s="4" t="e">
        <f>VLOOKUP($B174,#REF!,3,FALSE)</f>
        <v>#REF!</v>
      </c>
      <c r="E174" s="5" t="e">
        <f>VLOOKUP($B174,#REF!,4,FALSE)</f>
        <v>#REF!</v>
      </c>
      <c r="F174" s="19">
        <v>21</v>
      </c>
      <c r="G174" s="120" t="e">
        <f>VLOOKUP($B174,#REF!,13,FALSE)</f>
        <v>#REF!</v>
      </c>
      <c r="H174" s="24" t="e">
        <f>VLOOKUP($B174,#REF!,14,FALSE)</f>
        <v>#REF!</v>
      </c>
      <c r="I174" s="21" t="e">
        <f>G174*H174</f>
        <v>#REF!</v>
      </c>
      <c r="J174" s="22" t="e">
        <f>ROUND(F174*(G174+I174),2)</f>
        <v>#REF!</v>
      </c>
      <c r="K174" s="193" t="s">
        <v>159</v>
      </c>
      <c r="L174" s="50">
        <v>74163.600000000006</v>
      </c>
      <c r="M174" s="17" t="e">
        <f t="shared" si="6"/>
        <v>#REF!</v>
      </c>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row>
    <row r="175" spans="1:16383" s="51" customFormat="1" ht="17.25" customHeight="1">
      <c r="A175" s="47" t="s">
        <v>1491</v>
      </c>
      <c r="B175" s="48"/>
      <c r="C175" s="48"/>
      <c r="D175" s="53" t="s">
        <v>22</v>
      </c>
      <c r="E175" s="53"/>
      <c r="F175" s="53"/>
      <c r="G175" s="120"/>
      <c r="H175" s="24"/>
      <c r="I175" s="53"/>
      <c r="J175" s="55" t="e">
        <f>SUM(J176:J179)</f>
        <v>#REF!</v>
      </c>
      <c r="K175" s="193"/>
      <c r="L175" s="50">
        <v>29570.57</v>
      </c>
      <c r="M175" s="17" t="e">
        <f t="shared" si="6"/>
        <v>#REF!</v>
      </c>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row>
    <row r="176" spans="1:16383" s="51" customFormat="1" ht="49.5" customHeight="1">
      <c r="A176" s="26" t="s">
        <v>1490</v>
      </c>
      <c r="B176" s="5"/>
      <c r="C176" s="5"/>
      <c r="D176" s="4" t="s">
        <v>242</v>
      </c>
      <c r="E176" s="5"/>
      <c r="F176" s="19"/>
      <c r="G176" s="120"/>
      <c r="H176" s="24"/>
      <c r="I176" s="21"/>
      <c r="J176" s="22"/>
      <c r="K176" s="193"/>
      <c r="L176" s="50"/>
      <c r="M176" s="17" t="str">
        <f t="shared" si="6"/>
        <v xml:space="preserve"> </v>
      </c>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row>
    <row r="177" spans="1:50" s="51" customFormat="1" ht="49.5" customHeight="1">
      <c r="A177" s="26" t="s">
        <v>1489</v>
      </c>
      <c r="B177" s="5" t="s">
        <v>297</v>
      </c>
      <c r="C177" s="5" t="e">
        <f>VLOOKUP($B177,#REF!,2,FALSE)</f>
        <v>#REF!</v>
      </c>
      <c r="D177" s="4" t="e">
        <f>VLOOKUP($B177,#REF!,3,FALSE)</f>
        <v>#REF!</v>
      </c>
      <c r="E177" s="5" t="e">
        <f>VLOOKUP($B177,#REF!,4,FALSE)</f>
        <v>#REF!</v>
      </c>
      <c r="F177" s="19">
        <v>1</v>
      </c>
      <c r="G177" s="120" t="e">
        <f>VLOOKUP($B177,#REF!,13,FALSE)</f>
        <v>#REF!</v>
      </c>
      <c r="H177" s="24" t="e">
        <f>VLOOKUP($B177,#REF!,14,FALSE)</f>
        <v>#REF!</v>
      </c>
      <c r="I177" s="21" t="e">
        <f>G177*H177</f>
        <v>#REF!</v>
      </c>
      <c r="J177" s="22" t="e">
        <f>ROUND(F177*(G177+I177),2)</f>
        <v>#REF!</v>
      </c>
      <c r="K177" s="193" t="s">
        <v>159</v>
      </c>
      <c r="L177" s="50">
        <v>18379.5</v>
      </c>
      <c r="M177" s="17" t="e">
        <f t="shared" si="6"/>
        <v>#REF!</v>
      </c>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row>
    <row r="178" spans="1:50" s="51" customFormat="1" ht="49.5" customHeight="1">
      <c r="A178" s="26" t="s">
        <v>1488</v>
      </c>
      <c r="B178" s="5" t="s">
        <v>257</v>
      </c>
      <c r="C178" s="5" t="e">
        <f>VLOOKUP($B178,#REF!,2,FALSE)</f>
        <v>#REF!</v>
      </c>
      <c r="D178" s="4" t="e">
        <f>VLOOKUP($B178,#REF!,3,FALSE)</f>
        <v>#REF!</v>
      </c>
      <c r="E178" s="5" t="e">
        <f>VLOOKUP($B178,#REF!,4,FALSE)</f>
        <v>#REF!</v>
      </c>
      <c r="F178" s="19">
        <v>1</v>
      </c>
      <c r="G178" s="120" t="e">
        <f>VLOOKUP($B178,#REF!,13,FALSE)</f>
        <v>#REF!</v>
      </c>
      <c r="H178" s="24" t="e">
        <f>VLOOKUP($B178,#REF!,14,FALSE)</f>
        <v>#REF!</v>
      </c>
      <c r="I178" s="21" t="e">
        <f>G178*H178</f>
        <v>#REF!</v>
      </c>
      <c r="J178" s="22" t="e">
        <f>ROUND(F178*(G178+I178),2)</f>
        <v>#REF!</v>
      </c>
      <c r="K178" s="193" t="s">
        <v>159</v>
      </c>
      <c r="L178" s="50">
        <v>7106.74</v>
      </c>
      <c r="M178" s="17" t="e">
        <f t="shared" si="6"/>
        <v>#REF!</v>
      </c>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row>
    <row r="179" spans="1:50" s="51" customFormat="1" ht="49.5" customHeight="1">
      <c r="A179" s="26" t="s">
        <v>1592</v>
      </c>
      <c r="B179" s="5" t="s">
        <v>298</v>
      </c>
      <c r="C179" s="5" t="e">
        <f>VLOOKUP($B179,#REF!,2,FALSE)</f>
        <v>#REF!</v>
      </c>
      <c r="D179" s="4" t="e">
        <f>VLOOKUP($B179,#REF!,3,FALSE)</f>
        <v>#REF!</v>
      </c>
      <c r="E179" s="5" t="e">
        <f>VLOOKUP($B179,#REF!,4,FALSE)</f>
        <v>#REF!</v>
      </c>
      <c r="F179" s="19">
        <v>1</v>
      </c>
      <c r="G179" s="120" t="e">
        <f>VLOOKUP($B179,#REF!,13,FALSE)</f>
        <v>#REF!</v>
      </c>
      <c r="H179" s="24" t="e">
        <f>VLOOKUP($B179,#REF!,14,FALSE)</f>
        <v>#REF!</v>
      </c>
      <c r="I179" s="21" t="e">
        <f>G179*H179</f>
        <v>#REF!</v>
      </c>
      <c r="J179" s="22" t="e">
        <f>ROUND(F179*(G179+I179),2)</f>
        <v>#REF!</v>
      </c>
      <c r="K179" s="193" t="s">
        <v>159</v>
      </c>
      <c r="L179" s="50">
        <v>4084.33</v>
      </c>
      <c r="M179" s="17" t="e">
        <f t="shared" si="6"/>
        <v>#REF!</v>
      </c>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row>
    <row r="180" spans="1:50" s="51" customFormat="1" ht="17.25" customHeight="1">
      <c r="A180" s="47" t="s">
        <v>1487</v>
      </c>
      <c r="B180" s="62"/>
      <c r="C180" s="48"/>
      <c r="D180" s="53" t="s">
        <v>106</v>
      </c>
      <c r="E180" s="53"/>
      <c r="F180" s="53"/>
      <c r="G180" s="120"/>
      <c r="H180" s="24"/>
      <c r="I180" s="53"/>
      <c r="J180" s="55" t="e">
        <f>SUM(J181)</f>
        <v>#REF!</v>
      </c>
      <c r="K180" s="193"/>
      <c r="L180" s="50">
        <v>12253.01</v>
      </c>
      <c r="M180" s="17" t="e">
        <f t="shared" si="6"/>
        <v>#REF!</v>
      </c>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row>
    <row r="181" spans="1:50" ht="34.5" customHeight="1">
      <c r="A181" s="3" t="s">
        <v>1486</v>
      </c>
      <c r="B181" s="5" t="s">
        <v>164</v>
      </c>
      <c r="C181" s="5" t="e">
        <f>VLOOKUP($B181,#REF!,2,FALSE)</f>
        <v>#REF!</v>
      </c>
      <c r="D181" s="4" t="e">
        <f>VLOOKUP($B181,#REF!,3,FALSE)</f>
        <v>#REF!</v>
      </c>
      <c r="E181" s="5" t="e">
        <f>VLOOKUP($B181,#REF!,4,FALSE)</f>
        <v>#REF!</v>
      </c>
      <c r="F181" s="68">
        <v>1</v>
      </c>
      <c r="G181" s="120" t="e">
        <f>VLOOKUP($B181,#REF!,13,FALSE)</f>
        <v>#REF!</v>
      </c>
      <c r="H181" s="24" t="e">
        <f>VLOOKUP($B181,#REF!,14,FALSE)</f>
        <v>#REF!</v>
      </c>
      <c r="I181" s="21" t="e">
        <f>G181*H181</f>
        <v>#REF!</v>
      </c>
      <c r="J181" s="22" t="e">
        <f>ROUND(F181*(G181+I181),2)</f>
        <v>#REF!</v>
      </c>
      <c r="K181" s="193" t="s">
        <v>159</v>
      </c>
      <c r="L181" s="25">
        <v>12253.01</v>
      </c>
      <c r="M181" s="17" t="e">
        <f t="shared" si="6"/>
        <v>#REF!</v>
      </c>
    </row>
    <row r="182" spans="1:50" s="51" customFormat="1" ht="17.25" customHeight="1">
      <c r="A182" s="47" t="s">
        <v>1485</v>
      </c>
      <c r="B182" s="62"/>
      <c r="C182" s="48"/>
      <c r="D182" s="53" t="s">
        <v>115</v>
      </c>
      <c r="E182" s="53"/>
      <c r="F182" s="53"/>
      <c r="G182" s="120"/>
      <c r="H182" s="24"/>
      <c r="I182" s="53"/>
      <c r="J182" s="55" t="e">
        <f>SUM(J183)</f>
        <v>#REF!</v>
      </c>
      <c r="K182" s="193"/>
      <c r="L182" s="50">
        <v>4901.2</v>
      </c>
      <c r="M182" s="17" t="e">
        <f t="shared" si="6"/>
        <v>#REF!</v>
      </c>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row>
    <row r="183" spans="1:50" ht="42" customHeight="1">
      <c r="A183" s="3" t="s">
        <v>1484</v>
      </c>
      <c r="B183" s="5" t="s">
        <v>172</v>
      </c>
      <c r="C183" s="5" t="e">
        <f>VLOOKUP($B183,#REF!,2,FALSE)</f>
        <v>#REF!</v>
      </c>
      <c r="D183" s="4" t="e">
        <f>VLOOKUP($B183,#REF!,3,FALSE)</f>
        <v>#REF!</v>
      </c>
      <c r="E183" s="5" t="e">
        <f>VLOOKUP($B183,#REF!,4,FALSE)</f>
        <v>#REF!</v>
      </c>
      <c r="F183" s="68">
        <v>1</v>
      </c>
      <c r="G183" s="120" t="e">
        <f>VLOOKUP($B183,#REF!,13,FALSE)</f>
        <v>#REF!</v>
      </c>
      <c r="H183" s="24" t="e">
        <f>VLOOKUP($B183,#REF!,14,FALSE)</f>
        <v>#REF!</v>
      </c>
      <c r="I183" s="21" t="e">
        <f>G183*H183</f>
        <v>#REF!</v>
      </c>
      <c r="J183" s="22" t="e">
        <f>ROUND(F183*(G183+I183),2)</f>
        <v>#REF!</v>
      </c>
      <c r="K183" s="193" t="s">
        <v>159</v>
      </c>
      <c r="L183" s="25">
        <v>4901.2</v>
      </c>
      <c r="M183" s="17" t="e">
        <f t="shared" si="6"/>
        <v>#REF!</v>
      </c>
    </row>
    <row r="184" spans="1:50" s="51" customFormat="1" ht="17.25" customHeight="1">
      <c r="A184" s="47" t="s">
        <v>1483</v>
      </c>
      <c r="B184" s="62"/>
      <c r="C184" s="48"/>
      <c r="D184" s="53" t="s">
        <v>107</v>
      </c>
      <c r="E184" s="53"/>
      <c r="F184" s="53"/>
      <c r="G184" s="120"/>
      <c r="H184" s="24"/>
      <c r="I184" s="53"/>
      <c r="J184" s="55" t="e">
        <f>SUM(J185)</f>
        <v>#REF!</v>
      </c>
      <c r="K184" s="193"/>
      <c r="L184" s="50">
        <v>5513.85</v>
      </c>
      <c r="M184" s="17" t="e">
        <f t="shared" si="6"/>
        <v>#REF!</v>
      </c>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row>
    <row r="185" spans="1:50" ht="42" customHeight="1">
      <c r="A185" s="3" t="s">
        <v>1482</v>
      </c>
      <c r="B185" s="5" t="s">
        <v>165</v>
      </c>
      <c r="C185" s="5" t="e">
        <f>VLOOKUP($B185,#REF!,2,FALSE)</f>
        <v>#REF!</v>
      </c>
      <c r="D185" s="4" t="e">
        <f>VLOOKUP($B185,#REF!,3,FALSE)</f>
        <v>#REF!</v>
      </c>
      <c r="E185" s="5" t="e">
        <f>VLOOKUP($B185,#REF!,4,FALSE)</f>
        <v>#REF!</v>
      </c>
      <c r="F185" s="68">
        <v>1</v>
      </c>
      <c r="G185" s="120" t="e">
        <f>VLOOKUP($B185,#REF!,13,FALSE)</f>
        <v>#REF!</v>
      </c>
      <c r="H185" s="24" t="e">
        <f>VLOOKUP($B185,#REF!,14,FALSE)</f>
        <v>#REF!</v>
      </c>
      <c r="I185" s="21" t="e">
        <f>G185*H185</f>
        <v>#REF!</v>
      </c>
      <c r="J185" s="22" t="e">
        <f>ROUND(F185*(G185+I185),2)</f>
        <v>#REF!</v>
      </c>
      <c r="K185" s="193" t="s">
        <v>159</v>
      </c>
      <c r="L185" s="25">
        <v>5513.85</v>
      </c>
      <c r="M185" s="17" t="e">
        <f t="shared" si="6"/>
        <v>#REF!</v>
      </c>
    </row>
    <row r="186" spans="1:50" s="51" customFormat="1">
      <c r="A186" s="138" t="s">
        <v>1481</v>
      </c>
      <c r="B186" s="139"/>
      <c r="C186" s="139"/>
      <c r="D186" s="139" t="s">
        <v>725</v>
      </c>
      <c r="E186" s="139"/>
      <c r="F186" s="139"/>
      <c r="G186" s="139"/>
      <c r="H186" s="139"/>
      <c r="I186" s="139"/>
      <c r="J186" s="143" t="e">
        <f>SUM(J187,J191,J193,J195,J197)</f>
        <v>#REF!</v>
      </c>
      <c r="K186" s="192"/>
      <c r="L186" s="51">
        <v>312272.91000000003</v>
      </c>
      <c r="M186" s="17" t="e">
        <f t="shared" si="6"/>
        <v>#REF!</v>
      </c>
    </row>
    <row r="187" spans="1:50" s="51" customFormat="1" ht="17.25" customHeight="1">
      <c r="A187" s="47" t="s">
        <v>1480</v>
      </c>
      <c r="B187" s="48"/>
      <c r="C187" s="48"/>
      <c r="D187" s="53" t="s">
        <v>21</v>
      </c>
      <c r="E187" s="53"/>
      <c r="F187" s="53"/>
      <c r="G187" s="120"/>
      <c r="H187" s="24"/>
      <c r="I187" s="53"/>
      <c r="J187" s="55" t="e">
        <f>SUM(J188:J190)</f>
        <v>#REF!</v>
      </c>
      <c r="K187" s="193"/>
      <c r="L187" s="50">
        <v>188997.91</v>
      </c>
      <c r="M187" s="17" t="e">
        <f t="shared" si="6"/>
        <v>#REF!</v>
      </c>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row>
    <row r="188" spans="1:50" s="51" customFormat="1" ht="180">
      <c r="A188" s="26"/>
      <c r="B188" s="5"/>
      <c r="C188" s="5"/>
      <c r="D188" s="4" t="s">
        <v>224</v>
      </c>
      <c r="E188" s="10"/>
      <c r="F188" s="83"/>
      <c r="G188" s="120"/>
      <c r="H188" s="24"/>
      <c r="I188" s="21"/>
      <c r="J188" s="22"/>
      <c r="K188" s="193"/>
      <c r="L188" s="50"/>
      <c r="M188" s="17" t="str">
        <f t="shared" si="6"/>
        <v xml:space="preserve"> </v>
      </c>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row>
    <row r="189" spans="1:50" s="51" customFormat="1" ht="45" customHeight="1">
      <c r="A189" s="26" t="s">
        <v>1479</v>
      </c>
      <c r="B189" s="5" t="s">
        <v>89</v>
      </c>
      <c r="C189" s="5" t="e">
        <f>VLOOKUP($B189,#REF!,2,FALSE)</f>
        <v>#REF!</v>
      </c>
      <c r="D189" s="4" t="e">
        <f>VLOOKUP($B189,#REF!,3,FALSE)</f>
        <v>#REF!</v>
      </c>
      <c r="E189" s="5" t="e">
        <f>VLOOKUP($B189,#REF!,4,FALSE)</f>
        <v>#REF!</v>
      </c>
      <c r="F189" s="19">
        <v>4</v>
      </c>
      <c r="G189" s="120" t="e">
        <f>VLOOKUP($B189,#REF!,13,FALSE)</f>
        <v>#REF!</v>
      </c>
      <c r="H189" s="24" t="e">
        <f>VLOOKUP($B189,#REF!,14,FALSE)</f>
        <v>#REF!</v>
      </c>
      <c r="I189" s="21" t="e">
        <f>G189*H189</f>
        <v>#REF!</v>
      </c>
      <c r="J189" s="22" t="e">
        <f>ROUND(F189*(G189+I189),2)</f>
        <v>#REF!</v>
      </c>
      <c r="K189" s="193" t="s">
        <v>159</v>
      </c>
      <c r="L189" s="50">
        <v>178226.01</v>
      </c>
      <c r="M189" s="17" t="e">
        <f t="shared" si="6"/>
        <v>#REF!</v>
      </c>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row>
    <row r="190" spans="1:50" s="51" customFormat="1" ht="45" customHeight="1">
      <c r="A190" s="26" t="s">
        <v>1478</v>
      </c>
      <c r="B190" s="5" t="s">
        <v>225</v>
      </c>
      <c r="C190" s="5" t="e">
        <f>VLOOKUP($B190,#REF!,2,FALSE)</f>
        <v>#REF!</v>
      </c>
      <c r="D190" s="4" t="e">
        <f>VLOOKUP($B190,#REF!,3,FALSE)</f>
        <v>#REF!</v>
      </c>
      <c r="E190" s="5" t="e">
        <f>VLOOKUP($B190,#REF!,4,FALSE)</f>
        <v>#REF!</v>
      </c>
      <c r="F190" s="19">
        <v>1</v>
      </c>
      <c r="G190" s="120" t="e">
        <f>VLOOKUP($B190,#REF!,13,FALSE)</f>
        <v>#REF!</v>
      </c>
      <c r="H190" s="24" t="e">
        <f>VLOOKUP($B190,#REF!,14,FALSE)</f>
        <v>#REF!</v>
      </c>
      <c r="I190" s="21" t="e">
        <f>G190*H190</f>
        <v>#REF!</v>
      </c>
      <c r="J190" s="22" t="e">
        <f>ROUND(F190*(G190+I190),2)</f>
        <v>#REF!</v>
      </c>
      <c r="K190" s="193" t="s">
        <v>159</v>
      </c>
      <c r="L190" s="50">
        <v>10771.9</v>
      </c>
      <c r="M190" s="17" t="e">
        <f t="shared" si="6"/>
        <v>#REF!</v>
      </c>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row>
    <row r="191" spans="1:50" s="51" customFormat="1" ht="17.25" customHeight="1">
      <c r="A191" s="47" t="s">
        <v>1477</v>
      </c>
      <c r="B191" s="48"/>
      <c r="C191" s="48"/>
      <c r="D191" s="53" t="s">
        <v>22</v>
      </c>
      <c r="E191" s="53"/>
      <c r="F191" s="53"/>
      <c r="G191" s="120"/>
      <c r="H191" s="24"/>
      <c r="I191" s="53"/>
      <c r="J191" s="55" t="e">
        <f t="shared" ref="J191:J197" si="7">SUM(J192)</f>
        <v>#REF!</v>
      </c>
      <c r="K191" s="193"/>
      <c r="L191" s="50">
        <v>30818.75</v>
      </c>
      <c r="M191" s="17" t="e">
        <f t="shared" si="6"/>
        <v>#REF!</v>
      </c>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row>
    <row r="192" spans="1:50" s="51" customFormat="1" ht="49.5" customHeight="1">
      <c r="A192" s="26" t="s">
        <v>1476</v>
      </c>
      <c r="B192" s="5" t="s">
        <v>91</v>
      </c>
      <c r="C192" s="5" t="e">
        <f>VLOOKUP($B192,#REF!,2,FALSE)</f>
        <v>#REF!</v>
      </c>
      <c r="D192" s="4" t="e">
        <f>VLOOKUP($B192,#REF!,3,FALSE)</f>
        <v>#REF!</v>
      </c>
      <c r="E192" s="5" t="e">
        <f>VLOOKUP($B192,#REF!,4,FALSE)</f>
        <v>#REF!</v>
      </c>
      <c r="F192" s="19">
        <v>4</v>
      </c>
      <c r="G192" s="120" t="e">
        <f>VLOOKUP($B192,#REF!,13,FALSE)</f>
        <v>#REF!</v>
      </c>
      <c r="H192" s="24" t="e">
        <f>VLOOKUP($B192,#REF!,14,FALSE)</f>
        <v>#REF!</v>
      </c>
      <c r="I192" s="21" t="e">
        <f>G192*H192</f>
        <v>#REF!</v>
      </c>
      <c r="J192" s="22" t="e">
        <f t="shared" si="7"/>
        <v>#REF!</v>
      </c>
      <c r="K192" s="193" t="s">
        <v>159</v>
      </c>
      <c r="L192" s="50">
        <v>30818.75</v>
      </c>
      <c r="M192" s="17" t="e">
        <f t="shared" si="6"/>
        <v>#REF!</v>
      </c>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row>
    <row r="193" spans="1:50" s="51" customFormat="1" ht="17.25" customHeight="1">
      <c r="A193" s="47" t="s">
        <v>1475</v>
      </c>
      <c r="B193" s="62"/>
      <c r="C193" s="48"/>
      <c r="D193" s="53" t="s">
        <v>106</v>
      </c>
      <c r="E193" s="53"/>
      <c r="F193" s="53"/>
      <c r="G193" s="120"/>
      <c r="H193" s="24"/>
      <c r="I193" s="53"/>
      <c r="J193" s="55" t="e">
        <f t="shared" si="7"/>
        <v>#REF!</v>
      </c>
      <c r="K193" s="193"/>
      <c r="L193" s="50">
        <v>30818.75</v>
      </c>
      <c r="M193" s="17" t="e">
        <f t="shared" si="6"/>
        <v>#REF!</v>
      </c>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row>
    <row r="194" spans="1:50" ht="43.5" customHeight="1">
      <c r="A194" s="3" t="s">
        <v>1474</v>
      </c>
      <c r="B194" s="5" t="s">
        <v>299</v>
      </c>
      <c r="C194" s="5" t="e">
        <f>VLOOKUP($B194,#REF!,2,FALSE)</f>
        <v>#REF!</v>
      </c>
      <c r="D194" s="4" t="e">
        <f>VLOOKUP($B194,#REF!,3,FALSE)</f>
        <v>#REF!</v>
      </c>
      <c r="E194" s="5" t="e">
        <f>VLOOKUP($B194,#REF!,4,FALSE)</f>
        <v>#REF!</v>
      </c>
      <c r="F194" s="20">
        <v>1</v>
      </c>
      <c r="G194" s="120" t="e">
        <f>VLOOKUP($B194,#REF!,13,FALSE)</f>
        <v>#REF!</v>
      </c>
      <c r="H194" s="24" t="e">
        <f>VLOOKUP($B194,#REF!,14,FALSE)</f>
        <v>#REF!</v>
      </c>
      <c r="I194" s="21" t="e">
        <f>G194*H194</f>
        <v>#REF!</v>
      </c>
      <c r="J194" s="22" t="e">
        <f t="shared" si="7"/>
        <v>#REF!</v>
      </c>
      <c r="K194" s="193" t="s">
        <v>159</v>
      </c>
      <c r="L194" s="25">
        <v>30818.75</v>
      </c>
      <c r="M194" s="17" t="e">
        <f t="shared" si="6"/>
        <v>#REF!</v>
      </c>
    </row>
    <row r="195" spans="1:50" s="51" customFormat="1" ht="17.25" customHeight="1">
      <c r="A195" s="47" t="s">
        <v>1473</v>
      </c>
      <c r="B195" s="62"/>
      <c r="C195" s="48"/>
      <c r="D195" s="53" t="s">
        <v>115</v>
      </c>
      <c r="E195" s="53"/>
      <c r="F195" s="53"/>
      <c r="G195" s="120"/>
      <c r="H195" s="24"/>
      <c r="I195" s="53"/>
      <c r="J195" s="55" t="e">
        <f t="shared" si="7"/>
        <v>#REF!</v>
      </c>
      <c r="K195" s="193"/>
      <c r="L195" s="50">
        <v>30818.75</v>
      </c>
      <c r="M195" s="17" t="e">
        <f t="shared" si="6"/>
        <v>#REF!</v>
      </c>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row>
    <row r="196" spans="1:50" ht="42" customHeight="1">
      <c r="A196" s="3" t="s">
        <v>1472</v>
      </c>
      <c r="B196" s="5" t="s">
        <v>173</v>
      </c>
      <c r="C196" s="5" t="e">
        <f>VLOOKUP($B196,#REF!,2,FALSE)</f>
        <v>#REF!</v>
      </c>
      <c r="D196" s="4" t="e">
        <f>VLOOKUP($B196,#REF!,3,FALSE)</f>
        <v>#REF!</v>
      </c>
      <c r="E196" s="5" t="e">
        <f>VLOOKUP($B196,#REF!,4,FALSE)</f>
        <v>#REF!</v>
      </c>
      <c r="F196" s="68">
        <v>4</v>
      </c>
      <c r="G196" s="120" t="e">
        <f>VLOOKUP($B196,#REF!,13,FALSE)</f>
        <v>#REF!</v>
      </c>
      <c r="H196" s="24" t="e">
        <f>VLOOKUP($B196,#REF!,14,FALSE)</f>
        <v>#REF!</v>
      </c>
      <c r="I196" s="21" t="e">
        <f>G196*H196</f>
        <v>#REF!</v>
      </c>
      <c r="J196" s="22" t="e">
        <f t="shared" si="7"/>
        <v>#REF!</v>
      </c>
      <c r="K196" s="193" t="s">
        <v>159</v>
      </c>
      <c r="L196" s="25">
        <v>30818.75</v>
      </c>
      <c r="M196" s="17" t="e">
        <f t="shared" si="6"/>
        <v>#REF!</v>
      </c>
    </row>
    <row r="197" spans="1:50" s="51" customFormat="1" ht="17.25" customHeight="1">
      <c r="A197" s="47" t="s">
        <v>1470</v>
      </c>
      <c r="B197" s="62"/>
      <c r="C197" s="48"/>
      <c r="D197" s="53" t="s">
        <v>107</v>
      </c>
      <c r="E197" s="53"/>
      <c r="F197" s="53"/>
      <c r="G197" s="120"/>
      <c r="H197" s="24"/>
      <c r="I197" s="53"/>
      <c r="J197" s="55" t="e">
        <f t="shared" si="7"/>
        <v>#REF!</v>
      </c>
      <c r="K197" s="193"/>
      <c r="L197" s="50">
        <v>30818.75</v>
      </c>
      <c r="M197" s="17" t="e">
        <f t="shared" si="6"/>
        <v>#REF!</v>
      </c>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row>
    <row r="198" spans="1:50" ht="32.450000000000003" customHeight="1">
      <c r="A198" s="3" t="s">
        <v>1471</v>
      </c>
      <c r="B198" s="5" t="s">
        <v>94</v>
      </c>
      <c r="C198" s="5" t="e">
        <f>VLOOKUP($B198,#REF!,2,FALSE)</f>
        <v>#REF!</v>
      </c>
      <c r="D198" s="4" t="e">
        <f>VLOOKUP($B198,#REF!,3,FALSE)</f>
        <v>#REF!</v>
      </c>
      <c r="E198" s="5" t="e">
        <f>VLOOKUP($B198,#REF!,4,FALSE)</f>
        <v>#REF!</v>
      </c>
      <c r="F198" s="68">
        <v>4</v>
      </c>
      <c r="G198" s="120" t="e">
        <f>VLOOKUP($B198,#REF!,13,FALSE)</f>
        <v>#REF!</v>
      </c>
      <c r="H198" s="24" t="e">
        <f>VLOOKUP($B198,#REF!,14,FALSE)</f>
        <v>#REF!</v>
      </c>
      <c r="I198" s="21" t="e">
        <f>G198*H198</f>
        <v>#REF!</v>
      </c>
      <c r="J198" s="22" t="e">
        <f>ROUND(F198*(G198+I198),2)</f>
        <v>#REF!</v>
      </c>
      <c r="K198" s="193" t="s">
        <v>159</v>
      </c>
      <c r="L198" s="25">
        <v>30818.75</v>
      </c>
      <c r="M198" s="17" t="e">
        <f t="shared" si="6"/>
        <v>#REF!</v>
      </c>
    </row>
    <row r="199" spans="1:50" s="51" customFormat="1">
      <c r="A199" s="138" t="s">
        <v>1469</v>
      </c>
      <c r="B199" s="139"/>
      <c r="C199" s="139"/>
      <c r="D199" s="139" t="s">
        <v>726</v>
      </c>
      <c r="E199" s="139"/>
      <c r="F199" s="139"/>
      <c r="G199" s="139"/>
      <c r="H199" s="139"/>
      <c r="I199" s="139"/>
      <c r="J199" s="143" t="e">
        <f>SUM(J200,J210,J212,J214,J216)</f>
        <v>#REF!</v>
      </c>
      <c r="K199" s="192"/>
      <c r="L199" s="51">
        <v>380370.04000000004</v>
      </c>
      <c r="M199" s="17" t="e">
        <f t="shared" ref="M199:M262" si="8">IF(L199=J199," ", "ERRO")</f>
        <v>#REF!</v>
      </c>
    </row>
    <row r="200" spans="1:50" s="51" customFormat="1" ht="17.25" customHeight="1">
      <c r="A200" s="47" t="s">
        <v>1468</v>
      </c>
      <c r="B200" s="48"/>
      <c r="C200" s="48"/>
      <c r="D200" s="53" t="s">
        <v>21</v>
      </c>
      <c r="E200" s="53"/>
      <c r="F200" s="53"/>
      <c r="G200" s="120"/>
      <c r="H200" s="24"/>
      <c r="I200" s="53"/>
      <c r="J200" s="55" t="e">
        <f>SUM(J201:J209)</f>
        <v>#REF!</v>
      </c>
      <c r="K200" s="193"/>
      <c r="L200" s="50">
        <v>292664.27</v>
      </c>
      <c r="M200" s="17" t="e">
        <f t="shared" si="8"/>
        <v>#REF!</v>
      </c>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row>
    <row r="201" spans="1:50" s="51" customFormat="1" ht="168">
      <c r="A201" s="26"/>
      <c r="B201" s="5"/>
      <c r="C201" s="5"/>
      <c r="D201" s="4" t="s">
        <v>324</v>
      </c>
      <c r="E201" s="10"/>
      <c r="F201" s="19"/>
      <c r="G201" s="120"/>
      <c r="H201" s="24"/>
      <c r="I201" s="21"/>
      <c r="J201" s="22"/>
      <c r="K201" s="193"/>
      <c r="L201" s="50"/>
      <c r="M201" s="17" t="str">
        <f t="shared" si="8"/>
        <v xml:space="preserve"> </v>
      </c>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row>
    <row r="202" spans="1:50" s="51" customFormat="1" ht="23.25" customHeight="1">
      <c r="A202" s="26" t="s">
        <v>1467</v>
      </c>
      <c r="B202" s="5" t="s">
        <v>307</v>
      </c>
      <c r="C202" s="5" t="e">
        <f>VLOOKUP($B202,#REF!,2,FALSE)</f>
        <v>#REF!</v>
      </c>
      <c r="D202" s="4" t="e">
        <f>VLOOKUP($B202,#REF!,3,FALSE)</f>
        <v>#REF!</v>
      </c>
      <c r="E202" s="5" t="e">
        <f>VLOOKUP($B202,#REF!,4,FALSE)</f>
        <v>#REF!</v>
      </c>
      <c r="F202" s="19">
        <v>50</v>
      </c>
      <c r="G202" s="120" t="e">
        <f>VLOOKUP($B202,#REF!,13,FALSE)</f>
        <v>#REF!</v>
      </c>
      <c r="H202" s="24" t="e">
        <f>VLOOKUP($B202,#REF!,14,FALSE)</f>
        <v>#REF!</v>
      </c>
      <c r="I202" s="21" t="e">
        <f t="shared" ref="I202:I220" si="9">G202*H202</f>
        <v>#REF!</v>
      </c>
      <c r="J202" s="22" t="e">
        <f>ROUND(F202*(G202+I202),2)</f>
        <v>#REF!</v>
      </c>
      <c r="K202" s="193" t="s">
        <v>159</v>
      </c>
      <c r="L202" s="50">
        <v>72397.8</v>
      </c>
      <c r="M202" s="17" t="e">
        <f t="shared" si="8"/>
        <v>#REF!</v>
      </c>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row>
    <row r="203" spans="1:50" s="51" customFormat="1" ht="23.25" customHeight="1">
      <c r="A203" s="26" t="s">
        <v>1466</v>
      </c>
      <c r="B203" s="5" t="s">
        <v>308</v>
      </c>
      <c r="C203" s="5" t="e">
        <f>VLOOKUP($B203,#REF!,2,FALSE)</f>
        <v>#REF!</v>
      </c>
      <c r="D203" s="4" t="e">
        <f>VLOOKUP($B203,#REF!,3,FALSE)</f>
        <v>#REF!</v>
      </c>
      <c r="E203" s="5" t="e">
        <f>VLOOKUP($B203,#REF!,4,FALSE)</f>
        <v>#REF!</v>
      </c>
      <c r="F203" s="19">
        <v>1</v>
      </c>
      <c r="G203" s="120" t="e">
        <f>VLOOKUP($B203,#REF!,13,FALSE)</f>
        <v>#REF!</v>
      </c>
      <c r="H203" s="24" t="e">
        <f>VLOOKUP($B203,#REF!,14,FALSE)</f>
        <v>#REF!</v>
      </c>
      <c r="I203" s="21" t="e">
        <f t="shared" si="9"/>
        <v>#REF!</v>
      </c>
      <c r="J203" s="22" t="e">
        <f>SUM(J204)</f>
        <v>#REF!</v>
      </c>
      <c r="K203" s="193" t="s">
        <v>159</v>
      </c>
      <c r="L203" s="50">
        <v>87820.79</v>
      </c>
      <c r="M203" s="17" t="e">
        <f t="shared" si="8"/>
        <v>#REF!</v>
      </c>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row>
    <row r="204" spans="1:50" s="51" customFormat="1" ht="23.25" customHeight="1">
      <c r="A204" s="26" t="s">
        <v>1465</v>
      </c>
      <c r="B204" s="5" t="s">
        <v>309</v>
      </c>
      <c r="C204" s="5" t="e">
        <f>VLOOKUP($B204,#REF!,2,FALSE)</f>
        <v>#REF!</v>
      </c>
      <c r="D204" s="4" t="e">
        <f>VLOOKUP($B204,#REF!,3,FALSE)</f>
        <v>#REF!</v>
      </c>
      <c r="E204" s="5" t="e">
        <f>VLOOKUP($B204,#REF!,4,FALSE)</f>
        <v>#REF!</v>
      </c>
      <c r="F204" s="19">
        <v>1</v>
      </c>
      <c r="G204" s="120" t="e">
        <f>VLOOKUP($B204,#REF!,13,FALSE)</f>
        <v>#REF!</v>
      </c>
      <c r="H204" s="24" t="e">
        <f>VLOOKUP($B204,#REF!,14,FALSE)</f>
        <v>#REF!</v>
      </c>
      <c r="I204" s="21" t="e">
        <f t="shared" si="9"/>
        <v>#REF!</v>
      </c>
      <c r="J204" s="22" t="e">
        <f>ROUND(F204*(G204+I204),2)</f>
        <v>#REF!</v>
      </c>
      <c r="K204" s="193" t="s">
        <v>159</v>
      </c>
      <c r="L204" s="50">
        <v>87820.79</v>
      </c>
      <c r="M204" s="17" t="e">
        <f t="shared" si="8"/>
        <v>#REF!</v>
      </c>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row>
    <row r="205" spans="1:50" s="51" customFormat="1" ht="23.25" customHeight="1">
      <c r="A205" s="26" t="s">
        <v>1464</v>
      </c>
      <c r="B205" s="5" t="s">
        <v>310</v>
      </c>
      <c r="C205" s="5" t="e">
        <f>VLOOKUP($B205,#REF!,2,FALSE)</f>
        <v>#REF!</v>
      </c>
      <c r="D205" s="4" t="e">
        <f>VLOOKUP($B205,#REF!,3,FALSE)</f>
        <v>#REF!</v>
      </c>
      <c r="E205" s="5" t="e">
        <f>VLOOKUP($B205,#REF!,4,FALSE)</f>
        <v>#REF!</v>
      </c>
      <c r="F205" s="19">
        <v>2</v>
      </c>
      <c r="G205" s="120" t="e">
        <f>VLOOKUP($B205,#REF!,13,FALSE)</f>
        <v>#REF!</v>
      </c>
      <c r="H205" s="24" t="e">
        <f>VLOOKUP($B205,#REF!,14,FALSE)</f>
        <v>#REF!</v>
      </c>
      <c r="I205" s="21" t="e">
        <f t="shared" si="9"/>
        <v>#REF!</v>
      </c>
      <c r="J205" s="22" t="e">
        <f>SUM(J206)</f>
        <v>#REF!</v>
      </c>
      <c r="K205" s="193" t="s">
        <v>159</v>
      </c>
      <c r="L205" s="50">
        <v>8122.68</v>
      </c>
      <c r="M205" s="17" t="e">
        <f t="shared" si="8"/>
        <v>#REF!</v>
      </c>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row>
    <row r="206" spans="1:50" s="51" customFormat="1" ht="23.25" customHeight="1">
      <c r="A206" s="26" t="s">
        <v>1463</v>
      </c>
      <c r="B206" s="5" t="s">
        <v>311</v>
      </c>
      <c r="C206" s="5" t="e">
        <f>VLOOKUP($B206,#REF!,2,FALSE)</f>
        <v>#REF!</v>
      </c>
      <c r="D206" s="4" t="e">
        <f>VLOOKUP($B206,#REF!,3,FALSE)</f>
        <v>#REF!</v>
      </c>
      <c r="E206" s="5" t="e">
        <f>VLOOKUP($B206,#REF!,4,FALSE)</f>
        <v>#REF!</v>
      </c>
      <c r="F206" s="19">
        <v>2</v>
      </c>
      <c r="G206" s="120" t="e">
        <f>VLOOKUP($B206,#REF!,13,FALSE)</f>
        <v>#REF!</v>
      </c>
      <c r="H206" s="24" t="e">
        <f>VLOOKUP($B206,#REF!,14,FALSE)</f>
        <v>#REF!</v>
      </c>
      <c r="I206" s="21" t="e">
        <f t="shared" si="9"/>
        <v>#REF!</v>
      </c>
      <c r="J206" s="22" t="e">
        <f>ROUND(F206*(G206+I206),2)</f>
        <v>#REF!</v>
      </c>
      <c r="K206" s="193" t="s">
        <v>159</v>
      </c>
      <c r="L206" s="50">
        <v>8122.68</v>
      </c>
      <c r="M206" s="17" t="e">
        <f t="shared" si="8"/>
        <v>#REF!</v>
      </c>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row>
    <row r="207" spans="1:50" s="51" customFormat="1" ht="23.25" customHeight="1">
      <c r="A207" s="26" t="s">
        <v>1462</v>
      </c>
      <c r="B207" s="5" t="s">
        <v>312</v>
      </c>
      <c r="C207" s="5" t="e">
        <f>VLOOKUP($B207,#REF!,2,FALSE)</f>
        <v>#REF!</v>
      </c>
      <c r="D207" s="4" t="e">
        <f>VLOOKUP($B207,#REF!,3,FALSE)</f>
        <v>#REF!</v>
      </c>
      <c r="E207" s="5" t="e">
        <f>VLOOKUP($B207,#REF!,4,FALSE)</f>
        <v>#REF!</v>
      </c>
      <c r="F207" s="19">
        <v>1</v>
      </c>
      <c r="G207" s="120" t="e">
        <f>VLOOKUP($B207,#REF!,13,FALSE)</f>
        <v>#REF!</v>
      </c>
      <c r="H207" s="24" t="e">
        <f>VLOOKUP($B207,#REF!,14,FALSE)</f>
        <v>#REF!</v>
      </c>
      <c r="I207" s="21" t="e">
        <f t="shared" si="9"/>
        <v>#REF!</v>
      </c>
      <c r="J207" s="22" t="e">
        <f>SUM(J208)</f>
        <v>#REF!</v>
      </c>
      <c r="K207" s="193" t="s">
        <v>159</v>
      </c>
      <c r="L207" s="50">
        <v>1170.95</v>
      </c>
      <c r="M207" s="17" t="e">
        <f t="shared" si="8"/>
        <v>#REF!</v>
      </c>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row>
    <row r="208" spans="1:50" s="51" customFormat="1" ht="23.25" customHeight="1">
      <c r="A208" s="26" t="s">
        <v>1461</v>
      </c>
      <c r="B208" s="5" t="s">
        <v>313</v>
      </c>
      <c r="C208" s="5" t="e">
        <f>VLOOKUP($B208,#REF!,2,FALSE)</f>
        <v>#REF!</v>
      </c>
      <c r="D208" s="4" t="e">
        <f>VLOOKUP($B208,#REF!,3,FALSE)</f>
        <v>#REF!</v>
      </c>
      <c r="E208" s="5" t="e">
        <f>VLOOKUP($B208,#REF!,4,FALSE)</f>
        <v>#REF!</v>
      </c>
      <c r="F208" s="19">
        <v>1</v>
      </c>
      <c r="G208" s="120" t="e">
        <f>VLOOKUP($B208,#REF!,13,FALSE)</f>
        <v>#REF!</v>
      </c>
      <c r="H208" s="24" t="e">
        <f>VLOOKUP($B208,#REF!,14,FALSE)</f>
        <v>#REF!</v>
      </c>
      <c r="I208" s="21" t="e">
        <f t="shared" si="9"/>
        <v>#REF!</v>
      </c>
      <c r="J208" s="22" t="e">
        <f>ROUND(F208*(G208+I208),2)</f>
        <v>#REF!</v>
      </c>
      <c r="K208" s="193" t="s">
        <v>159</v>
      </c>
      <c r="L208" s="50">
        <v>1170.95</v>
      </c>
      <c r="M208" s="17" t="e">
        <f t="shared" si="8"/>
        <v>#REF!</v>
      </c>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row>
    <row r="209" spans="1:16383" s="51" customFormat="1" ht="23.25" customHeight="1">
      <c r="A209" s="26" t="s">
        <v>1460</v>
      </c>
      <c r="B209" s="5" t="s">
        <v>314</v>
      </c>
      <c r="C209" s="5" t="e">
        <f>VLOOKUP($B209,#REF!,2,FALSE)</f>
        <v>#REF!</v>
      </c>
      <c r="D209" s="4" t="e">
        <f>VLOOKUP($B209,#REF!,3,FALSE)</f>
        <v>#REF!</v>
      </c>
      <c r="E209" s="5" t="e">
        <f>VLOOKUP($B209,#REF!,4,FALSE)</f>
        <v>#REF!</v>
      </c>
      <c r="F209" s="19">
        <v>1200</v>
      </c>
      <c r="G209" s="120" t="e">
        <f>VLOOKUP($B209,#REF!,13,FALSE)</f>
        <v>#REF!</v>
      </c>
      <c r="H209" s="24" t="e">
        <f>VLOOKUP($B209,#REF!,14,FALSE)</f>
        <v>#REF!</v>
      </c>
      <c r="I209" s="21" t="e">
        <f t="shared" si="9"/>
        <v>#REF!</v>
      </c>
      <c r="J209" s="22" t="e">
        <f>SUM(J211)</f>
        <v>#REF!</v>
      </c>
      <c r="K209" s="193" t="s">
        <v>159</v>
      </c>
      <c r="L209" s="50">
        <v>26037.63</v>
      </c>
      <c r="M209" s="17" t="e">
        <f t="shared" si="8"/>
        <v>#REF!</v>
      </c>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row>
    <row r="210" spans="1:16383" s="51" customFormat="1" ht="23.25" customHeight="1">
      <c r="A210" s="47" t="s">
        <v>1459</v>
      </c>
      <c r="B210" s="5"/>
      <c r="C210" s="5"/>
      <c r="D210" s="53" t="s">
        <v>22</v>
      </c>
      <c r="E210" s="5"/>
      <c r="F210" s="19"/>
      <c r="G210" s="120"/>
      <c r="H210" s="24"/>
      <c r="I210" s="21"/>
      <c r="J210" s="144" t="e">
        <f>SUM(J211)</f>
        <v>#REF!</v>
      </c>
      <c r="K210" s="193"/>
      <c r="L210" s="50">
        <v>26037.63</v>
      </c>
      <c r="M210" s="17" t="e">
        <f t="shared" si="8"/>
        <v>#REF!</v>
      </c>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row>
    <row r="211" spans="1:16383" s="51" customFormat="1" ht="98.25" customHeight="1">
      <c r="A211" s="26" t="s">
        <v>1653</v>
      </c>
      <c r="B211" s="5" t="s">
        <v>92</v>
      </c>
      <c r="C211" s="5" t="e">
        <f>VLOOKUP($B211,#REF!,2,FALSE)</f>
        <v>#REF!</v>
      </c>
      <c r="D211" s="4" t="e">
        <f>VLOOKUP($B211,#REF!,3,FALSE)</f>
        <v>#REF!</v>
      </c>
      <c r="E211" s="5" t="e">
        <f>VLOOKUP($B211,#REF!,4,FALSE)</f>
        <v>#REF!</v>
      </c>
      <c r="F211" s="19">
        <v>1</v>
      </c>
      <c r="G211" s="120" t="e">
        <f>VLOOKUP($B211,#REF!,13,FALSE)</f>
        <v>#REF!</v>
      </c>
      <c r="H211" s="24" t="e">
        <f>VLOOKUP($B211,#REF!,14,FALSE)</f>
        <v>#REF!</v>
      </c>
      <c r="I211" s="21" t="e">
        <f>G211*H211</f>
        <v>#REF!</v>
      </c>
      <c r="J211" s="22" t="e">
        <f>ROUND(F211*(G211+I211),2)</f>
        <v>#REF!</v>
      </c>
      <c r="K211" s="193" t="s">
        <v>159</v>
      </c>
      <c r="L211" s="50">
        <v>26037.63</v>
      </c>
      <c r="M211" s="17" t="e">
        <f t="shared" si="8"/>
        <v>#REF!</v>
      </c>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row>
    <row r="212" spans="1:16383" s="51" customFormat="1" ht="17.25" customHeight="1">
      <c r="A212" s="47" t="s">
        <v>1458</v>
      </c>
      <c r="B212" s="62"/>
      <c r="C212" s="48"/>
      <c r="D212" s="53" t="s">
        <v>106</v>
      </c>
      <c r="E212" s="53"/>
      <c r="F212" s="53"/>
      <c r="G212" s="120"/>
      <c r="H212" s="24"/>
      <c r="I212" s="53"/>
      <c r="J212" s="55" t="e">
        <f>SUM(J213)</f>
        <v>#REF!</v>
      </c>
      <c r="K212" s="193"/>
      <c r="L212" s="50">
        <v>24506.01</v>
      </c>
      <c r="M212" s="17" t="e">
        <f t="shared" si="8"/>
        <v>#REF!</v>
      </c>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row>
    <row r="213" spans="1:16383" ht="45.75" customHeight="1">
      <c r="A213" s="3" t="s">
        <v>1654</v>
      </c>
      <c r="B213" s="5" t="s">
        <v>123</v>
      </c>
      <c r="C213" s="5" t="e">
        <f>VLOOKUP($B213,#REF!,2,FALSE)</f>
        <v>#REF!</v>
      </c>
      <c r="D213" s="4" t="e">
        <f>VLOOKUP($B213,#REF!,3,FALSE)</f>
        <v>#REF!</v>
      </c>
      <c r="E213" s="5" t="e">
        <f>VLOOKUP($B213,#REF!,4,FALSE)</f>
        <v>#REF!</v>
      </c>
      <c r="F213" s="68">
        <v>1</v>
      </c>
      <c r="G213" s="120" t="e">
        <f>VLOOKUP($B213,#REF!,13,FALSE)</f>
        <v>#REF!</v>
      </c>
      <c r="H213" s="24" t="e">
        <f>VLOOKUP($B213,#REF!,14,FALSE)</f>
        <v>#REF!</v>
      </c>
      <c r="I213" s="21" t="e">
        <f>G213*H213</f>
        <v>#REF!</v>
      </c>
      <c r="J213" s="22" t="e">
        <f>ROUND(F213*(G213+I213),2)</f>
        <v>#REF!</v>
      </c>
      <c r="K213" s="193" t="s">
        <v>159</v>
      </c>
      <c r="L213" s="25">
        <v>24506.01</v>
      </c>
      <c r="M213" s="17" t="e">
        <f t="shared" si="8"/>
        <v>#REF!</v>
      </c>
    </row>
    <row r="214" spans="1:16383" s="51" customFormat="1" ht="17.25" customHeight="1">
      <c r="A214" s="47" t="s">
        <v>1457</v>
      </c>
      <c r="B214" s="62"/>
      <c r="C214" s="48"/>
      <c r="D214" s="53" t="s">
        <v>115</v>
      </c>
      <c r="E214" s="53"/>
      <c r="F214" s="53"/>
      <c r="G214" s="120"/>
      <c r="H214" s="24"/>
      <c r="I214" s="53"/>
      <c r="J214" s="55" t="e">
        <f>SUM(J215)</f>
        <v>#REF!</v>
      </c>
      <c r="K214" s="193"/>
      <c r="L214" s="50">
        <v>4936.7299999999996</v>
      </c>
      <c r="M214" s="17" t="e">
        <f t="shared" si="8"/>
        <v>#REF!</v>
      </c>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row>
    <row r="215" spans="1:16383" ht="42" customHeight="1">
      <c r="A215" s="3" t="s">
        <v>1456</v>
      </c>
      <c r="B215" s="5" t="s">
        <v>174</v>
      </c>
      <c r="C215" s="5" t="e">
        <f>VLOOKUP($B215,#REF!,2,FALSE)</f>
        <v>#REF!</v>
      </c>
      <c r="D215" s="4" t="e">
        <f>VLOOKUP($B215,#REF!,3,FALSE)</f>
        <v>#REF!</v>
      </c>
      <c r="E215" s="5" t="e">
        <f>VLOOKUP($B215,#REF!,4,FALSE)</f>
        <v>#REF!</v>
      </c>
      <c r="F215" s="68">
        <v>1</v>
      </c>
      <c r="G215" s="120" t="e">
        <f>VLOOKUP($B215,#REF!,13,FALSE)</f>
        <v>#REF!</v>
      </c>
      <c r="H215" s="24" t="e">
        <f>VLOOKUP($B215,#REF!,14,FALSE)</f>
        <v>#REF!</v>
      </c>
      <c r="I215" s="21" t="e">
        <f>G215*H215</f>
        <v>#REF!</v>
      </c>
      <c r="J215" s="22" t="e">
        <f>ROUND(F215*(G215+I215),2)</f>
        <v>#REF!</v>
      </c>
      <c r="K215" s="193" t="s">
        <v>159</v>
      </c>
      <c r="L215" s="25">
        <v>4936.7299999999996</v>
      </c>
      <c r="M215" s="17" t="e">
        <f t="shared" si="8"/>
        <v>#REF!</v>
      </c>
    </row>
    <row r="216" spans="1:16383" s="51" customFormat="1" ht="17.25" customHeight="1">
      <c r="A216" s="47" t="s">
        <v>1655</v>
      </c>
      <c r="B216" s="62"/>
      <c r="C216" s="48"/>
      <c r="D216" s="53" t="s">
        <v>107</v>
      </c>
      <c r="E216" s="53"/>
      <c r="F216" s="53"/>
      <c r="G216" s="120"/>
      <c r="H216" s="24"/>
      <c r="I216" s="53"/>
      <c r="J216" s="55" t="e">
        <f>SUM(J217)</f>
        <v>#REF!</v>
      </c>
      <c r="K216" s="193"/>
      <c r="L216" s="50">
        <v>32225.4</v>
      </c>
      <c r="M216" s="17" t="e">
        <f t="shared" si="8"/>
        <v>#REF!</v>
      </c>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row>
    <row r="217" spans="1:16383" ht="42" customHeight="1">
      <c r="A217" s="3" t="s">
        <v>1656</v>
      </c>
      <c r="B217" s="5" t="s">
        <v>95</v>
      </c>
      <c r="C217" s="5" t="e">
        <f>VLOOKUP($B217,#REF!,2,FALSE)</f>
        <v>#REF!</v>
      </c>
      <c r="D217" s="4" t="e">
        <f>VLOOKUP($B217,#REF!,3,FALSE)</f>
        <v>#REF!</v>
      </c>
      <c r="E217" s="5" t="e">
        <f>VLOOKUP($B217,#REF!,4,FALSE)</f>
        <v>#REF!</v>
      </c>
      <c r="F217" s="68">
        <v>1</v>
      </c>
      <c r="G217" s="120" t="e">
        <f>VLOOKUP($B217,#REF!,13,FALSE)</f>
        <v>#REF!</v>
      </c>
      <c r="H217" s="24" t="e">
        <f>VLOOKUP($B217,#REF!,14,FALSE)</f>
        <v>#REF!</v>
      </c>
      <c r="I217" s="21" t="e">
        <f>G217*H217</f>
        <v>#REF!</v>
      </c>
      <c r="J217" s="22" t="e">
        <f>ROUND(F217*(G217+I217),2)</f>
        <v>#REF!</v>
      </c>
      <c r="K217" s="193" t="s">
        <v>159</v>
      </c>
      <c r="L217" s="25">
        <v>32225.4</v>
      </c>
      <c r="M217" s="17" t="e">
        <f t="shared" si="8"/>
        <v>#REF!</v>
      </c>
    </row>
    <row r="218" spans="1:16383" s="51" customFormat="1">
      <c r="A218" s="138" t="s">
        <v>1455</v>
      </c>
      <c r="B218" s="139"/>
      <c r="C218" s="139"/>
      <c r="D218" s="139" t="s">
        <v>727</v>
      </c>
      <c r="E218" s="139"/>
      <c r="F218" s="139"/>
      <c r="G218" s="139"/>
      <c r="H218" s="139"/>
      <c r="I218" s="139"/>
      <c r="J218" s="143" t="e">
        <f>SUM(J219,J221,J223,J225)</f>
        <v>#REF!</v>
      </c>
      <c r="K218" s="192"/>
      <c r="L218" s="51">
        <v>491555.99</v>
      </c>
      <c r="M218" s="17" t="e">
        <f t="shared" si="8"/>
        <v>#REF!</v>
      </c>
    </row>
    <row r="219" spans="1:16383" s="51" customFormat="1" ht="17.25" customHeight="1">
      <c r="A219" s="47" t="s">
        <v>1454</v>
      </c>
      <c r="B219" s="48"/>
      <c r="C219" s="48"/>
      <c r="D219" s="53" t="s">
        <v>21</v>
      </c>
      <c r="E219" s="53"/>
      <c r="F219" s="53"/>
      <c r="G219" s="120"/>
      <c r="H219" s="24"/>
      <c r="I219" s="53"/>
      <c r="J219" s="55" t="e">
        <f>SUM(J220)</f>
        <v>#REF!</v>
      </c>
      <c r="K219" s="193"/>
      <c r="L219" s="50">
        <v>354130.01</v>
      </c>
      <c r="M219" s="17" t="e">
        <f t="shared" si="8"/>
        <v>#REF!</v>
      </c>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row>
    <row r="220" spans="1:16383" s="51" customFormat="1" ht="169.5" customHeight="1">
      <c r="A220" s="26" t="s">
        <v>1593</v>
      </c>
      <c r="B220" s="5" t="s">
        <v>229</v>
      </c>
      <c r="C220" s="5" t="e">
        <f>VLOOKUP($B220,#REF!,2,FALSE)</f>
        <v>#REF!</v>
      </c>
      <c r="D220" s="4" t="e">
        <f>VLOOKUP($B220,#REF!,3,FALSE)</f>
        <v>#REF!</v>
      </c>
      <c r="E220" s="5" t="e">
        <f>VLOOKUP($B220,#REF!,4,FALSE)</f>
        <v>#REF!</v>
      </c>
      <c r="F220" s="19">
        <v>1</v>
      </c>
      <c r="G220" s="120" t="e">
        <f>VLOOKUP($B220,#REF!,13,FALSE)</f>
        <v>#REF!</v>
      </c>
      <c r="H220" s="24" t="e">
        <f>VLOOKUP($B220,#REF!,14,FALSE)</f>
        <v>#REF!</v>
      </c>
      <c r="I220" s="21" t="e">
        <f t="shared" si="9"/>
        <v>#REF!</v>
      </c>
      <c r="J220" s="22" t="e">
        <f>ROUND(F220*(G220+I220),2)</f>
        <v>#REF!</v>
      </c>
      <c r="K220" s="193" t="s">
        <v>159</v>
      </c>
      <c r="L220" s="50">
        <v>354130.01</v>
      </c>
      <c r="M220" s="17" t="e">
        <f t="shared" si="8"/>
        <v>#REF!</v>
      </c>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row>
    <row r="221" spans="1:16383" s="51" customFormat="1" ht="17.25" customHeight="1">
      <c r="A221" s="47" t="s">
        <v>1453</v>
      </c>
      <c r="B221" s="48"/>
      <c r="C221" s="48"/>
      <c r="D221" s="53" t="s">
        <v>22</v>
      </c>
      <c r="E221" s="53"/>
      <c r="F221" s="53"/>
      <c r="G221" s="120"/>
      <c r="H221" s="24"/>
      <c r="I221" s="53"/>
      <c r="J221" s="55" t="e">
        <f>SUM(J222)</f>
        <v>#REF!</v>
      </c>
      <c r="K221" s="193"/>
      <c r="L221" s="50">
        <v>110191.23</v>
      </c>
      <c r="M221" s="17" t="e">
        <f t="shared" si="8"/>
        <v>#REF!</v>
      </c>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row>
    <row r="222" spans="1:16383" s="51" customFormat="1" ht="75.75" customHeight="1">
      <c r="A222" s="26" t="s">
        <v>1594</v>
      </c>
      <c r="B222" s="5" t="s">
        <v>93</v>
      </c>
      <c r="C222" s="5" t="e">
        <f>VLOOKUP($B222,#REF!,2,FALSE)</f>
        <v>#REF!</v>
      </c>
      <c r="D222" s="4" t="e">
        <f>VLOOKUP($B222,#REF!,3,FALSE)</f>
        <v>#REF!</v>
      </c>
      <c r="E222" s="5" t="e">
        <f>VLOOKUP($B222,#REF!,4,FALSE)</f>
        <v>#REF!</v>
      </c>
      <c r="F222" s="19">
        <v>1</v>
      </c>
      <c r="G222" s="120" t="e">
        <f>VLOOKUP($B222,#REF!,13,FALSE)</f>
        <v>#REF!</v>
      </c>
      <c r="H222" s="24" t="e">
        <f>VLOOKUP($B222,#REF!,14,FALSE)</f>
        <v>#REF!</v>
      </c>
      <c r="I222" s="21" t="e">
        <f>G222*H222</f>
        <v>#REF!</v>
      </c>
      <c r="J222" s="22" t="e">
        <f>ROUND(F222*(G222+I222),2)</f>
        <v>#REF!</v>
      </c>
      <c r="K222" s="193" t="s">
        <v>159</v>
      </c>
      <c r="L222" s="50">
        <v>110191.23</v>
      </c>
      <c r="M222" s="17" t="e">
        <f t="shared" si="8"/>
        <v>#REF!</v>
      </c>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row>
    <row r="223" spans="1:16383" s="51" customFormat="1" ht="17.25" customHeight="1">
      <c r="A223" s="47" t="s">
        <v>1452</v>
      </c>
      <c r="B223" s="62"/>
      <c r="C223" s="48"/>
      <c r="D223" s="53" t="s">
        <v>115</v>
      </c>
      <c r="E223" s="53"/>
      <c r="F223" s="53"/>
      <c r="G223" s="120"/>
      <c r="H223" s="24"/>
      <c r="I223" s="53"/>
      <c r="J223" s="55" t="e">
        <f>SUM(J224)</f>
        <v>#REF!</v>
      </c>
      <c r="K223" s="193"/>
      <c r="L223" s="50">
        <v>18156.5</v>
      </c>
      <c r="M223" s="17" t="e">
        <f t="shared" si="8"/>
        <v>#REF!</v>
      </c>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row>
    <row r="224" spans="1:16383" s="73" customFormat="1" ht="48" customHeight="1">
      <c r="A224" s="3" t="s">
        <v>1451</v>
      </c>
      <c r="B224" s="5" t="s">
        <v>319</v>
      </c>
      <c r="C224" s="5" t="e">
        <f>VLOOKUP($B224,#REF!,2,FALSE)</f>
        <v>#REF!</v>
      </c>
      <c r="D224" s="4" t="e">
        <f>VLOOKUP($B224,#REF!,3,FALSE)</f>
        <v>#REF!</v>
      </c>
      <c r="E224" s="5" t="e">
        <f>VLOOKUP($B224,#REF!,4,FALSE)</f>
        <v>#REF!</v>
      </c>
      <c r="F224" s="68">
        <v>1</v>
      </c>
      <c r="G224" s="120" t="e">
        <f>VLOOKUP($B224,#REF!,13,FALSE)</f>
        <v>#REF!</v>
      </c>
      <c r="H224" s="24" t="e">
        <f>VLOOKUP($B224,#REF!,14,FALSE)</f>
        <v>#REF!</v>
      </c>
      <c r="I224" s="21" t="e">
        <f>G224*H224</f>
        <v>#REF!</v>
      </c>
      <c r="J224" s="22" t="e">
        <f>ROUND(F224*(G224+I224),2)</f>
        <v>#REF!</v>
      </c>
      <c r="K224" s="194" t="s">
        <v>159</v>
      </c>
      <c r="L224" s="5">
        <v>18156.5</v>
      </c>
      <c r="M224" s="17" t="e">
        <f t="shared" si="8"/>
        <v>#REF!</v>
      </c>
      <c r="N224" s="10"/>
      <c r="O224" s="68"/>
      <c r="P224" s="20"/>
      <c r="Q224" s="57"/>
      <c r="R224" s="21"/>
      <c r="S224" s="22"/>
      <c r="T224" s="3"/>
      <c r="U224" s="5"/>
      <c r="V224" s="5"/>
      <c r="W224" s="8"/>
      <c r="X224" s="10"/>
      <c r="Y224" s="68"/>
      <c r="Z224" s="20"/>
      <c r="AA224" s="57"/>
      <c r="AB224" s="21"/>
      <c r="AC224" s="22"/>
      <c r="AD224" s="3"/>
      <c r="AE224" s="5"/>
      <c r="AF224" s="5"/>
      <c r="AG224" s="8"/>
      <c r="AH224" s="10"/>
      <c r="AI224" s="68"/>
      <c r="AJ224" s="20"/>
      <c r="AK224" s="57"/>
      <c r="AL224" s="21"/>
      <c r="AM224" s="22"/>
      <c r="AN224" s="3"/>
      <c r="AO224" s="5"/>
      <c r="AP224" s="5"/>
      <c r="AQ224" s="8"/>
      <c r="AR224" s="10"/>
      <c r="AS224" s="68"/>
      <c r="AT224" s="20"/>
      <c r="AU224" s="57"/>
      <c r="AV224" s="21"/>
      <c r="AW224" s="22"/>
      <c r="AX224" s="3"/>
      <c r="AY224" s="5"/>
      <c r="AZ224" s="5"/>
      <c r="BA224" s="8"/>
      <c r="BB224" s="10"/>
      <c r="BC224" s="68"/>
      <c r="BD224" s="20"/>
      <c r="BE224" s="57"/>
      <c r="BF224" s="21"/>
      <c r="BG224" s="22"/>
      <c r="BH224" s="3"/>
      <c r="BI224" s="5"/>
      <c r="BJ224" s="5"/>
      <c r="BK224" s="8"/>
      <c r="BL224" s="10"/>
      <c r="BM224" s="68"/>
      <c r="BN224" s="20"/>
      <c r="BO224" s="57"/>
      <c r="BP224" s="21"/>
      <c r="BQ224" s="22"/>
      <c r="BR224" s="3"/>
      <c r="BS224" s="5"/>
      <c r="BT224" s="5"/>
      <c r="BU224" s="8"/>
      <c r="BV224" s="10"/>
      <c r="BW224" s="68"/>
      <c r="BX224" s="20"/>
      <c r="BY224" s="57"/>
      <c r="BZ224" s="21"/>
      <c r="CA224" s="22"/>
      <c r="CB224" s="3"/>
      <c r="CC224" s="5"/>
      <c r="CD224" s="5"/>
      <c r="CE224" s="8"/>
      <c r="CF224" s="10"/>
      <c r="CG224" s="68"/>
      <c r="CH224" s="20"/>
      <c r="CI224" s="57"/>
      <c r="CJ224" s="21"/>
      <c r="CK224" s="22"/>
      <c r="CL224" s="3"/>
      <c r="CM224" s="5"/>
      <c r="CN224" s="5"/>
      <c r="CO224" s="8"/>
      <c r="CP224" s="10"/>
      <c r="CQ224" s="68"/>
      <c r="CR224" s="20"/>
      <c r="CS224" s="57"/>
      <c r="CT224" s="21"/>
      <c r="CU224" s="22"/>
      <c r="CV224" s="3"/>
      <c r="CW224" s="5"/>
      <c r="CX224" s="5"/>
      <c r="CY224" s="8"/>
      <c r="CZ224" s="10"/>
      <c r="DA224" s="68"/>
      <c r="DB224" s="20"/>
      <c r="DC224" s="57"/>
      <c r="DD224" s="21"/>
      <c r="DE224" s="22"/>
      <c r="DF224" s="3"/>
      <c r="DG224" s="5"/>
      <c r="DH224" s="5"/>
      <c r="DI224" s="8"/>
      <c r="DJ224" s="10"/>
      <c r="DK224" s="68"/>
      <c r="DL224" s="20"/>
      <c r="DM224" s="57"/>
      <c r="DN224" s="21"/>
      <c r="DO224" s="22"/>
      <c r="DP224" s="3"/>
      <c r="DQ224" s="5"/>
      <c r="DR224" s="5"/>
      <c r="DS224" s="8"/>
      <c r="DT224" s="10"/>
      <c r="DU224" s="68"/>
      <c r="DV224" s="20"/>
      <c r="DW224" s="57"/>
      <c r="DX224" s="21"/>
      <c r="DY224" s="22"/>
      <c r="DZ224" s="3"/>
      <c r="EA224" s="5"/>
      <c r="EB224" s="5"/>
      <c r="EC224" s="8"/>
      <c r="ED224" s="10"/>
      <c r="EE224" s="68"/>
      <c r="EF224" s="20"/>
      <c r="EG224" s="57"/>
      <c r="EH224" s="21"/>
      <c r="EI224" s="22"/>
      <c r="EJ224" s="3"/>
      <c r="EK224" s="5"/>
      <c r="EL224" s="5"/>
      <c r="EM224" s="8"/>
      <c r="EN224" s="10"/>
      <c r="EO224" s="68"/>
      <c r="EP224" s="20"/>
      <c r="EQ224" s="57"/>
      <c r="ER224" s="21"/>
      <c r="ES224" s="22"/>
      <c r="ET224" s="3"/>
      <c r="EU224" s="5"/>
      <c r="EV224" s="5"/>
      <c r="EW224" s="8"/>
      <c r="EX224" s="10"/>
      <c r="EY224" s="68"/>
      <c r="EZ224" s="20"/>
      <c r="FA224" s="57"/>
      <c r="FB224" s="21"/>
      <c r="FC224" s="22"/>
      <c r="FD224" s="3"/>
      <c r="FE224" s="5"/>
      <c r="FF224" s="5"/>
      <c r="FG224" s="8"/>
      <c r="FH224" s="10"/>
      <c r="FI224" s="68"/>
      <c r="FJ224" s="20"/>
      <c r="FK224" s="57"/>
      <c r="FL224" s="21"/>
      <c r="FM224" s="22"/>
      <c r="FN224" s="3"/>
      <c r="FO224" s="5"/>
      <c r="FP224" s="5"/>
      <c r="FQ224" s="8"/>
      <c r="FR224" s="10"/>
      <c r="FS224" s="68"/>
      <c r="FT224" s="20"/>
      <c r="FU224" s="57"/>
      <c r="FV224" s="21"/>
      <c r="FW224" s="22"/>
      <c r="FX224" s="3"/>
      <c r="FY224" s="5"/>
      <c r="FZ224" s="5"/>
      <c r="GA224" s="8"/>
      <c r="GB224" s="10"/>
      <c r="GC224" s="68"/>
      <c r="GD224" s="20"/>
      <c r="GE224" s="57"/>
      <c r="GF224" s="21"/>
      <c r="GG224" s="22"/>
      <c r="GH224" s="3"/>
      <c r="GI224" s="5"/>
      <c r="GJ224" s="5"/>
      <c r="GK224" s="8"/>
      <c r="GL224" s="10"/>
      <c r="GM224" s="68"/>
      <c r="GN224" s="20"/>
      <c r="GO224" s="57"/>
      <c r="GP224" s="21"/>
      <c r="GQ224" s="22"/>
      <c r="GR224" s="3"/>
      <c r="GS224" s="5"/>
      <c r="GT224" s="5"/>
      <c r="GU224" s="8"/>
      <c r="GV224" s="10"/>
      <c r="GW224" s="68"/>
      <c r="GX224" s="20"/>
      <c r="GY224" s="57"/>
      <c r="GZ224" s="21"/>
      <c r="HA224" s="22"/>
      <c r="HB224" s="3"/>
      <c r="HC224" s="5"/>
      <c r="HD224" s="5"/>
      <c r="HE224" s="8"/>
      <c r="HF224" s="10"/>
      <c r="HG224" s="68"/>
      <c r="HH224" s="20"/>
      <c r="HI224" s="57"/>
      <c r="HJ224" s="21"/>
      <c r="HK224" s="22"/>
      <c r="HL224" s="3"/>
      <c r="HM224" s="5"/>
      <c r="HN224" s="5"/>
      <c r="HO224" s="8"/>
      <c r="HP224" s="10"/>
      <c r="HQ224" s="68"/>
      <c r="HR224" s="20"/>
      <c r="HS224" s="57"/>
      <c r="HT224" s="21"/>
      <c r="HU224" s="22"/>
      <c r="HV224" s="3"/>
      <c r="HW224" s="5"/>
      <c r="HX224" s="5"/>
      <c r="HY224" s="8"/>
      <c r="HZ224" s="10"/>
      <c r="IA224" s="68"/>
      <c r="IB224" s="20"/>
      <c r="IC224" s="57"/>
      <c r="ID224" s="21"/>
      <c r="IE224" s="22"/>
      <c r="IF224" s="3"/>
      <c r="IG224" s="5"/>
      <c r="IH224" s="5"/>
      <c r="II224" s="8"/>
      <c r="IJ224" s="10"/>
      <c r="IK224" s="68"/>
      <c r="IL224" s="20"/>
      <c r="IM224" s="57"/>
      <c r="IN224" s="21"/>
      <c r="IO224" s="22"/>
      <c r="IP224" s="3"/>
      <c r="IQ224" s="5"/>
      <c r="IR224" s="5"/>
      <c r="IS224" s="8"/>
      <c r="IT224" s="10"/>
      <c r="IU224" s="68"/>
      <c r="IV224" s="20"/>
      <c r="IW224" s="57"/>
      <c r="IX224" s="21"/>
      <c r="IY224" s="22"/>
      <c r="IZ224" s="3"/>
      <c r="JA224" s="5"/>
      <c r="JB224" s="5"/>
      <c r="JC224" s="8"/>
      <c r="JD224" s="10"/>
      <c r="JE224" s="68"/>
      <c r="JF224" s="20"/>
      <c r="JG224" s="57"/>
      <c r="JH224" s="21"/>
      <c r="JI224" s="22"/>
      <c r="JJ224" s="3"/>
      <c r="JK224" s="5"/>
      <c r="JL224" s="5"/>
      <c r="JM224" s="8"/>
      <c r="JN224" s="10"/>
      <c r="JO224" s="68"/>
      <c r="JP224" s="20"/>
      <c r="JQ224" s="57"/>
      <c r="JR224" s="21"/>
      <c r="JS224" s="22"/>
      <c r="JT224" s="3"/>
      <c r="JU224" s="5"/>
      <c r="JV224" s="5"/>
      <c r="JW224" s="8"/>
      <c r="JX224" s="10"/>
      <c r="JY224" s="68"/>
      <c r="JZ224" s="20"/>
      <c r="KA224" s="57"/>
      <c r="KB224" s="21"/>
      <c r="KC224" s="22"/>
      <c r="KD224" s="3"/>
      <c r="KE224" s="5"/>
      <c r="KF224" s="5"/>
      <c r="KG224" s="8"/>
      <c r="KH224" s="10"/>
      <c r="KI224" s="68"/>
      <c r="KJ224" s="20"/>
      <c r="KK224" s="57"/>
      <c r="KL224" s="21"/>
      <c r="KM224" s="22"/>
      <c r="KN224" s="3"/>
      <c r="KO224" s="5"/>
      <c r="KP224" s="5"/>
      <c r="KQ224" s="8"/>
      <c r="KR224" s="10"/>
      <c r="KS224" s="68"/>
      <c r="KT224" s="20"/>
      <c r="KU224" s="57"/>
      <c r="KV224" s="21"/>
      <c r="KW224" s="22"/>
      <c r="KX224" s="3"/>
      <c r="KY224" s="5"/>
      <c r="KZ224" s="5"/>
      <c r="LA224" s="8"/>
      <c r="LB224" s="10"/>
      <c r="LC224" s="68"/>
      <c r="LD224" s="20"/>
      <c r="LE224" s="57"/>
      <c r="LF224" s="21"/>
      <c r="LG224" s="22"/>
      <c r="LH224" s="3"/>
      <c r="LI224" s="5"/>
      <c r="LJ224" s="5"/>
      <c r="LK224" s="8"/>
      <c r="LL224" s="10"/>
      <c r="LM224" s="68"/>
      <c r="LN224" s="20"/>
      <c r="LO224" s="57"/>
      <c r="LP224" s="21"/>
      <c r="LQ224" s="22"/>
      <c r="LR224" s="3"/>
      <c r="LS224" s="5"/>
      <c r="LT224" s="5"/>
      <c r="LU224" s="8"/>
      <c r="LV224" s="10"/>
      <c r="LW224" s="68"/>
      <c r="LX224" s="20"/>
      <c r="LY224" s="57"/>
      <c r="LZ224" s="21"/>
      <c r="MA224" s="22"/>
      <c r="MB224" s="3"/>
      <c r="MC224" s="5"/>
      <c r="MD224" s="5"/>
      <c r="ME224" s="8"/>
      <c r="MF224" s="10"/>
      <c r="MG224" s="68"/>
      <c r="MH224" s="20"/>
      <c r="MI224" s="57"/>
      <c r="MJ224" s="21"/>
      <c r="MK224" s="22"/>
      <c r="ML224" s="3"/>
      <c r="MM224" s="5"/>
      <c r="MN224" s="5"/>
      <c r="MO224" s="8"/>
      <c r="MP224" s="10"/>
      <c r="MQ224" s="68"/>
      <c r="MR224" s="20"/>
      <c r="MS224" s="57"/>
      <c r="MT224" s="21"/>
      <c r="MU224" s="22"/>
      <c r="MV224" s="3"/>
      <c r="MW224" s="5"/>
      <c r="MX224" s="5"/>
      <c r="MY224" s="8"/>
      <c r="MZ224" s="10"/>
      <c r="NA224" s="68"/>
      <c r="NB224" s="20"/>
      <c r="NC224" s="57"/>
      <c r="ND224" s="21"/>
      <c r="NE224" s="22"/>
      <c r="NF224" s="3"/>
      <c r="NG224" s="5"/>
      <c r="NH224" s="5"/>
      <c r="NI224" s="8"/>
      <c r="NJ224" s="10"/>
      <c r="NK224" s="68"/>
      <c r="NL224" s="20"/>
      <c r="NM224" s="57"/>
      <c r="NN224" s="21"/>
      <c r="NO224" s="22"/>
      <c r="NP224" s="3"/>
      <c r="NQ224" s="5"/>
      <c r="NR224" s="5"/>
      <c r="NS224" s="8"/>
      <c r="NT224" s="10"/>
      <c r="NU224" s="68"/>
      <c r="NV224" s="20"/>
      <c r="NW224" s="57"/>
      <c r="NX224" s="21"/>
      <c r="NY224" s="22"/>
      <c r="NZ224" s="3"/>
      <c r="OA224" s="5"/>
      <c r="OB224" s="5"/>
      <c r="OC224" s="8"/>
      <c r="OD224" s="10"/>
      <c r="OE224" s="68"/>
      <c r="OF224" s="20"/>
      <c r="OG224" s="57"/>
      <c r="OH224" s="21"/>
      <c r="OI224" s="22"/>
      <c r="OJ224" s="3"/>
      <c r="OK224" s="5"/>
      <c r="OL224" s="5"/>
      <c r="OM224" s="8"/>
      <c r="ON224" s="10"/>
      <c r="OO224" s="68"/>
      <c r="OP224" s="20"/>
      <c r="OQ224" s="57"/>
      <c r="OR224" s="21"/>
      <c r="OS224" s="22"/>
      <c r="OT224" s="3"/>
      <c r="OU224" s="5"/>
      <c r="OV224" s="5"/>
      <c r="OW224" s="8"/>
      <c r="OX224" s="10"/>
      <c r="OY224" s="68"/>
      <c r="OZ224" s="20"/>
      <c r="PA224" s="57"/>
      <c r="PB224" s="21"/>
      <c r="PC224" s="22"/>
      <c r="PD224" s="3"/>
      <c r="PE224" s="5"/>
      <c r="PF224" s="5"/>
      <c r="PG224" s="8"/>
      <c r="PH224" s="10"/>
      <c r="PI224" s="68"/>
      <c r="PJ224" s="20"/>
      <c r="PK224" s="57"/>
      <c r="PL224" s="21"/>
      <c r="PM224" s="22"/>
      <c r="PN224" s="3"/>
      <c r="PO224" s="5"/>
      <c r="PP224" s="5"/>
      <c r="PQ224" s="8"/>
      <c r="PR224" s="10"/>
      <c r="PS224" s="68"/>
      <c r="PT224" s="20"/>
      <c r="PU224" s="57"/>
      <c r="PV224" s="21"/>
      <c r="PW224" s="22"/>
      <c r="PX224" s="3"/>
      <c r="PY224" s="5"/>
      <c r="PZ224" s="5"/>
      <c r="QA224" s="8"/>
      <c r="QB224" s="10"/>
      <c r="QC224" s="68"/>
      <c r="QD224" s="20"/>
      <c r="QE224" s="57"/>
      <c r="QF224" s="21"/>
      <c r="QG224" s="22"/>
      <c r="QH224" s="3"/>
      <c r="QI224" s="5"/>
      <c r="QJ224" s="5"/>
      <c r="QK224" s="8"/>
      <c r="QL224" s="10"/>
      <c r="QM224" s="68"/>
      <c r="QN224" s="20"/>
      <c r="QO224" s="57"/>
      <c r="QP224" s="21"/>
      <c r="QQ224" s="22"/>
      <c r="QR224" s="3"/>
      <c r="QS224" s="5"/>
      <c r="QT224" s="5"/>
      <c r="QU224" s="8"/>
      <c r="QV224" s="10"/>
      <c r="QW224" s="68"/>
      <c r="QX224" s="20"/>
      <c r="QY224" s="57"/>
      <c r="QZ224" s="21"/>
      <c r="RA224" s="22"/>
      <c r="RB224" s="3"/>
      <c r="RC224" s="5"/>
      <c r="RD224" s="5"/>
      <c r="RE224" s="8"/>
      <c r="RF224" s="10"/>
      <c r="RG224" s="68"/>
      <c r="RH224" s="20"/>
      <c r="RI224" s="57"/>
      <c r="RJ224" s="21"/>
      <c r="RK224" s="22"/>
      <c r="RL224" s="3"/>
      <c r="RM224" s="5"/>
      <c r="RN224" s="5"/>
      <c r="RO224" s="8"/>
      <c r="RP224" s="10"/>
      <c r="RQ224" s="68"/>
      <c r="RR224" s="20"/>
      <c r="RS224" s="57"/>
      <c r="RT224" s="21"/>
      <c r="RU224" s="22"/>
      <c r="RV224" s="3"/>
      <c r="RW224" s="5"/>
      <c r="RX224" s="5"/>
      <c r="RY224" s="8"/>
      <c r="RZ224" s="10"/>
      <c r="SA224" s="68"/>
      <c r="SB224" s="20"/>
      <c r="SC224" s="57"/>
      <c r="SD224" s="21"/>
      <c r="SE224" s="22"/>
      <c r="SF224" s="3"/>
      <c r="SG224" s="5"/>
      <c r="SH224" s="5"/>
      <c r="SI224" s="8"/>
      <c r="SJ224" s="10"/>
      <c r="SK224" s="68"/>
      <c r="SL224" s="20"/>
      <c r="SM224" s="57"/>
      <c r="SN224" s="21"/>
      <c r="SO224" s="22"/>
      <c r="SP224" s="3"/>
      <c r="SQ224" s="5"/>
      <c r="SR224" s="5"/>
      <c r="SS224" s="8"/>
      <c r="ST224" s="10"/>
      <c r="SU224" s="68"/>
      <c r="SV224" s="20"/>
      <c r="SW224" s="57"/>
      <c r="SX224" s="21"/>
      <c r="SY224" s="22"/>
      <c r="SZ224" s="3"/>
      <c r="TA224" s="5"/>
      <c r="TB224" s="5"/>
      <c r="TC224" s="8"/>
      <c r="TD224" s="10"/>
      <c r="TE224" s="68"/>
      <c r="TF224" s="20"/>
      <c r="TG224" s="57"/>
      <c r="TH224" s="21"/>
      <c r="TI224" s="22"/>
      <c r="TJ224" s="3"/>
      <c r="TK224" s="5"/>
      <c r="TL224" s="5"/>
      <c r="TM224" s="8"/>
      <c r="TN224" s="10"/>
      <c r="TO224" s="68"/>
      <c r="TP224" s="20"/>
      <c r="TQ224" s="57"/>
      <c r="TR224" s="21"/>
      <c r="TS224" s="22"/>
      <c r="TT224" s="3"/>
      <c r="TU224" s="5"/>
      <c r="TV224" s="5"/>
      <c r="TW224" s="8"/>
      <c r="TX224" s="10"/>
      <c r="TY224" s="68"/>
      <c r="TZ224" s="20"/>
      <c r="UA224" s="57"/>
      <c r="UB224" s="21"/>
      <c r="UC224" s="22"/>
      <c r="UD224" s="3"/>
      <c r="UE224" s="5"/>
      <c r="UF224" s="5"/>
      <c r="UG224" s="8"/>
      <c r="UH224" s="10"/>
      <c r="UI224" s="68"/>
      <c r="UJ224" s="20"/>
      <c r="UK224" s="57"/>
      <c r="UL224" s="21"/>
      <c r="UM224" s="22"/>
      <c r="UN224" s="3"/>
      <c r="UO224" s="5"/>
      <c r="UP224" s="5"/>
      <c r="UQ224" s="8"/>
      <c r="UR224" s="10"/>
      <c r="US224" s="68"/>
      <c r="UT224" s="20"/>
      <c r="UU224" s="57"/>
      <c r="UV224" s="21"/>
      <c r="UW224" s="22"/>
      <c r="UX224" s="3"/>
      <c r="UY224" s="5"/>
      <c r="UZ224" s="5"/>
      <c r="VA224" s="8"/>
      <c r="VB224" s="10"/>
      <c r="VC224" s="68"/>
      <c r="VD224" s="20"/>
      <c r="VE224" s="57"/>
      <c r="VF224" s="21"/>
      <c r="VG224" s="22"/>
      <c r="VH224" s="3"/>
      <c r="VI224" s="5"/>
      <c r="VJ224" s="5"/>
      <c r="VK224" s="8"/>
      <c r="VL224" s="10"/>
      <c r="VM224" s="68"/>
      <c r="VN224" s="20"/>
      <c r="VO224" s="57"/>
      <c r="VP224" s="21"/>
      <c r="VQ224" s="22"/>
      <c r="VR224" s="3"/>
      <c r="VS224" s="5"/>
      <c r="VT224" s="5"/>
      <c r="VU224" s="8"/>
      <c r="VV224" s="10"/>
      <c r="VW224" s="68"/>
      <c r="VX224" s="20"/>
      <c r="VY224" s="57"/>
      <c r="VZ224" s="21"/>
      <c r="WA224" s="22"/>
      <c r="WB224" s="3"/>
      <c r="WC224" s="5"/>
      <c r="WD224" s="5"/>
      <c r="WE224" s="8"/>
      <c r="WF224" s="10"/>
      <c r="WG224" s="68"/>
      <c r="WH224" s="20"/>
      <c r="WI224" s="57"/>
      <c r="WJ224" s="21"/>
      <c r="WK224" s="22"/>
      <c r="WL224" s="3"/>
      <c r="WM224" s="5"/>
      <c r="WN224" s="5"/>
      <c r="WO224" s="8"/>
      <c r="WP224" s="10"/>
      <c r="WQ224" s="68"/>
      <c r="WR224" s="20"/>
      <c r="WS224" s="57"/>
      <c r="WT224" s="21"/>
      <c r="WU224" s="22"/>
      <c r="WV224" s="3"/>
      <c r="WW224" s="5"/>
      <c r="WX224" s="5"/>
      <c r="WY224" s="8"/>
      <c r="WZ224" s="10"/>
      <c r="XA224" s="68"/>
      <c r="XB224" s="20"/>
      <c r="XC224" s="57"/>
      <c r="XD224" s="21"/>
      <c r="XE224" s="22"/>
      <c r="XF224" s="3"/>
      <c r="XG224" s="5"/>
      <c r="XH224" s="5"/>
      <c r="XI224" s="8"/>
      <c r="XJ224" s="10"/>
      <c r="XK224" s="68"/>
      <c r="XL224" s="20"/>
      <c r="XM224" s="57"/>
      <c r="XN224" s="21"/>
      <c r="XO224" s="22"/>
      <c r="XP224" s="3"/>
      <c r="XQ224" s="5"/>
      <c r="XR224" s="5"/>
      <c r="XS224" s="8"/>
      <c r="XT224" s="10"/>
      <c r="XU224" s="68"/>
      <c r="XV224" s="20"/>
      <c r="XW224" s="57"/>
      <c r="XX224" s="21"/>
      <c r="XY224" s="22"/>
      <c r="XZ224" s="3"/>
      <c r="YA224" s="5"/>
      <c r="YB224" s="5"/>
      <c r="YC224" s="8"/>
      <c r="YD224" s="10"/>
      <c r="YE224" s="68"/>
      <c r="YF224" s="20"/>
      <c r="YG224" s="57"/>
      <c r="YH224" s="21"/>
      <c r="YI224" s="22"/>
      <c r="YJ224" s="3"/>
      <c r="YK224" s="5"/>
      <c r="YL224" s="5"/>
      <c r="YM224" s="8"/>
      <c r="YN224" s="10"/>
      <c r="YO224" s="68"/>
      <c r="YP224" s="20"/>
      <c r="YQ224" s="57"/>
      <c r="YR224" s="21"/>
      <c r="YS224" s="22"/>
      <c r="YT224" s="3"/>
      <c r="YU224" s="5"/>
      <c r="YV224" s="5"/>
      <c r="YW224" s="8"/>
      <c r="YX224" s="10"/>
      <c r="YY224" s="68"/>
      <c r="YZ224" s="20"/>
      <c r="ZA224" s="57"/>
      <c r="ZB224" s="21"/>
      <c r="ZC224" s="22"/>
      <c r="ZD224" s="3"/>
      <c r="ZE224" s="5"/>
      <c r="ZF224" s="5"/>
      <c r="ZG224" s="8"/>
      <c r="ZH224" s="10"/>
      <c r="ZI224" s="68"/>
      <c r="ZJ224" s="20"/>
      <c r="ZK224" s="57"/>
      <c r="ZL224" s="21"/>
      <c r="ZM224" s="22"/>
      <c r="ZN224" s="3"/>
      <c r="ZO224" s="5"/>
      <c r="ZP224" s="5"/>
      <c r="ZQ224" s="8"/>
      <c r="ZR224" s="10"/>
      <c r="ZS224" s="68"/>
      <c r="ZT224" s="20"/>
      <c r="ZU224" s="57"/>
      <c r="ZV224" s="21"/>
      <c r="ZW224" s="22"/>
      <c r="ZX224" s="3"/>
      <c r="ZY224" s="5"/>
      <c r="ZZ224" s="5"/>
      <c r="AAA224" s="8"/>
      <c r="AAB224" s="10"/>
      <c r="AAC224" s="68"/>
      <c r="AAD224" s="20"/>
      <c r="AAE224" s="57"/>
      <c r="AAF224" s="21"/>
      <c r="AAG224" s="22"/>
      <c r="AAH224" s="3"/>
      <c r="AAI224" s="5"/>
      <c r="AAJ224" s="5"/>
      <c r="AAK224" s="8"/>
      <c r="AAL224" s="10"/>
      <c r="AAM224" s="68"/>
      <c r="AAN224" s="20"/>
      <c r="AAO224" s="57"/>
      <c r="AAP224" s="21"/>
      <c r="AAQ224" s="22"/>
      <c r="AAR224" s="3"/>
      <c r="AAS224" s="5"/>
      <c r="AAT224" s="5"/>
      <c r="AAU224" s="8"/>
      <c r="AAV224" s="10"/>
      <c r="AAW224" s="68"/>
      <c r="AAX224" s="20"/>
      <c r="AAY224" s="57"/>
      <c r="AAZ224" s="21"/>
      <c r="ABA224" s="22"/>
      <c r="ABB224" s="3"/>
      <c r="ABC224" s="5"/>
      <c r="ABD224" s="5"/>
      <c r="ABE224" s="8"/>
      <c r="ABF224" s="10"/>
      <c r="ABG224" s="68"/>
      <c r="ABH224" s="20"/>
      <c r="ABI224" s="57"/>
      <c r="ABJ224" s="21"/>
      <c r="ABK224" s="22"/>
      <c r="ABL224" s="3"/>
      <c r="ABM224" s="5"/>
      <c r="ABN224" s="5"/>
      <c r="ABO224" s="8"/>
      <c r="ABP224" s="10"/>
      <c r="ABQ224" s="68"/>
      <c r="ABR224" s="20"/>
      <c r="ABS224" s="57"/>
      <c r="ABT224" s="21"/>
      <c r="ABU224" s="22"/>
      <c r="ABV224" s="3"/>
      <c r="ABW224" s="5"/>
      <c r="ABX224" s="5"/>
      <c r="ABY224" s="8"/>
      <c r="ABZ224" s="10"/>
      <c r="ACA224" s="68"/>
      <c r="ACB224" s="20"/>
      <c r="ACC224" s="57"/>
      <c r="ACD224" s="21"/>
      <c r="ACE224" s="22"/>
      <c r="ACF224" s="3"/>
      <c r="ACG224" s="5"/>
      <c r="ACH224" s="5"/>
      <c r="ACI224" s="8"/>
      <c r="ACJ224" s="10"/>
      <c r="ACK224" s="68"/>
      <c r="ACL224" s="20"/>
      <c r="ACM224" s="57"/>
      <c r="ACN224" s="21"/>
      <c r="ACO224" s="22"/>
      <c r="ACP224" s="3"/>
      <c r="ACQ224" s="5"/>
      <c r="ACR224" s="5"/>
      <c r="ACS224" s="8"/>
      <c r="ACT224" s="10"/>
      <c r="ACU224" s="68"/>
      <c r="ACV224" s="20"/>
      <c r="ACW224" s="57"/>
      <c r="ACX224" s="21"/>
      <c r="ACY224" s="22"/>
      <c r="ACZ224" s="3"/>
      <c r="ADA224" s="5"/>
      <c r="ADB224" s="5"/>
      <c r="ADC224" s="8"/>
      <c r="ADD224" s="10"/>
      <c r="ADE224" s="68"/>
      <c r="ADF224" s="20"/>
      <c r="ADG224" s="57"/>
      <c r="ADH224" s="21"/>
      <c r="ADI224" s="22"/>
      <c r="ADJ224" s="3"/>
      <c r="ADK224" s="5"/>
      <c r="ADL224" s="5"/>
      <c r="ADM224" s="8"/>
      <c r="ADN224" s="10"/>
      <c r="ADO224" s="68"/>
      <c r="ADP224" s="20"/>
      <c r="ADQ224" s="57"/>
      <c r="ADR224" s="21"/>
      <c r="ADS224" s="22"/>
      <c r="ADT224" s="3"/>
      <c r="ADU224" s="5"/>
      <c r="ADV224" s="5"/>
      <c r="ADW224" s="8"/>
      <c r="ADX224" s="10"/>
      <c r="ADY224" s="68"/>
      <c r="ADZ224" s="20"/>
      <c r="AEA224" s="57"/>
      <c r="AEB224" s="21"/>
      <c r="AEC224" s="22"/>
      <c r="AED224" s="3"/>
      <c r="AEE224" s="5"/>
      <c r="AEF224" s="5"/>
      <c r="AEG224" s="8"/>
      <c r="AEH224" s="10"/>
      <c r="AEI224" s="68"/>
      <c r="AEJ224" s="20"/>
      <c r="AEK224" s="57"/>
      <c r="AEL224" s="21"/>
      <c r="AEM224" s="22"/>
      <c r="AEN224" s="3"/>
      <c r="AEO224" s="5"/>
      <c r="AEP224" s="5"/>
      <c r="AEQ224" s="8"/>
      <c r="AER224" s="10"/>
      <c r="AES224" s="68"/>
      <c r="AET224" s="20"/>
      <c r="AEU224" s="57"/>
      <c r="AEV224" s="21"/>
      <c r="AEW224" s="22"/>
      <c r="AEX224" s="3"/>
      <c r="AEY224" s="5"/>
      <c r="AEZ224" s="5"/>
      <c r="AFA224" s="8"/>
      <c r="AFB224" s="10"/>
      <c r="AFC224" s="68"/>
      <c r="AFD224" s="20"/>
      <c r="AFE224" s="57"/>
      <c r="AFF224" s="21"/>
      <c r="AFG224" s="22"/>
      <c r="AFH224" s="3"/>
      <c r="AFI224" s="5"/>
      <c r="AFJ224" s="5"/>
      <c r="AFK224" s="8"/>
      <c r="AFL224" s="10"/>
      <c r="AFM224" s="68"/>
      <c r="AFN224" s="20"/>
      <c r="AFO224" s="57"/>
      <c r="AFP224" s="21"/>
      <c r="AFQ224" s="22"/>
      <c r="AFR224" s="3"/>
      <c r="AFS224" s="5"/>
      <c r="AFT224" s="5"/>
      <c r="AFU224" s="8"/>
      <c r="AFV224" s="10"/>
      <c r="AFW224" s="68"/>
      <c r="AFX224" s="20"/>
      <c r="AFY224" s="57"/>
      <c r="AFZ224" s="21"/>
      <c r="AGA224" s="22"/>
      <c r="AGB224" s="3"/>
      <c r="AGC224" s="5"/>
      <c r="AGD224" s="5"/>
      <c r="AGE224" s="8"/>
      <c r="AGF224" s="10"/>
      <c r="AGG224" s="68"/>
      <c r="AGH224" s="20"/>
      <c r="AGI224" s="57"/>
      <c r="AGJ224" s="21"/>
      <c r="AGK224" s="22"/>
      <c r="AGL224" s="3"/>
      <c r="AGM224" s="5"/>
      <c r="AGN224" s="5"/>
      <c r="AGO224" s="8"/>
      <c r="AGP224" s="10"/>
      <c r="AGQ224" s="68"/>
      <c r="AGR224" s="20"/>
      <c r="AGS224" s="57"/>
      <c r="AGT224" s="21"/>
      <c r="AGU224" s="22"/>
      <c r="AGV224" s="3"/>
      <c r="AGW224" s="5"/>
      <c r="AGX224" s="5"/>
      <c r="AGY224" s="8"/>
      <c r="AGZ224" s="10"/>
      <c r="AHA224" s="68"/>
      <c r="AHB224" s="20"/>
      <c r="AHC224" s="57"/>
      <c r="AHD224" s="21"/>
      <c r="AHE224" s="22"/>
      <c r="AHF224" s="3"/>
      <c r="AHG224" s="5"/>
      <c r="AHH224" s="5"/>
      <c r="AHI224" s="8"/>
      <c r="AHJ224" s="10"/>
      <c r="AHK224" s="68"/>
      <c r="AHL224" s="20"/>
      <c r="AHM224" s="57"/>
      <c r="AHN224" s="21"/>
      <c r="AHO224" s="22"/>
      <c r="AHP224" s="3"/>
      <c r="AHQ224" s="5"/>
      <c r="AHR224" s="5"/>
      <c r="AHS224" s="8"/>
      <c r="AHT224" s="10"/>
      <c r="AHU224" s="68"/>
      <c r="AHV224" s="20"/>
      <c r="AHW224" s="57"/>
      <c r="AHX224" s="21"/>
      <c r="AHY224" s="22"/>
      <c r="AHZ224" s="3"/>
      <c r="AIA224" s="5"/>
      <c r="AIB224" s="5"/>
      <c r="AIC224" s="8"/>
      <c r="AID224" s="10"/>
      <c r="AIE224" s="68"/>
      <c r="AIF224" s="20"/>
      <c r="AIG224" s="57"/>
      <c r="AIH224" s="21"/>
      <c r="AII224" s="22"/>
      <c r="AIJ224" s="3"/>
      <c r="AIK224" s="5"/>
      <c r="AIL224" s="5"/>
      <c r="AIM224" s="8"/>
      <c r="AIN224" s="10"/>
      <c r="AIO224" s="68"/>
      <c r="AIP224" s="20"/>
      <c r="AIQ224" s="57"/>
      <c r="AIR224" s="21"/>
      <c r="AIS224" s="22"/>
      <c r="AIT224" s="3"/>
      <c r="AIU224" s="5"/>
      <c r="AIV224" s="5"/>
      <c r="AIW224" s="8"/>
      <c r="AIX224" s="10"/>
      <c r="AIY224" s="68"/>
      <c r="AIZ224" s="20"/>
      <c r="AJA224" s="57"/>
      <c r="AJB224" s="21"/>
      <c r="AJC224" s="22"/>
      <c r="AJD224" s="3"/>
      <c r="AJE224" s="5"/>
      <c r="AJF224" s="5"/>
      <c r="AJG224" s="8"/>
      <c r="AJH224" s="10"/>
      <c r="AJI224" s="68"/>
      <c r="AJJ224" s="20"/>
      <c r="AJK224" s="57"/>
      <c r="AJL224" s="21"/>
      <c r="AJM224" s="22"/>
      <c r="AJN224" s="3"/>
      <c r="AJO224" s="5"/>
      <c r="AJP224" s="5"/>
      <c r="AJQ224" s="8"/>
      <c r="AJR224" s="10"/>
      <c r="AJS224" s="68"/>
      <c r="AJT224" s="20"/>
      <c r="AJU224" s="57"/>
      <c r="AJV224" s="21"/>
      <c r="AJW224" s="22"/>
      <c r="AJX224" s="3"/>
      <c r="AJY224" s="5"/>
      <c r="AJZ224" s="5"/>
      <c r="AKA224" s="8"/>
      <c r="AKB224" s="10"/>
      <c r="AKC224" s="68"/>
      <c r="AKD224" s="20"/>
      <c r="AKE224" s="57"/>
      <c r="AKF224" s="21"/>
      <c r="AKG224" s="22"/>
      <c r="AKH224" s="3"/>
      <c r="AKI224" s="5"/>
      <c r="AKJ224" s="5"/>
      <c r="AKK224" s="8"/>
      <c r="AKL224" s="10"/>
      <c r="AKM224" s="68"/>
      <c r="AKN224" s="20"/>
      <c r="AKO224" s="57"/>
      <c r="AKP224" s="21"/>
      <c r="AKQ224" s="22"/>
      <c r="AKR224" s="3"/>
      <c r="AKS224" s="5"/>
      <c r="AKT224" s="5"/>
      <c r="AKU224" s="8"/>
      <c r="AKV224" s="10"/>
      <c r="AKW224" s="68"/>
      <c r="AKX224" s="20"/>
      <c r="AKY224" s="57"/>
      <c r="AKZ224" s="21"/>
      <c r="ALA224" s="22"/>
      <c r="ALB224" s="3"/>
      <c r="ALC224" s="5"/>
      <c r="ALD224" s="5"/>
      <c r="ALE224" s="8"/>
      <c r="ALF224" s="10"/>
      <c r="ALG224" s="68"/>
      <c r="ALH224" s="20"/>
      <c r="ALI224" s="57"/>
      <c r="ALJ224" s="21"/>
      <c r="ALK224" s="22"/>
      <c r="ALL224" s="3"/>
      <c r="ALM224" s="5"/>
      <c r="ALN224" s="5"/>
      <c r="ALO224" s="8"/>
      <c r="ALP224" s="10"/>
      <c r="ALQ224" s="68"/>
      <c r="ALR224" s="20"/>
      <c r="ALS224" s="57"/>
      <c r="ALT224" s="21"/>
      <c r="ALU224" s="22"/>
      <c r="ALV224" s="3"/>
      <c r="ALW224" s="5"/>
      <c r="ALX224" s="5"/>
      <c r="ALY224" s="8"/>
      <c r="ALZ224" s="10"/>
      <c r="AMA224" s="68"/>
      <c r="AMB224" s="20"/>
      <c r="AMC224" s="57"/>
      <c r="AMD224" s="21"/>
      <c r="AME224" s="22"/>
      <c r="AMF224" s="3"/>
      <c r="AMG224" s="5"/>
      <c r="AMH224" s="5"/>
      <c r="AMI224" s="8"/>
      <c r="AMJ224" s="10"/>
      <c r="AMK224" s="68"/>
      <c r="AML224" s="20"/>
      <c r="AMM224" s="57"/>
      <c r="AMN224" s="21"/>
      <c r="AMO224" s="22"/>
      <c r="AMP224" s="3"/>
      <c r="AMQ224" s="5"/>
      <c r="AMR224" s="5"/>
      <c r="AMS224" s="8"/>
      <c r="AMT224" s="10"/>
      <c r="AMU224" s="68"/>
      <c r="AMV224" s="20"/>
      <c r="AMW224" s="57"/>
      <c r="AMX224" s="21"/>
      <c r="AMY224" s="22"/>
      <c r="AMZ224" s="3"/>
      <c r="ANA224" s="5"/>
      <c r="ANB224" s="5"/>
      <c r="ANC224" s="8"/>
      <c r="AND224" s="10"/>
      <c r="ANE224" s="68"/>
      <c r="ANF224" s="20"/>
      <c r="ANG224" s="57"/>
      <c r="ANH224" s="21"/>
      <c r="ANI224" s="22"/>
      <c r="ANJ224" s="3"/>
      <c r="ANK224" s="5"/>
      <c r="ANL224" s="5"/>
      <c r="ANM224" s="8"/>
      <c r="ANN224" s="10"/>
      <c r="ANO224" s="68"/>
      <c r="ANP224" s="20"/>
      <c r="ANQ224" s="57"/>
      <c r="ANR224" s="21"/>
      <c r="ANS224" s="22"/>
      <c r="ANT224" s="3"/>
      <c r="ANU224" s="5"/>
      <c r="ANV224" s="5"/>
      <c r="ANW224" s="8"/>
      <c r="ANX224" s="10"/>
      <c r="ANY224" s="68"/>
      <c r="ANZ224" s="20"/>
      <c r="AOA224" s="57"/>
      <c r="AOB224" s="21"/>
      <c r="AOC224" s="22"/>
      <c r="AOD224" s="3"/>
      <c r="AOE224" s="5"/>
      <c r="AOF224" s="5"/>
      <c r="AOG224" s="8"/>
      <c r="AOH224" s="10"/>
      <c r="AOI224" s="68"/>
      <c r="AOJ224" s="20"/>
      <c r="AOK224" s="57"/>
      <c r="AOL224" s="21"/>
      <c r="AOM224" s="22"/>
      <c r="AON224" s="3"/>
      <c r="AOO224" s="5"/>
      <c r="AOP224" s="5"/>
      <c r="AOQ224" s="8"/>
      <c r="AOR224" s="10"/>
      <c r="AOS224" s="68"/>
      <c r="AOT224" s="20"/>
      <c r="AOU224" s="57"/>
      <c r="AOV224" s="21"/>
      <c r="AOW224" s="22"/>
      <c r="AOX224" s="3"/>
      <c r="AOY224" s="5"/>
      <c r="AOZ224" s="5"/>
      <c r="APA224" s="8"/>
      <c r="APB224" s="10"/>
      <c r="APC224" s="68"/>
      <c r="APD224" s="20"/>
      <c r="APE224" s="57"/>
      <c r="APF224" s="21"/>
      <c r="APG224" s="22"/>
      <c r="APH224" s="3"/>
      <c r="API224" s="5"/>
      <c r="APJ224" s="5"/>
      <c r="APK224" s="8"/>
      <c r="APL224" s="10"/>
      <c r="APM224" s="68"/>
      <c r="APN224" s="20"/>
      <c r="APO224" s="57"/>
      <c r="APP224" s="21"/>
      <c r="APQ224" s="22"/>
      <c r="APR224" s="3"/>
      <c r="APS224" s="5"/>
      <c r="APT224" s="5"/>
      <c r="APU224" s="8"/>
      <c r="APV224" s="10"/>
      <c r="APW224" s="68"/>
      <c r="APX224" s="20"/>
      <c r="APY224" s="57"/>
      <c r="APZ224" s="21"/>
      <c r="AQA224" s="22"/>
      <c r="AQB224" s="3"/>
      <c r="AQC224" s="5"/>
      <c r="AQD224" s="5"/>
      <c r="AQE224" s="8"/>
      <c r="AQF224" s="10"/>
      <c r="AQG224" s="68"/>
      <c r="AQH224" s="20"/>
      <c r="AQI224" s="57"/>
      <c r="AQJ224" s="21"/>
      <c r="AQK224" s="22"/>
      <c r="AQL224" s="3"/>
      <c r="AQM224" s="5"/>
      <c r="AQN224" s="5"/>
      <c r="AQO224" s="8"/>
      <c r="AQP224" s="10"/>
      <c r="AQQ224" s="68"/>
      <c r="AQR224" s="20"/>
      <c r="AQS224" s="57"/>
      <c r="AQT224" s="21"/>
      <c r="AQU224" s="22"/>
      <c r="AQV224" s="3"/>
      <c r="AQW224" s="5"/>
      <c r="AQX224" s="5"/>
      <c r="AQY224" s="8"/>
      <c r="AQZ224" s="10"/>
      <c r="ARA224" s="68"/>
      <c r="ARB224" s="20"/>
      <c r="ARC224" s="57"/>
      <c r="ARD224" s="21"/>
      <c r="ARE224" s="22"/>
      <c r="ARF224" s="3"/>
      <c r="ARG224" s="5"/>
      <c r="ARH224" s="5"/>
      <c r="ARI224" s="8"/>
      <c r="ARJ224" s="10"/>
      <c r="ARK224" s="68"/>
      <c r="ARL224" s="20"/>
      <c r="ARM224" s="57"/>
      <c r="ARN224" s="21"/>
      <c r="ARO224" s="22"/>
      <c r="ARP224" s="3"/>
      <c r="ARQ224" s="5"/>
      <c r="ARR224" s="5"/>
      <c r="ARS224" s="8"/>
      <c r="ART224" s="10"/>
      <c r="ARU224" s="68"/>
      <c r="ARV224" s="20"/>
      <c r="ARW224" s="57"/>
      <c r="ARX224" s="21"/>
      <c r="ARY224" s="22"/>
      <c r="ARZ224" s="3"/>
      <c r="ASA224" s="5"/>
      <c r="ASB224" s="5"/>
      <c r="ASC224" s="8"/>
      <c r="ASD224" s="10"/>
      <c r="ASE224" s="68"/>
      <c r="ASF224" s="20"/>
      <c r="ASG224" s="57"/>
      <c r="ASH224" s="21"/>
      <c r="ASI224" s="22"/>
      <c r="ASJ224" s="3"/>
      <c r="ASK224" s="5"/>
      <c r="ASL224" s="5"/>
      <c r="ASM224" s="8"/>
      <c r="ASN224" s="10"/>
      <c r="ASO224" s="68"/>
      <c r="ASP224" s="20"/>
      <c r="ASQ224" s="57"/>
      <c r="ASR224" s="21"/>
      <c r="ASS224" s="22"/>
      <c r="AST224" s="3"/>
      <c r="ASU224" s="5"/>
      <c r="ASV224" s="5"/>
      <c r="ASW224" s="8"/>
      <c r="ASX224" s="10"/>
      <c r="ASY224" s="68"/>
      <c r="ASZ224" s="20"/>
      <c r="ATA224" s="57"/>
      <c r="ATB224" s="21"/>
      <c r="ATC224" s="22"/>
      <c r="ATD224" s="3"/>
      <c r="ATE224" s="5"/>
      <c r="ATF224" s="5"/>
      <c r="ATG224" s="8"/>
      <c r="ATH224" s="10"/>
      <c r="ATI224" s="68"/>
      <c r="ATJ224" s="20"/>
      <c r="ATK224" s="57"/>
      <c r="ATL224" s="21"/>
      <c r="ATM224" s="22"/>
      <c r="ATN224" s="3"/>
      <c r="ATO224" s="5"/>
      <c r="ATP224" s="5"/>
      <c r="ATQ224" s="8"/>
      <c r="ATR224" s="10"/>
      <c r="ATS224" s="68"/>
      <c r="ATT224" s="20"/>
      <c r="ATU224" s="57"/>
      <c r="ATV224" s="21"/>
      <c r="ATW224" s="22"/>
      <c r="ATX224" s="3"/>
      <c r="ATY224" s="5"/>
      <c r="ATZ224" s="5"/>
      <c r="AUA224" s="8"/>
      <c r="AUB224" s="10"/>
      <c r="AUC224" s="68"/>
      <c r="AUD224" s="20"/>
      <c r="AUE224" s="57"/>
      <c r="AUF224" s="21"/>
      <c r="AUG224" s="22"/>
      <c r="AUH224" s="3"/>
      <c r="AUI224" s="5"/>
      <c r="AUJ224" s="5"/>
      <c r="AUK224" s="8"/>
      <c r="AUL224" s="10"/>
      <c r="AUM224" s="68"/>
      <c r="AUN224" s="20"/>
      <c r="AUO224" s="57"/>
      <c r="AUP224" s="21"/>
      <c r="AUQ224" s="22"/>
      <c r="AUR224" s="3"/>
      <c r="AUS224" s="5"/>
      <c r="AUT224" s="5"/>
      <c r="AUU224" s="8"/>
      <c r="AUV224" s="10"/>
      <c r="AUW224" s="68"/>
      <c r="AUX224" s="20"/>
      <c r="AUY224" s="57"/>
      <c r="AUZ224" s="21"/>
      <c r="AVA224" s="22"/>
      <c r="AVB224" s="3"/>
      <c r="AVC224" s="5"/>
      <c r="AVD224" s="5"/>
      <c r="AVE224" s="8"/>
      <c r="AVF224" s="10"/>
      <c r="AVG224" s="68"/>
      <c r="AVH224" s="20"/>
      <c r="AVI224" s="57"/>
      <c r="AVJ224" s="21"/>
      <c r="AVK224" s="22"/>
      <c r="AVL224" s="3"/>
      <c r="AVM224" s="5"/>
      <c r="AVN224" s="5"/>
      <c r="AVO224" s="8"/>
      <c r="AVP224" s="10"/>
      <c r="AVQ224" s="68"/>
      <c r="AVR224" s="20"/>
      <c r="AVS224" s="57"/>
      <c r="AVT224" s="21"/>
      <c r="AVU224" s="22"/>
      <c r="AVV224" s="3"/>
      <c r="AVW224" s="5"/>
      <c r="AVX224" s="5"/>
      <c r="AVY224" s="8"/>
      <c r="AVZ224" s="10"/>
      <c r="AWA224" s="68"/>
      <c r="AWB224" s="20"/>
      <c r="AWC224" s="57"/>
      <c r="AWD224" s="21"/>
      <c r="AWE224" s="22"/>
      <c r="AWF224" s="3"/>
      <c r="AWG224" s="5"/>
      <c r="AWH224" s="5"/>
      <c r="AWI224" s="8"/>
      <c r="AWJ224" s="10"/>
      <c r="AWK224" s="68"/>
      <c r="AWL224" s="20"/>
      <c r="AWM224" s="57"/>
      <c r="AWN224" s="21"/>
      <c r="AWO224" s="22"/>
      <c r="AWP224" s="3"/>
      <c r="AWQ224" s="5"/>
      <c r="AWR224" s="5"/>
      <c r="AWS224" s="8"/>
      <c r="AWT224" s="10"/>
      <c r="AWU224" s="68"/>
      <c r="AWV224" s="20"/>
      <c r="AWW224" s="57"/>
      <c r="AWX224" s="21"/>
      <c r="AWY224" s="22"/>
      <c r="AWZ224" s="3"/>
      <c r="AXA224" s="5"/>
      <c r="AXB224" s="5"/>
      <c r="AXC224" s="8"/>
      <c r="AXD224" s="10"/>
      <c r="AXE224" s="68"/>
      <c r="AXF224" s="20"/>
      <c r="AXG224" s="57"/>
      <c r="AXH224" s="21"/>
      <c r="AXI224" s="22"/>
      <c r="AXJ224" s="3"/>
      <c r="AXK224" s="5"/>
      <c r="AXL224" s="5"/>
      <c r="AXM224" s="8"/>
      <c r="AXN224" s="10"/>
      <c r="AXO224" s="68"/>
      <c r="AXP224" s="20"/>
      <c r="AXQ224" s="57"/>
      <c r="AXR224" s="21"/>
      <c r="AXS224" s="22"/>
      <c r="AXT224" s="3"/>
      <c r="AXU224" s="5"/>
      <c r="AXV224" s="5"/>
      <c r="AXW224" s="8"/>
      <c r="AXX224" s="10"/>
      <c r="AXY224" s="68"/>
      <c r="AXZ224" s="20"/>
      <c r="AYA224" s="57"/>
      <c r="AYB224" s="21"/>
      <c r="AYC224" s="22"/>
      <c r="AYD224" s="3"/>
      <c r="AYE224" s="5"/>
      <c r="AYF224" s="5"/>
      <c r="AYG224" s="8"/>
      <c r="AYH224" s="10"/>
      <c r="AYI224" s="68"/>
      <c r="AYJ224" s="20"/>
      <c r="AYK224" s="57"/>
      <c r="AYL224" s="21"/>
      <c r="AYM224" s="22"/>
      <c r="AYN224" s="3"/>
      <c r="AYO224" s="5"/>
      <c r="AYP224" s="5"/>
      <c r="AYQ224" s="8"/>
      <c r="AYR224" s="10"/>
      <c r="AYS224" s="68"/>
      <c r="AYT224" s="20"/>
      <c r="AYU224" s="57"/>
      <c r="AYV224" s="21"/>
      <c r="AYW224" s="22"/>
      <c r="AYX224" s="3"/>
      <c r="AYY224" s="5"/>
      <c r="AYZ224" s="5"/>
      <c r="AZA224" s="8"/>
      <c r="AZB224" s="10"/>
      <c r="AZC224" s="68"/>
      <c r="AZD224" s="20"/>
      <c r="AZE224" s="57"/>
      <c r="AZF224" s="21"/>
      <c r="AZG224" s="22"/>
      <c r="AZH224" s="3"/>
      <c r="AZI224" s="5"/>
      <c r="AZJ224" s="5"/>
      <c r="AZK224" s="8"/>
      <c r="AZL224" s="10"/>
      <c r="AZM224" s="68"/>
      <c r="AZN224" s="20"/>
      <c r="AZO224" s="57"/>
      <c r="AZP224" s="21"/>
      <c r="AZQ224" s="22"/>
      <c r="AZR224" s="3"/>
      <c r="AZS224" s="5"/>
      <c r="AZT224" s="5"/>
      <c r="AZU224" s="8"/>
      <c r="AZV224" s="10"/>
      <c r="AZW224" s="68"/>
      <c r="AZX224" s="20"/>
      <c r="AZY224" s="57"/>
      <c r="AZZ224" s="21"/>
      <c r="BAA224" s="22"/>
      <c r="BAB224" s="3"/>
      <c r="BAC224" s="5"/>
      <c r="BAD224" s="5"/>
      <c r="BAE224" s="8"/>
      <c r="BAF224" s="10"/>
      <c r="BAG224" s="68"/>
      <c r="BAH224" s="20"/>
      <c r="BAI224" s="57"/>
      <c r="BAJ224" s="21"/>
      <c r="BAK224" s="22"/>
      <c r="BAL224" s="3"/>
      <c r="BAM224" s="5"/>
      <c r="BAN224" s="5"/>
      <c r="BAO224" s="8"/>
      <c r="BAP224" s="10"/>
      <c r="BAQ224" s="68"/>
      <c r="BAR224" s="20"/>
      <c r="BAS224" s="57"/>
      <c r="BAT224" s="21"/>
      <c r="BAU224" s="22"/>
      <c r="BAV224" s="3"/>
      <c r="BAW224" s="5"/>
      <c r="BAX224" s="5"/>
      <c r="BAY224" s="8"/>
      <c r="BAZ224" s="10"/>
      <c r="BBA224" s="68"/>
      <c r="BBB224" s="20"/>
      <c r="BBC224" s="57"/>
      <c r="BBD224" s="21"/>
      <c r="BBE224" s="22"/>
      <c r="BBF224" s="3"/>
      <c r="BBG224" s="5"/>
      <c r="BBH224" s="5"/>
      <c r="BBI224" s="8"/>
      <c r="BBJ224" s="10"/>
      <c r="BBK224" s="68"/>
      <c r="BBL224" s="20"/>
      <c r="BBM224" s="57"/>
      <c r="BBN224" s="21"/>
      <c r="BBO224" s="22"/>
      <c r="BBP224" s="3"/>
      <c r="BBQ224" s="5"/>
      <c r="BBR224" s="5"/>
      <c r="BBS224" s="8"/>
      <c r="BBT224" s="10"/>
      <c r="BBU224" s="68"/>
      <c r="BBV224" s="20"/>
      <c r="BBW224" s="57"/>
      <c r="BBX224" s="21"/>
      <c r="BBY224" s="22"/>
      <c r="BBZ224" s="3"/>
      <c r="BCA224" s="5"/>
      <c r="BCB224" s="5"/>
      <c r="BCC224" s="8"/>
      <c r="BCD224" s="10"/>
      <c r="BCE224" s="68"/>
      <c r="BCF224" s="20"/>
      <c r="BCG224" s="57"/>
      <c r="BCH224" s="21"/>
      <c r="BCI224" s="22"/>
      <c r="BCJ224" s="3"/>
      <c r="BCK224" s="5"/>
      <c r="BCL224" s="5"/>
      <c r="BCM224" s="8"/>
      <c r="BCN224" s="10"/>
      <c r="BCO224" s="68"/>
      <c r="BCP224" s="20"/>
      <c r="BCQ224" s="57"/>
      <c r="BCR224" s="21"/>
      <c r="BCS224" s="22"/>
      <c r="BCT224" s="3"/>
      <c r="BCU224" s="5"/>
      <c r="BCV224" s="5"/>
      <c r="BCW224" s="8"/>
      <c r="BCX224" s="10"/>
      <c r="BCY224" s="68"/>
      <c r="BCZ224" s="20"/>
      <c r="BDA224" s="57"/>
      <c r="BDB224" s="21"/>
      <c r="BDC224" s="22"/>
      <c r="BDD224" s="3"/>
      <c r="BDE224" s="5"/>
      <c r="BDF224" s="5"/>
      <c r="BDG224" s="8"/>
      <c r="BDH224" s="10"/>
      <c r="BDI224" s="68"/>
      <c r="BDJ224" s="20"/>
      <c r="BDK224" s="57"/>
      <c r="BDL224" s="21"/>
      <c r="BDM224" s="22"/>
      <c r="BDN224" s="3"/>
      <c r="BDO224" s="5"/>
      <c r="BDP224" s="5"/>
      <c r="BDQ224" s="8"/>
      <c r="BDR224" s="10"/>
      <c r="BDS224" s="68"/>
      <c r="BDT224" s="20"/>
      <c r="BDU224" s="57"/>
      <c r="BDV224" s="21"/>
      <c r="BDW224" s="22"/>
      <c r="BDX224" s="3"/>
      <c r="BDY224" s="5"/>
      <c r="BDZ224" s="5"/>
      <c r="BEA224" s="8"/>
      <c r="BEB224" s="10"/>
      <c r="BEC224" s="68"/>
      <c r="BED224" s="20"/>
      <c r="BEE224" s="57"/>
      <c r="BEF224" s="21"/>
      <c r="BEG224" s="22"/>
      <c r="BEH224" s="3"/>
      <c r="BEI224" s="5"/>
      <c r="BEJ224" s="5"/>
      <c r="BEK224" s="8"/>
      <c r="BEL224" s="10"/>
      <c r="BEM224" s="68"/>
      <c r="BEN224" s="20"/>
      <c r="BEO224" s="57"/>
      <c r="BEP224" s="21"/>
      <c r="BEQ224" s="22"/>
      <c r="BER224" s="3"/>
      <c r="BES224" s="5"/>
      <c r="BET224" s="5"/>
      <c r="BEU224" s="8"/>
      <c r="BEV224" s="10"/>
      <c r="BEW224" s="68"/>
      <c r="BEX224" s="20"/>
      <c r="BEY224" s="57"/>
      <c r="BEZ224" s="21"/>
      <c r="BFA224" s="22"/>
      <c r="BFB224" s="3"/>
      <c r="BFC224" s="5"/>
      <c r="BFD224" s="5"/>
      <c r="BFE224" s="8"/>
      <c r="BFF224" s="10"/>
      <c r="BFG224" s="68"/>
      <c r="BFH224" s="20"/>
      <c r="BFI224" s="57"/>
      <c r="BFJ224" s="21"/>
      <c r="BFK224" s="22"/>
      <c r="BFL224" s="3"/>
      <c r="BFM224" s="5"/>
      <c r="BFN224" s="5"/>
      <c r="BFO224" s="8"/>
      <c r="BFP224" s="10"/>
      <c r="BFQ224" s="68"/>
      <c r="BFR224" s="20"/>
      <c r="BFS224" s="57"/>
      <c r="BFT224" s="21"/>
      <c r="BFU224" s="22"/>
      <c r="BFV224" s="3"/>
      <c r="BFW224" s="5"/>
      <c r="BFX224" s="5"/>
      <c r="BFY224" s="8"/>
      <c r="BFZ224" s="10"/>
      <c r="BGA224" s="68"/>
      <c r="BGB224" s="20"/>
      <c r="BGC224" s="57"/>
      <c r="BGD224" s="21"/>
      <c r="BGE224" s="22"/>
      <c r="BGF224" s="3"/>
      <c r="BGG224" s="5"/>
      <c r="BGH224" s="5"/>
      <c r="BGI224" s="8"/>
      <c r="BGJ224" s="10"/>
      <c r="BGK224" s="68"/>
      <c r="BGL224" s="20"/>
      <c r="BGM224" s="57"/>
      <c r="BGN224" s="21"/>
      <c r="BGO224" s="22"/>
      <c r="BGP224" s="3"/>
      <c r="BGQ224" s="5"/>
      <c r="BGR224" s="5"/>
      <c r="BGS224" s="8"/>
      <c r="BGT224" s="10"/>
      <c r="BGU224" s="68"/>
      <c r="BGV224" s="20"/>
      <c r="BGW224" s="57"/>
      <c r="BGX224" s="21"/>
      <c r="BGY224" s="22"/>
      <c r="BGZ224" s="3"/>
      <c r="BHA224" s="5"/>
      <c r="BHB224" s="5"/>
      <c r="BHC224" s="8"/>
      <c r="BHD224" s="10"/>
      <c r="BHE224" s="68"/>
      <c r="BHF224" s="20"/>
      <c r="BHG224" s="57"/>
      <c r="BHH224" s="21"/>
      <c r="BHI224" s="22"/>
      <c r="BHJ224" s="3"/>
      <c r="BHK224" s="5"/>
      <c r="BHL224" s="5"/>
      <c r="BHM224" s="8"/>
      <c r="BHN224" s="10"/>
      <c r="BHO224" s="68"/>
      <c r="BHP224" s="20"/>
      <c r="BHQ224" s="57"/>
      <c r="BHR224" s="21"/>
      <c r="BHS224" s="22"/>
      <c r="BHT224" s="3"/>
      <c r="BHU224" s="5"/>
      <c r="BHV224" s="5"/>
      <c r="BHW224" s="8"/>
      <c r="BHX224" s="10"/>
      <c r="BHY224" s="68"/>
      <c r="BHZ224" s="20"/>
      <c r="BIA224" s="57"/>
      <c r="BIB224" s="21"/>
      <c r="BIC224" s="22"/>
      <c r="BID224" s="3"/>
      <c r="BIE224" s="5"/>
      <c r="BIF224" s="5"/>
      <c r="BIG224" s="8"/>
      <c r="BIH224" s="10"/>
      <c r="BII224" s="68"/>
      <c r="BIJ224" s="20"/>
      <c r="BIK224" s="57"/>
      <c r="BIL224" s="21"/>
      <c r="BIM224" s="22"/>
      <c r="BIN224" s="3"/>
      <c r="BIO224" s="5"/>
      <c r="BIP224" s="5"/>
      <c r="BIQ224" s="8"/>
      <c r="BIR224" s="10"/>
      <c r="BIS224" s="68"/>
      <c r="BIT224" s="20"/>
      <c r="BIU224" s="57"/>
      <c r="BIV224" s="21"/>
      <c r="BIW224" s="22"/>
      <c r="BIX224" s="3"/>
      <c r="BIY224" s="5"/>
      <c r="BIZ224" s="5"/>
      <c r="BJA224" s="8"/>
      <c r="BJB224" s="10"/>
      <c r="BJC224" s="68"/>
      <c r="BJD224" s="20"/>
      <c r="BJE224" s="57"/>
      <c r="BJF224" s="21"/>
      <c r="BJG224" s="22"/>
      <c r="BJH224" s="3"/>
      <c r="BJI224" s="5"/>
      <c r="BJJ224" s="5"/>
      <c r="BJK224" s="8"/>
      <c r="BJL224" s="10"/>
      <c r="BJM224" s="68"/>
      <c r="BJN224" s="20"/>
      <c r="BJO224" s="57"/>
      <c r="BJP224" s="21"/>
      <c r="BJQ224" s="22"/>
      <c r="BJR224" s="3"/>
      <c r="BJS224" s="5"/>
      <c r="BJT224" s="5"/>
      <c r="BJU224" s="8"/>
      <c r="BJV224" s="10"/>
      <c r="BJW224" s="68"/>
      <c r="BJX224" s="20"/>
      <c r="BJY224" s="57"/>
      <c r="BJZ224" s="21"/>
      <c r="BKA224" s="22"/>
      <c r="BKB224" s="3"/>
      <c r="BKC224" s="5"/>
      <c r="BKD224" s="5"/>
      <c r="BKE224" s="8"/>
      <c r="BKF224" s="10"/>
      <c r="BKG224" s="68"/>
      <c r="BKH224" s="20"/>
      <c r="BKI224" s="57"/>
      <c r="BKJ224" s="21"/>
      <c r="BKK224" s="22"/>
      <c r="BKL224" s="3"/>
      <c r="BKM224" s="5"/>
      <c r="BKN224" s="5"/>
      <c r="BKO224" s="8"/>
      <c r="BKP224" s="10"/>
      <c r="BKQ224" s="68"/>
      <c r="BKR224" s="20"/>
      <c r="BKS224" s="57"/>
      <c r="BKT224" s="21"/>
      <c r="BKU224" s="22"/>
      <c r="BKV224" s="3"/>
      <c r="BKW224" s="5"/>
      <c r="BKX224" s="5"/>
      <c r="BKY224" s="8"/>
      <c r="BKZ224" s="10"/>
      <c r="BLA224" s="68"/>
      <c r="BLB224" s="20"/>
      <c r="BLC224" s="57"/>
      <c r="BLD224" s="21"/>
      <c r="BLE224" s="22"/>
      <c r="BLF224" s="3"/>
      <c r="BLG224" s="5"/>
      <c r="BLH224" s="5"/>
      <c r="BLI224" s="8"/>
      <c r="BLJ224" s="10"/>
      <c r="BLK224" s="68"/>
      <c r="BLL224" s="20"/>
      <c r="BLM224" s="57"/>
      <c r="BLN224" s="21"/>
      <c r="BLO224" s="22"/>
      <c r="BLP224" s="3"/>
      <c r="BLQ224" s="5"/>
      <c r="BLR224" s="5"/>
      <c r="BLS224" s="8"/>
      <c r="BLT224" s="10"/>
      <c r="BLU224" s="68"/>
      <c r="BLV224" s="20"/>
      <c r="BLW224" s="57"/>
      <c r="BLX224" s="21"/>
      <c r="BLY224" s="22"/>
      <c r="BLZ224" s="3"/>
      <c r="BMA224" s="5"/>
      <c r="BMB224" s="5"/>
      <c r="BMC224" s="8"/>
      <c r="BMD224" s="10"/>
      <c r="BME224" s="68"/>
      <c r="BMF224" s="20"/>
      <c r="BMG224" s="57"/>
      <c r="BMH224" s="21"/>
      <c r="BMI224" s="22"/>
      <c r="BMJ224" s="3"/>
      <c r="BMK224" s="5"/>
      <c r="BML224" s="5"/>
      <c r="BMM224" s="8"/>
      <c r="BMN224" s="10"/>
      <c r="BMO224" s="68"/>
      <c r="BMP224" s="20"/>
      <c r="BMQ224" s="57"/>
      <c r="BMR224" s="21"/>
      <c r="BMS224" s="22"/>
      <c r="BMT224" s="3"/>
      <c r="BMU224" s="5"/>
      <c r="BMV224" s="5"/>
      <c r="BMW224" s="8"/>
      <c r="BMX224" s="10"/>
      <c r="BMY224" s="68"/>
      <c r="BMZ224" s="20"/>
      <c r="BNA224" s="57"/>
      <c r="BNB224" s="21"/>
      <c r="BNC224" s="22"/>
      <c r="BND224" s="3"/>
      <c r="BNE224" s="5"/>
      <c r="BNF224" s="5"/>
      <c r="BNG224" s="8"/>
      <c r="BNH224" s="10"/>
      <c r="BNI224" s="68"/>
      <c r="BNJ224" s="20"/>
      <c r="BNK224" s="57"/>
      <c r="BNL224" s="21"/>
      <c r="BNM224" s="22"/>
      <c r="BNN224" s="3"/>
      <c r="BNO224" s="5"/>
      <c r="BNP224" s="5"/>
      <c r="BNQ224" s="8"/>
      <c r="BNR224" s="10"/>
      <c r="BNS224" s="68"/>
      <c r="BNT224" s="20"/>
      <c r="BNU224" s="57"/>
      <c r="BNV224" s="21"/>
      <c r="BNW224" s="22"/>
      <c r="BNX224" s="3"/>
      <c r="BNY224" s="5"/>
      <c r="BNZ224" s="5"/>
      <c r="BOA224" s="8"/>
      <c r="BOB224" s="10"/>
      <c r="BOC224" s="68"/>
      <c r="BOD224" s="20"/>
      <c r="BOE224" s="57"/>
      <c r="BOF224" s="21"/>
      <c r="BOG224" s="22"/>
      <c r="BOH224" s="3"/>
      <c r="BOI224" s="5"/>
      <c r="BOJ224" s="5"/>
      <c r="BOK224" s="8"/>
      <c r="BOL224" s="10"/>
      <c r="BOM224" s="68"/>
      <c r="BON224" s="20"/>
      <c r="BOO224" s="57"/>
      <c r="BOP224" s="21"/>
      <c r="BOQ224" s="22"/>
      <c r="BOR224" s="3"/>
      <c r="BOS224" s="5"/>
      <c r="BOT224" s="5"/>
      <c r="BOU224" s="8"/>
      <c r="BOV224" s="10"/>
      <c r="BOW224" s="68"/>
      <c r="BOX224" s="20"/>
      <c r="BOY224" s="57"/>
      <c r="BOZ224" s="21"/>
      <c r="BPA224" s="22"/>
      <c r="BPB224" s="3"/>
      <c r="BPC224" s="5"/>
      <c r="BPD224" s="5"/>
      <c r="BPE224" s="8"/>
      <c r="BPF224" s="10"/>
      <c r="BPG224" s="68"/>
      <c r="BPH224" s="20"/>
      <c r="BPI224" s="57"/>
      <c r="BPJ224" s="21"/>
      <c r="BPK224" s="22"/>
      <c r="BPL224" s="3"/>
      <c r="BPM224" s="5"/>
      <c r="BPN224" s="5"/>
      <c r="BPO224" s="8"/>
      <c r="BPP224" s="10"/>
      <c r="BPQ224" s="68"/>
      <c r="BPR224" s="20"/>
      <c r="BPS224" s="57"/>
      <c r="BPT224" s="21"/>
      <c r="BPU224" s="22"/>
      <c r="BPV224" s="3"/>
      <c r="BPW224" s="5"/>
      <c r="BPX224" s="5"/>
      <c r="BPY224" s="8"/>
      <c r="BPZ224" s="10"/>
      <c r="BQA224" s="68"/>
      <c r="BQB224" s="20"/>
      <c r="BQC224" s="57"/>
      <c r="BQD224" s="21"/>
      <c r="BQE224" s="22"/>
      <c r="BQF224" s="3"/>
      <c r="BQG224" s="5"/>
      <c r="BQH224" s="5"/>
      <c r="BQI224" s="8"/>
      <c r="BQJ224" s="10"/>
      <c r="BQK224" s="68"/>
      <c r="BQL224" s="20"/>
      <c r="BQM224" s="57"/>
      <c r="BQN224" s="21"/>
      <c r="BQO224" s="22"/>
      <c r="BQP224" s="3"/>
      <c r="BQQ224" s="5"/>
      <c r="BQR224" s="5"/>
      <c r="BQS224" s="8"/>
      <c r="BQT224" s="10"/>
      <c r="BQU224" s="68"/>
      <c r="BQV224" s="20"/>
      <c r="BQW224" s="57"/>
      <c r="BQX224" s="21"/>
      <c r="BQY224" s="22"/>
      <c r="BQZ224" s="3"/>
      <c r="BRA224" s="5"/>
      <c r="BRB224" s="5"/>
      <c r="BRC224" s="8"/>
      <c r="BRD224" s="10"/>
      <c r="BRE224" s="68"/>
      <c r="BRF224" s="20"/>
      <c r="BRG224" s="57"/>
      <c r="BRH224" s="21"/>
      <c r="BRI224" s="22"/>
      <c r="BRJ224" s="3"/>
      <c r="BRK224" s="5"/>
      <c r="BRL224" s="5"/>
      <c r="BRM224" s="8"/>
      <c r="BRN224" s="10"/>
      <c r="BRO224" s="68"/>
      <c r="BRP224" s="20"/>
      <c r="BRQ224" s="57"/>
      <c r="BRR224" s="21"/>
      <c r="BRS224" s="22"/>
      <c r="BRT224" s="3"/>
      <c r="BRU224" s="5"/>
      <c r="BRV224" s="5"/>
      <c r="BRW224" s="8"/>
      <c r="BRX224" s="10"/>
      <c r="BRY224" s="68"/>
      <c r="BRZ224" s="20"/>
      <c r="BSA224" s="57"/>
      <c r="BSB224" s="21"/>
      <c r="BSC224" s="22"/>
      <c r="BSD224" s="3"/>
      <c r="BSE224" s="5"/>
      <c r="BSF224" s="5"/>
      <c r="BSG224" s="8"/>
      <c r="BSH224" s="10"/>
      <c r="BSI224" s="68"/>
      <c r="BSJ224" s="20"/>
      <c r="BSK224" s="57"/>
      <c r="BSL224" s="21"/>
      <c r="BSM224" s="22"/>
      <c r="BSN224" s="3"/>
      <c r="BSO224" s="5"/>
      <c r="BSP224" s="5"/>
      <c r="BSQ224" s="8"/>
      <c r="BSR224" s="10"/>
      <c r="BSS224" s="68"/>
      <c r="BST224" s="20"/>
      <c r="BSU224" s="57"/>
      <c r="BSV224" s="21"/>
      <c r="BSW224" s="22"/>
      <c r="BSX224" s="3"/>
      <c r="BSY224" s="5"/>
      <c r="BSZ224" s="5"/>
      <c r="BTA224" s="8"/>
      <c r="BTB224" s="10"/>
      <c r="BTC224" s="68"/>
      <c r="BTD224" s="20"/>
      <c r="BTE224" s="57"/>
      <c r="BTF224" s="21"/>
      <c r="BTG224" s="22"/>
      <c r="BTH224" s="3"/>
      <c r="BTI224" s="5"/>
      <c r="BTJ224" s="5"/>
      <c r="BTK224" s="8"/>
      <c r="BTL224" s="10"/>
      <c r="BTM224" s="68"/>
      <c r="BTN224" s="20"/>
      <c r="BTO224" s="57"/>
      <c r="BTP224" s="21"/>
      <c r="BTQ224" s="22"/>
      <c r="BTR224" s="3"/>
      <c r="BTS224" s="5"/>
      <c r="BTT224" s="5"/>
      <c r="BTU224" s="8"/>
      <c r="BTV224" s="10"/>
      <c r="BTW224" s="68"/>
      <c r="BTX224" s="20"/>
      <c r="BTY224" s="57"/>
      <c r="BTZ224" s="21"/>
      <c r="BUA224" s="22"/>
      <c r="BUB224" s="3"/>
      <c r="BUC224" s="5"/>
      <c r="BUD224" s="5"/>
      <c r="BUE224" s="8"/>
      <c r="BUF224" s="10"/>
      <c r="BUG224" s="68"/>
      <c r="BUH224" s="20"/>
      <c r="BUI224" s="57"/>
      <c r="BUJ224" s="21"/>
      <c r="BUK224" s="22"/>
      <c r="BUL224" s="3"/>
      <c r="BUM224" s="5"/>
      <c r="BUN224" s="5"/>
      <c r="BUO224" s="8"/>
      <c r="BUP224" s="10"/>
      <c r="BUQ224" s="68"/>
      <c r="BUR224" s="20"/>
      <c r="BUS224" s="57"/>
      <c r="BUT224" s="21"/>
      <c r="BUU224" s="22"/>
      <c r="BUV224" s="3"/>
      <c r="BUW224" s="5"/>
      <c r="BUX224" s="5"/>
      <c r="BUY224" s="8"/>
      <c r="BUZ224" s="10"/>
      <c r="BVA224" s="68"/>
      <c r="BVB224" s="20"/>
      <c r="BVC224" s="57"/>
      <c r="BVD224" s="21"/>
      <c r="BVE224" s="22"/>
      <c r="BVF224" s="3"/>
      <c r="BVG224" s="5"/>
      <c r="BVH224" s="5"/>
      <c r="BVI224" s="8"/>
      <c r="BVJ224" s="10"/>
      <c r="BVK224" s="68"/>
      <c r="BVL224" s="20"/>
      <c r="BVM224" s="57"/>
      <c r="BVN224" s="21"/>
      <c r="BVO224" s="22"/>
      <c r="BVP224" s="3"/>
      <c r="BVQ224" s="5"/>
      <c r="BVR224" s="5"/>
      <c r="BVS224" s="8"/>
      <c r="BVT224" s="10"/>
      <c r="BVU224" s="68"/>
      <c r="BVV224" s="20"/>
      <c r="BVW224" s="57"/>
      <c r="BVX224" s="21"/>
      <c r="BVY224" s="22"/>
      <c r="BVZ224" s="3"/>
      <c r="BWA224" s="5"/>
      <c r="BWB224" s="5"/>
      <c r="BWC224" s="8"/>
      <c r="BWD224" s="10"/>
      <c r="BWE224" s="68"/>
      <c r="BWF224" s="20"/>
      <c r="BWG224" s="57"/>
      <c r="BWH224" s="21"/>
      <c r="BWI224" s="22"/>
      <c r="BWJ224" s="3"/>
      <c r="BWK224" s="5"/>
      <c r="BWL224" s="5"/>
      <c r="BWM224" s="8"/>
      <c r="BWN224" s="10"/>
      <c r="BWO224" s="68"/>
      <c r="BWP224" s="20"/>
      <c r="BWQ224" s="57"/>
      <c r="BWR224" s="21"/>
      <c r="BWS224" s="22"/>
      <c r="BWT224" s="3"/>
      <c r="BWU224" s="5"/>
      <c r="BWV224" s="5"/>
      <c r="BWW224" s="8"/>
      <c r="BWX224" s="10"/>
      <c r="BWY224" s="68"/>
      <c r="BWZ224" s="20"/>
      <c r="BXA224" s="57"/>
      <c r="BXB224" s="21"/>
      <c r="BXC224" s="22"/>
      <c r="BXD224" s="3"/>
      <c r="BXE224" s="5"/>
      <c r="BXF224" s="5"/>
      <c r="BXG224" s="8"/>
      <c r="BXH224" s="10"/>
      <c r="BXI224" s="68"/>
      <c r="BXJ224" s="20"/>
      <c r="BXK224" s="57"/>
      <c r="BXL224" s="21"/>
      <c r="BXM224" s="22"/>
      <c r="BXN224" s="3"/>
      <c r="BXO224" s="5"/>
      <c r="BXP224" s="5"/>
      <c r="BXQ224" s="8"/>
      <c r="BXR224" s="10"/>
      <c r="BXS224" s="68"/>
      <c r="BXT224" s="20"/>
      <c r="BXU224" s="57"/>
      <c r="BXV224" s="21"/>
      <c r="BXW224" s="22"/>
      <c r="BXX224" s="3"/>
      <c r="BXY224" s="5"/>
      <c r="BXZ224" s="5"/>
      <c r="BYA224" s="8"/>
      <c r="BYB224" s="10"/>
      <c r="BYC224" s="68"/>
      <c r="BYD224" s="20"/>
      <c r="BYE224" s="57"/>
      <c r="BYF224" s="21"/>
      <c r="BYG224" s="22"/>
      <c r="BYH224" s="3"/>
      <c r="BYI224" s="5"/>
      <c r="BYJ224" s="5"/>
      <c r="BYK224" s="8"/>
      <c r="BYL224" s="10"/>
      <c r="BYM224" s="68"/>
      <c r="BYN224" s="20"/>
      <c r="BYO224" s="57"/>
      <c r="BYP224" s="21"/>
      <c r="BYQ224" s="22"/>
      <c r="BYR224" s="3"/>
      <c r="BYS224" s="5"/>
      <c r="BYT224" s="5"/>
      <c r="BYU224" s="8"/>
      <c r="BYV224" s="10"/>
      <c r="BYW224" s="68"/>
      <c r="BYX224" s="20"/>
      <c r="BYY224" s="57"/>
      <c r="BYZ224" s="21"/>
      <c r="BZA224" s="22"/>
      <c r="BZB224" s="3"/>
      <c r="BZC224" s="5"/>
      <c r="BZD224" s="5"/>
      <c r="BZE224" s="8"/>
      <c r="BZF224" s="10"/>
      <c r="BZG224" s="68"/>
      <c r="BZH224" s="20"/>
      <c r="BZI224" s="57"/>
      <c r="BZJ224" s="21"/>
      <c r="BZK224" s="22"/>
      <c r="BZL224" s="3"/>
      <c r="BZM224" s="5"/>
      <c r="BZN224" s="5"/>
      <c r="BZO224" s="8"/>
      <c r="BZP224" s="10"/>
      <c r="BZQ224" s="68"/>
      <c r="BZR224" s="20"/>
      <c r="BZS224" s="57"/>
      <c r="BZT224" s="21"/>
      <c r="BZU224" s="22"/>
      <c r="BZV224" s="3"/>
      <c r="BZW224" s="5"/>
      <c r="BZX224" s="5"/>
      <c r="BZY224" s="8"/>
      <c r="BZZ224" s="10"/>
      <c r="CAA224" s="68"/>
      <c r="CAB224" s="20"/>
      <c r="CAC224" s="57"/>
      <c r="CAD224" s="21"/>
      <c r="CAE224" s="22"/>
      <c r="CAF224" s="3"/>
      <c r="CAG224" s="5"/>
      <c r="CAH224" s="5"/>
      <c r="CAI224" s="8"/>
      <c r="CAJ224" s="10"/>
      <c r="CAK224" s="68"/>
      <c r="CAL224" s="20"/>
      <c r="CAM224" s="57"/>
      <c r="CAN224" s="21"/>
      <c r="CAO224" s="22"/>
      <c r="CAP224" s="3"/>
      <c r="CAQ224" s="5"/>
      <c r="CAR224" s="5"/>
      <c r="CAS224" s="8"/>
      <c r="CAT224" s="10"/>
      <c r="CAU224" s="68"/>
      <c r="CAV224" s="20"/>
      <c r="CAW224" s="57"/>
      <c r="CAX224" s="21"/>
      <c r="CAY224" s="22"/>
      <c r="CAZ224" s="3"/>
      <c r="CBA224" s="5"/>
      <c r="CBB224" s="5"/>
      <c r="CBC224" s="8"/>
      <c r="CBD224" s="10"/>
      <c r="CBE224" s="68"/>
      <c r="CBF224" s="20"/>
      <c r="CBG224" s="57"/>
      <c r="CBH224" s="21"/>
      <c r="CBI224" s="22"/>
      <c r="CBJ224" s="3"/>
      <c r="CBK224" s="5"/>
      <c r="CBL224" s="5"/>
      <c r="CBM224" s="8"/>
      <c r="CBN224" s="10"/>
      <c r="CBO224" s="68"/>
      <c r="CBP224" s="20"/>
      <c r="CBQ224" s="57"/>
      <c r="CBR224" s="21"/>
      <c r="CBS224" s="22"/>
      <c r="CBT224" s="3"/>
      <c r="CBU224" s="5"/>
      <c r="CBV224" s="5"/>
      <c r="CBW224" s="8"/>
      <c r="CBX224" s="10"/>
      <c r="CBY224" s="68"/>
      <c r="CBZ224" s="20"/>
      <c r="CCA224" s="57"/>
      <c r="CCB224" s="21"/>
      <c r="CCC224" s="22"/>
      <c r="CCD224" s="3"/>
      <c r="CCE224" s="5"/>
      <c r="CCF224" s="5"/>
      <c r="CCG224" s="8"/>
      <c r="CCH224" s="10"/>
      <c r="CCI224" s="68"/>
      <c r="CCJ224" s="20"/>
      <c r="CCK224" s="57"/>
      <c r="CCL224" s="21"/>
      <c r="CCM224" s="22"/>
      <c r="CCN224" s="3"/>
      <c r="CCO224" s="5"/>
      <c r="CCP224" s="5"/>
      <c r="CCQ224" s="8"/>
      <c r="CCR224" s="10"/>
      <c r="CCS224" s="68"/>
      <c r="CCT224" s="20"/>
      <c r="CCU224" s="57"/>
      <c r="CCV224" s="21"/>
      <c r="CCW224" s="22"/>
      <c r="CCX224" s="3"/>
      <c r="CCY224" s="5"/>
      <c r="CCZ224" s="5"/>
      <c r="CDA224" s="8"/>
      <c r="CDB224" s="10"/>
      <c r="CDC224" s="68"/>
      <c r="CDD224" s="20"/>
      <c r="CDE224" s="57"/>
      <c r="CDF224" s="21"/>
      <c r="CDG224" s="22"/>
      <c r="CDH224" s="3"/>
      <c r="CDI224" s="5"/>
      <c r="CDJ224" s="5"/>
      <c r="CDK224" s="8"/>
      <c r="CDL224" s="10"/>
      <c r="CDM224" s="68"/>
      <c r="CDN224" s="20"/>
      <c r="CDO224" s="57"/>
      <c r="CDP224" s="21"/>
      <c r="CDQ224" s="22"/>
      <c r="CDR224" s="3"/>
      <c r="CDS224" s="5"/>
      <c r="CDT224" s="5"/>
      <c r="CDU224" s="8"/>
      <c r="CDV224" s="10"/>
      <c r="CDW224" s="68"/>
      <c r="CDX224" s="20"/>
      <c r="CDY224" s="57"/>
      <c r="CDZ224" s="21"/>
      <c r="CEA224" s="22"/>
      <c r="CEB224" s="3"/>
      <c r="CEC224" s="5"/>
      <c r="CED224" s="5"/>
      <c r="CEE224" s="8"/>
      <c r="CEF224" s="10"/>
      <c r="CEG224" s="68"/>
      <c r="CEH224" s="20"/>
      <c r="CEI224" s="57"/>
      <c r="CEJ224" s="21"/>
      <c r="CEK224" s="22"/>
      <c r="CEL224" s="3"/>
      <c r="CEM224" s="5"/>
      <c r="CEN224" s="5"/>
      <c r="CEO224" s="8"/>
      <c r="CEP224" s="10"/>
      <c r="CEQ224" s="68"/>
      <c r="CER224" s="20"/>
      <c r="CES224" s="57"/>
      <c r="CET224" s="21"/>
      <c r="CEU224" s="22"/>
      <c r="CEV224" s="3"/>
      <c r="CEW224" s="5"/>
      <c r="CEX224" s="5"/>
      <c r="CEY224" s="8"/>
      <c r="CEZ224" s="10"/>
      <c r="CFA224" s="68"/>
      <c r="CFB224" s="20"/>
      <c r="CFC224" s="57"/>
      <c r="CFD224" s="21"/>
      <c r="CFE224" s="22"/>
      <c r="CFF224" s="3"/>
      <c r="CFG224" s="5"/>
      <c r="CFH224" s="5"/>
      <c r="CFI224" s="8"/>
      <c r="CFJ224" s="10"/>
      <c r="CFK224" s="68"/>
      <c r="CFL224" s="20"/>
      <c r="CFM224" s="57"/>
      <c r="CFN224" s="21"/>
      <c r="CFO224" s="22"/>
      <c r="CFP224" s="3"/>
      <c r="CFQ224" s="5"/>
      <c r="CFR224" s="5"/>
      <c r="CFS224" s="8"/>
      <c r="CFT224" s="10"/>
      <c r="CFU224" s="68"/>
      <c r="CFV224" s="20"/>
      <c r="CFW224" s="57"/>
      <c r="CFX224" s="21"/>
      <c r="CFY224" s="22"/>
      <c r="CFZ224" s="3"/>
      <c r="CGA224" s="5"/>
      <c r="CGB224" s="5"/>
      <c r="CGC224" s="8"/>
      <c r="CGD224" s="10"/>
      <c r="CGE224" s="68"/>
      <c r="CGF224" s="20"/>
      <c r="CGG224" s="57"/>
      <c r="CGH224" s="21"/>
      <c r="CGI224" s="22"/>
      <c r="CGJ224" s="3"/>
      <c r="CGK224" s="5"/>
      <c r="CGL224" s="5"/>
      <c r="CGM224" s="8"/>
      <c r="CGN224" s="10"/>
      <c r="CGO224" s="68"/>
      <c r="CGP224" s="20"/>
      <c r="CGQ224" s="57"/>
      <c r="CGR224" s="21"/>
      <c r="CGS224" s="22"/>
      <c r="CGT224" s="3"/>
      <c r="CGU224" s="5"/>
      <c r="CGV224" s="5"/>
      <c r="CGW224" s="8"/>
      <c r="CGX224" s="10"/>
      <c r="CGY224" s="68"/>
      <c r="CGZ224" s="20"/>
      <c r="CHA224" s="57"/>
      <c r="CHB224" s="21"/>
      <c r="CHC224" s="22"/>
      <c r="CHD224" s="3"/>
      <c r="CHE224" s="5"/>
      <c r="CHF224" s="5"/>
      <c r="CHG224" s="8"/>
      <c r="CHH224" s="10"/>
      <c r="CHI224" s="68"/>
      <c r="CHJ224" s="20"/>
      <c r="CHK224" s="57"/>
      <c r="CHL224" s="21"/>
      <c r="CHM224" s="22"/>
      <c r="CHN224" s="3"/>
      <c r="CHO224" s="5"/>
      <c r="CHP224" s="5"/>
      <c r="CHQ224" s="8"/>
      <c r="CHR224" s="10"/>
      <c r="CHS224" s="68"/>
      <c r="CHT224" s="20"/>
      <c r="CHU224" s="57"/>
      <c r="CHV224" s="21"/>
      <c r="CHW224" s="22"/>
      <c r="CHX224" s="3"/>
      <c r="CHY224" s="5"/>
      <c r="CHZ224" s="5"/>
      <c r="CIA224" s="8"/>
      <c r="CIB224" s="10"/>
      <c r="CIC224" s="68"/>
      <c r="CID224" s="20"/>
      <c r="CIE224" s="57"/>
      <c r="CIF224" s="21"/>
      <c r="CIG224" s="22"/>
      <c r="CIH224" s="3"/>
      <c r="CII224" s="5"/>
      <c r="CIJ224" s="5"/>
      <c r="CIK224" s="8"/>
      <c r="CIL224" s="10"/>
      <c r="CIM224" s="68"/>
      <c r="CIN224" s="20"/>
      <c r="CIO224" s="57"/>
      <c r="CIP224" s="21"/>
      <c r="CIQ224" s="22"/>
      <c r="CIR224" s="3"/>
      <c r="CIS224" s="5"/>
      <c r="CIT224" s="5"/>
      <c r="CIU224" s="8"/>
      <c r="CIV224" s="10"/>
      <c r="CIW224" s="68"/>
      <c r="CIX224" s="20"/>
      <c r="CIY224" s="57"/>
      <c r="CIZ224" s="21"/>
      <c r="CJA224" s="22"/>
      <c r="CJB224" s="3"/>
      <c r="CJC224" s="5"/>
      <c r="CJD224" s="5"/>
      <c r="CJE224" s="8"/>
      <c r="CJF224" s="10"/>
      <c r="CJG224" s="68"/>
      <c r="CJH224" s="20"/>
      <c r="CJI224" s="57"/>
      <c r="CJJ224" s="21"/>
      <c r="CJK224" s="22"/>
      <c r="CJL224" s="3"/>
      <c r="CJM224" s="5"/>
      <c r="CJN224" s="5"/>
      <c r="CJO224" s="8"/>
      <c r="CJP224" s="10"/>
      <c r="CJQ224" s="68"/>
      <c r="CJR224" s="20"/>
      <c r="CJS224" s="57"/>
      <c r="CJT224" s="21"/>
      <c r="CJU224" s="22"/>
      <c r="CJV224" s="3"/>
      <c r="CJW224" s="5"/>
      <c r="CJX224" s="5"/>
      <c r="CJY224" s="8"/>
      <c r="CJZ224" s="10"/>
      <c r="CKA224" s="68"/>
      <c r="CKB224" s="20"/>
      <c r="CKC224" s="57"/>
      <c r="CKD224" s="21"/>
      <c r="CKE224" s="22"/>
      <c r="CKF224" s="3"/>
      <c r="CKG224" s="5"/>
      <c r="CKH224" s="5"/>
      <c r="CKI224" s="8"/>
      <c r="CKJ224" s="10"/>
      <c r="CKK224" s="68"/>
      <c r="CKL224" s="20"/>
      <c r="CKM224" s="57"/>
      <c r="CKN224" s="21"/>
      <c r="CKO224" s="22"/>
      <c r="CKP224" s="3"/>
      <c r="CKQ224" s="5"/>
      <c r="CKR224" s="5"/>
      <c r="CKS224" s="8"/>
      <c r="CKT224" s="10"/>
      <c r="CKU224" s="68"/>
      <c r="CKV224" s="20"/>
      <c r="CKW224" s="57"/>
      <c r="CKX224" s="21"/>
      <c r="CKY224" s="22"/>
      <c r="CKZ224" s="3"/>
      <c r="CLA224" s="5"/>
      <c r="CLB224" s="5"/>
      <c r="CLC224" s="8"/>
      <c r="CLD224" s="10"/>
      <c r="CLE224" s="68"/>
      <c r="CLF224" s="20"/>
      <c r="CLG224" s="57"/>
      <c r="CLH224" s="21"/>
      <c r="CLI224" s="22"/>
      <c r="CLJ224" s="3"/>
      <c r="CLK224" s="5"/>
      <c r="CLL224" s="5"/>
      <c r="CLM224" s="8"/>
      <c r="CLN224" s="10"/>
      <c r="CLO224" s="68"/>
      <c r="CLP224" s="20"/>
      <c r="CLQ224" s="57"/>
      <c r="CLR224" s="21"/>
      <c r="CLS224" s="22"/>
      <c r="CLT224" s="3"/>
      <c r="CLU224" s="5"/>
      <c r="CLV224" s="5"/>
      <c r="CLW224" s="8"/>
      <c r="CLX224" s="10"/>
      <c r="CLY224" s="68"/>
      <c r="CLZ224" s="20"/>
      <c r="CMA224" s="57"/>
      <c r="CMB224" s="21"/>
      <c r="CMC224" s="22"/>
      <c r="CMD224" s="3"/>
      <c r="CME224" s="5"/>
      <c r="CMF224" s="5"/>
      <c r="CMG224" s="8"/>
      <c r="CMH224" s="10"/>
      <c r="CMI224" s="68"/>
      <c r="CMJ224" s="20"/>
      <c r="CMK224" s="57"/>
      <c r="CML224" s="21"/>
      <c r="CMM224" s="22"/>
      <c r="CMN224" s="3"/>
      <c r="CMO224" s="5"/>
      <c r="CMP224" s="5"/>
      <c r="CMQ224" s="8"/>
      <c r="CMR224" s="10"/>
      <c r="CMS224" s="68"/>
      <c r="CMT224" s="20"/>
      <c r="CMU224" s="57"/>
      <c r="CMV224" s="21"/>
      <c r="CMW224" s="22"/>
      <c r="CMX224" s="3"/>
      <c r="CMY224" s="5"/>
      <c r="CMZ224" s="5"/>
      <c r="CNA224" s="8"/>
      <c r="CNB224" s="10"/>
      <c r="CNC224" s="68"/>
      <c r="CND224" s="20"/>
      <c r="CNE224" s="57"/>
      <c r="CNF224" s="21"/>
      <c r="CNG224" s="22"/>
      <c r="CNH224" s="3"/>
      <c r="CNI224" s="5"/>
      <c r="CNJ224" s="5"/>
      <c r="CNK224" s="8"/>
      <c r="CNL224" s="10"/>
      <c r="CNM224" s="68"/>
      <c r="CNN224" s="20"/>
      <c r="CNO224" s="57"/>
      <c r="CNP224" s="21"/>
      <c r="CNQ224" s="22"/>
      <c r="CNR224" s="3"/>
      <c r="CNS224" s="5"/>
      <c r="CNT224" s="5"/>
      <c r="CNU224" s="8"/>
      <c r="CNV224" s="10"/>
      <c r="CNW224" s="68"/>
      <c r="CNX224" s="20"/>
      <c r="CNY224" s="57"/>
      <c r="CNZ224" s="21"/>
      <c r="COA224" s="22"/>
      <c r="COB224" s="3"/>
      <c r="COC224" s="5"/>
      <c r="COD224" s="5"/>
      <c r="COE224" s="8"/>
      <c r="COF224" s="10"/>
      <c r="COG224" s="68"/>
      <c r="COH224" s="20"/>
      <c r="COI224" s="57"/>
      <c r="COJ224" s="21"/>
      <c r="COK224" s="22"/>
      <c r="COL224" s="3"/>
      <c r="COM224" s="5"/>
      <c r="CON224" s="5"/>
      <c r="COO224" s="8"/>
      <c r="COP224" s="10"/>
      <c r="COQ224" s="68"/>
      <c r="COR224" s="20"/>
      <c r="COS224" s="57"/>
      <c r="COT224" s="21"/>
      <c r="COU224" s="22"/>
      <c r="COV224" s="3"/>
      <c r="COW224" s="5"/>
      <c r="COX224" s="5"/>
      <c r="COY224" s="8"/>
      <c r="COZ224" s="10"/>
      <c r="CPA224" s="68"/>
      <c r="CPB224" s="20"/>
      <c r="CPC224" s="57"/>
      <c r="CPD224" s="21"/>
      <c r="CPE224" s="22"/>
      <c r="CPF224" s="3"/>
      <c r="CPG224" s="5"/>
      <c r="CPH224" s="5"/>
      <c r="CPI224" s="8"/>
      <c r="CPJ224" s="10"/>
      <c r="CPK224" s="68"/>
      <c r="CPL224" s="20"/>
      <c r="CPM224" s="57"/>
      <c r="CPN224" s="21"/>
      <c r="CPO224" s="22"/>
      <c r="CPP224" s="3"/>
      <c r="CPQ224" s="5"/>
      <c r="CPR224" s="5"/>
      <c r="CPS224" s="8"/>
      <c r="CPT224" s="10"/>
      <c r="CPU224" s="68"/>
      <c r="CPV224" s="20"/>
      <c r="CPW224" s="57"/>
      <c r="CPX224" s="21"/>
      <c r="CPY224" s="22"/>
      <c r="CPZ224" s="3"/>
      <c r="CQA224" s="5"/>
      <c r="CQB224" s="5"/>
      <c r="CQC224" s="8"/>
      <c r="CQD224" s="10"/>
      <c r="CQE224" s="68"/>
      <c r="CQF224" s="20"/>
      <c r="CQG224" s="57"/>
      <c r="CQH224" s="21"/>
      <c r="CQI224" s="22"/>
      <c r="CQJ224" s="3"/>
      <c r="CQK224" s="5"/>
      <c r="CQL224" s="5"/>
      <c r="CQM224" s="8"/>
      <c r="CQN224" s="10"/>
      <c r="CQO224" s="68"/>
      <c r="CQP224" s="20"/>
      <c r="CQQ224" s="57"/>
      <c r="CQR224" s="21"/>
      <c r="CQS224" s="22"/>
      <c r="CQT224" s="3"/>
      <c r="CQU224" s="5"/>
      <c r="CQV224" s="5"/>
      <c r="CQW224" s="8"/>
      <c r="CQX224" s="10"/>
      <c r="CQY224" s="68"/>
      <c r="CQZ224" s="20"/>
      <c r="CRA224" s="57"/>
      <c r="CRB224" s="21"/>
      <c r="CRC224" s="22"/>
      <c r="CRD224" s="3"/>
      <c r="CRE224" s="5"/>
      <c r="CRF224" s="5"/>
      <c r="CRG224" s="8"/>
      <c r="CRH224" s="10"/>
      <c r="CRI224" s="68"/>
      <c r="CRJ224" s="20"/>
      <c r="CRK224" s="57"/>
      <c r="CRL224" s="21"/>
      <c r="CRM224" s="22"/>
      <c r="CRN224" s="3"/>
      <c r="CRO224" s="5"/>
      <c r="CRP224" s="5"/>
      <c r="CRQ224" s="8"/>
      <c r="CRR224" s="10"/>
      <c r="CRS224" s="68"/>
      <c r="CRT224" s="20"/>
      <c r="CRU224" s="57"/>
      <c r="CRV224" s="21"/>
      <c r="CRW224" s="22"/>
      <c r="CRX224" s="3"/>
      <c r="CRY224" s="5"/>
      <c r="CRZ224" s="5"/>
      <c r="CSA224" s="8"/>
      <c r="CSB224" s="10"/>
      <c r="CSC224" s="68"/>
      <c r="CSD224" s="20"/>
      <c r="CSE224" s="57"/>
      <c r="CSF224" s="21"/>
      <c r="CSG224" s="22"/>
      <c r="CSH224" s="3"/>
      <c r="CSI224" s="5"/>
      <c r="CSJ224" s="5"/>
      <c r="CSK224" s="8"/>
      <c r="CSL224" s="10"/>
      <c r="CSM224" s="68"/>
      <c r="CSN224" s="20"/>
      <c r="CSO224" s="57"/>
      <c r="CSP224" s="21"/>
      <c r="CSQ224" s="22"/>
      <c r="CSR224" s="3"/>
      <c r="CSS224" s="5"/>
      <c r="CST224" s="5"/>
      <c r="CSU224" s="8"/>
      <c r="CSV224" s="10"/>
      <c r="CSW224" s="68"/>
      <c r="CSX224" s="20"/>
      <c r="CSY224" s="57"/>
      <c r="CSZ224" s="21"/>
      <c r="CTA224" s="22"/>
      <c r="CTB224" s="3"/>
      <c r="CTC224" s="5"/>
      <c r="CTD224" s="5"/>
      <c r="CTE224" s="8"/>
      <c r="CTF224" s="10"/>
      <c r="CTG224" s="68"/>
      <c r="CTH224" s="20"/>
      <c r="CTI224" s="57"/>
      <c r="CTJ224" s="21"/>
      <c r="CTK224" s="22"/>
      <c r="CTL224" s="3"/>
      <c r="CTM224" s="5"/>
      <c r="CTN224" s="5"/>
      <c r="CTO224" s="8"/>
      <c r="CTP224" s="10"/>
      <c r="CTQ224" s="68"/>
      <c r="CTR224" s="20"/>
      <c r="CTS224" s="57"/>
      <c r="CTT224" s="21"/>
      <c r="CTU224" s="22"/>
      <c r="CTV224" s="3"/>
      <c r="CTW224" s="5"/>
      <c r="CTX224" s="5"/>
      <c r="CTY224" s="8"/>
      <c r="CTZ224" s="10"/>
      <c r="CUA224" s="68"/>
      <c r="CUB224" s="20"/>
      <c r="CUC224" s="57"/>
      <c r="CUD224" s="21"/>
      <c r="CUE224" s="22"/>
      <c r="CUF224" s="3"/>
      <c r="CUG224" s="5"/>
      <c r="CUH224" s="5"/>
      <c r="CUI224" s="8"/>
      <c r="CUJ224" s="10"/>
      <c r="CUK224" s="68"/>
      <c r="CUL224" s="20"/>
      <c r="CUM224" s="57"/>
      <c r="CUN224" s="21"/>
      <c r="CUO224" s="22"/>
      <c r="CUP224" s="3"/>
      <c r="CUQ224" s="5"/>
      <c r="CUR224" s="5"/>
      <c r="CUS224" s="8"/>
      <c r="CUT224" s="10"/>
      <c r="CUU224" s="68"/>
      <c r="CUV224" s="20"/>
      <c r="CUW224" s="57"/>
      <c r="CUX224" s="21"/>
      <c r="CUY224" s="22"/>
      <c r="CUZ224" s="3"/>
      <c r="CVA224" s="5"/>
      <c r="CVB224" s="5"/>
      <c r="CVC224" s="8"/>
      <c r="CVD224" s="10"/>
      <c r="CVE224" s="68"/>
      <c r="CVF224" s="20"/>
      <c r="CVG224" s="57"/>
      <c r="CVH224" s="21"/>
      <c r="CVI224" s="22"/>
      <c r="CVJ224" s="3"/>
      <c r="CVK224" s="5"/>
      <c r="CVL224" s="5"/>
      <c r="CVM224" s="8"/>
      <c r="CVN224" s="10"/>
      <c r="CVO224" s="68"/>
      <c r="CVP224" s="20"/>
      <c r="CVQ224" s="57"/>
      <c r="CVR224" s="21"/>
      <c r="CVS224" s="22"/>
      <c r="CVT224" s="3"/>
      <c r="CVU224" s="5"/>
      <c r="CVV224" s="5"/>
      <c r="CVW224" s="8"/>
      <c r="CVX224" s="10"/>
      <c r="CVY224" s="68"/>
      <c r="CVZ224" s="20"/>
      <c r="CWA224" s="57"/>
      <c r="CWB224" s="21"/>
      <c r="CWC224" s="22"/>
      <c r="CWD224" s="3"/>
      <c r="CWE224" s="5"/>
      <c r="CWF224" s="5"/>
      <c r="CWG224" s="8"/>
      <c r="CWH224" s="10"/>
      <c r="CWI224" s="68"/>
      <c r="CWJ224" s="20"/>
      <c r="CWK224" s="57"/>
      <c r="CWL224" s="21"/>
      <c r="CWM224" s="22"/>
      <c r="CWN224" s="3"/>
      <c r="CWO224" s="5"/>
      <c r="CWP224" s="5"/>
      <c r="CWQ224" s="8"/>
      <c r="CWR224" s="10"/>
      <c r="CWS224" s="68"/>
      <c r="CWT224" s="20"/>
      <c r="CWU224" s="57"/>
      <c r="CWV224" s="21"/>
      <c r="CWW224" s="22"/>
      <c r="CWX224" s="3"/>
      <c r="CWY224" s="5"/>
      <c r="CWZ224" s="5"/>
      <c r="CXA224" s="8"/>
      <c r="CXB224" s="10"/>
      <c r="CXC224" s="68"/>
      <c r="CXD224" s="20"/>
      <c r="CXE224" s="57"/>
      <c r="CXF224" s="21"/>
      <c r="CXG224" s="22"/>
      <c r="CXH224" s="3"/>
      <c r="CXI224" s="5"/>
      <c r="CXJ224" s="5"/>
      <c r="CXK224" s="8"/>
      <c r="CXL224" s="10"/>
      <c r="CXM224" s="68"/>
      <c r="CXN224" s="20"/>
      <c r="CXO224" s="57"/>
      <c r="CXP224" s="21"/>
      <c r="CXQ224" s="22"/>
      <c r="CXR224" s="3"/>
      <c r="CXS224" s="5"/>
      <c r="CXT224" s="5"/>
      <c r="CXU224" s="8"/>
      <c r="CXV224" s="10"/>
      <c r="CXW224" s="68"/>
      <c r="CXX224" s="20"/>
      <c r="CXY224" s="57"/>
      <c r="CXZ224" s="21"/>
      <c r="CYA224" s="22"/>
      <c r="CYB224" s="3"/>
      <c r="CYC224" s="5"/>
      <c r="CYD224" s="5"/>
      <c r="CYE224" s="8"/>
      <c r="CYF224" s="10"/>
      <c r="CYG224" s="68"/>
      <c r="CYH224" s="20"/>
      <c r="CYI224" s="57"/>
      <c r="CYJ224" s="21"/>
      <c r="CYK224" s="22"/>
      <c r="CYL224" s="3"/>
      <c r="CYM224" s="5"/>
      <c r="CYN224" s="5"/>
      <c r="CYO224" s="8"/>
      <c r="CYP224" s="10"/>
      <c r="CYQ224" s="68"/>
      <c r="CYR224" s="20"/>
      <c r="CYS224" s="57"/>
      <c r="CYT224" s="21"/>
      <c r="CYU224" s="22"/>
      <c r="CYV224" s="3"/>
      <c r="CYW224" s="5"/>
      <c r="CYX224" s="5"/>
      <c r="CYY224" s="8"/>
      <c r="CYZ224" s="10"/>
      <c r="CZA224" s="68"/>
      <c r="CZB224" s="20"/>
      <c r="CZC224" s="57"/>
      <c r="CZD224" s="21"/>
      <c r="CZE224" s="22"/>
      <c r="CZF224" s="3"/>
      <c r="CZG224" s="5"/>
      <c r="CZH224" s="5"/>
      <c r="CZI224" s="8"/>
      <c r="CZJ224" s="10"/>
      <c r="CZK224" s="68"/>
      <c r="CZL224" s="20"/>
      <c r="CZM224" s="57"/>
      <c r="CZN224" s="21"/>
      <c r="CZO224" s="22"/>
      <c r="CZP224" s="3"/>
      <c r="CZQ224" s="5"/>
      <c r="CZR224" s="5"/>
      <c r="CZS224" s="8"/>
      <c r="CZT224" s="10"/>
      <c r="CZU224" s="68"/>
      <c r="CZV224" s="20"/>
      <c r="CZW224" s="57"/>
      <c r="CZX224" s="21"/>
      <c r="CZY224" s="22"/>
      <c r="CZZ224" s="3"/>
      <c r="DAA224" s="5"/>
      <c r="DAB224" s="5"/>
      <c r="DAC224" s="8"/>
      <c r="DAD224" s="10"/>
      <c r="DAE224" s="68"/>
      <c r="DAF224" s="20"/>
      <c r="DAG224" s="57"/>
      <c r="DAH224" s="21"/>
      <c r="DAI224" s="22"/>
      <c r="DAJ224" s="3"/>
      <c r="DAK224" s="5"/>
      <c r="DAL224" s="5"/>
      <c r="DAM224" s="8"/>
      <c r="DAN224" s="10"/>
      <c r="DAO224" s="68"/>
      <c r="DAP224" s="20"/>
      <c r="DAQ224" s="57"/>
      <c r="DAR224" s="21"/>
      <c r="DAS224" s="22"/>
      <c r="DAT224" s="3"/>
      <c r="DAU224" s="5"/>
      <c r="DAV224" s="5"/>
      <c r="DAW224" s="8"/>
      <c r="DAX224" s="10"/>
      <c r="DAY224" s="68"/>
      <c r="DAZ224" s="20"/>
      <c r="DBA224" s="57"/>
      <c r="DBB224" s="21"/>
      <c r="DBC224" s="22"/>
      <c r="DBD224" s="3"/>
      <c r="DBE224" s="5"/>
      <c r="DBF224" s="5"/>
      <c r="DBG224" s="8"/>
      <c r="DBH224" s="10"/>
      <c r="DBI224" s="68"/>
      <c r="DBJ224" s="20"/>
      <c r="DBK224" s="57"/>
      <c r="DBL224" s="21"/>
      <c r="DBM224" s="22"/>
      <c r="DBN224" s="3"/>
      <c r="DBO224" s="5"/>
      <c r="DBP224" s="5"/>
      <c r="DBQ224" s="8"/>
      <c r="DBR224" s="10"/>
      <c r="DBS224" s="68"/>
      <c r="DBT224" s="20"/>
      <c r="DBU224" s="57"/>
      <c r="DBV224" s="21"/>
      <c r="DBW224" s="22"/>
      <c r="DBX224" s="3"/>
      <c r="DBY224" s="5"/>
      <c r="DBZ224" s="5"/>
      <c r="DCA224" s="8"/>
      <c r="DCB224" s="10"/>
      <c r="DCC224" s="68"/>
      <c r="DCD224" s="20"/>
      <c r="DCE224" s="57"/>
      <c r="DCF224" s="21"/>
      <c r="DCG224" s="22"/>
      <c r="DCH224" s="3"/>
      <c r="DCI224" s="5"/>
      <c r="DCJ224" s="5"/>
      <c r="DCK224" s="8"/>
      <c r="DCL224" s="10"/>
      <c r="DCM224" s="68"/>
      <c r="DCN224" s="20"/>
      <c r="DCO224" s="57"/>
      <c r="DCP224" s="21"/>
      <c r="DCQ224" s="22"/>
      <c r="DCR224" s="3"/>
      <c r="DCS224" s="5"/>
      <c r="DCT224" s="5"/>
      <c r="DCU224" s="8"/>
      <c r="DCV224" s="10"/>
      <c r="DCW224" s="68"/>
      <c r="DCX224" s="20"/>
      <c r="DCY224" s="57"/>
      <c r="DCZ224" s="21"/>
      <c r="DDA224" s="22"/>
      <c r="DDB224" s="3"/>
      <c r="DDC224" s="5"/>
      <c r="DDD224" s="5"/>
      <c r="DDE224" s="8"/>
      <c r="DDF224" s="10"/>
      <c r="DDG224" s="68"/>
      <c r="DDH224" s="20"/>
      <c r="DDI224" s="57"/>
      <c r="DDJ224" s="21"/>
      <c r="DDK224" s="22"/>
      <c r="DDL224" s="3"/>
      <c r="DDM224" s="5"/>
      <c r="DDN224" s="5"/>
      <c r="DDO224" s="8"/>
      <c r="DDP224" s="10"/>
      <c r="DDQ224" s="68"/>
      <c r="DDR224" s="20"/>
      <c r="DDS224" s="57"/>
      <c r="DDT224" s="21"/>
      <c r="DDU224" s="22"/>
      <c r="DDV224" s="3"/>
      <c r="DDW224" s="5"/>
      <c r="DDX224" s="5"/>
      <c r="DDY224" s="8"/>
      <c r="DDZ224" s="10"/>
      <c r="DEA224" s="68"/>
      <c r="DEB224" s="20"/>
      <c r="DEC224" s="57"/>
      <c r="DED224" s="21"/>
      <c r="DEE224" s="22"/>
      <c r="DEF224" s="3"/>
      <c r="DEG224" s="5"/>
      <c r="DEH224" s="5"/>
      <c r="DEI224" s="8"/>
      <c r="DEJ224" s="10"/>
      <c r="DEK224" s="68"/>
      <c r="DEL224" s="20"/>
      <c r="DEM224" s="57"/>
      <c r="DEN224" s="21"/>
      <c r="DEO224" s="22"/>
      <c r="DEP224" s="3"/>
      <c r="DEQ224" s="5"/>
      <c r="DER224" s="5"/>
      <c r="DES224" s="8"/>
      <c r="DET224" s="10"/>
      <c r="DEU224" s="68"/>
      <c r="DEV224" s="20"/>
      <c r="DEW224" s="57"/>
      <c r="DEX224" s="21"/>
      <c r="DEY224" s="22"/>
      <c r="DEZ224" s="3"/>
      <c r="DFA224" s="5"/>
      <c r="DFB224" s="5"/>
      <c r="DFC224" s="8"/>
      <c r="DFD224" s="10"/>
      <c r="DFE224" s="68"/>
      <c r="DFF224" s="20"/>
      <c r="DFG224" s="57"/>
      <c r="DFH224" s="21"/>
      <c r="DFI224" s="22"/>
      <c r="DFJ224" s="3"/>
      <c r="DFK224" s="5"/>
      <c r="DFL224" s="5"/>
      <c r="DFM224" s="8"/>
      <c r="DFN224" s="10"/>
      <c r="DFO224" s="68"/>
      <c r="DFP224" s="20"/>
      <c r="DFQ224" s="57"/>
      <c r="DFR224" s="21"/>
      <c r="DFS224" s="22"/>
      <c r="DFT224" s="3"/>
      <c r="DFU224" s="5"/>
      <c r="DFV224" s="5"/>
      <c r="DFW224" s="8"/>
      <c r="DFX224" s="10"/>
      <c r="DFY224" s="68"/>
      <c r="DFZ224" s="20"/>
      <c r="DGA224" s="57"/>
      <c r="DGB224" s="21"/>
      <c r="DGC224" s="22"/>
      <c r="DGD224" s="3"/>
      <c r="DGE224" s="5"/>
      <c r="DGF224" s="5"/>
      <c r="DGG224" s="8"/>
      <c r="DGH224" s="10"/>
      <c r="DGI224" s="68"/>
      <c r="DGJ224" s="20"/>
      <c r="DGK224" s="57"/>
      <c r="DGL224" s="21"/>
      <c r="DGM224" s="22"/>
      <c r="DGN224" s="3"/>
      <c r="DGO224" s="5"/>
      <c r="DGP224" s="5"/>
      <c r="DGQ224" s="8"/>
      <c r="DGR224" s="10"/>
      <c r="DGS224" s="68"/>
      <c r="DGT224" s="20"/>
      <c r="DGU224" s="57"/>
      <c r="DGV224" s="21"/>
      <c r="DGW224" s="22"/>
      <c r="DGX224" s="3"/>
      <c r="DGY224" s="5"/>
      <c r="DGZ224" s="5"/>
      <c r="DHA224" s="8"/>
      <c r="DHB224" s="10"/>
      <c r="DHC224" s="68"/>
      <c r="DHD224" s="20"/>
      <c r="DHE224" s="57"/>
      <c r="DHF224" s="21"/>
      <c r="DHG224" s="22"/>
      <c r="DHH224" s="3"/>
      <c r="DHI224" s="5"/>
      <c r="DHJ224" s="5"/>
      <c r="DHK224" s="8"/>
      <c r="DHL224" s="10"/>
      <c r="DHM224" s="68"/>
      <c r="DHN224" s="20"/>
      <c r="DHO224" s="57"/>
      <c r="DHP224" s="21"/>
      <c r="DHQ224" s="22"/>
      <c r="DHR224" s="3"/>
      <c r="DHS224" s="5"/>
      <c r="DHT224" s="5"/>
      <c r="DHU224" s="8"/>
      <c r="DHV224" s="10"/>
      <c r="DHW224" s="68"/>
      <c r="DHX224" s="20"/>
      <c r="DHY224" s="57"/>
      <c r="DHZ224" s="21"/>
      <c r="DIA224" s="22"/>
      <c r="DIB224" s="3"/>
      <c r="DIC224" s="5"/>
      <c r="DID224" s="5"/>
      <c r="DIE224" s="8"/>
      <c r="DIF224" s="10"/>
      <c r="DIG224" s="68"/>
      <c r="DIH224" s="20"/>
      <c r="DII224" s="57"/>
      <c r="DIJ224" s="21"/>
      <c r="DIK224" s="22"/>
      <c r="DIL224" s="3"/>
      <c r="DIM224" s="5"/>
      <c r="DIN224" s="5"/>
      <c r="DIO224" s="8"/>
      <c r="DIP224" s="10"/>
      <c r="DIQ224" s="68"/>
      <c r="DIR224" s="20"/>
      <c r="DIS224" s="57"/>
      <c r="DIT224" s="21"/>
      <c r="DIU224" s="22"/>
      <c r="DIV224" s="3"/>
      <c r="DIW224" s="5"/>
      <c r="DIX224" s="5"/>
      <c r="DIY224" s="8"/>
      <c r="DIZ224" s="10"/>
      <c r="DJA224" s="68"/>
      <c r="DJB224" s="20"/>
      <c r="DJC224" s="57"/>
      <c r="DJD224" s="21"/>
      <c r="DJE224" s="22"/>
      <c r="DJF224" s="3"/>
      <c r="DJG224" s="5"/>
      <c r="DJH224" s="5"/>
      <c r="DJI224" s="8"/>
      <c r="DJJ224" s="10"/>
      <c r="DJK224" s="68"/>
      <c r="DJL224" s="20"/>
      <c r="DJM224" s="57"/>
      <c r="DJN224" s="21"/>
      <c r="DJO224" s="22"/>
      <c r="DJP224" s="3"/>
      <c r="DJQ224" s="5"/>
      <c r="DJR224" s="5"/>
      <c r="DJS224" s="8"/>
      <c r="DJT224" s="10"/>
      <c r="DJU224" s="68"/>
      <c r="DJV224" s="20"/>
      <c r="DJW224" s="57"/>
      <c r="DJX224" s="21"/>
      <c r="DJY224" s="22"/>
      <c r="DJZ224" s="3"/>
      <c r="DKA224" s="5"/>
      <c r="DKB224" s="5"/>
      <c r="DKC224" s="8"/>
      <c r="DKD224" s="10"/>
      <c r="DKE224" s="68"/>
      <c r="DKF224" s="20"/>
      <c r="DKG224" s="57"/>
      <c r="DKH224" s="21"/>
      <c r="DKI224" s="22"/>
      <c r="DKJ224" s="3"/>
      <c r="DKK224" s="5"/>
      <c r="DKL224" s="5"/>
      <c r="DKM224" s="8"/>
      <c r="DKN224" s="10"/>
      <c r="DKO224" s="68"/>
      <c r="DKP224" s="20"/>
      <c r="DKQ224" s="57"/>
      <c r="DKR224" s="21"/>
      <c r="DKS224" s="22"/>
      <c r="DKT224" s="3"/>
      <c r="DKU224" s="5"/>
      <c r="DKV224" s="5"/>
      <c r="DKW224" s="8"/>
      <c r="DKX224" s="10"/>
      <c r="DKY224" s="68"/>
      <c r="DKZ224" s="20"/>
      <c r="DLA224" s="57"/>
      <c r="DLB224" s="21"/>
      <c r="DLC224" s="22"/>
      <c r="DLD224" s="3"/>
      <c r="DLE224" s="5"/>
      <c r="DLF224" s="5"/>
      <c r="DLG224" s="8"/>
      <c r="DLH224" s="10"/>
      <c r="DLI224" s="68"/>
      <c r="DLJ224" s="20"/>
      <c r="DLK224" s="57"/>
      <c r="DLL224" s="21"/>
      <c r="DLM224" s="22"/>
      <c r="DLN224" s="3"/>
      <c r="DLO224" s="5"/>
      <c r="DLP224" s="5"/>
      <c r="DLQ224" s="8"/>
      <c r="DLR224" s="10"/>
      <c r="DLS224" s="68"/>
      <c r="DLT224" s="20"/>
      <c r="DLU224" s="57"/>
      <c r="DLV224" s="21"/>
      <c r="DLW224" s="22"/>
      <c r="DLX224" s="3"/>
      <c r="DLY224" s="5"/>
      <c r="DLZ224" s="5"/>
      <c r="DMA224" s="8"/>
      <c r="DMB224" s="10"/>
      <c r="DMC224" s="68"/>
      <c r="DMD224" s="20"/>
      <c r="DME224" s="57"/>
      <c r="DMF224" s="21"/>
      <c r="DMG224" s="22"/>
      <c r="DMH224" s="3"/>
      <c r="DMI224" s="5"/>
      <c r="DMJ224" s="5"/>
      <c r="DMK224" s="8"/>
      <c r="DML224" s="10"/>
      <c r="DMM224" s="68"/>
      <c r="DMN224" s="20"/>
      <c r="DMO224" s="57"/>
      <c r="DMP224" s="21"/>
      <c r="DMQ224" s="22"/>
      <c r="DMR224" s="3"/>
      <c r="DMS224" s="5"/>
      <c r="DMT224" s="5"/>
      <c r="DMU224" s="8"/>
      <c r="DMV224" s="10"/>
      <c r="DMW224" s="68"/>
      <c r="DMX224" s="20"/>
      <c r="DMY224" s="57"/>
      <c r="DMZ224" s="21"/>
      <c r="DNA224" s="22"/>
      <c r="DNB224" s="3"/>
      <c r="DNC224" s="5"/>
      <c r="DND224" s="5"/>
      <c r="DNE224" s="8"/>
      <c r="DNF224" s="10"/>
      <c r="DNG224" s="68"/>
      <c r="DNH224" s="20"/>
      <c r="DNI224" s="57"/>
      <c r="DNJ224" s="21"/>
      <c r="DNK224" s="22"/>
      <c r="DNL224" s="3"/>
      <c r="DNM224" s="5"/>
      <c r="DNN224" s="5"/>
      <c r="DNO224" s="8"/>
      <c r="DNP224" s="10"/>
      <c r="DNQ224" s="68"/>
      <c r="DNR224" s="20"/>
      <c r="DNS224" s="57"/>
      <c r="DNT224" s="21"/>
      <c r="DNU224" s="22"/>
      <c r="DNV224" s="3"/>
      <c r="DNW224" s="5"/>
      <c r="DNX224" s="5"/>
      <c r="DNY224" s="8"/>
      <c r="DNZ224" s="10"/>
      <c r="DOA224" s="68"/>
      <c r="DOB224" s="20"/>
      <c r="DOC224" s="57"/>
      <c r="DOD224" s="21"/>
      <c r="DOE224" s="22"/>
      <c r="DOF224" s="3"/>
      <c r="DOG224" s="5"/>
      <c r="DOH224" s="5"/>
      <c r="DOI224" s="8"/>
      <c r="DOJ224" s="10"/>
      <c r="DOK224" s="68"/>
      <c r="DOL224" s="20"/>
      <c r="DOM224" s="57"/>
      <c r="DON224" s="21"/>
      <c r="DOO224" s="22"/>
      <c r="DOP224" s="3"/>
      <c r="DOQ224" s="5"/>
      <c r="DOR224" s="5"/>
      <c r="DOS224" s="8"/>
      <c r="DOT224" s="10"/>
      <c r="DOU224" s="68"/>
      <c r="DOV224" s="20"/>
      <c r="DOW224" s="57"/>
      <c r="DOX224" s="21"/>
      <c r="DOY224" s="22"/>
      <c r="DOZ224" s="3"/>
      <c r="DPA224" s="5"/>
      <c r="DPB224" s="5"/>
      <c r="DPC224" s="8"/>
      <c r="DPD224" s="10"/>
      <c r="DPE224" s="68"/>
      <c r="DPF224" s="20"/>
      <c r="DPG224" s="57"/>
      <c r="DPH224" s="21"/>
      <c r="DPI224" s="22"/>
      <c r="DPJ224" s="3"/>
      <c r="DPK224" s="5"/>
      <c r="DPL224" s="5"/>
      <c r="DPM224" s="8"/>
      <c r="DPN224" s="10"/>
      <c r="DPO224" s="68"/>
      <c r="DPP224" s="20"/>
      <c r="DPQ224" s="57"/>
      <c r="DPR224" s="21"/>
      <c r="DPS224" s="22"/>
      <c r="DPT224" s="3"/>
      <c r="DPU224" s="5"/>
      <c r="DPV224" s="5"/>
      <c r="DPW224" s="8"/>
      <c r="DPX224" s="10"/>
      <c r="DPY224" s="68"/>
      <c r="DPZ224" s="20"/>
      <c r="DQA224" s="57"/>
      <c r="DQB224" s="21"/>
      <c r="DQC224" s="22"/>
      <c r="DQD224" s="3"/>
      <c r="DQE224" s="5"/>
      <c r="DQF224" s="5"/>
      <c r="DQG224" s="8"/>
      <c r="DQH224" s="10"/>
      <c r="DQI224" s="68"/>
      <c r="DQJ224" s="20"/>
      <c r="DQK224" s="57"/>
      <c r="DQL224" s="21"/>
      <c r="DQM224" s="22"/>
      <c r="DQN224" s="3"/>
      <c r="DQO224" s="5"/>
      <c r="DQP224" s="5"/>
      <c r="DQQ224" s="8"/>
      <c r="DQR224" s="10"/>
      <c r="DQS224" s="68"/>
      <c r="DQT224" s="20"/>
      <c r="DQU224" s="57"/>
      <c r="DQV224" s="21"/>
      <c r="DQW224" s="22"/>
      <c r="DQX224" s="3"/>
      <c r="DQY224" s="5"/>
      <c r="DQZ224" s="5"/>
      <c r="DRA224" s="8"/>
      <c r="DRB224" s="10"/>
      <c r="DRC224" s="68"/>
      <c r="DRD224" s="20"/>
      <c r="DRE224" s="57"/>
      <c r="DRF224" s="21"/>
      <c r="DRG224" s="22"/>
      <c r="DRH224" s="3"/>
      <c r="DRI224" s="5"/>
      <c r="DRJ224" s="5"/>
      <c r="DRK224" s="8"/>
      <c r="DRL224" s="10"/>
      <c r="DRM224" s="68"/>
      <c r="DRN224" s="20"/>
      <c r="DRO224" s="57"/>
      <c r="DRP224" s="21"/>
      <c r="DRQ224" s="22"/>
      <c r="DRR224" s="3"/>
      <c r="DRS224" s="5"/>
      <c r="DRT224" s="5"/>
      <c r="DRU224" s="8"/>
      <c r="DRV224" s="10"/>
      <c r="DRW224" s="68"/>
      <c r="DRX224" s="20"/>
      <c r="DRY224" s="57"/>
      <c r="DRZ224" s="21"/>
      <c r="DSA224" s="22"/>
      <c r="DSB224" s="3"/>
      <c r="DSC224" s="5"/>
      <c r="DSD224" s="5"/>
      <c r="DSE224" s="8"/>
      <c r="DSF224" s="10"/>
      <c r="DSG224" s="68"/>
      <c r="DSH224" s="20"/>
      <c r="DSI224" s="57"/>
      <c r="DSJ224" s="21"/>
      <c r="DSK224" s="22"/>
      <c r="DSL224" s="3"/>
      <c r="DSM224" s="5"/>
      <c r="DSN224" s="5"/>
      <c r="DSO224" s="8"/>
      <c r="DSP224" s="10"/>
      <c r="DSQ224" s="68"/>
      <c r="DSR224" s="20"/>
      <c r="DSS224" s="57"/>
      <c r="DST224" s="21"/>
      <c r="DSU224" s="22"/>
      <c r="DSV224" s="3"/>
      <c r="DSW224" s="5"/>
      <c r="DSX224" s="5"/>
      <c r="DSY224" s="8"/>
      <c r="DSZ224" s="10"/>
      <c r="DTA224" s="68"/>
      <c r="DTB224" s="20"/>
      <c r="DTC224" s="57"/>
      <c r="DTD224" s="21"/>
      <c r="DTE224" s="22"/>
      <c r="DTF224" s="3"/>
      <c r="DTG224" s="5"/>
      <c r="DTH224" s="5"/>
      <c r="DTI224" s="8"/>
      <c r="DTJ224" s="10"/>
      <c r="DTK224" s="68"/>
      <c r="DTL224" s="20"/>
      <c r="DTM224" s="57"/>
      <c r="DTN224" s="21"/>
      <c r="DTO224" s="22"/>
      <c r="DTP224" s="3"/>
      <c r="DTQ224" s="5"/>
      <c r="DTR224" s="5"/>
      <c r="DTS224" s="8"/>
      <c r="DTT224" s="10"/>
      <c r="DTU224" s="68"/>
      <c r="DTV224" s="20"/>
      <c r="DTW224" s="57"/>
      <c r="DTX224" s="21"/>
      <c r="DTY224" s="22"/>
      <c r="DTZ224" s="3"/>
      <c r="DUA224" s="5"/>
      <c r="DUB224" s="5"/>
      <c r="DUC224" s="8"/>
      <c r="DUD224" s="10"/>
      <c r="DUE224" s="68"/>
      <c r="DUF224" s="20"/>
      <c r="DUG224" s="57"/>
      <c r="DUH224" s="21"/>
      <c r="DUI224" s="22"/>
      <c r="DUJ224" s="3"/>
      <c r="DUK224" s="5"/>
      <c r="DUL224" s="5"/>
      <c r="DUM224" s="8"/>
      <c r="DUN224" s="10"/>
      <c r="DUO224" s="68"/>
      <c r="DUP224" s="20"/>
      <c r="DUQ224" s="57"/>
      <c r="DUR224" s="21"/>
      <c r="DUS224" s="22"/>
      <c r="DUT224" s="3"/>
      <c r="DUU224" s="5"/>
      <c r="DUV224" s="5"/>
      <c r="DUW224" s="8"/>
      <c r="DUX224" s="10"/>
      <c r="DUY224" s="68"/>
      <c r="DUZ224" s="20"/>
      <c r="DVA224" s="57"/>
      <c r="DVB224" s="21"/>
      <c r="DVC224" s="22"/>
      <c r="DVD224" s="3"/>
      <c r="DVE224" s="5"/>
      <c r="DVF224" s="5"/>
      <c r="DVG224" s="8"/>
      <c r="DVH224" s="10"/>
      <c r="DVI224" s="68"/>
      <c r="DVJ224" s="20"/>
      <c r="DVK224" s="57"/>
      <c r="DVL224" s="21"/>
      <c r="DVM224" s="22"/>
      <c r="DVN224" s="3"/>
      <c r="DVO224" s="5"/>
      <c r="DVP224" s="5"/>
      <c r="DVQ224" s="8"/>
      <c r="DVR224" s="10"/>
      <c r="DVS224" s="68"/>
      <c r="DVT224" s="20"/>
      <c r="DVU224" s="57"/>
      <c r="DVV224" s="21"/>
      <c r="DVW224" s="22"/>
      <c r="DVX224" s="3"/>
      <c r="DVY224" s="5"/>
      <c r="DVZ224" s="5"/>
      <c r="DWA224" s="8"/>
      <c r="DWB224" s="10"/>
      <c r="DWC224" s="68"/>
      <c r="DWD224" s="20"/>
      <c r="DWE224" s="57"/>
      <c r="DWF224" s="21"/>
      <c r="DWG224" s="22"/>
      <c r="DWH224" s="3"/>
      <c r="DWI224" s="5"/>
      <c r="DWJ224" s="5"/>
      <c r="DWK224" s="8"/>
      <c r="DWL224" s="10"/>
      <c r="DWM224" s="68"/>
      <c r="DWN224" s="20"/>
      <c r="DWO224" s="57"/>
      <c r="DWP224" s="21"/>
      <c r="DWQ224" s="22"/>
      <c r="DWR224" s="3"/>
      <c r="DWS224" s="5"/>
      <c r="DWT224" s="5"/>
      <c r="DWU224" s="8"/>
      <c r="DWV224" s="10"/>
      <c r="DWW224" s="68"/>
      <c r="DWX224" s="20"/>
      <c r="DWY224" s="57"/>
      <c r="DWZ224" s="21"/>
      <c r="DXA224" s="22"/>
      <c r="DXB224" s="3"/>
      <c r="DXC224" s="5"/>
      <c r="DXD224" s="5"/>
      <c r="DXE224" s="8"/>
      <c r="DXF224" s="10"/>
      <c r="DXG224" s="68"/>
      <c r="DXH224" s="20"/>
      <c r="DXI224" s="57"/>
      <c r="DXJ224" s="21"/>
      <c r="DXK224" s="22"/>
      <c r="DXL224" s="3"/>
      <c r="DXM224" s="5"/>
      <c r="DXN224" s="5"/>
      <c r="DXO224" s="8"/>
      <c r="DXP224" s="10"/>
      <c r="DXQ224" s="68"/>
      <c r="DXR224" s="20"/>
      <c r="DXS224" s="57"/>
      <c r="DXT224" s="21"/>
      <c r="DXU224" s="22"/>
      <c r="DXV224" s="3"/>
      <c r="DXW224" s="5"/>
      <c r="DXX224" s="5"/>
      <c r="DXY224" s="8"/>
      <c r="DXZ224" s="10"/>
      <c r="DYA224" s="68"/>
      <c r="DYB224" s="20"/>
      <c r="DYC224" s="57"/>
      <c r="DYD224" s="21"/>
      <c r="DYE224" s="22"/>
      <c r="DYF224" s="3"/>
      <c r="DYG224" s="5"/>
      <c r="DYH224" s="5"/>
      <c r="DYI224" s="8"/>
      <c r="DYJ224" s="10"/>
      <c r="DYK224" s="68"/>
      <c r="DYL224" s="20"/>
      <c r="DYM224" s="57"/>
      <c r="DYN224" s="21"/>
      <c r="DYO224" s="22"/>
      <c r="DYP224" s="3"/>
      <c r="DYQ224" s="5"/>
      <c r="DYR224" s="5"/>
      <c r="DYS224" s="8"/>
      <c r="DYT224" s="10"/>
      <c r="DYU224" s="68"/>
      <c r="DYV224" s="20"/>
      <c r="DYW224" s="57"/>
      <c r="DYX224" s="21"/>
      <c r="DYY224" s="22"/>
      <c r="DYZ224" s="3"/>
      <c r="DZA224" s="5"/>
      <c r="DZB224" s="5"/>
      <c r="DZC224" s="8"/>
      <c r="DZD224" s="10"/>
      <c r="DZE224" s="68"/>
      <c r="DZF224" s="20"/>
      <c r="DZG224" s="57"/>
      <c r="DZH224" s="21"/>
      <c r="DZI224" s="22"/>
      <c r="DZJ224" s="3"/>
      <c r="DZK224" s="5"/>
      <c r="DZL224" s="5"/>
      <c r="DZM224" s="8"/>
      <c r="DZN224" s="10"/>
      <c r="DZO224" s="68"/>
      <c r="DZP224" s="20"/>
      <c r="DZQ224" s="57"/>
      <c r="DZR224" s="21"/>
      <c r="DZS224" s="22"/>
      <c r="DZT224" s="3"/>
      <c r="DZU224" s="5"/>
      <c r="DZV224" s="5"/>
      <c r="DZW224" s="8"/>
      <c r="DZX224" s="10"/>
      <c r="DZY224" s="68"/>
      <c r="DZZ224" s="20"/>
      <c r="EAA224" s="57"/>
      <c r="EAB224" s="21"/>
      <c r="EAC224" s="22"/>
      <c r="EAD224" s="3"/>
      <c r="EAE224" s="5"/>
      <c r="EAF224" s="5"/>
      <c r="EAG224" s="8"/>
      <c r="EAH224" s="10"/>
      <c r="EAI224" s="68"/>
      <c r="EAJ224" s="20"/>
      <c r="EAK224" s="57"/>
      <c r="EAL224" s="21"/>
      <c r="EAM224" s="22"/>
      <c r="EAN224" s="3"/>
      <c r="EAO224" s="5"/>
      <c r="EAP224" s="5"/>
      <c r="EAQ224" s="8"/>
      <c r="EAR224" s="10"/>
      <c r="EAS224" s="68"/>
      <c r="EAT224" s="20"/>
      <c r="EAU224" s="57"/>
      <c r="EAV224" s="21"/>
      <c r="EAW224" s="22"/>
      <c r="EAX224" s="3"/>
      <c r="EAY224" s="5"/>
      <c r="EAZ224" s="5"/>
      <c r="EBA224" s="8"/>
      <c r="EBB224" s="10"/>
      <c r="EBC224" s="68"/>
      <c r="EBD224" s="20"/>
      <c r="EBE224" s="57"/>
      <c r="EBF224" s="21"/>
      <c r="EBG224" s="22"/>
      <c r="EBH224" s="3"/>
      <c r="EBI224" s="5"/>
      <c r="EBJ224" s="5"/>
      <c r="EBK224" s="8"/>
      <c r="EBL224" s="10"/>
      <c r="EBM224" s="68"/>
      <c r="EBN224" s="20"/>
      <c r="EBO224" s="57"/>
      <c r="EBP224" s="21"/>
      <c r="EBQ224" s="22"/>
      <c r="EBR224" s="3"/>
      <c r="EBS224" s="5"/>
      <c r="EBT224" s="5"/>
      <c r="EBU224" s="8"/>
      <c r="EBV224" s="10"/>
      <c r="EBW224" s="68"/>
      <c r="EBX224" s="20"/>
      <c r="EBY224" s="57"/>
      <c r="EBZ224" s="21"/>
      <c r="ECA224" s="22"/>
      <c r="ECB224" s="3"/>
      <c r="ECC224" s="5"/>
      <c r="ECD224" s="5"/>
      <c r="ECE224" s="8"/>
      <c r="ECF224" s="10"/>
      <c r="ECG224" s="68"/>
      <c r="ECH224" s="20"/>
      <c r="ECI224" s="57"/>
      <c r="ECJ224" s="21"/>
      <c r="ECK224" s="22"/>
      <c r="ECL224" s="3"/>
      <c r="ECM224" s="5"/>
      <c r="ECN224" s="5"/>
      <c r="ECO224" s="8"/>
      <c r="ECP224" s="10"/>
      <c r="ECQ224" s="68"/>
      <c r="ECR224" s="20"/>
      <c r="ECS224" s="57"/>
      <c r="ECT224" s="21"/>
      <c r="ECU224" s="22"/>
      <c r="ECV224" s="3"/>
      <c r="ECW224" s="5"/>
      <c r="ECX224" s="5"/>
      <c r="ECY224" s="8"/>
      <c r="ECZ224" s="10"/>
      <c r="EDA224" s="68"/>
      <c r="EDB224" s="20"/>
      <c r="EDC224" s="57"/>
      <c r="EDD224" s="21"/>
      <c r="EDE224" s="22"/>
      <c r="EDF224" s="3"/>
      <c r="EDG224" s="5"/>
      <c r="EDH224" s="5"/>
      <c r="EDI224" s="8"/>
      <c r="EDJ224" s="10"/>
      <c r="EDK224" s="68"/>
      <c r="EDL224" s="20"/>
      <c r="EDM224" s="57"/>
      <c r="EDN224" s="21"/>
      <c r="EDO224" s="22"/>
      <c r="EDP224" s="3"/>
      <c r="EDQ224" s="5"/>
      <c r="EDR224" s="5"/>
      <c r="EDS224" s="8"/>
      <c r="EDT224" s="10"/>
      <c r="EDU224" s="68"/>
      <c r="EDV224" s="20"/>
      <c r="EDW224" s="57"/>
      <c r="EDX224" s="21"/>
      <c r="EDY224" s="22"/>
      <c r="EDZ224" s="3"/>
      <c r="EEA224" s="5"/>
      <c r="EEB224" s="5"/>
      <c r="EEC224" s="8"/>
      <c r="EED224" s="10"/>
      <c r="EEE224" s="68"/>
      <c r="EEF224" s="20"/>
      <c r="EEG224" s="57"/>
      <c r="EEH224" s="21"/>
      <c r="EEI224" s="22"/>
      <c r="EEJ224" s="3"/>
      <c r="EEK224" s="5"/>
      <c r="EEL224" s="5"/>
      <c r="EEM224" s="8"/>
      <c r="EEN224" s="10"/>
      <c r="EEO224" s="68"/>
      <c r="EEP224" s="20"/>
      <c r="EEQ224" s="57"/>
      <c r="EER224" s="21"/>
      <c r="EES224" s="22"/>
      <c r="EET224" s="3"/>
      <c r="EEU224" s="5"/>
      <c r="EEV224" s="5"/>
      <c r="EEW224" s="8"/>
      <c r="EEX224" s="10"/>
      <c r="EEY224" s="68"/>
      <c r="EEZ224" s="20"/>
      <c r="EFA224" s="57"/>
      <c r="EFB224" s="21"/>
      <c r="EFC224" s="22"/>
      <c r="EFD224" s="3"/>
      <c r="EFE224" s="5"/>
      <c r="EFF224" s="5"/>
      <c r="EFG224" s="8"/>
      <c r="EFH224" s="10"/>
      <c r="EFI224" s="68"/>
      <c r="EFJ224" s="20"/>
      <c r="EFK224" s="57"/>
      <c r="EFL224" s="21"/>
      <c r="EFM224" s="22"/>
      <c r="EFN224" s="3"/>
      <c r="EFO224" s="5"/>
      <c r="EFP224" s="5"/>
      <c r="EFQ224" s="8"/>
      <c r="EFR224" s="10"/>
      <c r="EFS224" s="68"/>
      <c r="EFT224" s="20"/>
      <c r="EFU224" s="57"/>
      <c r="EFV224" s="21"/>
      <c r="EFW224" s="22"/>
      <c r="EFX224" s="3"/>
      <c r="EFY224" s="5"/>
      <c r="EFZ224" s="5"/>
      <c r="EGA224" s="8"/>
      <c r="EGB224" s="10"/>
      <c r="EGC224" s="68"/>
      <c r="EGD224" s="20"/>
      <c r="EGE224" s="57"/>
      <c r="EGF224" s="21"/>
      <c r="EGG224" s="22"/>
      <c r="EGH224" s="3"/>
      <c r="EGI224" s="5"/>
      <c r="EGJ224" s="5"/>
      <c r="EGK224" s="8"/>
      <c r="EGL224" s="10"/>
      <c r="EGM224" s="68"/>
      <c r="EGN224" s="20"/>
      <c r="EGO224" s="57"/>
      <c r="EGP224" s="21"/>
      <c r="EGQ224" s="22"/>
      <c r="EGR224" s="3"/>
      <c r="EGS224" s="5"/>
      <c r="EGT224" s="5"/>
      <c r="EGU224" s="8"/>
      <c r="EGV224" s="10"/>
      <c r="EGW224" s="68"/>
      <c r="EGX224" s="20"/>
      <c r="EGY224" s="57"/>
      <c r="EGZ224" s="21"/>
      <c r="EHA224" s="22"/>
      <c r="EHB224" s="3"/>
      <c r="EHC224" s="5"/>
      <c r="EHD224" s="5"/>
      <c r="EHE224" s="8"/>
      <c r="EHF224" s="10"/>
      <c r="EHG224" s="68"/>
      <c r="EHH224" s="20"/>
      <c r="EHI224" s="57"/>
      <c r="EHJ224" s="21"/>
      <c r="EHK224" s="22"/>
      <c r="EHL224" s="3"/>
      <c r="EHM224" s="5"/>
      <c r="EHN224" s="5"/>
      <c r="EHO224" s="8"/>
      <c r="EHP224" s="10"/>
      <c r="EHQ224" s="68"/>
      <c r="EHR224" s="20"/>
      <c r="EHS224" s="57"/>
      <c r="EHT224" s="21"/>
      <c r="EHU224" s="22"/>
      <c r="EHV224" s="3"/>
      <c r="EHW224" s="5"/>
      <c r="EHX224" s="5"/>
      <c r="EHY224" s="8"/>
      <c r="EHZ224" s="10"/>
      <c r="EIA224" s="68"/>
      <c r="EIB224" s="20"/>
      <c r="EIC224" s="57"/>
      <c r="EID224" s="21"/>
      <c r="EIE224" s="22"/>
      <c r="EIF224" s="3"/>
      <c r="EIG224" s="5"/>
      <c r="EIH224" s="5"/>
      <c r="EII224" s="8"/>
      <c r="EIJ224" s="10"/>
      <c r="EIK224" s="68"/>
      <c r="EIL224" s="20"/>
      <c r="EIM224" s="57"/>
      <c r="EIN224" s="21"/>
      <c r="EIO224" s="22"/>
      <c r="EIP224" s="3"/>
      <c r="EIQ224" s="5"/>
      <c r="EIR224" s="5"/>
      <c r="EIS224" s="8"/>
      <c r="EIT224" s="10"/>
      <c r="EIU224" s="68"/>
      <c r="EIV224" s="20"/>
      <c r="EIW224" s="57"/>
      <c r="EIX224" s="21"/>
      <c r="EIY224" s="22"/>
      <c r="EIZ224" s="3"/>
      <c r="EJA224" s="5"/>
      <c r="EJB224" s="5"/>
      <c r="EJC224" s="8"/>
      <c r="EJD224" s="10"/>
      <c r="EJE224" s="68"/>
      <c r="EJF224" s="20"/>
      <c r="EJG224" s="57"/>
      <c r="EJH224" s="21"/>
      <c r="EJI224" s="22"/>
      <c r="EJJ224" s="3"/>
      <c r="EJK224" s="5"/>
      <c r="EJL224" s="5"/>
      <c r="EJM224" s="8"/>
      <c r="EJN224" s="10"/>
      <c r="EJO224" s="68"/>
      <c r="EJP224" s="20"/>
      <c r="EJQ224" s="57"/>
      <c r="EJR224" s="21"/>
      <c r="EJS224" s="22"/>
      <c r="EJT224" s="3"/>
      <c r="EJU224" s="5"/>
      <c r="EJV224" s="5"/>
      <c r="EJW224" s="8"/>
      <c r="EJX224" s="10"/>
      <c r="EJY224" s="68"/>
      <c r="EJZ224" s="20"/>
      <c r="EKA224" s="57"/>
      <c r="EKB224" s="21"/>
      <c r="EKC224" s="22"/>
      <c r="EKD224" s="3"/>
      <c r="EKE224" s="5"/>
      <c r="EKF224" s="5"/>
      <c r="EKG224" s="8"/>
      <c r="EKH224" s="10"/>
      <c r="EKI224" s="68"/>
      <c r="EKJ224" s="20"/>
      <c r="EKK224" s="57"/>
      <c r="EKL224" s="21"/>
      <c r="EKM224" s="22"/>
      <c r="EKN224" s="3"/>
      <c r="EKO224" s="5"/>
      <c r="EKP224" s="5"/>
      <c r="EKQ224" s="8"/>
      <c r="EKR224" s="10"/>
      <c r="EKS224" s="68"/>
      <c r="EKT224" s="20"/>
      <c r="EKU224" s="57"/>
      <c r="EKV224" s="21"/>
      <c r="EKW224" s="22"/>
      <c r="EKX224" s="3"/>
      <c r="EKY224" s="5"/>
      <c r="EKZ224" s="5"/>
      <c r="ELA224" s="8"/>
      <c r="ELB224" s="10"/>
      <c r="ELC224" s="68"/>
      <c r="ELD224" s="20"/>
      <c r="ELE224" s="57"/>
      <c r="ELF224" s="21"/>
      <c r="ELG224" s="22"/>
      <c r="ELH224" s="3"/>
      <c r="ELI224" s="5"/>
      <c r="ELJ224" s="5"/>
      <c r="ELK224" s="8"/>
      <c r="ELL224" s="10"/>
      <c r="ELM224" s="68"/>
      <c r="ELN224" s="20"/>
      <c r="ELO224" s="57"/>
      <c r="ELP224" s="21"/>
      <c r="ELQ224" s="22"/>
      <c r="ELR224" s="3"/>
      <c r="ELS224" s="5"/>
      <c r="ELT224" s="5"/>
      <c r="ELU224" s="8"/>
      <c r="ELV224" s="10"/>
      <c r="ELW224" s="68"/>
      <c r="ELX224" s="20"/>
      <c r="ELY224" s="57"/>
      <c r="ELZ224" s="21"/>
      <c r="EMA224" s="22"/>
      <c r="EMB224" s="3"/>
      <c r="EMC224" s="5"/>
      <c r="EMD224" s="5"/>
      <c r="EME224" s="8"/>
      <c r="EMF224" s="10"/>
      <c r="EMG224" s="68"/>
      <c r="EMH224" s="20"/>
      <c r="EMI224" s="57"/>
      <c r="EMJ224" s="21"/>
      <c r="EMK224" s="22"/>
      <c r="EML224" s="3"/>
      <c r="EMM224" s="5"/>
      <c r="EMN224" s="5"/>
      <c r="EMO224" s="8"/>
      <c r="EMP224" s="10"/>
      <c r="EMQ224" s="68"/>
      <c r="EMR224" s="20"/>
      <c r="EMS224" s="57"/>
      <c r="EMT224" s="21"/>
      <c r="EMU224" s="22"/>
      <c r="EMV224" s="3"/>
      <c r="EMW224" s="5"/>
      <c r="EMX224" s="5"/>
      <c r="EMY224" s="8"/>
      <c r="EMZ224" s="10"/>
      <c r="ENA224" s="68"/>
      <c r="ENB224" s="20"/>
      <c r="ENC224" s="57"/>
      <c r="END224" s="21"/>
      <c r="ENE224" s="22"/>
      <c r="ENF224" s="3"/>
      <c r="ENG224" s="5"/>
      <c r="ENH224" s="5"/>
      <c r="ENI224" s="8"/>
      <c r="ENJ224" s="10"/>
      <c r="ENK224" s="68"/>
      <c r="ENL224" s="20"/>
      <c r="ENM224" s="57"/>
      <c r="ENN224" s="21"/>
      <c r="ENO224" s="22"/>
      <c r="ENP224" s="3"/>
      <c r="ENQ224" s="5"/>
      <c r="ENR224" s="5"/>
      <c r="ENS224" s="8"/>
      <c r="ENT224" s="10"/>
      <c r="ENU224" s="68"/>
      <c r="ENV224" s="20"/>
      <c r="ENW224" s="57"/>
      <c r="ENX224" s="21"/>
      <c r="ENY224" s="22"/>
      <c r="ENZ224" s="3"/>
      <c r="EOA224" s="5"/>
      <c r="EOB224" s="5"/>
      <c r="EOC224" s="8"/>
      <c r="EOD224" s="10"/>
      <c r="EOE224" s="68"/>
      <c r="EOF224" s="20"/>
      <c r="EOG224" s="57"/>
      <c r="EOH224" s="21"/>
      <c r="EOI224" s="22"/>
      <c r="EOJ224" s="3"/>
      <c r="EOK224" s="5"/>
      <c r="EOL224" s="5"/>
      <c r="EOM224" s="8"/>
      <c r="EON224" s="10"/>
      <c r="EOO224" s="68"/>
      <c r="EOP224" s="20"/>
      <c r="EOQ224" s="57"/>
      <c r="EOR224" s="21"/>
      <c r="EOS224" s="22"/>
      <c r="EOT224" s="3"/>
      <c r="EOU224" s="5"/>
      <c r="EOV224" s="5"/>
      <c r="EOW224" s="8"/>
      <c r="EOX224" s="10"/>
      <c r="EOY224" s="68"/>
      <c r="EOZ224" s="20"/>
      <c r="EPA224" s="57"/>
      <c r="EPB224" s="21"/>
      <c r="EPC224" s="22"/>
      <c r="EPD224" s="3"/>
      <c r="EPE224" s="5"/>
      <c r="EPF224" s="5"/>
      <c r="EPG224" s="8"/>
      <c r="EPH224" s="10"/>
      <c r="EPI224" s="68"/>
      <c r="EPJ224" s="20"/>
      <c r="EPK224" s="57"/>
      <c r="EPL224" s="21"/>
      <c r="EPM224" s="22"/>
      <c r="EPN224" s="3"/>
      <c r="EPO224" s="5"/>
      <c r="EPP224" s="5"/>
      <c r="EPQ224" s="8"/>
      <c r="EPR224" s="10"/>
      <c r="EPS224" s="68"/>
      <c r="EPT224" s="20"/>
      <c r="EPU224" s="57"/>
      <c r="EPV224" s="21"/>
      <c r="EPW224" s="22"/>
      <c r="EPX224" s="3"/>
      <c r="EPY224" s="5"/>
      <c r="EPZ224" s="5"/>
      <c r="EQA224" s="8"/>
      <c r="EQB224" s="10"/>
      <c r="EQC224" s="68"/>
      <c r="EQD224" s="20"/>
      <c r="EQE224" s="57"/>
      <c r="EQF224" s="21"/>
      <c r="EQG224" s="22"/>
      <c r="EQH224" s="3"/>
      <c r="EQI224" s="5"/>
      <c r="EQJ224" s="5"/>
      <c r="EQK224" s="8"/>
      <c r="EQL224" s="10"/>
      <c r="EQM224" s="68"/>
      <c r="EQN224" s="20"/>
      <c r="EQO224" s="57"/>
      <c r="EQP224" s="21"/>
      <c r="EQQ224" s="22"/>
      <c r="EQR224" s="3"/>
      <c r="EQS224" s="5"/>
      <c r="EQT224" s="5"/>
      <c r="EQU224" s="8"/>
      <c r="EQV224" s="10"/>
      <c r="EQW224" s="68"/>
      <c r="EQX224" s="20"/>
      <c r="EQY224" s="57"/>
      <c r="EQZ224" s="21"/>
      <c r="ERA224" s="22"/>
      <c r="ERB224" s="3"/>
      <c r="ERC224" s="5"/>
      <c r="ERD224" s="5"/>
      <c r="ERE224" s="8"/>
      <c r="ERF224" s="10"/>
      <c r="ERG224" s="68"/>
      <c r="ERH224" s="20"/>
      <c r="ERI224" s="57"/>
      <c r="ERJ224" s="21"/>
      <c r="ERK224" s="22"/>
      <c r="ERL224" s="3"/>
      <c r="ERM224" s="5"/>
      <c r="ERN224" s="5"/>
      <c r="ERO224" s="8"/>
      <c r="ERP224" s="10"/>
      <c r="ERQ224" s="68"/>
      <c r="ERR224" s="20"/>
      <c r="ERS224" s="57"/>
      <c r="ERT224" s="21"/>
      <c r="ERU224" s="22"/>
      <c r="ERV224" s="3"/>
      <c r="ERW224" s="5"/>
      <c r="ERX224" s="5"/>
      <c r="ERY224" s="8"/>
      <c r="ERZ224" s="10"/>
      <c r="ESA224" s="68"/>
      <c r="ESB224" s="20"/>
      <c r="ESC224" s="57"/>
      <c r="ESD224" s="21"/>
      <c r="ESE224" s="22"/>
      <c r="ESF224" s="3"/>
      <c r="ESG224" s="5"/>
      <c r="ESH224" s="5"/>
      <c r="ESI224" s="8"/>
      <c r="ESJ224" s="10"/>
      <c r="ESK224" s="68"/>
      <c r="ESL224" s="20"/>
      <c r="ESM224" s="57"/>
      <c r="ESN224" s="21"/>
      <c r="ESO224" s="22"/>
      <c r="ESP224" s="3"/>
      <c r="ESQ224" s="5"/>
      <c r="ESR224" s="5"/>
      <c r="ESS224" s="8"/>
      <c r="EST224" s="10"/>
      <c r="ESU224" s="68"/>
      <c r="ESV224" s="20"/>
      <c r="ESW224" s="57"/>
      <c r="ESX224" s="21"/>
      <c r="ESY224" s="22"/>
      <c r="ESZ224" s="3"/>
      <c r="ETA224" s="5"/>
      <c r="ETB224" s="5"/>
      <c r="ETC224" s="8"/>
      <c r="ETD224" s="10"/>
      <c r="ETE224" s="68"/>
      <c r="ETF224" s="20"/>
      <c r="ETG224" s="57"/>
      <c r="ETH224" s="21"/>
      <c r="ETI224" s="22"/>
      <c r="ETJ224" s="3"/>
      <c r="ETK224" s="5"/>
      <c r="ETL224" s="5"/>
      <c r="ETM224" s="8"/>
      <c r="ETN224" s="10"/>
      <c r="ETO224" s="68"/>
      <c r="ETP224" s="20"/>
      <c r="ETQ224" s="57"/>
      <c r="ETR224" s="21"/>
      <c r="ETS224" s="22"/>
      <c r="ETT224" s="3"/>
      <c r="ETU224" s="5"/>
      <c r="ETV224" s="5"/>
      <c r="ETW224" s="8"/>
      <c r="ETX224" s="10"/>
      <c r="ETY224" s="68"/>
      <c r="ETZ224" s="20"/>
      <c r="EUA224" s="57"/>
      <c r="EUB224" s="21"/>
      <c r="EUC224" s="22"/>
      <c r="EUD224" s="3"/>
      <c r="EUE224" s="5"/>
      <c r="EUF224" s="5"/>
      <c r="EUG224" s="8"/>
      <c r="EUH224" s="10"/>
      <c r="EUI224" s="68"/>
      <c r="EUJ224" s="20"/>
      <c r="EUK224" s="57"/>
      <c r="EUL224" s="21"/>
      <c r="EUM224" s="22"/>
      <c r="EUN224" s="3"/>
      <c r="EUO224" s="5"/>
      <c r="EUP224" s="5"/>
      <c r="EUQ224" s="8"/>
      <c r="EUR224" s="10"/>
      <c r="EUS224" s="68"/>
      <c r="EUT224" s="20"/>
      <c r="EUU224" s="57"/>
      <c r="EUV224" s="21"/>
      <c r="EUW224" s="22"/>
      <c r="EUX224" s="3"/>
      <c r="EUY224" s="5"/>
      <c r="EUZ224" s="5"/>
      <c r="EVA224" s="8"/>
      <c r="EVB224" s="10"/>
      <c r="EVC224" s="68"/>
      <c r="EVD224" s="20"/>
      <c r="EVE224" s="57"/>
      <c r="EVF224" s="21"/>
      <c r="EVG224" s="22"/>
      <c r="EVH224" s="3"/>
      <c r="EVI224" s="5"/>
      <c r="EVJ224" s="5"/>
      <c r="EVK224" s="8"/>
      <c r="EVL224" s="10"/>
      <c r="EVM224" s="68"/>
      <c r="EVN224" s="20"/>
      <c r="EVO224" s="57"/>
      <c r="EVP224" s="21"/>
      <c r="EVQ224" s="22"/>
      <c r="EVR224" s="3"/>
      <c r="EVS224" s="5"/>
      <c r="EVT224" s="5"/>
      <c r="EVU224" s="8"/>
      <c r="EVV224" s="10"/>
      <c r="EVW224" s="68"/>
      <c r="EVX224" s="20"/>
      <c r="EVY224" s="57"/>
      <c r="EVZ224" s="21"/>
      <c r="EWA224" s="22"/>
      <c r="EWB224" s="3"/>
      <c r="EWC224" s="5"/>
      <c r="EWD224" s="5"/>
      <c r="EWE224" s="8"/>
      <c r="EWF224" s="10"/>
      <c r="EWG224" s="68"/>
      <c r="EWH224" s="20"/>
      <c r="EWI224" s="57"/>
      <c r="EWJ224" s="21"/>
      <c r="EWK224" s="22"/>
      <c r="EWL224" s="3"/>
      <c r="EWM224" s="5"/>
      <c r="EWN224" s="5"/>
      <c r="EWO224" s="8"/>
      <c r="EWP224" s="10"/>
      <c r="EWQ224" s="68"/>
      <c r="EWR224" s="20"/>
      <c r="EWS224" s="57"/>
      <c r="EWT224" s="21"/>
      <c r="EWU224" s="22"/>
      <c r="EWV224" s="3"/>
      <c r="EWW224" s="5"/>
      <c r="EWX224" s="5"/>
      <c r="EWY224" s="8"/>
      <c r="EWZ224" s="10"/>
      <c r="EXA224" s="68"/>
      <c r="EXB224" s="20"/>
      <c r="EXC224" s="57"/>
      <c r="EXD224" s="21"/>
      <c r="EXE224" s="22"/>
      <c r="EXF224" s="3"/>
      <c r="EXG224" s="5"/>
      <c r="EXH224" s="5"/>
      <c r="EXI224" s="8"/>
      <c r="EXJ224" s="10"/>
      <c r="EXK224" s="68"/>
      <c r="EXL224" s="20"/>
      <c r="EXM224" s="57"/>
      <c r="EXN224" s="21"/>
      <c r="EXO224" s="22"/>
      <c r="EXP224" s="3"/>
      <c r="EXQ224" s="5"/>
      <c r="EXR224" s="5"/>
      <c r="EXS224" s="8"/>
      <c r="EXT224" s="10"/>
      <c r="EXU224" s="68"/>
      <c r="EXV224" s="20"/>
      <c r="EXW224" s="57"/>
      <c r="EXX224" s="21"/>
      <c r="EXY224" s="22"/>
      <c r="EXZ224" s="3"/>
      <c r="EYA224" s="5"/>
      <c r="EYB224" s="5"/>
      <c r="EYC224" s="8"/>
      <c r="EYD224" s="10"/>
      <c r="EYE224" s="68"/>
      <c r="EYF224" s="20"/>
      <c r="EYG224" s="57"/>
      <c r="EYH224" s="21"/>
      <c r="EYI224" s="22"/>
      <c r="EYJ224" s="3"/>
      <c r="EYK224" s="5"/>
      <c r="EYL224" s="5"/>
      <c r="EYM224" s="8"/>
      <c r="EYN224" s="10"/>
      <c r="EYO224" s="68"/>
      <c r="EYP224" s="20"/>
      <c r="EYQ224" s="57"/>
      <c r="EYR224" s="21"/>
      <c r="EYS224" s="22"/>
      <c r="EYT224" s="3"/>
      <c r="EYU224" s="5"/>
      <c r="EYV224" s="5"/>
      <c r="EYW224" s="8"/>
      <c r="EYX224" s="10"/>
      <c r="EYY224" s="68"/>
      <c r="EYZ224" s="20"/>
      <c r="EZA224" s="57"/>
      <c r="EZB224" s="21"/>
      <c r="EZC224" s="22"/>
      <c r="EZD224" s="3"/>
      <c r="EZE224" s="5"/>
      <c r="EZF224" s="5"/>
      <c r="EZG224" s="8"/>
      <c r="EZH224" s="10"/>
      <c r="EZI224" s="68"/>
      <c r="EZJ224" s="20"/>
      <c r="EZK224" s="57"/>
      <c r="EZL224" s="21"/>
      <c r="EZM224" s="22"/>
      <c r="EZN224" s="3"/>
      <c r="EZO224" s="5"/>
      <c r="EZP224" s="5"/>
      <c r="EZQ224" s="8"/>
      <c r="EZR224" s="10"/>
      <c r="EZS224" s="68"/>
      <c r="EZT224" s="20"/>
      <c r="EZU224" s="57"/>
      <c r="EZV224" s="21"/>
      <c r="EZW224" s="22"/>
      <c r="EZX224" s="3"/>
      <c r="EZY224" s="5"/>
      <c r="EZZ224" s="5"/>
      <c r="FAA224" s="8"/>
      <c r="FAB224" s="10"/>
      <c r="FAC224" s="68"/>
      <c r="FAD224" s="20"/>
      <c r="FAE224" s="57"/>
      <c r="FAF224" s="21"/>
      <c r="FAG224" s="22"/>
      <c r="FAH224" s="3"/>
      <c r="FAI224" s="5"/>
      <c r="FAJ224" s="5"/>
      <c r="FAK224" s="8"/>
      <c r="FAL224" s="10"/>
      <c r="FAM224" s="68"/>
      <c r="FAN224" s="20"/>
      <c r="FAO224" s="57"/>
      <c r="FAP224" s="21"/>
      <c r="FAQ224" s="22"/>
      <c r="FAR224" s="3"/>
      <c r="FAS224" s="5"/>
      <c r="FAT224" s="5"/>
      <c r="FAU224" s="8"/>
      <c r="FAV224" s="10"/>
      <c r="FAW224" s="68"/>
      <c r="FAX224" s="20"/>
      <c r="FAY224" s="57"/>
      <c r="FAZ224" s="21"/>
      <c r="FBA224" s="22"/>
      <c r="FBB224" s="3"/>
      <c r="FBC224" s="5"/>
      <c r="FBD224" s="5"/>
      <c r="FBE224" s="8"/>
      <c r="FBF224" s="10"/>
      <c r="FBG224" s="68"/>
      <c r="FBH224" s="20"/>
      <c r="FBI224" s="57"/>
      <c r="FBJ224" s="21"/>
      <c r="FBK224" s="22"/>
      <c r="FBL224" s="3"/>
      <c r="FBM224" s="5"/>
      <c r="FBN224" s="5"/>
      <c r="FBO224" s="8"/>
      <c r="FBP224" s="10"/>
      <c r="FBQ224" s="68"/>
      <c r="FBR224" s="20"/>
      <c r="FBS224" s="57"/>
      <c r="FBT224" s="21"/>
      <c r="FBU224" s="22"/>
      <c r="FBV224" s="3"/>
      <c r="FBW224" s="5"/>
      <c r="FBX224" s="5"/>
      <c r="FBY224" s="8"/>
      <c r="FBZ224" s="10"/>
      <c r="FCA224" s="68"/>
      <c r="FCB224" s="20"/>
      <c r="FCC224" s="57"/>
      <c r="FCD224" s="21"/>
      <c r="FCE224" s="22"/>
      <c r="FCF224" s="3"/>
      <c r="FCG224" s="5"/>
      <c r="FCH224" s="5"/>
      <c r="FCI224" s="8"/>
      <c r="FCJ224" s="10"/>
      <c r="FCK224" s="68"/>
      <c r="FCL224" s="20"/>
      <c r="FCM224" s="57"/>
      <c r="FCN224" s="21"/>
      <c r="FCO224" s="22"/>
      <c r="FCP224" s="3"/>
      <c r="FCQ224" s="5"/>
      <c r="FCR224" s="5"/>
      <c r="FCS224" s="8"/>
      <c r="FCT224" s="10"/>
      <c r="FCU224" s="68"/>
      <c r="FCV224" s="20"/>
      <c r="FCW224" s="57"/>
      <c r="FCX224" s="21"/>
      <c r="FCY224" s="22"/>
      <c r="FCZ224" s="3"/>
      <c r="FDA224" s="5"/>
      <c r="FDB224" s="5"/>
      <c r="FDC224" s="8"/>
      <c r="FDD224" s="10"/>
      <c r="FDE224" s="68"/>
      <c r="FDF224" s="20"/>
      <c r="FDG224" s="57"/>
      <c r="FDH224" s="21"/>
      <c r="FDI224" s="22"/>
      <c r="FDJ224" s="3"/>
      <c r="FDK224" s="5"/>
      <c r="FDL224" s="5"/>
      <c r="FDM224" s="8"/>
      <c r="FDN224" s="10"/>
      <c r="FDO224" s="68"/>
      <c r="FDP224" s="20"/>
      <c r="FDQ224" s="57"/>
      <c r="FDR224" s="21"/>
      <c r="FDS224" s="22"/>
      <c r="FDT224" s="3"/>
      <c r="FDU224" s="5"/>
      <c r="FDV224" s="5"/>
      <c r="FDW224" s="8"/>
      <c r="FDX224" s="10"/>
      <c r="FDY224" s="68"/>
      <c r="FDZ224" s="20"/>
      <c r="FEA224" s="57"/>
      <c r="FEB224" s="21"/>
      <c r="FEC224" s="22"/>
      <c r="FED224" s="3"/>
      <c r="FEE224" s="5"/>
      <c r="FEF224" s="5"/>
      <c r="FEG224" s="8"/>
      <c r="FEH224" s="10"/>
      <c r="FEI224" s="68"/>
      <c r="FEJ224" s="20"/>
      <c r="FEK224" s="57"/>
      <c r="FEL224" s="21"/>
      <c r="FEM224" s="22"/>
      <c r="FEN224" s="3"/>
      <c r="FEO224" s="5"/>
      <c r="FEP224" s="5"/>
      <c r="FEQ224" s="8"/>
      <c r="FER224" s="10"/>
      <c r="FES224" s="68"/>
      <c r="FET224" s="20"/>
      <c r="FEU224" s="57"/>
      <c r="FEV224" s="21"/>
      <c r="FEW224" s="22"/>
      <c r="FEX224" s="3"/>
      <c r="FEY224" s="5"/>
      <c r="FEZ224" s="5"/>
      <c r="FFA224" s="8"/>
      <c r="FFB224" s="10"/>
      <c r="FFC224" s="68"/>
      <c r="FFD224" s="20"/>
      <c r="FFE224" s="57"/>
      <c r="FFF224" s="21"/>
      <c r="FFG224" s="22"/>
      <c r="FFH224" s="3"/>
      <c r="FFI224" s="5"/>
      <c r="FFJ224" s="5"/>
      <c r="FFK224" s="8"/>
      <c r="FFL224" s="10"/>
      <c r="FFM224" s="68"/>
      <c r="FFN224" s="20"/>
      <c r="FFO224" s="57"/>
      <c r="FFP224" s="21"/>
      <c r="FFQ224" s="22"/>
      <c r="FFR224" s="3"/>
      <c r="FFS224" s="5"/>
      <c r="FFT224" s="5"/>
      <c r="FFU224" s="8"/>
      <c r="FFV224" s="10"/>
      <c r="FFW224" s="68"/>
      <c r="FFX224" s="20"/>
      <c r="FFY224" s="57"/>
      <c r="FFZ224" s="21"/>
      <c r="FGA224" s="22"/>
      <c r="FGB224" s="3"/>
      <c r="FGC224" s="5"/>
      <c r="FGD224" s="5"/>
      <c r="FGE224" s="8"/>
      <c r="FGF224" s="10"/>
      <c r="FGG224" s="68"/>
      <c r="FGH224" s="20"/>
      <c r="FGI224" s="57"/>
      <c r="FGJ224" s="21"/>
      <c r="FGK224" s="22"/>
      <c r="FGL224" s="3"/>
      <c r="FGM224" s="5"/>
      <c r="FGN224" s="5"/>
      <c r="FGO224" s="8"/>
      <c r="FGP224" s="10"/>
      <c r="FGQ224" s="68"/>
      <c r="FGR224" s="20"/>
      <c r="FGS224" s="57"/>
      <c r="FGT224" s="21"/>
      <c r="FGU224" s="22"/>
      <c r="FGV224" s="3"/>
      <c r="FGW224" s="5"/>
      <c r="FGX224" s="5"/>
      <c r="FGY224" s="8"/>
      <c r="FGZ224" s="10"/>
      <c r="FHA224" s="68"/>
      <c r="FHB224" s="20"/>
      <c r="FHC224" s="57"/>
      <c r="FHD224" s="21"/>
      <c r="FHE224" s="22"/>
      <c r="FHF224" s="3"/>
      <c r="FHG224" s="5"/>
      <c r="FHH224" s="5"/>
      <c r="FHI224" s="8"/>
      <c r="FHJ224" s="10"/>
      <c r="FHK224" s="68"/>
      <c r="FHL224" s="20"/>
      <c r="FHM224" s="57"/>
      <c r="FHN224" s="21"/>
      <c r="FHO224" s="22"/>
      <c r="FHP224" s="3"/>
      <c r="FHQ224" s="5"/>
      <c r="FHR224" s="5"/>
      <c r="FHS224" s="8"/>
      <c r="FHT224" s="10"/>
      <c r="FHU224" s="68"/>
      <c r="FHV224" s="20"/>
      <c r="FHW224" s="57"/>
      <c r="FHX224" s="21"/>
      <c r="FHY224" s="22"/>
      <c r="FHZ224" s="3"/>
      <c r="FIA224" s="5"/>
      <c r="FIB224" s="5"/>
      <c r="FIC224" s="8"/>
      <c r="FID224" s="10"/>
      <c r="FIE224" s="68"/>
      <c r="FIF224" s="20"/>
      <c r="FIG224" s="57"/>
      <c r="FIH224" s="21"/>
      <c r="FII224" s="22"/>
      <c r="FIJ224" s="3"/>
      <c r="FIK224" s="5"/>
      <c r="FIL224" s="5"/>
      <c r="FIM224" s="8"/>
      <c r="FIN224" s="10"/>
      <c r="FIO224" s="68"/>
      <c r="FIP224" s="20"/>
      <c r="FIQ224" s="57"/>
      <c r="FIR224" s="21"/>
      <c r="FIS224" s="22"/>
      <c r="FIT224" s="3"/>
      <c r="FIU224" s="5"/>
      <c r="FIV224" s="5"/>
      <c r="FIW224" s="8"/>
      <c r="FIX224" s="10"/>
      <c r="FIY224" s="68"/>
      <c r="FIZ224" s="20"/>
      <c r="FJA224" s="57"/>
      <c r="FJB224" s="21"/>
      <c r="FJC224" s="22"/>
      <c r="FJD224" s="3"/>
      <c r="FJE224" s="5"/>
      <c r="FJF224" s="5"/>
      <c r="FJG224" s="8"/>
      <c r="FJH224" s="10"/>
      <c r="FJI224" s="68"/>
      <c r="FJJ224" s="20"/>
      <c r="FJK224" s="57"/>
      <c r="FJL224" s="21"/>
      <c r="FJM224" s="22"/>
      <c r="FJN224" s="3"/>
      <c r="FJO224" s="5"/>
      <c r="FJP224" s="5"/>
      <c r="FJQ224" s="8"/>
      <c r="FJR224" s="10"/>
      <c r="FJS224" s="68"/>
      <c r="FJT224" s="20"/>
      <c r="FJU224" s="57"/>
      <c r="FJV224" s="21"/>
      <c r="FJW224" s="22"/>
      <c r="FJX224" s="3"/>
      <c r="FJY224" s="5"/>
      <c r="FJZ224" s="5"/>
      <c r="FKA224" s="8"/>
      <c r="FKB224" s="10"/>
      <c r="FKC224" s="68"/>
      <c r="FKD224" s="20"/>
      <c r="FKE224" s="57"/>
      <c r="FKF224" s="21"/>
      <c r="FKG224" s="22"/>
      <c r="FKH224" s="3"/>
      <c r="FKI224" s="5"/>
      <c r="FKJ224" s="5"/>
      <c r="FKK224" s="8"/>
      <c r="FKL224" s="10"/>
      <c r="FKM224" s="68"/>
      <c r="FKN224" s="20"/>
      <c r="FKO224" s="57"/>
      <c r="FKP224" s="21"/>
      <c r="FKQ224" s="22"/>
      <c r="FKR224" s="3"/>
      <c r="FKS224" s="5"/>
      <c r="FKT224" s="5"/>
      <c r="FKU224" s="8"/>
      <c r="FKV224" s="10"/>
      <c r="FKW224" s="68"/>
      <c r="FKX224" s="20"/>
      <c r="FKY224" s="57"/>
      <c r="FKZ224" s="21"/>
      <c r="FLA224" s="22"/>
      <c r="FLB224" s="3"/>
      <c r="FLC224" s="5"/>
      <c r="FLD224" s="5"/>
      <c r="FLE224" s="8"/>
      <c r="FLF224" s="10"/>
      <c r="FLG224" s="68"/>
      <c r="FLH224" s="20"/>
      <c r="FLI224" s="57"/>
      <c r="FLJ224" s="21"/>
      <c r="FLK224" s="22"/>
      <c r="FLL224" s="3"/>
      <c r="FLM224" s="5"/>
      <c r="FLN224" s="5"/>
      <c r="FLO224" s="8"/>
      <c r="FLP224" s="10"/>
      <c r="FLQ224" s="68"/>
      <c r="FLR224" s="20"/>
      <c r="FLS224" s="57"/>
      <c r="FLT224" s="21"/>
      <c r="FLU224" s="22"/>
      <c r="FLV224" s="3"/>
      <c r="FLW224" s="5"/>
      <c r="FLX224" s="5"/>
      <c r="FLY224" s="8"/>
      <c r="FLZ224" s="10"/>
      <c r="FMA224" s="68"/>
      <c r="FMB224" s="20"/>
      <c r="FMC224" s="57"/>
      <c r="FMD224" s="21"/>
      <c r="FME224" s="22"/>
      <c r="FMF224" s="3"/>
      <c r="FMG224" s="5"/>
      <c r="FMH224" s="5"/>
      <c r="FMI224" s="8"/>
      <c r="FMJ224" s="10"/>
      <c r="FMK224" s="68"/>
      <c r="FML224" s="20"/>
      <c r="FMM224" s="57"/>
      <c r="FMN224" s="21"/>
      <c r="FMO224" s="22"/>
      <c r="FMP224" s="3"/>
      <c r="FMQ224" s="5"/>
      <c r="FMR224" s="5"/>
      <c r="FMS224" s="8"/>
      <c r="FMT224" s="10"/>
      <c r="FMU224" s="68"/>
      <c r="FMV224" s="20"/>
      <c r="FMW224" s="57"/>
      <c r="FMX224" s="21"/>
      <c r="FMY224" s="22"/>
      <c r="FMZ224" s="3"/>
      <c r="FNA224" s="5"/>
      <c r="FNB224" s="5"/>
      <c r="FNC224" s="8"/>
      <c r="FND224" s="10"/>
      <c r="FNE224" s="68"/>
      <c r="FNF224" s="20"/>
      <c r="FNG224" s="57"/>
      <c r="FNH224" s="21"/>
      <c r="FNI224" s="22"/>
      <c r="FNJ224" s="3"/>
      <c r="FNK224" s="5"/>
      <c r="FNL224" s="5"/>
      <c r="FNM224" s="8"/>
      <c r="FNN224" s="10"/>
      <c r="FNO224" s="68"/>
      <c r="FNP224" s="20"/>
      <c r="FNQ224" s="57"/>
      <c r="FNR224" s="21"/>
      <c r="FNS224" s="22"/>
      <c r="FNT224" s="3"/>
      <c r="FNU224" s="5"/>
      <c r="FNV224" s="5"/>
      <c r="FNW224" s="8"/>
      <c r="FNX224" s="10"/>
      <c r="FNY224" s="68"/>
      <c r="FNZ224" s="20"/>
      <c r="FOA224" s="57"/>
      <c r="FOB224" s="21"/>
      <c r="FOC224" s="22"/>
      <c r="FOD224" s="3"/>
      <c r="FOE224" s="5"/>
      <c r="FOF224" s="5"/>
      <c r="FOG224" s="8"/>
      <c r="FOH224" s="10"/>
      <c r="FOI224" s="68"/>
      <c r="FOJ224" s="20"/>
      <c r="FOK224" s="57"/>
      <c r="FOL224" s="21"/>
      <c r="FOM224" s="22"/>
      <c r="FON224" s="3"/>
      <c r="FOO224" s="5"/>
      <c r="FOP224" s="5"/>
      <c r="FOQ224" s="8"/>
      <c r="FOR224" s="10"/>
      <c r="FOS224" s="68"/>
      <c r="FOT224" s="20"/>
      <c r="FOU224" s="57"/>
      <c r="FOV224" s="21"/>
      <c r="FOW224" s="22"/>
      <c r="FOX224" s="3"/>
      <c r="FOY224" s="5"/>
      <c r="FOZ224" s="5"/>
      <c r="FPA224" s="8"/>
      <c r="FPB224" s="10"/>
      <c r="FPC224" s="68"/>
      <c r="FPD224" s="20"/>
      <c r="FPE224" s="57"/>
      <c r="FPF224" s="21"/>
      <c r="FPG224" s="22"/>
      <c r="FPH224" s="3"/>
      <c r="FPI224" s="5"/>
      <c r="FPJ224" s="5"/>
      <c r="FPK224" s="8"/>
      <c r="FPL224" s="10"/>
      <c r="FPM224" s="68"/>
      <c r="FPN224" s="20"/>
      <c r="FPO224" s="57"/>
      <c r="FPP224" s="21"/>
      <c r="FPQ224" s="22"/>
      <c r="FPR224" s="3"/>
      <c r="FPS224" s="5"/>
      <c r="FPT224" s="5"/>
      <c r="FPU224" s="8"/>
      <c r="FPV224" s="10"/>
      <c r="FPW224" s="68"/>
      <c r="FPX224" s="20"/>
      <c r="FPY224" s="57"/>
      <c r="FPZ224" s="21"/>
      <c r="FQA224" s="22"/>
      <c r="FQB224" s="3"/>
      <c r="FQC224" s="5"/>
      <c r="FQD224" s="5"/>
      <c r="FQE224" s="8"/>
      <c r="FQF224" s="10"/>
      <c r="FQG224" s="68"/>
      <c r="FQH224" s="20"/>
      <c r="FQI224" s="57"/>
      <c r="FQJ224" s="21"/>
      <c r="FQK224" s="22"/>
      <c r="FQL224" s="3"/>
      <c r="FQM224" s="5"/>
      <c r="FQN224" s="5"/>
      <c r="FQO224" s="8"/>
      <c r="FQP224" s="10"/>
      <c r="FQQ224" s="68"/>
      <c r="FQR224" s="20"/>
      <c r="FQS224" s="57"/>
      <c r="FQT224" s="21"/>
      <c r="FQU224" s="22"/>
      <c r="FQV224" s="3"/>
      <c r="FQW224" s="5"/>
      <c r="FQX224" s="5"/>
      <c r="FQY224" s="8"/>
      <c r="FQZ224" s="10"/>
      <c r="FRA224" s="68"/>
      <c r="FRB224" s="20"/>
      <c r="FRC224" s="57"/>
      <c r="FRD224" s="21"/>
      <c r="FRE224" s="22"/>
      <c r="FRF224" s="3"/>
      <c r="FRG224" s="5"/>
      <c r="FRH224" s="5"/>
      <c r="FRI224" s="8"/>
      <c r="FRJ224" s="10"/>
      <c r="FRK224" s="68"/>
      <c r="FRL224" s="20"/>
      <c r="FRM224" s="57"/>
      <c r="FRN224" s="21"/>
      <c r="FRO224" s="22"/>
      <c r="FRP224" s="3"/>
      <c r="FRQ224" s="5"/>
      <c r="FRR224" s="5"/>
      <c r="FRS224" s="8"/>
      <c r="FRT224" s="10"/>
      <c r="FRU224" s="68"/>
      <c r="FRV224" s="20"/>
      <c r="FRW224" s="57"/>
      <c r="FRX224" s="21"/>
      <c r="FRY224" s="22"/>
      <c r="FRZ224" s="3"/>
      <c r="FSA224" s="5"/>
      <c r="FSB224" s="5"/>
      <c r="FSC224" s="8"/>
      <c r="FSD224" s="10"/>
      <c r="FSE224" s="68"/>
      <c r="FSF224" s="20"/>
      <c r="FSG224" s="57"/>
      <c r="FSH224" s="21"/>
      <c r="FSI224" s="22"/>
      <c r="FSJ224" s="3"/>
      <c r="FSK224" s="5"/>
      <c r="FSL224" s="5"/>
      <c r="FSM224" s="8"/>
      <c r="FSN224" s="10"/>
      <c r="FSO224" s="68"/>
      <c r="FSP224" s="20"/>
      <c r="FSQ224" s="57"/>
      <c r="FSR224" s="21"/>
      <c r="FSS224" s="22"/>
      <c r="FST224" s="3"/>
      <c r="FSU224" s="5"/>
      <c r="FSV224" s="5"/>
      <c r="FSW224" s="8"/>
      <c r="FSX224" s="10"/>
      <c r="FSY224" s="68"/>
      <c r="FSZ224" s="20"/>
      <c r="FTA224" s="57"/>
      <c r="FTB224" s="21"/>
      <c r="FTC224" s="22"/>
      <c r="FTD224" s="3"/>
      <c r="FTE224" s="5"/>
      <c r="FTF224" s="5"/>
      <c r="FTG224" s="8"/>
      <c r="FTH224" s="10"/>
      <c r="FTI224" s="68"/>
      <c r="FTJ224" s="20"/>
      <c r="FTK224" s="57"/>
      <c r="FTL224" s="21"/>
      <c r="FTM224" s="22"/>
      <c r="FTN224" s="3"/>
      <c r="FTO224" s="5"/>
      <c r="FTP224" s="5"/>
      <c r="FTQ224" s="8"/>
      <c r="FTR224" s="10"/>
      <c r="FTS224" s="68"/>
      <c r="FTT224" s="20"/>
      <c r="FTU224" s="57"/>
      <c r="FTV224" s="21"/>
      <c r="FTW224" s="22"/>
      <c r="FTX224" s="3"/>
      <c r="FTY224" s="5"/>
      <c r="FTZ224" s="5"/>
      <c r="FUA224" s="8"/>
      <c r="FUB224" s="10"/>
      <c r="FUC224" s="68"/>
      <c r="FUD224" s="20"/>
      <c r="FUE224" s="57"/>
      <c r="FUF224" s="21"/>
      <c r="FUG224" s="22"/>
      <c r="FUH224" s="3"/>
      <c r="FUI224" s="5"/>
      <c r="FUJ224" s="5"/>
      <c r="FUK224" s="8"/>
      <c r="FUL224" s="10"/>
      <c r="FUM224" s="68"/>
      <c r="FUN224" s="20"/>
      <c r="FUO224" s="57"/>
      <c r="FUP224" s="21"/>
      <c r="FUQ224" s="22"/>
      <c r="FUR224" s="3"/>
      <c r="FUS224" s="5"/>
      <c r="FUT224" s="5"/>
      <c r="FUU224" s="8"/>
      <c r="FUV224" s="10"/>
      <c r="FUW224" s="68"/>
      <c r="FUX224" s="20"/>
      <c r="FUY224" s="57"/>
      <c r="FUZ224" s="21"/>
      <c r="FVA224" s="22"/>
      <c r="FVB224" s="3"/>
      <c r="FVC224" s="5"/>
      <c r="FVD224" s="5"/>
      <c r="FVE224" s="8"/>
      <c r="FVF224" s="10"/>
      <c r="FVG224" s="68"/>
      <c r="FVH224" s="20"/>
      <c r="FVI224" s="57"/>
      <c r="FVJ224" s="21"/>
      <c r="FVK224" s="22"/>
      <c r="FVL224" s="3"/>
      <c r="FVM224" s="5"/>
      <c r="FVN224" s="5"/>
      <c r="FVO224" s="8"/>
      <c r="FVP224" s="10"/>
      <c r="FVQ224" s="68"/>
      <c r="FVR224" s="20"/>
      <c r="FVS224" s="57"/>
      <c r="FVT224" s="21"/>
      <c r="FVU224" s="22"/>
      <c r="FVV224" s="3"/>
      <c r="FVW224" s="5"/>
      <c r="FVX224" s="5"/>
      <c r="FVY224" s="8"/>
      <c r="FVZ224" s="10"/>
      <c r="FWA224" s="68"/>
      <c r="FWB224" s="20"/>
      <c r="FWC224" s="57"/>
      <c r="FWD224" s="21"/>
      <c r="FWE224" s="22"/>
      <c r="FWF224" s="3"/>
      <c r="FWG224" s="5"/>
      <c r="FWH224" s="5"/>
      <c r="FWI224" s="8"/>
      <c r="FWJ224" s="10"/>
      <c r="FWK224" s="68"/>
      <c r="FWL224" s="20"/>
      <c r="FWM224" s="57"/>
      <c r="FWN224" s="21"/>
      <c r="FWO224" s="22"/>
      <c r="FWP224" s="3"/>
      <c r="FWQ224" s="5"/>
      <c r="FWR224" s="5"/>
      <c r="FWS224" s="8"/>
      <c r="FWT224" s="10"/>
      <c r="FWU224" s="68"/>
      <c r="FWV224" s="20"/>
      <c r="FWW224" s="57"/>
      <c r="FWX224" s="21"/>
      <c r="FWY224" s="22"/>
      <c r="FWZ224" s="3"/>
      <c r="FXA224" s="5"/>
      <c r="FXB224" s="5"/>
      <c r="FXC224" s="8"/>
      <c r="FXD224" s="10"/>
      <c r="FXE224" s="68"/>
      <c r="FXF224" s="20"/>
      <c r="FXG224" s="57"/>
      <c r="FXH224" s="21"/>
      <c r="FXI224" s="22"/>
      <c r="FXJ224" s="3"/>
      <c r="FXK224" s="5"/>
      <c r="FXL224" s="5"/>
      <c r="FXM224" s="8"/>
      <c r="FXN224" s="10"/>
      <c r="FXO224" s="68"/>
      <c r="FXP224" s="20"/>
      <c r="FXQ224" s="57"/>
      <c r="FXR224" s="21"/>
      <c r="FXS224" s="22"/>
      <c r="FXT224" s="3"/>
      <c r="FXU224" s="5"/>
      <c r="FXV224" s="5"/>
      <c r="FXW224" s="8"/>
      <c r="FXX224" s="10"/>
      <c r="FXY224" s="68"/>
      <c r="FXZ224" s="20"/>
      <c r="FYA224" s="57"/>
      <c r="FYB224" s="21"/>
      <c r="FYC224" s="22"/>
      <c r="FYD224" s="3"/>
      <c r="FYE224" s="5"/>
      <c r="FYF224" s="5"/>
      <c r="FYG224" s="8"/>
      <c r="FYH224" s="10"/>
      <c r="FYI224" s="68"/>
      <c r="FYJ224" s="20"/>
      <c r="FYK224" s="57"/>
      <c r="FYL224" s="21"/>
      <c r="FYM224" s="22"/>
      <c r="FYN224" s="3"/>
      <c r="FYO224" s="5"/>
      <c r="FYP224" s="5"/>
      <c r="FYQ224" s="8"/>
      <c r="FYR224" s="10"/>
      <c r="FYS224" s="68"/>
      <c r="FYT224" s="20"/>
      <c r="FYU224" s="57"/>
      <c r="FYV224" s="21"/>
      <c r="FYW224" s="22"/>
      <c r="FYX224" s="3"/>
      <c r="FYY224" s="5"/>
      <c r="FYZ224" s="5"/>
      <c r="FZA224" s="8"/>
      <c r="FZB224" s="10"/>
      <c r="FZC224" s="68"/>
      <c r="FZD224" s="20"/>
      <c r="FZE224" s="57"/>
      <c r="FZF224" s="21"/>
      <c r="FZG224" s="22"/>
      <c r="FZH224" s="3"/>
      <c r="FZI224" s="5"/>
      <c r="FZJ224" s="5"/>
      <c r="FZK224" s="8"/>
      <c r="FZL224" s="10"/>
      <c r="FZM224" s="68"/>
      <c r="FZN224" s="20"/>
      <c r="FZO224" s="57"/>
      <c r="FZP224" s="21"/>
      <c r="FZQ224" s="22"/>
      <c r="FZR224" s="3"/>
      <c r="FZS224" s="5"/>
      <c r="FZT224" s="5"/>
      <c r="FZU224" s="8"/>
      <c r="FZV224" s="10"/>
      <c r="FZW224" s="68"/>
      <c r="FZX224" s="20"/>
      <c r="FZY224" s="57"/>
      <c r="FZZ224" s="21"/>
      <c r="GAA224" s="22"/>
      <c r="GAB224" s="3"/>
      <c r="GAC224" s="5"/>
      <c r="GAD224" s="5"/>
      <c r="GAE224" s="8"/>
      <c r="GAF224" s="10"/>
      <c r="GAG224" s="68"/>
      <c r="GAH224" s="20"/>
      <c r="GAI224" s="57"/>
      <c r="GAJ224" s="21"/>
      <c r="GAK224" s="22"/>
      <c r="GAL224" s="3"/>
      <c r="GAM224" s="5"/>
      <c r="GAN224" s="5"/>
      <c r="GAO224" s="8"/>
      <c r="GAP224" s="10"/>
      <c r="GAQ224" s="68"/>
      <c r="GAR224" s="20"/>
      <c r="GAS224" s="57"/>
      <c r="GAT224" s="21"/>
      <c r="GAU224" s="22"/>
      <c r="GAV224" s="3"/>
      <c r="GAW224" s="5"/>
      <c r="GAX224" s="5"/>
      <c r="GAY224" s="8"/>
      <c r="GAZ224" s="10"/>
      <c r="GBA224" s="68"/>
      <c r="GBB224" s="20"/>
      <c r="GBC224" s="57"/>
      <c r="GBD224" s="21"/>
      <c r="GBE224" s="22"/>
      <c r="GBF224" s="3"/>
      <c r="GBG224" s="5"/>
      <c r="GBH224" s="5"/>
      <c r="GBI224" s="8"/>
      <c r="GBJ224" s="10"/>
      <c r="GBK224" s="68"/>
      <c r="GBL224" s="20"/>
      <c r="GBM224" s="57"/>
      <c r="GBN224" s="21"/>
      <c r="GBO224" s="22"/>
      <c r="GBP224" s="3"/>
      <c r="GBQ224" s="5"/>
      <c r="GBR224" s="5"/>
      <c r="GBS224" s="8"/>
      <c r="GBT224" s="10"/>
      <c r="GBU224" s="68"/>
      <c r="GBV224" s="20"/>
      <c r="GBW224" s="57"/>
      <c r="GBX224" s="21"/>
      <c r="GBY224" s="22"/>
      <c r="GBZ224" s="3"/>
      <c r="GCA224" s="5"/>
      <c r="GCB224" s="5"/>
      <c r="GCC224" s="8"/>
      <c r="GCD224" s="10"/>
      <c r="GCE224" s="68"/>
      <c r="GCF224" s="20"/>
      <c r="GCG224" s="57"/>
      <c r="GCH224" s="21"/>
      <c r="GCI224" s="22"/>
      <c r="GCJ224" s="3"/>
      <c r="GCK224" s="5"/>
      <c r="GCL224" s="5"/>
      <c r="GCM224" s="8"/>
      <c r="GCN224" s="10"/>
      <c r="GCO224" s="68"/>
      <c r="GCP224" s="20"/>
      <c r="GCQ224" s="57"/>
      <c r="GCR224" s="21"/>
      <c r="GCS224" s="22"/>
      <c r="GCT224" s="3"/>
      <c r="GCU224" s="5"/>
      <c r="GCV224" s="5"/>
      <c r="GCW224" s="8"/>
      <c r="GCX224" s="10"/>
      <c r="GCY224" s="68"/>
      <c r="GCZ224" s="20"/>
      <c r="GDA224" s="57"/>
      <c r="GDB224" s="21"/>
      <c r="GDC224" s="22"/>
      <c r="GDD224" s="3"/>
      <c r="GDE224" s="5"/>
      <c r="GDF224" s="5"/>
      <c r="GDG224" s="8"/>
      <c r="GDH224" s="10"/>
      <c r="GDI224" s="68"/>
      <c r="GDJ224" s="20"/>
      <c r="GDK224" s="57"/>
      <c r="GDL224" s="21"/>
      <c r="GDM224" s="22"/>
      <c r="GDN224" s="3"/>
      <c r="GDO224" s="5"/>
      <c r="GDP224" s="5"/>
      <c r="GDQ224" s="8"/>
      <c r="GDR224" s="10"/>
      <c r="GDS224" s="68"/>
      <c r="GDT224" s="20"/>
      <c r="GDU224" s="57"/>
      <c r="GDV224" s="21"/>
      <c r="GDW224" s="22"/>
      <c r="GDX224" s="3"/>
      <c r="GDY224" s="5"/>
      <c r="GDZ224" s="5"/>
      <c r="GEA224" s="8"/>
      <c r="GEB224" s="10"/>
      <c r="GEC224" s="68"/>
      <c r="GED224" s="20"/>
      <c r="GEE224" s="57"/>
      <c r="GEF224" s="21"/>
      <c r="GEG224" s="22"/>
      <c r="GEH224" s="3"/>
      <c r="GEI224" s="5"/>
      <c r="GEJ224" s="5"/>
      <c r="GEK224" s="8"/>
      <c r="GEL224" s="10"/>
      <c r="GEM224" s="68"/>
      <c r="GEN224" s="20"/>
      <c r="GEO224" s="57"/>
      <c r="GEP224" s="21"/>
      <c r="GEQ224" s="22"/>
      <c r="GER224" s="3"/>
      <c r="GES224" s="5"/>
      <c r="GET224" s="5"/>
      <c r="GEU224" s="8"/>
      <c r="GEV224" s="10"/>
      <c r="GEW224" s="68"/>
      <c r="GEX224" s="20"/>
      <c r="GEY224" s="57"/>
      <c r="GEZ224" s="21"/>
      <c r="GFA224" s="22"/>
      <c r="GFB224" s="3"/>
      <c r="GFC224" s="5"/>
      <c r="GFD224" s="5"/>
      <c r="GFE224" s="8"/>
      <c r="GFF224" s="10"/>
      <c r="GFG224" s="68"/>
      <c r="GFH224" s="20"/>
      <c r="GFI224" s="57"/>
      <c r="GFJ224" s="21"/>
      <c r="GFK224" s="22"/>
      <c r="GFL224" s="3"/>
      <c r="GFM224" s="5"/>
      <c r="GFN224" s="5"/>
      <c r="GFO224" s="8"/>
      <c r="GFP224" s="10"/>
      <c r="GFQ224" s="68"/>
      <c r="GFR224" s="20"/>
      <c r="GFS224" s="57"/>
      <c r="GFT224" s="21"/>
      <c r="GFU224" s="22"/>
      <c r="GFV224" s="3"/>
      <c r="GFW224" s="5"/>
      <c r="GFX224" s="5"/>
      <c r="GFY224" s="8"/>
      <c r="GFZ224" s="10"/>
      <c r="GGA224" s="68"/>
      <c r="GGB224" s="20"/>
      <c r="GGC224" s="57"/>
      <c r="GGD224" s="21"/>
      <c r="GGE224" s="22"/>
      <c r="GGF224" s="3"/>
      <c r="GGG224" s="5"/>
      <c r="GGH224" s="5"/>
      <c r="GGI224" s="8"/>
      <c r="GGJ224" s="10"/>
      <c r="GGK224" s="68"/>
      <c r="GGL224" s="20"/>
      <c r="GGM224" s="57"/>
      <c r="GGN224" s="21"/>
      <c r="GGO224" s="22"/>
      <c r="GGP224" s="3"/>
      <c r="GGQ224" s="5"/>
      <c r="GGR224" s="5"/>
      <c r="GGS224" s="8"/>
      <c r="GGT224" s="10"/>
      <c r="GGU224" s="68"/>
      <c r="GGV224" s="20"/>
      <c r="GGW224" s="57"/>
      <c r="GGX224" s="21"/>
      <c r="GGY224" s="22"/>
      <c r="GGZ224" s="3"/>
      <c r="GHA224" s="5"/>
      <c r="GHB224" s="5"/>
      <c r="GHC224" s="8"/>
      <c r="GHD224" s="10"/>
      <c r="GHE224" s="68"/>
      <c r="GHF224" s="20"/>
      <c r="GHG224" s="57"/>
      <c r="GHH224" s="21"/>
      <c r="GHI224" s="22"/>
      <c r="GHJ224" s="3"/>
      <c r="GHK224" s="5"/>
      <c r="GHL224" s="5"/>
      <c r="GHM224" s="8"/>
      <c r="GHN224" s="10"/>
      <c r="GHO224" s="68"/>
      <c r="GHP224" s="20"/>
      <c r="GHQ224" s="57"/>
      <c r="GHR224" s="21"/>
      <c r="GHS224" s="22"/>
      <c r="GHT224" s="3"/>
      <c r="GHU224" s="5"/>
      <c r="GHV224" s="5"/>
      <c r="GHW224" s="8"/>
      <c r="GHX224" s="10"/>
      <c r="GHY224" s="68"/>
      <c r="GHZ224" s="20"/>
      <c r="GIA224" s="57"/>
      <c r="GIB224" s="21"/>
      <c r="GIC224" s="22"/>
      <c r="GID224" s="3"/>
      <c r="GIE224" s="5"/>
      <c r="GIF224" s="5"/>
      <c r="GIG224" s="8"/>
      <c r="GIH224" s="10"/>
      <c r="GII224" s="68"/>
      <c r="GIJ224" s="20"/>
      <c r="GIK224" s="57"/>
      <c r="GIL224" s="21"/>
      <c r="GIM224" s="22"/>
      <c r="GIN224" s="3"/>
      <c r="GIO224" s="5"/>
      <c r="GIP224" s="5"/>
      <c r="GIQ224" s="8"/>
      <c r="GIR224" s="10"/>
      <c r="GIS224" s="68"/>
      <c r="GIT224" s="20"/>
      <c r="GIU224" s="57"/>
      <c r="GIV224" s="21"/>
      <c r="GIW224" s="22"/>
      <c r="GIX224" s="3"/>
      <c r="GIY224" s="5"/>
      <c r="GIZ224" s="5"/>
      <c r="GJA224" s="8"/>
      <c r="GJB224" s="10"/>
      <c r="GJC224" s="68"/>
      <c r="GJD224" s="20"/>
      <c r="GJE224" s="57"/>
      <c r="GJF224" s="21"/>
      <c r="GJG224" s="22"/>
      <c r="GJH224" s="3"/>
      <c r="GJI224" s="5"/>
      <c r="GJJ224" s="5"/>
      <c r="GJK224" s="8"/>
      <c r="GJL224" s="10"/>
      <c r="GJM224" s="68"/>
      <c r="GJN224" s="20"/>
      <c r="GJO224" s="57"/>
      <c r="GJP224" s="21"/>
      <c r="GJQ224" s="22"/>
      <c r="GJR224" s="3"/>
      <c r="GJS224" s="5"/>
      <c r="GJT224" s="5"/>
      <c r="GJU224" s="8"/>
      <c r="GJV224" s="10"/>
      <c r="GJW224" s="68"/>
      <c r="GJX224" s="20"/>
      <c r="GJY224" s="57"/>
      <c r="GJZ224" s="21"/>
      <c r="GKA224" s="22"/>
      <c r="GKB224" s="3"/>
      <c r="GKC224" s="5"/>
      <c r="GKD224" s="5"/>
      <c r="GKE224" s="8"/>
      <c r="GKF224" s="10"/>
      <c r="GKG224" s="68"/>
      <c r="GKH224" s="20"/>
      <c r="GKI224" s="57"/>
      <c r="GKJ224" s="21"/>
      <c r="GKK224" s="22"/>
      <c r="GKL224" s="3"/>
      <c r="GKM224" s="5"/>
      <c r="GKN224" s="5"/>
      <c r="GKO224" s="8"/>
      <c r="GKP224" s="10"/>
      <c r="GKQ224" s="68"/>
      <c r="GKR224" s="20"/>
      <c r="GKS224" s="57"/>
      <c r="GKT224" s="21"/>
      <c r="GKU224" s="22"/>
      <c r="GKV224" s="3"/>
      <c r="GKW224" s="5"/>
      <c r="GKX224" s="5"/>
      <c r="GKY224" s="8"/>
      <c r="GKZ224" s="10"/>
      <c r="GLA224" s="68"/>
      <c r="GLB224" s="20"/>
      <c r="GLC224" s="57"/>
      <c r="GLD224" s="21"/>
      <c r="GLE224" s="22"/>
      <c r="GLF224" s="3"/>
      <c r="GLG224" s="5"/>
      <c r="GLH224" s="5"/>
      <c r="GLI224" s="8"/>
      <c r="GLJ224" s="10"/>
      <c r="GLK224" s="68"/>
      <c r="GLL224" s="20"/>
      <c r="GLM224" s="57"/>
      <c r="GLN224" s="21"/>
      <c r="GLO224" s="22"/>
      <c r="GLP224" s="3"/>
      <c r="GLQ224" s="5"/>
      <c r="GLR224" s="5"/>
      <c r="GLS224" s="8"/>
      <c r="GLT224" s="10"/>
      <c r="GLU224" s="68"/>
      <c r="GLV224" s="20"/>
      <c r="GLW224" s="57"/>
      <c r="GLX224" s="21"/>
      <c r="GLY224" s="22"/>
      <c r="GLZ224" s="3"/>
      <c r="GMA224" s="5"/>
      <c r="GMB224" s="5"/>
      <c r="GMC224" s="8"/>
      <c r="GMD224" s="10"/>
      <c r="GME224" s="68"/>
      <c r="GMF224" s="20"/>
      <c r="GMG224" s="57"/>
      <c r="GMH224" s="21"/>
      <c r="GMI224" s="22"/>
      <c r="GMJ224" s="3"/>
      <c r="GMK224" s="5"/>
      <c r="GML224" s="5"/>
      <c r="GMM224" s="8"/>
      <c r="GMN224" s="10"/>
      <c r="GMO224" s="68"/>
      <c r="GMP224" s="20"/>
      <c r="GMQ224" s="57"/>
      <c r="GMR224" s="21"/>
      <c r="GMS224" s="22"/>
      <c r="GMT224" s="3"/>
      <c r="GMU224" s="5"/>
      <c r="GMV224" s="5"/>
      <c r="GMW224" s="8"/>
      <c r="GMX224" s="10"/>
      <c r="GMY224" s="68"/>
      <c r="GMZ224" s="20"/>
      <c r="GNA224" s="57"/>
      <c r="GNB224" s="21"/>
      <c r="GNC224" s="22"/>
      <c r="GND224" s="3"/>
      <c r="GNE224" s="5"/>
      <c r="GNF224" s="5"/>
      <c r="GNG224" s="8"/>
      <c r="GNH224" s="10"/>
      <c r="GNI224" s="68"/>
      <c r="GNJ224" s="20"/>
      <c r="GNK224" s="57"/>
      <c r="GNL224" s="21"/>
      <c r="GNM224" s="22"/>
      <c r="GNN224" s="3"/>
      <c r="GNO224" s="5"/>
      <c r="GNP224" s="5"/>
      <c r="GNQ224" s="8"/>
      <c r="GNR224" s="10"/>
      <c r="GNS224" s="68"/>
      <c r="GNT224" s="20"/>
      <c r="GNU224" s="57"/>
      <c r="GNV224" s="21"/>
      <c r="GNW224" s="22"/>
      <c r="GNX224" s="3"/>
      <c r="GNY224" s="5"/>
      <c r="GNZ224" s="5"/>
      <c r="GOA224" s="8"/>
      <c r="GOB224" s="10"/>
      <c r="GOC224" s="68"/>
      <c r="GOD224" s="20"/>
      <c r="GOE224" s="57"/>
      <c r="GOF224" s="21"/>
      <c r="GOG224" s="22"/>
      <c r="GOH224" s="3"/>
      <c r="GOI224" s="5"/>
      <c r="GOJ224" s="5"/>
      <c r="GOK224" s="8"/>
      <c r="GOL224" s="10"/>
      <c r="GOM224" s="68"/>
      <c r="GON224" s="20"/>
      <c r="GOO224" s="57"/>
      <c r="GOP224" s="21"/>
      <c r="GOQ224" s="22"/>
      <c r="GOR224" s="3"/>
      <c r="GOS224" s="5"/>
      <c r="GOT224" s="5"/>
      <c r="GOU224" s="8"/>
      <c r="GOV224" s="10"/>
      <c r="GOW224" s="68"/>
      <c r="GOX224" s="20"/>
      <c r="GOY224" s="57"/>
      <c r="GOZ224" s="21"/>
      <c r="GPA224" s="22"/>
      <c r="GPB224" s="3"/>
      <c r="GPC224" s="5"/>
      <c r="GPD224" s="5"/>
      <c r="GPE224" s="8"/>
      <c r="GPF224" s="10"/>
      <c r="GPG224" s="68"/>
      <c r="GPH224" s="20"/>
      <c r="GPI224" s="57"/>
      <c r="GPJ224" s="21"/>
      <c r="GPK224" s="22"/>
      <c r="GPL224" s="3"/>
      <c r="GPM224" s="5"/>
      <c r="GPN224" s="5"/>
      <c r="GPO224" s="8"/>
      <c r="GPP224" s="10"/>
      <c r="GPQ224" s="68"/>
      <c r="GPR224" s="20"/>
      <c r="GPS224" s="57"/>
      <c r="GPT224" s="21"/>
      <c r="GPU224" s="22"/>
      <c r="GPV224" s="3"/>
      <c r="GPW224" s="5"/>
      <c r="GPX224" s="5"/>
      <c r="GPY224" s="8"/>
      <c r="GPZ224" s="10"/>
      <c r="GQA224" s="68"/>
      <c r="GQB224" s="20"/>
      <c r="GQC224" s="57"/>
      <c r="GQD224" s="21"/>
      <c r="GQE224" s="22"/>
      <c r="GQF224" s="3"/>
      <c r="GQG224" s="5"/>
      <c r="GQH224" s="5"/>
      <c r="GQI224" s="8"/>
      <c r="GQJ224" s="10"/>
      <c r="GQK224" s="68"/>
      <c r="GQL224" s="20"/>
      <c r="GQM224" s="57"/>
      <c r="GQN224" s="21"/>
      <c r="GQO224" s="22"/>
      <c r="GQP224" s="3"/>
      <c r="GQQ224" s="5"/>
      <c r="GQR224" s="5"/>
      <c r="GQS224" s="8"/>
      <c r="GQT224" s="10"/>
      <c r="GQU224" s="68"/>
      <c r="GQV224" s="20"/>
      <c r="GQW224" s="57"/>
      <c r="GQX224" s="21"/>
      <c r="GQY224" s="22"/>
      <c r="GQZ224" s="3"/>
      <c r="GRA224" s="5"/>
      <c r="GRB224" s="5"/>
      <c r="GRC224" s="8"/>
      <c r="GRD224" s="10"/>
      <c r="GRE224" s="68"/>
      <c r="GRF224" s="20"/>
      <c r="GRG224" s="57"/>
      <c r="GRH224" s="21"/>
      <c r="GRI224" s="22"/>
      <c r="GRJ224" s="3"/>
      <c r="GRK224" s="5"/>
      <c r="GRL224" s="5"/>
      <c r="GRM224" s="8"/>
      <c r="GRN224" s="10"/>
      <c r="GRO224" s="68"/>
      <c r="GRP224" s="20"/>
      <c r="GRQ224" s="57"/>
      <c r="GRR224" s="21"/>
      <c r="GRS224" s="22"/>
      <c r="GRT224" s="3"/>
      <c r="GRU224" s="5"/>
      <c r="GRV224" s="5"/>
      <c r="GRW224" s="8"/>
      <c r="GRX224" s="10"/>
      <c r="GRY224" s="68"/>
      <c r="GRZ224" s="20"/>
      <c r="GSA224" s="57"/>
      <c r="GSB224" s="21"/>
      <c r="GSC224" s="22"/>
      <c r="GSD224" s="3"/>
      <c r="GSE224" s="5"/>
      <c r="GSF224" s="5"/>
      <c r="GSG224" s="8"/>
      <c r="GSH224" s="10"/>
      <c r="GSI224" s="68"/>
      <c r="GSJ224" s="20"/>
      <c r="GSK224" s="57"/>
      <c r="GSL224" s="21"/>
      <c r="GSM224" s="22"/>
      <c r="GSN224" s="3"/>
      <c r="GSO224" s="5"/>
      <c r="GSP224" s="5"/>
      <c r="GSQ224" s="8"/>
      <c r="GSR224" s="10"/>
      <c r="GSS224" s="68"/>
      <c r="GST224" s="20"/>
      <c r="GSU224" s="57"/>
      <c r="GSV224" s="21"/>
      <c r="GSW224" s="22"/>
      <c r="GSX224" s="3"/>
      <c r="GSY224" s="5"/>
      <c r="GSZ224" s="5"/>
      <c r="GTA224" s="8"/>
      <c r="GTB224" s="10"/>
      <c r="GTC224" s="68"/>
      <c r="GTD224" s="20"/>
      <c r="GTE224" s="57"/>
      <c r="GTF224" s="21"/>
      <c r="GTG224" s="22"/>
      <c r="GTH224" s="3"/>
      <c r="GTI224" s="5"/>
      <c r="GTJ224" s="5"/>
      <c r="GTK224" s="8"/>
      <c r="GTL224" s="10"/>
      <c r="GTM224" s="68"/>
      <c r="GTN224" s="20"/>
      <c r="GTO224" s="57"/>
      <c r="GTP224" s="21"/>
      <c r="GTQ224" s="22"/>
      <c r="GTR224" s="3"/>
      <c r="GTS224" s="5"/>
      <c r="GTT224" s="5"/>
      <c r="GTU224" s="8"/>
      <c r="GTV224" s="10"/>
      <c r="GTW224" s="68"/>
      <c r="GTX224" s="20"/>
      <c r="GTY224" s="57"/>
      <c r="GTZ224" s="21"/>
      <c r="GUA224" s="22"/>
      <c r="GUB224" s="3"/>
      <c r="GUC224" s="5"/>
      <c r="GUD224" s="5"/>
      <c r="GUE224" s="8"/>
      <c r="GUF224" s="10"/>
      <c r="GUG224" s="68"/>
      <c r="GUH224" s="20"/>
      <c r="GUI224" s="57"/>
      <c r="GUJ224" s="21"/>
      <c r="GUK224" s="22"/>
      <c r="GUL224" s="3"/>
      <c r="GUM224" s="5"/>
      <c r="GUN224" s="5"/>
      <c r="GUO224" s="8"/>
      <c r="GUP224" s="10"/>
      <c r="GUQ224" s="68"/>
      <c r="GUR224" s="20"/>
      <c r="GUS224" s="57"/>
      <c r="GUT224" s="21"/>
      <c r="GUU224" s="22"/>
      <c r="GUV224" s="3"/>
      <c r="GUW224" s="5"/>
      <c r="GUX224" s="5"/>
      <c r="GUY224" s="8"/>
      <c r="GUZ224" s="10"/>
      <c r="GVA224" s="68"/>
      <c r="GVB224" s="20"/>
      <c r="GVC224" s="57"/>
      <c r="GVD224" s="21"/>
      <c r="GVE224" s="22"/>
      <c r="GVF224" s="3"/>
      <c r="GVG224" s="5"/>
      <c r="GVH224" s="5"/>
      <c r="GVI224" s="8"/>
      <c r="GVJ224" s="10"/>
      <c r="GVK224" s="68"/>
      <c r="GVL224" s="20"/>
      <c r="GVM224" s="57"/>
      <c r="GVN224" s="21"/>
      <c r="GVO224" s="22"/>
      <c r="GVP224" s="3"/>
      <c r="GVQ224" s="5"/>
      <c r="GVR224" s="5"/>
      <c r="GVS224" s="8"/>
      <c r="GVT224" s="10"/>
      <c r="GVU224" s="68"/>
      <c r="GVV224" s="20"/>
      <c r="GVW224" s="57"/>
      <c r="GVX224" s="21"/>
      <c r="GVY224" s="22"/>
      <c r="GVZ224" s="3"/>
      <c r="GWA224" s="5"/>
      <c r="GWB224" s="5"/>
      <c r="GWC224" s="8"/>
      <c r="GWD224" s="10"/>
      <c r="GWE224" s="68"/>
      <c r="GWF224" s="20"/>
      <c r="GWG224" s="57"/>
      <c r="GWH224" s="21"/>
      <c r="GWI224" s="22"/>
      <c r="GWJ224" s="3"/>
      <c r="GWK224" s="5"/>
      <c r="GWL224" s="5"/>
      <c r="GWM224" s="8"/>
      <c r="GWN224" s="10"/>
      <c r="GWO224" s="68"/>
      <c r="GWP224" s="20"/>
      <c r="GWQ224" s="57"/>
      <c r="GWR224" s="21"/>
      <c r="GWS224" s="22"/>
      <c r="GWT224" s="3"/>
      <c r="GWU224" s="5"/>
      <c r="GWV224" s="5"/>
      <c r="GWW224" s="8"/>
      <c r="GWX224" s="10"/>
      <c r="GWY224" s="68"/>
      <c r="GWZ224" s="20"/>
      <c r="GXA224" s="57"/>
      <c r="GXB224" s="21"/>
      <c r="GXC224" s="22"/>
      <c r="GXD224" s="3"/>
      <c r="GXE224" s="5"/>
      <c r="GXF224" s="5"/>
      <c r="GXG224" s="8"/>
      <c r="GXH224" s="10"/>
      <c r="GXI224" s="68"/>
      <c r="GXJ224" s="20"/>
      <c r="GXK224" s="57"/>
      <c r="GXL224" s="21"/>
      <c r="GXM224" s="22"/>
      <c r="GXN224" s="3"/>
      <c r="GXO224" s="5"/>
      <c r="GXP224" s="5"/>
      <c r="GXQ224" s="8"/>
      <c r="GXR224" s="10"/>
      <c r="GXS224" s="68"/>
      <c r="GXT224" s="20"/>
      <c r="GXU224" s="57"/>
      <c r="GXV224" s="21"/>
      <c r="GXW224" s="22"/>
      <c r="GXX224" s="3"/>
      <c r="GXY224" s="5"/>
      <c r="GXZ224" s="5"/>
      <c r="GYA224" s="8"/>
      <c r="GYB224" s="10"/>
      <c r="GYC224" s="68"/>
      <c r="GYD224" s="20"/>
      <c r="GYE224" s="57"/>
      <c r="GYF224" s="21"/>
      <c r="GYG224" s="22"/>
      <c r="GYH224" s="3"/>
      <c r="GYI224" s="5"/>
      <c r="GYJ224" s="5"/>
      <c r="GYK224" s="8"/>
      <c r="GYL224" s="10"/>
      <c r="GYM224" s="68"/>
      <c r="GYN224" s="20"/>
      <c r="GYO224" s="57"/>
      <c r="GYP224" s="21"/>
      <c r="GYQ224" s="22"/>
      <c r="GYR224" s="3"/>
      <c r="GYS224" s="5"/>
      <c r="GYT224" s="5"/>
      <c r="GYU224" s="8"/>
      <c r="GYV224" s="10"/>
      <c r="GYW224" s="68"/>
      <c r="GYX224" s="20"/>
      <c r="GYY224" s="57"/>
      <c r="GYZ224" s="21"/>
      <c r="GZA224" s="22"/>
      <c r="GZB224" s="3"/>
      <c r="GZC224" s="5"/>
      <c r="GZD224" s="5"/>
      <c r="GZE224" s="8"/>
      <c r="GZF224" s="10"/>
      <c r="GZG224" s="68"/>
      <c r="GZH224" s="20"/>
      <c r="GZI224" s="57"/>
      <c r="GZJ224" s="21"/>
      <c r="GZK224" s="22"/>
      <c r="GZL224" s="3"/>
      <c r="GZM224" s="5"/>
      <c r="GZN224" s="5"/>
      <c r="GZO224" s="8"/>
      <c r="GZP224" s="10"/>
      <c r="GZQ224" s="68"/>
      <c r="GZR224" s="20"/>
      <c r="GZS224" s="57"/>
      <c r="GZT224" s="21"/>
      <c r="GZU224" s="22"/>
      <c r="GZV224" s="3"/>
      <c r="GZW224" s="5"/>
      <c r="GZX224" s="5"/>
      <c r="GZY224" s="8"/>
      <c r="GZZ224" s="10"/>
      <c r="HAA224" s="68"/>
      <c r="HAB224" s="20"/>
      <c r="HAC224" s="57"/>
      <c r="HAD224" s="21"/>
      <c r="HAE224" s="22"/>
      <c r="HAF224" s="3"/>
      <c r="HAG224" s="5"/>
      <c r="HAH224" s="5"/>
      <c r="HAI224" s="8"/>
      <c r="HAJ224" s="10"/>
      <c r="HAK224" s="68"/>
      <c r="HAL224" s="20"/>
      <c r="HAM224" s="57"/>
      <c r="HAN224" s="21"/>
      <c r="HAO224" s="22"/>
      <c r="HAP224" s="3"/>
      <c r="HAQ224" s="5"/>
      <c r="HAR224" s="5"/>
      <c r="HAS224" s="8"/>
      <c r="HAT224" s="10"/>
      <c r="HAU224" s="68"/>
      <c r="HAV224" s="20"/>
      <c r="HAW224" s="57"/>
      <c r="HAX224" s="21"/>
      <c r="HAY224" s="22"/>
      <c r="HAZ224" s="3"/>
      <c r="HBA224" s="5"/>
      <c r="HBB224" s="5"/>
      <c r="HBC224" s="8"/>
      <c r="HBD224" s="10"/>
      <c r="HBE224" s="68"/>
      <c r="HBF224" s="20"/>
      <c r="HBG224" s="57"/>
      <c r="HBH224" s="21"/>
      <c r="HBI224" s="22"/>
      <c r="HBJ224" s="3"/>
      <c r="HBK224" s="5"/>
      <c r="HBL224" s="5"/>
      <c r="HBM224" s="8"/>
      <c r="HBN224" s="10"/>
      <c r="HBO224" s="68"/>
      <c r="HBP224" s="20"/>
      <c r="HBQ224" s="57"/>
      <c r="HBR224" s="21"/>
      <c r="HBS224" s="22"/>
      <c r="HBT224" s="3"/>
      <c r="HBU224" s="5"/>
      <c r="HBV224" s="5"/>
      <c r="HBW224" s="8"/>
      <c r="HBX224" s="10"/>
      <c r="HBY224" s="68"/>
      <c r="HBZ224" s="20"/>
      <c r="HCA224" s="57"/>
      <c r="HCB224" s="21"/>
      <c r="HCC224" s="22"/>
      <c r="HCD224" s="3"/>
      <c r="HCE224" s="5"/>
      <c r="HCF224" s="5"/>
      <c r="HCG224" s="8"/>
      <c r="HCH224" s="10"/>
      <c r="HCI224" s="68"/>
      <c r="HCJ224" s="20"/>
      <c r="HCK224" s="57"/>
      <c r="HCL224" s="21"/>
      <c r="HCM224" s="22"/>
      <c r="HCN224" s="3"/>
      <c r="HCO224" s="5"/>
      <c r="HCP224" s="5"/>
      <c r="HCQ224" s="8"/>
      <c r="HCR224" s="10"/>
      <c r="HCS224" s="68"/>
      <c r="HCT224" s="20"/>
      <c r="HCU224" s="57"/>
      <c r="HCV224" s="21"/>
      <c r="HCW224" s="22"/>
      <c r="HCX224" s="3"/>
      <c r="HCY224" s="5"/>
      <c r="HCZ224" s="5"/>
      <c r="HDA224" s="8"/>
      <c r="HDB224" s="10"/>
      <c r="HDC224" s="68"/>
      <c r="HDD224" s="20"/>
      <c r="HDE224" s="57"/>
      <c r="HDF224" s="21"/>
      <c r="HDG224" s="22"/>
      <c r="HDH224" s="3"/>
      <c r="HDI224" s="5"/>
      <c r="HDJ224" s="5"/>
      <c r="HDK224" s="8"/>
      <c r="HDL224" s="10"/>
      <c r="HDM224" s="68"/>
      <c r="HDN224" s="20"/>
      <c r="HDO224" s="57"/>
      <c r="HDP224" s="21"/>
      <c r="HDQ224" s="22"/>
      <c r="HDR224" s="3"/>
      <c r="HDS224" s="5"/>
      <c r="HDT224" s="5"/>
      <c r="HDU224" s="8"/>
      <c r="HDV224" s="10"/>
      <c r="HDW224" s="68"/>
      <c r="HDX224" s="20"/>
      <c r="HDY224" s="57"/>
      <c r="HDZ224" s="21"/>
      <c r="HEA224" s="22"/>
      <c r="HEB224" s="3"/>
      <c r="HEC224" s="5"/>
      <c r="HED224" s="5"/>
      <c r="HEE224" s="8"/>
      <c r="HEF224" s="10"/>
      <c r="HEG224" s="68"/>
      <c r="HEH224" s="20"/>
      <c r="HEI224" s="57"/>
      <c r="HEJ224" s="21"/>
      <c r="HEK224" s="22"/>
      <c r="HEL224" s="3"/>
      <c r="HEM224" s="5"/>
      <c r="HEN224" s="5"/>
      <c r="HEO224" s="8"/>
      <c r="HEP224" s="10"/>
      <c r="HEQ224" s="68"/>
      <c r="HER224" s="20"/>
      <c r="HES224" s="57"/>
      <c r="HET224" s="21"/>
      <c r="HEU224" s="22"/>
      <c r="HEV224" s="3"/>
      <c r="HEW224" s="5"/>
      <c r="HEX224" s="5"/>
      <c r="HEY224" s="8"/>
      <c r="HEZ224" s="10"/>
      <c r="HFA224" s="68"/>
      <c r="HFB224" s="20"/>
      <c r="HFC224" s="57"/>
      <c r="HFD224" s="21"/>
      <c r="HFE224" s="22"/>
      <c r="HFF224" s="3"/>
      <c r="HFG224" s="5"/>
      <c r="HFH224" s="5"/>
      <c r="HFI224" s="8"/>
      <c r="HFJ224" s="10"/>
      <c r="HFK224" s="68"/>
      <c r="HFL224" s="20"/>
      <c r="HFM224" s="57"/>
      <c r="HFN224" s="21"/>
      <c r="HFO224" s="22"/>
      <c r="HFP224" s="3"/>
      <c r="HFQ224" s="5"/>
      <c r="HFR224" s="5"/>
      <c r="HFS224" s="8"/>
      <c r="HFT224" s="10"/>
      <c r="HFU224" s="68"/>
      <c r="HFV224" s="20"/>
      <c r="HFW224" s="57"/>
      <c r="HFX224" s="21"/>
      <c r="HFY224" s="22"/>
      <c r="HFZ224" s="3"/>
      <c r="HGA224" s="5"/>
      <c r="HGB224" s="5"/>
      <c r="HGC224" s="8"/>
      <c r="HGD224" s="10"/>
      <c r="HGE224" s="68"/>
      <c r="HGF224" s="20"/>
      <c r="HGG224" s="57"/>
      <c r="HGH224" s="21"/>
      <c r="HGI224" s="22"/>
      <c r="HGJ224" s="3"/>
      <c r="HGK224" s="5"/>
      <c r="HGL224" s="5"/>
      <c r="HGM224" s="8"/>
      <c r="HGN224" s="10"/>
      <c r="HGO224" s="68"/>
      <c r="HGP224" s="20"/>
      <c r="HGQ224" s="57"/>
      <c r="HGR224" s="21"/>
      <c r="HGS224" s="22"/>
      <c r="HGT224" s="3"/>
      <c r="HGU224" s="5"/>
      <c r="HGV224" s="5"/>
      <c r="HGW224" s="8"/>
      <c r="HGX224" s="10"/>
      <c r="HGY224" s="68"/>
      <c r="HGZ224" s="20"/>
      <c r="HHA224" s="57"/>
      <c r="HHB224" s="21"/>
      <c r="HHC224" s="22"/>
      <c r="HHD224" s="3"/>
      <c r="HHE224" s="5"/>
      <c r="HHF224" s="5"/>
      <c r="HHG224" s="8"/>
      <c r="HHH224" s="10"/>
      <c r="HHI224" s="68"/>
      <c r="HHJ224" s="20"/>
      <c r="HHK224" s="57"/>
      <c r="HHL224" s="21"/>
      <c r="HHM224" s="22"/>
      <c r="HHN224" s="3"/>
      <c r="HHO224" s="5"/>
      <c r="HHP224" s="5"/>
      <c r="HHQ224" s="8"/>
      <c r="HHR224" s="10"/>
      <c r="HHS224" s="68"/>
      <c r="HHT224" s="20"/>
      <c r="HHU224" s="57"/>
      <c r="HHV224" s="21"/>
      <c r="HHW224" s="22"/>
      <c r="HHX224" s="3"/>
      <c r="HHY224" s="5"/>
      <c r="HHZ224" s="5"/>
      <c r="HIA224" s="8"/>
      <c r="HIB224" s="10"/>
      <c r="HIC224" s="68"/>
      <c r="HID224" s="20"/>
      <c r="HIE224" s="57"/>
      <c r="HIF224" s="21"/>
      <c r="HIG224" s="22"/>
      <c r="HIH224" s="3"/>
      <c r="HII224" s="5"/>
      <c r="HIJ224" s="5"/>
      <c r="HIK224" s="8"/>
      <c r="HIL224" s="10"/>
      <c r="HIM224" s="68"/>
      <c r="HIN224" s="20"/>
      <c r="HIO224" s="57"/>
      <c r="HIP224" s="21"/>
      <c r="HIQ224" s="22"/>
      <c r="HIR224" s="3"/>
      <c r="HIS224" s="5"/>
      <c r="HIT224" s="5"/>
      <c r="HIU224" s="8"/>
      <c r="HIV224" s="10"/>
      <c r="HIW224" s="68"/>
      <c r="HIX224" s="20"/>
      <c r="HIY224" s="57"/>
      <c r="HIZ224" s="21"/>
      <c r="HJA224" s="22"/>
      <c r="HJB224" s="3"/>
      <c r="HJC224" s="5"/>
      <c r="HJD224" s="5"/>
      <c r="HJE224" s="8"/>
      <c r="HJF224" s="10"/>
      <c r="HJG224" s="68"/>
      <c r="HJH224" s="20"/>
      <c r="HJI224" s="57"/>
      <c r="HJJ224" s="21"/>
      <c r="HJK224" s="22"/>
      <c r="HJL224" s="3"/>
      <c r="HJM224" s="5"/>
      <c r="HJN224" s="5"/>
      <c r="HJO224" s="8"/>
      <c r="HJP224" s="10"/>
      <c r="HJQ224" s="68"/>
      <c r="HJR224" s="20"/>
      <c r="HJS224" s="57"/>
      <c r="HJT224" s="21"/>
      <c r="HJU224" s="22"/>
      <c r="HJV224" s="3"/>
      <c r="HJW224" s="5"/>
      <c r="HJX224" s="5"/>
      <c r="HJY224" s="8"/>
      <c r="HJZ224" s="10"/>
      <c r="HKA224" s="68"/>
      <c r="HKB224" s="20"/>
      <c r="HKC224" s="57"/>
      <c r="HKD224" s="21"/>
      <c r="HKE224" s="22"/>
      <c r="HKF224" s="3"/>
      <c r="HKG224" s="5"/>
      <c r="HKH224" s="5"/>
      <c r="HKI224" s="8"/>
      <c r="HKJ224" s="10"/>
      <c r="HKK224" s="68"/>
      <c r="HKL224" s="20"/>
      <c r="HKM224" s="57"/>
      <c r="HKN224" s="21"/>
      <c r="HKO224" s="22"/>
      <c r="HKP224" s="3"/>
      <c r="HKQ224" s="5"/>
      <c r="HKR224" s="5"/>
      <c r="HKS224" s="8"/>
      <c r="HKT224" s="10"/>
      <c r="HKU224" s="68"/>
      <c r="HKV224" s="20"/>
      <c r="HKW224" s="57"/>
      <c r="HKX224" s="21"/>
      <c r="HKY224" s="22"/>
      <c r="HKZ224" s="3"/>
      <c r="HLA224" s="5"/>
      <c r="HLB224" s="5"/>
      <c r="HLC224" s="8"/>
      <c r="HLD224" s="10"/>
      <c r="HLE224" s="68"/>
      <c r="HLF224" s="20"/>
      <c r="HLG224" s="57"/>
      <c r="HLH224" s="21"/>
      <c r="HLI224" s="22"/>
      <c r="HLJ224" s="3"/>
      <c r="HLK224" s="5"/>
      <c r="HLL224" s="5"/>
      <c r="HLM224" s="8"/>
      <c r="HLN224" s="10"/>
      <c r="HLO224" s="68"/>
      <c r="HLP224" s="20"/>
      <c r="HLQ224" s="57"/>
      <c r="HLR224" s="21"/>
      <c r="HLS224" s="22"/>
      <c r="HLT224" s="3"/>
      <c r="HLU224" s="5"/>
      <c r="HLV224" s="5"/>
      <c r="HLW224" s="8"/>
      <c r="HLX224" s="10"/>
      <c r="HLY224" s="68"/>
      <c r="HLZ224" s="20"/>
      <c r="HMA224" s="57"/>
      <c r="HMB224" s="21"/>
      <c r="HMC224" s="22"/>
      <c r="HMD224" s="3"/>
      <c r="HME224" s="5"/>
      <c r="HMF224" s="5"/>
      <c r="HMG224" s="8"/>
      <c r="HMH224" s="10"/>
      <c r="HMI224" s="68"/>
      <c r="HMJ224" s="20"/>
      <c r="HMK224" s="57"/>
      <c r="HML224" s="21"/>
      <c r="HMM224" s="22"/>
      <c r="HMN224" s="3"/>
      <c r="HMO224" s="5"/>
      <c r="HMP224" s="5"/>
      <c r="HMQ224" s="8"/>
      <c r="HMR224" s="10"/>
      <c r="HMS224" s="68"/>
      <c r="HMT224" s="20"/>
      <c r="HMU224" s="57"/>
      <c r="HMV224" s="21"/>
      <c r="HMW224" s="22"/>
      <c r="HMX224" s="3"/>
      <c r="HMY224" s="5"/>
      <c r="HMZ224" s="5"/>
      <c r="HNA224" s="8"/>
      <c r="HNB224" s="10"/>
      <c r="HNC224" s="68"/>
      <c r="HND224" s="20"/>
      <c r="HNE224" s="57"/>
      <c r="HNF224" s="21"/>
      <c r="HNG224" s="22"/>
      <c r="HNH224" s="3"/>
      <c r="HNI224" s="5"/>
      <c r="HNJ224" s="5"/>
      <c r="HNK224" s="8"/>
      <c r="HNL224" s="10"/>
      <c r="HNM224" s="68"/>
      <c r="HNN224" s="20"/>
      <c r="HNO224" s="57"/>
      <c r="HNP224" s="21"/>
      <c r="HNQ224" s="22"/>
      <c r="HNR224" s="3"/>
      <c r="HNS224" s="5"/>
      <c r="HNT224" s="5"/>
      <c r="HNU224" s="8"/>
      <c r="HNV224" s="10"/>
      <c r="HNW224" s="68"/>
      <c r="HNX224" s="20"/>
      <c r="HNY224" s="57"/>
      <c r="HNZ224" s="21"/>
      <c r="HOA224" s="22"/>
      <c r="HOB224" s="3"/>
      <c r="HOC224" s="5"/>
      <c r="HOD224" s="5"/>
      <c r="HOE224" s="8"/>
      <c r="HOF224" s="10"/>
      <c r="HOG224" s="68"/>
      <c r="HOH224" s="20"/>
      <c r="HOI224" s="57"/>
      <c r="HOJ224" s="21"/>
      <c r="HOK224" s="22"/>
      <c r="HOL224" s="3"/>
      <c r="HOM224" s="5"/>
      <c r="HON224" s="5"/>
      <c r="HOO224" s="8"/>
      <c r="HOP224" s="10"/>
      <c r="HOQ224" s="68"/>
      <c r="HOR224" s="20"/>
      <c r="HOS224" s="57"/>
      <c r="HOT224" s="21"/>
      <c r="HOU224" s="22"/>
      <c r="HOV224" s="3"/>
      <c r="HOW224" s="5"/>
      <c r="HOX224" s="5"/>
      <c r="HOY224" s="8"/>
      <c r="HOZ224" s="10"/>
      <c r="HPA224" s="68"/>
      <c r="HPB224" s="20"/>
      <c r="HPC224" s="57"/>
      <c r="HPD224" s="21"/>
      <c r="HPE224" s="22"/>
      <c r="HPF224" s="3"/>
      <c r="HPG224" s="5"/>
      <c r="HPH224" s="5"/>
      <c r="HPI224" s="8"/>
      <c r="HPJ224" s="10"/>
      <c r="HPK224" s="68"/>
      <c r="HPL224" s="20"/>
      <c r="HPM224" s="57"/>
      <c r="HPN224" s="21"/>
      <c r="HPO224" s="22"/>
      <c r="HPP224" s="3"/>
      <c r="HPQ224" s="5"/>
      <c r="HPR224" s="5"/>
      <c r="HPS224" s="8"/>
      <c r="HPT224" s="10"/>
      <c r="HPU224" s="68"/>
      <c r="HPV224" s="20"/>
      <c r="HPW224" s="57"/>
      <c r="HPX224" s="21"/>
      <c r="HPY224" s="22"/>
      <c r="HPZ224" s="3"/>
      <c r="HQA224" s="5"/>
      <c r="HQB224" s="5"/>
      <c r="HQC224" s="8"/>
      <c r="HQD224" s="10"/>
      <c r="HQE224" s="68"/>
      <c r="HQF224" s="20"/>
      <c r="HQG224" s="57"/>
      <c r="HQH224" s="21"/>
      <c r="HQI224" s="22"/>
      <c r="HQJ224" s="3"/>
      <c r="HQK224" s="5"/>
      <c r="HQL224" s="5"/>
      <c r="HQM224" s="8"/>
      <c r="HQN224" s="10"/>
      <c r="HQO224" s="68"/>
      <c r="HQP224" s="20"/>
      <c r="HQQ224" s="57"/>
      <c r="HQR224" s="21"/>
      <c r="HQS224" s="22"/>
      <c r="HQT224" s="3"/>
      <c r="HQU224" s="5"/>
      <c r="HQV224" s="5"/>
      <c r="HQW224" s="8"/>
      <c r="HQX224" s="10"/>
      <c r="HQY224" s="68"/>
      <c r="HQZ224" s="20"/>
      <c r="HRA224" s="57"/>
      <c r="HRB224" s="21"/>
      <c r="HRC224" s="22"/>
      <c r="HRD224" s="3"/>
      <c r="HRE224" s="5"/>
      <c r="HRF224" s="5"/>
      <c r="HRG224" s="8"/>
      <c r="HRH224" s="10"/>
      <c r="HRI224" s="68"/>
      <c r="HRJ224" s="20"/>
      <c r="HRK224" s="57"/>
      <c r="HRL224" s="21"/>
      <c r="HRM224" s="22"/>
      <c r="HRN224" s="3"/>
      <c r="HRO224" s="5"/>
      <c r="HRP224" s="5"/>
      <c r="HRQ224" s="8"/>
      <c r="HRR224" s="10"/>
      <c r="HRS224" s="68"/>
      <c r="HRT224" s="20"/>
      <c r="HRU224" s="57"/>
      <c r="HRV224" s="21"/>
      <c r="HRW224" s="22"/>
      <c r="HRX224" s="3"/>
      <c r="HRY224" s="5"/>
      <c r="HRZ224" s="5"/>
      <c r="HSA224" s="8"/>
      <c r="HSB224" s="10"/>
      <c r="HSC224" s="68"/>
      <c r="HSD224" s="20"/>
      <c r="HSE224" s="57"/>
      <c r="HSF224" s="21"/>
      <c r="HSG224" s="22"/>
      <c r="HSH224" s="3"/>
      <c r="HSI224" s="5"/>
      <c r="HSJ224" s="5"/>
      <c r="HSK224" s="8"/>
      <c r="HSL224" s="10"/>
      <c r="HSM224" s="68"/>
      <c r="HSN224" s="20"/>
      <c r="HSO224" s="57"/>
      <c r="HSP224" s="21"/>
      <c r="HSQ224" s="22"/>
      <c r="HSR224" s="3"/>
      <c r="HSS224" s="5"/>
      <c r="HST224" s="5"/>
      <c r="HSU224" s="8"/>
      <c r="HSV224" s="10"/>
      <c r="HSW224" s="68"/>
      <c r="HSX224" s="20"/>
      <c r="HSY224" s="57"/>
      <c r="HSZ224" s="21"/>
      <c r="HTA224" s="22"/>
      <c r="HTB224" s="3"/>
      <c r="HTC224" s="5"/>
      <c r="HTD224" s="5"/>
      <c r="HTE224" s="8"/>
      <c r="HTF224" s="10"/>
      <c r="HTG224" s="68"/>
      <c r="HTH224" s="20"/>
      <c r="HTI224" s="57"/>
      <c r="HTJ224" s="21"/>
      <c r="HTK224" s="22"/>
      <c r="HTL224" s="3"/>
      <c r="HTM224" s="5"/>
      <c r="HTN224" s="5"/>
      <c r="HTO224" s="8"/>
      <c r="HTP224" s="10"/>
      <c r="HTQ224" s="68"/>
      <c r="HTR224" s="20"/>
      <c r="HTS224" s="57"/>
      <c r="HTT224" s="21"/>
      <c r="HTU224" s="22"/>
      <c r="HTV224" s="3"/>
      <c r="HTW224" s="5"/>
      <c r="HTX224" s="5"/>
      <c r="HTY224" s="8"/>
      <c r="HTZ224" s="10"/>
      <c r="HUA224" s="68"/>
      <c r="HUB224" s="20"/>
      <c r="HUC224" s="57"/>
      <c r="HUD224" s="21"/>
      <c r="HUE224" s="22"/>
      <c r="HUF224" s="3"/>
      <c r="HUG224" s="5"/>
      <c r="HUH224" s="5"/>
      <c r="HUI224" s="8"/>
      <c r="HUJ224" s="10"/>
      <c r="HUK224" s="68"/>
      <c r="HUL224" s="20"/>
      <c r="HUM224" s="57"/>
      <c r="HUN224" s="21"/>
      <c r="HUO224" s="22"/>
      <c r="HUP224" s="3"/>
      <c r="HUQ224" s="5"/>
      <c r="HUR224" s="5"/>
      <c r="HUS224" s="8"/>
      <c r="HUT224" s="10"/>
      <c r="HUU224" s="68"/>
      <c r="HUV224" s="20"/>
      <c r="HUW224" s="57"/>
      <c r="HUX224" s="21"/>
      <c r="HUY224" s="22"/>
      <c r="HUZ224" s="3"/>
      <c r="HVA224" s="5"/>
      <c r="HVB224" s="5"/>
      <c r="HVC224" s="8"/>
      <c r="HVD224" s="10"/>
      <c r="HVE224" s="68"/>
      <c r="HVF224" s="20"/>
      <c r="HVG224" s="57"/>
      <c r="HVH224" s="21"/>
      <c r="HVI224" s="22"/>
      <c r="HVJ224" s="3"/>
      <c r="HVK224" s="5"/>
      <c r="HVL224" s="5"/>
      <c r="HVM224" s="8"/>
      <c r="HVN224" s="10"/>
      <c r="HVO224" s="68"/>
      <c r="HVP224" s="20"/>
      <c r="HVQ224" s="57"/>
      <c r="HVR224" s="21"/>
      <c r="HVS224" s="22"/>
      <c r="HVT224" s="3"/>
      <c r="HVU224" s="5"/>
      <c r="HVV224" s="5"/>
      <c r="HVW224" s="8"/>
      <c r="HVX224" s="10"/>
      <c r="HVY224" s="68"/>
      <c r="HVZ224" s="20"/>
      <c r="HWA224" s="57"/>
      <c r="HWB224" s="21"/>
      <c r="HWC224" s="22"/>
      <c r="HWD224" s="3"/>
      <c r="HWE224" s="5"/>
      <c r="HWF224" s="5"/>
      <c r="HWG224" s="8"/>
      <c r="HWH224" s="10"/>
      <c r="HWI224" s="68"/>
      <c r="HWJ224" s="20"/>
      <c r="HWK224" s="57"/>
      <c r="HWL224" s="21"/>
      <c r="HWM224" s="22"/>
      <c r="HWN224" s="3"/>
      <c r="HWO224" s="5"/>
      <c r="HWP224" s="5"/>
      <c r="HWQ224" s="8"/>
      <c r="HWR224" s="10"/>
      <c r="HWS224" s="68"/>
      <c r="HWT224" s="20"/>
      <c r="HWU224" s="57"/>
      <c r="HWV224" s="21"/>
      <c r="HWW224" s="22"/>
      <c r="HWX224" s="3"/>
      <c r="HWY224" s="5"/>
      <c r="HWZ224" s="5"/>
      <c r="HXA224" s="8"/>
      <c r="HXB224" s="10"/>
      <c r="HXC224" s="68"/>
      <c r="HXD224" s="20"/>
      <c r="HXE224" s="57"/>
      <c r="HXF224" s="21"/>
      <c r="HXG224" s="22"/>
      <c r="HXH224" s="3"/>
      <c r="HXI224" s="5"/>
      <c r="HXJ224" s="5"/>
      <c r="HXK224" s="8"/>
      <c r="HXL224" s="10"/>
      <c r="HXM224" s="68"/>
      <c r="HXN224" s="20"/>
      <c r="HXO224" s="57"/>
      <c r="HXP224" s="21"/>
      <c r="HXQ224" s="22"/>
      <c r="HXR224" s="3"/>
      <c r="HXS224" s="5"/>
      <c r="HXT224" s="5"/>
      <c r="HXU224" s="8"/>
      <c r="HXV224" s="10"/>
      <c r="HXW224" s="68"/>
      <c r="HXX224" s="20"/>
      <c r="HXY224" s="57"/>
      <c r="HXZ224" s="21"/>
      <c r="HYA224" s="22"/>
      <c r="HYB224" s="3"/>
      <c r="HYC224" s="5"/>
      <c r="HYD224" s="5"/>
      <c r="HYE224" s="8"/>
      <c r="HYF224" s="10"/>
      <c r="HYG224" s="68"/>
      <c r="HYH224" s="20"/>
      <c r="HYI224" s="57"/>
      <c r="HYJ224" s="21"/>
      <c r="HYK224" s="22"/>
      <c r="HYL224" s="3"/>
      <c r="HYM224" s="5"/>
      <c r="HYN224" s="5"/>
      <c r="HYO224" s="8"/>
      <c r="HYP224" s="10"/>
      <c r="HYQ224" s="68"/>
      <c r="HYR224" s="20"/>
      <c r="HYS224" s="57"/>
      <c r="HYT224" s="21"/>
      <c r="HYU224" s="22"/>
      <c r="HYV224" s="3"/>
      <c r="HYW224" s="5"/>
      <c r="HYX224" s="5"/>
      <c r="HYY224" s="8"/>
      <c r="HYZ224" s="10"/>
      <c r="HZA224" s="68"/>
      <c r="HZB224" s="20"/>
      <c r="HZC224" s="57"/>
      <c r="HZD224" s="21"/>
      <c r="HZE224" s="22"/>
      <c r="HZF224" s="3"/>
      <c r="HZG224" s="5"/>
      <c r="HZH224" s="5"/>
      <c r="HZI224" s="8"/>
      <c r="HZJ224" s="10"/>
      <c r="HZK224" s="68"/>
      <c r="HZL224" s="20"/>
      <c r="HZM224" s="57"/>
      <c r="HZN224" s="21"/>
      <c r="HZO224" s="22"/>
      <c r="HZP224" s="3"/>
      <c r="HZQ224" s="5"/>
      <c r="HZR224" s="5"/>
      <c r="HZS224" s="8"/>
      <c r="HZT224" s="10"/>
      <c r="HZU224" s="68"/>
      <c r="HZV224" s="20"/>
      <c r="HZW224" s="57"/>
      <c r="HZX224" s="21"/>
      <c r="HZY224" s="22"/>
      <c r="HZZ224" s="3"/>
      <c r="IAA224" s="5"/>
      <c r="IAB224" s="5"/>
      <c r="IAC224" s="8"/>
      <c r="IAD224" s="10"/>
      <c r="IAE224" s="68"/>
      <c r="IAF224" s="20"/>
      <c r="IAG224" s="57"/>
      <c r="IAH224" s="21"/>
      <c r="IAI224" s="22"/>
      <c r="IAJ224" s="3"/>
      <c r="IAK224" s="5"/>
      <c r="IAL224" s="5"/>
      <c r="IAM224" s="8"/>
      <c r="IAN224" s="10"/>
      <c r="IAO224" s="68"/>
      <c r="IAP224" s="20"/>
      <c r="IAQ224" s="57"/>
      <c r="IAR224" s="21"/>
      <c r="IAS224" s="22"/>
      <c r="IAT224" s="3"/>
      <c r="IAU224" s="5"/>
      <c r="IAV224" s="5"/>
      <c r="IAW224" s="8"/>
      <c r="IAX224" s="10"/>
      <c r="IAY224" s="68"/>
      <c r="IAZ224" s="20"/>
      <c r="IBA224" s="57"/>
      <c r="IBB224" s="21"/>
      <c r="IBC224" s="22"/>
      <c r="IBD224" s="3"/>
      <c r="IBE224" s="5"/>
      <c r="IBF224" s="5"/>
      <c r="IBG224" s="8"/>
      <c r="IBH224" s="10"/>
      <c r="IBI224" s="68"/>
      <c r="IBJ224" s="20"/>
      <c r="IBK224" s="57"/>
      <c r="IBL224" s="21"/>
      <c r="IBM224" s="22"/>
      <c r="IBN224" s="3"/>
      <c r="IBO224" s="5"/>
      <c r="IBP224" s="5"/>
      <c r="IBQ224" s="8"/>
      <c r="IBR224" s="10"/>
      <c r="IBS224" s="68"/>
      <c r="IBT224" s="20"/>
      <c r="IBU224" s="57"/>
      <c r="IBV224" s="21"/>
      <c r="IBW224" s="22"/>
      <c r="IBX224" s="3"/>
      <c r="IBY224" s="5"/>
      <c r="IBZ224" s="5"/>
      <c r="ICA224" s="8"/>
      <c r="ICB224" s="10"/>
      <c r="ICC224" s="68"/>
      <c r="ICD224" s="20"/>
      <c r="ICE224" s="57"/>
      <c r="ICF224" s="21"/>
      <c r="ICG224" s="22"/>
      <c r="ICH224" s="3"/>
      <c r="ICI224" s="5"/>
      <c r="ICJ224" s="5"/>
      <c r="ICK224" s="8"/>
      <c r="ICL224" s="10"/>
      <c r="ICM224" s="68"/>
      <c r="ICN224" s="20"/>
      <c r="ICO224" s="57"/>
      <c r="ICP224" s="21"/>
      <c r="ICQ224" s="22"/>
      <c r="ICR224" s="3"/>
      <c r="ICS224" s="5"/>
      <c r="ICT224" s="5"/>
      <c r="ICU224" s="8"/>
      <c r="ICV224" s="10"/>
      <c r="ICW224" s="68"/>
      <c r="ICX224" s="20"/>
      <c r="ICY224" s="57"/>
      <c r="ICZ224" s="21"/>
      <c r="IDA224" s="22"/>
      <c r="IDB224" s="3"/>
      <c r="IDC224" s="5"/>
      <c r="IDD224" s="5"/>
      <c r="IDE224" s="8"/>
      <c r="IDF224" s="10"/>
      <c r="IDG224" s="68"/>
      <c r="IDH224" s="20"/>
      <c r="IDI224" s="57"/>
      <c r="IDJ224" s="21"/>
      <c r="IDK224" s="22"/>
      <c r="IDL224" s="3"/>
      <c r="IDM224" s="5"/>
      <c r="IDN224" s="5"/>
      <c r="IDO224" s="8"/>
      <c r="IDP224" s="10"/>
      <c r="IDQ224" s="68"/>
      <c r="IDR224" s="20"/>
      <c r="IDS224" s="57"/>
      <c r="IDT224" s="21"/>
      <c r="IDU224" s="22"/>
      <c r="IDV224" s="3"/>
      <c r="IDW224" s="5"/>
      <c r="IDX224" s="5"/>
      <c r="IDY224" s="8"/>
      <c r="IDZ224" s="10"/>
      <c r="IEA224" s="68"/>
      <c r="IEB224" s="20"/>
      <c r="IEC224" s="57"/>
      <c r="IED224" s="21"/>
      <c r="IEE224" s="22"/>
      <c r="IEF224" s="3"/>
      <c r="IEG224" s="5"/>
      <c r="IEH224" s="5"/>
      <c r="IEI224" s="8"/>
      <c r="IEJ224" s="10"/>
      <c r="IEK224" s="68"/>
      <c r="IEL224" s="20"/>
      <c r="IEM224" s="57"/>
      <c r="IEN224" s="21"/>
      <c r="IEO224" s="22"/>
      <c r="IEP224" s="3"/>
      <c r="IEQ224" s="5"/>
      <c r="IER224" s="5"/>
      <c r="IES224" s="8"/>
      <c r="IET224" s="10"/>
      <c r="IEU224" s="68"/>
      <c r="IEV224" s="20"/>
      <c r="IEW224" s="57"/>
      <c r="IEX224" s="21"/>
      <c r="IEY224" s="22"/>
      <c r="IEZ224" s="3"/>
      <c r="IFA224" s="5"/>
      <c r="IFB224" s="5"/>
      <c r="IFC224" s="8"/>
      <c r="IFD224" s="10"/>
      <c r="IFE224" s="68"/>
      <c r="IFF224" s="20"/>
      <c r="IFG224" s="57"/>
      <c r="IFH224" s="21"/>
      <c r="IFI224" s="22"/>
      <c r="IFJ224" s="3"/>
      <c r="IFK224" s="5"/>
      <c r="IFL224" s="5"/>
      <c r="IFM224" s="8"/>
      <c r="IFN224" s="10"/>
      <c r="IFO224" s="68"/>
      <c r="IFP224" s="20"/>
      <c r="IFQ224" s="57"/>
      <c r="IFR224" s="21"/>
      <c r="IFS224" s="22"/>
      <c r="IFT224" s="3"/>
      <c r="IFU224" s="5"/>
      <c r="IFV224" s="5"/>
      <c r="IFW224" s="8"/>
      <c r="IFX224" s="10"/>
      <c r="IFY224" s="68"/>
      <c r="IFZ224" s="20"/>
      <c r="IGA224" s="57"/>
      <c r="IGB224" s="21"/>
      <c r="IGC224" s="22"/>
      <c r="IGD224" s="3"/>
      <c r="IGE224" s="5"/>
      <c r="IGF224" s="5"/>
      <c r="IGG224" s="8"/>
      <c r="IGH224" s="10"/>
      <c r="IGI224" s="68"/>
      <c r="IGJ224" s="20"/>
      <c r="IGK224" s="57"/>
      <c r="IGL224" s="21"/>
      <c r="IGM224" s="22"/>
      <c r="IGN224" s="3"/>
      <c r="IGO224" s="5"/>
      <c r="IGP224" s="5"/>
      <c r="IGQ224" s="8"/>
      <c r="IGR224" s="10"/>
      <c r="IGS224" s="68"/>
      <c r="IGT224" s="20"/>
      <c r="IGU224" s="57"/>
      <c r="IGV224" s="21"/>
      <c r="IGW224" s="22"/>
      <c r="IGX224" s="3"/>
      <c r="IGY224" s="5"/>
      <c r="IGZ224" s="5"/>
      <c r="IHA224" s="8"/>
      <c r="IHB224" s="10"/>
      <c r="IHC224" s="68"/>
      <c r="IHD224" s="20"/>
      <c r="IHE224" s="57"/>
      <c r="IHF224" s="21"/>
      <c r="IHG224" s="22"/>
      <c r="IHH224" s="3"/>
      <c r="IHI224" s="5"/>
      <c r="IHJ224" s="5"/>
      <c r="IHK224" s="8"/>
      <c r="IHL224" s="10"/>
      <c r="IHM224" s="68"/>
      <c r="IHN224" s="20"/>
      <c r="IHO224" s="57"/>
      <c r="IHP224" s="21"/>
      <c r="IHQ224" s="22"/>
      <c r="IHR224" s="3"/>
      <c r="IHS224" s="5"/>
      <c r="IHT224" s="5"/>
      <c r="IHU224" s="8"/>
      <c r="IHV224" s="10"/>
      <c r="IHW224" s="68"/>
      <c r="IHX224" s="20"/>
      <c r="IHY224" s="57"/>
      <c r="IHZ224" s="21"/>
      <c r="IIA224" s="22"/>
      <c r="IIB224" s="3"/>
      <c r="IIC224" s="5"/>
      <c r="IID224" s="5"/>
      <c r="IIE224" s="8"/>
      <c r="IIF224" s="10"/>
      <c r="IIG224" s="68"/>
      <c r="IIH224" s="20"/>
      <c r="III224" s="57"/>
      <c r="IIJ224" s="21"/>
      <c r="IIK224" s="22"/>
      <c r="IIL224" s="3"/>
      <c r="IIM224" s="5"/>
      <c r="IIN224" s="5"/>
      <c r="IIO224" s="8"/>
      <c r="IIP224" s="10"/>
      <c r="IIQ224" s="68"/>
      <c r="IIR224" s="20"/>
      <c r="IIS224" s="57"/>
      <c r="IIT224" s="21"/>
      <c r="IIU224" s="22"/>
      <c r="IIV224" s="3"/>
      <c r="IIW224" s="5"/>
      <c r="IIX224" s="5"/>
      <c r="IIY224" s="8"/>
      <c r="IIZ224" s="10"/>
      <c r="IJA224" s="68"/>
      <c r="IJB224" s="20"/>
      <c r="IJC224" s="57"/>
      <c r="IJD224" s="21"/>
      <c r="IJE224" s="22"/>
      <c r="IJF224" s="3"/>
      <c r="IJG224" s="5"/>
      <c r="IJH224" s="5"/>
      <c r="IJI224" s="8"/>
      <c r="IJJ224" s="10"/>
      <c r="IJK224" s="68"/>
      <c r="IJL224" s="20"/>
      <c r="IJM224" s="57"/>
      <c r="IJN224" s="21"/>
      <c r="IJO224" s="22"/>
      <c r="IJP224" s="3"/>
      <c r="IJQ224" s="5"/>
      <c r="IJR224" s="5"/>
      <c r="IJS224" s="8"/>
      <c r="IJT224" s="10"/>
      <c r="IJU224" s="68"/>
      <c r="IJV224" s="20"/>
      <c r="IJW224" s="57"/>
      <c r="IJX224" s="21"/>
      <c r="IJY224" s="22"/>
      <c r="IJZ224" s="3"/>
      <c r="IKA224" s="5"/>
      <c r="IKB224" s="5"/>
      <c r="IKC224" s="8"/>
      <c r="IKD224" s="10"/>
      <c r="IKE224" s="68"/>
      <c r="IKF224" s="20"/>
      <c r="IKG224" s="57"/>
      <c r="IKH224" s="21"/>
      <c r="IKI224" s="22"/>
      <c r="IKJ224" s="3"/>
      <c r="IKK224" s="5"/>
      <c r="IKL224" s="5"/>
      <c r="IKM224" s="8"/>
      <c r="IKN224" s="10"/>
      <c r="IKO224" s="68"/>
      <c r="IKP224" s="20"/>
      <c r="IKQ224" s="57"/>
      <c r="IKR224" s="21"/>
      <c r="IKS224" s="22"/>
      <c r="IKT224" s="3"/>
      <c r="IKU224" s="5"/>
      <c r="IKV224" s="5"/>
      <c r="IKW224" s="8"/>
      <c r="IKX224" s="10"/>
      <c r="IKY224" s="68"/>
      <c r="IKZ224" s="20"/>
      <c r="ILA224" s="57"/>
      <c r="ILB224" s="21"/>
      <c r="ILC224" s="22"/>
      <c r="ILD224" s="3"/>
      <c r="ILE224" s="5"/>
      <c r="ILF224" s="5"/>
      <c r="ILG224" s="8"/>
      <c r="ILH224" s="10"/>
      <c r="ILI224" s="68"/>
      <c r="ILJ224" s="20"/>
      <c r="ILK224" s="57"/>
      <c r="ILL224" s="21"/>
      <c r="ILM224" s="22"/>
      <c r="ILN224" s="3"/>
      <c r="ILO224" s="5"/>
      <c r="ILP224" s="5"/>
      <c r="ILQ224" s="8"/>
      <c r="ILR224" s="10"/>
      <c r="ILS224" s="68"/>
      <c r="ILT224" s="20"/>
      <c r="ILU224" s="57"/>
      <c r="ILV224" s="21"/>
      <c r="ILW224" s="22"/>
      <c r="ILX224" s="3"/>
      <c r="ILY224" s="5"/>
      <c r="ILZ224" s="5"/>
      <c r="IMA224" s="8"/>
      <c r="IMB224" s="10"/>
      <c r="IMC224" s="68"/>
      <c r="IMD224" s="20"/>
      <c r="IME224" s="57"/>
      <c r="IMF224" s="21"/>
      <c r="IMG224" s="22"/>
      <c r="IMH224" s="3"/>
      <c r="IMI224" s="5"/>
      <c r="IMJ224" s="5"/>
      <c r="IMK224" s="8"/>
      <c r="IML224" s="10"/>
      <c r="IMM224" s="68"/>
      <c r="IMN224" s="20"/>
      <c r="IMO224" s="57"/>
      <c r="IMP224" s="21"/>
      <c r="IMQ224" s="22"/>
      <c r="IMR224" s="3"/>
      <c r="IMS224" s="5"/>
      <c r="IMT224" s="5"/>
      <c r="IMU224" s="8"/>
      <c r="IMV224" s="10"/>
      <c r="IMW224" s="68"/>
      <c r="IMX224" s="20"/>
      <c r="IMY224" s="57"/>
      <c r="IMZ224" s="21"/>
      <c r="INA224" s="22"/>
      <c r="INB224" s="3"/>
      <c r="INC224" s="5"/>
      <c r="IND224" s="5"/>
      <c r="INE224" s="8"/>
      <c r="INF224" s="10"/>
      <c r="ING224" s="68"/>
      <c r="INH224" s="20"/>
      <c r="INI224" s="57"/>
      <c r="INJ224" s="21"/>
      <c r="INK224" s="22"/>
      <c r="INL224" s="3"/>
      <c r="INM224" s="5"/>
      <c r="INN224" s="5"/>
      <c r="INO224" s="8"/>
      <c r="INP224" s="10"/>
      <c r="INQ224" s="68"/>
      <c r="INR224" s="20"/>
      <c r="INS224" s="57"/>
      <c r="INT224" s="21"/>
      <c r="INU224" s="22"/>
      <c r="INV224" s="3"/>
      <c r="INW224" s="5"/>
      <c r="INX224" s="5"/>
      <c r="INY224" s="8"/>
      <c r="INZ224" s="10"/>
      <c r="IOA224" s="68"/>
      <c r="IOB224" s="20"/>
      <c r="IOC224" s="57"/>
      <c r="IOD224" s="21"/>
      <c r="IOE224" s="22"/>
      <c r="IOF224" s="3"/>
      <c r="IOG224" s="5"/>
      <c r="IOH224" s="5"/>
      <c r="IOI224" s="8"/>
      <c r="IOJ224" s="10"/>
      <c r="IOK224" s="68"/>
      <c r="IOL224" s="20"/>
      <c r="IOM224" s="57"/>
      <c r="ION224" s="21"/>
      <c r="IOO224" s="22"/>
      <c r="IOP224" s="3"/>
      <c r="IOQ224" s="5"/>
      <c r="IOR224" s="5"/>
      <c r="IOS224" s="8"/>
      <c r="IOT224" s="10"/>
      <c r="IOU224" s="68"/>
      <c r="IOV224" s="20"/>
      <c r="IOW224" s="57"/>
      <c r="IOX224" s="21"/>
      <c r="IOY224" s="22"/>
      <c r="IOZ224" s="3"/>
      <c r="IPA224" s="5"/>
      <c r="IPB224" s="5"/>
      <c r="IPC224" s="8"/>
      <c r="IPD224" s="10"/>
      <c r="IPE224" s="68"/>
      <c r="IPF224" s="20"/>
      <c r="IPG224" s="57"/>
      <c r="IPH224" s="21"/>
      <c r="IPI224" s="22"/>
      <c r="IPJ224" s="3"/>
      <c r="IPK224" s="5"/>
      <c r="IPL224" s="5"/>
      <c r="IPM224" s="8"/>
      <c r="IPN224" s="10"/>
      <c r="IPO224" s="68"/>
      <c r="IPP224" s="20"/>
      <c r="IPQ224" s="57"/>
      <c r="IPR224" s="21"/>
      <c r="IPS224" s="22"/>
      <c r="IPT224" s="3"/>
      <c r="IPU224" s="5"/>
      <c r="IPV224" s="5"/>
      <c r="IPW224" s="8"/>
      <c r="IPX224" s="10"/>
      <c r="IPY224" s="68"/>
      <c r="IPZ224" s="20"/>
      <c r="IQA224" s="57"/>
      <c r="IQB224" s="21"/>
      <c r="IQC224" s="22"/>
      <c r="IQD224" s="3"/>
      <c r="IQE224" s="5"/>
      <c r="IQF224" s="5"/>
      <c r="IQG224" s="8"/>
      <c r="IQH224" s="10"/>
      <c r="IQI224" s="68"/>
      <c r="IQJ224" s="20"/>
      <c r="IQK224" s="57"/>
      <c r="IQL224" s="21"/>
      <c r="IQM224" s="22"/>
      <c r="IQN224" s="3"/>
      <c r="IQO224" s="5"/>
      <c r="IQP224" s="5"/>
      <c r="IQQ224" s="8"/>
      <c r="IQR224" s="10"/>
      <c r="IQS224" s="68"/>
      <c r="IQT224" s="20"/>
      <c r="IQU224" s="57"/>
      <c r="IQV224" s="21"/>
      <c r="IQW224" s="22"/>
      <c r="IQX224" s="3"/>
      <c r="IQY224" s="5"/>
      <c r="IQZ224" s="5"/>
      <c r="IRA224" s="8"/>
      <c r="IRB224" s="10"/>
      <c r="IRC224" s="68"/>
      <c r="IRD224" s="20"/>
      <c r="IRE224" s="57"/>
      <c r="IRF224" s="21"/>
      <c r="IRG224" s="22"/>
      <c r="IRH224" s="3"/>
      <c r="IRI224" s="5"/>
      <c r="IRJ224" s="5"/>
      <c r="IRK224" s="8"/>
      <c r="IRL224" s="10"/>
      <c r="IRM224" s="68"/>
      <c r="IRN224" s="20"/>
      <c r="IRO224" s="57"/>
      <c r="IRP224" s="21"/>
      <c r="IRQ224" s="22"/>
      <c r="IRR224" s="3"/>
      <c r="IRS224" s="5"/>
      <c r="IRT224" s="5"/>
      <c r="IRU224" s="8"/>
      <c r="IRV224" s="10"/>
      <c r="IRW224" s="68"/>
      <c r="IRX224" s="20"/>
      <c r="IRY224" s="57"/>
      <c r="IRZ224" s="21"/>
      <c r="ISA224" s="22"/>
      <c r="ISB224" s="3"/>
      <c r="ISC224" s="5"/>
      <c r="ISD224" s="5"/>
      <c r="ISE224" s="8"/>
      <c r="ISF224" s="10"/>
      <c r="ISG224" s="68"/>
      <c r="ISH224" s="20"/>
      <c r="ISI224" s="57"/>
      <c r="ISJ224" s="21"/>
      <c r="ISK224" s="22"/>
      <c r="ISL224" s="3"/>
      <c r="ISM224" s="5"/>
      <c r="ISN224" s="5"/>
      <c r="ISO224" s="8"/>
      <c r="ISP224" s="10"/>
      <c r="ISQ224" s="68"/>
      <c r="ISR224" s="20"/>
      <c r="ISS224" s="57"/>
      <c r="IST224" s="21"/>
      <c r="ISU224" s="22"/>
      <c r="ISV224" s="3"/>
      <c r="ISW224" s="5"/>
      <c r="ISX224" s="5"/>
      <c r="ISY224" s="8"/>
      <c r="ISZ224" s="10"/>
      <c r="ITA224" s="68"/>
      <c r="ITB224" s="20"/>
      <c r="ITC224" s="57"/>
      <c r="ITD224" s="21"/>
      <c r="ITE224" s="22"/>
      <c r="ITF224" s="3"/>
      <c r="ITG224" s="5"/>
      <c r="ITH224" s="5"/>
      <c r="ITI224" s="8"/>
      <c r="ITJ224" s="10"/>
      <c r="ITK224" s="68"/>
      <c r="ITL224" s="20"/>
      <c r="ITM224" s="57"/>
      <c r="ITN224" s="21"/>
      <c r="ITO224" s="22"/>
      <c r="ITP224" s="3"/>
      <c r="ITQ224" s="5"/>
      <c r="ITR224" s="5"/>
      <c r="ITS224" s="8"/>
      <c r="ITT224" s="10"/>
      <c r="ITU224" s="68"/>
      <c r="ITV224" s="20"/>
      <c r="ITW224" s="57"/>
      <c r="ITX224" s="21"/>
      <c r="ITY224" s="22"/>
      <c r="ITZ224" s="3"/>
      <c r="IUA224" s="5"/>
      <c r="IUB224" s="5"/>
      <c r="IUC224" s="8"/>
      <c r="IUD224" s="10"/>
      <c r="IUE224" s="68"/>
      <c r="IUF224" s="20"/>
      <c r="IUG224" s="57"/>
      <c r="IUH224" s="21"/>
      <c r="IUI224" s="22"/>
      <c r="IUJ224" s="3"/>
      <c r="IUK224" s="5"/>
      <c r="IUL224" s="5"/>
      <c r="IUM224" s="8"/>
      <c r="IUN224" s="10"/>
      <c r="IUO224" s="68"/>
      <c r="IUP224" s="20"/>
      <c r="IUQ224" s="57"/>
      <c r="IUR224" s="21"/>
      <c r="IUS224" s="22"/>
      <c r="IUT224" s="3"/>
      <c r="IUU224" s="5"/>
      <c r="IUV224" s="5"/>
      <c r="IUW224" s="8"/>
      <c r="IUX224" s="10"/>
      <c r="IUY224" s="68"/>
      <c r="IUZ224" s="20"/>
      <c r="IVA224" s="57"/>
      <c r="IVB224" s="21"/>
      <c r="IVC224" s="22"/>
      <c r="IVD224" s="3"/>
      <c r="IVE224" s="5"/>
      <c r="IVF224" s="5"/>
      <c r="IVG224" s="8"/>
      <c r="IVH224" s="10"/>
      <c r="IVI224" s="68"/>
      <c r="IVJ224" s="20"/>
      <c r="IVK224" s="57"/>
      <c r="IVL224" s="21"/>
      <c r="IVM224" s="22"/>
      <c r="IVN224" s="3"/>
      <c r="IVO224" s="5"/>
      <c r="IVP224" s="5"/>
      <c r="IVQ224" s="8"/>
      <c r="IVR224" s="10"/>
      <c r="IVS224" s="68"/>
      <c r="IVT224" s="20"/>
      <c r="IVU224" s="57"/>
      <c r="IVV224" s="21"/>
      <c r="IVW224" s="22"/>
      <c r="IVX224" s="3"/>
      <c r="IVY224" s="5"/>
      <c r="IVZ224" s="5"/>
      <c r="IWA224" s="8"/>
      <c r="IWB224" s="10"/>
      <c r="IWC224" s="68"/>
      <c r="IWD224" s="20"/>
      <c r="IWE224" s="57"/>
      <c r="IWF224" s="21"/>
      <c r="IWG224" s="22"/>
      <c r="IWH224" s="3"/>
      <c r="IWI224" s="5"/>
      <c r="IWJ224" s="5"/>
      <c r="IWK224" s="8"/>
      <c r="IWL224" s="10"/>
      <c r="IWM224" s="68"/>
      <c r="IWN224" s="20"/>
      <c r="IWO224" s="57"/>
      <c r="IWP224" s="21"/>
      <c r="IWQ224" s="22"/>
      <c r="IWR224" s="3"/>
      <c r="IWS224" s="5"/>
      <c r="IWT224" s="5"/>
      <c r="IWU224" s="8"/>
      <c r="IWV224" s="10"/>
      <c r="IWW224" s="68"/>
      <c r="IWX224" s="20"/>
      <c r="IWY224" s="57"/>
      <c r="IWZ224" s="21"/>
      <c r="IXA224" s="22"/>
      <c r="IXB224" s="3"/>
      <c r="IXC224" s="5"/>
      <c r="IXD224" s="5"/>
      <c r="IXE224" s="8"/>
      <c r="IXF224" s="10"/>
      <c r="IXG224" s="68"/>
      <c r="IXH224" s="20"/>
      <c r="IXI224" s="57"/>
      <c r="IXJ224" s="21"/>
      <c r="IXK224" s="22"/>
      <c r="IXL224" s="3"/>
      <c r="IXM224" s="5"/>
      <c r="IXN224" s="5"/>
      <c r="IXO224" s="8"/>
      <c r="IXP224" s="10"/>
      <c r="IXQ224" s="68"/>
      <c r="IXR224" s="20"/>
      <c r="IXS224" s="57"/>
      <c r="IXT224" s="21"/>
      <c r="IXU224" s="22"/>
      <c r="IXV224" s="3"/>
      <c r="IXW224" s="5"/>
      <c r="IXX224" s="5"/>
      <c r="IXY224" s="8"/>
      <c r="IXZ224" s="10"/>
      <c r="IYA224" s="68"/>
      <c r="IYB224" s="20"/>
      <c r="IYC224" s="57"/>
      <c r="IYD224" s="21"/>
      <c r="IYE224" s="22"/>
      <c r="IYF224" s="3"/>
      <c r="IYG224" s="5"/>
      <c r="IYH224" s="5"/>
      <c r="IYI224" s="8"/>
      <c r="IYJ224" s="10"/>
      <c r="IYK224" s="68"/>
      <c r="IYL224" s="20"/>
      <c r="IYM224" s="57"/>
      <c r="IYN224" s="21"/>
      <c r="IYO224" s="22"/>
      <c r="IYP224" s="3"/>
      <c r="IYQ224" s="5"/>
      <c r="IYR224" s="5"/>
      <c r="IYS224" s="8"/>
      <c r="IYT224" s="10"/>
      <c r="IYU224" s="68"/>
      <c r="IYV224" s="20"/>
      <c r="IYW224" s="57"/>
      <c r="IYX224" s="21"/>
      <c r="IYY224" s="22"/>
      <c r="IYZ224" s="3"/>
      <c r="IZA224" s="5"/>
      <c r="IZB224" s="5"/>
      <c r="IZC224" s="8"/>
      <c r="IZD224" s="10"/>
      <c r="IZE224" s="68"/>
      <c r="IZF224" s="20"/>
      <c r="IZG224" s="57"/>
      <c r="IZH224" s="21"/>
      <c r="IZI224" s="22"/>
      <c r="IZJ224" s="3"/>
      <c r="IZK224" s="5"/>
      <c r="IZL224" s="5"/>
      <c r="IZM224" s="8"/>
      <c r="IZN224" s="10"/>
      <c r="IZO224" s="68"/>
      <c r="IZP224" s="20"/>
      <c r="IZQ224" s="57"/>
      <c r="IZR224" s="21"/>
      <c r="IZS224" s="22"/>
      <c r="IZT224" s="3"/>
      <c r="IZU224" s="5"/>
      <c r="IZV224" s="5"/>
      <c r="IZW224" s="8"/>
      <c r="IZX224" s="10"/>
      <c r="IZY224" s="68"/>
      <c r="IZZ224" s="20"/>
      <c r="JAA224" s="57"/>
      <c r="JAB224" s="21"/>
      <c r="JAC224" s="22"/>
      <c r="JAD224" s="3"/>
      <c r="JAE224" s="5"/>
      <c r="JAF224" s="5"/>
      <c r="JAG224" s="8"/>
      <c r="JAH224" s="10"/>
      <c r="JAI224" s="68"/>
      <c r="JAJ224" s="20"/>
      <c r="JAK224" s="57"/>
      <c r="JAL224" s="21"/>
      <c r="JAM224" s="22"/>
      <c r="JAN224" s="3"/>
      <c r="JAO224" s="5"/>
      <c r="JAP224" s="5"/>
      <c r="JAQ224" s="8"/>
      <c r="JAR224" s="10"/>
      <c r="JAS224" s="68"/>
      <c r="JAT224" s="20"/>
      <c r="JAU224" s="57"/>
      <c r="JAV224" s="21"/>
      <c r="JAW224" s="22"/>
      <c r="JAX224" s="3"/>
      <c r="JAY224" s="5"/>
      <c r="JAZ224" s="5"/>
      <c r="JBA224" s="8"/>
      <c r="JBB224" s="10"/>
      <c r="JBC224" s="68"/>
      <c r="JBD224" s="20"/>
      <c r="JBE224" s="57"/>
      <c r="JBF224" s="21"/>
      <c r="JBG224" s="22"/>
      <c r="JBH224" s="3"/>
      <c r="JBI224" s="5"/>
      <c r="JBJ224" s="5"/>
      <c r="JBK224" s="8"/>
      <c r="JBL224" s="10"/>
      <c r="JBM224" s="68"/>
      <c r="JBN224" s="20"/>
      <c r="JBO224" s="57"/>
      <c r="JBP224" s="21"/>
      <c r="JBQ224" s="22"/>
      <c r="JBR224" s="3"/>
      <c r="JBS224" s="5"/>
      <c r="JBT224" s="5"/>
      <c r="JBU224" s="8"/>
      <c r="JBV224" s="10"/>
      <c r="JBW224" s="68"/>
      <c r="JBX224" s="20"/>
      <c r="JBY224" s="57"/>
      <c r="JBZ224" s="21"/>
      <c r="JCA224" s="22"/>
      <c r="JCB224" s="3"/>
      <c r="JCC224" s="5"/>
      <c r="JCD224" s="5"/>
      <c r="JCE224" s="8"/>
      <c r="JCF224" s="10"/>
      <c r="JCG224" s="68"/>
      <c r="JCH224" s="20"/>
      <c r="JCI224" s="57"/>
      <c r="JCJ224" s="21"/>
      <c r="JCK224" s="22"/>
      <c r="JCL224" s="3"/>
      <c r="JCM224" s="5"/>
      <c r="JCN224" s="5"/>
      <c r="JCO224" s="8"/>
      <c r="JCP224" s="10"/>
      <c r="JCQ224" s="68"/>
      <c r="JCR224" s="20"/>
      <c r="JCS224" s="57"/>
      <c r="JCT224" s="21"/>
      <c r="JCU224" s="22"/>
      <c r="JCV224" s="3"/>
      <c r="JCW224" s="5"/>
      <c r="JCX224" s="5"/>
      <c r="JCY224" s="8"/>
      <c r="JCZ224" s="10"/>
      <c r="JDA224" s="68"/>
      <c r="JDB224" s="20"/>
      <c r="JDC224" s="57"/>
      <c r="JDD224" s="21"/>
      <c r="JDE224" s="22"/>
      <c r="JDF224" s="3"/>
      <c r="JDG224" s="5"/>
      <c r="JDH224" s="5"/>
      <c r="JDI224" s="8"/>
      <c r="JDJ224" s="10"/>
      <c r="JDK224" s="68"/>
      <c r="JDL224" s="20"/>
      <c r="JDM224" s="57"/>
      <c r="JDN224" s="21"/>
      <c r="JDO224" s="22"/>
      <c r="JDP224" s="3"/>
      <c r="JDQ224" s="5"/>
      <c r="JDR224" s="5"/>
      <c r="JDS224" s="8"/>
      <c r="JDT224" s="10"/>
      <c r="JDU224" s="68"/>
      <c r="JDV224" s="20"/>
      <c r="JDW224" s="57"/>
      <c r="JDX224" s="21"/>
      <c r="JDY224" s="22"/>
      <c r="JDZ224" s="3"/>
      <c r="JEA224" s="5"/>
      <c r="JEB224" s="5"/>
      <c r="JEC224" s="8"/>
      <c r="JED224" s="10"/>
      <c r="JEE224" s="68"/>
      <c r="JEF224" s="20"/>
      <c r="JEG224" s="57"/>
      <c r="JEH224" s="21"/>
      <c r="JEI224" s="22"/>
      <c r="JEJ224" s="3"/>
      <c r="JEK224" s="5"/>
      <c r="JEL224" s="5"/>
      <c r="JEM224" s="8"/>
      <c r="JEN224" s="10"/>
      <c r="JEO224" s="68"/>
      <c r="JEP224" s="20"/>
      <c r="JEQ224" s="57"/>
      <c r="JER224" s="21"/>
      <c r="JES224" s="22"/>
      <c r="JET224" s="3"/>
      <c r="JEU224" s="5"/>
      <c r="JEV224" s="5"/>
      <c r="JEW224" s="8"/>
      <c r="JEX224" s="10"/>
      <c r="JEY224" s="68"/>
      <c r="JEZ224" s="20"/>
      <c r="JFA224" s="57"/>
      <c r="JFB224" s="21"/>
      <c r="JFC224" s="22"/>
      <c r="JFD224" s="3"/>
      <c r="JFE224" s="5"/>
      <c r="JFF224" s="5"/>
      <c r="JFG224" s="8"/>
      <c r="JFH224" s="10"/>
      <c r="JFI224" s="68"/>
      <c r="JFJ224" s="20"/>
      <c r="JFK224" s="57"/>
      <c r="JFL224" s="21"/>
      <c r="JFM224" s="22"/>
      <c r="JFN224" s="3"/>
      <c r="JFO224" s="5"/>
      <c r="JFP224" s="5"/>
      <c r="JFQ224" s="8"/>
      <c r="JFR224" s="10"/>
      <c r="JFS224" s="68"/>
      <c r="JFT224" s="20"/>
      <c r="JFU224" s="57"/>
      <c r="JFV224" s="21"/>
      <c r="JFW224" s="22"/>
      <c r="JFX224" s="3"/>
      <c r="JFY224" s="5"/>
      <c r="JFZ224" s="5"/>
      <c r="JGA224" s="8"/>
      <c r="JGB224" s="10"/>
      <c r="JGC224" s="68"/>
      <c r="JGD224" s="20"/>
      <c r="JGE224" s="57"/>
      <c r="JGF224" s="21"/>
      <c r="JGG224" s="22"/>
      <c r="JGH224" s="3"/>
      <c r="JGI224" s="5"/>
      <c r="JGJ224" s="5"/>
      <c r="JGK224" s="8"/>
      <c r="JGL224" s="10"/>
      <c r="JGM224" s="68"/>
      <c r="JGN224" s="20"/>
      <c r="JGO224" s="57"/>
      <c r="JGP224" s="21"/>
      <c r="JGQ224" s="22"/>
      <c r="JGR224" s="3"/>
      <c r="JGS224" s="5"/>
      <c r="JGT224" s="5"/>
      <c r="JGU224" s="8"/>
      <c r="JGV224" s="10"/>
      <c r="JGW224" s="68"/>
      <c r="JGX224" s="20"/>
      <c r="JGY224" s="57"/>
      <c r="JGZ224" s="21"/>
      <c r="JHA224" s="22"/>
      <c r="JHB224" s="3"/>
      <c r="JHC224" s="5"/>
      <c r="JHD224" s="5"/>
      <c r="JHE224" s="8"/>
      <c r="JHF224" s="10"/>
      <c r="JHG224" s="68"/>
      <c r="JHH224" s="20"/>
      <c r="JHI224" s="57"/>
      <c r="JHJ224" s="21"/>
      <c r="JHK224" s="22"/>
      <c r="JHL224" s="3"/>
      <c r="JHM224" s="5"/>
      <c r="JHN224" s="5"/>
      <c r="JHO224" s="8"/>
      <c r="JHP224" s="10"/>
      <c r="JHQ224" s="68"/>
      <c r="JHR224" s="20"/>
      <c r="JHS224" s="57"/>
      <c r="JHT224" s="21"/>
      <c r="JHU224" s="22"/>
      <c r="JHV224" s="3"/>
      <c r="JHW224" s="5"/>
      <c r="JHX224" s="5"/>
      <c r="JHY224" s="8"/>
      <c r="JHZ224" s="10"/>
      <c r="JIA224" s="68"/>
      <c r="JIB224" s="20"/>
      <c r="JIC224" s="57"/>
      <c r="JID224" s="21"/>
      <c r="JIE224" s="22"/>
      <c r="JIF224" s="3"/>
      <c r="JIG224" s="5"/>
      <c r="JIH224" s="5"/>
      <c r="JII224" s="8"/>
      <c r="JIJ224" s="10"/>
      <c r="JIK224" s="68"/>
      <c r="JIL224" s="20"/>
      <c r="JIM224" s="57"/>
      <c r="JIN224" s="21"/>
      <c r="JIO224" s="22"/>
      <c r="JIP224" s="3"/>
      <c r="JIQ224" s="5"/>
      <c r="JIR224" s="5"/>
      <c r="JIS224" s="8"/>
      <c r="JIT224" s="10"/>
      <c r="JIU224" s="68"/>
      <c r="JIV224" s="20"/>
      <c r="JIW224" s="57"/>
      <c r="JIX224" s="21"/>
      <c r="JIY224" s="22"/>
      <c r="JIZ224" s="3"/>
      <c r="JJA224" s="5"/>
      <c r="JJB224" s="5"/>
      <c r="JJC224" s="8"/>
      <c r="JJD224" s="10"/>
      <c r="JJE224" s="68"/>
      <c r="JJF224" s="20"/>
      <c r="JJG224" s="57"/>
      <c r="JJH224" s="21"/>
      <c r="JJI224" s="22"/>
      <c r="JJJ224" s="3"/>
      <c r="JJK224" s="5"/>
      <c r="JJL224" s="5"/>
      <c r="JJM224" s="8"/>
      <c r="JJN224" s="10"/>
      <c r="JJO224" s="68"/>
      <c r="JJP224" s="20"/>
      <c r="JJQ224" s="57"/>
      <c r="JJR224" s="21"/>
      <c r="JJS224" s="22"/>
      <c r="JJT224" s="3"/>
      <c r="JJU224" s="5"/>
      <c r="JJV224" s="5"/>
      <c r="JJW224" s="8"/>
      <c r="JJX224" s="10"/>
      <c r="JJY224" s="68"/>
      <c r="JJZ224" s="20"/>
      <c r="JKA224" s="57"/>
      <c r="JKB224" s="21"/>
      <c r="JKC224" s="22"/>
      <c r="JKD224" s="3"/>
      <c r="JKE224" s="5"/>
      <c r="JKF224" s="5"/>
      <c r="JKG224" s="8"/>
      <c r="JKH224" s="10"/>
      <c r="JKI224" s="68"/>
      <c r="JKJ224" s="20"/>
      <c r="JKK224" s="57"/>
      <c r="JKL224" s="21"/>
      <c r="JKM224" s="22"/>
      <c r="JKN224" s="3"/>
      <c r="JKO224" s="5"/>
      <c r="JKP224" s="5"/>
      <c r="JKQ224" s="8"/>
      <c r="JKR224" s="10"/>
      <c r="JKS224" s="68"/>
      <c r="JKT224" s="20"/>
      <c r="JKU224" s="57"/>
      <c r="JKV224" s="21"/>
      <c r="JKW224" s="22"/>
      <c r="JKX224" s="3"/>
      <c r="JKY224" s="5"/>
      <c r="JKZ224" s="5"/>
      <c r="JLA224" s="8"/>
      <c r="JLB224" s="10"/>
      <c r="JLC224" s="68"/>
      <c r="JLD224" s="20"/>
      <c r="JLE224" s="57"/>
      <c r="JLF224" s="21"/>
      <c r="JLG224" s="22"/>
      <c r="JLH224" s="3"/>
      <c r="JLI224" s="5"/>
      <c r="JLJ224" s="5"/>
      <c r="JLK224" s="8"/>
      <c r="JLL224" s="10"/>
      <c r="JLM224" s="68"/>
      <c r="JLN224" s="20"/>
      <c r="JLO224" s="57"/>
      <c r="JLP224" s="21"/>
      <c r="JLQ224" s="22"/>
      <c r="JLR224" s="3"/>
      <c r="JLS224" s="5"/>
      <c r="JLT224" s="5"/>
      <c r="JLU224" s="8"/>
      <c r="JLV224" s="10"/>
      <c r="JLW224" s="68"/>
      <c r="JLX224" s="20"/>
      <c r="JLY224" s="57"/>
      <c r="JLZ224" s="21"/>
      <c r="JMA224" s="22"/>
      <c r="JMB224" s="3"/>
      <c r="JMC224" s="5"/>
      <c r="JMD224" s="5"/>
      <c r="JME224" s="8"/>
      <c r="JMF224" s="10"/>
      <c r="JMG224" s="68"/>
      <c r="JMH224" s="20"/>
      <c r="JMI224" s="57"/>
      <c r="JMJ224" s="21"/>
      <c r="JMK224" s="22"/>
      <c r="JML224" s="3"/>
      <c r="JMM224" s="5"/>
      <c r="JMN224" s="5"/>
      <c r="JMO224" s="8"/>
      <c r="JMP224" s="10"/>
      <c r="JMQ224" s="68"/>
      <c r="JMR224" s="20"/>
      <c r="JMS224" s="57"/>
      <c r="JMT224" s="21"/>
      <c r="JMU224" s="22"/>
      <c r="JMV224" s="3"/>
      <c r="JMW224" s="5"/>
      <c r="JMX224" s="5"/>
      <c r="JMY224" s="8"/>
      <c r="JMZ224" s="10"/>
      <c r="JNA224" s="68"/>
      <c r="JNB224" s="20"/>
      <c r="JNC224" s="57"/>
      <c r="JND224" s="21"/>
      <c r="JNE224" s="22"/>
      <c r="JNF224" s="3"/>
      <c r="JNG224" s="5"/>
      <c r="JNH224" s="5"/>
      <c r="JNI224" s="8"/>
      <c r="JNJ224" s="10"/>
      <c r="JNK224" s="68"/>
      <c r="JNL224" s="20"/>
      <c r="JNM224" s="57"/>
      <c r="JNN224" s="21"/>
      <c r="JNO224" s="22"/>
      <c r="JNP224" s="3"/>
      <c r="JNQ224" s="5"/>
      <c r="JNR224" s="5"/>
      <c r="JNS224" s="8"/>
      <c r="JNT224" s="10"/>
      <c r="JNU224" s="68"/>
      <c r="JNV224" s="20"/>
      <c r="JNW224" s="57"/>
      <c r="JNX224" s="21"/>
      <c r="JNY224" s="22"/>
      <c r="JNZ224" s="3"/>
      <c r="JOA224" s="5"/>
      <c r="JOB224" s="5"/>
      <c r="JOC224" s="8"/>
      <c r="JOD224" s="10"/>
      <c r="JOE224" s="68"/>
      <c r="JOF224" s="20"/>
      <c r="JOG224" s="57"/>
      <c r="JOH224" s="21"/>
      <c r="JOI224" s="22"/>
      <c r="JOJ224" s="3"/>
      <c r="JOK224" s="5"/>
      <c r="JOL224" s="5"/>
      <c r="JOM224" s="8"/>
      <c r="JON224" s="10"/>
      <c r="JOO224" s="68"/>
      <c r="JOP224" s="20"/>
      <c r="JOQ224" s="57"/>
      <c r="JOR224" s="21"/>
      <c r="JOS224" s="22"/>
      <c r="JOT224" s="3"/>
      <c r="JOU224" s="5"/>
      <c r="JOV224" s="5"/>
      <c r="JOW224" s="8"/>
      <c r="JOX224" s="10"/>
      <c r="JOY224" s="68"/>
      <c r="JOZ224" s="20"/>
      <c r="JPA224" s="57"/>
      <c r="JPB224" s="21"/>
      <c r="JPC224" s="22"/>
      <c r="JPD224" s="3"/>
      <c r="JPE224" s="5"/>
      <c r="JPF224" s="5"/>
      <c r="JPG224" s="8"/>
      <c r="JPH224" s="10"/>
      <c r="JPI224" s="68"/>
      <c r="JPJ224" s="20"/>
      <c r="JPK224" s="57"/>
      <c r="JPL224" s="21"/>
      <c r="JPM224" s="22"/>
      <c r="JPN224" s="3"/>
      <c r="JPO224" s="5"/>
      <c r="JPP224" s="5"/>
      <c r="JPQ224" s="8"/>
      <c r="JPR224" s="10"/>
      <c r="JPS224" s="68"/>
      <c r="JPT224" s="20"/>
      <c r="JPU224" s="57"/>
      <c r="JPV224" s="21"/>
      <c r="JPW224" s="22"/>
      <c r="JPX224" s="3"/>
      <c r="JPY224" s="5"/>
      <c r="JPZ224" s="5"/>
      <c r="JQA224" s="8"/>
      <c r="JQB224" s="10"/>
      <c r="JQC224" s="68"/>
      <c r="JQD224" s="20"/>
      <c r="JQE224" s="57"/>
      <c r="JQF224" s="21"/>
      <c r="JQG224" s="22"/>
      <c r="JQH224" s="3"/>
      <c r="JQI224" s="5"/>
      <c r="JQJ224" s="5"/>
      <c r="JQK224" s="8"/>
      <c r="JQL224" s="10"/>
      <c r="JQM224" s="68"/>
      <c r="JQN224" s="20"/>
      <c r="JQO224" s="57"/>
      <c r="JQP224" s="21"/>
      <c r="JQQ224" s="22"/>
      <c r="JQR224" s="3"/>
      <c r="JQS224" s="5"/>
      <c r="JQT224" s="5"/>
      <c r="JQU224" s="8"/>
      <c r="JQV224" s="10"/>
      <c r="JQW224" s="68"/>
      <c r="JQX224" s="20"/>
      <c r="JQY224" s="57"/>
      <c r="JQZ224" s="21"/>
      <c r="JRA224" s="22"/>
      <c r="JRB224" s="3"/>
      <c r="JRC224" s="5"/>
      <c r="JRD224" s="5"/>
      <c r="JRE224" s="8"/>
      <c r="JRF224" s="10"/>
      <c r="JRG224" s="68"/>
      <c r="JRH224" s="20"/>
      <c r="JRI224" s="57"/>
      <c r="JRJ224" s="21"/>
      <c r="JRK224" s="22"/>
      <c r="JRL224" s="3"/>
      <c r="JRM224" s="5"/>
      <c r="JRN224" s="5"/>
      <c r="JRO224" s="8"/>
      <c r="JRP224" s="10"/>
      <c r="JRQ224" s="68"/>
      <c r="JRR224" s="20"/>
      <c r="JRS224" s="57"/>
      <c r="JRT224" s="21"/>
      <c r="JRU224" s="22"/>
      <c r="JRV224" s="3"/>
      <c r="JRW224" s="5"/>
      <c r="JRX224" s="5"/>
      <c r="JRY224" s="8"/>
      <c r="JRZ224" s="10"/>
      <c r="JSA224" s="68"/>
      <c r="JSB224" s="20"/>
      <c r="JSC224" s="57"/>
      <c r="JSD224" s="21"/>
      <c r="JSE224" s="22"/>
      <c r="JSF224" s="3"/>
      <c r="JSG224" s="5"/>
      <c r="JSH224" s="5"/>
      <c r="JSI224" s="8"/>
      <c r="JSJ224" s="10"/>
      <c r="JSK224" s="68"/>
      <c r="JSL224" s="20"/>
      <c r="JSM224" s="57"/>
      <c r="JSN224" s="21"/>
      <c r="JSO224" s="22"/>
      <c r="JSP224" s="3"/>
      <c r="JSQ224" s="5"/>
      <c r="JSR224" s="5"/>
      <c r="JSS224" s="8"/>
      <c r="JST224" s="10"/>
      <c r="JSU224" s="68"/>
      <c r="JSV224" s="20"/>
      <c r="JSW224" s="57"/>
      <c r="JSX224" s="21"/>
      <c r="JSY224" s="22"/>
      <c r="JSZ224" s="3"/>
      <c r="JTA224" s="5"/>
      <c r="JTB224" s="5"/>
      <c r="JTC224" s="8"/>
      <c r="JTD224" s="10"/>
      <c r="JTE224" s="68"/>
      <c r="JTF224" s="20"/>
      <c r="JTG224" s="57"/>
      <c r="JTH224" s="21"/>
      <c r="JTI224" s="22"/>
      <c r="JTJ224" s="3"/>
      <c r="JTK224" s="5"/>
      <c r="JTL224" s="5"/>
      <c r="JTM224" s="8"/>
      <c r="JTN224" s="10"/>
      <c r="JTO224" s="68"/>
      <c r="JTP224" s="20"/>
      <c r="JTQ224" s="57"/>
      <c r="JTR224" s="21"/>
      <c r="JTS224" s="22"/>
      <c r="JTT224" s="3"/>
      <c r="JTU224" s="5"/>
      <c r="JTV224" s="5"/>
      <c r="JTW224" s="8"/>
      <c r="JTX224" s="10"/>
      <c r="JTY224" s="68"/>
      <c r="JTZ224" s="20"/>
      <c r="JUA224" s="57"/>
      <c r="JUB224" s="21"/>
      <c r="JUC224" s="22"/>
      <c r="JUD224" s="3"/>
      <c r="JUE224" s="5"/>
      <c r="JUF224" s="5"/>
      <c r="JUG224" s="8"/>
      <c r="JUH224" s="10"/>
      <c r="JUI224" s="68"/>
      <c r="JUJ224" s="20"/>
      <c r="JUK224" s="57"/>
      <c r="JUL224" s="21"/>
      <c r="JUM224" s="22"/>
      <c r="JUN224" s="3"/>
      <c r="JUO224" s="5"/>
      <c r="JUP224" s="5"/>
      <c r="JUQ224" s="8"/>
      <c r="JUR224" s="10"/>
      <c r="JUS224" s="68"/>
      <c r="JUT224" s="20"/>
      <c r="JUU224" s="57"/>
      <c r="JUV224" s="21"/>
      <c r="JUW224" s="22"/>
      <c r="JUX224" s="3"/>
      <c r="JUY224" s="5"/>
      <c r="JUZ224" s="5"/>
      <c r="JVA224" s="8"/>
      <c r="JVB224" s="10"/>
      <c r="JVC224" s="68"/>
      <c r="JVD224" s="20"/>
      <c r="JVE224" s="57"/>
      <c r="JVF224" s="21"/>
      <c r="JVG224" s="22"/>
      <c r="JVH224" s="3"/>
      <c r="JVI224" s="5"/>
      <c r="JVJ224" s="5"/>
      <c r="JVK224" s="8"/>
      <c r="JVL224" s="10"/>
      <c r="JVM224" s="68"/>
      <c r="JVN224" s="20"/>
      <c r="JVO224" s="57"/>
      <c r="JVP224" s="21"/>
      <c r="JVQ224" s="22"/>
      <c r="JVR224" s="3"/>
      <c r="JVS224" s="5"/>
      <c r="JVT224" s="5"/>
      <c r="JVU224" s="8"/>
      <c r="JVV224" s="10"/>
      <c r="JVW224" s="68"/>
      <c r="JVX224" s="20"/>
      <c r="JVY224" s="57"/>
      <c r="JVZ224" s="21"/>
      <c r="JWA224" s="22"/>
      <c r="JWB224" s="3"/>
      <c r="JWC224" s="5"/>
      <c r="JWD224" s="5"/>
      <c r="JWE224" s="8"/>
      <c r="JWF224" s="10"/>
      <c r="JWG224" s="68"/>
      <c r="JWH224" s="20"/>
      <c r="JWI224" s="57"/>
      <c r="JWJ224" s="21"/>
      <c r="JWK224" s="22"/>
      <c r="JWL224" s="3"/>
      <c r="JWM224" s="5"/>
      <c r="JWN224" s="5"/>
      <c r="JWO224" s="8"/>
      <c r="JWP224" s="10"/>
      <c r="JWQ224" s="68"/>
      <c r="JWR224" s="20"/>
      <c r="JWS224" s="57"/>
      <c r="JWT224" s="21"/>
      <c r="JWU224" s="22"/>
      <c r="JWV224" s="3"/>
      <c r="JWW224" s="5"/>
      <c r="JWX224" s="5"/>
      <c r="JWY224" s="8"/>
      <c r="JWZ224" s="10"/>
      <c r="JXA224" s="68"/>
      <c r="JXB224" s="20"/>
      <c r="JXC224" s="57"/>
      <c r="JXD224" s="21"/>
      <c r="JXE224" s="22"/>
      <c r="JXF224" s="3"/>
      <c r="JXG224" s="5"/>
      <c r="JXH224" s="5"/>
      <c r="JXI224" s="8"/>
      <c r="JXJ224" s="10"/>
      <c r="JXK224" s="68"/>
      <c r="JXL224" s="20"/>
      <c r="JXM224" s="57"/>
      <c r="JXN224" s="21"/>
      <c r="JXO224" s="22"/>
      <c r="JXP224" s="3"/>
      <c r="JXQ224" s="5"/>
      <c r="JXR224" s="5"/>
      <c r="JXS224" s="8"/>
      <c r="JXT224" s="10"/>
      <c r="JXU224" s="68"/>
      <c r="JXV224" s="20"/>
      <c r="JXW224" s="57"/>
      <c r="JXX224" s="21"/>
      <c r="JXY224" s="22"/>
      <c r="JXZ224" s="3"/>
      <c r="JYA224" s="5"/>
      <c r="JYB224" s="5"/>
      <c r="JYC224" s="8"/>
      <c r="JYD224" s="10"/>
      <c r="JYE224" s="68"/>
      <c r="JYF224" s="20"/>
      <c r="JYG224" s="57"/>
      <c r="JYH224" s="21"/>
      <c r="JYI224" s="22"/>
      <c r="JYJ224" s="3"/>
      <c r="JYK224" s="5"/>
      <c r="JYL224" s="5"/>
      <c r="JYM224" s="8"/>
      <c r="JYN224" s="10"/>
      <c r="JYO224" s="68"/>
      <c r="JYP224" s="20"/>
      <c r="JYQ224" s="57"/>
      <c r="JYR224" s="21"/>
      <c r="JYS224" s="22"/>
      <c r="JYT224" s="3"/>
      <c r="JYU224" s="5"/>
      <c r="JYV224" s="5"/>
      <c r="JYW224" s="8"/>
      <c r="JYX224" s="10"/>
      <c r="JYY224" s="68"/>
      <c r="JYZ224" s="20"/>
      <c r="JZA224" s="57"/>
      <c r="JZB224" s="21"/>
      <c r="JZC224" s="22"/>
      <c r="JZD224" s="3"/>
      <c r="JZE224" s="5"/>
      <c r="JZF224" s="5"/>
      <c r="JZG224" s="8"/>
      <c r="JZH224" s="10"/>
      <c r="JZI224" s="68"/>
      <c r="JZJ224" s="20"/>
      <c r="JZK224" s="57"/>
      <c r="JZL224" s="21"/>
      <c r="JZM224" s="22"/>
      <c r="JZN224" s="3"/>
      <c r="JZO224" s="5"/>
      <c r="JZP224" s="5"/>
      <c r="JZQ224" s="8"/>
      <c r="JZR224" s="10"/>
      <c r="JZS224" s="68"/>
      <c r="JZT224" s="20"/>
      <c r="JZU224" s="57"/>
      <c r="JZV224" s="21"/>
      <c r="JZW224" s="22"/>
      <c r="JZX224" s="3"/>
      <c r="JZY224" s="5"/>
      <c r="JZZ224" s="5"/>
      <c r="KAA224" s="8"/>
      <c r="KAB224" s="10"/>
      <c r="KAC224" s="68"/>
      <c r="KAD224" s="20"/>
      <c r="KAE224" s="57"/>
      <c r="KAF224" s="21"/>
      <c r="KAG224" s="22"/>
      <c r="KAH224" s="3"/>
      <c r="KAI224" s="5"/>
      <c r="KAJ224" s="5"/>
      <c r="KAK224" s="8"/>
      <c r="KAL224" s="10"/>
      <c r="KAM224" s="68"/>
      <c r="KAN224" s="20"/>
      <c r="KAO224" s="57"/>
      <c r="KAP224" s="21"/>
      <c r="KAQ224" s="22"/>
      <c r="KAR224" s="3"/>
      <c r="KAS224" s="5"/>
      <c r="KAT224" s="5"/>
      <c r="KAU224" s="8"/>
      <c r="KAV224" s="10"/>
      <c r="KAW224" s="68"/>
      <c r="KAX224" s="20"/>
      <c r="KAY224" s="57"/>
      <c r="KAZ224" s="21"/>
      <c r="KBA224" s="22"/>
      <c r="KBB224" s="3"/>
      <c r="KBC224" s="5"/>
      <c r="KBD224" s="5"/>
      <c r="KBE224" s="8"/>
      <c r="KBF224" s="10"/>
      <c r="KBG224" s="68"/>
      <c r="KBH224" s="20"/>
      <c r="KBI224" s="57"/>
      <c r="KBJ224" s="21"/>
      <c r="KBK224" s="22"/>
      <c r="KBL224" s="3"/>
      <c r="KBM224" s="5"/>
      <c r="KBN224" s="5"/>
      <c r="KBO224" s="8"/>
      <c r="KBP224" s="10"/>
      <c r="KBQ224" s="68"/>
      <c r="KBR224" s="20"/>
      <c r="KBS224" s="57"/>
      <c r="KBT224" s="21"/>
      <c r="KBU224" s="22"/>
      <c r="KBV224" s="3"/>
      <c r="KBW224" s="5"/>
      <c r="KBX224" s="5"/>
      <c r="KBY224" s="8"/>
      <c r="KBZ224" s="10"/>
      <c r="KCA224" s="68"/>
      <c r="KCB224" s="20"/>
      <c r="KCC224" s="57"/>
      <c r="KCD224" s="21"/>
      <c r="KCE224" s="22"/>
      <c r="KCF224" s="3"/>
      <c r="KCG224" s="5"/>
      <c r="KCH224" s="5"/>
      <c r="KCI224" s="8"/>
      <c r="KCJ224" s="10"/>
      <c r="KCK224" s="68"/>
      <c r="KCL224" s="20"/>
      <c r="KCM224" s="57"/>
      <c r="KCN224" s="21"/>
      <c r="KCO224" s="22"/>
      <c r="KCP224" s="3"/>
      <c r="KCQ224" s="5"/>
      <c r="KCR224" s="5"/>
      <c r="KCS224" s="8"/>
      <c r="KCT224" s="10"/>
      <c r="KCU224" s="68"/>
      <c r="KCV224" s="20"/>
      <c r="KCW224" s="57"/>
      <c r="KCX224" s="21"/>
      <c r="KCY224" s="22"/>
      <c r="KCZ224" s="3"/>
      <c r="KDA224" s="5"/>
      <c r="KDB224" s="5"/>
      <c r="KDC224" s="8"/>
      <c r="KDD224" s="10"/>
      <c r="KDE224" s="68"/>
      <c r="KDF224" s="20"/>
      <c r="KDG224" s="57"/>
      <c r="KDH224" s="21"/>
      <c r="KDI224" s="22"/>
      <c r="KDJ224" s="3"/>
      <c r="KDK224" s="5"/>
      <c r="KDL224" s="5"/>
      <c r="KDM224" s="8"/>
      <c r="KDN224" s="10"/>
      <c r="KDO224" s="68"/>
      <c r="KDP224" s="20"/>
      <c r="KDQ224" s="57"/>
      <c r="KDR224" s="21"/>
      <c r="KDS224" s="22"/>
      <c r="KDT224" s="3"/>
      <c r="KDU224" s="5"/>
      <c r="KDV224" s="5"/>
      <c r="KDW224" s="8"/>
      <c r="KDX224" s="10"/>
      <c r="KDY224" s="68"/>
      <c r="KDZ224" s="20"/>
      <c r="KEA224" s="57"/>
      <c r="KEB224" s="21"/>
      <c r="KEC224" s="22"/>
      <c r="KED224" s="3"/>
      <c r="KEE224" s="5"/>
      <c r="KEF224" s="5"/>
      <c r="KEG224" s="8"/>
      <c r="KEH224" s="10"/>
      <c r="KEI224" s="68"/>
      <c r="KEJ224" s="20"/>
      <c r="KEK224" s="57"/>
      <c r="KEL224" s="21"/>
      <c r="KEM224" s="22"/>
      <c r="KEN224" s="3"/>
      <c r="KEO224" s="5"/>
      <c r="KEP224" s="5"/>
      <c r="KEQ224" s="8"/>
      <c r="KER224" s="10"/>
      <c r="KES224" s="68"/>
      <c r="KET224" s="20"/>
      <c r="KEU224" s="57"/>
      <c r="KEV224" s="21"/>
      <c r="KEW224" s="22"/>
      <c r="KEX224" s="3"/>
      <c r="KEY224" s="5"/>
      <c r="KEZ224" s="5"/>
      <c r="KFA224" s="8"/>
      <c r="KFB224" s="10"/>
      <c r="KFC224" s="68"/>
      <c r="KFD224" s="20"/>
      <c r="KFE224" s="57"/>
      <c r="KFF224" s="21"/>
      <c r="KFG224" s="22"/>
      <c r="KFH224" s="3"/>
      <c r="KFI224" s="5"/>
      <c r="KFJ224" s="5"/>
      <c r="KFK224" s="8"/>
      <c r="KFL224" s="10"/>
      <c r="KFM224" s="68"/>
      <c r="KFN224" s="20"/>
      <c r="KFO224" s="57"/>
      <c r="KFP224" s="21"/>
      <c r="KFQ224" s="22"/>
      <c r="KFR224" s="3"/>
      <c r="KFS224" s="5"/>
      <c r="KFT224" s="5"/>
      <c r="KFU224" s="8"/>
      <c r="KFV224" s="10"/>
      <c r="KFW224" s="68"/>
      <c r="KFX224" s="20"/>
      <c r="KFY224" s="57"/>
      <c r="KFZ224" s="21"/>
      <c r="KGA224" s="22"/>
      <c r="KGB224" s="3"/>
      <c r="KGC224" s="5"/>
      <c r="KGD224" s="5"/>
      <c r="KGE224" s="8"/>
      <c r="KGF224" s="10"/>
      <c r="KGG224" s="68"/>
      <c r="KGH224" s="20"/>
      <c r="KGI224" s="57"/>
      <c r="KGJ224" s="21"/>
      <c r="KGK224" s="22"/>
      <c r="KGL224" s="3"/>
      <c r="KGM224" s="5"/>
      <c r="KGN224" s="5"/>
      <c r="KGO224" s="8"/>
      <c r="KGP224" s="10"/>
      <c r="KGQ224" s="68"/>
      <c r="KGR224" s="20"/>
      <c r="KGS224" s="57"/>
      <c r="KGT224" s="21"/>
      <c r="KGU224" s="22"/>
      <c r="KGV224" s="3"/>
      <c r="KGW224" s="5"/>
      <c r="KGX224" s="5"/>
      <c r="KGY224" s="8"/>
      <c r="KGZ224" s="10"/>
      <c r="KHA224" s="68"/>
      <c r="KHB224" s="20"/>
      <c r="KHC224" s="57"/>
      <c r="KHD224" s="21"/>
      <c r="KHE224" s="22"/>
      <c r="KHF224" s="3"/>
      <c r="KHG224" s="5"/>
      <c r="KHH224" s="5"/>
      <c r="KHI224" s="8"/>
      <c r="KHJ224" s="10"/>
      <c r="KHK224" s="68"/>
      <c r="KHL224" s="20"/>
      <c r="KHM224" s="57"/>
      <c r="KHN224" s="21"/>
      <c r="KHO224" s="22"/>
      <c r="KHP224" s="3"/>
      <c r="KHQ224" s="5"/>
      <c r="KHR224" s="5"/>
      <c r="KHS224" s="8"/>
      <c r="KHT224" s="10"/>
      <c r="KHU224" s="68"/>
      <c r="KHV224" s="20"/>
      <c r="KHW224" s="57"/>
      <c r="KHX224" s="21"/>
      <c r="KHY224" s="22"/>
      <c r="KHZ224" s="3"/>
      <c r="KIA224" s="5"/>
      <c r="KIB224" s="5"/>
      <c r="KIC224" s="8"/>
      <c r="KID224" s="10"/>
      <c r="KIE224" s="68"/>
      <c r="KIF224" s="20"/>
      <c r="KIG224" s="57"/>
      <c r="KIH224" s="21"/>
      <c r="KII224" s="22"/>
      <c r="KIJ224" s="3"/>
      <c r="KIK224" s="5"/>
      <c r="KIL224" s="5"/>
      <c r="KIM224" s="8"/>
      <c r="KIN224" s="10"/>
      <c r="KIO224" s="68"/>
      <c r="KIP224" s="20"/>
      <c r="KIQ224" s="57"/>
      <c r="KIR224" s="21"/>
      <c r="KIS224" s="22"/>
      <c r="KIT224" s="3"/>
      <c r="KIU224" s="5"/>
      <c r="KIV224" s="5"/>
      <c r="KIW224" s="8"/>
      <c r="KIX224" s="10"/>
      <c r="KIY224" s="68"/>
      <c r="KIZ224" s="20"/>
      <c r="KJA224" s="57"/>
      <c r="KJB224" s="21"/>
      <c r="KJC224" s="22"/>
      <c r="KJD224" s="3"/>
      <c r="KJE224" s="5"/>
      <c r="KJF224" s="5"/>
      <c r="KJG224" s="8"/>
      <c r="KJH224" s="10"/>
      <c r="KJI224" s="68"/>
      <c r="KJJ224" s="20"/>
      <c r="KJK224" s="57"/>
      <c r="KJL224" s="21"/>
      <c r="KJM224" s="22"/>
      <c r="KJN224" s="3"/>
      <c r="KJO224" s="5"/>
      <c r="KJP224" s="5"/>
      <c r="KJQ224" s="8"/>
      <c r="KJR224" s="10"/>
      <c r="KJS224" s="68"/>
      <c r="KJT224" s="20"/>
      <c r="KJU224" s="57"/>
      <c r="KJV224" s="21"/>
      <c r="KJW224" s="22"/>
      <c r="KJX224" s="3"/>
      <c r="KJY224" s="5"/>
      <c r="KJZ224" s="5"/>
      <c r="KKA224" s="8"/>
      <c r="KKB224" s="10"/>
      <c r="KKC224" s="68"/>
      <c r="KKD224" s="20"/>
      <c r="KKE224" s="57"/>
      <c r="KKF224" s="21"/>
      <c r="KKG224" s="22"/>
      <c r="KKH224" s="3"/>
      <c r="KKI224" s="5"/>
      <c r="KKJ224" s="5"/>
      <c r="KKK224" s="8"/>
      <c r="KKL224" s="10"/>
      <c r="KKM224" s="68"/>
      <c r="KKN224" s="20"/>
      <c r="KKO224" s="57"/>
      <c r="KKP224" s="21"/>
      <c r="KKQ224" s="22"/>
      <c r="KKR224" s="3"/>
      <c r="KKS224" s="5"/>
      <c r="KKT224" s="5"/>
      <c r="KKU224" s="8"/>
      <c r="KKV224" s="10"/>
      <c r="KKW224" s="68"/>
      <c r="KKX224" s="20"/>
      <c r="KKY224" s="57"/>
      <c r="KKZ224" s="21"/>
      <c r="KLA224" s="22"/>
      <c r="KLB224" s="3"/>
      <c r="KLC224" s="5"/>
      <c r="KLD224" s="5"/>
      <c r="KLE224" s="8"/>
      <c r="KLF224" s="10"/>
      <c r="KLG224" s="68"/>
      <c r="KLH224" s="20"/>
      <c r="KLI224" s="57"/>
      <c r="KLJ224" s="21"/>
      <c r="KLK224" s="22"/>
      <c r="KLL224" s="3"/>
      <c r="KLM224" s="5"/>
      <c r="KLN224" s="5"/>
      <c r="KLO224" s="8"/>
      <c r="KLP224" s="10"/>
      <c r="KLQ224" s="68"/>
      <c r="KLR224" s="20"/>
      <c r="KLS224" s="57"/>
      <c r="KLT224" s="21"/>
      <c r="KLU224" s="22"/>
      <c r="KLV224" s="3"/>
      <c r="KLW224" s="5"/>
      <c r="KLX224" s="5"/>
      <c r="KLY224" s="8"/>
      <c r="KLZ224" s="10"/>
      <c r="KMA224" s="68"/>
      <c r="KMB224" s="20"/>
      <c r="KMC224" s="57"/>
      <c r="KMD224" s="21"/>
      <c r="KME224" s="22"/>
      <c r="KMF224" s="3"/>
      <c r="KMG224" s="5"/>
      <c r="KMH224" s="5"/>
      <c r="KMI224" s="8"/>
      <c r="KMJ224" s="10"/>
      <c r="KMK224" s="68"/>
      <c r="KML224" s="20"/>
      <c r="KMM224" s="57"/>
      <c r="KMN224" s="21"/>
      <c r="KMO224" s="22"/>
      <c r="KMP224" s="3"/>
      <c r="KMQ224" s="5"/>
      <c r="KMR224" s="5"/>
      <c r="KMS224" s="8"/>
      <c r="KMT224" s="10"/>
      <c r="KMU224" s="68"/>
      <c r="KMV224" s="20"/>
      <c r="KMW224" s="57"/>
      <c r="KMX224" s="21"/>
      <c r="KMY224" s="22"/>
      <c r="KMZ224" s="3"/>
      <c r="KNA224" s="5"/>
      <c r="KNB224" s="5"/>
      <c r="KNC224" s="8"/>
      <c r="KND224" s="10"/>
      <c r="KNE224" s="68"/>
      <c r="KNF224" s="20"/>
      <c r="KNG224" s="57"/>
      <c r="KNH224" s="21"/>
      <c r="KNI224" s="22"/>
      <c r="KNJ224" s="3"/>
      <c r="KNK224" s="5"/>
      <c r="KNL224" s="5"/>
      <c r="KNM224" s="8"/>
      <c r="KNN224" s="10"/>
      <c r="KNO224" s="68"/>
      <c r="KNP224" s="20"/>
      <c r="KNQ224" s="57"/>
      <c r="KNR224" s="21"/>
      <c r="KNS224" s="22"/>
      <c r="KNT224" s="3"/>
      <c r="KNU224" s="5"/>
      <c r="KNV224" s="5"/>
      <c r="KNW224" s="8"/>
      <c r="KNX224" s="10"/>
      <c r="KNY224" s="68"/>
      <c r="KNZ224" s="20"/>
      <c r="KOA224" s="57"/>
      <c r="KOB224" s="21"/>
      <c r="KOC224" s="22"/>
      <c r="KOD224" s="3"/>
      <c r="KOE224" s="5"/>
      <c r="KOF224" s="5"/>
      <c r="KOG224" s="8"/>
      <c r="KOH224" s="10"/>
      <c r="KOI224" s="68"/>
      <c r="KOJ224" s="20"/>
      <c r="KOK224" s="57"/>
      <c r="KOL224" s="21"/>
      <c r="KOM224" s="22"/>
      <c r="KON224" s="3"/>
      <c r="KOO224" s="5"/>
      <c r="KOP224" s="5"/>
      <c r="KOQ224" s="8"/>
      <c r="KOR224" s="10"/>
      <c r="KOS224" s="68"/>
      <c r="KOT224" s="20"/>
      <c r="KOU224" s="57"/>
      <c r="KOV224" s="21"/>
      <c r="KOW224" s="22"/>
      <c r="KOX224" s="3"/>
      <c r="KOY224" s="5"/>
      <c r="KOZ224" s="5"/>
      <c r="KPA224" s="8"/>
      <c r="KPB224" s="10"/>
      <c r="KPC224" s="68"/>
      <c r="KPD224" s="20"/>
      <c r="KPE224" s="57"/>
      <c r="KPF224" s="21"/>
      <c r="KPG224" s="22"/>
      <c r="KPH224" s="3"/>
      <c r="KPI224" s="5"/>
      <c r="KPJ224" s="5"/>
      <c r="KPK224" s="8"/>
      <c r="KPL224" s="10"/>
      <c r="KPM224" s="68"/>
      <c r="KPN224" s="20"/>
      <c r="KPO224" s="57"/>
      <c r="KPP224" s="21"/>
      <c r="KPQ224" s="22"/>
      <c r="KPR224" s="3"/>
      <c r="KPS224" s="5"/>
      <c r="KPT224" s="5"/>
      <c r="KPU224" s="8"/>
      <c r="KPV224" s="10"/>
      <c r="KPW224" s="68"/>
      <c r="KPX224" s="20"/>
      <c r="KPY224" s="57"/>
      <c r="KPZ224" s="21"/>
      <c r="KQA224" s="22"/>
      <c r="KQB224" s="3"/>
      <c r="KQC224" s="5"/>
      <c r="KQD224" s="5"/>
      <c r="KQE224" s="8"/>
      <c r="KQF224" s="10"/>
      <c r="KQG224" s="68"/>
      <c r="KQH224" s="20"/>
      <c r="KQI224" s="57"/>
      <c r="KQJ224" s="21"/>
      <c r="KQK224" s="22"/>
      <c r="KQL224" s="3"/>
      <c r="KQM224" s="5"/>
      <c r="KQN224" s="5"/>
      <c r="KQO224" s="8"/>
      <c r="KQP224" s="10"/>
      <c r="KQQ224" s="68"/>
      <c r="KQR224" s="20"/>
      <c r="KQS224" s="57"/>
      <c r="KQT224" s="21"/>
      <c r="KQU224" s="22"/>
      <c r="KQV224" s="3"/>
      <c r="KQW224" s="5"/>
      <c r="KQX224" s="5"/>
      <c r="KQY224" s="8"/>
      <c r="KQZ224" s="10"/>
      <c r="KRA224" s="68"/>
      <c r="KRB224" s="20"/>
      <c r="KRC224" s="57"/>
      <c r="KRD224" s="21"/>
      <c r="KRE224" s="22"/>
      <c r="KRF224" s="3"/>
      <c r="KRG224" s="5"/>
      <c r="KRH224" s="5"/>
      <c r="KRI224" s="8"/>
      <c r="KRJ224" s="10"/>
      <c r="KRK224" s="68"/>
      <c r="KRL224" s="20"/>
      <c r="KRM224" s="57"/>
      <c r="KRN224" s="21"/>
      <c r="KRO224" s="22"/>
      <c r="KRP224" s="3"/>
      <c r="KRQ224" s="5"/>
      <c r="KRR224" s="5"/>
      <c r="KRS224" s="8"/>
      <c r="KRT224" s="10"/>
      <c r="KRU224" s="68"/>
      <c r="KRV224" s="20"/>
      <c r="KRW224" s="57"/>
      <c r="KRX224" s="21"/>
      <c r="KRY224" s="22"/>
      <c r="KRZ224" s="3"/>
      <c r="KSA224" s="5"/>
      <c r="KSB224" s="5"/>
      <c r="KSC224" s="8"/>
      <c r="KSD224" s="10"/>
      <c r="KSE224" s="68"/>
      <c r="KSF224" s="20"/>
      <c r="KSG224" s="57"/>
      <c r="KSH224" s="21"/>
      <c r="KSI224" s="22"/>
      <c r="KSJ224" s="3"/>
      <c r="KSK224" s="5"/>
      <c r="KSL224" s="5"/>
      <c r="KSM224" s="8"/>
      <c r="KSN224" s="10"/>
      <c r="KSO224" s="68"/>
      <c r="KSP224" s="20"/>
      <c r="KSQ224" s="57"/>
      <c r="KSR224" s="21"/>
      <c r="KSS224" s="22"/>
      <c r="KST224" s="3"/>
      <c r="KSU224" s="5"/>
      <c r="KSV224" s="5"/>
      <c r="KSW224" s="8"/>
      <c r="KSX224" s="10"/>
      <c r="KSY224" s="68"/>
      <c r="KSZ224" s="20"/>
      <c r="KTA224" s="57"/>
      <c r="KTB224" s="21"/>
      <c r="KTC224" s="22"/>
      <c r="KTD224" s="3"/>
      <c r="KTE224" s="5"/>
      <c r="KTF224" s="5"/>
      <c r="KTG224" s="8"/>
      <c r="KTH224" s="10"/>
      <c r="KTI224" s="68"/>
      <c r="KTJ224" s="20"/>
      <c r="KTK224" s="57"/>
      <c r="KTL224" s="21"/>
      <c r="KTM224" s="22"/>
      <c r="KTN224" s="3"/>
      <c r="KTO224" s="5"/>
      <c r="KTP224" s="5"/>
      <c r="KTQ224" s="8"/>
      <c r="KTR224" s="10"/>
      <c r="KTS224" s="68"/>
      <c r="KTT224" s="20"/>
      <c r="KTU224" s="57"/>
      <c r="KTV224" s="21"/>
      <c r="KTW224" s="22"/>
      <c r="KTX224" s="3"/>
      <c r="KTY224" s="5"/>
      <c r="KTZ224" s="5"/>
      <c r="KUA224" s="8"/>
      <c r="KUB224" s="10"/>
      <c r="KUC224" s="68"/>
      <c r="KUD224" s="20"/>
      <c r="KUE224" s="57"/>
      <c r="KUF224" s="21"/>
      <c r="KUG224" s="22"/>
      <c r="KUH224" s="3"/>
      <c r="KUI224" s="5"/>
      <c r="KUJ224" s="5"/>
      <c r="KUK224" s="8"/>
      <c r="KUL224" s="10"/>
      <c r="KUM224" s="68"/>
      <c r="KUN224" s="20"/>
      <c r="KUO224" s="57"/>
      <c r="KUP224" s="21"/>
      <c r="KUQ224" s="22"/>
      <c r="KUR224" s="3"/>
      <c r="KUS224" s="5"/>
      <c r="KUT224" s="5"/>
      <c r="KUU224" s="8"/>
      <c r="KUV224" s="10"/>
      <c r="KUW224" s="68"/>
      <c r="KUX224" s="20"/>
      <c r="KUY224" s="57"/>
      <c r="KUZ224" s="21"/>
      <c r="KVA224" s="22"/>
      <c r="KVB224" s="3"/>
      <c r="KVC224" s="5"/>
      <c r="KVD224" s="5"/>
      <c r="KVE224" s="8"/>
      <c r="KVF224" s="10"/>
      <c r="KVG224" s="68"/>
      <c r="KVH224" s="20"/>
      <c r="KVI224" s="57"/>
      <c r="KVJ224" s="21"/>
      <c r="KVK224" s="22"/>
      <c r="KVL224" s="3"/>
      <c r="KVM224" s="5"/>
      <c r="KVN224" s="5"/>
      <c r="KVO224" s="8"/>
      <c r="KVP224" s="10"/>
      <c r="KVQ224" s="68"/>
      <c r="KVR224" s="20"/>
      <c r="KVS224" s="57"/>
      <c r="KVT224" s="21"/>
      <c r="KVU224" s="22"/>
      <c r="KVV224" s="3"/>
      <c r="KVW224" s="5"/>
      <c r="KVX224" s="5"/>
      <c r="KVY224" s="8"/>
      <c r="KVZ224" s="10"/>
      <c r="KWA224" s="68"/>
      <c r="KWB224" s="20"/>
      <c r="KWC224" s="57"/>
      <c r="KWD224" s="21"/>
      <c r="KWE224" s="22"/>
      <c r="KWF224" s="3"/>
      <c r="KWG224" s="5"/>
      <c r="KWH224" s="5"/>
      <c r="KWI224" s="8"/>
      <c r="KWJ224" s="10"/>
      <c r="KWK224" s="68"/>
      <c r="KWL224" s="20"/>
      <c r="KWM224" s="57"/>
      <c r="KWN224" s="21"/>
      <c r="KWO224" s="22"/>
      <c r="KWP224" s="3"/>
      <c r="KWQ224" s="5"/>
      <c r="KWR224" s="5"/>
      <c r="KWS224" s="8"/>
      <c r="KWT224" s="10"/>
      <c r="KWU224" s="68"/>
      <c r="KWV224" s="20"/>
      <c r="KWW224" s="57"/>
      <c r="KWX224" s="21"/>
      <c r="KWY224" s="22"/>
      <c r="KWZ224" s="3"/>
      <c r="KXA224" s="5"/>
      <c r="KXB224" s="5"/>
      <c r="KXC224" s="8"/>
      <c r="KXD224" s="10"/>
      <c r="KXE224" s="68"/>
      <c r="KXF224" s="20"/>
      <c r="KXG224" s="57"/>
      <c r="KXH224" s="21"/>
      <c r="KXI224" s="22"/>
      <c r="KXJ224" s="3"/>
      <c r="KXK224" s="5"/>
      <c r="KXL224" s="5"/>
      <c r="KXM224" s="8"/>
      <c r="KXN224" s="10"/>
      <c r="KXO224" s="68"/>
      <c r="KXP224" s="20"/>
      <c r="KXQ224" s="57"/>
      <c r="KXR224" s="21"/>
      <c r="KXS224" s="22"/>
      <c r="KXT224" s="3"/>
      <c r="KXU224" s="5"/>
      <c r="KXV224" s="5"/>
      <c r="KXW224" s="8"/>
      <c r="KXX224" s="10"/>
      <c r="KXY224" s="68"/>
      <c r="KXZ224" s="20"/>
      <c r="KYA224" s="57"/>
      <c r="KYB224" s="21"/>
      <c r="KYC224" s="22"/>
      <c r="KYD224" s="3"/>
      <c r="KYE224" s="5"/>
      <c r="KYF224" s="5"/>
      <c r="KYG224" s="8"/>
      <c r="KYH224" s="10"/>
      <c r="KYI224" s="68"/>
      <c r="KYJ224" s="20"/>
      <c r="KYK224" s="57"/>
      <c r="KYL224" s="21"/>
      <c r="KYM224" s="22"/>
      <c r="KYN224" s="3"/>
      <c r="KYO224" s="5"/>
      <c r="KYP224" s="5"/>
      <c r="KYQ224" s="8"/>
      <c r="KYR224" s="10"/>
      <c r="KYS224" s="68"/>
      <c r="KYT224" s="20"/>
      <c r="KYU224" s="57"/>
      <c r="KYV224" s="21"/>
      <c r="KYW224" s="22"/>
      <c r="KYX224" s="3"/>
      <c r="KYY224" s="5"/>
      <c r="KYZ224" s="5"/>
      <c r="KZA224" s="8"/>
      <c r="KZB224" s="10"/>
      <c r="KZC224" s="68"/>
      <c r="KZD224" s="20"/>
      <c r="KZE224" s="57"/>
      <c r="KZF224" s="21"/>
      <c r="KZG224" s="22"/>
      <c r="KZH224" s="3"/>
      <c r="KZI224" s="5"/>
      <c r="KZJ224" s="5"/>
      <c r="KZK224" s="8"/>
      <c r="KZL224" s="10"/>
      <c r="KZM224" s="68"/>
      <c r="KZN224" s="20"/>
      <c r="KZO224" s="57"/>
      <c r="KZP224" s="21"/>
      <c r="KZQ224" s="22"/>
      <c r="KZR224" s="3"/>
      <c r="KZS224" s="5"/>
      <c r="KZT224" s="5"/>
      <c r="KZU224" s="8"/>
      <c r="KZV224" s="10"/>
      <c r="KZW224" s="68"/>
      <c r="KZX224" s="20"/>
      <c r="KZY224" s="57"/>
      <c r="KZZ224" s="21"/>
      <c r="LAA224" s="22"/>
      <c r="LAB224" s="3"/>
      <c r="LAC224" s="5"/>
      <c r="LAD224" s="5"/>
      <c r="LAE224" s="8"/>
      <c r="LAF224" s="10"/>
      <c r="LAG224" s="68"/>
      <c r="LAH224" s="20"/>
      <c r="LAI224" s="57"/>
      <c r="LAJ224" s="21"/>
      <c r="LAK224" s="22"/>
      <c r="LAL224" s="3"/>
      <c r="LAM224" s="5"/>
      <c r="LAN224" s="5"/>
      <c r="LAO224" s="8"/>
      <c r="LAP224" s="10"/>
      <c r="LAQ224" s="68"/>
      <c r="LAR224" s="20"/>
      <c r="LAS224" s="57"/>
      <c r="LAT224" s="21"/>
      <c r="LAU224" s="22"/>
      <c r="LAV224" s="3"/>
      <c r="LAW224" s="5"/>
      <c r="LAX224" s="5"/>
      <c r="LAY224" s="8"/>
      <c r="LAZ224" s="10"/>
      <c r="LBA224" s="68"/>
      <c r="LBB224" s="20"/>
      <c r="LBC224" s="57"/>
      <c r="LBD224" s="21"/>
      <c r="LBE224" s="22"/>
      <c r="LBF224" s="3"/>
      <c r="LBG224" s="5"/>
      <c r="LBH224" s="5"/>
      <c r="LBI224" s="8"/>
      <c r="LBJ224" s="10"/>
      <c r="LBK224" s="68"/>
      <c r="LBL224" s="20"/>
      <c r="LBM224" s="57"/>
      <c r="LBN224" s="21"/>
      <c r="LBO224" s="22"/>
      <c r="LBP224" s="3"/>
      <c r="LBQ224" s="5"/>
      <c r="LBR224" s="5"/>
      <c r="LBS224" s="8"/>
      <c r="LBT224" s="10"/>
      <c r="LBU224" s="68"/>
      <c r="LBV224" s="20"/>
      <c r="LBW224" s="57"/>
      <c r="LBX224" s="21"/>
      <c r="LBY224" s="22"/>
      <c r="LBZ224" s="3"/>
      <c r="LCA224" s="5"/>
      <c r="LCB224" s="5"/>
      <c r="LCC224" s="8"/>
      <c r="LCD224" s="10"/>
      <c r="LCE224" s="68"/>
      <c r="LCF224" s="20"/>
      <c r="LCG224" s="57"/>
      <c r="LCH224" s="21"/>
      <c r="LCI224" s="22"/>
      <c r="LCJ224" s="3"/>
      <c r="LCK224" s="5"/>
      <c r="LCL224" s="5"/>
      <c r="LCM224" s="8"/>
      <c r="LCN224" s="10"/>
      <c r="LCO224" s="68"/>
      <c r="LCP224" s="20"/>
      <c r="LCQ224" s="57"/>
      <c r="LCR224" s="21"/>
      <c r="LCS224" s="22"/>
      <c r="LCT224" s="3"/>
      <c r="LCU224" s="5"/>
      <c r="LCV224" s="5"/>
      <c r="LCW224" s="8"/>
      <c r="LCX224" s="10"/>
      <c r="LCY224" s="68"/>
      <c r="LCZ224" s="20"/>
      <c r="LDA224" s="57"/>
      <c r="LDB224" s="21"/>
      <c r="LDC224" s="22"/>
      <c r="LDD224" s="3"/>
      <c r="LDE224" s="5"/>
      <c r="LDF224" s="5"/>
      <c r="LDG224" s="8"/>
      <c r="LDH224" s="10"/>
      <c r="LDI224" s="68"/>
      <c r="LDJ224" s="20"/>
      <c r="LDK224" s="57"/>
      <c r="LDL224" s="21"/>
      <c r="LDM224" s="22"/>
      <c r="LDN224" s="3"/>
      <c r="LDO224" s="5"/>
      <c r="LDP224" s="5"/>
      <c r="LDQ224" s="8"/>
      <c r="LDR224" s="10"/>
      <c r="LDS224" s="68"/>
      <c r="LDT224" s="20"/>
      <c r="LDU224" s="57"/>
      <c r="LDV224" s="21"/>
      <c r="LDW224" s="22"/>
      <c r="LDX224" s="3"/>
      <c r="LDY224" s="5"/>
      <c r="LDZ224" s="5"/>
      <c r="LEA224" s="8"/>
      <c r="LEB224" s="10"/>
      <c r="LEC224" s="68"/>
      <c r="LED224" s="20"/>
      <c r="LEE224" s="57"/>
      <c r="LEF224" s="21"/>
      <c r="LEG224" s="22"/>
      <c r="LEH224" s="3"/>
      <c r="LEI224" s="5"/>
      <c r="LEJ224" s="5"/>
      <c r="LEK224" s="8"/>
      <c r="LEL224" s="10"/>
      <c r="LEM224" s="68"/>
      <c r="LEN224" s="20"/>
      <c r="LEO224" s="57"/>
      <c r="LEP224" s="21"/>
      <c r="LEQ224" s="22"/>
      <c r="LER224" s="3"/>
      <c r="LES224" s="5"/>
      <c r="LET224" s="5"/>
      <c r="LEU224" s="8"/>
      <c r="LEV224" s="10"/>
      <c r="LEW224" s="68"/>
      <c r="LEX224" s="20"/>
      <c r="LEY224" s="57"/>
      <c r="LEZ224" s="21"/>
      <c r="LFA224" s="22"/>
      <c r="LFB224" s="3"/>
      <c r="LFC224" s="5"/>
      <c r="LFD224" s="5"/>
      <c r="LFE224" s="8"/>
      <c r="LFF224" s="10"/>
      <c r="LFG224" s="68"/>
      <c r="LFH224" s="20"/>
      <c r="LFI224" s="57"/>
      <c r="LFJ224" s="21"/>
      <c r="LFK224" s="22"/>
      <c r="LFL224" s="3"/>
      <c r="LFM224" s="5"/>
      <c r="LFN224" s="5"/>
      <c r="LFO224" s="8"/>
      <c r="LFP224" s="10"/>
      <c r="LFQ224" s="68"/>
      <c r="LFR224" s="20"/>
      <c r="LFS224" s="57"/>
      <c r="LFT224" s="21"/>
      <c r="LFU224" s="22"/>
      <c r="LFV224" s="3"/>
      <c r="LFW224" s="5"/>
      <c r="LFX224" s="5"/>
      <c r="LFY224" s="8"/>
      <c r="LFZ224" s="10"/>
      <c r="LGA224" s="68"/>
      <c r="LGB224" s="20"/>
      <c r="LGC224" s="57"/>
      <c r="LGD224" s="21"/>
      <c r="LGE224" s="22"/>
      <c r="LGF224" s="3"/>
      <c r="LGG224" s="5"/>
      <c r="LGH224" s="5"/>
      <c r="LGI224" s="8"/>
      <c r="LGJ224" s="10"/>
      <c r="LGK224" s="68"/>
      <c r="LGL224" s="20"/>
      <c r="LGM224" s="57"/>
      <c r="LGN224" s="21"/>
      <c r="LGO224" s="22"/>
      <c r="LGP224" s="3"/>
      <c r="LGQ224" s="5"/>
      <c r="LGR224" s="5"/>
      <c r="LGS224" s="8"/>
      <c r="LGT224" s="10"/>
      <c r="LGU224" s="68"/>
      <c r="LGV224" s="20"/>
      <c r="LGW224" s="57"/>
      <c r="LGX224" s="21"/>
      <c r="LGY224" s="22"/>
      <c r="LGZ224" s="3"/>
      <c r="LHA224" s="5"/>
      <c r="LHB224" s="5"/>
      <c r="LHC224" s="8"/>
      <c r="LHD224" s="10"/>
      <c r="LHE224" s="68"/>
      <c r="LHF224" s="20"/>
      <c r="LHG224" s="57"/>
      <c r="LHH224" s="21"/>
      <c r="LHI224" s="22"/>
      <c r="LHJ224" s="3"/>
      <c r="LHK224" s="5"/>
      <c r="LHL224" s="5"/>
      <c r="LHM224" s="8"/>
      <c r="LHN224" s="10"/>
      <c r="LHO224" s="68"/>
      <c r="LHP224" s="20"/>
      <c r="LHQ224" s="57"/>
      <c r="LHR224" s="21"/>
      <c r="LHS224" s="22"/>
      <c r="LHT224" s="3"/>
      <c r="LHU224" s="5"/>
      <c r="LHV224" s="5"/>
      <c r="LHW224" s="8"/>
      <c r="LHX224" s="10"/>
      <c r="LHY224" s="68"/>
      <c r="LHZ224" s="20"/>
      <c r="LIA224" s="57"/>
      <c r="LIB224" s="21"/>
      <c r="LIC224" s="22"/>
      <c r="LID224" s="3"/>
      <c r="LIE224" s="5"/>
      <c r="LIF224" s="5"/>
      <c r="LIG224" s="8"/>
      <c r="LIH224" s="10"/>
      <c r="LII224" s="68"/>
      <c r="LIJ224" s="20"/>
      <c r="LIK224" s="57"/>
      <c r="LIL224" s="21"/>
      <c r="LIM224" s="22"/>
      <c r="LIN224" s="3"/>
      <c r="LIO224" s="5"/>
      <c r="LIP224" s="5"/>
      <c r="LIQ224" s="8"/>
      <c r="LIR224" s="10"/>
      <c r="LIS224" s="68"/>
      <c r="LIT224" s="20"/>
      <c r="LIU224" s="57"/>
      <c r="LIV224" s="21"/>
      <c r="LIW224" s="22"/>
      <c r="LIX224" s="3"/>
      <c r="LIY224" s="5"/>
      <c r="LIZ224" s="5"/>
      <c r="LJA224" s="8"/>
      <c r="LJB224" s="10"/>
      <c r="LJC224" s="68"/>
      <c r="LJD224" s="20"/>
      <c r="LJE224" s="57"/>
      <c r="LJF224" s="21"/>
      <c r="LJG224" s="22"/>
      <c r="LJH224" s="3"/>
      <c r="LJI224" s="5"/>
      <c r="LJJ224" s="5"/>
      <c r="LJK224" s="8"/>
      <c r="LJL224" s="10"/>
      <c r="LJM224" s="68"/>
      <c r="LJN224" s="20"/>
      <c r="LJO224" s="57"/>
      <c r="LJP224" s="21"/>
      <c r="LJQ224" s="22"/>
      <c r="LJR224" s="3"/>
      <c r="LJS224" s="5"/>
      <c r="LJT224" s="5"/>
      <c r="LJU224" s="8"/>
      <c r="LJV224" s="10"/>
      <c r="LJW224" s="68"/>
      <c r="LJX224" s="20"/>
      <c r="LJY224" s="57"/>
      <c r="LJZ224" s="21"/>
      <c r="LKA224" s="22"/>
      <c r="LKB224" s="3"/>
      <c r="LKC224" s="5"/>
      <c r="LKD224" s="5"/>
      <c r="LKE224" s="8"/>
      <c r="LKF224" s="10"/>
      <c r="LKG224" s="68"/>
      <c r="LKH224" s="20"/>
      <c r="LKI224" s="57"/>
      <c r="LKJ224" s="21"/>
      <c r="LKK224" s="22"/>
      <c r="LKL224" s="3"/>
      <c r="LKM224" s="5"/>
      <c r="LKN224" s="5"/>
      <c r="LKO224" s="8"/>
      <c r="LKP224" s="10"/>
      <c r="LKQ224" s="68"/>
      <c r="LKR224" s="20"/>
      <c r="LKS224" s="57"/>
      <c r="LKT224" s="21"/>
      <c r="LKU224" s="22"/>
      <c r="LKV224" s="3"/>
      <c r="LKW224" s="5"/>
      <c r="LKX224" s="5"/>
      <c r="LKY224" s="8"/>
      <c r="LKZ224" s="10"/>
      <c r="LLA224" s="68"/>
      <c r="LLB224" s="20"/>
      <c r="LLC224" s="57"/>
      <c r="LLD224" s="21"/>
      <c r="LLE224" s="22"/>
      <c r="LLF224" s="3"/>
      <c r="LLG224" s="5"/>
      <c r="LLH224" s="5"/>
      <c r="LLI224" s="8"/>
      <c r="LLJ224" s="10"/>
      <c r="LLK224" s="68"/>
      <c r="LLL224" s="20"/>
      <c r="LLM224" s="57"/>
      <c r="LLN224" s="21"/>
      <c r="LLO224" s="22"/>
      <c r="LLP224" s="3"/>
      <c r="LLQ224" s="5"/>
      <c r="LLR224" s="5"/>
      <c r="LLS224" s="8"/>
      <c r="LLT224" s="10"/>
      <c r="LLU224" s="68"/>
      <c r="LLV224" s="20"/>
      <c r="LLW224" s="57"/>
      <c r="LLX224" s="21"/>
      <c r="LLY224" s="22"/>
      <c r="LLZ224" s="3"/>
      <c r="LMA224" s="5"/>
      <c r="LMB224" s="5"/>
      <c r="LMC224" s="8"/>
      <c r="LMD224" s="10"/>
      <c r="LME224" s="68"/>
      <c r="LMF224" s="20"/>
      <c r="LMG224" s="57"/>
      <c r="LMH224" s="21"/>
      <c r="LMI224" s="22"/>
      <c r="LMJ224" s="3"/>
      <c r="LMK224" s="5"/>
      <c r="LML224" s="5"/>
      <c r="LMM224" s="8"/>
      <c r="LMN224" s="10"/>
      <c r="LMO224" s="68"/>
      <c r="LMP224" s="20"/>
      <c r="LMQ224" s="57"/>
      <c r="LMR224" s="21"/>
      <c r="LMS224" s="22"/>
      <c r="LMT224" s="3"/>
      <c r="LMU224" s="5"/>
      <c r="LMV224" s="5"/>
      <c r="LMW224" s="8"/>
      <c r="LMX224" s="10"/>
      <c r="LMY224" s="68"/>
      <c r="LMZ224" s="20"/>
      <c r="LNA224" s="57"/>
      <c r="LNB224" s="21"/>
      <c r="LNC224" s="22"/>
      <c r="LND224" s="3"/>
      <c r="LNE224" s="5"/>
      <c r="LNF224" s="5"/>
      <c r="LNG224" s="8"/>
      <c r="LNH224" s="10"/>
      <c r="LNI224" s="68"/>
      <c r="LNJ224" s="20"/>
      <c r="LNK224" s="57"/>
      <c r="LNL224" s="21"/>
      <c r="LNM224" s="22"/>
      <c r="LNN224" s="3"/>
      <c r="LNO224" s="5"/>
      <c r="LNP224" s="5"/>
      <c r="LNQ224" s="8"/>
      <c r="LNR224" s="10"/>
      <c r="LNS224" s="68"/>
      <c r="LNT224" s="20"/>
      <c r="LNU224" s="57"/>
      <c r="LNV224" s="21"/>
      <c r="LNW224" s="22"/>
      <c r="LNX224" s="3"/>
      <c r="LNY224" s="5"/>
      <c r="LNZ224" s="5"/>
      <c r="LOA224" s="8"/>
      <c r="LOB224" s="10"/>
      <c r="LOC224" s="68"/>
      <c r="LOD224" s="20"/>
      <c r="LOE224" s="57"/>
      <c r="LOF224" s="21"/>
      <c r="LOG224" s="22"/>
      <c r="LOH224" s="3"/>
      <c r="LOI224" s="5"/>
      <c r="LOJ224" s="5"/>
      <c r="LOK224" s="8"/>
      <c r="LOL224" s="10"/>
      <c r="LOM224" s="68"/>
      <c r="LON224" s="20"/>
      <c r="LOO224" s="57"/>
      <c r="LOP224" s="21"/>
      <c r="LOQ224" s="22"/>
      <c r="LOR224" s="3"/>
      <c r="LOS224" s="5"/>
      <c r="LOT224" s="5"/>
      <c r="LOU224" s="8"/>
      <c r="LOV224" s="10"/>
      <c r="LOW224" s="68"/>
      <c r="LOX224" s="20"/>
      <c r="LOY224" s="57"/>
      <c r="LOZ224" s="21"/>
      <c r="LPA224" s="22"/>
      <c r="LPB224" s="3"/>
      <c r="LPC224" s="5"/>
      <c r="LPD224" s="5"/>
      <c r="LPE224" s="8"/>
      <c r="LPF224" s="10"/>
      <c r="LPG224" s="68"/>
      <c r="LPH224" s="20"/>
      <c r="LPI224" s="57"/>
      <c r="LPJ224" s="21"/>
      <c r="LPK224" s="22"/>
      <c r="LPL224" s="3"/>
      <c r="LPM224" s="5"/>
      <c r="LPN224" s="5"/>
      <c r="LPO224" s="8"/>
      <c r="LPP224" s="10"/>
      <c r="LPQ224" s="68"/>
      <c r="LPR224" s="20"/>
      <c r="LPS224" s="57"/>
      <c r="LPT224" s="21"/>
      <c r="LPU224" s="22"/>
      <c r="LPV224" s="3"/>
      <c r="LPW224" s="5"/>
      <c r="LPX224" s="5"/>
      <c r="LPY224" s="8"/>
      <c r="LPZ224" s="10"/>
      <c r="LQA224" s="68"/>
      <c r="LQB224" s="20"/>
      <c r="LQC224" s="57"/>
      <c r="LQD224" s="21"/>
      <c r="LQE224" s="22"/>
      <c r="LQF224" s="3"/>
      <c r="LQG224" s="5"/>
      <c r="LQH224" s="5"/>
      <c r="LQI224" s="8"/>
      <c r="LQJ224" s="10"/>
      <c r="LQK224" s="68"/>
      <c r="LQL224" s="20"/>
      <c r="LQM224" s="57"/>
      <c r="LQN224" s="21"/>
      <c r="LQO224" s="22"/>
      <c r="LQP224" s="3"/>
      <c r="LQQ224" s="5"/>
      <c r="LQR224" s="5"/>
      <c r="LQS224" s="8"/>
      <c r="LQT224" s="10"/>
      <c r="LQU224" s="68"/>
      <c r="LQV224" s="20"/>
      <c r="LQW224" s="57"/>
      <c r="LQX224" s="21"/>
      <c r="LQY224" s="22"/>
      <c r="LQZ224" s="3"/>
      <c r="LRA224" s="5"/>
      <c r="LRB224" s="5"/>
      <c r="LRC224" s="8"/>
      <c r="LRD224" s="10"/>
      <c r="LRE224" s="68"/>
      <c r="LRF224" s="20"/>
      <c r="LRG224" s="57"/>
      <c r="LRH224" s="21"/>
      <c r="LRI224" s="22"/>
      <c r="LRJ224" s="3"/>
      <c r="LRK224" s="5"/>
      <c r="LRL224" s="5"/>
      <c r="LRM224" s="8"/>
      <c r="LRN224" s="10"/>
      <c r="LRO224" s="68"/>
      <c r="LRP224" s="20"/>
      <c r="LRQ224" s="57"/>
      <c r="LRR224" s="21"/>
      <c r="LRS224" s="22"/>
      <c r="LRT224" s="3"/>
      <c r="LRU224" s="5"/>
      <c r="LRV224" s="5"/>
      <c r="LRW224" s="8"/>
      <c r="LRX224" s="10"/>
      <c r="LRY224" s="68"/>
      <c r="LRZ224" s="20"/>
      <c r="LSA224" s="57"/>
      <c r="LSB224" s="21"/>
      <c r="LSC224" s="22"/>
      <c r="LSD224" s="3"/>
      <c r="LSE224" s="5"/>
      <c r="LSF224" s="5"/>
      <c r="LSG224" s="8"/>
      <c r="LSH224" s="10"/>
      <c r="LSI224" s="68"/>
      <c r="LSJ224" s="20"/>
      <c r="LSK224" s="57"/>
      <c r="LSL224" s="21"/>
      <c r="LSM224" s="22"/>
      <c r="LSN224" s="3"/>
      <c r="LSO224" s="5"/>
      <c r="LSP224" s="5"/>
      <c r="LSQ224" s="8"/>
      <c r="LSR224" s="10"/>
      <c r="LSS224" s="68"/>
      <c r="LST224" s="20"/>
      <c r="LSU224" s="57"/>
      <c r="LSV224" s="21"/>
      <c r="LSW224" s="22"/>
      <c r="LSX224" s="3"/>
      <c r="LSY224" s="5"/>
      <c r="LSZ224" s="5"/>
      <c r="LTA224" s="8"/>
      <c r="LTB224" s="10"/>
      <c r="LTC224" s="68"/>
      <c r="LTD224" s="20"/>
      <c r="LTE224" s="57"/>
      <c r="LTF224" s="21"/>
      <c r="LTG224" s="22"/>
      <c r="LTH224" s="3"/>
      <c r="LTI224" s="5"/>
      <c r="LTJ224" s="5"/>
      <c r="LTK224" s="8"/>
      <c r="LTL224" s="10"/>
      <c r="LTM224" s="68"/>
      <c r="LTN224" s="20"/>
      <c r="LTO224" s="57"/>
      <c r="LTP224" s="21"/>
      <c r="LTQ224" s="22"/>
      <c r="LTR224" s="3"/>
      <c r="LTS224" s="5"/>
      <c r="LTT224" s="5"/>
      <c r="LTU224" s="8"/>
      <c r="LTV224" s="10"/>
      <c r="LTW224" s="68"/>
      <c r="LTX224" s="20"/>
      <c r="LTY224" s="57"/>
      <c r="LTZ224" s="21"/>
      <c r="LUA224" s="22"/>
      <c r="LUB224" s="3"/>
      <c r="LUC224" s="5"/>
      <c r="LUD224" s="5"/>
      <c r="LUE224" s="8"/>
      <c r="LUF224" s="10"/>
      <c r="LUG224" s="68"/>
      <c r="LUH224" s="20"/>
      <c r="LUI224" s="57"/>
      <c r="LUJ224" s="21"/>
      <c r="LUK224" s="22"/>
      <c r="LUL224" s="3"/>
      <c r="LUM224" s="5"/>
      <c r="LUN224" s="5"/>
      <c r="LUO224" s="8"/>
      <c r="LUP224" s="10"/>
      <c r="LUQ224" s="68"/>
      <c r="LUR224" s="20"/>
      <c r="LUS224" s="57"/>
      <c r="LUT224" s="21"/>
      <c r="LUU224" s="22"/>
      <c r="LUV224" s="3"/>
      <c r="LUW224" s="5"/>
      <c r="LUX224" s="5"/>
      <c r="LUY224" s="8"/>
      <c r="LUZ224" s="10"/>
      <c r="LVA224" s="68"/>
      <c r="LVB224" s="20"/>
      <c r="LVC224" s="57"/>
      <c r="LVD224" s="21"/>
      <c r="LVE224" s="22"/>
      <c r="LVF224" s="3"/>
      <c r="LVG224" s="5"/>
      <c r="LVH224" s="5"/>
      <c r="LVI224" s="8"/>
      <c r="LVJ224" s="10"/>
      <c r="LVK224" s="68"/>
      <c r="LVL224" s="20"/>
      <c r="LVM224" s="57"/>
      <c r="LVN224" s="21"/>
      <c r="LVO224" s="22"/>
      <c r="LVP224" s="3"/>
      <c r="LVQ224" s="5"/>
      <c r="LVR224" s="5"/>
      <c r="LVS224" s="8"/>
      <c r="LVT224" s="10"/>
      <c r="LVU224" s="68"/>
      <c r="LVV224" s="20"/>
      <c r="LVW224" s="57"/>
      <c r="LVX224" s="21"/>
      <c r="LVY224" s="22"/>
      <c r="LVZ224" s="3"/>
      <c r="LWA224" s="5"/>
      <c r="LWB224" s="5"/>
      <c r="LWC224" s="8"/>
      <c r="LWD224" s="10"/>
      <c r="LWE224" s="68"/>
      <c r="LWF224" s="20"/>
      <c r="LWG224" s="57"/>
      <c r="LWH224" s="21"/>
      <c r="LWI224" s="22"/>
      <c r="LWJ224" s="3"/>
      <c r="LWK224" s="5"/>
      <c r="LWL224" s="5"/>
      <c r="LWM224" s="8"/>
      <c r="LWN224" s="10"/>
      <c r="LWO224" s="68"/>
      <c r="LWP224" s="20"/>
      <c r="LWQ224" s="57"/>
      <c r="LWR224" s="21"/>
      <c r="LWS224" s="22"/>
      <c r="LWT224" s="3"/>
      <c r="LWU224" s="5"/>
      <c r="LWV224" s="5"/>
      <c r="LWW224" s="8"/>
      <c r="LWX224" s="10"/>
      <c r="LWY224" s="68"/>
      <c r="LWZ224" s="20"/>
      <c r="LXA224" s="57"/>
      <c r="LXB224" s="21"/>
      <c r="LXC224" s="22"/>
      <c r="LXD224" s="3"/>
      <c r="LXE224" s="5"/>
      <c r="LXF224" s="5"/>
      <c r="LXG224" s="8"/>
      <c r="LXH224" s="10"/>
      <c r="LXI224" s="68"/>
      <c r="LXJ224" s="20"/>
      <c r="LXK224" s="57"/>
      <c r="LXL224" s="21"/>
      <c r="LXM224" s="22"/>
      <c r="LXN224" s="3"/>
      <c r="LXO224" s="5"/>
      <c r="LXP224" s="5"/>
      <c r="LXQ224" s="8"/>
      <c r="LXR224" s="10"/>
      <c r="LXS224" s="68"/>
      <c r="LXT224" s="20"/>
      <c r="LXU224" s="57"/>
      <c r="LXV224" s="21"/>
      <c r="LXW224" s="22"/>
      <c r="LXX224" s="3"/>
      <c r="LXY224" s="5"/>
      <c r="LXZ224" s="5"/>
      <c r="LYA224" s="8"/>
      <c r="LYB224" s="10"/>
      <c r="LYC224" s="68"/>
      <c r="LYD224" s="20"/>
      <c r="LYE224" s="57"/>
      <c r="LYF224" s="21"/>
      <c r="LYG224" s="22"/>
      <c r="LYH224" s="3"/>
      <c r="LYI224" s="5"/>
      <c r="LYJ224" s="5"/>
      <c r="LYK224" s="8"/>
      <c r="LYL224" s="10"/>
      <c r="LYM224" s="68"/>
      <c r="LYN224" s="20"/>
      <c r="LYO224" s="57"/>
      <c r="LYP224" s="21"/>
      <c r="LYQ224" s="22"/>
      <c r="LYR224" s="3"/>
      <c r="LYS224" s="5"/>
      <c r="LYT224" s="5"/>
      <c r="LYU224" s="8"/>
      <c r="LYV224" s="10"/>
      <c r="LYW224" s="68"/>
      <c r="LYX224" s="20"/>
      <c r="LYY224" s="57"/>
      <c r="LYZ224" s="21"/>
      <c r="LZA224" s="22"/>
      <c r="LZB224" s="3"/>
      <c r="LZC224" s="5"/>
      <c r="LZD224" s="5"/>
      <c r="LZE224" s="8"/>
      <c r="LZF224" s="10"/>
      <c r="LZG224" s="68"/>
      <c r="LZH224" s="20"/>
      <c r="LZI224" s="57"/>
      <c r="LZJ224" s="21"/>
      <c r="LZK224" s="22"/>
      <c r="LZL224" s="3"/>
      <c r="LZM224" s="5"/>
      <c r="LZN224" s="5"/>
      <c r="LZO224" s="8"/>
      <c r="LZP224" s="10"/>
      <c r="LZQ224" s="68"/>
      <c r="LZR224" s="20"/>
      <c r="LZS224" s="57"/>
      <c r="LZT224" s="21"/>
      <c r="LZU224" s="22"/>
      <c r="LZV224" s="3"/>
      <c r="LZW224" s="5"/>
      <c r="LZX224" s="5"/>
      <c r="LZY224" s="8"/>
      <c r="LZZ224" s="10"/>
      <c r="MAA224" s="68"/>
      <c r="MAB224" s="20"/>
      <c r="MAC224" s="57"/>
      <c r="MAD224" s="21"/>
      <c r="MAE224" s="22"/>
      <c r="MAF224" s="3"/>
      <c r="MAG224" s="5"/>
      <c r="MAH224" s="5"/>
      <c r="MAI224" s="8"/>
      <c r="MAJ224" s="10"/>
      <c r="MAK224" s="68"/>
      <c r="MAL224" s="20"/>
      <c r="MAM224" s="57"/>
      <c r="MAN224" s="21"/>
      <c r="MAO224" s="22"/>
      <c r="MAP224" s="3"/>
      <c r="MAQ224" s="5"/>
      <c r="MAR224" s="5"/>
      <c r="MAS224" s="8"/>
      <c r="MAT224" s="10"/>
      <c r="MAU224" s="68"/>
      <c r="MAV224" s="20"/>
      <c r="MAW224" s="57"/>
      <c r="MAX224" s="21"/>
      <c r="MAY224" s="22"/>
      <c r="MAZ224" s="3"/>
      <c r="MBA224" s="5"/>
      <c r="MBB224" s="5"/>
      <c r="MBC224" s="8"/>
      <c r="MBD224" s="10"/>
      <c r="MBE224" s="68"/>
      <c r="MBF224" s="20"/>
      <c r="MBG224" s="57"/>
      <c r="MBH224" s="21"/>
      <c r="MBI224" s="22"/>
      <c r="MBJ224" s="3"/>
      <c r="MBK224" s="5"/>
      <c r="MBL224" s="5"/>
      <c r="MBM224" s="8"/>
      <c r="MBN224" s="10"/>
      <c r="MBO224" s="68"/>
      <c r="MBP224" s="20"/>
      <c r="MBQ224" s="57"/>
      <c r="MBR224" s="21"/>
      <c r="MBS224" s="22"/>
      <c r="MBT224" s="3"/>
      <c r="MBU224" s="5"/>
      <c r="MBV224" s="5"/>
      <c r="MBW224" s="8"/>
      <c r="MBX224" s="10"/>
      <c r="MBY224" s="68"/>
      <c r="MBZ224" s="20"/>
      <c r="MCA224" s="57"/>
      <c r="MCB224" s="21"/>
      <c r="MCC224" s="22"/>
      <c r="MCD224" s="3"/>
      <c r="MCE224" s="5"/>
      <c r="MCF224" s="5"/>
      <c r="MCG224" s="8"/>
      <c r="MCH224" s="10"/>
      <c r="MCI224" s="68"/>
      <c r="MCJ224" s="20"/>
      <c r="MCK224" s="57"/>
      <c r="MCL224" s="21"/>
      <c r="MCM224" s="22"/>
      <c r="MCN224" s="3"/>
      <c r="MCO224" s="5"/>
      <c r="MCP224" s="5"/>
      <c r="MCQ224" s="8"/>
      <c r="MCR224" s="10"/>
      <c r="MCS224" s="68"/>
      <c r="MCT224" s="20"/>
      <c r="MCU224" s="57"/>
      <c r="MCV224" s="21"/>
      <c r="MCW224" s="22"/>
      <c r="MCX224" s="3"/>
      <c r="MCY224" s="5"/>
      <c r="MCZ224" s="5"/>
      <c r="MDA224" s="8"/>
      <c r="MDB224" s="10"/>
      <c r="MDC224" s="68"/>
      <c r="MDD224" s="20"/>
      <c r="MDE224" s="57"/>
      <c r="MDF224" s="21"/>
      <c r="MDG224" s="22"/>
      <c r="MDH224" s="3"/>
      <c r="MDI224" s="5"/>
      <c r="MDJ224" s="5"/>
      <c r="MDK224" s="8"/>
      <c r="MDL224" s="10"/>
      <c r="MDM224" s="68"/>
      <c r="MDN224" s="20"/>
      <c r="MDO224" s="57"/>
      <c r="MDP224" s="21"/>
      <c r="MDQ224" s="22"/>
      <c r="MDR224" s="3"/>
      <c r="MDS224" s="5"/>
      <c r="MDT224" s="5"/>
      <c r="MDU224" s="8"/>
      <c r="MDV224" s="10"/>
      <c r="MDW224" s="68"/>
      <c r="MDX224" s="20"/>
      <c r="MDY224" s="57"/>
      <c r="MDZ224" s="21"/>
      <c r="MEA224" s="22"/>
      <c r="MEB224" s="3"/>
      <c r="MEC224" s="5"/>
      <c r="MED224" s="5"/>
      <c r="MEE224" s="8"/>
      <c r="MEF224" s="10"/>
      <c r="MEG224" s="68"/>
      <c r="MEH224" s="20"/>
      <c r="MEI224" s="57"/>
      <c r="MEJ224" s="21"/>
      <c r="MEK224" s="22"/>
      <c r="MEL224" s="3"/>
      <c r="MEM224" s="5"/>
      <c r="MEN224" s="5"/>
      <c r="MEO224" s="8"/>
      <c r="MEP224" s="10"/>
      <c r="MEQ224" s="68"/>
      <c r="MER224" s="20"/>
      <c r="MES224" s="57"/>
      <c r="MET224" s="21"/>
      <c r="MEU224" s="22"/>
      <c r="MEV224" s="3"/>
      <c r="MEW224" s="5"/>
      <c r="MEX224" s="5"/>
      <c r="MEY224" s="8"/>
      <c r="MEZ224" s="10"/>
      <c r="MFA224" s="68"/>
      <c r="MFB224" s="20"/>
      <c r="MFC224" s="57"/>
      <c r="MFD224" s="21"/>
      <c r="MFE224" s="22"/>
      <c r="MFF224" s="3"/>
      <c r="MFG224" s="5"/>
      <c r="MFH224" s="5"/>
      <c r="MFI224" s="8"/>
      <c r="MFJ224" s="10"/>
      <c r="MFK224" s="68"/>
      <c r="MFL224" s="20"/>
      <c r="MFM224" s="57"/>
      <c r="MFN224" s="21"/>
      <c r="MFO224" s="22"/>
      <c r="MFP224" s="3"/>
      <c r="MFQ224" s="5"/>
      <c r="MFR224" s="5"/>
      <c r="MFS224" s="8"/>
      <c r="MFT224" s="10"/>
      <c r="MFU224" s="68"/>
      <c r="MFV224" s="20"/>
      <c r="MFW224" s="57"/>
      <c r="MFX224" s="21"/>
      <c r="MFY224" s="22"/>
      <c r="MFZ224" s="3"/>
      <c r="MGA224" s="5"/>
      <c r="MGB224" s="5"/>
      <c r="MGC224" s="8"/>
      <c r="MGD224" s="10"/>
      <c r="MGE224" s="68"/>
      <c r="MGF224" s="20"/>
      <c r="MGG224" s="57"/>
      <c r="MGH224" s="21"/>
      <c r="MGI224" s="22"/>
      <c r="MGJ224" s="3"/>
      <c r="MGK224" s="5"/>
      <c r="MGL224" s="5"/>
      <c r="MGM224" s="8"/>
      <c r="MGN224" s="10"/>
      <c r="MGO224" s="68"/>
      <c r="MGP224" s="20"/>
      <c r="MGQ224" s="57"/>
      <c r="MGR224" s="21"/>
      <c r="MGS224" s="22"/>
      <c r="MGT224" s="3"/>
      <c r="MGU224" s="5"/>
      <c r="MGV224" s="5"/>
      <c r="MGW224" s="8"/>
      <c r="MGX224" s="10"/>
      <c r="MGY224" s="68"/>
      <c r="MGZ224" s="20"/>
      <c r="MHA224" s="57"/>
      <c r="MHB224" s="21"/>
      <c r="MHC224" s="22"/>
      <c r="MHD224" s="3"/>
      <c r="MHE224" s="5"/>
      <c r="MHF224" s="5"/>
      <c r="MHG224" s="8"/>
      <c r="MHH224" s="10"/>
      <c r="MHI224" s="68"/>
      <c r="MHJ224" s="20"/>
      <c r="MHK224" s="57"/>
      <c r="MHL224" s="21"/>
      <c r="MHM224" s="22"/>
      <c r="MHN224" s="3"/>
      <c r="MHO224" s="5"/>
      <c r="MHP224" s="5"/>
      <c r="MHQ224" s="8"/>
      <c r="MHR224" s="10"/>
      <c r="MHS224" s="68"/>
      <c r="MHT224" s="20"/>
      <c r="MHU224" s="57"/>
      <c r="MHV224" s="21"/>
      <c r="MHW224" s="22"/>
      <c r="MHX224" s="3"/>
      <c r="MHY224" s="5"/>
      <c r="MHZ224" s="5"/>
      <c r="MIA224" s="8"/>
      <c r="MIB224" s="10"/>
      <c r="MIC224" s="68"/>
      <c r="MID224" s="20"/>
      <c r="MIE224" s="57"/>
      <c r="MIF224" s="21"/>
      <c r="MIG224" s="22"/>
      <c r="MIH224" s="3"/>
      <c r="MII224" s="5"/>
      <c r="MIJ224" s="5"/>
      <c r="MIK224" s="8"/>
      <c r="MIL224" s="10"/>
      <c r="MIM224" s="68"/>
      <c r="MIN224" s="20"/>
      <c r="MIO224" s="57"/>
      <c r="MIP224" s="21"/>
      <c r="MIQ224" s="22"/>
      <c r="MIR224" s="3"/>
      <c r="MIS224" s="5"/>
      <c r="MIT224" s="5"/>
      <c r="MIU224" s="8"/>
      <c r="MIV224" s="10"/>
      <c r="MIW224" s="68"/>
      <c r="MIX224" s="20"/>
      <c r="MIY224" s="57"/>
      <c r="MIZ224" s="21"/>
      <c r="MJA224" s="22"/>
      <c r="MJB224" s="3"/>
      <c r="MJC224" s="5"/>
      <c r="MJD224" s="5"/>
      <c r="MJE224" s="8"/>
      <c r="MJF224" s="10"/>
      <c r="MJG224" s="68"/>
      <c r="MJH224" s="20"/>
      <c r="MJI224" s="57"/>
      <c r="MJJ224" s="21"/>
      <c r="MJK224" s="22"/>
      <c r="MJL224" s="3"/>
      <c r="MJM224" s="5"/>
      <c r="MJN224" s="5"/>
      <c r="MJO224" s="8"/>
      <c r="MJP224" s="10"/>
      <c r="MJQ224" s="68"/>
      <c r="MJR224" s="20"/>
      <c r="MJS224" s="57"/>
      <c r="MJT224" s="21"/>
      <c r="MJU224" s="22"/>
      <c r="MJV224" s="3"/>
      <c r="MJW224" s="5"/>
      <c r="MJX224" s="5"/>
      <c r="MJY224" s="8"/>
      <c r="MJZ224" s="10"/>
      <c r="MKA224" s="68"/>
      <c r="MKB224" s="20"/>
      <c r="MKC224" s="57"/>
      <c r="MKD224" s="21"/>
      <c r="MKE224" s="22"/>
      <c r="MKF224" s="3"/>
      <c r="MKG224" s="5"/>
      <c r="MKH224" s="5"/>
      <c r="MKI224" s="8"/>
      <c r="MKJ224" s="10"/>
      <c r="MKK224" s="68"/>
      <c r="MKL224" s="20"/>
      <c r="MKM224" s="57"/>
      <c r="MKN224" s="21"/>
      <c r="MKO224" s="22"/>
      <c r="MKP224" s="3"/>
      <c r="MKQ224" s="5"/>
      <c r="MKR224" s="5"/>
      <c r="MKS224" s="8"/>
      <c r="MKT224" s="10"/>
      <c r="MKU224" s="68"/>
      <c r="MKV224" s="20"/>
      <c r="MKW224" s="57"/>
      <c r="MKX224" s="21"/>
      <c r="MKY224" s="22"/>
      <c r="MKZ224" s="3"/>
      <c r="MLA224" s="5"/>
      <c r="MLB224" s="5"/>
      <c r="MLC224" s="8"/>
      <c r="MLD224" s="10"/>
      <c r="MLE224" s="68"/>
      <c r="MLF224" s="20"/>
      <c r="MLG224" s="57"/>
      <c r="MLH224" s="21"/>
      <c r="MLI224" s="22"/>
      <c r="MLJ224" s="3"/>
      <c r="MLK224" s="5"/>
      <c r="MLL224" s="5"/>
      <c r="MLM224" s="8"/>
      <c r="MLN224" s="10"/>
      <c r="MLO224" s="68"/>
      <c r="MLP224" s="20"/>
      <c r="MLQ224" s="57"/>
      <c r="MLR224" s="21"/>
      <c r="MLS224" s="22"/>
      <c r="MLT224" s="3"/>
      <c r="MLU224" s="5"/>
      <c r="MLV224" s="5"/>
      <c r="MLW224" s="8"/>
      <c r="MLX224" s="10"/>
      <c r="MLY224" s="68"/>
      <c r="MLZ224" s="20"/>
      <c r="MMA224" s="57"/>
      <c r="MMB224" s="21"/>
      <c r="MMC224" s="22"/>
      <c r="MMD224" s="3"/>
      <c r="MME224" s="5"/>
      <c r="MMF224" s="5"/>
      <c r="MMG224" s="8"/>
      <c r="MMH224" s="10"/>
      <c r="MMI224" s="68"/>
      <c r="MMJ224" s="20"/>
      <c r="MMK224" s="57"/>
      <c r="MML224" s="21"/>
      <c r="MMM224" s="22"/>
      <c r="MMN224" s="3"/>
      <c r="MMO224" s="5"/>
      <c r="MMP224" s="5"/>
      <c r="MMQ224" s="8"/>
      <c r="MMR224" s="10"/>
      <c r="MMS224" s="68"/>
      <c r="MMT224" s="20"/>
      <c r="MMU224" s="57"/>
      <c r="MMV224" s="21"/>
      <c r="MMW224" s="22"/>
      <c r="MMX224" s="3"/>
      <c r="MMY224" s="5"/>
      <c r="MMZ224" s="5"/>
      <c r="MNA224" s="8"/>
      <c r="MNB224" s="10"/>
      <c r="MNC224" s="68"/>
      <c r="MND224" s="20"/>
      <c r="MNE224" s="57"/>
      <c r="MNF224" s="21"/>
      <c r="MNG224" s="22"/>
      <c r="MNH224" s="3"/>
      <c r="MNI224" s="5"/>
      <c r="MNJ224" s="5"/>
      <c r="MNK224" s="8"/>
      <c r="MNL224" s="10"/>
      <c r="MNM224" s="68"/>
      <c r="MNN224" s="20"/>
      <c r="MNO224" s="57"/>
      <c r="MNP224" s="21"/>
      <c r="MNQ224" s="22"/>
      <c r="MNR224" s="3"/>
      <c r="MNS224" s="5"/>
      <c r="MNT224" s="5"/>
      <c r="MNU224" s="8"/>
      <c r="MNV224" s="10"/>
      <c r="MNW224" s="68"/>
      <c r="MNX224" s="20"/>
      <c r="MNY224" s="57"/>
      <c r="MNZ224" s="21"/>
      <c r="MOA224" s="22"/>
      <c r="MOB224" s="3"/>
      <c r="MOC224" s="5"/>
      <c r="MOD224" s="5"/>
      <c r="MOE224" s="8"/>
      <c r="MOF224" s="10"/>
      <c r="MOG224" s="68"/>
      <c r="MOH224" s="20"/>
      <c r="MOI224" s="57"/>
      <c r="MOJ224" s="21"/>
      <c r="MOK224" s="22"/>
      <c r="MOL224" s="3"/>
      <c r="MOM224" s="5"/>
      <c r="MON224" s="5"/>
      <c r="MOO224" s="8"/>
      <c r="MOP224" s="10"/>
      <c r="MOQ224" s="68"/>
      <c r="MOR224" s="20"/>
      <c r="MOS224" s="57"/>
      <c r="MOT224" s="21"/>
      <c r="MOU224" s="22"/>
      <c r="MOV224" s="3"/>
      <c r="MOW224" s="5"/>
      <c r="MOX224" s="5"/>
      <c r="MOY224" s="8"/>
      <c r="MOZ224" s="10"/>
      <c r="MPA224" s="68"/>
      <c r="MPB224" s="20"/>
      <c r="MPC224" s="57"/>
      <c r="MPD224" s="21"/>
      <c r="MPE224" s="22"/>
      <c r="MPF224" s="3"/>
      <c r="MPG224" s="5"/>
      <c r="MPH224" s="5"/>
      <c r="MPI224" s="8"/>
      <c r="MPJ224" s="10"/>
      <c r="MPK224" s="68"/>
      <c r="MPL224" s="20"/>
      <c r="MPM224" s="57"/>
      <c r="MPN224" s="21"/>
      <c r="MPO224" s="22"/>
      <c r="MPP224" s="3"/>
      <c r="MPQ224" s="5"/>
      <c r="MPR224" s="5"/>
      <c r="MPS224" s="8"/>
      <c r="MPT224" s="10"/>
      <c r="MPU224" s="68"/>
      <c r="MPV224" s="20"/>
      <c r="MPW224" s="57"/>
      <c r="MPX224" s="21"/>
      <c r="MPY224" s="22"/>
      <c r="MPZ224" s="3"/>
      <c r="MQA224" s="5"/>
      <c r="MQB224" s="5"/>
      <c r="MQC224" s="8"/>
      <c r="MQD224" s="10"/>
      <c r="MQE224" s="68"/>
      <c r="MQF224" s="20"/>
      <c r="MQG224" s="57"/>
      <c r="MQH224" s="21"/>
      <c r="MQI224" s="22"/>
      <c r="MQJ224" s="3"/>
      <c r="MQK224" s="5"/>
      <c r="MQL224" s="5"/>
      <c r="MQM224" s="8"/>
      <c r="MQN224" s="10"/>
      <c r="MQO224" s="68"/>
      <c r="MQP224" s="20"/>
      <c r="MQQ224" s="57"/>
      <c r="MQR224" s="21"/>
      <c r="MQS224" s="22"/>
      <c r="MQT224" s="3"/>
      <c r="MQU224" s="5"/>
      <c r="MQV224" s="5"/>
      <c r="MQW224" s="8"/>
      <c r="MQX224" s="10"/>
      <c r="MQY224" s="68"/>
      <c r="MQZ224" s="20"/>
      <c r="MRA224" s="57"/>
      <c r="MRB224" s="21"/>
      <c r="MRC224" s="22"/>
      <c r="MRD224" s="3"/>
      <c r="MRE224" s="5"/>
      <c r="MRF224" s="5"/>
      <c r="MRG224" s="8"/>
      <c r="MRH224" s="10"/>
      <c r="MRI224" s="68"/>
      <c r="MRJ224" s="20"/>
      <c r="MRK224" s="57"/>
      <c r="MRL224" s="21"/>
      <c r="MRM224" s="22"/>
      <c r="MRN224" s="3"/>
      <c r="MRO224" s="5"/>
      <c r="MRP224" s="5"/>
      <c r="MRQ224" s="8"/>
      <c r="MRR224" s="10"/>
      <c r="MRS224" s="68"/>
      <c r="MRT224" s="20"/>
      <c r="MRU224" s="57"/>
      <c r="MRV224" s="21"/>
      <c r="MRW224" s="22"/>
      <c r="MRX224" s="3"/>
      <c r="MRY224" s="5"/>
      <c r="MRZ224" s="5"/>
      <c r="MSA224" s="8"/>
      <c r="MSB224" s="10"/>
      <c r="MSC224" s="68"/>
      <c r="MSD224" s="20"/>
      <c r="MSE224" s="57"/>
      <c r="MSF224" s="21"/>
      <c r="MSG224" s="22"/>
      <c r="MSH224" s="3"/>
      <c r="MSI224" s="5"/>
      <c r="MSJ224" s="5"/>
      <c r="MSK224" s="8"/>
      <c r="MSL224" s="10"/>
      <c r="MSM224" s="68"/>
      <c r="MSN224" s="20"/>
      <c r="MSO224" s="57"/>
      <c r="MSP224" s="21"/>
      <c r="MSQ224" s="22"/>
      <c r="MSR224" s="3"/>
      <c r="MSS224" s="5"/>
      <c r="MST224" s="5"/>
      <c r="MSU224" s="8"/>
      <c r="MSV224" s="10"/>
      <c r="MSW224" s="68"/>
      <c r="MSX224" s="20"/>
      <c r="MSY224" s="57"/>
      <c r="MSZ224" s="21"/>
      <c r="MTA224" s="22"/>
      <c r="MTB224" s="3"/>
      <c r="MTC224" s="5"/>
      <c r="MTD224" s="5"/>
      <c r="MTE224" s="8"/>
      <c r="MTF224" s="10"/>
      <c r="MTG224" s="68"/>
      <c r="MTH224" s="20"/>
      <c r="MTI224" s="57"/>
      <c r="MTJ224" s="21"/>
      <c r="MTK224" s="22"/>
      <c r="MTL224" s="3"/>
      <c r="MTM224" s="5"/>
      <c r="MTN224" s="5"/>
      <c r="MTO224" s="8"/>
      <c r="MTP224" s="10"/>
      <c r="MTQ224" s="68"/>
      <c r="MTR224" s="20"/>
      <c r="MTS224" s="57"/>
      <c r="MTT224" s="21"/>
      <c r="MTU224" s="22"/>
      <c r="MTV224" s="3"/>
      <c r="MTW224" s="5"/>
      <c r="MTX224" s="5"/>
      <c r="MTY224" s="8"/>
      <c r="MTZ224" s="10"/>
      <c r="MUA224" s="68"/>
      <c r="MUB224" s="20"/>
      <c r="MUC224" s="57"/>
      <c r="MUD224" s="21"/>
      <c r="MUE224" s="22"/>
      <c r="MUF224" s="3"/>
      <c r="MUG224" s="5"/>
      <c r="MUH224" s="5"/>
      <c r="MUI224" s="8"/>
      <c r="MUJ224" s="10"/>
      <c r="MUK224" s="68"/>
      <c r="MUL224" s="20"/>
      <c r="MUM224" s="57"/>
      <c r="MUN224" s="21"/>
      <c r="MUO224" s="22"/>
      <c r="MUP224" s="3"/>
      <c r="MUQ224" s="5"/>
      <c r="MUR224" s="5"/>
      <c r="MUS224" s="8"/>
      <c r="MUT224" s="10"/>
      <c r="MUU224" s="68"/>
      <c r="MUV224" s="20"/>
      <c r="MUW224" s="57"/>
      <c r="MUX224" s="21"/>
      <c r="MUY224" s="22"/>
      <c r="MUZ224" s="3"/>
      <c r="MVA224" s="5"/>
      <c r="MVB224" s="5"/>
      <c r="MVC224" s="8"/>
      <c r="MVD224" s="10"/>
      <c r="MVE224" s="68"/>
      <c r="MVF224" s="20"/>
      <c r="MVG224" s="57"/>
      <c r="MVH224" s="21"/>
      <c r="MVI224" s="22"/>
      <c r="MVJ224" s="3"/>
      <c r="MVK224" s="5"/>
      <c r="MVL224" s="5"/>
      <c r="MVM224" s="8"/>
      <c r="MVN224" s="10"/>
      <c r="MVO224" s="68"/>
      <c r="MVP224" s="20"/>
      <c r="MVQ224" s="57"/>
      <c r="MVR224" s="21"/>
      <c r="MVS224" s="22"/>
      <c r="MVT224" s="3"/>
      <c r="MVU224" s="5"/>
      <c r="MVV224" s="5"/>
      <c r="MVW224" s="8"/>
      <c r="MVX224" s="10"/>
      <c r="MVY224" s="68"/>
      <c r="MVZ224" s="20"/>
      <c r="MWA224" s="57"/>
      <c r="MWB224" s="21"/>
      <c r="MWC224" s="22"/>
      <c r="MWD224" s="3"/>
      <c r="MWE224" s="5"/>
      <c r="MWF224" s="5"/>
      <c r="MWG224" s="8"/>
      <c r="MWH224" s="10"/>
      <c r="MWI224" s="68"/>
      <c r="MWJ224" s="20"/>
      <c r="MWK224" s="57"/>
      <c r="MWL224" s="21"/>
      <c r="MWM224" s="22"/>
      <c r="MWN224" s="3"/>
      <c r="MWO224" s="5"/>
      <c r="MWP224" s="5"/>
      <c r="MWQ224" s="8"/>
      <c r="MWR224" s="10"/>
      <c r="MWS224" s="68"/>
      <c r="MWT224" s="20"/>
      <c r="MWU224" s="57"/>
      <c r="MWV224" s="21"/>
      <c r="MWW224" s="22"/>
      <c r="MWX224" s="3"/>
      <c r="MWY224" s="5"/>
      <c r="MWZ224" s="5"/>
      <c r="MXA224" s="8"/>
      <c r="MXB224" s="10"/>
      <c r="MXC224" s="68"/>
      <c r="MXD224" s="20"/>
      <c r="MXE224" s="57"/>
      <c r="MXF224" s="21"/>
      <c r="MXG224" s="22"/>
      <c r="MXH224" s="3"/>
      <c r="MXI224" s="5"/>
      <c r="MXJ224" s="5"/>
      <c r="MXK224" s="8"/>
      <c r="MXL224" s="10"/>
      <c r="MXM224" s="68"/>
      <c r="MXN224" s="20"/>
      <c r="MXO224" s="57"/>
      <c r="MXP224" s="21"/>
      <c r="MXQ224" s="22"/>
      <c r="MXR224" s="3"/>
      <c r="MXS224" s="5"/>
      <c r="MXT224" s="5"/>
      <c r="MXU224" s="8"/>
      <c r="MXV224" s="10"/>
      <c r="MXW224" s="68"/>
      <c r="MXX224" s="20"/>
      <c r="MXY224" s="57"/>
      <c r="MXZ224" s="21"/>
      <c r="MYA224" s="22"/>
      <c r="MYB224" s="3"/>
      <c r="MYC224" s="5"/>
      <c r="MYD224" s="5"/>
      <c r="MYE224" s="8"/>
      <c r="MYF224" s="10"/>
      <c r="MYG224" s="68"/>
      <c r="MYH224" s="20"/>
      <c r="MYI224" s="57"/>
      <c r="MYJ224" s="21"/>
      <c r="MYK224" s="22"/>
      <c r="MYL224" s="3"/>
      <c r="MYM224" s="5"/>
      <c r="MYN224" s="5"/>
      <c r="MYO224" s="8"/>
      <c r="MYP224" s="10"/>
      <c r="MYQ224" s="68"/>
      <c r="MYR224" s="20"/>
      <c r="MYS224" s="57"/>
      <c r="MYT224" s="21"/>
      <c r="MYU224" s="22"/>
      <c r="MYV224" s="3"/>
      <c r="MYW224" s="5"/>
      <c r="MYX224" s="5"/>
      <c r="MYY224" s="8"/>
      <c r="MYZ224" s="10"/>
      <c r="MZA224" s="68"/>
      <c r="MZB224" s="20"/>
      <c r="MZC224" s="57"/>
      <c r="MZD224" s="21"/>
      <c r="MZE224" s="22"/>
      <c r="MZF224" s="3"/>
      <c r="MZG224" s="5"/>
      <c r="MZH224" s="5"/>
      <c r="MZI224" s="8"/>
      <c r="MZJ224" s="10"/>
      <c r="MZK224" s="68"/>
      <c r="MZL224" s="20"/>
      <c r="MZM224" s="57"/>
      <c r="MZN224" s="21"/>
      <c r="MZO224" s="22"/>
      <c r="MZP224" s="3"/>
      <c r="MZQ224" s="5"/>
      <c r="MZR224" s="5"/>
      <c r="MZS224" s="8"/>
      <c r="MZT224" s="10"/>
      <c r="MZU224" s="68"/>
      <c r="MZV224" s="20"/>
      <c r="MZW224" s="57"/>
      <c r="MZX224" s="21"/>
      <c r="MZY224" s="22"/>
      <c r="MZZ224" s="3"/>
      <c r="NAA224" s="5"/>
      <c r="NAB224" s="5"/>
      <c r="NAC224" s="8"/>
      <c r="NAD224" s="10"/>
      <c r="NAE224" s="68"/>
      <c r="NAF224" s="20"/>
      <c r="NAG224" s="57"/>
      <c r="NAH224" s="21"/>
      <c r="NAI224" s="22"/>
      <c r="NAJ224" s="3"/>
      <c r="NAK224" s="5"/>
      <c r="NAL224" s="5"/>
      <c r="NAM224" s="8"/>
      <c r="NAN224" s="10"/>
      <c r="NAO224" s="68"/>
      <c r="NAP224" s="20"/>
      <c r="NAQ224" s="57"/>
      <c r="NAR224" s="21"/>
      <c r="NAS224" s="22"/>
      <c r="NAT224" s="3"/>
      <c r="NAU224" s="5"/>
      <c r="NAV224" s="5"/>
      <c r="NAW224" s="8"/>
      <c r="NAX224" s="10"/>
      <c r="NAY224" s="68"/>
      <c r="NAZ224" s="20"/>
      <c r="NBA224" s="57"/>
      <c r="NBB224" s="21"/>
      <c r="NBC224" s="22"/>
      <c r="NBD224" s="3"/>
      <c r="NBE224" s="5"/>
      <c r="NBF224" s="5"/>
      <c r="NBG224" s="8"/>
      <c r="NBH224" s="10"/>
      <c r="NBI224" s="68"/>
      <c r="NBJ224" s="20"/>
      <c r="NBK224" s="57"/>
      <c r="NBL224" s="21"/>
      <c r="NBM224" s="22"/>
      <c r="NBN224" s="3"/>
      <c r="NBO224" s="5"/>
      <c r="NBP224" s="5"/>
      <c r="NBQ224" s="8"/>
      <c r="NBR224" s="10"/>
      <c r="NBS224" s="68"/>
      <c r="NBT224" s="20"/>
      <c r="NBU224" s="57"/>
      <c r="NBV224" s="21"/>
      <c r="NBW224" s="22"/>
      <c r="NBX224" s="3"/>
      <c r="NBY224" s="5"/>
      <c r="NBZ224" s="5"/>
      <c r="NCA224" s="8"/>
      <c r="NCB224" s="10"/>
      <c r="NCC224" s="68"/>
      <c r="NCD224" s="20"/>
      <c r="NCE224" s="57"/>
      <c r="NCF224" s="21"/>
      <c r="NCG224" s="22"/>
      <c r="NCH224" s="3"/>
      <c r="NCI224" s="5"/>
      <c r="NCJ224" s="5"/>
      <c r="NCK224" s="8"/>
      <c r="NCL224" s="10"/>
      <c r="NCM224" s="68"/>
      <c r="NCN224" s="20"/>
      <c r="NCO224" s="57"/>
      <c r="NCP224" s="21"/>
      <c r="NCQ224" s="22"/>
      <c r="NCR224" s="3"/>
      <c r="NCS224" s="5"/>
      <c r="NCT224" s="5"/>
      <c r="NCU224" s="8"/>
      <c r="NCV224" s="10"/>
      <c r="NCW224" s="68"/>
      <c r="NCX224" s="20"/>
      <c r="NCY224" s="57"/>
      <c r="NCZ224" s="21"/>
      <c r="NDA224" s="22"/>
      <c r="NDB224" s="3"/>
      <c r="NDC224" s="5"/>
      <c r="NDD224" s="5"/>
      <c r="NDE224" s="8"/>
      <c r="NDF224" s="10"/>
      <c r="NDG224" s="68"/>
      <c r="NDH224" s="20"/>
      <c r="NDI224" s="57"/>
      <c r="NDJ224" s="21"/>
      <c r="NDK224" s="22"/>
      <c r="NDL224" s="3"/>
      <c r="NDM224" s="5"/>
      <c r="NDN224" s="5"/>
      <c r="NDO224" s="8"/>
      <c r="NDP224" s="10"/>
      <c r="NDQ224" s="68"/>
      <c r="NDR224" s="20"/>
      <c r="NDS224" s="57"/>
      <c r="NDT224" s="21"/>
      <c r="NDU224" s="22"/>
      <c r="NDV224" s="3"/>
      <c r="NDW224" s="5"/>
      <c r="NDX224" s="5"/>
      <c r="NDY224" s="8"/>
      <c r="NDZ224" s="10"/>
      <c r="NEA224" s="68"/>
      <c r="NEB224" s="20"/>
      <c r="NEC224" s="57"/>
      <c r="NED224" s="21"/>
      <c r="NEE224" s="22"/>
      <c r="NEF224" s="3"/>
      <c r="NEG224" s="5"/>
      <c r="NEH224" s="5"/>
      <c r="NEI224" s="8"/>
      <c r="NEJ224" s="10"/>
      <c r="NEK224" s="68"/>
      <c r="NEL224" s="20"/>
      <c r="NEM224" s="57"/>
      <c r="NEN224" s="21"/>
      <c r="NEO224" s="22"/>
      <c r="NEP224" s="3"/>
      <c r="NEQ224" s="5"/>
      <c r="NER224" s="5"/>
      <c r="NES224" s="8"/>
      <c r="NET224" s="10"/>
      <c r="NEU224" s="68"/>
      <c r="NEV224" s="20"/>
      <c r="NEW224" s="57"/>
      <c r="NEX224" s="21"/>
      <c r="NEY224" s="22"/>
      <c r="NEZ224" s="3"/>
      <c r="NFA224" s="5"/>
      <c r="NFB224" s="5"/>
      <c r="NFC224" s="8"/>
      <c r="NFD224" s="10"/>
      <c r="NFE224" s="68"/>
      <c r="NFF224" s="20"/>
      <c r="NFG224" s="57"/>
      <c r="NFH224" s="21"/>
      <c r="NFI224" s="22"/>
      <c r="NFJ224" s="3"/>
      <c r="NFK224" s="5"/>
      <c r="NFL224" s="5"/>
      <c r="NFM224" s="8"/>
      <c r="NFN224" s="10"/>
      <c r="NFO224" s="68"/>
      <c r="NFP224" s="20"/>
      <c r="NFQ224" s="57"/>
      <c r="NFR224" s="21"/>
      <c r="NFS224" s="22"/>
      <c r="NFT224" s="3"/>
      <c r="NFU224" s="5"/>
      <c r="NFV224" s="5"/>
      <c r="NFW224" s="8"/>
      <c r="NFX224" s="10"/>
      <c r="NFY224" s="68"/>
      <c r="NFZ224" s="20"/>
      <c r="NGA224" s="57"/>
      <c r="NGB224" s="21"/>
      <c r="NGC224" s="22"/>
      <c r="NGD224" s="3"/>
      <c r="NGE224" s="5"/>
      <c r="NGF224" s="5"/>
      <c r="NGG224" s="8"/>
      <c r="NGH224" s="10"/>
      <c r="NGI224" s="68"/>
      <c r="NGJ224" s="20"/>
      <c r="NGK224" s="57"/>
      <c r="NGL224" s="21"/>
      <c r="NGM224" s="22"/>
      <c r="NGN224" s="3"/>
      <c r="NGO224" s="5"/>
      <c r="NGP224" s="5"/>
      <c r="NGQ224" s="8"/>
      <c r="NGR224" s="10"/>
      <c r="NGS224" s="68"/>
      <c r="NGT224" s="20"/>
      <c r="NGU224" s="57"/>
      <c r="NGV224" s="21"/>
      <c r="NGW224" s="22"/>
      <c r="NGX224" s="3"/>
      <c r="NGY224" s="5"/>
      <c r="NGZ224" s="5"/>
      <c r="NHA224" s="8"/>
      <c r="NHB224" s="10"/>
      <c r="NHC224" s="68"/>
      <c r="NHD224" s="20"/>
      <c r="NHE224" s="57"/>
      <c r="NHF224" s="21"/>
      <c r="NHG224" s="22"/>
      <c r="NHH224" s="3"/>
      <c r="NHI224" s="5"/>
      <c r="NHJ224" s="5"/>
      <c r="NHK224" s="8"/>
      <c r="NHL224" s="10"/>
      <c r="NHM224" s="68"/>
      <c r="NHN224" s="20"/>
      <c r="NHO224" s="57"/>
      <c r="NHP224" s="21"/>
      <c r="NHQ224" s="22"/>
      <c r="NHR224" s="3"/>
      <c r="NHS224" s="5"/>
      <c r="NHT224" s="5"/>
      <c r="NHU224" s="8"/>
      <c r="NHV224" s="10"/>
      <c r="NHW224" s="68"/>
      <c r="NHX224" s="20"/>
      <c r="NHY224" s="57"/>
      <c r="NHZ224" s="21"/>
      <c r="NIA224" s="22"/>
      <c r="NIB224" s="3"/>
      <c r="NIC224" s="5"/>
      <c r="NID224" s="5"/>
      <c r="NIE224" s="8"/>
      <c r="NIF224" s="10"/>
      <c r="NIG224" s="68"/>
      <c r="NIH224" s="20"/>
      <c r="NII224" s="57"/>
      <c r="NIJ224" s="21"/>
      <c r="NIK224" s="22"/>
      <c r="NIL224" s="3"/>
      <c r="NIM224" s="5"/>
      <c r="NIN224" s="5"/>
      <c r="NIO224" s="8"/>
      <c r="NIP224" s="10"/>
      <c r="NIQ224" s="68"/>
      <c r="NIR224" s="20"/>
      <c r="NIS224" s="57"/>
      <c r="NIT224" s="21"/>
      <c r="NIU224" s="22"/>
      <c r="NIV224" s="3"/>
      <c r="NIW224" s="5"/>
      <c r="NIX224" s="5"/>
      <c r="NIY224" s="8"/>
      <c r="NIZ224" s="10"/>
      <c r="NJA224" s="68"/>
      <c r="NJB224" s="20"/>
      <c r="NJC224" s="57"/>
      <c r="NJD224" s="21"/>
      <c r="NJE224" s="22"/>
      <c r="NJF224" s="3"/>
      <c r="NJG224" s="5"/>
      <c r="NJH224" s="5"/>
      <c r="NJI224" s="8"/>
      <c r="NJJ224" s="10"/>
      <c r="NJK224" s="68"/>
      <c r="NJL224" s="20"/>
      <c r="NJM224" s="57"/>
      <c r="NJN224" s="21"/>
      <c r="NJO224" s="22"/>
      <c r="NJP224" s="3"/>
      <c r="NJQ224" s="5"/>
      <c r="NJR224" s="5"/>
      <c r="NJS224" s="8"/>
      <c r="NJT224" s="10"/>
      <c r="NJU224" s="68"/>
      <c r="NJV224" s="20"/>
      <c r="NJW224" s="57"/>
      <c r="NJX224" s="21"/>
      <c r="NJY224" s="22"/>
      <c r="NJZ224" s="3"/>
      <c r="NKA224" s="5"/>
      <c r="NKB224" s="5"/>
      <c r="NKC224" s="8"/>
      <c r="NKD224" s="10"/>
      <c r="NKE224" s="68"/>
      <c r="NKF224" s="20"/>
      <c r="NKG224" s="57"/>
      <c r="NKH224" s="21"/>
      <c r="NKI224" s="22"/>
      <c r="NKJ224" s="3"/>
      <c r="NKK224" s="5"/>
      <c r="NKL224" s="5"/>
      <c r="NKM224" s="8"/>
      <c r="NKN224" s="10"/>
      <c r="NKO224" s="68"/>
      <c r="NKP224" s="20"/>
      <c r="NKQ224" s="57"/>
      <c r="NKR224" s="21"/>
      <c r="NKS224" s="22"/>
      <c r="NKT224" s="3"/>
      <c r="NKU224" s="5"/>
      <c r="NKV224" s="5"/>
      <c r="NKW224" s="8"/>
      <c r="NKX224" s="10"/>
      <c r="NKY224" s="68"/>
      <c r="NKZ224" s="20"/>
      <c r="NLA224" s="57"/>
      <c r="NLB224" s="21"/>
      <c r="NLC224" s="22"/>
      <c r="NLD224" s="3"/>
      <c r="NLE224" s="5"/>
      <c r="NLF224" s="5"/>
      <c r="NLG224" s="8"/>
      <c r="NLH224" s="10"/>
      <c r="NLI224" s="68"/>
      <c r="NLJ224" s="20"/>
      <c r="NLK224" s="57"/>
      <c r="NLL224" s="21"/>
      <c r="NLM224" s="22"/>
      <c r="NLN224" s="3"/>
      <c r="NLO224" s="5"/>
      <c r="NLP224" s="5"/>
      <c r="NLQ224" s="8"/>
      <c r="NLR224" s="10"/>
      <c r="NLS224" s="68"/>
      <c r="NLT224" s="20"/>
      <c r="NLU224" s="57"/>
      <c r="NLV224" s="21"/>
      <c r="NLW224" s="22"/>
      <c r="NLX224" s="3"/>
      <c r="NLY224" s="5"/>
      <c r="NLZ224" s="5"/>
      <c r="NMA224" s="8"/>
      <c r="NMB224" s="10"/>
      <c r="NMC224" s="68"/>
      <c r="NMD224" s="20"/>
      <c r="NME224" s="57"/>
      <c r="NMF224" s="21"/>
      <c r="NMG224" s="22"/>
      <c r="NMH224" s="3"/>
      <c r="NMI224" s="5"/>
      <c r="NMJ224" s="5"/>
      <c r="NMK224" s="8"/>
      <c r="NML224" s="10"/>
      <c r="NMM224" s="68"/>
      <c r="NMN224" s="20"/>
      <c r="NMO224" s="57"/>
      <c r="NMP224" s="21"/>
      <c r="NMQ224" s="22"/>
      <c r="NMR224" s="3"/>
      <c r="NMS224" s="5"/>
      <c r="NMT224" s="5"/>
      <c r="NMU224" s="8"/>
      <c r="NMV224" s="10"/>
      <c r="NMW224" s="68"/>
      <c r="NMX224" s="20"/>
      <c r="NMY224" s="57"/>
      <c r="NMZ224" s="21"/>
      <c r="NNA224" s="22"/>
      <c r="NNB224" s="3"/>
      <c r="NNC224" s="5"/>
      <c r="NND224" s="5"/>
      <c r="NNE224" s="8"/>
      <c r="NNF224" s="10"/>
      <c r="NNG224" s="68"/>
      <c r="NNH224" s="20"/>
      <c r="NNI224" s="57"/>
      <c r="NNJ224" s="21"/>
      <c r="NNK224" s="22"/>
      <c r="NNL224" s="3"/>
      <c r="NNM224" s="5"/>
      <c r="NNN224" s="5"/>
      <c r="NNO224" s="8"/>
      <c r="NNP224" s="10"/>
      <c r="NNQ224" s="68"/>
      <c r="NNR224" s="20"/>
      <c r="NNS224" s="57"/>
      <c r="NNT224" s="21"/>
      <c r="NNU224" s="22"/>
      <c r="NNV224" s="3"/>
      <c r="NNW224" s="5"/>
      <c r="NNX224" s="5"/>
      <c r="NNY224" s="8"/>
      <c r="NNZ224" s="10"/>
      <c r="NOA224" s="68"/>
      <c r="NOB224" s="20"/>
      <c r="NOC224" s="57"/>
      <c r="NOD224" s="21"/>
      <c r="NOE224" s="22"/>
      <c r="NOF224" s="3"/>
      <c r="NOG224" s="5"/>
      <c r="NOH224" s="5"/>
      <c r="NOI224" s="8"/>
      <c r="NOJ224" s="10"/>
      <c r="NOK224" s="68"/>
      <c r="NOL224" s="20"/>
      <c r="NOM224" s="57"/>
      <c r="NON224" s="21"/>
      <c r="NOO224" s="22"/>
      <c r="NOP224" s="3"/>
      <c r="NOQ224" s="5"/>
      <c r="NOR224" s="5"/>
      <c r="NOS224" s="8"/>
      <c r="NOT224" s="10"/>
      <c r="NOU224" s="68"/>
      <c r="NOV224" s="20"/>
      <c r="NOW224" s="57"/>
      <c r="NOX224" s="21"/>
      <c r="NOY224" s="22"/>
      <c r="NOZ224" s="3"/>
      <c r="NPA224" s="5"/>
      <c r="NPB224" s="5"/>
      <c r="NPC224" s="8"/>
      <c r="NPD224" s="10"/>
      <c r="NPE224" s="68"/>
      <c r="NPF224" s="20"/>
      <c r="NPG224" s="57"/>
      <c r="NPH224" s="21"/>
      <c r="NPI224" s="22"/>
      <c r="NPJ224" s="3"/>
      <c r="NPK224" s="5"/>
      <c r="NPL224" s="5"/>
      <c r="NPM224" s="8"/>
      <c r="NPN224" s="10"/>
      <c r="NPO224" s="68"/>
      <c r="NPP224" s="20"/>
      <c r="NPQ224" s="57"/>
      <c r="NPR224" s="21"/>
      <c r="NPS224" s="22"/>
      <c r="NPT224" s="3"/>
      <c r="NPU224" s="5"/>
      <c r="NPV224" s="5"/>
      <c r="NPW224" s="8"/>
      <c r="NPX224" s="10"/>
      <c r="NPY224" s="68"/>
      <c r="NPZ224" s="20"/>
      <c r="NQA224" s="57"/>
      <c r="NQB224" s="21"/>
      <c r="NQC224" s="22"/>
      <c r="NQD224" s="3"/>
      <c r="NQE224" s="5"/>
      <c r="NQF224" s="5"/>
      <c r="NQG224" s="8"/>
      <c r="NQH224" s="10"/>
      <c r="NQI224" s="68"/>
      <c r="NQJ224" s="20"/>
      <c r="NQK224" s="57"/>
      <c r="NQL224" s="21"/>
      <c r="NQM224" s="22"/>
      <c r="NQN224" s="3"/>
      <c r="NQO224" s="5"/>
      <c r="NQP224" s="5"/>
      <c r="NQQ224" s="8"/>
      <c r="NQR224" s="10"/>
      <c r="NQS224" s="68"/>
      <c r="NQT224" s="20"/>
      <c r="NQU224" s="57"/>
      <c r="NQV224" s="21"/>
      <c r="NQW224" s="22"/>
      <c r="NQX224" s="3"/>
      <c r="NQY224" s="5"/>
      <c r="NQZ224" s="5"/>
      <c r="NRA224" s="8"/>
      <c r="NRB224" s="10"/>
      <c r="NRC224" s="68"/>
      <c r="NRD224" s="20"/>
      <c r="NRE224" s="57"/>
      <c r="NRF224" s="21"/>
      <c r="NRG224" s="22"/>
      <c r="NRH224" s="3"/>
      <c r="NRI224" s="5"/>
      <c r="NRJ224" s="5"/>
      <c r="NRK224" s="8"/>
      <c r="NRL224" s="10"/>
      <c r="NRM224" s="68"/>
      <c r="NRN224" s="20"/>
      <c r="NRO224" s="57"/>
      <c r="NRP224" s="21"/>
      <c r="NRQ224" s="22"/>
      <c r="NRR224" s="3"/>
      <c r="NRS224" s="5"/>
      <c r="NRT224" s="5"/>
      <c r="NRU224" s="8"/>
      <c r="NRV224" s="10"/>
      <c r="NRW224" s="68"/>
      <c r="NRX224" s="20"/>
      <c r="NRY224" s="57"/>
      <c r="NRZ224" s="21"/>
      <c r="NSA224" s="22"/>
      <c r="NSB224" s="3"/>
      <c r="NSC224" s="5"/>
      <c r="NSD224" s="5"/>
      <c r="NSE224" s="8"/>
      <c r="NSF224" s="10"/>
      <c r="NSG224" s="68"/>
      <c r="NSH224" s="20"/>
      <c r="NSI224" s="57"/>
      <c r="NSJ224" s="21"/>
      <c r="NSK224" s="22"/>
      <c r="NSL224" s="3"/>
      <c r="NSM224" s="5"/>
      <c r="NSN224" s="5"/>
      <c r="NSO224" s="8"/>
      <c r="NSP224" s="10"/>
      <c r="NSQ224" s="68"/>
      <c r="NSR224" s="20"/>
      <c r="NSS224" s="57"/>
      <c r="NST224" s="21"/>
      <c r="NSU224" s="22"/>
      <c r="NSV224" s="3"/>
      <c r="NSW224" s="5"/>
      <c r="NSX224" s="5"/>
      <c r="NSY224" s="8"/>
      <c r="NSZ224" s="10"/>
      <c r="NTA224" s="68"/>
      <c r="NTB224" s="20"/>
      <c r="NTC224" s="57"/>
      <c r="NTD224" s="21"/>
      <c r="NTE224" s="22"/>
      <c r="NTF224" s="3"/>
      <c r="NTG224" s="5"/>
      <c r="NTH224" s="5"/>
      <c r="NTI224" s="8"/>
      <c r="NTJ224" s="10"/>
      <c r="NTK224" s="68"/>
      <c r="NTL224" s="20"/>
      <c r="NTM224" s="57"/>
      <c r="NTN224" s="21"/>
      <c r="NTO224" s="22"/>
      <c r="NTP224" s="3"/>
      <c r="NTQ224" s="5"/>
      <c r="NTR224" s="5"/>
      <c r="NTS224" s="8"/>
      <c r="NTT224" s="10"/>
      <c r="NTU224" s="68"/>
      <c r="NTV224" s="20"/>
      <c r="NTW224" s="57"/>
      <c r="NTX224" s="21"/>
      <c r="NTY224" s="22"/>
      <c r="NTZ224" s="3"/>
      <c r="NUA224" s="5"/>
      <c r="NUB224" s="5"/>
      <c r="NUC224" s="8"/>
      <c r="NUD224" s="10"/>
      <c r="NUE224" s="68"/>
      <c r="NUF224" s="20"/>
      <c r="NUG224" s="57"/>
      <c r="NUH224" s="21"/>
      <c r="NUI224" s="22"/>
      <c r="NUJ224" s="3"/>
      <c r="NUK224" s="5"/>
      <c r="NUL224" s="5"/>
      <c r="NUM224" s="8"/>
      <c r="NUN224" s="10"/>
      <c r="NUO224" s="68"/>
      <c r="NUP224" s="20"/>
      <c r="NUQ224" s="57"/>
      <c r="NUR224" s="21"/>
      <c r="NUS224" s="22"/>
      <c r="NUT224" s="3"/>
      <c r="NUU224" s="5"/>
      <c r="NUV224" s="5"/>
      <c r="NUW224" s="8"/>
      <c r="NUX224" s="10"/>
      <c r="NUY224" s="68"/>
      <c r="NUZ224" s="20"/>
      <c r="NVA224" s="57"/>
      <c r="NVB224" s="21"/>
      <c r="NVC224" s="22"/>
      <c r="NVD224" s="3"/>
      <c r="NVE224" s="5"/>
      <c r="NVF224" s="5"/>
      <c r="NVG224" s="8"/>
      <c r="NVH224" s="10"/>
      <c r="NVI224" s="68"/>
      <c r="NVJ224" s="20"/>
      <c r="NVK224" s="57"/>
      <c r="NVL224" s="21"/>
      <c r="NVM224" s="22"/>
      <c r="NVN224" s="3"/>
      <c r="NVO224" s="5"/>
      <c r="NVP224" s="5"/>
      <c r="NVQ224" s="8"/>
      <c r="NVR224" s="10"/>
      <c r="NVS224" s="68"/>
      <c r="NVT224" s="20"/>
      <c r="NVU224" s="57"/>
      <c r="NVV224" s="21"/>
      <c r="NVW224" s="22"/>
      <c r="NVX224" s="3"/>
      <c r="NVY224" s="5"/>
      <c r="NVZ224" s="5"/>
      <c r="NWA224" s="8"/>
      <c r="NWB224" s="10"/>
      <c r="NWC224" s="68"/>
      <c r="NWD224" s="20"/>
      <c r="NWE224" s="57"/>
      <c r="NWF224" s="21"/>
      <c r="NWG224" s="22"/>
      <c r="NWH224" s="3"/>
      <c r="NWI224" s="5"/>
      <c r="NWJ224" s="5"/>
      <c r="NWK224" s="8"/>
      <c r="NWL224" s="10"/>
      <c r="NWM224" s="68"/>
      <c r="NWN224" s="20"/>
      <c r="NWO224" s="57"/>
      <c r="NWP224" s="21"/>
      <c r="NWQ224" s="22"/>
      <c r="NWR224" s="3"/>
      <c r="NWS224" s="5"/>
      <c r="NWT224" s="5"/>
      <c r="NWU224" s="8"/>
      <c r="NWV224" s="10"/>
      <c r="NWW224" s="68"/>
      <c r="NWX224" s="20"/>
      <c r="NWY224" s="57"/>
      <c r="NWZ224" s="21"/>
      <c r="NXA224" s="22"/>
      <c r="NXB224" s="3"/>
      <c r="NXC224" s="5"/>
      <c r="NXD224" s="5"/>
      <c r="NXE224" s="8"/>
      <c r="NXF224" s="10"/>
      <c r="NXG224" s="68"/>
      <c r="NXH224" s="20"/>
      <c r="NXI224" s="57"/>
      <c r="NXJ224" s="21"/>
      <c r="NXK224" s="22"/>
      <c r="NXL224" s="3"/>
      <c r="NXM224" s="5"/>
      <c r="NXN224" s="5"/>
      <c r="NXO224" s="8"/>
      <c r="NXP224" s="10"/>
      <c r="NXQ224" s="68"/>
      <c r="NXR224" s="20"/>
      <c r="NXS224" s="57"/>
      <c r="NXT224" s="21"/>
      <c r="NXU224" s="22"/>
      <c r="NXV224" s="3"/>
      <c r="NXW224" s="5"/>
      <c r="NXX224" s="5"/>
      <c r="NXY224" s="8"/>
      <c r="NXZ224" s="10"/>
      <c r="NYA224" s="68"/>
      <c r="NYB224" s="20"/>
      <c r="NYC224" s="57"/>
      <c r="NYD224" s="21"/>
      <c r="NYE224" s="22"/>
      <c r="NYF224" s="3"/>
      <c r="NYG224" s="5"/>
      <c r="NYH224" s="5"/>
      <c r="NYI224" s="8"/>
      <c r="NYJ224" s="10"/>
      <c r="NYK224" s="68"/>
      <c r="NYL224" s="20"/>
      <c r="NYM224" s="57"/>
      <c r="NYN224" s="21"/>
      <c r="NYO224" s="22"/>
      <c r="NYP224" s="3"/>
      <c r="NYQ224" s="5"/>
      <c r="NYR224" s="5"/>
      <c r="NYS224" s="8"/>
      <c r="NYT224" s="10"/>
      <c r="NYU224" s="68"/>
      <c r="NYV224" s="20"/>
      <c r="NYW224" s="57"/>
      <c r="NYX224" s="21"/>
      <c r="NYY224" s="22"/>
      <c r="NYZ224" s="3"/>
      <c r="NZA224" s="5"/>
      <c r="NZB224" s="5"/>
      <c r="NZC224" s="8"/>
      <c r="NZD224" s="10"/>
      <c r="NZE224" s="68"/>
      <c r="NZF224" s="20"/>
      <c r="NZG224" s="57"/>
      <c r="NZH224" s="21"/>
      <c r="NZI224" s="22"/>
      <c r="NZJ224" s="3"/>
      <c r="NZK224" s="5"/>
      <c r="NZL224" s="5"/>
      <c r="NZM224" s="8"/>
      <c r="NZN224" s="10"/>
      <c r="NZO224" s="68"/>
      <c r="NZP224" s="20"/>
      <c r="NZQ224" s="57"/>
      <c r="NZR224" s="21"/>
      <c r="NZS224" s="22"/>
      <c r="NZT224" s="3"/>
      <c r="NZU224" s="5"/>
      <c r="NZV224" s="5"/>
      <c r="NZW224" s="8"/>
      <c r="NZX224" s="10"/>
      <c r="NZY224" s="68"/>
      <c r="NZZ224" s="20"/>
      <c r="OAA224" s="57"/>
      <c r="OAB224" s="21"/>
      <c r="OAC224" s="22"/>
      <c r="OAD224" s="3"/>
      <c r="OAE224" s="5"/>
      <c r="OAF224" s="5"/>
      <c r="OAG224" s="8"/>
      <c r="OAH224" s="10"/>
      <c r="OAI224" s="68"/>
      <c r="OAJ224" s="20"/>
      <c r="OAK224" s="57"/>
      <c r="OAL224" s="21"/>
      <c r="OAM224" s="22"/>
      <c r="OAN224" s="3"/>
      <c r="OAO224" s="5"/>
      <c r="OAP224" s="5"/>
      <c r="OAQ224" s="8"/>
      <c r="OAR224" s="10"/>
      <c r="OAS224" s="68"/>
      <c r="OAT224" s="20"/>
      <c r="OAU224" s="57"/>
      <c r="OAV224" s="21"/>
      <c r="OAW224" s="22"/>
      <c r="OAX224" s="3"/>
      <c r="OAY224" s="5"/>
      <c r="OAZ224" s="5"/>
      <c r="OBA224" s="8"/>
      <c r="OBB224" s="10"/>
      <c r="OBC224" s="68"/>
      <c r="OBD224" s="20"/>
      <c r="OBE224" s="57"/>
      <c r="OBF224" s="21"/>
      <c r="OBG224" s="22"/>
      <c r="OBH224" s="3"/>
      <c r="OBI224" s="5"/>
      <c r="OBJ224" s="5"/>
      <c r="OBK224" s="8"/>
      <c r="OBL224" s="10"/>
      <c r="OBM224" s="68"/>
      <c r="OBN224" s="20"/>
      <c r="OBO224" s="57"/>
      <c r="OBP224" s="21"/>
      <c r="OBQ224" s="22"/>
      <c r="OBR224" s="3"/>
      <c r="OBS224" s="5"/>
      <c r="OBT224" s="5"/>
      <c r="OBU224" s="8"/>
      <c r="OBV224" s="10"/>
      <c r="OBW224" s="68"/>
      <c r="OBX224" s="20"/>
      <c r="OBY224" s="57"/>
      <c r="OBZ224" s="21"/>
      <c r="OCA224" s="22"/>
      <c r="OCB224" s="3"/>
      <c r="OCC224" s="5"/>
      <c r="OCD224" s="5"/>
      <c r="OCE224" s="8"/>
      <c r="OCF224" s="10"/>
      <c r="OCG224" s="68"/>
      <c r="OCH224" s="20"/>
      <c r="OCI224" s="57"/>
      <c r="OCJ224" s="21"/>
      <c r="OCK224" s="22"/>
      <c r="OCL224" s="3"/>
      <c r="OCM224" s="5"/>
      <c r="OCN224" s="5"/>
      <c r="OCO224" s="8"/>
      <c r="OCP224" s="10"/>
      <c r="OCQ224" s="68"/>
      <c r="OCR224" s="20"/>
      <c r="OCS224" s="57"/>
      <c r="OCT224" s="21"/>
      <c r="OCU224" s="22"/>
      <c r="OCV224" s="3"/>
      <c r="OCW224" s="5"/>
      <c r="OCX224" s="5"/>
      <c r="OCY224" s="8"/>
      <c r="OCZ224" s="10"/>
      <c r="ODA224" s="68"/>
      <c r="ODB224" s="20"/>
      <c r="ODC224" s="57"/>
      <c r="ODD224" s="21"/>
      <c r="ODE224" s="22"/>
      <c r="ODF224" s="3"/>
      <c r="ODG224" s="5"/>
      <c r="ODH224" s="5"/>
      <c r="ODI224" s="8"/>
      <c r="ODJ224" s="10"/>
      <c r="ODK224" s="68"/>
      <c r="ODL224" s="20"/>
      <c r="ODM224" s="57"/>
      <c r="ODN224" s="21"/>
      <c r="ODO224" s="22"/>
      <c r="ODP224" s="3"/>
      <c r="ODQ224" s="5"/>
      <c r="ODR224" s="5"/>
      <c r="ODS224" s="8"/>
      <c r="ODT224" s="10"/>
      <c r="ODU224" s="68"/>
      <c r="ODV224" s="20"/>
      <c r="ODW224" s="57"/>
      <c r="ODX224" s="21"/>
      <c r="ODY224" s="22"/>
      <c r="ODZ224" s="3"/>
      <c r="OEA224" s="5"/>
      <c r="OEB224" s="5"/>
      <c r="OEC224" s="8"/>
      <c r="OED224" s="10"/>
      <c r="OEE224" s="68"/>
      <c r="OEF224" s="20"/>
      <c r="OEG224" s="57"/>
      <c r="OEH224" s="21"/>
      <c r="OEI224" s="22"/>
      <c r="OEJ224" s="3"/>
      <c r="OEK224" s="5"/>
      <c r="OEL224" s="5"/>
      <c r="OEM224" s="8"/>
      <c r="OEN224" s="10"/>
      <c r="OEO224" s="68"/>
      <c r="OEP224" s="20"/>
      <c r="OEQ224" s="57"/>
      <c r="OER224" s="21"/>
      <c r="OES224" s="22"/>
      <c r="OET224" s="3"/>
      <c r="OEU224" s="5"/>
      <c r="OEV224" s="5"/>
      <c r="OEW224" s="8"/>
      <c r="OEX224" s="10"/>
      <c r="OEY224" s="68"/>
      <c r="OEZ224" s="20"/>
      <c r="OFA224" s="57"/>
      <c r="OFB224" s="21"/>
      <c r="OFC224" s="22"/>
      <c r="OFD224" s="3"/>
      <c r="OFE224" s="5"/>
      <c r="OFF224" s="5"/>
      <c r="OFG224" s="8"/>
      <c r="OFH224" s="10"/>
      <c r="OFI224" s="68"/>
      <c r="OFJ224" s="20"/>
      <c r="OFK224" s="57"/>
      <c r="OFL224" s="21"/>
      <c r="OFM224" s="22"/>
      <c r="OFN224" s="3"/>
      <c r="OFO224" s="5"/>
      <c r="OFP224" s="5"/>
      <c r="OFQ224" s="8"/>
      <c r="OFR224" s="10"/>
      <c r="OFS224" s="68"/>
      <c r="OFT224" s="20"/>
      <c r="OFU224" s="57"/>
      <c r="OFV224" s="21"/>
      <c r="OFW224" s="22"/>
      <c r="OFX224" s="3"/>
      <c r="OFY224" s="5"/>
      <c r="OFZ224" s="5"/>
      <c r="OGA224" s="8"/>
      <c r="OGB224" s="10"/>
      <c r="OGC224" s="68"/>
      <c r="OGD224" s="20"/>
      <c r="OGE224" s="57"/>
      <c r="OGF224" s="21"/>
      <c r="OGG224" s="22"/>
      <c r="OGH224" s="3"/>
      <c r="OGI224" s="5"/>
      <c r="OGJ224" s="5"/>
      <c r="OGK224" s="8"/>
      <c r="OGL224" s="10"/>
      <c r="OGM224" s="68"/>
      <c r="OGN224" s="20"/>
      <c r="OGO224" s="57"/>
      <c r="OGP224" s="21"/>
      <c r="OGQ224" s="22"/>
      <c r="OGR224" s="3"/>
      <c r="OGS224" s="5"/>
      <c r="OGT224" s="5"/>
      <c r="OGU224" s="8"/>
      <c r="OGV224" s="10"/>
      <c r="OGW224" s="68"/>
      <c r="OGX224" s="20"/>
      <c r="OGY224" s="57"/>
      <c r="OGZ224" s="21"/>
      <c r="OHA224" s="22"/>
      <c r="OHB224" s="3"/>
      <c r="OHC224" s="5"/>
      <c r="OHD224" s="5"/>
      <c r="OHE224" s="8"/>
      <c r="OHF224" s="10"/>
      <c r="OHG224" s="68"/>
      <c r="OHH224" s="20"/>
      <c r="OHI224" s="57"/>
      <c r="OHJ224" s="21"/>
      <c r="OHK224" s="22"/>
      <c r="OHL224" s="3"/>
      <c r="OHM224" s="5"/>
      <c r="OHN224" s="5"/>
      <c r="OHO224" s="8"/>
      <c r="OHP224" s="10"/>
      <c r="OHQ224" s="68"/>
      <c r="OHR224" s="20"/>
      <c r="OHS224" s="57"/>
      <c r="OHT224" s="21"/>
      <c r="OHU224" s="22"/>
      <c r="OHV224" s="3"/>
      <c r="OHW224" s="5"/>
      <c r="OHX224" s="5"/>
      <c r="OHY224" s="8"/>
      <c r="OHZ224" s="10"/>
      <c r="OIA224" s="68"/>
      <c r="OIB224" s="20"/>
      <c r="OIC224" s="57"/>
      <c r="OID224" s="21"/>
      <c r="OIE224" s="22"/>
      <c r="OIF224" s="3"/>
      <c r="OIG224" s="5"/>
      <c r="OIH224" s="5"/>
      <c r="OII224" s="8"/>
      <c r="OIJ224" s="10"/>
      <c r="OIK224" s="68"/>
      <c r="OIL224" s="20"/>
      <c r="OIM224" s="57"/>
      <c r="OIN224" s="21"/>
      <c r="OIO224" s="22"/>
      <c r="OIP224" s="3"/>
      <c r="OIQ224" s="5"/>
      <c r="OIR224" s="5"/>
      <c r="OIS224" s="8"/>
      <c r="OIT224" s="10"/>
      <c r="OIU224" s="68"/>
      <c r="OIV224" s="20"/>
      <c r="OIW224" s="57"/>
      <c r="OIX224" s="21"/>
      <c r="OIY224" s="22"/>
      <c r="OIZ224" s="3"/>
      <c r="OJA224" s="5"/>
      <c r="OJB224" s="5"/>
      <c r="OJC224" s="8"/>
      <c r="OJD224" s="10"/>
      <c r="OJE224" s="68"/>
      <c r="OJF224" s="20"/>
      <c r="OJG224" s="57"/>
      <c r="OJH224" s="21"/>
      <c r="OJI224" s="22"/>
      <c r="OJJ224" s="3"/>
      <c r="OJK224" s="5"/>
      <c r="OJL224" s="5"/>
      <c r="OJM224" s="8"/>
      <c r="OJN224" s="10"/>
      <c r="OJO224" s="68"/>
      <c r="OJP224" s="20"/>
      <c r="OJQ224" s="57"/>
      <c r="OJR224" s="21"/>
      <c r="OJS224" s="22"/>
      <c r="OJT224" s="3"/>
      <c r="OJU224" s="5"/>
      <c r="OJV224" s="5"/>
      <c r="OJW224" s="8"/>
      <c r="OJX224" s="10"/>
      <c r="OJY224" s="68"/>
      <c r="OJZ224" s="20"/>
      <c r="OKA224" s="57"/>
      <c r="OKB224" s="21"/>
      <c r="OKC224" s="22"/>
      <c r="OKD224" s="3"/>
      <c r="OKE224" s="5"/>
      <c r="OKF224" s="5"/>
      <c r="OKG224" s="8"/>
      <c r="OKH224" s="10"/>
      <c r="OKI224" s="68"/>
      <c r="OKJ224" s="20"/>
      <c r="OKK224" s="57"/>
      <c r="OKL224" s="21"/>
      <c r="OKM224" s="22"/>
      <c r="OKN224" s="3"/>
      <c r="OKO224" s="5"/>
      <c r="OKP224" s="5"/>
      <c r="OKQ224" s="8"/>
      <c r="OKR224" s="10"/>
      <c r="OKS224" s="68"/>
      <c r="OKT224" s="20"/>
      <c r="OKU224" s="57"/>
      <c r="OKV224" s="21"/>
      <c r="OKW224" s="22"/>
      <c r="OKX224" s="3"/>
      <c r="OKY224" s="5"/>
      <c r="OKZ224" s="5"/>
      <c r="OLA224" s="8"/>
      <c r="OLB224" s="10"/>
      <c r="OLC224" s="68"/>
      <c r="OLD224" s="20"/>
      <c r="OLE224" s="57"/>
      <c r="OLF224" s="21"/>
      <c r="OLG224" s="22"/>
      <c r="OLH224" s="3"/>
      <c r="OLI224" s="5"/>
      <c r="OLJ224" s="5"/>
      <c r="OLK224" s="8"/>
      <c r="OLL224" s="10"/>
      <c r="OLM224" s="68"/>
      <c r="OLN224" s="20"/>
      <c r="OLO224" s="57"/>
      <c r="OLP224" s="21"/>
      <c r="OLQ224" s="22"/>
      <c r="OLR224" s="3"/>
      <c r="OLS224" s="5"/>
      <c r="OLT224" s="5"/>
      <c r="OLU224" s="8"/>
      <c r="OLV224" s="10"/>
      <c r="OLW224" s="68"/>
      <c r="OLX224" s="20"/>
      <c r="OLY224" s="57"/>
      <c r="OLZ224" s="21"/>
      <c r="OMA224" s="22"/>
      <c r="OMB224" s="3"/>
      <c r="OMC224" s="5"/>
      <c r="OMD224" s="5"/>
      <c r="OME224" s="8"/>
      <c r="OMF224" s="10"/>
      <c r="OMG224" s="68"/>
      <c r="OMH224" s="20"/>
      <c r="OMI224" s="57"/>
      <c r="OMJ224" s="21"/>
      <c r="OMK224" s="22"/>
      <c r="OML224" s="3"/>
      <c r="OMM224" s="5"/>
      <c r="OMN224" s="5"/>
      <c r="OMO224" s="8"/>
      <c r="OMP224" s="10"/>
      <c r="OMQ224" s="68"/>
      <c r="OMR224" s="20"/>
      <c r="OMS224" s="57"/>
      <c r="OMT224" s="21"/>
      <c r="OMU224" s="22"/>
      <c r="OMV224" s="3"/>
      <c r="OMW224" s="5"/>
      <c r="OMX224" s="5"/>
      <c r="OMY224" s="8"/>
      <c r="OMZ224" s="10"/>
      <c r="ONA224" s="68"/>
      <c r="ONB224" s="20"/>
      <c r="ONC224" s="57"/>
      <c r="OND224" s="21"/>
      <c r="ONE224" s="22"/>
      <c r="ONF224" s="3"/>
      <c r="ONG224" s="5"/>
      <c r="ONH224" s="5"/>
      <c r="ONI224" s="8"/>
      <c r="ONJ224" s="10"/>
      <c r="ONK224" s="68"/>
      <c r="ONL224" s="20"/>
      <c r="ONM224" s="57"/>
      <c r="ONN224" s="21"/>
      <c r="ONO224" s="22"/>
      <c r="ONP224" s="3"/>
      <c r="ONQ224" s="5"/>
      <c r="ONR224" s="5"/>
      <c r="ONS224" s="8"/>
      <c r="ONT224" s="10"/>
      <c r="ONU224" s="68"/>
      <c r="ONV224" s="20"/>
      <c r="ONW224" s="57"/>
      <c r="ONX224" s="21"/>
      <c r="ONY224" s="22"/>
      <c r="ONZ224" s="3"/>
      <c r="OOA224" s="5"/>
      <c r="OOB224" s="5"/>
      <c r="OOC224" s="8"/>
      <c r="OOD224" s="10"/>
      <c r="OOE224" s="68"/>
      <c r="OOF224" s="20"/>
      <c r="OOG224" s="57"/>
      <c r="OOH224" s="21"/>
      <c r="OOI224" s="22"/>
      <c r="OOJ224" s="3"/>
      <c r="OOK224" s="5"/>
      <c r="OOL224" s="5"/>
      <c r="OOM224" s="8"/>
      <c r="OON224" s="10"/>
      <c r="OOO224" s="68"/>
      <c r="OOP224" s="20"/>
      <c r="OOQ224" s="57"/>
      <c r="OOR224" s="21"/>
      <c r="OOS224" s="22"/>
      <c r="OOT224" s="3"/>
      <c r="OOU224" s="5"/>
      <c r="OOV224" s="5"/>
      <c r="OOW224" s="8"/>
      <c r="OOX224" s="10"/>
      <c r="OOY224" s="68"/>
      <c r="OOZ224" s="20"/>
      <c r="OPA224" s="57"/>
      <c r="OPB224" s="21"/>
      <c r="OPC224" s="22"/>
      <c r="OPD224" s="3"/>
      <c r="OPE224" s="5"/>
      <c r="OPF224" s="5"/>
      <c r="OPG224" s="8"/>
      <c r="OPH224" s="10"/>
      <c r="OPI224" s="68"/>
      <c r="OPJ224" s="20"/>
      <c r="OPK224" s="57"/>
      <c r="OPL224" s="21"/>
      <c r="OPM224" s="22"/>
      <c r="OPN224" s="3"/>
      <c r="OPO224" s="5"/>
      <c r="OPP224" s="5"/>
      <c r="OPQ224" s="8"/>
      <c r="OPR224" s="10"/>
      <c r="OPS224" s="68"/>
      <c r="OPT224" s="20"/>
      <c r="OPU224" s="57"/>
      <c r="OPV224" s="21"/>
      <c r="OPW224" s="22"/>
      <c r="OPX224" s="3"/>
      <c r="OPY224" s="5"/>
      <c r="OPZ224" s="5"/>
      <c r="OQA224" s="8"/>
      <c r="OQB224" s="10"/>
      <c r="OQC224" s="68"/>
      <c r="OQD224" s="20"/>
      <c r="OQE224" s="57"/>
      <c r="OQF224" s="21"/>
      <c r="OQG224" s="22"/>
      <c r="OQH224" s="3"/>
      <c r="OQI224" s="5"/>
      <c r="OQJ224" s="5"/>
      <c r="OQK224" s="8"/>
      <c r="OQL224" s="10"/>
      <c r="OQM224" s="68"/>
      <c r="OQN224" s="20"/>
      <c r="OQO224" s="57"/>
      <c r="OQP224" s="21"/>
      <c r="OQQ224" s="22"/>
      <c r="OQR224" s="3"/>
      <c r="OQS224" s="5"/>
      <c r="OQT224" s="5"/>
      <c r="OQU224" s="8"/>
      <c r="OQV224" s="10"/>
      <c r="OQW224" s="68"/>
      <c r="OQX224" s="20"/>
      <c r="OQY224" s="57"/>
      <c r="OQZ224" s="21"/>
      <c r="ORA224" s="22"/>
      <c r="ORB224" s="3"/>
      <c r="ORC224" s="5"/>
      <c r="ORD224" s="5"/>
      <c r="ORE224" s="8"/>
      <c r="ORF224" s="10"/>
      <c r="ORG224" s="68"/>
      <c r="ORH224" s="20"/>
      <c r="ORI224" s="57"/>
      <c r="ORJ224" s="21"/>
      <c r="ORK224" s="22"/>
      <c r="ORL224" s="3"/>
      <c r="ORM224" s="5"/>
      <c r="ORN224" s="5"/>
      <c r="ORO224" s="8"/>
      <c r="ORP224" s="10"/>
      <c r="ORQ224" s="68"/>
      <c r="ORR224" s="20"/>
      <c r="ORS224" s="57"/>
      <c r="ORT224" s="21"/>
      <c r="ORU224" s="22"/>
      <c r="ORV224" s="3"/>
      <c r="ORW224" s="5"/>
      <c r="ORX224" s="5"/>
      <c r="ORY224" s="8"/>
      <c r="ORZ224" s="10"/>
      <c r="OSA224" s="68"/>
      <c r="OSB224" s="20"/>
      <c r="OSC224" s="57"/>
      <c r="OSD224" s="21"/>
      <c r="OSE224" s="22"/>
      <c r="OSF224" s="3"/>
      <c r="OSG224" s="5"/>
      <c r="OSH224" s="5"/>
      <c r="OSI224" s="8"/>
      <c r="OSJ224" s="10"/>
      <c r="OSK224" s="68"/>
      <c r="OSL224" s="20"/>
      <c r="OSM224" s="57"/>
      <c r="OSN224" s="21"/>
      <c r="OSO224" s="22"/>
      <c r="OSP224" s="3"/>
      <c r="OSQ224" s="5"/>
      <c r="OSR224" s="5"/>
      <c r="OSS224" s="8"/>
      <c r="OST224" s="10"/>
      <c r="OSU224" s="68"/>
      <c r="OSV224" s="20"/>
      <c r="OSW224" s="57"/>
      <c r="OSX224" s="21"/>
      <c r="OSY224" s="22"/>
      <c r="OSZ224" s="3"/>
      <c r="OTA224" s="5"/>
      <c r="OTB224" s="5"/>
      <c r="OTC224" s="8"/>
      <c r="OTD224" s="10"/>
      <c r="OTE224" s="68"/>
      <c r="OTF224" s="20"/>
      <c r="OTG224" s="57"/>
      <c r="OTH224" s="21"/>
      <c r="OTI224" s="22"/>
      <c r="OTJ224" s="3"/>
      <c r="OTK224" s="5"/>
      <c r="OTL224" s="5"/>
      <c r="OTM224" s="8"/>
      <c r="OTN224" s="10"/>
      <c r="OTO224" s="68"/>
      <c r="OTP224" s="20"/>
      <c r="OTQ224" s="57"/>
      <c r="OTR224" s="21"/>
      <c r="OTS224" s="22"/>
      <c r="OTT224" s="3"/>
      <c r="OTU224" s="5"/>
      <c r="OTV224" s="5"/>
      <c r="OTW224" s="8"/>
      <c r="OTX224" s="10"/>
      <c r="OTY224" s="68"/>
      <c r="OTZ224" s="20"/>
      <c r="OUA224" s="57"/>
      <c r="OUB224" s="21"/>
      <c r="OUC224" s="22"/>
      <c r="OUD224" s="3"/>
      <c r="OUE224" s="5"/>
      <c r="OUF224" s="5"/>
      <c r="OUG224" s="8"/>
      <c r="OUH224" s="10"/>
      <c r="OUI224" s="68"/>
      <c r="OUJ224" s="20"/>
      <c r="OUK224" s="57"/>
      <c r="OUL224" s="21"/>
      <c r="OUM224" s="22"/>
      <c r="OUN224" s="3"/>
      <c r="OUO224" s="5"/>
      <c r="OUP224" s="5"/>
      <c r="OUQ224" s="8"/>
      <c r="OUR224" s="10"/>
      <c r="OUS224" s="68"/>
      <c r="OUT224" s="20"/>
      <c r="OUU224" s="57"/>
      <c r="OUV224" s="21"/>
      <c r="OUW224" s="22"/>
      <c r="OUX224" s="3"/>
      <c r="OUY224" s="5"/>
      <c r="OUZ224" s="5"/>
      <c r="OVA224" s="8"/>
      <c r="OVB224" s="10"/>
      <c r="OVC224" s="68"/>
      <c r="OVD224" s="20"/>
      <c r="OVE224" s="57"/>
      <c r="OVF224" s="21"/>
      <c r="OVG224" s="22"/>
      <c r="OVH224" s="3"/>
      <c r="OVI224" s="5"/>
      <c r="OVJ224" s="5"/>
      <c r="OVK224" s="8"/>
      <c r="OVL224" s="10"/>
      <c r="OVM224" s="68"/>
      <c r="OVN224" s="20"/>
      <c r="OVO224" s="57"/>
      <c r="OVP224" s="21"/>
      <c r="OVQ224" s="22"/>
      <c r="OVR224" s="3"/>
      <c r="OVS224" s="5"/>
      <c r="OVT224" s="5"/>
      <c r="OVU224" s="8"/>
      <c r="OVV224" s="10"/>
      <c r="OVW224" s="68"/>
      <c r="OVX224" s="20"/>
      <c r="OVY224" s="57"/>
      <c r="OVZ224" s="21"/>
      <c r="OWA224" s="22"/>
      <c r="OWB224" s="3"/>
      <c r="OWC224" s="5"/>
      <c r="OWD224" s="5"/>
      <c r="OWE224" s="8"/>
      <c r="OWF224" s="10"/>
      <c r="OWG224" s="68"/>
      <c r="OWH224" s="20"/>
      <c r="OWI224" s="57"/>
      <c r="OWJ224" s="21"/>
      <c r="OWK224" s="22"/>
      <c r="OWL224" s="3"/>
      <c r="OWM224" s="5"/>
      <c r="OWN224" s="5"/>
      <c r="OWO224" s="8"/>
      <c r="OWP224" s="10"/>
      <c r="OWQ224" s="68"/>
      <c r="OWR224" s="20"/>
      <c r="OWS224" s="57"/>
      <c r="OWT224" s="21"/>
      <c r="OWU224" s="22"/>
      <c r="OWV224" s="3"/>
      <c r="OWW224" s="5"/>
      <c r="OWX224" s="5"/>
      <c r="OWY224" s="8"/>
      <c r="OWZ224" s="10"/>
      <c r="OXA224" s="68"/>
      <c r="OXB224" s="20"/>
      <c r="OXC224" s="57"/>
      <c r="OXD224" s="21"/>
      <c r="OXE224" s="22"/>
      <c r="OXF224" s="3"/>
      <c r="OXG224" s="5"/>
      <c r="OXH224" s="5"/>
      <c r="OXI224" s="8"/>
      <c r="OXJ224" s="10"/>
      <c r="OXK224" s="68"/>
      <c r="OXL224" s="20"/>
      <c r="OXM224" s="57"/>
      <c r="OXN224" s="21"/>
      <c r="OXO224" s="22"/>
      <c r="OXP224" s="3"/>
      <c r="OXQ224" s="5"/>
      <c r="OXR224" s="5"/>
      <c r="OXS224" s="8"/>
      <c r="OXT224" s="10"/>
      <c r="OXU224" s="68"/>
      <c r="OXV224" s="20"/>
      <c r="OXW224" s="57"/>
      <c r="OXX224" s="21"/>
      <c r="OXY224" s="22"/>
      <c r="OXZ224" s="3"/>
      <c r="OYA224" s="5"/>
      <c r="OYB224" s="5"/>
      <c r="OYC224" s="8"/>
      <c r="OYD224" s="10"/>
      <c r="OYE224" s="68"/>
      <c r="OYF224" s="20"/>
      <c r="OYG224" s="57"/>
      <c r="OYH224" s="21"/>
      <c r="OYI224" s="22"/>
      <c r="OYJ224" s="3"/>
      <c r="OYK224" s="5"/>
      <c r="OYL224" s="5"/>
      <c r="OYM224" s="8"/>
      <c r="OYN224" s="10"/>
      <c r="OYO224" s="68"/>
      <c r="OYP224" s="20"/>
      <c r="OYQ224" s="57"/>
      <c r="OYR224" s="21"/>
      <c r="OYS224" s="22"/>
      <c r="OYT224" s="3"/>
      <c r="OYU224" s="5"/>
      <c r="OYV224" s="5"/>
      <c r="OYW224" s="8"/>
      <c r="OYX224" s="10"/>
      <c r="OYY224" s="68"/>
      <c r="OYZ224" s="20"/>
      <c r="OZA224" s="57"/>
      <c r="OZB224" s="21"/>
      <c r="OZC224" s="22"/>
      <c r="OZD224" s="3"/>
      <c r="OZE224" s="5"/>
      <c r="OZF224" s="5"/>
      <c r="OZG224" s="8"/>
      <c r="OZH224" s="10"/>
      <c r="OZI224" s="68"/>
      <c r="OZJ224" s="20"/>
      <c r="OZK224" s="57"/>
      <c r="OZL224" s="21"/>
      <c r="OZM224" s="22"/>
      <c r="OZN224" s="3"/>
      <c r="OZO224" s="5"/>
      <c r="OZP224" s="5"/>
      <c r="OZQ224" s="8"/>
      <c r="OZR224" s="10"/>
      <c r="OZS224" s="68"/>
      <c r="OZT224" s="20"/>
      <c r="OZU224" s="57"/>
      <c r="OZV224" s="21"/>
      <c r="OZW224" s="22"/>
      <c r="OZX224" s="3"/>
      <c r="OZY224" s="5"/>
      <c r="OZZ224" s="5"/>
      <c r="PAA224" s="8"/>
      <c r="PAB224" s="10"/>
      <c r="PAC224" s="68"/>
      <c r="PAD224" s="20"/>
      <c r="PAE224" s="57"/>
      <c r="PAF224" s="21"/>
      <c r="PAG224" s="22"/>
      <c r="PAH224" s="3"/>
      <c r="PAI224" s="5"/>
      <c r="PAJ224" s="5"/>
      <c r="PAK224" s="8"/>
      <c r="PAL224" s="10"/>
      <c r="PAM224" s="68"/>
      <c r="PAN224" s="20"/>
      <c r="PAO224" s="57"/>
      <c r="PAP224" s="21"/>
      <c r="PAQ224" s="22"/>
      <c r="PAR224" s="3"/>
      <c r="PAS224" s="5"/>
      <c r="PAT224" s="5"/>
      <c r="PAU224" s="8"/>
      <c r="PAV224" s="10"/>
      <c r="PAW224" s="68"/>
      <c r="PAX224" s="20"/>
      <c r="PAY224" s="57"/>
      <c r="PAZ224" s="21"/>
      <c r="PBA224" s="22"/>
      <c r="PBB224" s="3"/>
      <c r="PBC224" s="5"/>
      <c r="PBD224" s="5"/>
      <c r="PBE224" s="8"/>
      <c r="PBF224" s="10"/>
      <c r="PBG224" s="68"/>
      <c r="PBH224" s="20"/>
      <c r="PBI224" s="57"/>
      <c r="PBJ224" s="21"/>
      <c r="PBK224" s="22"/>
      <c r="PBL224" s="3"/>
      <c r="PBM224" s="5"/>
      <c r="PBN224" s="5"/>
      <c r="PBO224" s="8"/>
      <c r="PBP224" s="10"/>
      <c r="PBQ224" s="68"/>
      <c r="PBR224" s="20"/>
      <c r="PBS224" s="57"/>
      <c r="PBT224" s="21"/>
      <c r="PBU224" s="22"/>
      <c r="PBV224" s="3"/>
      <c r="PBW224" s="5"/>
      <c r="PBX224" s="5"/>
      <c r="PBY224" s="8"/>
      <c r="PBZ224" s="10"/>
      <c r="PCA224" s="68"/>
      <c r="PCB224" s="20"/>
      <c r="PCC224" s="57"/>
      <c r="PCD224" s="21"/>
      <c r="PCE224" s="22"/>
      <c r="PCF224" s="3"/>
      <c r="PCG224" s="5"/>
      <c r="PCH224" s="5"/>
      <c r="PCI224" s="8"/>
      <c r="PCJ224" s="10"/>
      <c r="PCK224" s="68"/>
      <c r="PCL224" s="20"/>
      <c r="PCM224" s="57"/>
      <c r="PCN224" s="21"/>
      <c r="PCO224" s="22"/>
      <c r="PCP224" s="3"/>
      <c r="PCQ224" s="5"/>
      <c r="PCR224" s="5"/>
      <c r="PCS224" s="8"/>
      <c r="PCT224" s="10"/>
      <c r="PCU224" s="68"/>
      <c r="PCV224" s="20"/>
      <c r="PCW224" s="57"/>
      <c r="PCX224" s="21"/>
      <c r="PCY224" s="22"/>
      <c r="PCZ224" s="3"/>
      <c r="PDA224" s="5"/>
      <c r="PDB224" s="5"/>
      <c r="PDC224" s="8"/>
      <c r="PDD224" s="10"/>
      <c r="PDE224" s="68"/>
      <c r="PDF224" s="20"/>
      <c r="PDG224" s="57"/>
      <c r="PDH224" s="21"/>
      <c r="PDI224" s="22"/>
      <c r="PDJ224" s="3"/>
      <c r="PDK224" s="5"/>
      <c r="PDL224" s="5"/>
      <c r="PDM224" s="8"/>
      <c r="PDN224" s="10"/>
      <c r="PDO224" s="68"/>
      <c r="PDP224" s="20"/>
      <c r="PDQ224" s="57"/>
      <c r="PDR224" s="21"/>
      <c r="PDS224" s="22"/>
      <c r="PDT224" s="3"/>
      <c r="PDU224" s="5"/>
      <c r="PDV224" s="5"/>
      <c r="PDW224" s="8"/>
      <c r="PDX224" s="10"/>
      <c r="PDY224" s="68"/>
      <c r="PDZ224" s="20"/>
      <c r="PEA224" s="57"/>
      <c r="PEB224" s="21"/>
      <c r="PEC224" s="22"/>
      <c r="PED224" s="3"/>
      <c r="PEE224" s="5"/>
      <c r="PEF224" s="5"/>
      <c r="PEG224" s="8"/>
      <c r="PEH224" s="10"/>
      <c r="PEI224" s="68"/>
      <c r="PEJ224" s="20"/>
      <c r="PEK224" s="57"/>
      <c r="PEL224" s="21"/>
      <c r="PEM224" s="22"/>
      <c r="PEN224" s="3"/>
      <c r="PEO224" s="5"/>
      <c r="PEP224" s="5"/>
      <c r="PEQ224" s="8"/>
      <c r="PER224" s="10"/>
      <c r="PES224" s="68"/>
      <c r="PET224" s="20"/>
      <c r="PEU224" s="57"/>
      <c r="PEV224" s="21"/>
      <c r="PEW224" s="22"/>
      <c r="PEX224" s="3"/>
      <c r="PEY224" s="5"/>
      <c r="PEZ224" s="5"/>
      <c r="PFA224" s="8"/>
      <c r="PFB224" s="10"/>
      <c r="PFC224" s="68"/>
      <c r="PFD224" s="20"/>
      <c r="PFE224" s="57"/>
      <c r="PFF224" s="21"/>
      <c r="PFG224" s="22"/>
      <c r="PFH224" s="3"/>
      <c r="PFI224" s="5"/>
      <c r="PFJ224" s="5"/>
      <c r="PFK224" s="8"/>
      <c r="PFL224" s="10"/>
      <c r="PFM224" s="68"/>
      <c r="PFN224" s="20"/>
      <c r="PFO224" s="57"/>
      <c r="PFP224" s="21"/>
      <c r="PFQ224" s="22"/>
      <c r="PFR224" s="3"/>
      <c r="PFS224" s="5"/>
      <c r="PFT224" s="5"/>
      <c r="PFU224" s="8"/>
      <c r="PFV224" s="10"/>
      <c r="PFW224" s="68"/>
      <c r="PFX224" s="20"/>
      <c r="PFY224" s="57"/>
      <c r="PFZ224" s="21"/>
      <c r="PGA224" s="22"/>
      <c r="PGB224" s="3"/>
      <c r="PGC224" s="5"/>
      <c r="PGD224" s="5"/>
      <c r="PGE224" s="8"/>
      <c r="PGF224" s="10"/>
      <c r="PGG224" s="68"/>
      <c r="PGH224" s="20"/>
      <c r="PGI224" s="57"/>
      <c r="PGJ224" s="21"/>
      <c r="PGK224" s="22"/>
      <c r="PGL224" s="3"/>
      <c r="PGM224" s="5"/>
      <c r="PGN224" s="5"/>
      <c r="PGO224" s="8"/>
      <c r="PGP224" s="10"/>
      <c r="PGQ224" s="68"/>
      <c r="PGR224" s="20"/>
      <c r="PGS224" s="57"/>
      <c r="PGT224" s="21"/>
      <c r="PGU224" s="22"/>
      <c r="PGV224" s="3"/>
      <c r="PGW224" s="5"/>
      <c r="PGX224" s="5"/>
      <c r="PGY224" s="8"/>
      <c r="PGZ224" s="10"/>
      <c r="PHA224" s="68"/>
      <c r="PHB224" s="20"/>
      <c r="PHC224" s="57"/>
      <c r="PHD224" s="21"/>
      <c r="PHE224" s="22"/>
      <c r="PHF224" s="3"/>
      <c r="PHG224" s="5"/>
      <c r="PHH224" s="5"/>
      <c r="PHI224" s="8"/>
      <c r="PHJ224" s="10"/>
      <c r="PHK224" s="68"/>
      <c r="PHL224" s="20"/>
      <c r="PHM224" s="57"/>
      <c r="PHN224" s="21"/>
      <c r="PHO224" s="22"/>
      <c r="PHP224" s="3"/>
      <c r="PHQ224" s="5"/>
      <c r="PHR224" s="5"/>
      <c r="PHS224" s="8"/>
      <c r="PHT224" s="10"/>
      <c r="PHU224" s="68"/>
      <c r="PHV224" s="20"/>
      <c r="PHW224" s="57"/>
      <c r="PHX224" s="21"/>
      <c r="PHY224" s="22"/>
      <c r="PHZ224" s="3"/>
      <c r="PIA224" s="5"/>
      <c r="PIB224" s="5"/>
      <c r="PIC224" s="8"/>
      <c r="PID224" s="10"/>
      <c r="PIE224" s="68"/>
      <c r="PIF224" s="20"/>
      <c r="PIG224" s="57"/>
      <c r="PIH224" s="21"/>
      <c r="PII224" s="22"/>
      <c r="PIJ224" s="3"/>
      <c r="PIK224" s="5"/>
      <c r="PIL224" s="5"/>
      <c r="PIM224" s="8"/>
      <c r="PIN224" s="10"/>
      <c r="PIO224" s="68"/>
      <c r="PIP224" s="20"/>
      <c r="PIQ224" s="57"/>
      <c r="PIR224" s="21"/>
      <c r="PIS224" s="22"/>
      <c r="PIT224" s="3"/>
      <c r="PIU224" s="5"/>
      <c r="PIV224" s="5"/>
      <c r="PIW224" s="8"/>
      <c r="PIX224" s="10"/>
      <c r="PIY224" s="68"/>
      <c r="PIZ224" s="20"/>
      <c r="PJA224" s="57"/>
      <c r="PJB224" s="21"/>
      <c r="PJC224" s="22"/>
      <c r="PJD224" s="3"/>
      <c r="PJE224" s="5"/>
      <c r="PJF224" s="5"/>
      <c r="PJG224" s="8"/>
      <c r="PJH224" s="10"/>
      <c r="PJI224" s="68"/>
      <c r="PJJ224" s="20"/>
      <c r="PJK224" s="57"/>
      <c r="PJL224" s="21"/>
      <c r="PJM224" s="22"/>
      <c r="PJN224" s="3"/>
      <c r="PJO224" s="5"/>
      <c r="PJP224" s="5"/>
      <c r="PJQ224" s="8"/>
      <c r="PJR224" s="10"/>
      <c r="PJS224" s="68"/>
      <c r="PJT224" s="20"/>
      <c r="PJU224" s="57"/>
      <c r="PJV224" s="21"/>
      <c r="PJW224" s="22"/>
      <c r="PJX224" s="3"/>
      <c r="PJY224" s="5"/>
      <c r="PJZ224" s="5"/>
      <c r="PKA224" s="8"/>
      <c r="PKB224" s="10"/>
      <c r="PKC224" s="68"/>
      <c r="PKD224" s="20"/>
      <c r="PKE224" s="57"/>
      <c r="PKF224" s="21"/>
      <c r="PKG224" s="22"/>
      <c r="PKH224" s="3"/>
      <c r="PKI224" s="5"/>
      <c r="PKJ224" s="5"/>
      <c r="PKK224" s="8"/>
      <c r="PKL224" s="10"/>
      <c r="PKM224" s="68"/>
      <c r="PKN224" s="20"/>
      <c r="PKO224" s="57"/>
      <c r="PKP224" s="21"/>
      <c r="PKQ224" s="22"/>
      <c r="PKR224" s="3"/>
      <c r="PKS224" s="5"/>
      <c r="PKT224" s="5"/>
      <c r="PKU224" s="8"/>
      <c r="PKV224" s="10"/>
      <c r="PKW224" s="68"/>
      <c r="PKX224" s="20"/>
      <c r="PKY224" s="57"/>
      <c r="PKZ224" s="21"/>
      <c r="PLA224" s="22"/>
      <c r="PLB224" s="3"/>
      <c r="PLC224" s="5"/>
      <c r="PLD224" s="5"/>
      <c r="PLE224" s="8"/>
      <c r="PLF224" s="10"/>
      <c r="PLG224" s="68"/>
      <c r="PLH224" s="20"/>
      <c r="PLI224" s="57"/>
      <c r="PLJ224" s="21"/>
      <c r="PLK224" s="22"/>
      <c r="PLL224" s="3"/>
      <c r="PLM224" s="5"/>
      <c r="PLN224" s="5"/>
      <c r="PLO224" s="8"/>
      <c r="PLP224" s="10"/>
      <c r="PLQ224" s="68"/>
      <c r="PLR224" s="20"/>
      <c r="PLS224" s="57"/>
      <c r="PLT224" s="21"/>
      <c r="PLU224" s="22"/>
      <c r="PLV224" s="3"/>
      <c r="PLW224" s="5"/>
      <c r="PLX224" s="5"/>
      <c r="PLY224" s="8"/>
      <c r="PLZ224" s="10"/>
      <c r="PMA224" s="68"/>
      <c r="PMB224" s="20"/>
      <c r="PMC224" s="57"/>
      <c r="PMD224" s="21"/>
      <c r="PME224" s="22"/>
      <c r="PMF224" s="3"/>
      <c r="PMG224" s="5"/>
      <c r="PMH224" s="5"/>
      <c r="PMI224" s="8"/>
      <c r="PMJ224" s="10"/>
      <c r="PMK224" s="68"/>
      <c r="PML224" s="20"/>
      <c r="PMM224" s="57"/>
      <c r="PMN224" s="21"/>
      <c r="PMO224" s="22"/>
      <c r="PMP224" s="3"/>
      <c r="PMQ224" s="5"/>
      <c r="PMR224" s="5"/>
      <c r="PMS224" s="8"/>
      <c r="PMT224" s="10"/>
      <c r="PMU224" s="68"/>
      <c r="PMV224" s="20"/>
      <c r="PMW224" s="57"/>
      <c r="PMX224" s="21"/>
      <c r="PMY224" s="22"/>
      <c r="PMZ224" s="3"/>
      <c r="PNA224" s="5"/>
      <c r="PNB224" s="5"/>
      <c r="PNC224" s="8"/>
      <c r="PND224" s="10"/>
      <c r="PNE224" s="68"/>
      <c r="PNF224" s="20"/>
      <c r="PNG224" s="57"/>
      <c r="PNH224" s="21"/>
      <c r="PNI224" s="22"/>
      <c r="PNJ224" s="3"/>
      <c r="PNK224" s="5"/>
      <c r="PNL224" s="5"/>
      <c r="PNM224" s="8"/>
      <c r="PNN224" s="10"/>
      <c r="PNO224" s="68"/>
      <c r="PNP224" s="20"/>
      <c r="PNQ224" s="57"/>
      <c r="PNR224" s="21"/>
      <c r="PNS224" s="22"/>
      <c r="PNT224" s="3"/>
      <c r="PNU224" s="5"/>
      <c r="PNV224" s="5"/>
      <c r="PNW224" s="8"/>
      <c r="PNX224" s="10"/>
      <c r="PNY224" s="68"/>
      <c r="PNZ224" s="20"/>
      <c r="POA224" s="57"/>
      <c r="POB224" s="21"/>
      <c r="POC224" s="22"/>
      <c r="POD224" s="3"/>
      <c r="POE224" s="5"/>
      <c r="POF224" s="5"/>
      <c r="POG224" s="8"/>
      <c r="POH224" s="10"/>
      <c r="POI224" s="68"/>
      <c r="POJ224" s="20"/>
      <c r="POK224" s="57"/>
      <c r="POL224" s="21"/>
      <c r="POM224" s="22"/>
      <c r="PON224" s="3"/>
      <c r="POO224" s="5"/>
      <c r="POP224" s="5"/>
      <c r="POQ224" s="8"/>
      <c r="POR224" s="10"/>
      <c r="POS224" s="68"/>
      <c r="POT224" s="20"/>
      <c r="POU224" s="57"/>
      <c r="POV224" s="21"/>
      <c r="POW224" s="22"/>
      <c r="POX224" s="3"/>
      <c r="POY224" s="5"/>
      <c r="POZ224" s="5"/>
      <c r="PPA224" s="8"/>
      <c r="PPB224" s="10"/>
      <c r="PPC224" s="68"/>
      <c r="PPD224" s="20"/>
      <c r="PPE224" s="57"/>
      <c r="PPF224" s="21"/>
      <c r="PPG224" s="22"/>
      <c r="PPH224" s="3"/>
      <c r="PPI224" s="5"/>
      <c r="PPJ224" s="5"/>
      <c r="PPK224" s="8"/>
      <c r="PPL224" s="10"/>
      <c r="PPM224" s="68"/>
      <c r="PPN224" s="20"/>
      <c r="PPO224" s="57"/>
      <c r="PPP224" s="21"/>
      <c r="PPQ224" s="22"/>
      <c r="PPR224" s="3"/>
      <c r="PPS224" s="5"/>
      <c r="PPT224" s="5"/>
      <c r="PPU224" s="8"/>
      <c r="PPV224" s="10"/>
      <c r="PPW224" s="68"/>
      <c r="PPX224" s="20"/>
      <c r="PPY224" s="57"/>
      <c r="PPZ224" s="21"/>
      <c r="PQA224" s="22"/>
      <c r="PQB224" s="3"/>
      <c r="PQC224" s="5"/>
      <c r="PQD224" s="5"/>
      <c r="PQE224" s="8"/>
      <c r="PQF224" s="10"/>
      <c r="PQG224" s="68"/>
      <c r="PQH224" s="20"/>
      <c r="PQI224" s="57"/>
      <c r="PQJ224" s="21"/>
      <c r="PQK224" s="22"/>
      <c r="PQL224" s="3"/>
      <c r="PQM224" s="5"/>
      <c r="PQN224" s="5"/>
      <c r="PQO224" s="8"/>
      <c r="PQP224" s="10"/>
      <c r="PQQ224" s="68"/>
      <c r="PQR224" s="20"/>
      <c r="PQS224" s="57"/>
      <c r="PQT224" s="21"/>
      <c r="PQU224" s="22"/>
      <c r="PQV224" s="3"/>
      <c r="PQW224" s="5"/>
      <c r="PQX224" s="5"/>
      <c r="PQY224" s="8"/>
      <c r="PQZ224" s="10"/>
      <c r="PRA224" s="68"/>
      <c r="PRB224" s="20"/>
      <c r="PRC224" s="57"/>
      <c r="PRD224" s="21"/>
      <c r="PRE224" s="22"/>
      <c r="PRF224" s="3"/>
      <c r="PRG224" s="5"/>
      <c r="PRH224" s="5"/>
      <c r="PRI224" s="8"/>
      <c r="PRJ224" s="10"/>
      <c r="PRK224" s="68"/>
      <c r="PRL224" s="20"/>
      <c r="PRM224" s="57"/>
      <c r="PRN224" s="21"/>
      <c r="PRO224" s="22"/>
      <c r="PRP224" s="3"/>
      <c r="PRQ224" s="5"/>
      <c r="PRR224" s="5"/>
      <c r="PRS224" s="8"/>
      <c r="PRT224" s="10"/>
      <c r="PRU224" s="68"/>
      <c r="PRV224" s="20"/>
      <c r="PRW224" s="57"/>
      <c r="PRX224" s="21"/>
      <c r="PRY224" s="22"/>
      <c r="PRZ224" s="3"/>
      <c r="PSA224" s="5"/>
      <c r="PSB224" s="5"/>
      <c r="PSC224" s="8"/>
      <c r="PSD224" s="10"/>
      <c r="PSE224" s="68"/>
      <c r="PSF224" s="20"/>
      <c r="PSG224" s="57"/>
      <c r="PSH224" s="21"/>
      <c r="PSI224" s="22"/>
      <c r="PSJ224" s="3"/>
      <c r="PSK224" s="5"/>
      <c r="PSL224" s="5"/>
      <c r="PSM224" s="8"/>
      <c r="PSN224" s="10"/>
      <c r="PSO224" s="68"/>
      <c r="PSP224" s="20"/>
      <c r="PSQ224" s="57"/>
      <c r="PSR224" s="21"/>
      <c r="PSS224" s="22"/>
      <c r="PST224" s="3"/>
      <c r="PSU224" s="5"/>
      <c r="PSV224" s="5"/>
      <c r="PSW224" s="8"/>
      <c r="PSX224" s="10"/>
      <c r="PSY224" s="68"/>
      <c r="PSZ224" s="20"/>
      <c r="PTA224" s="57"/>
      <c r="PTB224" s="21"/>
      <c r="PTC224" s="22"/>
      <c r="PTD224" s="3"/>
      <c r="PTE224" s="5"/>
      <c r="PTF224" s="5"/>
      <c r="PTG224" s="8"/>
      <c r="PTH224" s="10"/>
      <c r="PTI224" s="68"/>
      <c r="PTJ224" s="20"/>
      <c r="PTK224" s="57"/>
      <c r="PTL224" s="21"/>
      <c r="PTM224" s="22"/>
      <c r="PTN224" s="3"/>
      <c r="PTO224" s="5"/>
      <c r="PTP224" s="5"/>
      <c r="PTQ224" s="8"/>
      <c r="PTR224" s="10"/>
      <c r="PTS224" s="68"/>
      <c r="PTT224" s="20"/>
      <c r="PTU224" s="57"/>
      <c r="PTV224" s="21"/>
      <c r="PTW224" s="22"/>
      <c r="PTX224" s="3"/>
      <c r="PTY224" s="5"/>
      <c r="PTZ224" s="5"/>
      <c r="PUA224" s="8"/>
      <c r="PUB224" s="10"/>
      <c r="PUC224" s="68"/>
      <c r="PUD224" s="20"/>
      <c r="PUE224" s="57"/>
      <c r="PUF224" s="21"/>
      <c r="PUG224" s="22"/>
      <c r="PUH224" s="3"/>
      <c r="PUI224" s="5"/>
      <c r="PUJ224" s="5"/>
      <c r="PUK224" s="8"/>
      <c r="PUL224" s="10"/>
      <c r="PUM224" s="68"/>
      <c r="PUN224" s="20"/>
      <c r="PUO224" s="57"/>
      <c r="PUP224" s="21"/>
      <c r="PUQ224" s="22"/>
      <c r="PUR224" s="3"/>
      <c r="PUS224" s="5"/>
      <c r="PUT224" s="5"/>
      <c r="PUU224" s="8"/>
      <c r="PUV224" s="10"/>
      <c r="PUW224" s="68"/>
      <c r="PUX224" s="20"/>
      <c r="PUY224" s="57"/>
      <c r="PUZ224" s="21"/>
      <c r="PVA224" s="22"/>
      <c r="PVB224" s="3"/>
      <c r="PVC224" s="5"/>
      <c r="PVD224" s="5"/>
      <c r="PVE224" s="8"/>
      <c r="PVF224" s="10"/>
      <c r="PVG224" s="68"/>
      <c r="PVH224" s="20"/>
      <c r="PVI224" s="57"/>
      <c r="PVJ224" s="21"/>
      <c r="PVK224" s="22"/>
      <c r="PVL224" s="3"/>
      <c r="PVM224" s="5"/>
      <c r="PVN224" s="5"/>
      <c r="PVO224" s="8"/>
      <c r="PVP224" s="10"/>
      <c r="PVQ224" s="68"/>
      <c r="PVR224" s="20"/>
      <c r="PVS224" s="57"/>
      <c r="PVT224" s="21"/>
      <c r="PVU224" s="22"/>
      <c r="PVV224" s="3"/>
      <c r="PVW224" s="5"/>
      <c r="PVX224" s="5"/>
      <c r="PVY224" s="8"/>
      <c r="PVZ224" s="10"/>
      <c r="PWA224" s="68"/>
      <c r="PWB224" s="20"/>
      <c r="PWC224" s="57"/>
      <c r="PWD224" s="21"/>
      <c r="PWE224" s="22"/>
      <c r="PWF224" s="3"/>
      <c r="PWG224" s="5"/>
      <c r="PWH224" s="5"/>
      <c r="PWI224" s="8"/>
      <c r="PWJ224" s="10"/>
      <c r="PWK224" s="68"/>
      <c r="PWL224" s="20"/>
      <c r="PWM224" s="57"/>
      <c r="PWN224" s="21"/>
      <c r="PWO224" s="22"/>
      <c r="PWP224" s="3"/>
      <c r="PWQ224" s="5"/>
      <c r="PWR224" s="5"/>
      <c r="PWS224" s="8"/>
      <c r="PWT224" s="10"/>
      <c r="PWU224" s="68"/>
      <c r="PWV224" s="20"/>
      <c r="PWW224" s="57"/>
      <c r="PWX224" s="21"/>
      <c r="PWY224" s="22"/>
      <c r="PWZ224" s="3"/>
      <c r="PXA224" s="5"/>
      <c r="PXB224" s="5"/>
      <c r="PXC224" s="8"/>
      <c r="PXD224" s="10"/>
      <c r="PXE224" s="68"/>
      <c r="PXF224" s="20"/>
      <c r="PXG224" s="57"/>
      <c r="PXH224" s="21"/>
      <c r="PXI224" s="22"/>
      <c r="PXJ224" s="3"/>
      <c r="PXK224" s="5"/>
      <c r="PXL224" s="5"/>
      <c r="PXM224" s="8"/>
      <c r="PXN224" s="10"/>
      <c r="PXO224" s="68"/>
      <c r="PXP224" s="20"/>
      <c r="PXQ224" s="57"/>
      <c r="PXR224" s="21"/>
      <c r="PXS224" s="22"/>
      <c r="PXT224" s="3"/>
      <c r="PXU224" s="5"/>
      <c r="PXV224" s="5"/>
      <c r="PXW224" s="8"/>
      <c r="PXX224" s="10"/>
      <c r="PXY224" s="68"/>
      <c r="PXZ224" s="20"/>
      <c r="PYA224" s="57"/>
      <c r="PYB224" s="21"/>
      <c r="PYC224" s="22"/>
      <c r="PYD224" s="3"/>
      <c r="PYE224" s="5"/>
      <c r="PYF224" s="5"/>
      <c r="PYG224" s="8"/>
      <c r="PYH224" s="10"/>
      <c r="PYI224" s="68"/>
      <c r="PYJ224" s="20"/>
      <c r="PYK224" s="57"/>
      <c r="PYL224" s="21"/>
      <c r="PYM224" s="22"/>
      <c r="PYN224" s="3"/>
      <c r="PYO224" s="5"/>
      <c r="PYP224" s="5"/>
      <c r="PYQ224" s="8"/>
      <c r="PYR224" s="10"/>
      <c r="PYS224" s="68"/>
      <c r="PYT224" s="20"/>
      <c r="PYU224" s="57"/>
      <c r="PYV224" s="21"/>
      <c r="PYW224" s="22"/>
      <c r="PYX224" s="3"/>
      <c r="PYY224" s="5"/>
      <c r="PYZ224" s="5"/>
      <c r="PZA224" s="8"/>
      <c r="PZB224" s="10"/>
      <c r="PZC224" s="68"/>
      <c r="PZD224" s="20"/>
      <c r="PZE224" s="57"/>
      <c r="PZF224" s="21"/>
      <c r="PZG224" s="22"/>
      <c r="PZH224" s="3"/>
      <c r="PZI224" s="5"/>
      <c r="PZJ224" s="5"/>
      <c r="PZK224" s="8"/>
      <c r="PZL224" s="10"/>
      <c r="PZM224" s="68"/>
      <c r="PZN224" s="20"/>
      <c r="PZO224" s="57"/>
      <c r="PZP224" s="21"/>
      <c r="PZQ224" s="22"/>
      <c r="PZR224" s="3"/>
      <c r="PZS224" s="5"/>
      <c r="PZT224" s="5"/>
      <c r="PZU224" s="8"/>
      <c r="PZV224" s="10"/>
      <c r="PZW224" s="68"/>
      <c r="PZX224" s="20"/>
      <c r="PZY224" s="57"/>
      <c r="PZZ224" s="21"/>
      <c r="QAA224" s="22"/>
      <c r="QAB224" s="3"/>
      <c r="QAC224" s="5"/>
      <c r="QAD224" s="5"/>
      <c r="QAE224" s="8"/>
      <c r="QAF224" s="10"/>
      <c r="QAG224" s="68"/>
      <c r="QAH224" s="20"/>
      <c r="QAI224" s="57"/>
      <c r="QAJ224" s="21"/>
      <c r="QAK224" s="22"/>
      <c r="QAL224" s="3"/>
      <c r="QAM224" s="5"/>
      <c r="QAN224" s="5"/>
      <c r="QAO224" s="8"/>
      <c r="QAP224" s="10"/>
      <c r="QAQ224" s="68"/>
      <c r="QAR224" s="20"/>
      <c r="QAS224" s="57"/>
      <c r="QAT224" s="21"/>
      <c r="QAU224" s="22"/>
      <c r="QAV224" s="3"/>
      <c r="QAW224" s="5"/>
      <c r="QAX224" s="5"/>
      <c r="QAY224" s="8"/>
      <c r="QAZ224" s="10"/>
      <c r="QBA224" s="68"/>
      <c r="QBB224" s="20"/>
      <c r="QBC224" s="57"/>
      <c r="QBD224" s="21"/>
      <c r="QBE224" s="22"/>
      <c r="QBF224" s="3"/>
      <c r="QBG224" s="5"/>
      <c r="QBH224" s="5"/>
      <c r="QBI224" s="8"/>
      <c r="QBJ224" s="10"/>
      <c r="QBK224" s="68"/>
      <c r="QBL224" s="20"/>
      <c r="QBM224" s="57"/>
      <c r="QBN224" s="21"/>
      <c r="QBO224" s="22"/>
      <c r="QBP224" s="3"/>
      <c r="QBQ224" s="5"/>
      <c r="QBR224" s="5"/>
      <c r="QBS224" s="8"/>
      <c r="QBT224" s="10"/>
      <c r="QBU224" s="68"/>
      <c r="QBV224" s="20"/>
      <c r="QBW224" s="57"/>
      <c r="QBX224" s="21"/>
      <c r="QBY224" s="22"/>
      <c r="QBZ224" s="3"/>
      <c r="QCA224" s="5"/>
      <c r="QCB224" s="5"/>
      <c r="QCC224" s="8"/>
      <c r="QCD224" s="10"/>
      <c r="QCE224" s="68"/>
      <c r="QCF224" s="20"/>
      <c r="QCG224" s="57"/>
      <c r="QCH224" s="21"/>
      <c r="QCI224" s="22"/>
      <c r="QCJ224" s="3"/>
      <c r="QCK224" s="5"/>
      <c r="QCL224" s="5"/>
      <c r="QCM224" s="8"/>
      <c r="QCN224" s="10"/>
      <c r="QCO224" s="68"/>
      <c r="QCP224" s="20"/>
      <c r="QCQ224" s="57"/>
      <c r="QCR224" s="21"/>
      <c r="QCS224" s="22"/>
      <c r="QCT224" s="3"/>
      <c r="QCU224" s="5"/>
      <c r="QCV224" s="5"/>
      <c r="QCW224" s="8"/>
      <c r="QCX224" s="10"/>
      <c r="QCY224" s="68"/>
      <c r="QCZ224" s="20"/>
      <c r="QDA224" s="57"/>
      <c r="QDB224" s="21"/>
      <c r="QDC224" s="22"/>
      <c r="QDD224" s="3"/>
      <c r="QDE224" s="5"/>
      <c r="QDF224" s="5"/>
      <c r="QDG224" s="8"/>
      <c r="QDH224" s="10"/>
      <c r="QDI224" s="68"/>
      <c r="QDJ224" s="20"/>
      <c r="QDK224" s="57"/>
      <c r="QDL224" s="21"/>
      <c r="QDM224" s="22"/>
      <c r="QDN224" s="3"/>
      <c r="QDO224" s="5"/>
      <c r="QDP224" s="5"/>
      <c r="QDQ224" s="8"/>
      <c r="QDR224" s="10"/>
      <c r="QDS224" s="68"/>
      <c r="QDT224" s="20"/>
      <c r="QDU224" s="57"/>
      <c r="QDV224" s="21"/>
      <c r="QDW224" s="22"/>
      <c r="QDX224" s="3"/>
      <c r="QDY224" s="5"/>
      <c r="QDZ224" s="5"/>
      <c r="QEA224" s="8"/>
      <c r="QEB224" s="10"/>
      <c r="QEC224" s="68"/>
      <c r="QED224" s="20"/>
      <c r="QEE224" s="57"/>
      <c r="QEF224" s="21"/>
      <c r="QEG224" s="22"/>
      <c r="QEH224" s="3"/>
      <c r="QEI224" s="5"/>
      <c r="QEJ224" s="5"/>
      <c r="QEK224" s="8"/>
      <c r="QEL224" s="10"/>
      <c r="QEM224" s="68"/>
      <c r="QEN224" s="20"/>
      <c r="QEO224" s="57"/>
      <c r="QEP224" s="21"/>
      <c r="QEQ224" s="22"/>
      <c r="QER224" s="3"/>
      <c r="QES224" s="5"/>
      <c r="QET224" s="5"/>
      <c r="QEU224" s="8"/>
      <c r="QEV224" s="10"/>
      <c r="QEW224" s="68"/>
      <c r="QEX224" s="20"/>
      <c r="QEY224" s="57"/>
      <c r="QEZ224" s="21"/>
      <c r="QFA224" s="22"/>
      <c r="QFB224" s="3"/>
      <c r="QFC224" s="5"/>
      <c r="QFD224" s="5"/>
      <c r="QFE224" s="8"/>
      <c r="QFF224" s="10"/>
      <c r="QFG224" s="68"/>
      <c r="QFH224" s="20"/>
      <c r="QFI224" s="57"/>
      <c r="QFJ224" s="21"/>
      <c r="QFK224" s="22"/>
      <c r="QFL224" s="3"/>
      <c r="QFM224" s="5"/>
      <c r="QFN224" s="5"/>
      <c r="QFO224" s="8"/>
      <c r="QFP224" s="10"/>
      <c r="QFQ224" s="68"/>
      <c r="QFR224" s="20"/>
      <c r="QFS224" s="57"/>
      <c r="QFT224" s="21"/>
      <c r="QFU224" s="22"/>
      <c r="QFV224" s="3"/>
      <c r="QFW224" s="5"/>
      <c r="QFX224" s="5"/>
      <c r="QFY224" s="8"/>
      <c r="QFZ224" s="10"/>
      <c r="QGA224" s="68"/>
      <c r="QGB224" s="20"/>
      <c r="QGC224" s="57"/>
      <c r="QGD224" s="21"/>
      <c r="QGE224" s="22"/>
      <c r="QGF224" s="3"/>
      <c r="QGG224" s="5"/>
      <c r="QGH224" s="5"/>
      <c r="QGI224" s="8"/>
      <c r="QGJ224" s="10"/>
      <c r="QGK224" s="68"/>
      <c r="QGL224" s="20"/>
      <c r="QGM224" s="57"/>
      <c r="QGN224" s="21"/>
      <c r="QGO224" s="22"/>
      <c r="QGP224" s="3"/>
      <c r="QGQ224" s="5"/>
      <c r="QGR224" s="5"/>
      <c r="QGS224" s="8"/>
      <c r="QGT224" s="10"/>
      <c r="QGU224" s="68"/>
      <c r="QGV224" s="20"/>
      <c r="QGW224" s="57"/>
      <c r="QGX224" s="21"/>
      <c r="QGY224" s="22"/>
      <c r="QGZ224" s="3"/>
      <c r="QHA224" s="5"/>
      <c r="QHB224" s="5"/>
      <c r="QHC224" s="8"/>
      <c r="QHD224" s="10"/>
      <c r="QHE224" s="68"/>
      <c r="QHF224" s="20"/>
      <c r="QHG224" s="57"/>
      <c r="QHH224" s="21"/>
      <c r="QHI224" s="22"/>
      <c r="QHJ224" s="3"/>
      <c r="QHK224" s="5"/>
      <c r="QHL224" s="5"/>
      <c r="QHM224" s="8"/>
      <c r="QHN224" s="10"/>
      <c r="QHO224" s="68"/>
      <c r="QHP224" s="20"/>
      <c r="QHQ224" s="57"/>
      <c r="QHR224" s="21"/>
      <c r="QHS224" s="22"/>
      <c r="QHT224" s="3"/>
      <c r="QHU224" s="5"/>
      <c r="QHV224" s="5"/>
      <c r="QHW224" s="8"/>
      <c r="QHX224" s="10"/>
      <c r="QHY224" s="68"/>
      <c r="QHZ224" s="20"/>
      <c r="QIA224" s="57"/>
      <c r="QIB224" s="21"/>
      <c r="QIC224" s="22"/>
      <c r="QID224" s="3"/>
      <c r="QIE224" s="5"/>
      <c r="QIF224" s="5"/>
      <c r="QIG224" s="8"/>
      <c r="QIH224" s="10"/>
      <c r="QII224" s="68"/>
      <c r="QIJ224" s="20"/>
      <c r="QIK224" s="57"/>
      <c r="QIL224" s="21"/>
      <c r="QIM224" s="22"/>
      <c r="QIN224" s="3"/>
      <c r="QIO224" s="5"/>
      <c r="QIP224" s="5"/>
      <c r="QIQ224" s="8"/>
      <c r="QIR224" s="10"/>
      <c r="QIS224" s="68"/>
      <c r="QIT224" s="20"/>
      <c r="QIU224" s="57"/>
      <c r="QIV224" s="21"/>
      <c r="QIW224" s="22"/>
      <c r="QIX224" s="3"/>
      <c r="QIY224" s="5"/>
      <c r="QIZ224" s="5"/>
      <c r="QJA224" s="8"/>
      <c r="QJB224" s="10"/>
      <c r="QJC224" s="68"/>
      <c r="QJD224" s="20"/>
      <c r="QJE224" s="57"/>
      <c r="QJF224" s="21"/>
      <c r="QJG224" s="22"/>
      <c r="QJH224" s="3"/>
      <c r="QJI224" s="5"/>
      <c r="QJJ224" s="5"/>
      <c r="QJK224" s="8"/>
      <c r="QJL224" s="10"/>
      <c r="QJM224" s="68"/>
      <c r="QJN224" s="20"/>
      <c r="QJO224" s="57"/>
      <c r="QJP224" s="21"/>
      <c r="QJQ224" s="22"/>
      <c r="QJR224" s="3"/>
      <c r="QJS224" s="5"/>
      <c r="QJT224" s="5"/>
      <c r="QJU224" s="8"/>
      <c r="QJV224" s="10"/>
      <c r="QJW224" s="68"/>
      <c r="QJX224" s="20"/>
      <c r="QJY224" s="57"/>
      <c r="QJZ224" s="21"/>
      <c r="QKA224" s="22"/>
      <c r="QKB224" s="3"/>
      <c r="QKC224" s="5"/>
      <c r="QKD224" s="5"/>
      <c r="QKE224" s="8"/>
      <c r="QKF224" s="10"/>
      <c r="QKG224" s="68"/>
      <c r="QKH224" s="20"/>
      <c r="QKI224" s="57"/>
      <c r="QKJ224" s="21"/>
      <c r="QKK224" s="22"/>
      <c r="QKL224" s="3"/>
      <c r="QKM224" s="5"/>
      <c r="QKN224" s="5"/>
      <c r="QKO224" s="8"/>
      <c r="QKP224" s="10"/>
      <c r="QKQ224" s="68"/>
      <c r="QKR224" s="20"/>
      <c r="QKS224" s="57"/>
      <c r="QKT224" s="21"/>
      <c r="QKU224" s="22"/>
      <c r="QKV224" s="3"/>
      <c r="QKW224" s="5"/>
      <c r="QKX224" s="5"/>
      <c r="QKY224" s="8"/>
      <c r="QKZ224" s="10"/>
      <c r="QLA224" s="68"/>
      <c r="QLB224" s="20"/>
      <c r="QLC224" s="57"/>
      <c r="QLD224" s="21"/>
      <c r="QLE224" s="22"/>
      <c r="QLF224" s="3"/>
      <c r="QLG224" s="5"/>
      <c r="QLH224" s="5"/>
      <c r="QLI224" s="8"/>
      <c r="QLJ224" s="10"/>
      <c r="QLK224" s="68"/>
      <c r="QLL224" s="20"/>
      <c r="QLM224" s="57"/>
      <c r="QLN224" s="21"/>
      <c r="QLO224" s="22"/>
      <c r="QLP224" s="3"/>
      <c r="QLQ224" s="5"/>
      <c r="QLR224" s="5"/>
      <c r="QLS224" s="8"/>
      <c r="QLT224" s="10"/>
      <c r="QLU224" s="68"/>
      <c r="QLV224" s="20"/>
      <c r="QLW224" s="57"/>
      <c r="QLX224" s="21"/>
      <c r="QLY224" s="22"/>
      <c r="QLZ224" s="3"/>
      <c r="QMA224" s="5"/>
      <c r="QMB224" s="5"/>
      <c r="QMC224" s="8"/>
      <c r="QMD224" s="10"/>
      <c r="QME224" s="68"/>
      <c r="QMF224" s="20"/>
      <c r="QMG224" s="57"/>
      <c r="QMH224" s="21"/>
      <c r="QMI224" s="22"/>
      <c r="QMJ224" s="3"/>
      <c r="QMK224" s="5"/>
      <c r="QML224" s="5"/>
      <c r="QMM224" s="8"/>
      <c r="QMN224" s="10"/>
      <c r="QMO224" s="68"/>
      <c r="QMP224" s="20"/>
      <c r="QMQ224" s="57"/>
      <c r="QMR224" s="21"/>
      <c r="QMS224" s="22"/>
      <c r="QMT224" s="3"/>
      <c r="QMU224" s="5"/>
      <c r="QMV224" s="5"/>
      <c r="QMW224" s="8"/>
      <c r="QMX224" s="10"/>
      <c r="QMY224" s="68"/>
      <c r="QMZ224" s="20"/>
      <c r="QNA224" s="57"/>
      <c r="QNB224" s="21"/>
      <c r="QNC224" s="22"/>
      <c r="QND224" s="3"/>
      <c r="QNE224" s="5"/>
      <c r="QNF224" s="5"/>
      <c r="QNG224" s="8"/>
      <c r="QNH224" s="10"/>
      <c r="QNI224" s="68"/>
      <c r="QNJ224" s="20"/>
      <c r="QNK224" s="57"/>
      <c r="QNL224" s="21"/>
      <c r="QNM224" s="22"/>
      <c r="QNN224" s="3"/>
      <c r="QNO224" s="5"/>
      <c r="QNP224" s="5"/>
      <c r="QNQ224" s="8"/>
      <c r="QNR224" s="10"/>
      <c r="QNS224" s="68"/>
      <c r="QNT224" s="20"/>
      <c r="QNU224" s="57"/>
      <c r="QNV224" s="21"/>
      <c r="QNW224" s="22"/>
      <c r="QNX224" s="3"/>
      <c r="QNY224" s="5"/>
      <c r="QNZ224" s="5"/>
      <c r="QOA224" s="8"/>
      <c r="QOB224" s="10"/>
      <c r="QOC224" s="68"/>
      <c r="QOD224" s="20"/>
      <c r="QOE224" s="57"/>
      <c r="QOF224" s="21"/>
      <c r="QOG224" s="22"/>
      <c r="QOH224" s="3"/>
      <c r="QOI224" s="5"/>
      <c r="QOJ224" s="5"/>
      <c r="QOK224" s="8"/>
      <c r="QOL224" s="10"/>
      <c r="QOM224" s="68"/>
      <c r="QON224" s="20"/>
      <c r="QOO224" s="57"/>
      <c r="QOP224" s="21"/>
      <c r="QOQ224" s="22"/>
      <c r="QOR224" s="3"/>
      <c r="QOS224" s="5"/>
      <c r="QOT224" s="5"/>
      <c r="QOU224" s="8"/>
      <c r="QOV224" s="10"/>
      <c r="QOW224" s="68"/>
      <c r="QOX224" s="20"/>
      <c r="QOY224" s="57"/>
      <c r="QOZ224" s="21"/>
      <c r="QPA224" s="22"/>
      <c r="QPB224" s="3"/>
      <c r="QPC224" s="5"/>
      <c r="QPD224" s="5"/>
      <c r="QPE224" s="8"/>
      <c r="QPF224" s="10"/>
      <c r="QPG224" s="68"/>
      <c r="QPH224" s="20"/>
      <c r="QPI224" s="57"/>
      <c r="QPJ224" s="21"/>
      <c r="QPK224" s="22"/>
      <c r="QPL224" s="3"/>
      <c r="QPM224" s="5"/>
      <c r="QPN224" s="5"/>
      <c r="QPO224" s="8"/>
      <c r="QPP224" s="10"/>
      <c r="QPQ224" s="68"/>
      <c r="QPR224" s="20"/>
      <c r="QPS224" s="57"/>
      <c r="QPT224" s="21"/>
      <c r="QPU224" s="22"/>
      <c r="QPV224" s="3"/>
      <c r="QPW224" s="5"/>
      <c r="QPX224" s="5"/>
      <c r="QPY224" s="8"/>
      <c r="QPZ224" s="10"/>
      <c r="QQA224" s="68"/>
      <c r="QQB224" s="20"/>
      <c r="QQC224" s="57"/>
      <c r="QQD224" s="21"/>
      <c r="QQE224" s="22"/>
      <c r="QQF224" s="3"/>
      <c r="QQG224" s="5"/>
      <c r="QQH224" s="5"/>
      <c r="QQI224" s="8"/>
      <c r="QQJ224" s="10"/>
      <c r="QQK224" s="68"/>
      <c r="QQL224" s="20"/>
      <c r="QQM224" s="57"/>
      <c r="QQN224" s="21"/>
      <c r="QQO224" s="22"/>
      <c r="QQP224" s="3"/>
      <c r="QQQ224" s="5"/>
      <c r="QQR224" s="5"/>
      <c r="QQS224" s="8"/>
      <c r="QQT224" s="10"/>
      <c r="QQU224" s="68"/>
      <c r="QQV224" s="20"/>
      <c r="QQW224" s="57"/>
      <c r="QQX224" s="21"/>
      <c r="QQY224" s="22"/>
      <c r="QQZ224" s="3"/>
      <c r="QRA224" s="5"/>
      <c r="QRB224" s="5"/>
      <c r="QRC224" s="8"/>
      <c r="QRD224" s="10"/>
      <c r="QRE224" s="68"/>
      <c r="QRF224" s="20"/>
      <c r="QRG224" s="57"/>
      <c r="QRH224" s="21"/>
      <c r="QRI224" s="22"/>
      <c r="QRJ224" s="3"/>
      <c r="QRK224" s="5"/>
      <c r="QRL224" s="5"/>
      <c r="QRM224" s="8"/>
      <c r="QRN224" s="10"/>
      <c r="QRO224" s="68"/>
      <c r="QRP224" s="20"/>
      <c r="QRQ224" s="57"/>
      <c r="QRR224" s="21"/>
      <c r="QRS224" s="22"/>
      <c r="QRT224" s="3"/>
      <c r="QRU224" s="5"/>
      <c r="QRV224" s="5"/>
      <c r="QRW224" s="8"/>
      <c r="QRX224" s="10"/>
      <c r="QRY224" s="68"/>
      <c r="QRZ224" s="20"/>
      <c r="QSA224" s="57"/>
      <c r="QSB224" s="21"/>
      <c r="QSC224" s="22"/>
      <c r="QSD224" s="3"/>
      <c r="QSE224" s="5"/>
      <c r="QSF224" s="5"/>
      <c r="QSG224" s="8"/>
      <c r="QSH224" s="10"/>
      <c r="QSI224" s="68"/>
      <c r="QSJ224" s="20"/>
      <c r="QSK224" s="57"/>
      <c r="QSL224" s="21"/>
      <c r="QSM224" s="22"/>
      <c r="QSN224" s="3"/>
      <c r="QSO224" s="5"/>
      <c r="QSP224" s="5"/>
      <c r="QSQ224" s="8"/>
      <c r="QSR224" s="10"/>
      <c r="QSS224" s="68"/>
      <c r="QST224" s="20"/>
      <c r="QSU224" s="57"/>
      <c r="QSV224" s="21"/>
      <c r="QSW224" s="22"/>
      <c r="QSX224" s="3"/>
      <c r="QSY224" s="5"/>
      <c r="QSZ224" s="5"/>
      <c r="QTA224" s="8"/>
      <c r="QTB224" s="10"/>
      <c r="QTC224" s="68"/>
      <c r="QTD224" s="20"/>
      <c r="QTE224" s="57"/>
      <c r="QTF224" s="21"/>
      <c r="QTG224" s="22"/>
      <c r="QTH224" s="3"/>
      <c r="QTI224" s="5"/>
      <c r="QTJ224" s="5"/>
      <c r="QTK224" s="8"/>
      <c r="QTL224" s="10"/>
      <c r="QTM224" s="68"/>
      <c r="QTN224" s="20"/>
      <c r="QTO224" s="57"/>
      <c r="QTP224" s="21"/>
      <c r="QTQ224" s="22"/>
      <c r="QTR224" s="3"/>
      <c r="QTS224" s="5"/>
      <c r="QTT224" s="5"/>
      <c r="QTU224" s="8"/>
      <c r="QTV224" s="10"/>
      <c r="QTW224" s="68"/>
      <c r="QTX224" s="20"/>
      <c r="QTY224" s="57"/>
      <c r="QTZ224" s="21"/>
      <c r="QUA224" s="22"/>
      <c r="QUB224" s="3"/>
      <c r="QUC224" s="5"/>
      <c r="QUD224" s="5"/>
      <c r="QUE224" s="8"/>
      <c r="QUF224" s="10"/>
      <c r="QUG224" s="68"/>
      <c r="QUH224" s="20"/>
      <c r="QUI224" s="57"/>
      <c r="QUJ224" s="21"/>
      <c r="QUK224" s="22"/>
      <c r="QUL224" s="3"/>
      <c r="QUM224" s="5"/>
      <c r="QUN224" s="5"/>
      <c r="QUO224" s="8"/>
      <c r="QUP224" s="10"/>
      <c r="QUQ224" s="68"/>
      <c r="QUR224" s="20"/>
      <c r="QUS224" s="57"/>
      <c r="QUT224" s="21"/>
      <c r="QUU224" s="22"/>
      <c r="QUV224" s="3"/>
      <c r="QUW224" s="5"/>
      <c r="QUX224" s="5"/>
      <c r="QUY224" s="8"/>
      <c r="QUZ224" s="10"/>
      <c r="QVA224" s="68"/>
      <c r="QVB224" s="20"/>
      <c r="QVC224" s="57"/>
      <c r="QVD224" s="21"/>
      <c r="QVE224" s="22"/>
      <c r="QVF224" s="3"/>
      <c r="QVG224" s="5"/>
      <c r="QVH224" s="5"/>
      <c r="QVI224" s="8"/>
      <c r="QVJ224" s="10"/>
      <c r="QVK224" s="68"/>
      <c r="QVL224" s="20"/>
      <c r="QVM224" s="57"/>
      <c r="QVN224" s="21"/>
      <c r="QVO224" s="22"/>
      <c r="QVP224" s="3"/>
      <c r="QVQ224" s="5"/>
      <c r="QVR224" s="5"/>
      <c r="QVS224" s="8"/>
      <c r="QVT224" s="10"/>
      <c r="QVU224" s="68"/>
      <c r="QVV224" s="20"/>
      <c r="QVW224" s="57"/>
      <c r="QVX224" s="21"/>
      <c r="QVY224" s="22"/>
      <c r="QVZ224" s="3"/>
      <c r="QWA224" s="5"/>
      <c r="QWB224" s="5"/>
      <c r="QWC224" s="8"/>
      <c r="QWD224" s="10"/>
      <c r="QWE224" s="68"/>
      <c r="QWF224" s="20"/>
      <c r="QWG224" s="57"/>
      <c r="QWH224" s="21"/>
      <c r="QWI224" s="22"/>
      <c r="QWJ224" s="3"/>
      <c r="QWK224" s="5"/>
      <c r="QWL224" s="5"/>
      <c r="QWM224" s="8"/>
      <c r="QWN224" s="10"/>
      <c r="QWO224" s="68"/>
      <c r="QWP224" s="20"/>
      <c r="QWQ224" s="57"/>
      <c r="QWR224" s="21"/>
      <c r="QWS224" s="22"/>
      <c r="QWT224" s="3"/>
      <c r="QWU224" s="5"/>
      <c r="QWV224" s="5"/>
      <c r="QWW224" s="8"/>
      <c r="QWX224" s="10"/>
      <c r="QWY224" s="68"/>
      <c r="QWZ224" s="20"/>
      <c r="QXA224" s="57"/>
      <c r="QXB224" s="21"/>
      <c r="QXC224" s="22"/>
      <c r="QXD224" s="3"/>
      <c r="QXE224" s="5"/>
      <c r="QXF224" s="5"/>
      <c r="QXG224" s="8"/>
      <c r="QXH224" s="10"/>
      <c r="QXI224" s="68"/>
      <c r="QXJ224" s="20"/>
      <c r="QXK224" s="57"/>
      <c r="QXL224" s="21"/>
      <c r="QXM224" s="22"/>
      <c r="QXN224" s="3"/>
      <c r="QXO224" s="5"/>
      <c r="QXP224" s="5"/>
      <c r="QXQ224" s="8"/>
      <c r="QXR224" s="10"/>
      <c r="QXS224" s="68"/>
      <c r="QXT224" s="20"/>
      <c r="QXU224" s="57"/>
      <c r="QXV224" s="21"/>
      <c r="QXW224" s="22"/>
      <c r="QXX224" s="3"/>
      <c r="QXY224" s="5"/>
      <c r="QXZ224" s="5"/>
      <c r="QYA224" s="8"/>
      <c r="QYB224" s="10"/>
      <c r="QYC224" s="68"/>
      <c r="QYD224" s="20"/>
      <c r="QYE224" s="57"/>
      <c r="QYF224" s="21"/>
      <c r="QYG224" s="22"/>
      <c r="QYH224" s="3"/>
      <c r="QYI224" s="5"/>
      <c r="QYJ224" s="5"/>
      <c r="QYK224" s="8"/>
      <c r="QYL224" s="10"/>
      <c r="QYM224" s="68"/>
      <c r="QYN224" s="20"/>
      <c r="QYO224" s="57"/>
      <c r="QYP224" s="21"/>
      <c r="QYQ224" s="22"/>
      <c r="QYR224" s="3"/>
      <c r="QYS224" s="5"/>
      <c r="QYT224" s="5"/>
      <c r="QYU224" s="8"/>
      <c r="QYV224" s="10"/>
      <c r="QYW224" s="68"/>
      <c r="QYX224" s="20"/>
      <c r="QYY224" s="57"/>
      <c r="QYZ224" s="21"/>
      <c r="QZA224" s="22"/>
      <c r="QZB224" s="3"/>
      <c r="QZC224" s="5"/>
      <c r="QZD224" s="5"/>
      <c r="QZE224" s="8"/>
      <c r="QZF224" s="10"/>
      <c r="QZG224" s="68"/>
      <c r="QZH224" s="20"/>
      <c r="QZI224" s="57"/>
      <c r="QZJ224" s="21"/>
      <c r="QZK224" s="22"/>
      <c r="QZL224" s="3"/>
      <c r="QZM224" s="5"/>
      <c r="QZN224" s="5"/>
      <c r="QZO224" s="8"/>
      <c r="QZP224" s="10"/>
      <c r="QZQ224" s="68"/>
      <c r="QZR224" s="20"/>
      <c r="QZS224" s="57"/>
      <c r="QZT224" s="21"/>
      <c r="QZU224" s="22"/>
      <c r="QZV224" s="3"/>
      <c r="QZW224" s="5"/>
      <c r="QZX224" s="5"/>
      <c r="QZY224" s="8"/>
      <c r="QZZ224" s="10"/>
      <c r="RAA224" s="68"/>
      <c r="RAB224" s="20"/>
      <c r="RAC224" s="57"/>
      <c r="RAD224" s="21"/>
      <c r="RAE224" s="22"/>
      <c r="RAF224" s="3"/>
      <c r="RAG224" s="5"/>
      <c r="RAH224" s="5"/>
      <c r="RAI224" s="8"/>
      <c r="RAJ224" s="10"/>
      <c r="RAK224" s="68"/>
      <c r="RAL224" s="20"/>
      <c r="RAM224" s="57"/>
      <c r="RAN224" s="21"/>
      <c r="RAO224" s="22"/>
      <c r="RAP224" s="3"/>
      <c r="RAQ224" s="5"/>
      <c r="RAR224" s="5"/>
      <c r="RAS224" s="8"/>
      <c r="RAT224" s="10"/>
      <c r="RAU224" s="68"/>
      <c r="RAV224" s="20"/>
      <c r="RAW224" s="57"/>
      <c r="RAX224" s="21"/>
      <c r="RAY224" s="22"/>
      <c r="RAZ224" s="3"/>
      <c r="RBA224" s="5"/>
      <c r="RBB224" s="5"/>
      <c r="RBC224" s="8"/>
      <c r="RBD224" s="10"/>
      <c r="RBE224" s="68"/>
      <c r="RBF224" s="20"/>
      <c r="RBG224" s="57"/>
      <c r="RBH224" s="21"/>
      <c r="RBI224" s="22"/>
      <c r="RBJ224" s="3"/>
      <c r="RBK224" s="5"/>
      <c r="RBL224" s="5"/>
      <c r="RBM224" s="8"/>
      <c r="RBN224" s="10"/>
      <c r="RBO224" s="68"/>
      <c r="RBP224" s="20"/>
      <c r="RBQ224" s="57"/>
      <c r="RBR224" s="21"/>
      <c r="RBS224" s="22"/>
      <c r="RBT224" s="3"/>
      <c r="RBU224" s="5"/>
      <c r="RBV224" s="5"/>
      <c r="RBW224" s="8"/>
      <c r="RBX224" s="10"/>
      <c r="RBY224" s="68"/>
      <c r="RBZ224" s="20"/>
      <c r="RCA224" s="57"/>
      <c r="RCB224" s="21"/>
      <c r="RCC224" s="22"/>
      <c r="RCD224" s="3"/>
      <c r="RCE224" s="5"/>
      <c r="RCF224" s="5"/>
      <c r="RCG224" s="8"/>
      <c r="RCH224" s="10"/>
      <c r="RCI224" s="68"/>
      <c r="RCJ224" s="20"/>
      <c r="RCK224" s="57"/>
      <c r="RCL224" s="21"/>
      <c r="RCM224" s="22"/>
      <c r="RCN224" s="3"/>
      <c r="RCO224" s="5"/>
      <c r="RCP224" s="5"/>
      <c r="RCQ224" s="8"/>
      <c r="RCR224" s="10"/>
      <c r="RCS224" s="68"/>
      <c r="RCT224" s="20"/>
      <c r="RCU224" s="57"/>
      <c r="RCV224" s="21"/>
      <c r="RCW224" s="22"/>
      <c r="RCX224" s="3"/>
      <c r="RCY224" s="5"/>
      <c r="RCZ224" s="5"/>
      <c r="RDA224" s="8"/>
      <c r="RDB224" s="10"/>
      <c r="RDC224" s="68"/>
      <c r="RDD224" s="20"/>
      <c r="RDE224" s="57"/>
      <c r="RDF224" s="21"/>
      <c r="RDG224" s="22"/>
      <c r="RDH224" s="3"/>
      <c r="RDI224" s="5"/>
      <c r="RDJ224" s="5"/>
      <c r="RDK224" s="8"/>
      <c r="RDL224" s="10"/>
      <c r="RDM224" s="68"/>
      <c r="RDN224" s="20"/>
      <c r="RDO224" s="57"/>
      <c r="RDP224" s="21"/>
      <c r="RDQ224" s="22"/>
      <c r="RDR224" s="3"/>
      <c r="RDS224" s="5"/>
      <c r="RDT224" s="5"/>
      <c r="RDU224" s="8"/>
      <c r="RDV224" s="10"/>
      <c r="RDW224" s="68"/>
      <c r="RDX224" s="20"/>
      <c r="RDY224" s="57"/>
      <c r="RDZ224" s="21"/>
      <c r="REA224" s="22"/>
      <c r="REB224" s="3"/>
      <c r="REC224" s="5"/>
      <c r="RED224" s="5"/>
      <c r="REE224" s="8"/>
      <c r="REF224" s="10"/>
      <c r="REG224" s="68"/>
      <c r="REH224" s="20"/>
      <c r="REI224" s="57"/>
      <c r="REJ224" s="21"/>
      <c r="REK224" s="22"/>
      <c r="REL224" s="3"/>
      <c r="REM224" s="5"/>
      <c r="REN224" s="5"/>
      <c r="REO224" s="8"/>
      <c r="REP224" s="10"/>
      <c r="REQ224" s="68"/>
      <c r="RER224" s="20"/>
      <c r="RES224" s="57"/>
      <c r="RET224" s="21"/>
      <c r="REU224" s="22"/>
      <c r="REV224" s="3"/>
      <c r="REW224" s="5"/>
      <c r="REX224" s="5"/>
      <c r="REY224" s="8"/>
      <c r="REZ224" s="10"/>
      <c r="RFA224" s="68"/>
      <c r="RFB224" s="20"/>
      <c r="RFC224" s="57"/>
      <c r="RFD224" s="21"/>
      <c r="RFE224" s="22"/>
      <c r="RFF224" s="3"/>
      <c r="RFG224" s="5"/>
      <c r="RFH224" s="5"/>
      <c r="RFI224" s="8"/>
      <c r="RFJ224" s="10"/>
      <c r="RFK224" s="68"/>
      <c r="RFL224" s="20"/>
      <c r="RFM224" s="57"/>
      <c r="RFN224" s="21"/>
      <c r="RFO224" s="22"/>
      <c r="RFP224" s="3"/>
      <c r="RFQ224" s="5"/>
      <c r="RFR224" s="5"/>
      <c r="RFS224" s="8"/>
      <c r="RFT224" s="10"/>
      <c r="RFU224" s="68"/>
      <c r="RFV224" s="20"/>
      <c r="RFW224" s="57"/>
      <c r="RFX224" s="21"/>
      <c r="RFY224" s="22"/>
      <c r="RFZ224" s="3"/>
      <c r="RGA224" s="5"/>
      <c r="RGB224" s="5"/>
      <c r="RGC224" s="8"/>
      <c r="RGD224" s="10"/>
      <c r="RGE224" s="68"/>
      <c r="RGF224" s="20"/>
      <c r="RGG224" s="57"/>
      <c r="RGH224" s="21"/>
      <c r="RGI224" s="22"/>
      <c r="RGJ224" s="3"/>
      <c r="RGK224" s="5"/>
      <c r="RGL224" s="5"/>
      <c r="RGM224" s="8"/>
      <c r="RGN224" s="10"/>
      <c r="RGO224" s="68"/>
      <c r="RGP224" s="20"/>
      <c r="RGQ224" s="57"/>
      <c r="RGR224" s="21"/>
      <c r="RGS224" s="22"/>
      <c r="RGT224" s="3"/>
      <c r="RGU224" s="5"/>
      <c r="RGV224" s="5"/>
      <c r="RGW224" s="8"/>
      <c r="RGX224" s="10"/>
      <c r="RGY224" s="68"/>
      <c r="RGZ224" s="20"/>
      <c r="RHA224" s="57"/>
      <c r="RHB224" s="21"/>
      <c r="RHC224" s="22"/>
      <c r="RHD224" s="3"/>
      <c r="RHE224" s="5"/>
      <c r="RHF224" s="5"/>
      <c r="RHG224" s="8"/>
      <c r="RHH224" s="10"/>
      <c r="RHI224" s="68"/>
      <c r="RHJ224" s="20"/>
      <c r="RHK224" s="57"/>
      <c r="RHL224" s="21"/>
      <c r="RHM224" s="22"/>
      <c r="RHN224" s="3"/>
      <c r="RHO224" s="5"/>
      <c r="RHP224" s="5"/>
      <c r="RHQ224" s="8"/>
      <c r="RHR224" s="10"/>
      <c r="RHS224" s="68"/>
      <c r="RHT224" s="20"/>
      <c r="RHU224" s="57"/>
      <c r="RHV224" s="21"/>
      <c r="RHW224" s="22"/>
      <c r="RHX224" s="3"/>
      <c r="RHY224" s="5"/>
      <c r="RHZ224" s="5"/>
      <c r="RIA224" s="8"/>
      <c r="RIB224" s="10"/>
      <c r="RIC224" s="68"/>
      <c r="RID224" s="20"/>
      <c r="RIE224" s="57"/>
      <c r="RIF224" s="21"/>
      <c r="RIG224" s="22"/>
      <c r="RIH224" s="3"/>
      <c r="RII224" s="5"/>
      <c r="RIJ224" s="5"/>
      <c r="RIK224" s="8"/>
      <c r="RIL224" s="10"/>
      <c r="RIM224" s="68"/>
      <c r="RIN224" s="20"/>
      <c r="RIO224" s="57"/>
      <c r="RIP224" s="21"/>
      <c r="RIQ224" s="22"/>
      <c r="RIR224" s="3"/>
      <c r="RIS224" s="5"/>
      <c r="RIT224" s="5"/>
      <c r="RIU224" s="8"/>
      <c r="RIV224" s="10"/>
      <c r="RIW224" s="68"/>
      <c r="RIX224" s="20"/>
      <c r="RIY224" s="57"/>
      <c r="RIZ224" s="21"/>
      <c r="RJA224" s="22"/>
      <c r="RJB224" s="3"/>
      <c r="RJC224" s="5"/>
      <c r="RJD224" s="5"/>
      <c r="RJE224" s="8"/>
      <c r="RJF224" s="10"/>
      <c r="RJG224" s="68"/>
      <c r="RJH224" s="20"/>
      <c r="RJI224" s="57"/>
      <c r="RJJ224" s="21"/>
      <c r="RJK224" s="22"/>
      <c r="RJL224" s="3"/>
      <c r="RJM224" s="5"/>
      <c r="RJN224" s="5"/>
      <c r="RJO224" s="8"/>
      <c r="RJP224" s="10"/>
      <c r="RJQ224" s="68"/>
      <c r="RJR224" s="20"/>
      <c r="RJS224" s="57"/>
      <c r="RJT224" s="21"/>
      <c r="RJU224" s="22"/>
      <c r="RJV224" s="3"/>
      <c r="RJW224" s="5"/>
      <c r="RJX224" s="5"/>
      <c r="RJY224" s="8"/>
      <c r="RJZ224" s="10"/>
      <c r="RKA224" s="68"/>
      <c r="RKB224" s="20"/>
      <c r="RKC224" s="57"/>
      <c r="RKD224" s="21"/>
      <c r="RKE224" s="22"/>
      <c r="RKF224" s="3"/>
      <c r="RKG224" s="5"/>
      <c r="RKH224" s="5"/>
      <c r="RKI224" s="8"/>
      <c r="RKJ224" s="10"/>
      <c r="RKK224" s="68"/>
      <c r="RKL224" s="20"/>
      <c r="RKM224" s="57"/>
      <c r="RKN224" s="21"/>
      <c r="RKO224" s="22"/>
      <c r="RKP224" s="3"/>
      <c r="RKQ224" s="5"/>
      <c r="RKR224" s="5"/>
      <c r="RKS224" s="8"/>
      <c r="RKT224" s="10"/>
      <c r="RKU224" s="68"/>
      <c r="RKV224" s="20"/>
      <c r="RKW224" s="57"/>
      <c r="RKX224" s="21"/>
      <c r="RKY224" s="22"/>
      <c r="RKZ224" s="3"/>
      <c r="RLA224" s="5"/>
      <c r="RLB224" s="5"/>
      <c r="RLC224" s="8"/>
      <c r="RLD224" s="10"/>
      <c r="RLE224" s="68"/>
      <c r="RLF224" s="20"/>
      <c r="RLG224" s="57"/>
      <c r="RLH224" s="21"/>
      <c r="RLI224" s="22"/>
      <c r="RLJ224" s="3"/>
      <c r="RLK224" s="5"/>
      <c r="RLL224" s="5"/>
      <c r="RLM224" s="8"/>
      <c r="RLN224" s="10"/>
      <c r="RLO224" s="68"/>
      <c r="RLP224" s="20"/>
      <c r="RLQ224" s="57"/>
      <c r="RLR224" s="21"/>
      <c r="RLS224" s="22"/>
      <c r="RLT224" s="3"/>
      <c r="RLU224" s="5"/>
      <c r="RLV224" s="5"/>
      <c r="RLW224" s="8"/>
      <c r="RLX224" s="10"/>
      <c r="RLY224" s="68"/>
      <c r="RLZ224" s="20"/>
      <c r="RMA224" s="57"/>
      <c r="RMB224" s="21"/>
      <c r="RMC224" s="22"/>
      <c r="RMD224" s="3"/>
      <c r="RME224" s="5"/>
      <c r="RMF224" s="5"/>
      <c r="RMG224" s="8"/>
      <c r="RMH224" s="10"/>
      <c r="RMI224" s="68"/>
      <c r="RMJ224" s="20"/>
      <c r="RMK224" s="57"/>
      <c r="RML224" s="21"/>
      <c r="RMM224" s="22"/>
      <c r="RMN224" s="3"/>
      <c r="RMO224" s="5"/>
      <c r="RMP224" s="5"/>
      <c r="RMQ224" s="8"/>
      <c r="RMR224" s="10"/>
      <c r="RMS224" s="68"/>
      <c r="RMT224" s="20"/>
      <c r="RMU224" s="57"/>
      <c r="RMV224" s="21"/>
      <c r="RMW224" s="22"/>
      <c r="RMX224" s="3"/>
      <c r="RMY224" s="5"/>
      <c r="RMZ224" s="5"/>
      <c r="RNA224" s="8"/>
      <c r="RNB224" s="10"/>
      <c r="RNC224" s="68"/>
      <c r="RND224" s="20"/>
      <c r="RNE224" s="57"/>
      <c r="RNF224" s="21"/>
      <c r="RNG224" s="22"/>
      <c r="RNH224" s="3"/>
      <c r="RNI224" s="5"/>
      <c r="RNJ224" s="5"/>
      <c r="RNK224" s="8"/>
      <c r="RNL224" s="10"/>
      <c r="RNM224" s="68"/>
      <c r="RNN224" s="20"/>
      <c r="RNO224" s="57"/>
      <c r="RNP224" s="21"/>
      <c r="RNQ224" s="22"/>
      <c r="RNR224" s="3"/>
      <c r="RNS224" s="5"/>
      <c r="RNT224" s="5"/>
      <c r="RNU224" s="8"/>
      <c r="RNV224" s="10"/>
      <c r="RNW224" s="68"/>
      <c r="RNX224" s="20"/>
      <c r="RNY224" s="57"/>
      <c r="RNZ224" s="21"/>
      <c r="ROA224" s="22"/>
      <c r="ROB224" s="3"/>
      <c r="ROC224" s="5"/>
      <c r="ROD224" s="5"/>
      <c r="ROE224" s="8"/>
      <c r="ROF224" s="10"/>
      <c r="ROG224" s="68"/>
      <c r="ROH224" s="20"/>
      <c r="ROI224" s="57"/>
      <c r="ROJ224" s="21"/>
      <c r="ROK224" s="22"/>
      <c r="ROL224" s="3"/>
      <c r="ROM224" s="5"/>
      <c r="RON224" s="5"/>
      <c r="ROO224" s="8"/>
      <c r="ROP224" s="10"/>
      <c r="ROQ224" s="68"/>
      <c r="ROR224" s="20"/>
      <c r="ROS224" s="57"/>
      <c r="ROT224" s="21"/>
      <c r="ROU224" s="22"/>
      <c r="ROV224" s="3"/>
      <c r="ROW224" s="5"/>
      <c r="ROX224" s="5"/>
      <c r="ROY224" s="8"/>
      <c r="ROZ224" s="10"/>
      <c r="RPA224" s="68"/>
      <c r="RPB224" s="20"/>
      <c r="RPC224" s="57"/>
      <c r="RPD224" s="21"/>
      <c r="RPE224" s="22"/>
      <c r="RPF224" s="3"/>
      <c r="RPG224" s="5"/>
      <c r="RPH224" s="5"/>
      <c r="RPI224" s="8"/>
      <c r="RPJ224" s="10"/>
      <c r="RPK224" s="68"/>
      <c r="RPL224" s="20"/>
      <c r="RPM224" s="57"/>
      <c r="RPN224" s="21"/>
      <c r="RPO224" s="22"/>
      <c r="RPP224" s="3"/>
      <c r="RPQ224" s="5"/>
      <c r="RPR224" s="5"/>
      <c r="RPS224" s="8"/>
      <c r="RPT224" s="10"/>
      <c r="RPU224" s="68"/>
      <c r="RPV224" s="20"/>
      <c r="RPW224" s="57"/>
      <c r="RPX224" s="21"/>
      <c r="RPY224" s="22"/>
      <c r="RPZ224" s="3"/>
      <c r="RQA224" s="5"/>
      <c r="RQB224" s="5"/>
      <c r="RQC224" s="8"/>
      <c r="RQD224" s="10"/>
      <c r="RQE224" s="68"/>
      <c r="RQF224" s="20"/>
      <c r="RQG224" s="57"/>
      <c r="RQH224" s="21"/>
      <c r="RQI224" s="22"/>
      <c r="RQJ224" s="3"/>
      <c r="RQK224" s="5"/>
      <c r="RQL224" s="5"/>
      <c r="RQM224" s="8"/>
      <c r="RQN224" s="10"/>
      <c r="RQO224" s="68"/>
      <c r="RQP224" s="20"/>
      <c r="RQQ224" s="57"/>
      <c r="RQR224" s="21"/>
      <c r="RQS224" s="22"/>
      <c r="RQT224" s="3"/>
      <c r="RQU224" s="5"/>
      <c r="RQV224" s="5"/>
      <c r="RQW224" s="8"/>
      <c r="RQX224" s="10"/>
      <c r="RQY224" s="68"/>
      <c r="RQZ224" s="20"/>
      <c r="RRA224" s="57"/>
      <c r="RRB224" s="21"/>
      <c r="RRC224" s="22"/>
      <c r="RRD224" s="3"/>
      <c r="RRE224" s="5"/>
      <c r="RRF224" s="5"/>
      <c r="RRG224" s="8"/>
      <c r="RRH224" s="10"/>
      <c r="RRI224" s="68"/>
      <c r="RRJ224" s="20"/>
      <c r="RRK224" s="57"/>
      <c r="RRL224" s="21"/>
      <c r="RRM224" s="22"/>
      <c r="RRN224" s="3"/>
      <c r="RRO224" s="5"/>
      <c r="RRP224" s="5"/>
      <c r="RRQ224" s="8"/>
      <c r="RRR224" s="10"/>
      <c r="RRS224" s="68"/>
      <c r="RRT224" s="20"/>
      <c r="RRU224" s="57"/>
      <c r="RRV224" s="21"/>
      <c r="RRW224" s="22"/>
      <c r="RRX224" s="3"/>
      <c r="RRY224" s="5"/>
      <c r="RRZ224" s="5"/>
      <c r="RSA224" s="8"/>
      <c r="RSB224" s="10"/>
      <c r="RSC224" s="68"/>
      <c r="RSD224" s="20"/>
      <c r="RSE224" s="57"/>
      <c r="RSF224" s="21"/>
      <c r="RSG224" s="22"/>
      <c r="RSH224" s="3"/>
      <c r="RSI224" s="5"/>
      <c r="RSJ224" s="5"/>
      <c r="RSK224" s="8"/>
      <c r="RSL224" s="10"/>
      <c r="RSM224" s="68"/>
      <c r="RSN224" s="20"/>
      <c r="RSO224" s="57"/>
      <c r="RSP224" s="21"/>
      <c r="RSQ224" s="22"/>
      <c r="RSR224" s="3"/>
      <c r="RSS224" s="5"/>
      <c r="RST224" s="5"/>
      <c r="RSU224" s="8"/>
      <c r="RSV224" s="10"/>
      <c r="RSW224" s="68"/>
      <c r="RSX224" s="20"/>
      <c r="RSY224" s="57"/>
      <c r="RSZ224" s="21"/>
      <c r="RTA224" s="22"/>
      <c r="RTB224" s="3"/>
      <c r="RTC224" s="5"/>
      <c r="RTD224" s="5"/>
      <c r="RTE224" s="8"/>
      <c r="RTF224" s="10"/>
      <c r="RTG224" s="68"/>
      <c r="RTH224" s="20"/>
      <c r="RTI224" s="57"/>
      <c r="RTJ224" s="21"/>
      <c r="RTK224" s="22"/>
      <c r="RTL224" s="3"/>
      <c r="RTM224" s="5"/>
      <c r="RTN224" s="5"/>
      <c r="RTO224" s="8"/>
      <c r="RTP224" s="10"/>
      <c r="RTQ224" s="68"/>
      <c r="RTR224" s="20"/>
      <c r="RTS224" s="57"/>
      <c r="RTT224" s="21"/>
      <c r="RTU224" s="22"/>
      <c r="RTV224" s="3"/>
      <c r="RTW224" s="5"/>
      <c r="RTX224" s="5"/>
      <c r="RTY224" s="8"/>
      <c r="RTZ224" s="10"/>
      <c r="RUA224" s="68"/>
      <c r="RUB224" s="20"/>
      <c r="RUC224" s="57"/>
      <c r="RUD224" s="21"/>
      <c r="RUE224" s="22"/>
      <c r="RUF224" s="3"/>
      <c r="RUG224" s="5"/>
      <c r="RUH224" s="5"/>
      <c r="RUI224" s="8"/>
      <c r="RUJ224" s="10"/>
      <c r="RUK224" s="68"/>
      <c r="RUL224" s="20"/>
      <c r="RUM224" s="57"/>
      <c r="RUN224" s="21"/>
      <c r="RUO224" s="22"/>
      <c r="RUP224" s="3"/>
      <c r="RUQ224" s="5"/>
      <c r="RUR224" s="5"/>
      <c r="RUS224" s="8"/>
      <c r="RUT224" s="10"/>
      <c r="RUU224" s="68"/>
      <c r="RUV224" s="20"/>
      <c r="RUW224" s="57"/>
      <c r="RUX224" s="21"/>
      <c r="RUY224" s="22"/>
      <c r="RUZ224" s="3"/>
      <c r="RVA224" s="5"/>
      <c r="RVB224" s="5"/>
      <c r="RVC224" s="8"/>
      <c r="RVD224" s="10"/>
      <c r="RVE224" s="68"/>
      <c r="RVF224" s="20"/>
      <c r="RVG224" s="57"/>
      <c r="RVH224" s="21"/>
      <c r="RVI224" s="22"/>
      <c r="RVJ224" s="3"/>
      <c r="RVK224" s="5"/>
      <c r="RVL224" s="5"/>
      <c r="RVM224" s="8"/>
      <c r="RVN224" s="10"/>
      <c r="RVO224" s="68"/>
      <c r="RVP224" s="20"/>
      <c r="RVQ224" s="57"/>
      <c r="RVR224" s="21"/>
      <c r="RVS224" s="22"/>
      <c r="RVT224" s="3"/>
      <c r="RVU224" s="5"/>
      <c r="RVV224" s="5"/>
      <c r="RVW224" s="8"/>
      <c r="RVX224" s="10"/>
      <c r="RVY224" s="68"/>
      <c r="RVZ224" s="20"/>
      <c r="RWA224" s="57"/>
      <c r="RWB224" s="21"/>
      <c r="RWC224" s="22"/>
      <c r="RWD224" s="3"/>
      <c r="RWE224" s="5"/>
      <c r="RWF224" s="5"/>
      <c r="RWG224" s="8"/>
      <c r="RWH224" s="10"/>
      <c r="RWI224" s="68"/>
      <c r="RWJ224" s="20"/>
      <c r="RWK224" s="57"/>
      <c r="RWL224" s="21"/>
      <c r="RWM224" s="22"/>
      <c r="RWN224" s="3"/>
      <c r="RWO224" s="5"/>
      <c r="RWP224" s="5"/>
      <c r="RWQ224" s="8"/>
      <c r="RWR224" s="10"/>
      <c r="RWS224" s="68"/>
      <c r="RWT224" s="20"/>
      <c r="RWU224" s="57"/>
      <c r="RWV224" s="21"/>
      <c r="RWW224" s="22"/>
      <c r="RWX224" s="3"/>
      <c r="RWY224" s="5"/>
      <c r="RWZ224" s="5"/>
      <c r="RXA224" s="8"/>
      <c r="RXB224" s="10"/>
      <c r="RXC224" s="68"/>
      <c r="RXD224" s="20"/>
      <c r="RXE224" s="57"/>
      <c r="RXF224" s="21"/>
      <c r="RXG224" s="22"/>
      <c r="RXH224" s="3"/>
      <c r="RXI224" s="5"/>
      <c r="RXJ224" s="5"/>
      <c r="RXK224" s="8"/>
      <c r="RXL224" s="10"/>
      <c r="RXM224" s="68"/>
      <c r="RXN224" s="20"/>
      <c r="RXO224" s="57"/>
      <c r="RXP224" s="21"/>
      <c r="RXQ224" s="22"/>
      <c r="RXR224" s="3"/>
      <c r="RXS224" s="5"/>
      <c r="RXT224" s="5"/>
      <c r="RXU224" s="8"/>
      <c r="RXV224" s="10"/>
      <c r="RXW224" s="68"/>
      <c r="RXX224" s="20"/>
      <c r="RXY224" s="57"/>
      <c r="RXZ224" s="21"/>
      <c r="RYA224" s="22"/>
      <c r="RYB224" s="3"/>
      <c r="RYC224" s="5"/>
      <c r="RYD224" s="5"/>
      <c r="RYE224" s="8"/>
      <c r="RYF224" s="10"/>
      <c r="RYG224" s="68"/>
      <c r="RYH224" s="20"/>
      <c r="RYI224" s="57"/>
      <c r="RYJ224" s="21"/>
      <c r="RYK224" s="22"/>
      <c r="RYL224" s="3"/>
      <c r="RYM224" s="5"/>
      <c r="RYN224" s="5"/>
      <c r="RYO224" s="8"/>
      <c r="RYP224" s="10"/>
      <c r="RYQ224" s="68"/>
      <c r="RYR224" s="20"/>
      <c r="RYS224" s="57"/>
      <c r="RYT224" s="21"/>
      <c r="RYU224" s="22"/>
      <c r="RYV224" s="3"/>
      <c r="RYW224" s="5"/>
      <c r="RYX224" s="5"/>
      <c r="RYY224" s="8"/>
      <c r="RYZ224" s="10"/>
      <c r="RZA224" s="68"/>
      <c r="RZB224" s="20"/>
      <c r="RZC224" s="57"/>
      <c r="RZD224" s="21"/>
      <c r="RZE224" s="22"/>
      <c r="RZF224" s="3"/>
      <c r="RZG224" s="5"/>
      <c r="RZH224" s="5"/>
      <c r="RZI224" s="8"/>
      <c r="RZJ224" s="10"/>
      <c r="RZK224" s="68"/>
      <c r="RZL224" s="20"/>
      <c r="RZM224" s="57"/>
      <c r="RZN224" s="21"/>
      <c r="RZO224" s="22"/>
      <c r="RZP224" s="3"/>
      <c r="RZQ224" s="5"/>
      <c r="RZR224" s="5"/>
      <c r="RZS224" s="8"/>
      <c r="RZT224" s="10"/>
      <c r="RZU224" s="68"/>
      <c r="RZV224" s="20"/>
      <c r="RZW224" s="57"/>
      <c r="RZX224" s="21"/>
      <c r="RZY224" s="22"/>
      <c r="RZZ224" s="3"/>
      <c r="SAA224" s="5"/>
      <c r="SAB224" s="5"/>
      <c r="SAC224" s="8"/>
      <c r="SAD224" s="10"/>
      <c r="SAE224" s="68"/>
      <c r="SAF224" s="20"/>
      <c r="SAG224" s="57"/>
      <c r="SAH224" s="21"/>
      <c r="SAI224" s="22"/>
      <c r="SAJ224" s="3"/>
      <c r="SAK224" s="5"/>
      <c r="SAL224" s="5"/>
      <c r="SAM224" s="8"/>
      <c r="SAN224" s="10"/>
      <c r="SAO224" s="68"/>
      <c r="SAP224" s="20"/>
      <c r="SAQ224" s="57"/>
      <c r="SAR224" s="21"/>
      <c r="SAS224" s="22"/>
      <c r="SAT224" s="3"/>
      <c r="SAU224" s="5"/>
      <c r="SAV224" s="5"/>
      <c r="SAW224" s="8"/>
      <c r="SAX224" s="10"/>
      <c r="SAY224" s="68"/>
      <c r="SAZ224" s="20"/>
      <c r="SBA224" s="57"/>
      <c r="SBB224" s="21"/>
      <c r="SBC224" s="22"/>
      <c r="SBD224" s="3"/>
      <c r="SBE224" s="5"/>
      <c r="SBF224" s="5"/>
      <c r="SBG224" s="8"/>
      <c r="SBH224" s="10"/>
      <c r="SBI224" s="68"/>
      <c r="SBJ224" s="20"/>
      <c r="SBK224" s="57"/>
      <c r="SBL224" s="21"/>
      <c r="SBM224" s="22"/>
      <c r="SBN224" s="3"/>
      <c r="SBO224" s="5"/>
      <c r="SBP224" s="5"/>
      <c r="SBQ224" s="8"/>
      <c r="SBR224" s="10"/>
      <c r="SBS224" s="68"/>
      <c r="SBT224" s="20"/>
      <c r="SBU224" s="57"/>
      <c r="SBV224" s="21"/>
      <c r="SBW224" s="22"/>
      <c r="SBX224" s="3"/>
      <c r="SBY224" s="5"/>
      <c r="SBZ224" s="5"/>
      <c r="SCA224" s="8"/>
      <c r="SCB224" s="10"/>
      <c r="SCC224" s="68"/>
      <c r="SCD224" s="20"/>
      <c r="SCE224" s="57"/>
      <c r="SCF224" s="21"/>
      <c r="SCG224" s="22"/>
      <c r="SCH224" s="3"/>
      <c r="SCI224" s="5"/>
      <c r="SCJ224" s="5"/>
      <c r="SCK224" s="8"/>
      <c r="SCL224" s="10"/>
      <c r="SCM224" s="68"/>
      <c r="SCN224" s="20"/>
      <c r="SCO224" s="57"/>
      <c r="SCP224" s="21"/>
      <c r="SCQ224" s="22"/>
      <c r="SCR224" s="3"/>
      <c r="SCS224" s="5"/>
      <c r="SCT224" s="5"/>
      <c r="SCU224" s="8"/>
      <c r="SCV224" s="10"/>
      <c r="SCW224" s="68"/>
      <c r="SCX224" s="20"/>
      <c r="SCY224" s="57"/>
      <c r="SCZ224" s="21"/>
      <c r="SDA224" s="22"/>
      <c r="SDB224" s="3"/>
      <c r="SDC224" s="5"/>
      <c r="SDD224" s="5"/>
      <c r="SDE224" s="8"/>
      <c r="SDF224" s="10"/>
      <c r="SDG224" s="68"/>
      <c r="SDH224" s="20"/>
      <c r="SDI224" s="57"/>
      <c r="SDJ224" s="21"/>
      <c r="SDK224" s="22"/>
      <c r="SDL224" s="3"/>
      <c r="SDM224" s="5"/>
      <c r="SDN224" s="5"/>
      <c r="SDO224" s="8"/>
      <c r="SDP224" s="10"/>
      <c r="SDQ224" s="68"/>
      <c r="SDR224" s="20"/>
      <c r="SDS224" s="57"/>
      <c r="SDT224" s="21"/>
      <c r="SDU224" s="22"/>
      <c r="SDV224" s="3"/>
      <c r="SDW224" s="5"/>
      <c r="SDX224" s="5"/>
      <c r="SDY224" s="8"/>
      <c r="SDZ224" s="10"/>
      <c r="SEA224" s="68"/>
      <c r="SEB224" s="20"/>
      <c r="SEC224" s="57"/>
      <c r="SED224" s="21"/>
      <c r="SEE224" s="22"/>
      <c r="SEF224" s="3"/>
      <c r="SEG224" s="5"/>
      <c r="SEH224" s="5"/>
      <c r="SEI224" s="8"/>
      <c r="SEJ224" s="10"/>
      <c r="SEK224" s="68"/>
      <c r="SEL224" s="20"/>
      <c r="SEM224" s="57"/>
      <c r="SEN224" s="21"/>
      <c r="SEO224" s="22"/>
      <c r="SEP224" s="3"/>
      <c r="SEQ224" s="5"/>
      <c r="SER224" s="5"/>
      <c r="SES224" s="8"/>
      <c r="SET224" s="10"/>
      <c r="SEU224" s="68"/>
      <c r="SEV224" s="20"/>
      <c r="SEW224" s="57"/>
      <c r="SEX224" s="21"/>
      <c r="SEY224" s="22"/>
      <c r="SEZ224" s="3"/>
      <c r="SFA224" s="5"/>
      <c r="SFB224" s="5"/>
      <c r="SFC224" s="8"/>
      <c r="SFD224" s="10"/>
      <c r="SFE224" s="68"/>
      <c r="SFF224" s="20"/>
      <c r="SFG224" s="57"/>
      <c r="SFH224" s="21"/>
      <c r="SFI224" s="22"/>
      <c r="SFJ224" s="3"/>
      <c r="SFK224" s="5"/>
      <c r="SFL224" s="5"/>
      <c r="SFM224" s="8"/>
      <c r="SFN224" s="10"/>
      <c r="SFO224" s="68"/>
      <c r="SFP224" s="20"/>
      <c r="SFQ224" s="57"/>
      <c r="SFR224" s="21"/>
      <c r="SFS224" s="22"/>
      <c r="SFT224" s="3"/>
      <c r="SFU224" s="5"/>
      <c r="SFV224" s="5"/>
      <c r="SFW224" s="8"/>
      <c r="SFX224" s="10"/>
      <c r="SFY224" s="68"/>
      <c r="SFZ224" s="20"/>
      <c r="SGA224" s="57"/>
      <c r="SGB224" s="21"/>
      <c r="SGC224" s="22"/>
      <c r="SGD224" s="3"/>
      <c r="SGE224" s="5"/>
      <c r="SGF224" s="5"/>
      <c r="SGG224" s="8"/>
      <c r="SGH224" s="10"/>
      <c r="SGI224" s="68"/>
      <c r="SGJ224" s="20"/>
      <c r="SGK224" s="57"/>
      <c r="SGL224" s="21"/>
      <c r="SGM224" s="22"/>
      <c r="SGN224" s="3"/>
      <c r="SGO224" s="5"/>
      <c r="SGP224" s="5"/>
      <c r="SGQ224" s="8"/>
      <c r="SGR224" s="10"/>
      <c r="SGS224" s="68"/>
      <c r="SGT224" s="20"/>
      <c r="SGU224" s="57"/>
      <c r="SGV224" s="21"/>
      <c r="SGW224" s="22"/>
      <c r="SGX224" s="3"/>
      <c r="SGY224" s="5"/>
      <c r="SGZ224" s="5"/>
      <c r="SHA224" s="8"/>
      <c r="SHB224" s="10"/>
      <c r="SHC224" s="68"/>
      <c r="SHD224" s="20"/>
      <c r="SHE224" s="57"/>
      <c r="SHF224" s="21"/>
      <c r="SHG224" s="22"/>
      <c r="SHH224" s="3"/>
      <c r="SHI224" s="5"/>
      <c r="SHJ224" s="5"/>
      <c r="SHK224" s="8"/>
      <c r="SHL224" s="10"/>
      <c r="SHM224" s="68"/>
      <c r="SHN224" s="20"/>
      <c r="SHO224" s="57"/>
      <c r="SHP224" s="21"/>
      <c r="SHQ224" s="22"/>
      <c r="SHR224" s="3"/>
      <c r="SHS224" s="5"/>
      <c r="SHT224" s="5"/>
      <c r="SHU224" s="8"/>
      <c r="SHV224" s="10"/>
      <c r="SHW224" s="68"/>
      <c r="SHX224" s="20"/>
      <c r="SHY224" s="57"/>
      <c r="SHZ224" s="21"/>
      <c r="SIA224" s="22"/>
      <c r="SIB224" s="3"/>
      <c r="SIC224" s="5"/>
      <c r="SID224" s="5"/>
      <c r="SIE224" s="8"/>
      <c r="SIF224" s="10"/>
      <c r="SIG224" s="68"/>
      <c r="SIH224" s="20"/>
      <c r="SII224" s="57"/>
      <c r="SIJ224" s="21"/>
      <c r="SIK224" s="22"/>
      <c r="SIL224" s="3"/>
      <c r="SIM224" s="5"/>
      <c r="SIN224" s="5"/>
      <c r="SIO224" s="8"/>
      <c r="SIP224" s="10"/>
      <c r="SIQ224" s="68"/>
      <c r="SIR224" s="20"/>
      <c r="SIS224" s="57"/>
      <c r="SIT224" s="21"/>
      <c r="SIU224" s="22"/>
      <c r="SIV224" s="3"/>
      <c r="SIW224" s="5"/>
      <c r="SIX224" s="5"/>
      <c r="SIY224" s="8"/>
      <c r="SIZ224" s="10"/>
      <c r="SJA224" s="68"/>
      <c r="SJB224" s="20"/>
      <c r="SJC224" s="57"/>
      <c r="SJD224" s="21"/>
      <c r="SJE224" s="22"/>
      <c r="SJF224" s="3"/>
      <c r="SJG224" s="5"/>
      <c r="SJH224" s="5"/>
      <c r="SJI224" s="8"/>
      <c r="SJJ224" s="10"/>
      <c r="SJK224" s="68"/>
      <c r="SJL224" s="20"/>
      <c r="SJM224" s="57"/>
      <c r="SJN224" s="21"/>
      <c r="SJO224" s="22"/>
      <c r="SJP224" s="3"/>
      <c r="SJQ224" s="5"/>
      <c r="SJR224" s="5"/>
      <c r="SJS224" s="8"/>
      <c r="SJT224" s="10"/>
      <c r="SJU224" s="68"/>
      <c r="SJV224" s="20"/>
      <c r="SJW224" s="57"/>
      <c r="SJX224" s="21"/>
      <c r="SJY224" s="22"/>
      <c r="SJZ224" s="3"/>
      <c r="SKA224" s="5"/>
      <c r="SKB224" s="5"/>
      <c r="SKC224" s="8"/>
      <c r="SKD224" s="10"/>
      <c r="SKE224" s="68"/>
      <c r="SKF224" s="20"/>
      <c r="SKG224" s="57"/>
      <c r="SKH224" s="21"/>
      <c r="SKI224" s="22"/>
      <c r="SKJ224" s="3"/>
      <c r="SKK224" s="5"/>
      <c r="SKL224" s="5"/>
      <c r="SKM224" s="8"/>
      <c r="SKN224" s="10"/>
      <c r="SKO224" s="68"/>
      <c r="SKP224" s="20"/>
      <c r="SKQ224" s="57"/>
      <c r="SKR224" s="21"/>
      <c r="SKS224" s="22"/>
      <c r="SKT224" s="3"/>
      <c r="SKU224" s="5"/>
      <c r="SKV224" s="5"/>
      <c r="SKW224" s="8"/>
      <c r="SKX224" s="10"/>
      <c r="SKY224" s="68"/>
      <c r="SKZ224" s="20"/>
      <c r="SLA224" s="57"/>
      <c r="SLB224" s="21"/>
      <c r="SLC224" s="22"/>
      <c r="SLD224" s="3"/>
      <c r="SLE224" s="5"/>
      <c r="SLF224" s="5"/>
      <c r="SLG224" s="8"/>
      <c r="SLH224" s="10"/>
      <c r="SLI224" s="68"/>
      <c r="SLJ224" s="20"/>
      <c r="SLK224" s="57"/>
      <c r="SLL224" s="21"/>
      <c r="SLM224" s="22"/>
      <c r="SLN224" s="3"/>
      <c r="SLO224" s="5"/>
      <c r="SLP224" s="5"/>
      <c r="SLQ224" s="8"/>
      <c r="SLR224" s="10"/>
      <c r="SLS224" s="68"/>
      <c r="SLT224" s="20"/>
      <c r="SLU224" s="57"/>
      <c r="SLV224" s="21"/>
      <c r="SLW224" s="22"/>
      <c r="SLX224" s="3"/>
      <c r="SLY224" s="5"/>
      <c r="SLZ224" s="5"/>
      <c r="SMA224" s="8"/>
      <c r="SMB224" s="10"/>
      <c r="SMC224" s="68"/>
      <c r="SMD224" s="20"/>
      <c r="SME224" s="57"/>
      <c r="SMF224" s="21"/>
      <c r="SMG224" s="22"/>
      <c r="SMH224" s="3"/>
      <c r="SMI224" s="5"/>
      <c r="SMJ224" s="5"/>
      <c r="SMK224" s="8"/>
      <c r="SML224" s="10"/>
      <c r="SMM224" s="68"/>
      <c r="SMN224" s="20"/>
      <c r="SMO224" s="57"/>
      <c r="SMP224" s="21"/>
      <c r="SMQ224" s="22"/>
      <c r="SMR224" s="3"/>
      <c r="SMS224" s="5"/>
      <c r="SMT224" s="5"/>
      <c r="SMU224" s="8"/>
      <c r="SMV224" s="10"/>
      <c r="SMW224" s="68"/>
      <c r="SMX224" s="20"/>
      <c r="SMY224" s="57"/>
      <c r="SMZ224" s="21"/>
      <c r="SNA224" s="22"/>
      <c r="SNB224" s="3"/>
      <c r="SNC224" s="5"/>
      <c r="SND224" s="5"/>
      <c r="SNE224" s="8"/>
      <c r="SNF224" s="10"/>
      <c r="SNG224" s="68"/>
      <c r="SNH224" s="20"/>
      <c r="SNI224" s="57"/>
      <c r="SNJ224" s="21"/>
      <c r="SNK224" s="22"/>
      <c r="SNL224" s="3"/>
      <c r="SNM224" s="5"/>
      <c r="SNN224" s="5"/>
      <c r="SNO224" s="8"/>
      <c r="SNP224" s="10"/>
      <c r="SNQ224" s="68"/>
      <c r="SNR224" s="20"/>
      <c r="SNS224" s="57"/>
      <c r="SNT224" s="21"/>
      <c r="SNU224" s="22"/>
      <c r="SNV224" s="3"/>
      <c r="SNW224" s="5"/>
      <c r="SNX224" s="5"/>
      <c r="SNY224" s="8"/>
      <c r="SNZ224" s="10"/>
      <c r="SOA224" s="68"/>
      <c r="SOB224" s="20"/>
      <c r="SOC224" s="57"/>
      <c r="SOD224" s="21"/>
      <c r="SOE224" s="22"/>
      <c r="SOF224" s="3"/>
      <c r="SOG224" s="5"/>
      <c r="SOH224" s="5"/>
      <c r="SOI224" s="8"/>
      <c r="SOJ224" s="10"/>
      <c r="SOK224" s="68"/>
      <c r="SOL224" s="20"/>
      <c r="SOM224" s="57"/>
      <c r="SON224" s="21"/>
      <c r="SOO224" s="22"/>
      <c r="SOP224" s="3"/>
      <c r="SOQ224" s="5"/>
      <c r="SOR224" s="5"/>
      <c r="SOS224" s="8"/>
      <c r="SOT224" s="10"/>
      <c r="SOU224" s="68"/>
      <c r="SOV224" s="20"/>
      <c r="SOW224" s="57"/>
      <c r="SOX224" s="21"/>
      <c r="SOY224" s="22"/>
      <c r="SOZ224" s="3"/>
      <c r="SPA224" s="5"/>
      <c r="SPB224" s="5"/>
      <c r="SPC224" s="8"/>
      <c r="SPD224" s="10"/>
      <c r="SPE224" s="68"/>
      <c r="SPF224" s="20"/>
      <c r="SPG224" s="57"/>
      <c r="SPH224" s="21"/>
      <c r="SPI224" s="22"/>
      <c r="SPJ224" s="3"/>
      <c r="SPK224" s="5"/>
      <c r="SPL224" s="5"/>
      <c r="SPM224" s="8"/>
      <c r="SPN224" s="10"/>
      <c r="SPO224" s="68"/>
      <c r="SPP224" s="20"/>
      <c r="SPQ224" s="57"/>
      <c r="SPR224" s="21"/>
      <c r="SPS224" s="22"/>
      <c r="SPT224" s="3"/>
      <c r="SPU224" s="5"/>
      <c r="SPV224" s="5"/>
      <c r="SPW224" s="8"/>
      <c r="SPX224" s="10"/>
      <c r="SPY224" s="68"/>
      <c r="SPZ224" s="20"/>
      <c r="SQA224" s="57"/>
      <c r="SQB224" s="21"/>
      <c r="SQC224" s="22"/>
      <c r="SQD224" s="3"/>
      <c r="SQE224" s="5"/>
      <c r="SQF224" s="5"/>
      <c r="SQG224" s="8"/>
      <c r="SQH224" s="10"/>
      <c r="SQI224" s="68"/>
      <c r="SQJ224" s="20"/>
      <c r="SQK224" s="57"/>
      <c r="SQL224" s="21"/>
      <c r="SQM224" s="22"/>
      <c r="SQN224" s="3"/>
      <c r="SQO224" s="5"/>
      <c r="SQP224" s="5"/>
      <c r="SQQ224" s="8"/>
      <c r="SQR224" s="10"/>
      <c r="SQS224" s="68"/>
      <c r="SQT224" s="20"/>
      <c r="SQU224" s="57"/>
      <c r="SQV224" s="21"/>
      <c r="SQW224" s="22"/>
      <c r="SQX224" s="3"/>
      <c r="SQY224" s="5"/>
      <c r="SQZ224" s="5"/>
      <c r="SRA224" s="8"/>
      <c r="SRB224" s="10"/>
      <c r="SRC224" s="68"/>
      <c r="SRD224" s="20"/>
      <c r="SRE224" s="57"/>
      <c r="SRF224" s="21"/>
      <c r="SRG224" s="22"/>
      <c r="SRH224" s="3"/>
      <c r="SRI224" s="5"/>
      <c r="SRJ224" s="5"/>
      <c r="SRK224" s="8"/>
      <c r="SRL224" s="10"/>
      <c r="SRM224" s="68"/>
      <c r="SRN224" s="20"/>
      <c r="SRO224" s="57"/>
      <c r="SRP224" s="21"/>
      <c r="SRQ224" s="22"/>
      <c r="SRR224" s="3"/>
      <c r="SRS224" s="5"/>
      <c r="SRT224" s="5"/>
      <c r="SRU224" s="8"/>
      <c r="SRV224" s="10"/>
      <c r="SRW224" s="68"/>
      <c r="SRX224" s="20"/>
      <c r="SRY224" s="57"/>
      <c r="SRZ224" s="21"/>
      <c r="SSA224" s="22"/>
      <c r="SSB224" s="3"/>
      <c r="SSC224" s="5"/>
      <c r="SSD224" s="5"/>
      <c r="SSE224" s="8"/>
      <c r="SSF224" s="10"/>
      <c r="SSG224" s="68"/>
      <c r="SSH224" s="20"/>
      <c r="SSI224" s="57"/>
      <c r="SSJ224" s="21"/>
      <c r="SSK224" s="22"/>
      <c r="SSL224" s="3"/>
      <c r="SSM224" s="5"/>
      <c r="SSN224" s="5"/>
      <c r="SSO224" s="8"/>
      <c r="SSP224" s="10"/>
      <c r="SSQ224" s="68"/>
      <c r="SSR224" s="20"/>
      <c r="SSS224" s="57"/>
      <c r="SST224" s="21"/>
      <c r="SSU224" s="22"/>
      <c r="SSV224" s="3"/>
      <c r="SSW224" s="5"/>
      <c r="SSX224" s="5"/>
      <c r="SSY224" s="8"/>
      <c r="SSZ224" s="10"/>
      <c r="STA224" s="68"/>
      <c r="STB224" s="20"/>
      <c r="STC224" s="57"/>
      <c r="STD224" s="21"/>
      <c r="STE224" s="22"/>
      <c r="STF224" s="3"/>
      <c r="STG224" s="5"/>
      <c r="STH224" s="5"/>
      <c r="STI224" s="8"/>
      <c r="STJ224" s="10"/>
      <c r="STK224" s="68"/>
      <c r="STL224" s="20"/>
      <c r="STM224" s="57"/>
      <c r="STN224" s="21"/>
      <c r="STO224" s="22"/>
      <c r="STP224" s="3"/>
      <c r="STQ224" s="5"/>
      <c r="STR224" s="5"/>
      <c r="STS224" s="8"/>
      <c r="STT224" s="10"/>
      <c r="STU224" s="68"/>
      <c r="STV224" s="20"/>
      <c r="STW224" s="57"/>
      <c r="STX224" s="21"/>
      <c r="STY224" s="22"/>
      <c r="STZ224" s="3"/>
      <c r="SUA224" s="5"/>
      <c r="SUB224" s="5"/>
      <c r="SUC224" s="8"/>
      <c r="SUD224" s="10"/>
      <c r="SUE224" s="68"/>
      <c r="SUF224" s="20"/>
      <c r="SUG224" s="57"/>
      <c r="SUH224" s="21"/>
      <c r="SUI224" s="22"/>
      <c r="SUJ224" s="3"/>
      <c r="SUK224" s="5"/>
      <c r="SUL224" s="5"/>
      <c r="SUM224" s="8"/>
      <c r="SUN224" s="10"/>
      <c r="SUO224" s="68"/>
      <c r="SUP224" s="20"/>
      <c r="SUQ224" s="57"/>
      <c r="SUR224" s="21"/>
      <c r="SUS224" s="22"/>
      <c r="SUT224" s="3"/>
      <c r="SUU224" s="5"/>
      <c r="SUV224" s="5"/>
      <c r="SUW224" s="8"/>
      <c r="SUX224" s="10"/>
      <c r="SUY224" s="68"/>
      <c r="SUZ224" s="20"/>
      <c r="SVA224" s="57"/>
      <c r="SVB224" s="21"/>
      <c r="SVC224" s="22"/>
      <c r="SVD224" s="3"/>
      <c r="SVE224" s="5"/>
      <c r="SVF224" s="5"/>
      <c r="SVG224" s="8"/>
      <c r="SVH224" s="10"/>
      <c r="SVI224" s="68"/>
      <c r="SVJ224" s="20"/>
      <c r="SVK224" s="57"/>
      <c r="SVL224" s="21"/>
      <c r="SVM224" s="22"/>
      <c r="SVN224" s="3"/>
      <c r="SVO224" s="5"/>
      <c r="SVP224" s="5"/>
      <c r="SVQ224" s="8"/>
      <c r="SVR224" s="10"/>
      <c r="SVS224" s="68"/>
      <c r="SVT224" s="20"/>
      <c r="SVU224" s="57"/>
      <c r="SVV224" s="21"/>
      <c r="SVW224" s="22"/>
      <c r="SVX224" s="3"/>
      <c r="SVY224" s="5"/>
      <c r="SVZ224" s="5"/>
      <c r="SWA224" s="8"/>
      <c r="SWB224" s="10"/>
      <c r="SWC224" s="68"/>
      <c r="SWD224" s="20"/>
      <c r="SWE224" s="57"/>
      <c r="SWF224" s="21"/>
      <c r="SWG224" s="22"/>
      <c r="SWH224" s="3"/>
      <c r="SWI224" s="5"/>
      <c r="SWJ224" s="5"/>
      <c r="SWK224" s="8"/>
      <c r="SWL224" s="10"/>
      <c r="SWM224" s="68"/>
      <c r="SWN224" s="20"/>
      <c r="SWO224" s="57"/>
      <c r="SWP224" s="21"/>
      <c r="SWQ224" s="22"/>
      <c r="SWR224" s="3"/>
      <c r="SWS224" s="5"/>
      <c r="SWT224" s="5"/>
      <c r="SWU224" s="8"/>
      <c r="SWV224" s="10"/>
      <c r="SWW224" s="68"/>
      <c r="SWX224" s="20"/>
      <c r="SWY224" s="57"/>
      <c r="SWZ224" s="21"/>
      <c r="SXA224" s="22"/>
      <c r="SXB224" s="3"/>
      <c r="SXC224" s="5"/>
      <c r="SXD224" s="5"/>
      <c r="SXE224" s="8"/>
      <c r="SXF224" s="10"/>
      <c r="SXG224" s="68"/>
      <c r="SXH224" s="20"/>
      <c r="SXI224" s="57"/>
      <c r="SXJ224" s="21"/>
      <c r="SXK224" s="22"/>
      <c r="SXL224" s="3"/>
      <c r="SXM224" s="5"/>
      <c r="SXN224" s="5"/>
      <c r="SXO224" s="8"/>
      <c r="SXP224" s="10"/>
      <c r="SXQ224" s="68"/>
      <c r="SXR224" s="20"/>
      <c r="SXS224" s="57"/>
      <c r="SXT224" s="21"/>
      <c r="SXU224" s="22"/>
      <c r="SXV224" s="3"/>
      <c r="SXW224" s="5"/>
      <c r="SXX224" s="5"/>
      <c r="SXY224" s="8"/>
      <c r="SXZ224" s="10"/>
      <c r="SYA224" s="68"/>
      <c r="SYB224" s="20"/>
      <c r="SYC224" s="57"/>
      <c r="SYD224" s="21"/>
      <c r="SYE224" s="22"/>
      <c r="SYF224" s="3"/>
      <c r="SYG224" s="5"/>
      <c r="SYH224" s="5"/>
      <c r="SYI224" s="8"/>
      <c r="SYJ224" s="10"/>
      <c r="SYK224" s="68"/>
      <c r="SYL224" s="20"/>
      <c r="SYM224" s="57"/>
      <c r="SYN224" s="21"/>
      <c r="SYO224" s="22"/>
      <c r="SYP224" s="3"/>
      <c r="SYQ224" s="5"/>
      <c r="SYR224" s="5"/>
      <c r="SYS224" s="8"/>
      <c r="SYT224" s="10"/>
      <c r="SYU224" s="68"/>
      <c r="SYV224" s="20"/>
      <c r="SYW224" s="57"/>
      <c r="SYX224" s="21"/>
      <c r="SYY224" s="22"/>
      <c r="SYZ224" s="3"/>
      <c r="SZA224" s="5"/>
      <c r="SZB224" s="5"/>
      <c r="SZC224" s="8"/>
      <c r="SZD224" s="10"/>
      <c r="SZE224" s="68"/>
      <c r="SZF224" s="20"/>
      <c r="SZG224" s="57"/>
      <c r="SZH224" s="21"/>
      <c r="SZI224" s="22"/>
      <c r="SZJ224" s="3"/>
      <c r="SZK224" s="5"/>
      <c r="SZL224" s="5"/>
      <c r="SZM224" s="8"/>
      <c r="SZN224" s="10"/>
      <c r="SZO224" s="68"/>
      <c r="SZP224" s="20"/>
      <c r="SZQ224" s="57"/>
      <c r="SZR224" s="21"/>
      <c r="SZS224" s="22"/>
      <c r="SZT224" s="3"/>
      <c r="SZU224" s="5"/>
      <c r="SZV224" s="5"/>
      <c r="SZW224" s="8"/>
      <c r="SZX224" s="10"/>
      <c r="SZY224" s="68"/>
      <c r="SZZ224" s="20"/>
      <c r="TAA224" s="57"/>
      <c r="TAB224" s="21"/>
      <c r="TAC224" s="22"/>
      <c r="TAD224" s="3"/>
      <c r="TAE224" s="5"/>
      <c r="TAF224" s="5"/>
      <c r="TAG224" s="8"/>
      <c r="TAH224" s="10"/>
      <c r="TAI224" s="68"/>
      <c r="TAJ224" s="20"/>
      <c r="TAK224" s="57"/>
      <c r="TAL224" s="21"/>
      <c r="TAM224" s="22"/>
      <c r="TAN224" s="3"/>
      <c r="TAO224" s="5"/>
      <c r="TAP224" s="5"/>
      <c r="TAQ224" s="8"/>
      <c r="TAR224" s="10"/>
      <c r="TAS224" s="68"/>
      <c r="TAT224" s="20"/>
      <c r="TAU224" s="57"/>
      <c r="TAV224" s="21"/>
      <c r="TAW224" s="22"/>
      <c r="TAX224" s="3"/>
      <c r="TAY224" s="5"/>
      <c r="TAZ224" s="5"/>
      <c r="TBA224" s="8"/>
      <c r="TBB224" s="10"/>
      <c r="TBC224" s="68"/>
      <c r="TBD224" s="20"/>
      <c r="TBE224" s="57"/>
      <c r="TBF224" s="21"/>
      <c r="TBG224" s="22"/>
      <c r="TBH224" s="3"/>
      <c r="TBI224" s="5"/>
      <c r="TBJ224" s="5"/>
      <c r="TBK224" s="8"/>
      <c r="TBL224" s="10"/>
      <c r="TBM224" s="68"/>
      <c r="TBN224" s="20"/>
      <c r="TBO224" s="57"/>
      <c r="TBP224" s="21"/>
      <c r="TBQ224" s="22"/>
      <c r="TBR224" s="3"/>
      <c r="TBS224" s="5"/>
      <c r="TBT224" s="5"/>
      <c r="TBU224" s="8"/>
      <c r="TBV224" s="10"/>
      <c r="TBW224" s="68"/>
      <c r="TBX224" s="20"/>
      <c r="TBY224" s="57"/>
      <c r="TBZ224" s="21"/>
      <c r="TCA224" s="22"/>
      <c r="TCB224" s="3"/>
      <c r="TCC224" s="5"/>
      <c r="TCD224" s="5"/>
      <c r="TCE224" s="8"/>
      <c r="TCF224" s="10"/>
      <c r="TCG224" s="68"/>
      <c r="TCH224" s="20"/>
      <c r="TCI224" s="57"/>
      <c r="TCJ224" s="21"/>
      <c r="TCK224" s="22"/>
      <c r="TCL224" s="3"/>
      <c r="TCM224" s="5"/>
      <c r="TCN224" s="5"/>
      <c r="TCO224" s="8"/>
      <c r="TCP224" s="10"/>
      <c r="TCQ224" s="68"/>
      <c r="TCR224" s="20"/>
      <c r="TCS224" s="57"/>
      <c r="TCT224" s="21"/>
      <c r="TCU224" s="22"/>
      <c r="TCV224" s="3"/>
      <c r="TCW224" s="5"/>
      <c r="TCX224" s="5"/>
      <c r="TCY224" s="8"/>
      <c r="TCZ224" s="10"/>
      <c r="TDA224" s="68"/>
      <c r="TDB224" s="20"/>
      <c r="TDC224" s="57"/>
      <c r="TDD224" s="21"/>
      <c r="TDE224" s="22"/>
      <c r="TDF224" s="3"/>
      <c r="TDG224" s="5"/>
      <c r="TDH224" s="5"/>
      <c r="TDI224" s="8"/>
      <c r="TDJ224" s="10"/>
      <c r="TDK224" s="68"/>
      <c r="TDL224" s="20"/>
      <c r="TDM224" s="57"/>
      <c r="TDN224" s="21"/>
      <c r="TDO224" s="22"/>
      <c r="TDP224" s="3"/>
      <c r="TDQ224" s="5"/>
      <c r="TDR224" s="5"/>
      <c r="TDS224" s="8"/>
      <c r="TDT224" s="10"/>
      <c r="TDU224" s="68"/>
      <c r="TDV224" s="20"/>
      <c r="TDW224" s="57"/>
      <c r="TDX224" s="21"/>
      <c r="TDY224" s="22"/>
      <c r="TDZ224" s="3"/>
      <c r="TEA224" s="5"/>
      <c r="TEB224" s="5"/>
      <c r="TEC224" s="8"/>
      <c r="TED224" s="10"/>
      <c r="TEE224" s="68"/>
      <c r="TEF224" s="20"/>
      <c r="TEG224" s="57"/>
      <c r="TEH224" s="21"/>
      <c r="TEI224" s="22"/>
      <c r="TEJ224" s="3"/>
      <c r="TEK224" s="5"/>
      <c r="TEL224" s="5"/>
      <c r="TEM224" s="8"/>
      <c r="TEN224" s="10"/>
      <c r="TEO224" s="68"/>
      <c r="TEP224" s="20"/>
      <c r="TEQ224" s="57"/>
      <c r="TER224" s="21"/>
      <c r="TES224" s="22"/>
      <c r="TET224" s="3"/>
      <c r="TEU224" s="5"/>
      <c r="TEV224" s="5"/>
      <c r="TEW224" s="8"/>
      <c r="TEX224" s="10"/>
      <c r="TEY224" s="68"/>
      <c r="TEZ224" s="20"/>
      <c r="TFA224" s="57"/>
      <c r="TFB224" s="21"/>
      <c r="TFC224" s="22"/>
      <c r="TFD224" s="3"/>
      <c r="TFE224" s="5"/>
      <c r="TFF224" s="5"/>
      <c r="TFG224" s="8"/>
      <c r="TFH224" s="10"/>
      <c r="TFI224" s="68"/>
      <c r="TFJ224" s="20"/>
      <c r="TFK224" s="57"/>
      <c r="TFL224" s="21"/>
      <c r="TFM224" s="22"/>
      <c r="TFN224" s="3"/>
      <c r="TFO224" s="5"/>
      <c r="TFP224" s="5"/>
      <c r="TFQ224" s="8"/>
      <c r="TFR224" s="10"/>
      <c r="TFS224" s="68"/>
      <c r="TFT224" s="20"/>
      <c r="TFU224" s="57"/>
      <c r="TFV224" s="21"/>
      <c r="TFW224" s="22"/>
      <c r="TFX224" s="3"/>
      <c r="TFY224" s="5"/>
      <c r="TFZ224" s="5"/>
      <c r="TGA224" s="8"/>
      <c r="TGB224" s="10"/>
      <c r="TGC224" s="68"/>
      <c r="TGD224" s="20"/>
      <c r="TGE224" s="57"/>
      <c r="TGF224" s="21"/>
      <c r="TGG224" s="22"/>
      <c r="TGH224" s="3"/>
      <c r="TGI224" s="5"/>
      <c r="TGJ224" s="5"/>
      <c r="TGK224" s="8"/>
      <c r="TGL224" s="10"/>
      <c r="TGM224" s="68"/>
      <c r="TGN224" s="20"/>
      <c r="TGO224" s="57"/>
      <c r="TGP224" s="21"/>
      <c r="TGQ224" s="22"/>
      <c r="TGR224" s="3"/>
      <c r="TGS224" s="5"/>
      <c r="TGT224" s="5"/>
      <c r="TGU224" s="8"/>
      <c r="TGV224" s="10"/>
      <c r="TGW224" s="68"/>
      <c r="TGX224" s="20"/>
      <c r="TGY224" s="57"/>
      <c r="TGZ224" s="21"/>
      <c r="THA224" s="22"/>
      <c r="THB224" s="3"/>
      <c r="THC224" s="5"/>
      <c r="THD224" s="5"/>
      <c r="THE224" s="8"/>
      <c r="THF224" s="10"/>
      <c r="THG224" s="68"/>
      <c r="THH224" s="20"/>
      <c r="THI224" s="57"/>
      <c r="THJ224" s="21"/>
      <c r="THK224" s="22"/>
      <c r="THL224" s="3"/>
      <c r="THM224" s="5"/>
      <c r="THN224" s="5"/>
      <c r="THO224" s="8"/>
      <c r="THP224" s="10"/>
      <c r="THQ224" s="68"/>
      <c r="THR224" s="20"/>
      <c r="THS224" s="57"/>
      <c r="THT224" s="21"/>
      <c r="THU224" s="22"/>
      <c r="THV224" s="3"/>
      <c r="THW224" s="5"/>
      <c r="THX224" s="5"/>
      <c r="THY224" s="8"/>
      <c r="THZ224" s="10"/>
      <c r="TIA224" s="68"/>
      <c r="TIB224" s="20"/>
      <c r="TIC224" s="57"/>
      <c r="TID224" s="21"/>
      <c r="TIE224" s="22"/>
      <c r="TIF224" s="3"/>
      <c r="TIG224" s="5"/>
      <c r="TIH224" s="5"/>
      <c r="TII224" s="8"/>
      <c r="TIJ224" s="10"/>
      <c r="TIK224" s="68"/>
      <c r="TIL224" s="20"/>
      <c r="TIM224" s="57"/>
      <c r="TIN224" s="21"/>
      <c r="TIO224" s="22"/>
      <c r="TIP224" s="3"/>
      <c r="TIQ224" s="5"/>
      <c r="TIR224" s="5"/>
      <c r="TIS224" s="8"/>
      <c r="TIT224" s="10"/>
      <c r="TIU224" s="68"/>
      <c r="TIV224" s="20"/>
      <c r="TIW224" s="57"/>
      <c r="TIX224" s="21"/>
      <c r="TIY224" s="22"/>
      <c r="TIZ224" s="3"/>
      <c r="TJA224" s="5"/>
      <c r="TJB224" s="5"/>
      <c r="TJC224" s="8"/>
      <c r="TJD224" s="10"/>
      <c r="TJE224" s="68"/>
      <c r="TJF224" s="20"/>
      <c r="TJG224" s="57"/>
      <c r="TJH224" s="21"/>
      <c r="TJI224" s="22"/>
      <c r="TJJ224" s="3"/>
      <c r="TJK224" s="5"/>
      <c r="TJL224" s="5"/>
      <c r="TJM224" s="8"/>
      <c r="TJN224" s="10"/>
      <c r="TJO224" s="68"/>
      <c r="TJP224" s="20"/>
      <c r="TJQ224" s="57"/>
      <c r="TJR224" s="21"/>
      <c r="TJS224" s="22"/>
      <c r="TJT224" s="3"/>
      <c r="TJU224" s="5"/>
      <c r="TJV224" s="5"/>
      <c r="TJW224" s="8"/>
      <c r="TJX224" s="10"/>
      <c r="TJY224" s="68"/>
      <c r="TJZ224" s="20"/>
      <c r="TKA224" s="57"/>
      <c r="TKB224" s="21"/>
      <c r="TKC224" s="22"/>
      <c r="TKD224" s="3"/>
      <c r="TKE224" s="5"/>
      <c r="TKF224" s="5"/>
      <c r="TKG224" s="8"/>
      <c r="TKH224" s="10"/>
      <c r="TKI224" s="68"/>
      <c r="TKJ224" s="20"/>
      <c r="TKK224" s="57"/>
      <c r="TKL224" s="21"/>
      <c r="TKM224" s="22"/>
      <c r="TKN224" s="3"/>
      <c r="TKO224" s="5"/>
      <c r="TKP224" s="5"/>
      <c r="TKQ224" s="8"/>
      <c r="TKR224" s="10"/>
      <c r="TKS224" s="68"/>
      <c r="TKT224" s="20"/>
      <c r="TKU224" s="57"/>
      <c r="TKV224" s="21"/>
      <c r="TKW224" s="22"/>
      <c r="TKX224" s="3"/>
      <c r="TKY224" s="5"/>
      <c r="TKZ224" s="5"/>
      <c r="TLA224" s="8"/>
      <c r="TLB224" s="10"/>
      <c r="TLC224" s="68"/>
      <c r="TLD224" s="20"/>
      <c r="TLE224" s="57"/>
      <c r="TLF224" s="21"/>
      <c r="TLG224" s="22"/>
      <c r="TLH224" s="3"/>
      <c r="TLI224" s="5"/>
      <c r="TLJ224" s="5"/>
      <c r="TLK224" s="8"/>
      <c r="TLL224" s="10"/>
      <c r="TLM224" s="68"/>
      <c r="TLN224" s="20"/>
      <c r="TLO224" s="57"/>
      <c r="TLP224" s="21"/>
      <c r="TLQ224" s="22"/>
      <c r="TLR224" s="3"/>
      <c r="TLS224" s="5"/>
      <c r="TLT224" s="5"/>
      <c r="TLU224" s="8"/>
      <c r="TLV224" s="10"/>
      <c r="TLW224" s="68"/>
      <c r="TLX224" s="20"/>
      <c r="TLY224" s="57"/>
      <c r="TLZ224" s="21"/>
      <c r="TMA224" s="22"/>
      <c r="TMB224" s="3"/>
      <c r="TMC224" s="5"/>
      <c r="TMD224" s="5"/>
      <c r="TME224" s="8"/>
      <c r="TMF224" s="10"/>
      <c r="TMG224" s="68"/>
      <c r="TMH224" s="20"/>
      <c r="TMI224" s="57"/>
      <c r="TMJ224" s="21"/>
      <c r="TMK224" s="22"/>
      <c r="TML224" s="3"/>
      <c r="TMM224" s="5"/>
      <c r="TMN224" s="5"/>
      <c r="TMO224" s="8"/>
      <c r="TMP224" s="10"/>
      <c r="TMQ224" s="68"/>
      <c r="TMR224" s="20"/>
      <c r="TMS224" s="57"/>
      <c r="TMT224" s="21"/>
      <c r="TMU224" s="22"/>
      <c r="TMV224" s="3"/>
      <c r="TMW224" s="5"/>
      <c r="TMX224" s="5"/>
      <c r="TMY224" s="8"/>
      <c r="TMZ224" s="10"/>
      <c r="TNA224" s="68"/>
      <c r="TNB224" s="20"/>
      <c r="TNC224" s="57"/>
      <c r="TND224" s="21"/>
      <c r="TNE224" s="22"/>
      <c r="TNF224" s="3"/>
      <c r="TNG224" s="5"/>
      <c r="TNH224" s="5"/>
      <c r="TNI224" s="8"/>
      <c r="TNJ224" s="10"/>
      <c r="TNK224" s="68"/>
      <c r="TNL224" s="20"/>
      <c r="TNM224" s="57"/>
      <c r="TNN224" s="21"/>
      <c r="TNO224" s="22"/>
      <c r="TNP224" s="3"/>
      <c r="TNQ224" s="5"/>
      <c r="TNR224" s="5"/>
      <c r="TNS224" s="8"/>
      <c r="TNT224" s="10"/>
      <c r="TNU224" s="68"/>
      <c r="TNV224" s="20"/>
      <c r="TNW224" s="57"/>
      <c r="TNX224" s="21"/>
      <c r="TNY224" s="22"/>
      <c r="TNZ224" s="3"/>
      <c r="TOA224" s="5"/>
      <c r="TOB224" s="5"/>
      <c r="TOC224" s="8"/>
      <c r="TOD224" s="10"/>
      <c r="TOE224" s="68"/>
      <c r="TOF224" s="20"/>
      <c r="TOG224" s="57"/>
      <c r="TOH224" s="21"/>
      <c r="TOI224" s="22"/>
      <c r="TOJ224" s="3"/>
      <c r="TOK224" s="5"/>
      <c r="TOL224" s="5"/>
      <c r="TOM224" s="8"/>
      <c r="TON224" s="10"/>
      <c r="TOO224" s="68"/>
      <c r="TOP224" s="20"/>
      <c r="TOQ224" s="57"/>
      <c r="TOR224" s="21"/>
      <c r="TOS224" s="22"/>
      <c r="TOT224" s="3"/>
      <c r="TOU224" s="5"/>
      <c r="TOV224" s="5"/>
      <c r="TOW224" s="8"/>
      <c r="TOX224" s="10"/>
      <c r="TOY224" s="68"/>
      <c r="TOZ224" s="20"/>
      <c r="TPA224" s="57"/>
      <c r="TPB224" s="21"/>
      <c r="TPC224" s="22"/>
      <c r="TPD224" s="3"/>
      <c r="TPE224" s="5"/>
      <c r="TPF224" s="5"/>
      <c r="TPG224" s="8"/>
      <c r="TPH224" s="10"/>
      <c r="TPI224" s="68"/>
      <c r="TPJ224" s="20"/>
      <c r="TPK224" s="57"/>
      <c r="TPL224" s="21"/>
      <c r="TPM224" s="22"/>
      <c r="TPN224" s="3"/>
      <c r="TPO224" s="5"/>
      <c r="TPP224" s="5"/>
      <c r="TPQ224" s="8"/>
      <c r="TPR224" s="10"/>
      <c r="TPS224" s="68"/>
      <c r="TPT224" s="20"/>
      <c r="TPU224" s="57"/>
      <c r="TPV224" s="21"/>
      <c r="TPW224" s="22"/>
      <c r="TPX224" s="3"/>
      <c r="TPY224" s="5"/>
      <c r="TPZ224" s="5"/>
      <c r="TQA224" s="8"/>
      <c r="TQB224" s="10"/>
      <c r="TQC224" s="68"/>
      <c r="TQD224" s="20"/>
      <c r="TQE224" s="57"/>
      <c r="TQF224" s="21"/>
      <c r="TQG224" s="22"/>
      <c r="TQH224" s="3"/>
      <c r="TQI224" s="5"/>
      <c r="TQJ224" s="5"/>
      <c r="TQK224" s="8"/>
      <c r="TQL224" s="10"/>
      <c r="TQM224" s="68"/>
      <c r="TQN224" s="20"/>
      <c r="TQO224" s="57"/>
      <c r="TQP224" s="21"/>
      <c r="TQQ224" s="22"/>
      <c r="TQR224" s="3"/>
      <c r="TQS224" s="5"/>
      <c r="TQT224" s="5"/>
      <c r="TQU224" s="8"/>
      <c r="TQV224" s="10"/>
      <c r="TQW224" s="68"/>
      <c r="TQX224" s="20"/>
      <c r="TQY224" s="57"/>
      <c r="TQZ224" s="21"/>
      <c r="TRA224" s="22"/>
      <c r="TRB224" s="3"/>
      <c r="TRC224" s="5"/>
      <c r="TRD224" s="5"/>
      <c r="TRE224" s="8"/>
      <c r="TRF224" s="10"/>
      <c r="TRG224" s="68"/>
      <c r="TRH224" s="20"/>
      <c r="TRI224" s="57"/>
      <c r="TRJ224" s="21"/>
      <c r="TRK224" s="22"/>
      <c r="TRL224" s="3"/>
      <c r="TRM224" s="5"/>
      <c r="TRN224" s="5"/>
      <c r="TRO224" s="8"/>
      <c r="TRP224" s="10"/>
      <c r="TRQ224" s="68"/>
      <c r="TRR224" s="20"/>
      <c r="TRS224" s="57"/>
      <c r="TRT224" s="21"/>
      <c r="TRU224" s="22"/>
      <c r="TRV224" s="3"/>
      <c r="TRW224" s="5"/>
      <c r="TRX224" s="5"/>
      <c r="TRY224" s="8"/>
      <c r="TRZ224" s="10"/>
      <c r="TSA224" s="68"/>
      <c r="TSB224" s="20"/>
      <c r="TSC224" s="57"/>
      <c r="TSD224" s="21"/>
      <c r="TSE224" s="22"/>
      <c r="TSF224" s="3"/>
      <c r="TSG224" s="5"/>
      <c r="TSH224" s="5"/>
      <c r="TSI224" s="8"/>
      <c r="TSJ224" s="10"/>
      <c r="TSK224" s="68"/>
      <c r="TSL224" s="20"/>
      <c r="TSM224" s="57"/>
      <c r="TSN224" s="21"/>
      <c r="TSO224" s="22"/>
      <c r="TSP224" s="3"/>
      <c r="TSQ224" s="5"/>
      <c r="TSR224" s="5"/>
      <c r="TSS224" s="8"/>
      <c r="TST224" s="10"/>
      <c r="TSU224" s="68"/>
      <c r="TSV224" s="20"/>
      <c r="TSW224" s="57"/>
      <c r="TSX224" s="21"/>
      <c r="TSY224" s="22"/>
      <c r="TSZ224" s="3"/>
      <c r="TTA224" s="5"/>
      <c r="TTB224" s="5"/>
      <c r="TTC224" s="8"/>
      <c r="TTD224" s="10"/>
      <c r="TTE224" s="68"/>
      <c r="TTF224" s="20"/>
      <c r="TTG224" s="57"/>
      <c r="TTH224" s="21"/>
      <c r="TTI224" s="22"/>
      <c r="TTJ224" s="3"/>
      <c r="TTK224" s="5"/>
      <c r="TTL224" s="5"/>
      <c r="TTM224" s="8"/>
      <c r="TTN224" s="10"/>
      <c r="TTO224" s="68"/>
      <c r="TTP224" s="20"/>
      <c r="TTQ224" s="57"/>
      <c r="TTR224" s="21"/>
      <c r="TTS224" s="22"/>
      <c r="TTT224" s="3"/>
      <c r="TTU224" s="5"/>
      <c r="TTV224" s="5"/>
      <c r="TTW224" s="8"/>
      <c r="TTX224" s="10"/>
      <c r="TTY224" s="68"/>
      <c r="TTZ224" s="20"/>
      <c r="TUA224" s="57"/>
      <c r="TUB224" s="21"/>
      <c r="TUC224" s="22"/>
      <c r="TUD224" s="3"/>
      <c r="TUE224" s="5"/>
      <c r="TUF224" s="5"/>
      <c r="TUG224" s="8"/>
      <c r="TUH224" s="10"/>
      <c r="TUI224" s="68"/>
      <c r="TUJ224" s="20"/>
      <c r="TUK224" s="57"/>
      <c r="TUL224" s="21"/>
      <c r="TUM224" s="22"/>
      <c r="TUN224" s="3"/>
      <c r="TUO224" s="5"/>
      <c r="TUP224" s="5"/>
      <c r="TUQ224" s="8"/>
      <c r="TUR224" s="10"/>
      <c r="TUS224" s="68"/>
      <c r="TUT224" s="20"/>
      <c r="TUU224" s="57"/>
      <c r="TUV224" s="21"/>
      <c r="TUW224" s="22"/>
      <c r="TUX224" s="3"/>
      <c r="TUY224" s="5"/>
      <c r="TUZ224" s="5"/>
      <c r="TVA224" s="8"/>
      <c r="TVB224" s="10"/>
      <c r="TVC224" s="68"/>
      <c r="TVD224" s="20"/>
      <c r="TVE224" s="57"/>
      <c r="TVF224" s="21"/>
      <c r="TVG224" s="22"/>
      <c r="TVH224" s="3"/>
      <c r="TVI224" s="5"/>
      <c r="TVJ224" s="5"/>
      <c r="TVK224" s="8"/>
      <c r="TVL224" s="10"/>
      <c r="TVM224" s="68"/>
      <c r="TVN224" s="20"/>
      <c r="TVO224" s="57"/>
      <c r="TVP224" s="21"/>
      <c r="TVQ224" s="22"/>
      <c r="TVR224" s="3"/>
      <c r="TVS224" s="5"/>
      <c r="TVT224" s="5"/>
      <c r="TVU224" s="8"/>
      <c r="TVV224" s="10"/>
      <c r="TVW224" s="68"/>
      <c r="TVX224" s="20"/>
      <c r="TVY224" s="57"/>
      <c r="TVZ224" s="21"/>
      <c r="TWA224" s="22"/>
      <c r="TWB224" s="3"/>
      <c r="TWC224" s="5"/>
      <c r="TWD224" s="5"/>
      <c r="TWE224" s="8"/>
      <c r="TWF224" s="10"/>
      <c r="TWG224" s="68"/>
      <c r="TWH224" s="20"/>
      <c r="TWI224" s="57"/>
      <c r="TWJ224" s="21"/>
      <c r="TWK224" s="22"/>
      <c r="TWL224" s="3"/>
      <c r="TWM224" s="5"/>
      <c r="TWN224" s="5"/>
      <c r="TWO224" s="8"/>
      <c r="TWP224" s="10"/>
      <c r="TWQ224" s="68"/>
      <c r="TWR224" s="20"/>
      <c r="TWS224" s="57"/>
      <c r="TWT224" s="21"/>
      <c r="TWU224" s="22"/>
      <c r="TWV224" s="3"/>
      <c r="TWW224" s="5"/>
      <c r="TWX224" s="5"/>
      <c r="TWY224" s="8"/>
      <c r="TWZ224" s="10"/>
      <c r="TXA224" s="68"/>
      <c r="TXB224" s="20"/>
      <c r="TXC224" s="57"/>
      <c r="TXD224" s="21"/>
      <c r="TXE224" s="22"/>
      <c r="TXF224" s="3"/>
      <c r="TXG224" s="5"/>
      <c r="TXH224" s="5"/>
      <c r="TXI224" s="8"/>
      <c r="TXJ224" s="10"/>
      <c r="TXK224" s="68"/>
      <c r="TXL224" s="20"/>
      <c r="TXM224" s="57"/>
      <c r="TXN224" s="21"/>
      <c r="TXO224" s="22"/>
      <c r="TXP224" s="3"/>
      <c r="TXQ224" s="5"/>
      <c r="TXR224" s="5"/>
      <c r="TXS224" s="8"/>
      <c r="TXT224" s="10"/>
      <c r="TXU224" s="68"/>
      <c r="TXV224" s="20"/>
      <c r="TXW224" s="57"/>
      <c r="TXX224" s="21"/>
      <c r="TXY224" s="22"/>
      <c r="TXZ224" s="3"/>
      <c r="TYA224" s="5"/>
      <c r="TYB224" s="5"/>
      <c r="TYC224" s="8"/>
      <c r="TYD224" s="10"/>
      <c r="TYE224" s="68"/>
      <c r="TYF224" s="20"/>
      <c r="TYG224" s="57"/>
      <c r="TYH224" s="21"/>
      <c r="TYI224" s="22"/>
      <c r="TYJ224" s="3"/>
      <c r="TYK224" s="5"/>
      <c r="TYL224" s="5"/>
      <c r="TYM224" s="8"/>
      <c r="TYN224" s="10"/>
      <c r="TYO224" s="68"/>
      <c r="TYP224" s="20"/>
      <c r="TYQ224" s="57"/>
      <c r="TYR224" s="21"/>
      <c r="TYS224" s="22"/>
      <c r="TYT224" s="3"/>
      <c r="TYU224" s="5"/>
      <c r="TYV224" s="5"/>
      <c r="TYW224" s="8"/>
      <c r="TYX224" s="10"/>
      <c r="TYY224" s="68"/>
      <c r="TYZ224" s="20"/>
      <c r="TZA224" s="57"/>
      <c r="TZB224" s="21"/>
      <c r="TZC224" s="22"/>
      <c r="TZD224" s="3"/>
      <c r="TZE224" s="5"/>
      <c r="TZF224" s="5"/>
      <c r="TZG224" s="8"/>
      <c r="TZH224" s="10"/>
      <c r="TZI224" s="68"/>
      <c r="TZJ224" s="20"/>
      <c r="TZK224" s="57"/>
      <c r="TZL224" s="21"/>
      <c r="TZM224" s="22"/>
      <c r="TZN224" s="3"/>
      <c r="TZO224" s="5"/>
      <c r="TZP224" s="5"/>
      <c r="TZQ224" s="8"/>
      <c r="TZR224" s="10"/>
      <c r="TZS224" s="68"/>
      <c r="TZT224" s="20"/>
      <c r="TZU224" s="57"/>
      <c r="TZV224" s="21"/>
      <c r="TZW224" s="22"/>
      <c r="TZX224" s="3"/>
      <c r="TZY224" s="5"/>
      <c r="TZZ224" s="5"/>
      <c r="UAA224" s="8"/>
      <c r="UAB224" s="10"/>
      <c r="UAC224" s="68"/>
      <c r="UAD224" s="20"/>
      <c r="UAE224" s="57"/>
      <c r="UAF224" s="21"/>
      <c r="UAG224" s="22"/>
      <c r="UAH224" s="3"/>
      <c r="UAI224" s="5"/>
      <c r="UAJ224" s="5"/>
      <c r="UAK224" s="8"/>
      <c r="UAL224" s="10"/>
      <c r="UAM224" s="68"/>
      <c r="UAN224" s="20"/>
      <c r="UAO224" s="57"/>
      <c r="UAP224" s="21"/>
      <c r="UAQ224" s="22"/>
      <c r="UAR224" s="3"/>
      <c r="UAS224" s="5"/>
      <c r="UAT224" s="5"/>
      <c r="UAU224" s="8"/>
      <c r="UAV224" s="10"/>
      <c r="UAW224" s="68"/>
      <c r="UAX224" s="20"/>
      <c r="UAY224" s="57"/>
      <c r="UAZ224" s="21"/>
      <c r="UBA224" s="22"/>
      <c r="UBB224" s="3"/>
      <c r="UBC224" s="5"/>
      <c r="UBD224" s="5"/>
      <c r="UBE224" s="8"/>
      <c r="UBF224" s="10"/>
      <c r="UBG224" s="68"/>
      <c r="UBH224" s="20"/>
      <c r="UBI224" s="57"/>
      <c r="UBJ224" s="21"/>
      <c r="UBK224" s="22"/>
      <c r="UBL224" s="3"/>
      <c r="UBM224" s="5"/>
      <c r="UBN224" s="5"/>
      <c r="UBO224" s="8"/>
      <c r="UBP224" s="10"/>
      <c r="UBQ224" s="68"/>
      <c r="UBR224" s="20"/>
      <c r="UBS224" s="57"/>
      <c r="UBT224" s="21"/>
      <c r="UBU224" s="22"/>
      <c r="UBV224" s="3"/>
      <c r="UBW224" s="5"/>
      <c r="UBX224" s="5"/>
      <c r="UBY224" s="8"/>
      <c r="UBZ224" s="10"/>
      <c r="UCA224" s="68"/>
      <c r="UCB224" s="20"/>
      <c r="UCC224" s="57"/>
      <c r="UCD224" s="21"/>
      <c r="UCE224" s="22"/>
      <c r="UCF224" s="3"/>
      <c r="UCG224" s="5"/>
      <c r="UCH224" s="5"/>
      <c r="UCI224" s="8"/>
      <c r="UCJ224" s="10"/>
      <c r="UCK224" s="68"/>
      <c r="UCL224" s="20"/>
      <c r="UCM224" s="57"/>
      <c r="UCN224" s="21"/>
      <c r="UCO224" s="22"/>
      <c r="UCP224" s="3"/>
      <c r="UCQ224" s="5"/>
      <c r="UCR224" s="5"/>
      <c r="UCS224" s="8"/>
      <c r="UCT224" s="10"/>
      <c r="UCU224" s="68"/>
      <c r="UCV224" s="20"/>
      <c r="UCW224" s="57"/>
      <c r="UCX224" s="21"/>
      <c r="UCY224" s="22"/>
      <c r="UCZ224" s="3"/>
      <c r="UDA224" s="5"/>
      <c r="UDB224" s="5"/>
      <c r="UDC224" s="8"/>
      <c r="UDD224" s="10"/>
      <c r="UDE224" s="68"/>
      <c r="UDF224" s="20"/>
      <c r="UDG224" s="57"/>
      <c r="UDH224" s="21"/>
      <c r="UDI224" s="22"/>
      <c r="UDJ224" s="3"/>
      <c r="UDK224" s="5"/>
      <c r="UDL224" s="5"/>
      <c r="UDM224" s="8"/>
      <c r="UDN224" s="10"/>
      <c r="UDO224" s="68"/>
      <c r="UDP224" s="20"/>
      <c r="UDQ224" s="57"/>
      <c r="UDR224" s="21"/>
      <c r="UDS224" s="22"/>
      <c r="UDT224" s="3"/>
      <c r="UDU224" s="5"/>
      <c r="UDV224" s="5"/>
      <c r="UDW224" s="8"/>
      <c r="UDX224" s="10"/>
      <c r="UDY224" s="68"/>
      <c r="UDZ224" s="20"/>
      <c r="UEA224" s="57"/>
      <c r="UEB224" s="21"/>
      <c r="UEC224" s="22"/>
      <c r="UED224" s="3"/>
      <c r="UEE224" s="5"/>
      <c r="UEF224" s="5"/>
      <c r="UEG224" s="8"/>
      <c r="UEH224" s="10"/>
      <c r="UEI224" s="68"/>
      <c r="UEJ224" s="20"/>
      <c r="UEK224" s="57"/>
      <c r="UEL224" s="21"/>
      <c r="UEM224" s="22"/>
      <c r="UEN224" s="3"/>
      <c r="UEO224" s="5"/>
      <c r="UEP224" s="5"/>
      <c r="UEQ224" s="8"/>
      <c r="UER224" s="10"/>
      <c r="UES224" s="68"/>
      <c r="UET224" s="20"/>
      <c r="UEU224" s="57"/>
      <c r="UEV224" s="21"/>
      <c r="UEW224" s="22"/>
      <c r="UEX224" s="3"/>
      <c r="UEY224" s="5"/>
      <c r="UEZ224" s="5"/>
      <c r="UFA224" s="8"/>
      <c r="UFB224" s="10"/>
      <c r="UFC224" s="68"/>
      <c r="UFD224" s="20"/>
      <c r="UFE224" s="57"/>
      <c r="UFF224" s="21"/>
      <c r="UFG224" s="22"/>
      <c r="UFH224" s="3"/>
      <c r="UFI224" s="5"/>
      <c r="UFJ224" s="5"/>
      <c r="UFK224" s="8"/>
      <c r="UFL224" s="10"/>
      <c r="UFM224" s="68"/>
      <c r="UFN224" s="20"/>
      <c r="UFO224" s="57"/>
      <c r="UFP224" s="21"/>
      <c r="UFQ224" s="22"/>
      <c r="UFR224" s="3"/>
      <c r="UFS224" s="5"/>
      <c r="UFT224" s="5"/>
      <c r="UFU224" s="8"/>
      <c r="UFV224" s="10"/>
      <c r="UFW224" s="68"/>
      <c r="UFX224" s="20"/>
      <c r="UFY224" s="57"/>
      <c r="UFZ224" s="21"/>
      <c r="UGA224" s="22"/>
      <c r="UGB224" s="3"/>
      <c r="UGC224" s="5"/>
      <c r="UGD224" s="5"/>
      <c r="UGE224" s="8"/>
      <c r="UGF224" s="10"/>
      <c r="UGG224" s="68"/>
      <c r="UGH224" s="20"/>
      <c r="UGI224" s="57"/>
      <c r="UGJ224" s="21"/>
      <c r="UGK224" s="22"/>
      <c r="UGL224" s="3"/>
      <c r="UGM224" s="5"/>
      <c r="UGN224" s="5"/>
      <c r="UGO224" s="8"/>
      <c r="UGP224" s="10"/>
      <c r="UGQ224" s="68"/>
      <c r="UGR224" s="20"/>
      <c r="UGS224" s="57"/>
      <c r="UGT224" s="21"/>
      <c r="UGU224" s="22"/>
      <c r="UGV224" s="3"/>
      <c r="UGW224" s="5"/>
      <c r="UGX224" s="5"/>
      <c r="UGY224" s="8"/>
      <c r="UGZ224" s="10"/>
      <c r="UHA224" s="68"/>
      <c r="UHB224" s="20"/>
      <c r="UHC224" s="57"/>
      <c r="UHD224" s="21"/>
      <c r="UHE224" s="22"/>
      <c r="UHF224" s="3"/>
      <c r="UHG224" s="5"/>
      <c r="UHH224" s="5"/>
      <c r="UHI224" s="8"/>
      <c r="UHJ224" s="10"/>
      <c r="UHK224" s="68"/>
      <c r="UHL224" s="20"/>
      <c r="UHM224" s="57"/>
      <c r="UHN224" s="21"/>
      <c r="UHO224" s="22"/>
      <c r="UHP224" s="3"/>
      <c r="UHQ224" s="5"/>
      <c r="UHR224" s="5"/>
      <c r="UHS224" s="8"/>
      <c r="UHT224" s="10"/>
      <c r="UHU224" s="68"/>
      <c r="UHV224" s="20"/>
      <c r="UHW224" s="57"/>
      <c r="UHX224" s="21"/>
      <c r="UHY224" s="22"/>
      <c r="UHZ224" s="3"/>
      <c r="UIA224" s="5"/>
      <c r="UIB224" s="5"/>
      <c r="UIC224" s="8"/>
      <c r="UID224" s="10"/>
      <c r="UIE224" s="68"/>
      <c r="UIF224" s="20"/>
      <c r="UIG224" s="57"/>
      <c r="UIH224" s="21"/>
      <c r="UII224" s="22"/>
      <c r="UIJ224" s="3"/>
      <c r="UIK224" s="5"/>
      <c r="UIL224" s="5"/>
      <c r="UIM224" s="8"/>
      <c r="UIN224" s="10"/>
      <c r="UIO224" s="68"/>
      <c r="UIP224" s="20"/>
      <c r="UIQ224" s="57"/>
      <c r="UIR224" s="21"/>
      <c r="UIS224" s="22"/>
      <c r="UIT224" s="3"/>
      <c r="UIU224" s="5"/>
      <c r="UIV224" s="5"/>
      <c r="UIW224" s="8"/>
      <c r="UIX224" s="10"/>
      <c r="UIY224" s="68"/>
      <c r="UIZ224" s="20"/>
      <c r="UJA224" s="57"/>
      <c r="UJB224" s="21"/>
      <c r="UJC224" s="22"/>
      <c r="UJD224" s="3"/>
      <c r="UJE224" s="5"/>
      <c r="UJF224" s="5"/>
      <c r="UJG224" s="8"/>
      <c r="UJH224" s="10"/>
      <c r="UJI224" s="68"/>
      <c r="UJJ224" s="20"/>
      <c r="UJK224" s="57"/>
      <c r="UJL224" s="21"/>
      <c r="UJM224" s="22"/>
      <c r="UJN224" s="3"/>
      <c r="UJO224" s="5"/>
      <c r="UJP224" s="5"/>
      <c r="UJQ224" s="8"/>
      <c r="UJR224" s="10"/>
      <c r="UJS224" s="68"/>
      <c r="UJT224" s="20"/>
      <c r="UJU224" s="57"/>
      <c r="UJV224" s="21"/>
      <c r="UJW224" s="22"/>
      <c r="UJX224" s="3"/>
      <c r="UJY224" s="5"/>
      <c r="UJZ224" s="5"/>
      <c r="UKA224" s="8"/>
      <c r="UKB224" s="10"/>
      <c r="UKC224" s="68"/>
      <c r="UKD224" s="20"/>
      <c r="UKE224" s="57"/>
      <c r="UKF224" s="21"/>
      <c r="UKG224" s="22"/>
      <c r="UKH224" s="3"/>
      <c r="UKI224" s="5"/>
      <c r="UKJ224" s="5"/>
      <c r="UKK224" s="8"/>
      <c r="UKL224" s="10"/>
      <c r="UKM224" s="68"/>
      <c r="UKN224" s="20"/>
      <c r="UKO224" s="57"/>
      <c r="UKP224" s="21"/>
      <c r="UKQ224" s="22"/>
      <c r="UKR224" s="3"/>
      <c r="UKS224" s="5"/>
      <c r="UKT224" s="5"/>
      <c r="UKU224" s="8"/>
      <c r="UKV224" s="10"/>
      <c r="UKW224" s="68"/>
      <c r="UKX224" s="20"/>
      <c r="UKY224" s="57"/>
      <c r="UKZ224" s="21"/>
      <c r="ULA224" s="22"/>
      <c r="ULB224" s="3"/>
      <c r="ULC224" s="5"/>
      <c r="ULD224" s="5"/>
      <c r="ULE224" s="8"/>
      <c r="ULF224" s="10"/>
      <c r="ULG224" s="68"/>
      <c r="ULH224" s="20"/>
      <c r="ULI224" s="57"/>
      <c r="ULJ224" s="21"/>
      <c r="ULK224" s="22"/>
      <c r="ULL224" s="3"/>
      <c r="ULM224" s="5"/>
      <c r="ULN224" s="5"/>
      <c r="ULO224" s="8"/>
      <c r="ULP224" s="10"/>
      <c r="ULQ224" s="68"/>
      <c r="ULR224" s="20"/>
      <c r="ULS224" s="57"/>
      <c r="ULT224" s="21"/>
      <c r="ULU224" s="22"/>
      <c r="ULV224" s="3"/>
      <c r="ULW224" s="5"/>
      <c r="ULX224" s="5"/>
      <c r="ULY224" s="8"/>
      <c r="ULZ224" s="10"/>
      <c r="UMA224" s="68"/>
      <c r="UMB224" s="20"/>
      <c r="UMC224" s="57"/>
      <c r="UMD224" s="21"/>
      <c r="UME224" s="22"/>
      <c r="UMF224" s="3"/>
      <c r="UMG224" s="5"/>
      <c r="UMH224" s="5"/>
      <c r="UMI224" s="8"/>
      <c r="UMJ224" s="10"/>
      <c r="UMK224" s="68"/>
      <c r="UML224" s="20"/>
      <c r="UMM224" s="57"/>
      <c r="UMN224" s="21"/>
      <c r="UMO224" s="22"/>
      <c r="UMP224" s="3"/>
      <c r="UMQ224" s="5"/>
      <c r="UMR224" s="5"/>
      <c r="UMS224" s="8"/>
      <c r="UMT224" s="10"/>
      <c r="UMU224" s="68"/>
      <c r="UMV224" s="20"/>
      <c r="UMW224" s="57"/>
      <c r="UMX224" s="21"/>
      <c r="UMY224" s="22"/>
      <c r="UMZ224" s="3"/>
      <c r="UNA224" s="5"/>
      <c r="UNB224" s="5"/>
      <c r="UNC224" s="8"/>
      <c r="UND224" s="10"/>
      <c r="UNE224" s="68"/>
      <c r="UNF224" s="20"/>
      <c r="UNG224" s="57"/>
      <c r="UNH224" s="21"/>
      <c r="UNI224" s="22"/>
      <c r="UNJ224" s="3"/>
      <c r="UNK224" s="5"/>
      <c r="UNL224" s="5"/>
      <c r="UNM224" s="8"/>
      <c r="UNN224" s="10"/>
      <c r="UNO224" s="68"/>
      <c r="UNP224" s="20"/>
      <c r="UNQ224" s="57"/>
      <c r="UNR224" s="21"/>
      <c r="UNS224" s="22"/>
      <c r="UNT224" s="3"/>
      <c r="UNU224" s="5"/>
      <c r="UNV224" s="5"/>
      <c r="UNW224" s="8"/>
      <c r="UNX224" s="10"/>
      <c r="UNY224" s="68"/>
      <c r="UNZ224" s="20"/>
      <c r="UOA224" s="57"/>
      <c r="UOB224" s="21"/>
      <c r="UOC224" s="22"/>
      <c r="UOD224" s="3"/>
      <c r="UOE224" s="5"/>
      <c r="UOF224" s="5"/>
      <c r="UOG224" s="8"/>
      <c r="UOH224" s="10"/>
      <c r="UOI224" s="68"/>
      <c r="UOJ224" s="20"/>
      <c r="UOK224" s="57"/>
      <c r="UOL224" s="21"/>
      <c r="UOM224" s="22"/>
      <c r="UON224" s="3"/>
      <c r="UOO224" s="5"/>
      <c r="UOP224" s="5"/>
      <c r="UOQ224" s="8"/>
      <c r="UOR224" s="10"/>
      <c r="UOS224" s="68"/>
      <c r="UOT224" s="20"/>
      <c r="UOU224" s="57"/>
      <c r="UOV224" s="21"/>
      <c r="UOW224" s="22"/>
      <c r="UOX224" s="3"/>
      <c r="UOY224" s="5"/>
      <c r="UOZ224" s="5"/>
      <c r="UPA224" s="8"/>
      <c r="UPB224" s="10"/>
      <c r="UPC224" s="68"/>
      <c r="UPD224" s="20"/>
      <c r="UPE224" s="57"/>
      <c r="UPF224" s="21"/>
      <c r="UPG224" s="22"/>
      <c r="UPH224" s="3"/>
      <c r="UPI224" s="5"/>
      <c r="UPJ224" s="5"/>
      <c r="UPK224" s="8"/>
      <c r="UPL224" s="10"/>
      <c r="UPM224" s="68"/>
      <c r="UPN224" s="20"/>
      <c r="UPO224" s="57"/>
      <c r="UPP224" s="21"/>
      <c r="UPQ224" s="22"/>
      <c r="UPR224" s="3"/>
      <c r="UPS224" s="5"/>
      <c r="UPT224" s="5"/>
      <c r="UPU224" s="8"/>
      <c r="UPV224" s="10"/>
      <c r="UPW224" s="68"/>
      <c r="UPX224" s="20"/>
      <c r="UPY224" s="57"/>
      <c r="UPZ224" s="21"/>
      <c r="UQA224" s="22"/>
      <c r="UQB224" s="3"/>
      <c r="UQC224" s="5"/>
      <c r="UQD224" s="5"/>
      <c r="UQE224" s="8"/>
      <c r="UQF224" s="10"/>
      <c r="UQG224" s="68"/>
      <c r="UQH224" s="20"/>
      <c r="UQI224" s="57"/>
      <c r="UQJ224" s="21"/>
      <c r="UQK224" s="22"/>
      <c r="UQL224" s="3"/>
      <c r="UQM224" s="5"/>
      <c r="UQN224" s="5"/>
      <c r="UQO224" s="8"/>
      <c r="UQP224" s="10"/>
      <c r="UQQ224" s="68"/>
      <c r="UQR224" s="20"/>
      <c r="UQS224" s="57"/>
      <c r="UQT224" s="21"/>
      <c r="UQU224" s="22"/>
      <c r="UQV224" s="3"/>
      <c r="UQW224" s="5"/>
      <c r="UQX224" s="5"/>
      <c r="UQY224" s="8"/>
      <c r="UQZ224" s="10"/>
      <c r="URA224" s="68"/>
      <c r="URB224" s="20"/>
      <c r="URC224" s="57"/>
      <c r="URD224" s="21"/>
      <c r="URE224" s="22"/>
      <c r="URF224" s="3"/>
      <c r="URG224" s="5"/>
      <c r="URH224" s="5"/>
      <c r="URI224" s="8"/>
      <c r="URJ224" s="10"/>
      <c r="URK224" s="68"/>
      <c r="URL224" s="20"/>
      <c r="URM224" s="57"/>
      <c r="URN224" s="21"/>
      <c r="URO224" s="22"/>
      <c r="URP224" s="3"/>
      <c r="URQ224" s="5"/>
      <c r="URR224" s="5"/>
      <c r="URS224" s="8"/>
      <c r="URT224" s="10"/>
      <c r="URU224" s="68"/>
      <c r="URV224" s="20"/>
      <c r="URW224" s="57"/>
      <c r="URX224" s="21"/>
      <c r="URY224" s="22"/>
      <c r="URZ224" s="3"/>
      <c r="USA224" s="5"/>
      <c r="USB224" s="5"/>
      <c r="USC224" s="8"/>
      <c r="USD224" s="10"/>
      <c r="USE224" s="68"/>
      <c r="USF224" s="20"/>
      <c r="USG224" s="57"/>
      <c r="USH224" s="21"/>
      <c r="USI224" s="22"/>
      <c r="USJ224" s="3"/>
      <c r="USK224" s="5"/>
      <c r="USL224" s="5"/>
      <c r="USM224" s="8"/>
      <c r="USN224" s="10"/>
      <c r="USO224" s="68"/>
      <c r="USP224" s="20"/>
      <c r="USQ224" s="57"/>
      <c r="USR224" s="21"/>
      <c r="USS224" s="22"/>
      <c r="UST224" s="3"/>
      <c r="USU224" s="5"/>
      <c r="USV224" s="5"/>
      <c r="USW224" s="8"/>
      <c r="USX224" s="10"/>
      <c r="USY224" s="68"/>
      <c r="USZ224" s="20"/>
      <c r="UTA224" s="57"/>
      <c r="UTB224" s="21"/>
      <c r="UTC224" s="22"/>
      <c r="UTD224" s="3"/>
      <c r="UTE224" s="5"/>
      <c r="UTF224" s="5"/>
      <c r="UTG224" s="8"/>
      <c r="UTH224" s="10"/>
      <c r="UTI224" s="68"/>
      <c r="UTJ224" s="20"/>
      <c r="UTK224" s="57"/>
      <c r="UTL224" s="21"/>
      <c r="UTM224" s="22"/>
      <c r="UTN224" s="3"/>
      <c r="UTO224" s="5"/>
      <c r="UTP224" s="5"/>
      <c r="UTQ224" s="8"/>
      <c r="UTR224" s="10"/>
      <c r="UTS224" s="68"/>
      <c r="UTT224" s="20"/>
      <c r="UTU224" s="57"/>
      <c r="UTV224" s="21"/>
      <c r="UTW224" s="22"/>
      <c r="UTX224" s="3"/>
      <c r="UTY224" s="5"/>
      <c r="UTZ224" s="5"/>
      <c r="UUA224" s="8"/>
      <c r="UUB224" s="10"/>
      <c r="UUC224" s="68"/>
      <c r="UUD224" s="20"/>
      <c r="UUE224" s="57"/>
      <c r="UUF224" s="21"/>
      <c r="UUG224" s="22"/>
      <c r="UUH224" s="3"/>
      <c r="UUI224" s="5"/>
      <c r="UUJ224" s="5"/>
      <c r="UUK224" s="8"/>
      <c r="UUL224" s="10"/>
      <c r="UUM224" s="68"/>
      <c r="UUN224" s="20"/>
      <c r="UUO224" s="57"/>
      <c r="UUP224" s="21"/>
      <c r="UUQ224" s="22"/>
      <c r="UUR224" s="3"/>
      <c r="UUS224" s="5"/>
      <c r="UUT224" s="5"/>
      <c r="UUU224" s="8"/>
      <c r="UUV224" s="10"/>
      <c r="UUW224" s="68"/>
      <c r="UUX224" s="20"/>
      <c r="UUY224" s="57"/>
      <c r="UUZ224" s="21"/>
      <c r="UVA224" s="22"/>
      <c r="UVB224" s="3"/>
      <c r="UVC224" s="5"/>
      <c r="UVD224" s="5"/>
      <c r="UVE224" s="8"/>
      <c r="UVF224" s="10"/>
      <c r="UVG224" s="68"/>
      <c r="UVH224" s="20"/>
      <c r="UVI224" s="57"/>
      <c r="UVJ224" s="21"/>
      <c r="UVK224" s="22"/>
      <c r="UVL224" s="3"/>
      <c r="UVM224" s="5"/>
      <c r="UVN224" s="5"/>
      <c r="UVO224" s="8"/>
      <c r="UVP224" s="10"/>
      <c r="UVQ224" s="68"/>
      <c r="UVR224" s="20"/>
      <c r="UVS224" s="57"/>
      <c r="UVT224" s="21"/>
      <c r="UVU224" s="22"/>
      <c r="UVV224" s="3"/>
      <c r="UVW224" s="5"/>
      <c r="UVX224" s="5"/>
      <c r="UVY224" s="8"/>
      <c r="UVZ224" s="10"/>
      <c r="UWA224" s="68"/>
      <c r="UWB224" s="20"/>
      <c r="UWC224" s="57"/>
      <c r="UWD224" s="21"/>
      <c r="UWE224" s="22"/>
      <c r="UWF224" s="3"/>
      <c r="UWG224" s="5"/>
      <c r="UWH224" s="5"/>
      <c r="UWI224" s="8"/>
      <c r="UWJ224" s="10"/>
      <c r="UWK224" s="68"/>
      <c r="UWL224" s="20"/>
      <c r="UWM224" s="57"/>
      <c r="UWN224" s="21"/>
      <c r="UWO224" s="22"/>
      <c r="UWP224" s="3"/>
      <c r="UWQ224" s="5"/>
      <c r="UWR224" s="5"/>
      <c r="UWS224" s="8"/>
      <c r="UWT224" s="10"/>
      <c r="UWU224" s="68"/>
      <c r="UWV224" s="20"/>
      <c r="UWW224" s="57"/>
      <c r="UWX224" s="21"/>
      <c r="UWY224" s="22"/>
      <c r="UWZ224" s="3"/>
      <c r="UXA224" s="5"/>
      <c r="UXB224" s="5"/>
      <c r="UXC224" s="8"/>
      <c r="UXD224" s="10"/>
      <c r="UXE224" s="68"/>
      <c r="UXF224" s="20"/>
      <c r="UXG224" s="57"/>
      <c r="UXH224" s="21"/>
      <c r="UXI224" s="22"/>
      <c r="UXJ224" s="3"/>
      <c r="UXK224" s="5"/>
      <c r="UXL224" s="5"/>
      <c r="UXM224" s="8"/>
      <c r="UXN224" s="10"/>
      <c r="UXO224" s="68"/>
      <c r="UXP224" s="20"/>
      <c r="UXQ224" s="57"/>
      <c r="UXR224" s="21"/>
      <c r="UXS224" s="22"/>
      <c r="UXT224" s="3"/>
      <c r="UXU224" s="5"/>
      <c r="UXV224" s="5"/>
      <c r="UXW224" s="8"/>
      <c r="UXX224" s="10"/>
      <c r="UXY224" s="68"/>
      <c r="UXZ224" s="20"/>
      <c r="UYA224" s="57"/>
      <c r="UYB224" s="21"/>
      <c r="UYC224" s="22"/>
      <c r="UYD224" s="3"/>
      <c r="UYE224" s="5"/>
      <c r="UYF224" s="5"/>
      <c r="UYG224" s="8"/>
      <c r="UYH224" s="10"/>
      <c r="UYI224" s="68"/>
      <c r="UYJ224" s="20"/>
      <c r="UYK224" s="57"/>
      <c r="UYL224" s="21"/>
      <c r="UYM224" s="22"/>
      <c r="UYN224" s="3"/>
      <c r="UYO224" s="5"/>
      <c r="UYP224" s="5"/>
      <c r="UYQ224" s="8"/>
      <c r="UYR224" s="10"/>
      <c r="UYS224" s="68"/>
      <c r="UYT224" s="20"/>
      <c r="UYU224" s="57"/>
      <c r="UYV224" s="21"/>
      <c r="UYW224" s="22"/>
      <c r="UYX224" s="3"/>
      <c r="UYY224" s="5"/>
      <c r="UYZ224" s="5"/>
      <c r="UZA224" s="8"/>
      <c r="UZB224" s="10"/>
      <c r="UZC224" s="68"/>
      <c r="UZD224" s="20"/>
      <c r="UZE224" s="57"/>
      <c r="UZF224" s="21"/>
      <c r="UZG224" s="22"/>
      <c r="UZH224" s="3"/>
      <c r="UZI224" s="5"/>
      <c r="UZJ224" s="5"/>
      <c r="UZK224" s="8"/>
      <c r="UZL224" s="10"/>
      <c r="UZM224" s="68"/>
      <c r="UZN224" s="20"/>
      <c r="UZO224" s="57"/>
      <c r="UZP224" s="21"/>
      <c r="UZQ224" s="22"/>
      <c r="UZR224" s="3"/>
      <c r="UZS224" s="5"/>
      <c r="UZT224" s="5"/>
      <c r="UZU224" s="8"/>
      <c r="UZV224" s="10"/>
      <c r="UZW224" s="68"/>
      <c r="UZX224" s="20"/>
      <c r="UZY224" s="57"/>
      <c r="UZZ224" s="21"/>
      <c r="VAA224" s="22"/>
      <c r="VAB224" s="3"/>
      <c r="VAC224" s="5"/>
      <c r="VAD224" s="5"/>
      <c r="VAE224" s="8"/>
      <c r="VAF224" s="10"/>
      <c r="VAG224" s="68"/>
      <c r="VAH224" s="20"/>
      <c r="VAI224" s="57"/>
      <c r="VAJ224" s="21"/>
      <c r="VAK224" s="22"/>
      <c r="VAL224" s="3"/>
      <c r="VAM224" s="5"/>
      <c r="VAN224" s="5"/>
      <c r="VAO224" s="8"/>
      <c r="VAP224" s="10"/>
      <c r="VAQ224" s="68"/>
      <c r="VAR224" s="20"/>
      <c r="VAS224" s="57"/>
      <c r="VAT224" s="21"/>
      <c r="VAU224" s="22"/>
      <c r="VAV224" s="3"/>
      <c r="VAW224" s="5"/>
      <c r="VAX224" s="5"/>
      <c r="VAY224" s="8"/>
      <c r="VAZ224" s="10"/>
      <c r="VBA224" s="68"/>
      <c r="VBB224" s="20"/>
      <c r="VBC224" s="57"/>
      <c r="VBD224" s="21"/>
      <c r="VBE224" s="22"/>
      <c r="VBF224" s="3"/>
      <c r="VBG224" s="5"/>
      <c r="VBH224" s="5"/>
      <c r="VBI224" s="8"/>
      <c r="VBJ224" s="10"/>
      <c r="VBK224" s="68"/>
      <c r="VBL224" s="20"/>
      <c r="VBM224" s="57"/>
      <c r="VBN224" s="21"/>
      <c r="VBO224" s="22"/>
      <c r="VBP224" s="3"/>
      <c r="VBQ224" s="5"/>
      <c r="VBR224" s="5"/>
      <c r="VBS224" s="8"/>
      <c r="VBT224" s="10"/>
      <c r="VBU224" s="68"/>
      <c r="VBV224" s="20"/>
      <c r="VBW224" s="57"/>
      <c r="VBX224" s="21"/>
      <c r="VBY224" s="22"/>
      <c r="VBZ224" s="3"/>
      <c r="VCA224" s="5"/>
      <c r="VCB224" s="5"/>
      <c r="VCC224" s="8"/>
      <c r="VCD224" s="10"/>
      <c r="VCE224" s="68"/>
      <c r="VCF224" s="20"/>
      <c r="VCG224" s="57"/>
      <c r="VCH224" s="21"/>
      <c r="VCI224" s="22"/>
      <c r="VCJ224" s="3"/>
      <c r="VCK224" s="5"/>
      <c r="VCL224" s="5"/>
      <c r="VCM224" s="8"/>
      <c r="VCN224" s="10"/>
      <c r="VCO224" s="68"/>
      <c r="VCP224" s="20"/>
      <c r="VCQ224" s="57"/>
      <c r="VCR224" s="21"/>
      <c r="VCS224" s="22"/>
      <c r="VCT224" s="3"/>
      <c r="VCU224" s="5"/>
      <c r="VCV224" s="5"/>
      <c r="VCW224" s="8"/>
      <c r="VCX224" s="10"/>
      <c r="VCY224" s="68"/>
      <c r="VCZ224" s="20"/>
      <c r="VDA224" s="57"/>
      <c r="VDB224" s="21"/>
      <c r="VDC224" s="22"/>
      <c r="VDD224" s="3"/>
      <c r="VDE224" s="5"/>
      <c r="VDF224" s="5"/>
      <c r="VDG224" s="8"/>
      <c r="VDH224" s="10"/>
      <c r="VDI224" s="68"/>
      <c r="VDJ224" s="20"/>
      <c r="VDK224" s="57"/>
      <c r="VDL224" s="21"/>
      <c r="VDM224" s="22"/>
      <c r="VDN224" s="3"/>
      <c r="VDO224" s="5"/>
      <c r="VDP224" s="5"/>
      <c r="VDQ224" s="8"/>
      <c r="VDR224" s="10"/>
      <c r="VDS224" s="68"/>
      <c r="VDT224" s="20"/>
      <c r="VDU224" s="57"/>
      <c r="VDV224" s="21"/>
      <c r="VDW224" s="22"/>
      <c r="VDX224" s="3"/>
      <c r="VDY224" s="5"/>
      <c r="VDZ224" s="5"/>
      <c r="VEA224" s="8"/>
      <c r="VEB224" s="10"/>
      <c r="VEC224" s="68"/>
      <c r="VED224" s="20"/>
      <c r="VEE224" s="57"/>
      <c r="VEF224" s="21"/>
      <c r="VEG224" s="22"/>
      <c r="VEH224" s="3"/>
      <c r="VEI224" s="5"/>
      <c r="VEJ224" s="5"/>
      <c r="VEK224" s="8"/>
      <c r="VEL224" s="10"/>
      <c r="VEM224" s="68"/>
      <c r="VEN224" s="20"/>
      <c r="VEO224" s="57"/>
      <c r="VEP224" s="21"/>
      <c r="VEQ224" s="22"/>
      <c r="VER224" s="3"/>
      <c r="VES224" s="5"/>
      <c r="VET224" s="5"/>
      <c r="VEU224" s="8"/>
      <c r="VEV224" s="10"/>
      <c r="VEW224" s="68"/>
      <c r="VEX224" s="20"/>
      <c r="VEY224" s="57"/>
      <c r="VEZ224" s="21"/>
      <c r="VFA224" s="22"/>
      <c r="VFB224" s="3"/>
      <c r="VFC224" s="5"/>
      <c r="VFD224" s="5"/>
      <c r="VFE224" s="8"/>
      <c r="VFF224" s="10"/>
      <c r="VFG224" s="68"/>
      <c r="VFH224" s="20"/>
      <c r="VFI224" s="57"/>
      <c r="VFJ224" s="21"/>
      <c r="VFK224" s="22"/>
      <c r="VFL224" s="3"/>
      <c r="VFM224" s="5"/>
      <c r="VFN224" s="5"/>
      <c r="VFO224" s="8"/>
      <c r="VFP224" s="10"/>
      <c r="VFQ224" s="68"/>
      <c r="VFR224" s="20"/>
      <c r="VFS224" s="57"/>
      <c r="VFT224" s="21"/>
      <c r="VFU224" s="22"/>
      <c r="VFV224" s="3"/>
      <c r="VFW224" s="5"/>
      <c r="VFX224" s="5"/>
      <c r="VFY224" s="8"/>
      <c r="VFZ224" s="10"/>
      <c r="VGA224" s="68"/>
      <c r="VGB224" s="20"/>
      <c r="VGC224" s="57"/>
      <c r="VGD224" s="21"/>
      <c r="VGE224" s="22"/>
      <c r="VGF224" s="3"/>
      <c r="VGG224" s="5"/>
      <c r="VGH224" s="5"/>
      <c r="VGI224" s="8"/>
      <c r="VGJ224" s="10"/>
      <c r="VGK224" s="68"/>
      <c r="VGL224" s="20"/>
      <c r="VGM224" s="57"/>
      <c r="VGN224" s="21"/>
      <c r="VGO224" s="22"/>
      <c r="VGP224" s="3"/>
      <c r="VGQ224" s="5"/>
      <c r="VGR224" s="5"/>
      <c r="VGS224" s="8"/>
      <c r="VGT224" s="10"/>
      <c r="VGU224" s="68"/>
      <c r="VGV224" s="20"/>
      <c r="VGW224" s="57"/>
      <c r="VGX224" s="21"/>
      <c r="VGY224" s="22"/>
      <c r="VGZ224" s="3"/>
      <c r="VHA224" s="5"/>
      <c r="VHB224" s="5"/>
      <c r="VHC224" s="8"/>
      <c r="VHD224" s="10"/>
      <c r="VHE224" s="68"/>
      <c r="VHF224" s="20"/>
      <c r="VHG224" s="57"/>
      <c r="VHH224" s="21"/>
      <c r="VHI224" s="22"/>
      <c r="VHJ224" s="3"/>
      <c r="VHK224" s="5"/>
      <c r="VHL224" s="5"/>
      <c r="VHM224" s="8"/>
      <c r="VHN224" s="10"/>
      <c r="VHO224" s="68"/>
      <c r="VHP224" s="20"/>
      <c r="VHQ224" s="57"/>
      <c r="VHR224" s="21"/>
      <c r="VHS224" s="22"/>
      <c r="VHT224" s="3"/>
      <c r="VHU224" s="5"/>
      <c r="VHV224" s="5"/>
      <c r="VHW224" s="8"/>
      <c r="VHX224" s="10"/>
      <c r="VHY224" s="68"/>
      <c r="VHZ224" s="20"/>
      <c r="VIA224" s="57"/>
      <c r="VIB224" s="21"/>
      <c r="VIC224" s="22"/>
      <c r="VID224" s="3"/>
      <c r="VIE224" s="5"/>
      <c r="VIF224" s="5"/>
      <c r="VIG224" s="8"/>
      <c r="VIH224" s="10"/>
      <c r="VII224" s="68"/>
      <c r="VIJ224" s="20"/>
      <c r="VIK224" s="57"/>
      <c r="VIL224" s="21"/>
      <c r="VIM224" s="22"/>
      <c r="VIN224" s="3"/>
      <c r="VIO224" s="5"/>
      <c r="VIP224" s="5"/>
      <c r="VIQ224" s="8"/>
      <c r="VIR224" s="10"/>
      <c r="VIS224" s="68"/>
      <c r="VIT224" s="20"/>
      <c r="VIU224" s="57"/>
      <c r="VIV224" s="21"/>
      <c r="VIW224" s="22"/>
      <c r="VIX224" s="3"/>
      <c r="VIY224" s="5"/>
      <c r="VIZ224" s="5"/>
      <c r="VJA224" s="8"/>
      <c r="VJB224" s="10"/>
      <c r="VJC224" s="68"/>
      <c r="VJD224" s="20"/>
      <c r="VJE224" s="57"/>
      <c r="VJF224" s="21"/>
      <c r="VJG224" s="22"/>
      <c r="VJH224" s="3"/>
      <c r="VJI224" s="5"/>
      <c r="VJJ224" s="5"/>
      <c r="VJK224" s="8"/>
      <c r="VJL224" s="10"/>
      <c r="VJM224" s="68"/>
      <c r="VJN224" s="20"/>
      <c r="VJO224" s="57"/>
      <c r="VJP224" s="21"/>
      <c r="VJQ224" s="22"/>
      <c r="VJR224" s="3"/>
      <c r="VJS224" s="5"/>
      <c r="VJT224" s="5"/>
      <c r="VJU224" s="8"/>
      <c r="VJV224" s="10"/>
      <c r="VJW224" s="68"/>
      <c r="VJX224" s="20"/>
      <c r="VJY224" s="57"/>
      <c r="VJZ224" s="21"/>
      <c r="VKA224" s="22"/>
      <c r="VKB224" s="3"/>
      <c r="VKC224" s="5"/>
      <c r="VKD224" s="5"/>
      <c r="VKE224" s="8"/>
      <c r="VKF224" s="10"/>
      <c r="VKG224" s="68"/>
      <c r="VKH224" s="20"/>
      <c r="VKI224" s="57"/>
      <c r="VKJ224" s="21"/>
      <c r="VKK224" s="22"/>
      <c r="VKL224" s="3"/>
      <c r="VKM224" s="5"/>
      <c r="VKN224" s="5"/>
      <c r="VKO224" s="8"/>
      <c r="VKP224" s="10"/>
      <c r="VKQ224" s="68"/>
      <c r="VKR224" s="20"/>
      <c r="VKS224" s="57"/>
      <c r="VKT224" s="21"/>
      <c r="VKU224" s="22"/>
      <c r="VKV224" s="3"/>
      <c r="VKW224" s="5"/>
      <c r="VKX224" s="5"/>
      <c r="VKY224" s="8"/>
      <c r="VKZ224" s="10"/>
      <c r="VLA224" s="68"/>
      <c r="VLB224" s="20"/>
      <c r="VLC224" s="57"/>
      <c r="VLD224" s="21"/>
      <c r="VLE224" s="22"/>
      <c r="VLF224" s="3"/>
      <c r="VLG224" s="5"/>
      <c r="VLH224" s="5"/>
      <c r="VLI224" s="8"/>
      <c r="VLJ224" s="10"/>
      <c r="VLK224" s="68"/>
      <c r="VLL224" s="20"/>
      <c r="VLM224" s="57"/>
      <c r="VLN224" s="21"/>
      <c r="VLO224" s="22"/>
      <c r="VLP224" s="3"/>
      <c r="VLQ224" s="5"/>
      <c r="VLR224" s="5"/>
      <c r="VLS224" s="8"/>
      <c r="VLT224" s="10"/>
      <c r="VLU224" s="68"/>
      <c r="VLV224" s="20"/>
      <c r="VLW224" s="57"/>
      <c r="VLX224" s="21"/>
      <c r="VLY224" s="22"/>
      <c r="VLZ224" s="3"/>
      <c r="VMA224" s="5"/>
      <c r="VMB224" s="5"/>
      <c r="VMC224" s="8"/>
      <c r="VMD224" s="10"/>
      <c r="VME224" s="68"/>
      <c r="VMF224" s="20"/>
      <c r="VMG224" s="57"/>
      <c r="VMH224" s="21"/>
      <c r="VMI224" s="22"/>
      <c r="VMJ224" s="3"/>
      <c r="VMK224" s="5"/>
      <c r="VML224" s="5"/>
      <c r="VMM224" s="8"/>
      <c r="VMN224" s="10"/>
      <c r="VMO224" s="68"/>
      <c r="VMP224" s="20"/>
      <c r="VMQ224" s="57"/>
      <c r="VMR224" s="21"/>
      <c r="VMS224" s="22"/>
      <c r="VMT224" s="3"/>
      <c r="VMU224" s="5"/>
      <c r="VMV224" s="5"/>
      <c r="VMW224" s="8"/>
      <c r="VMX224" s="10"/>
      <c r="VMY224" s="68"/>
      <c r="VMZ224" s="20"/>
      <c r="VNA224" s="57"/>
      <c r="VNB224" s="21"/>
      <c r="VNC224" s="22"/>
      <c r="VND224" s="3"/>
      <c r="VNE224" s="5"/>
      <c r="VNF224" s="5"/>
      <c r="VNG224" s="8"/>
      <c r="VNH224" s="10"/>
      <c r="VNI224" s="68"/>
      <c r="VNJ224" s="20"/>
      <c r="VNK224" s="57"/>
      <c r="VNL224" s="21"/>
      <c r="VNM224" s="22"/>
      <c r="VNN224" s="3"/>
      <c r="VNO224" s="5"/>
      <c r="VNP224" s="5"/>
      <c r="VNQ224" s="8"/>
      <c r="VNR224" s="10"/>
      <c r="VNS224" s="68"/>
      <c r="VNT224" s="20"/>
      <c r="VNU224" s="57"/>
      <c r="VNV224" s="21"/>
      <c r="VNW224" s="22"/>
      <c r="VNX224" s="3"/>
      <c r="VNY224" s="5"/>
      <c r="VNZ224" s="5"/>
      <c r="VOA224" s="8"/>
      <c r="VOB224" s="10"/>
      <c r="VOC224" s="68"/>
      <c r="VOD224" s="20"/>
      <c r="VOE224" s="57"/>
      <c r="VOF224" s="21"/>
      <c r="VOG224" s="22"/>
      <c r="VOH224" s="3"/>
      <c r="VOI224" s="5"/>
      <c r="VOJ224" s="5"/>
      <c r="VOK224" s="8"/>
      <c r="VOL224" s="10"/>
      <c r="VOM224" s="68"/>
      <c r="VON224" s="20"/>
      <c r="VOO224" s="57"/>
      <c r="VOP224" s="21"/>
      <c r="VOQ224" s="22"/>
      <c r="VOR224" s="3"/>
      <c r="VOS224" s="5"/>
      <c r="VOT224" s="5"/>
      <c r="VOU224" s="8"/>
      <c r="VOV224" s="10"/>
      <c r="VOW224" s="68"/>
      <c r="VOX224" s="20"/>
      <c r="VOY224" s="57"/>
      <c r="VOZ224" s="21"/>
      <c r="VPA224" s="22"/>
      <c r="VPB224" s="3"/>
      <c r="VPC224" s="5"/>
      <c r="VPD224" s="5"/>
      <c r="VPE224" s="8"/>
      <c r="VPF224" s="10"/>
      <c r="VPG224" s="68"/>
      <c r="VPH224" s="20"/>
      <c r="VPI224" s="57"/>
      <c r="VPJ224" s="21"/>
      <c r="VPK224" s="22"/>
      <c r="VPL224" s="3"/>
      <c r="VPM224" s="5"/>
      <c r="VPN224" s="5"/>
      <c r="VPO224" s="8"/>
      <c r="VPP224" s="10"/>
      <c r="VPQ224" s="68"/>
      <c r="VPR224" s="20"/>
      <c r="VPS224" s="57"/>
      <c r="VPT224" s="21"/>
      <c r="VPU224" s="22"/>
      <c r="VPV224" s="3"/>
      <c r="VPW224" s="5"/>
      <c r="VPX224" s="5"/>
      <c r="VPY224" s="8"/>
      <c r="VPZ224" s="10"/>
      <c r="VQA224" s="68"/>
      <c r="VQB224" s="20"/>
      <c r="VQC224" s="57"/>
      <c r="VQD224" s="21"/>
      <c r="VQE224" s="22"/>
      <c r="VQF224" s="3"/>
      <c r="VQG224" s="5"/>
      <c r="VQH224" s="5"/>
      <c r="VQI224" s="8"/>
      <c r="VQJ224" s="10"/>
      <c r="VQK224" s="68"/>
      <c r="VQL224" s="20"/>
      <c r="VQM224" s="57"/>
      <c r="VQN224" s="21"/>
      <c r="VQO224" s="22"/>
      <c r="VQP224" s="3"/>
      <c r="VQQ224" s="5"/>
      <c r="VQR224" s="5"/>
      <c r="VQS224" s="8"/>
      <c r="VQT224" s="10"/>
      <c r="VQU224" s="68"/>
      <c r="VQV224" s="20"/>
      <c r="VQW224" s="57"/>
      <c r="VQX224" s="21"/>
      <c r="VQY224" s="22"/>
      <c r="VQZ224" s="3"/>
      <c r="VRA224" s="5"/>
      <c r="VRB224" s="5"/>
      <c r="VRC224" s="8"/>
      <c r="VRD224" s="10"/>
      <c r="VRE224" s="68"/>
      <c r="VRF224" s="20"/>
      <c r="VRG224" s="57"/>
      <c r="VRH224" s="21"/>
      <c r="VRI224" s="22"/>
      <c r="VRJ224" s="3"/>
      <c r="VRK224" s="5"/>
      <c r="VRL224" s="5"/>
      <c r="VRM224" s="8"/>
      <c r="VRN224" s="10"/>
      <c r="VRO224" s="68"/>
      <c r="VRP224" s="20"/>
      <c r="VRQ224" s="57"/>
      <c r="VRR224" s="21"/>
      <c r="VRS224" s="22"/>
      <c r="VRT224" s="3"/>
      <c r="VRU224" s="5"/>
      <c r="VRV224" s="5"/>
      <c r="VRW224" s="8"/>
      <c r="VRX224" s="10"/>
      <c r="VRY224" s="68"/>
      <c r="VRZ224" s="20"/>
      <c r="VSA224" s="57"/>
      <c r="VSB224" s="21"/>
      <c r="VSC224" s="22"/>
      <c r="VSD224" s="3"/>
      <c r="VSE224" s="5"/>
      <c r="VSF224" s="5"/>
      <c r="VSG224" s="8"/>
      <c r="VSH224" s="10"/>
      <c r="VSI224" s="68"/>
      <c r="VSJ224" s="20"/>
      <c r="VSK224" s="57"/>
      <c r="VSL224" s="21"/>
      <c r="VSM224" s="22"/>
      <c r="VSN224" s="3"/>
      <c r="VSO224" s="5"/>
      <c r="VSP224" s="5"/>
      <c r="VSQ224" s="8"/>
      <c r="VSR224" s="10"/>
      <c r="VSS224" s="68"/>
      <c r="VST224" s="20"/>
      <c r="VSU224" s="57"/>
      <c r="VSV224" s="21"/>
      <c r="VSW224" s="22"/>
      <c r="VSX224" s="3"/>
      <c r="VSY224" s="5"/>
      <c r="VSZ224" s="5"/>
      <c r="VTA224" s="8"/>
      <c r="VTB224" s="10"/>
      <c r="VTC224" s="68"/>
      <c r="VTD224" s="20"/>
      <c r="VTE224" s="57"/>
      <c r="VTF224" s="21"/>
      <c r="VTG224" s="22"/>
      <c r="VTH224" s="3"/>
      <c r="VTI224" s="5"/>
      <c r="VTJ224" s="5"/>
      <c r="VTK224" s="8"/>
      <c r="VTL224" s="10"/>
      <c r="VTM224" s="68"/>
      <c r="VTN224" s="20"/>
      <c r="VTO224" s="57"/>
      <c r="VTP224" s="21"/>
      <c r="VTQ224" s="22"/>
      <c r="VTR224" s="3"/>
      <c r="VTS224" s="5"/>
      <c r="VTT224" s="5"/>
      <c r="VTU224" s="8"/>
      <c r="VTV224" s="10"/>
      <c r="VTW224" s="68"/>
      <c r="VTX224" s="20"/>
      <c r="VTY224" s="57"/>
      <c r="VTZ224" s="21"/>
      <c r="VUA224" s="22"/>
      <c r="VUB224" s="3"/>
      <c r="VUC224" s="5"/>
      <c r="VUD224" s="5"/>
      <c r="VUE224" s="8"/>
      <c r="VUF224" s="10"/>
      <c r="VUG224" s="68"/>
      <c r="VUH224" s="20"/>
      <c r="VUI224" s="57"/>
      <c r="VUJ224" s="21"/>
      <c r="VUK224" s="22"/>
      <c r="VUL224" s="3"/>
      <c r="VUM224" s="5"/>
      <c r="VUN224" s="5"/>
      <c r="VUO224" s="8"/>
      <c r="VUP224" s="10"/>
      <c r="VUQ224" s="68"/>
      <c r="VUR224" s="20"/>
      <c r="VUS224" s="57"/>
      <c r="VUT224" s="21"/>
      <c r="VUU224" s="22"/>
      <c r="VUV224" s="3"/>
      <c r="VUW224" s="5"/>
      <c r="VUX224" s="5"/>
      <c r="VUY224" s="8"/>
      <c r="VUZ224" s="10"/>
      <c r="VVA224" s="68"/>
      <c r="VVB224" s="20"/>
      <c r="VVC224" s="57"/>
      <c r="VVD224" s="21"/>
      <c r="VVE224" s="22"/>
      <c r="VVF224" s="3"/>
      <c r="VVG224" s="5"/>
      <c r="VVH224" s="5"/>
      <c r="VVI224" s="8"/>
      <c r="VVJ224" s="10"/>
      <c r="VVK224" s="68"/>
      <c r="VVL224" s="20"/>
      <c r="VVM224" s="57"/>
      <c r="VVN224" s="21"/>
      <c r="VVO224" s="22"/>
      <c r="VVP224" s="3"/>
      <c r="VVQ224" s="5"/>
      <c r="VVR224" s="5"/>
      <c r="VVS224" s="8"/>
      <c r="VVT224" s="10"/>
      <c r="VVU224" s="68"/>
      <c r="VVV224" s="20"/>
      <c r="VVW224" s="57"/>
      <c r="VVX224" s="21"/>
      <c r="VVY224" s="22"/>
      <c r="VVZ224" s="3"/>
      <c r="VWA224" s="5"/>
      <c r="VWB224" s="5"/>
      <c r="VWC224" s="8"/>
      <c r="VWD224" s="10"/>
      <c r="VWE224" s="68"/>
      <c r="VWF224" s="20"/>
      <c r="VWG224" s="57"/>
      <c r="VWH224" s="21"/>
      <c r="VWI224" s="22"/>
      <c r="VWJ224" s="3"/>
      <c r="VWK224" s="5"/>
      <c r="VWL224" s="5"/>
      <c r="VWM224" s="8"/>
      <c r="VWN224" s="10"/>
      <c r="VWO224" s="68"/>
      <c r="VWP224" s="20"/>
      <c r="VWQ224" s="57"/>
      <c r="VWR224" s="21"/>
      <c r="VWS224" s="22"/>
      <c r="VWT224" s="3"/>
      <c r="VWU224" s="5"/>
      <c r="VWV224" s="5"/>
      <c r="VWW224" s="8"/>
      <c r="VWX224" s="10"/>
      <c r="VWY224" s="68"/>
      <c r="VWZ224" s="20"/>
      <c r="VXA224" s="57"/>
      <c r="VXB224" s="21"/>
      <c r="VXC224" s="22"/>
      <c r="VXD224" s="3"/>
      <c r="VXE224" s="5"/>
      <c r="VXF224" s="5"/>
      <c r="VXG224" s="8"/>
      <c r="VXH224" s="10"/>
      <c r="VXI224" s="68"/>
      <c r="VXJ224" s="20"/>
      <c r="VXK224" s="57"/>
      <c r="VXL224" s="21"/>
      <c r="VXM224" s="22"/>
      <c r="VXN224" s="3"/>
      <c r="VXO224" s="5"/>
      <c r="VXP224" s="5"/>
      <c r="VXQ224" s="8"/>
      <c r="VXR224" s="10"/>
      <c r="VXS224" s="68"/>
      <c r="VXT224" s="20"/>
      <c r="VXU224" s="57"/>
      <c r="VXV224" s="21"/>
      <c r="VXW224" s="22"/>
      <c r="VXX224" s="3"/>
      <c r="VXY224" s="5"/>
      <c r="VXZ224" s="5"/>
      <c r="VYA224" s="8"/>
      <c r="VYB224" s="10"/>
      <c r="VYC224" s="68"/>
      <c r="VYD224" s="20"/>
      <c r="VYE224" s="57"/>
      <c r="VYF224" s="21"/>
      <c r="VYG224" s="22"/>
      <c r="VYH224" s="3"/>
      <c r="VYI224" s="5"/>
      <c r="VYJ224" s="5"/>
      <c r="VYK224" s="8"/>
      <c r="VYL224" s="10"/>
      <c r="VYM224" s="68"/>
      <c r="VYN224" s="20"/>
      <c r="VYO224" s="57"/>
      <c r="VYP224" s="21"/>
      <c r="VYQ224" s="22"/>
      <c r="VYR224" s="3"/>
      <c r="VYS224" s="5"/>
      <c r="VYT224" s="5"/>
      <c r="VYU224" s="8"/>
      <c r="VYV224" s="10"/>
      <c r="VYW224" s="68"/>
      <c r="VYX224" s="20"/>
      <c r="VYY224" s="57"/>
      <c r="VYZ224" s="21"/>
      <c r="VZA224" s="22"/>
      <c r="VZB224" s="3"/>
      <c r="VZC224" s="5"/>
      <c r="VZD224" s="5"/>
      <c r="VZE224" s="8"/>
      <c r="VZF224" s="10"/>
      <c r="VZG224" s="68"/>
      <c r="VZH224" s="20"/>
      <c r="VZI224" s="57"/>
      <c r="VZJ224" s="21"/>
      <c r="VZK224" s="22"/>
      <c r="VZL224" s="3"/>
      <c r="VZM224" s="5"/>
      <c r="VZN224" s="5"/>
      <c r="VZO224" s="8"/>
      <c r="VZP224" s="10"/>
      <c r="VZQ224" s="68"/>
      <c r="VZR224" s="20"/>
      <c r="VZS224" s="57"/>
      <c r="VZT224" s="21"/>
      <c r="VZU224" s="22"/>
      <c r="VZV224" s="3"/>
      <c r="VZW224" s="5"/>
      <c r="VZX224" s="5"/>
      <c r="VZY224" s="8"/>
      <c r="VZZ224" s="10"/>
      <c r="WAA224" s="68"/>
      <c r="WAB224" s="20"/>
      <c r="WAC224" s="57"/>
      <c r="WAD224" s="21"/>
      <c r="WAE224" s="22"/>
      <c r="WAF224" s="3"/>
      <c r="WAG224" s="5"/>
      <c r="WAH224" s="5"/>
      <c r="WAI224" s="8"/>
      <c r="WAJ224" s="10"/>
      <c r="WAK224" s="68"/>
      <c r="WAL224" s="20"/>
      <c r="WAM224" s="57"/>
      <c r="WAN224" s="21"/>
      <c r="WAO224" s="22"/>
      <c r="WAP224" s="3"/>
      <c r="WAQ224" s="5"/>
      <c r="WAR224" s="5"/>
      <c r="WAS224" s="8"/>
      <c r="WAT224" s="10"/>
      <c r="WAU224" s="68"/>
      <c r="WAV224" s="20"/>
      <c r="WAW224" s="57"/>
      <c r="WAX224" s="21"/>
      <c r="WAY224" s="22"/>
      <c r="WAZ224" s="3"/>
      <c r="WBA224" s="5"/>
      <c r="WBB224" s="5"/>
      <c r="WBC224" s="8"/>
      <c r="WBD224" s="10"/>
      <c r="WBE224" s="68"/>
      <c r="WBF224" s="20"/>
      <c r="WBG224" s="57"/>
      <c r="WBH224" s="21"/>
      <c r="WBI224" s="22"/>
      <c r="WBJ224" s="3"/>
      <c r="WBK224" s="5"/>
      <c r="WBL224" s="5"/>
      <c r="WBM224" s="8"/>
      <c r="WBN224" s="10"/>
      <c r="WBO224" s="68"/>
      <c r="WBP224" s="20"/>
      <c r="WBQ224" s="57"/>
      <c r="WBR224" s="21"/>
      <c r="WBS224" s="22"/>
      <c r="WBT224" s="3"/>
      <c r="WBU224" s="5"/>
      <c r="WBV224" s="5"/>
      <c r="WBW224" s="8"/>
      <c r="WBX224" s="10"/>
      <c r="WBY224" s="68"/>
      <c r="WBZ224" s="20"/>
      <c r="WCA224" s="57"/>
      <c r="WCB224" s="21"/>
      <c r="WCC224" s="22"/>
      <c r="WCD224" s="3"/>
      <c r="WCE224" s="5"/>
      <c r="WCF224" s="5"/>
      <c r="WCG224" s="8"/>
      <c r="WCH224" s="10"/>
      <c r="WCI224" s="68"/>
      <c r="WCJ224" s="20"/>
      <c r="WCK224" s="57"/>
      <c r="WCL224" s="21"/>
      <c r="WCM224" s="22"/>
      <c r="WCN224" s="3"/>
      <c r="WCO224" s="5"/>
      <c r="WCP224" s="5"/>
      <c r="WCQ224" s="8"/>
      <c r="WCR224" s="10"/>
      <c r="WCS224" s="68"/>
      <c r="WCT224" s="20"/>
      <c r="WCU224" s="57"/>
      <c r="WCV224" s="21"/>
      <c r="WCW224" s="22"/>
      <c r="WCX224" s="3"/>
      <c r="WCY224" s="5"/>
      <c r="WCZ224" s="5"/>
      <c r="WDA224" s="8"/>
      <c r="WDB224" s="10"/>
      <c r="WDC224" s="68"/>
      <c r="WDD224" s="20"/>
      <c r="WDE224" s="57"/>
      <c r="WDF224" s="21"/>
      <c r="WDG224" s="22"/>
      <c r="WDH224" s="3"/>
      <c r="WDI224" s="5"/>
      <c r="WDJ224" s="5"/>
      <c r="WDK224" s="8"/>
      <c r="WDL224" s="10"/>
      <c r="WDM224" s="68"/>
      <c r="WDN224" s="20"/>
      <c r="WDO224" s="57"/>
      <c r="WDP224" s="21"/>
      <c r="WDQ224" s="22"/>
      <c r="WDR224" s="3"/>
      <c r="WDS224" s="5"/>
      <c r="WDT224" s="5"/>
      <c r="WDU224" s="8"/>
      <c r="WDV224" s="10"/>
      <c r="WDW224" s="68"/>
      <c r="WDX224" s="20"/>
      <c r="WDY224" s="57"/>
      <c r="WDZ224" s="21"/>
      <c r="WEA224" s="22"/>
      <c r="WEB224" s="3"/>
      <c r="WEC224" s="5"/>
      <c r="WED224" s="5"/>
      <c r="WEE224" s="8"/>
      <c r="WEF224" s="10"/>
      <c r="WEG224" s="68"/>
      <c r="WEH224" s="20"/>
      <c r="WEI224" s="57"/>
      <c r="WEJ224" s="21"/>
      <c r="WEK224" s="22"/>
      <c r="WEL224" s="3"/>
      <c r="WEM224" s="5"/>
      <c r="WEN224" s="5"/>
      <c r="WEO224" s="8"/>
      <c r="WEP224" s="10"/>
      <c r="WEQ224" s="68"/>
      <c r="WER224" s="20"/>
      <c r="WES224" s="57"/>
      <c r="WET224" s="21"/>
      <c r="WEU224" s="22"/>
      <c r="WEV224" s="3"/>
      <c r="WEW224" s="5"/>
      <c r="WEX224" s="5"/>
      <c r="WEY224" s="8"/>
      <c r="WEZ224" s="10"/>
      <c r="WFA224" s="68"/>
      <c r="WFB224" s="20"/>
      <c r="WFC224" s="57"/>
      <c r="WFD224" s="21"/>
      <c r="WFE224" s="22"/>
      <c r="WFF224" s="3"/>
      <c r="WFG224" s="5"/>
      <c r="WFH224" s="5"/>
      <c r="WFI224" s="8"/>
      <c r="WFJ224" s="10"/>
      <c r="WFK224" s="68"/>
      <c r="WFL224" s="20"/>
      <c r="WFM224" s="57"/>
      <c r="WFN224" s="21"/>
      <c r="WFO224" s="22"/>
      <c r="WFP224" s="3"/>
      <c r="WFQ224" s="5"/>
      <c r="WFR224" s="5"/>
      <c r="WFS224" s="8"/>
      <c r="WFT224" s="10"/>
      <c r="WFU224" s="68"/>
      <c r="WFV224" s="20"/>
      <c r="WFW224" s="57"/>
      <c r="WFX224" s="21"/>
      <c r="WFY224" s="22"/>
      <c r="WFZ224" s="3"/>
      <c r="WGA224" s="5"/>
      <c r="WGB224" s="5"/>
      <c r="WGC224" s="8"/>
      <c r="WGD224" s="10"/>
      <c r="WGE224" s="68"/>
      <c r="WGF224" s="20"/>
      <c r="WGG224" s="57"/>
      <c r="WGH224" s="21"/>
      <c r="WGI224" s="22"/>
      <c r="WGJ224" s="3"/>
      <c r="WGK224" s="5"/>
      <c r="WGL224" s="5"/>
      <c r="WGM224" s="8"/>
      <c r="WGN224" s="10"/>
      <c r="WGO224" s="68"/>
      <c r="WGP224" s="20"/>
      <c r="WGQ224" s="57"/>
      <c r="WGR224" s="21"/>
      <c r="WGS224" s="22"/>
      <c r="WGT224" s="3"/>
      <c r="WGU224" s="5"/>
      <c r="WGV224" s="5"/>
      <c r="WGW224" s="8"/>
      <c r="WGX224" s="10"/>
      <c r="WGY224" s="68"/>
      <c r="WGZ224" s="20"/>
      <c r="WHA224" s="57"/>
      <c r="WHB224" s="21"/>
      <c r="WHC224" s="22"/>
      <c r="WHD224" s="3"/>
      <c r="WHE224" s="5"/>
      <c r="WHF224" s="5"/>
      <c r="WHG224" s="8"/>
      <c r="WHH224" s="10"/>
      <c r="WHI224" s="68"/>
      <c r="WHJ224" s="20"/>
      <c r="WHK224" s="57"/>
      <c r="WHL224" s="21"/>
      <c r="WHM224" s="22"/>
      <c r="WHN224" s="3"/>
      <c r="WHO224" s="5"/>
      <c r="WHP224" s="5"/>
      <c r="WHQ224" s="8"/>
      <c r="WHR224" s="10"/>
      <c r="WHS224" s="68"/>
      <c r="WHT224" s="20"/>
      <c r="WHU224" s="57"/>
      <c r="WHV224" s="21"/>
      <c r="WHW224" s="22"/>
      <c r="WHX224" s="3"/>
      <c r="WHY224" s="5"/>
      <c r="WHZ224" s="5"/>
      <c r="WIA224" s="8"/>
      <c r="WIB224" s="10"/>
      <c r="WIC224" s="68"/>
      <c r="WID224" s="20"/>
      <c r="WIE224" s="57"/>
      <c r="WIF224" s="21"/>
      <c r="WIG224" s="22"/>
      <c r="WIH224" s="3"/>
      <c r="WII224" s="5"/>
      <c r="WIJ224" s="5"/>
      <c r="WIK224" s="8"/>
      <c r="WIL224" s="10"/>
      <c r="WIM224" s="68"/>
      <c r="WIN224" s="20"/>
      <c r="WIO224" s="57"/>
      <c r="WIP224" s="21"/>
      <c r="WIQ224" s="22"/>
      <c r="WIR224" s="3"/>
      <c r="WIS224" s="5"/>
      <c r="WIT224" s="5"/>
      <c r="WIU224" s="8"/>
      <c r="WIV224" s="10"/>
      <c r="WIW224" s="68"/>
      <c r="WIX224" s="20"/>
      <c r="WIY224" s="57"/>
      <c r="WIZ224" s="21"/>
      <c r="WJA224" s="22"/>
      <c r="WJB224" s="3"/>
      <c r="WJC224" s="5"/>
      <c r="WJD224" s="5"/>
      <c r="WJE224" s="8"/>
      <c r="WJF224" s="10"/>
      <c r="WJG224" s="68"/>
      <c r="WJH224" s="20"/>
      <c r="WJI224" s="57"/>
      <c r="WJJ224" s="21"/>
      <c r="WJK224" s="22"/>
      <c r="WJL224" s="3"/>
      <c r="WJM224" s="5"/>
      <c r="WJN224" s="5"/>
      <c r="WJO224" s="8"/>
      <c r="WJP224" s="10"/>
      <c r="WJQ224" s="68"/>
      <c r="WJR224" s="20"/>
      <c r="WJS224" s="57"/>
      <c r="WJT224" s="21"/>
      <c r="WJU224" s="22"/>
      <c r="WJV224" s="3"/>
      <c r="WJW224" s="5"/>
      <c r="WJX224" s="5"/>
      <c r="WJY224" s="8"/>
      <c r="WJZ224" s="10"/>
      <c r="WKA224" s="68"/>
      <c r="WKB224" s="20"/>
      <c r="WKC224" s="57"/>
      <c r="WKD224" s="21"/>
      <c r="WKE224" s="22"/>
      <c r="WKF224" s="3"/>
      <c r="WKG224" s="5"/>
      <c r="WKH224" s="5"/>
      <c r="WKI224" s="8"/>
      <c r="WKJ224" s="10"/>
      <c r="WKK224" s="68"/>
      <c r="WKL224" s="20"/>
      <c r="WKM224" s="57"/>
      <c r="WKN224" s="21"/>
      <c r="WKO224" s="22"/>
      <c r="WKP224" s="3"/>
      <c r="WKQ224" s="5"/>
      <c r="WKR224" s="5"/>
      <c r="WKS224" s="8"/>
      <c r="WKT224" s="10"/>
      <c r="WKU224" s="68"/>
      <c r="WKV224" s="20"/>
      <c r="WKW224" s="57"/>
      <c r="WKX224" s="21"/>
      <c r="WKY224" s="22"/>
      <c r="WKZ224" s="3"/>
      <c r="WLA224" s="5"/>
      <c r="WLB224" s="5"/>
      <c r="WLC224" s="8"/>
      <c r="WLD224" s="10"/>
      <c r="WLE224" s="68"/>
      <c r="WLF224" s="20"/>
      <c r="WLG224" s="57"/>
      <c r="WLH224" s="21"/>
      <c r="WLI224" s="22"/>
      <c r="WLJ224" s="3"/>
      <c r="WLK224" s="5"/>
      <c r="WLL224" s="5"/>
      <c r="WLM224" s="8"/>
      <c r="WLN224" s="10"/>
      <c r="WLO224" s="68"/>
      <c r="WLP224" s="20"/>
      <c r="WLQ224" s="57"/>
      <c r="WLR224" s="21"/>
      <c r="WLS224" s="22"/>
      <c r="WLT224" s="3"/>
      <c r="WLU224" s="5"/>
      <c r="WLV224" s="5"/>
      <c r="WLW224" s="8"/>
      <c r="WLX224" s="10"/>
      <c r="WLY224" s="68"/>
      <c r="WLZ224" s="20"/>
      <c r="WMA224" s="57"/>
      <c r="WMB224" s="21"/>
      <c r="WMC224" s="22"/>
      <c r="WMD224" s="3"/>
      <c r="WME224" s="5"/>
      <c r="WMF224" s="5"/>
      <c r="WMG224" s="8"/>
      <c r="WMH224" s="10"/>
      <c r="WMI224" s="68"/>
      <c r="WMJ224" s="20"/>
      <c r="WMK224" s="57"/>
      <c r="WML224" s="21"/>
      <c r="WMM224" s="22"/>
      <c r="WMN224" s="3"/>
      <c r="WMO224" s="5"/>
      <c r="WMP224" s="5"/>
      <c r="WMQ224" s="8"/>
      <c r="WMR224" s="10"/>
      <c r="WMS224" s="68"/>
      <c r="WMT224" s="20"/>
      <c r="WMU224" s="57"/>
      <c r="WMV224" s="21"/>
      <c r="WMW224" s="22"/>
      <c r="WMX224" s="3"/>
      <c r="WMY224" s="5"/>
      <c r="WMZ224" s="5"/>
      <c r="WNA224" s="8"/>
      <c r="WNB224" s="10"/>
      <c r="WNC224" s="68"/>
      <c r="WND224" s="20"/>
      <c r="WNE224" s="57"/>
      <c r="WNF224" s="21"/>
      <c r="WNG224" s="22"/>
      <c r="WNH224" s="3"/>
      <c r="WNI224" s="5"/>
      <c r="WNJ224" s="5"/>
      <c r="WNK224" s="8"/>
      <c r="WNL224" s="10"/>
      <c r="WNM224" s="68"/>
      <c r="WNN224" s="20"/>
      <c r="WNO224" s="57"/>
      <c r="WNP224" s="21"/>
      <c r="WNQ224" s="22"/>
      <c r="WNR224" s="3"/>
      <c r="WNS224" s="5"/>
      <c r="WNT224" s="5"/>
      <c r="WNU224" s="8"/>
      <c r="WNV224" s="10"/>
      <c r="WNW224" s="68"/>
      <c r="WNX224" s="20"/>
      <c r="WNY224" s="57"/>
      <c r="WNZ224" s="21"/>
      <c r="WOA224" s="22"/>
      <c r="WOB224" s="3"/>
      <c r="WOC224" s="5"/>
      <c r="WOD224" s="5"/>
      <c r="WOE224" s="8"/>
      <c r="WOF224" s="10"/>
      <c r="WOG224" s="68"/>
      <c r="WOH224" s="20"/>
      <c r="WOI224" s="57"/>
      <c r="WOJ224" s="21"/>
      <c r="WOK224" s="22"/>
      <c r="WOL224" s="3"/>
      <c r="WOM224" s="5"/>
      <c r="WON224" s="5"/>
      <c r="WOO224" s="8"/>
      <c r="WOP224" s="10"/>
      <c r="WOQ224" s="68"/>
      <c r="WOR224" s="20"/>
      <c r="WOS224" s="57"/>
      <c r="WOT224" s="21"/>
      <c r="WOU224" s="22"/>
      <c r="WOV224" s="3"/>
      <c r="WOW224" s="5"/>
      <c r="WOX224" s="5"/>
      <c r="WOY224" s="8"/>
      <c r="WOZ224" s="10"/>
      <c r="WPA224" s="68"/>
      <c r="WPB224" s="20"/>
      <c r="WPC224" s="57"/>
      <c r="WPD224" s="21"/>
      <c r="WPE224" s="22"/>
      <c r="WPF224" s="3"/>
      <c r="WPG224" s="5"/>
      <c r="WPH224" s="5"/>
      <c r="WPI224" s="8"/>
      <c r="WPJ224" s="10"/>
      <c r="WPK224" s="68"/>
      <c r="WPL224" s="20"/>
      <c r="WPM224" s="57"/>
      <c r="WPN224" s="21"/>
      <c r="WPO224" s="22"/>
      <c r="WPP224" s="3"/>
      <c r="WPQ224" s="5"/>
      <c r="WPR224" s="5"/>
      <c r="WPS224" s="8"/>
      <c r="WPT224" s="10"/>
      <c r="WPU224" s="68"/>
      <c r="WPV224" s="20"/>
      <c r="WPW224" s="57"/>
      <c r="WPX224" s="21"/>
      <c r="WPY224" s="22"/>
      <c r="WPZ224" s="3"/>
      <c r="WQA224" s="5"/>
      <c r="WQB224" s="5"/>
      <c r="WQC224" s="8"/>
      <c r="WQD224" s="10"/>
      <c r="WQE224" s="68"/>
      <c r="WQF224" s="20"/>
      <c r="WQG224" s="57"/>
      <c r="WQH224" s="21"/>
      <c r="WQI224" s="22"/>
      <c r="WQJ224" s="3"/>
      <c r="WQK224" s="5"/>
      <c r="WQL224" s="5"/>
      <c r="WQM224" s="8"/>
      <c r="WQN224" s="10"/>
      <c r="WQO224" s="68"/>
      <c r="WQP224" s="20"/>
      <c r="WQQ224" s="57"/>
      <c r="WQR224" s="21"/>
      <c r="WQS224" s="22"/>
      <c r="WQT224" s="3"/>
      <c r="WQU224" s="5"/>
      <c r="WQV224" s="5"/>
      <c r="WQW224" s="8"/>
      <c r="WQX224" s="10"/>
      <c r="WQY224" s="68"/>
      <c r="WQZ224" s="20"/>
      <c r="WRA224" s="57"/>
      <c r="WRB224" s="21"/>
      <c r="WRC224" s="22"/>
      <c r="WRD224" s="3"/>
      <c r="WRE224" s="5"/>
      <c r="WRF224" s="5"/>
      <c r="WRG224" s="8"/>
      <c r="WRH224" s="10"/>
      <c r="WRI224" s="68"/>
      <c r="WRJ224" s="20"/>
      <c r="WRK224" s="57"/>
      <c r="WRL224" s="21"/>
      <c r="WRM224" s="22"/>
      <c r="WRN224" s="3"/>
      <c r="WRO224" s="5"/>
      <c r="WRP224" s="5"/>
      <c r="WRQ224" s="8"/>
      <c r="WRR224" s="10"/>
      <c r="WRS224" s="68"/>
      <c r="WRT224" s="20"/>
      <c r="WRU224" s="57"/>
      <c r="WRV224" s="21"/>
      <c r="WRW224" s="22"/>
      <c r="WRX224" s="3"/>
      <c r="WRY224" s="5"/>
      <c r="WRZ224" s="5"/>
      <c r="WSA224" s="8"/>
      <c r="WSB224" s="10"/>
      <c r="WSC224" s="68"/>
      <c r="WSD224" s="20"/>
      <c r="WSE224" s="57"/>
      <c r="WSF224" s="21"/>
      <c r="WSG224" s="22"/>
      <c r="WSH224" s="3"/>
      <c r="WSI224" s="5"/>
      <c r="WSJ224" s="5"/>
      <c r="WSK224" s="8"/>
      <c r="WSL224" s="10"/>
      <c r="WSM224" s="68"/>
      <c r="WSN224" s="20"/>
      <c r="WSO224" s="57"/>
      <c r="WSP224" s="21"/>
      <c r="WSQ224" s="22"/>
      <c r="WSR224" s="3"/>
      <c r="WSS224" s="5"/>
      <c r="WST224" s="5"/>
      <c r="WSU224" s="8"/>
      <c r="WSV224" s="10"/>
      <c r="WSW224" s="68"/>
      <c r="WSX224" s="20"/>
      <c r="WSY224" s="57"/>
      <c r="WSZ224" s="21"/>
      <c r="WTA224" s="22"/>
      <c r="WTB224" s="3"/>
      <c r="WTC224" s="5"/>
      <c r="WTD224" s="5"/>
      <c r="WTE224" s="8"/>
      <c r="WTF224" s="10"/>
      <c r="WTG224" s="68"/>
      <c r="WTH224" s="20"/>
      <c r="WTI224" s="57"/>
      <c r="WTJ224" s="21"/>
      <c r="WTK224" s="22"/>
      <c r="WTL224" s="3"/>
      <c r="WTM224" s="5"/>
      <c r="WTN224" s="5"/>
      <c r="WTO224" s="8"/>
      <c r="WTP224" s="10"/>
      <c r="WTQ224" s="68"/>
      <c r="WTR224" s="20"/>
      <c r="WTS224" s="57"/>
      <c r="WTT224" s="21"/>
      <c r="WTU224" s="22"/>
      <c r="WTV224" s="3"/>
      <c r="WTW224" s="5"/>
      <c r="WTX224" s="5"/>
      <c r="WTY224" s="8"/>
      <c r="WTZ224" s="10"/>
      <c r="WUA224" s="68"/>
      <c r="WUB224" s="20"/>
      <c r="WUC224" s="57"/>
      <c r="WUD224" s="21"/>
      <c r="WUE224" s="22"/>
      <c r="WUF224" s="3"/>
      <c r="WUG224" s="5"/>
      <c r="WUH224" s="5"/>
      <c r="WUI224" s="8"/>
      <c r="WUJ224" s="10"/>
      <c r="WUK224" s="68"/>
      <c r="WUL224" s="20"/>
      <c r="WUM224" s="57"/>
      <c r="WUN224" s="21"/>
      <c r="WUO224" s="22"/>
      <c r="WUP224" s="3"/>
      <c r="WUQ224" s="5"/>
      <c r="WUR224" s="5"/>
      <c r="WUS224" s="8"/>
      <c r="WUT224" s="10"/>
      <c r="WUU224" s="68"/>
      <c r="WUV224" s="20"/>
      <c r="WUW224" s="57"/>
      <c r="WUX224" s="21"/>
      <c r="WUY224" s="22"/>
      <c r="WUZ224" s="3"/>
      <c r="WVA224" s="5"/>
      <c r="WVB224" s="5"/>
      <c r="WVC224" s="8"/>
      <c r="WVD224" s="10"/>
      <c r="WVE224" s="68"/>
      <c r="WVF224" s="20"/>
      <c r="WVG224" s="57"/>
      <c r="WVH224" s="21"/>
      <c r="WVI224" s="22"/>
      <c r="WVJ224" s="3"/>
      <c r="WVK224" s="5"/>
      <c r="WVL224" s="5"/>
      <c r="WVM224" s="8"/>
      <c r="WVN224" s="10"/>
      <c r="WVO224" s="68"/>
      <c r="WVP224" s="20"/>
      <c r="WVQ224" s="57"/>
      <c r="WVR224" s="21"/>
      <c r="WVS224" s="22"/>
      <c r="WVT224" s="3"/>
      <c r="WVU224" s="5"/>
      <c r="WVV224" s="5"/>
      <c r="WVW224" s="8"/>
      <c r="WVX224" s="10"/>
      <c r="WVY224" s="68"/>
      <c r="WVZ224" s="20"/>
      <c r="WWA224" s="57"/>
      <c r="WWB224" s="21"/>
      <c r="WWC224" s="22"/>
      <c r="WWD224" s="3"/>
      <c r="WWE224" s="5"/>
      <c r="WWF224" s="5"/>
      <c r="WWG224" s="8"/>
      <c r="WWH224" s="10"/>
      <c r="WWI224" s="68"/>
      <c r="WWJ224" s="20"/>
      <c r="WWK224" s="57"/>
      <c r="WWL224" s="21"/>
      <c r="WWM224" s="22"/>
      <c r="WWN224" s="3"/>
      <c r="WWO224" s="5"/>
      <c r="WWP224" s="5"/>
      <c r="WWQ224" s="8"/>
      <c r="WWR224" s="10"/>
      <c r="WWS224" s="68"/>
      <c r="WWT224" s="20"/>
      <c r="WWU224" s="57"/>
      <c r="WWV224" s="21"/>
      <c r="WWW224" s="22"/>
      <c r="WWX224" s="3"/>
      <c r="WWY224" s="5"/>
      <c r="WWZ224" s="5"/>
      <c r="WXA224" s="8"/>
      <c r="WXB224" s="10"/>
      <c r="WXC224" s="68"/>
      <c r="WXD224" s="20"/>
      <c r="WXE224" s="57"/>
      <c r="WXF224" s="21"/>
      <c r="WXG224" s="22"/>
      <c r="WXH224" s="3"/>
      <c r="WXI224" s="5"/>
      <c r="WXJ224" s="5"/>
      <c r="WXK224" s="8"/>
      <c r="WXL224" s="10"/>
      <c r="WXM224" s="68"/>
      <c r="WXN224" s="20"/>
      <c r="WXO224" s="57"/>
      <c r="WXP224" s="21"/>
      <c r="WXQ224" s="22"/>
      <c r="WXR224" s="3"/>
      <c r="WXS224" s="5"/>
      <c r="WXT224" s="5"/>
      <c r="WXU224" s="8"/>
      <c r="WXV224" s="10"/>
      <c r="WXW224" s="68"/>
      <c r="WXX224" s="20"/>
      <c r="WXY224" s="57"/>
      <c r="WXZ224" s="21"/>
      <c r="WYA224" s="22"/>
      <c r="WYB224" s="3"/>
      <c r="WYC224" s="5"/>
      <c r="WYD224" s="5"/>
      <c r="WYE224" s="8"/>
      <c r="WYF224" s="10"/>
      <c r="WYG224" s="68"/>
      <c r="WYH224" s="20"/>
      <c r="WYI224" s="57"/>
      <c r="WYJ224" s="21"/>
      <c r="WYK224" s="22"/>
      <c r="WYL224" s="3"/>
      <c r="WYM224" s="5"/>
      <c r="WYN224" s="5"/>
      <c r="WYO224" s="8"/>
      <c r="WYP224" s="10"/>
      <c r="WYQ224" s="68"/>
      <c r="WYR224" s="20"/>
      <c r="WYS224" s="57"/>
      <c r="WYT224" s="21"/>
      <c r="WYU224" s="22"/>
      <c r="WYV224" s="3"/>
      <c r="WYW224" s="5"/>
      <c r="WYX224" s="5"/>
      <c r="WYY224" s="8"/>
      <c r="WYZ224" s="10"/>
      <c r="WZA224" s="68"/>
      <c r="WZB224" s="20"/>
      <c r="WZC224" s="57"/>
      <c r="WZD224" s="21"/>
      <c r="WZE224" s="22"/>
      <c r="WZF224" s="3"/>
      <c r="WZG224" s="5"/>
      <c r="WZH224" s="5"/>
      <c r="WZI224" s="8"/>
      <c r="WZJ224" s="10"/>
      <c r="WZK224" s="68"/>
      <c r="WZL224" s="20"/>
      <c r="WZM224" s="57"/>
      <c r="WZN224" s="21"/>
      <c r="WZO224" s="22"/>
      <c r="WZP224" s="3"/>
      <c r="WZQ224" s="5"/>
      <c r="WZR224" s="5"/>
      <c r="WZS224" s="8"/>
      <c r="WZT224" s="10"/>
      <c r="WZU224" s="68"/>
      <c r="WZV224" s="20"/>
      <c r="WZW224" s="57"/>
      <c r="WZX224" s="21"/>
      <c r="WZY224" s="22"/>
      <c r="WZZ224" s="3"/>
      <c r="XAA224" s="5"/>
      <c r="XAB224" s="5"/>
      <c r="XAC224" s="8"/>
      <c r="XAD224" s="10"/>
      <c r="XAE224" s="68"/>
      <c r="XAF224" s="20"/>
      <c r="XAG224" s="57"/>
      <c r="XAH224" s="21"/>
      <c r="XAI224" s="22"/>
      <c r="XAJ224" s="3"/>
      <c r="XAK224" s="5"/>
      <c r="XAL224" s="5"/>
      <c r="XAM224" s="8"/>
      <c r="XAN224" s="10"/>
      <c r="XAO224" s="68"/>
      <c r="XAP224" s="20"/>
      <c r="XAQ224" s="57"/>
      <c r="XAR224" s="21"/>
      <c r="XAS224" s="22"/>
      <c r="XAT224" s="3"/>
      <c r="XAU224" s="5"/>
      <c r="XAV224" s="5"/>
      <c r="XAW224" s="8"/>
      <c r="XAX224" s="10"/>
      <c r="XAY224" s="68"/>
      <c r="XAZ224" s="20"/>
      <c r="XBA224" s="57"/>
      <c r="XBB224" s="21"/>
      <c r="XBC224" s="22"/>
      <c r="XBD224" s="3"/>
      <c r="XBE224" s="5"/>
      <c r="XBF224" s="5"/>
      <c r="XBG224" s="8"/>
      <c r="XBH224" s="10"/>
      <c r="XBI224" s="68"/>
      <c r="XBJ224" s="20"/>
      <c r="XBK224" s="57"/>
      <c r="XBL224" s="21"/>
      <c r="XBM224" s="22"/>
      <c r="XBN224" s="3"/>
      <c r="XBO224" s="5"/>
      <c r="XBP224" s="5"/>
      <c r="XBQ224" s="8"/>
      <c r="XBR224" s="10"/>
      <c r="XBS224" s="68"/>
      <c r="XBT224" s="20"/>
      <c r="XBU224" s="57"/>
      <c r="XBV224" s="21"/>
      <c r="XBW224" s="22"/>
      <c r="XBX224" s="3"/>
      <c r="XBY224" s="5"/>
      <c r="XBZ224" s="5"/>
      <c r="XCA224" s="8"/>
      <c r="XCB224" s="10"/>
      <c r="XCC224" s="68"/>
      <c r="XCD224" s="20"/>
      <c r="XCE224" s="57"/>
      <c r="XCF224" s="21"/>
      <c r="XCG224" s="22"/>
      <c r="XCH224" s="3"/>
      <c r="XCI224" s="5"/>
      <c r="XCJ224" s="5"/>
      <c r="XCK224" s="8"/>
      <c r="XCL224" s="10"/>
      <c r="XCM224" s="68"/>
      <c r="XCN224" s="20"/>
      <c r="XCO224" s="57"/>
      <c r="XCP224" s="21"/>
      <c r="XCQ224" s="22"/>
      <c r="XCR224" s="3"/>
      <c r="XCS224" s="5"/>
      <c r="XCT224" s="5"/>
      <c r="XCU224" s="8"/>
      <c r="XCV224" s="10"/>
      <c r="XCW224" s="68"/>
      <c r="XCX224" s="20"/>
      <c r="XCY224" s="57"/>
      <c r="XCZ224" s="21"/>
      <c r="XDA224" s="22"/>
      <c r="XDB224" s="3"/>
      <c r="XDC224" s="5"/>
      <c r="XDD224" s="5"/>
      <c r="XDE224" s="8"/>
      <c r="XDF224" s="10"/>
      <c r="XDG224" s="68"/>
      <c r="XDH224" s="20"/>
      <c r="XDI224" s="57"/>
      <c r="XDJ224" s="21"/>
      <c r="XDK224" s="22"/>
      <c r="XDL224" s="3"/>
      <c r="XDM224" s="5"/>
      <c r="XDN224" s="5"/>
      <c r="XDO224" s="8"/>
      <c r="XDP224" s="10"/>
      <c r="XDQ224" s="68"/>
      <c r="XDR224" s="20"/>
      <c r="XDS224" s="57"/>
      <c r="XDT224" s="21"/>
      <c r="XDU224" s="22"/>
      <c r="XDV224" s="3"/>
      <c r="XDW224" s="5"/>
      <c r="XDX224" s="5"/>
      <c r="XDY224" s="8"/>
      <c r="XDZ224" s="10"/>
      <c r="XEA224" s="68"/>
      <c r="XEB224" s="20"/>
      <c r="XEC224" s="57"/>
      <c r="XED224" s="21"/>
      <c r="XEE224" s="22"/>
      <c r="XEF224" s="3"/>
      <c r="XEG224" s="5"/>
      <c r="XEH224" s="5"/>
      <c r="XEI224" s="8"/>
      <c r="XEJ224" s="10"/>
      <c r="XEK224" s="68"/>
      <c r="XEL224" s="20"/>
      <c r="XEM224" s="57"/>
      <c r="XEN224" s="21"/>
      <c r="XEO224" s="22"/>
      <c r="XEP224" s="3"/>
      <c r="XEQ224" s="5"/>
      <c r="XER224" s="5"/>
      <c r="XES224" s="8"/>
      <c r="XET224" s="10"/>
      <c r="XEU224" s="68"/>
      <c r="XEV224" s="20"/>
      <c r="XEW224" s="57"/>
      <c r="XEX224" s="21"/>
      <c r="XEY224" s="22"/>
      <c r="XEZ224" s="3"/>
      <c r="XFA224" s="5"/>
      <c r="XFB224" s="5"/>
      <c r="XFC224" s="8"/>
    </row>
    <row r="225" spans="1:50" s="51" customFormat="1" ht="17.25" customHeight="1">
      <c r="A225" s="47" t="s">
        <v>1450</v>
      </c>
      <c r="B225" s="62"/>
      <c r="C225" s="48"/>
      <c r="D225" s="53" t="s">
        <v>107</v>
      </c>
      <c r="E225" s="53"/>
      <c r="F225" s="53"/>
      <c r="G225" s="120"/>
      <c r="H225" s="24"/>
      <c r="I225" s="53"/>
      <c r="J225" s="55" t="e">
        <f>SUM(J226)</f>
        <v>#REF!</v>
      </c>
      <c r="K225" s="193"/>
      <c r="L225" s="50">
        <v>9078.25</v>
      </c>
      <c r="M225" s="17" t="e">
        <f t="shared" si="8"/>
        <v>#REF!</v>
      </c>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row>
    <row r="226" spans="1:50" ht="42" customHeight="1">
      <c r="A226" s="3" t="s">
        <v>1449</v>
      </c>
      <c r="B226" s="5" t="s">
        <v>209</v>
      </c>
      <c r="C226" s="5" t="e">
        <f>VLOOKUP($B226,#REF!,2,FALSE)</f>
        <v>#REF!</v>
      </c>
      <c r="D226" s="4" t="e">
        <f>VLOOKUP($B226,#REF!,3,FALSE)</f>
        <v>#REF!</v>
      </c>
      <c r="E226" s="5" t="e">
        <f>VLOOKUP($B226,#REF!,4,FALSE)</f>
        <v>#REF!</v>
      </c>
      <c r="F226" s="68">
        <v>1</v>
      </c>
      <c r="G226" s="120" t="e">
        <f>VLOOKUP($B226,#REF!,13,FALSE)</f>
        <v>#REF!</v>
      </c>
      <c r="H226" s="24" t="e">
        <f>VLOOKUP($B226,#REF!,14,FALSE)</f>
        <v>#REF!</v>
      </c>
      <c r="I226" s="21" t="e">
        <f>G226*H226</f>
        <v>#REF!</v>
      </c>
      <c r="J226" s="22" t="e">
        <f>ROUND(F226*(G226+I226),2)</f>
        <v>#REF!</v>
      </c>
      <c r="K226" s="193" t="s">
        <v>159</v>
      </c>
      <c r="L226" s="25">
        <v>9078.25</v>
      </c>
      <c r="M226" s="17" t="e">
        <f t="shared" si="8"/>
        <v>#REF!</v>
      </c>
    </row>
    <row r="227" spans="1:50" s="51" customFormat="1">
      <c r="A227" s="138" t="s">
        <v>1448</v>
      </c>
      <c r="B227" s="139"/>
      <c r="C227" s="139"/>
      <c r="D227" s="139" t="s">
        <v>789</v>
      </c>
      <c r="E227" s="139"/>
      <c r="F227" s="139"/>
      <c r="G227" s="139"/>
      <c r="H227" s="139"/>
      <c r="I227" s="139"/>
      <c r="J227" s="143" t="e">
        <f>SUM(J228)</f>
        <v>#REF!</v>
      </c>
      <c r="K227" s="192"/>
      <c r="L227" s="51">
        <v>19393.07</v>
      </c>
      <c r="M227" s="17" t="e">
        <f t="shared" si="8"/>
        <v>#REF!</v>
      </c>
    </row>
    <row r="228" spans="1:50" s="51" customFormat="1">
      <c r="A228" s="3" t="s">
        <v>1447</v>
      </c>
      <c r="B228" s="5" t="s">
        <v>153</v>
      </c>
      <c r="C228" s="5" t="e">
        <f>VLOOKUP($B228,#REF!,2,FALSE)</f>
        <v>#REF!</v>
      </c>
      <c r="D228" s="4" t="e">
        <f>VLOOKUP($B228,#REF!,3,FALSE)</f>
        <v>#REF!</v>
      </c>
      <c r="E228" s="5" t="e">
        <f>VLOOKUP($B228,#REF!,4,FALSE)</f>
        <v>#REF!</v>
      </c>
      <c r="F228" s="19">
        <v>1</v>
      </c>
      <c r="G228" s="120" t="e">
        <f>VLOOKUP($B228,#REF!,13,FALSE)</f>
        <v>#REF!</v>
      </c>
      <c r="H228" s="24" t="e">
        <f>VLOOKUP($B228,#REF!,14,FALSE)</f>
        <v>#REF!</v>
      </c>
      <c r="I228" s="21" t="e">
        <f>G228*H228</f>
        <v>#REF!</v>
      </c>
      <c r="J228" s="22" t="e">
        <f>ROUND(F228*(G228+I228),2)</f>
        <v>#REF!</v>
      </c>
      <c r="K228" s="193" t="s">
        <v>159</v>
      </c>
      <c r="L228" s="50">
        <v>19393.07</v>
      </c>
      <c r="M228" s="17" t="e">
        <f t="shared" si="8"/>
        <v>#REF!</v>
      </c>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row>
    <row r="229" spans="1:50" s="36" customFormat="1">
      <c r="A229" s="324" t="s">
        <v>1446</v>
      </c>
      <c r="B229" s="325"/>
      <c r="C229" s="325"/>
      <c r="D229" s="326" t="s">
        <v>108</v>
      </c>
      <c r="E229" s="327"/>
      <c r="F229" s="249"/>
      <c r="G229" s="328"/>
      <c r="H229" s="329"/>
      <c r="I229" s="247"/>
      <c r="J229" s="330" t="e">
        <f>SUM(J230)</f>
        <v>#REF!</v>
      </c>
      <c r="K229" s="306"/>
      <c r="L229" s="306">
        <v>806368.58</v>
      </c>
      <c r="M229" s="17" t="e">
        <f t="shared" si="8"/>
        <v>#REF!</v>
      </c>
    </row>
    <row r="230" spans="1:50">
      <c r="A230" s="3" t="s">
        <v>1445</v>
      </c>
      <c r="B230" s="5" t="s">
        <v>1239</v>
      </c>
      <c r="C230" s="5" t="e">
        <f>VLOOKUP($B230,#REF!,2,FALSE)</f>
        <v>#REF!</v>
      </c>
      <c r="D230" s="4" t="e">
        <f>VLOOKUP($B230,#REF!,3,FALSE)</f>
        <v>#REF!</v>
      </c>
      <c r="E230" s="5" t="e">
        <f>VLOOKUP($B230,#REF!,4,FALSE)</f>
        <v>#REF!</v>
      </c>
      <c r="F230" s="68">
        <v>6</v>
      </c>
      <c r="G230" s="120" t="e">
        <f>VLOOKUP($B230,#REF!,13,FALSE)</f>
        <v>#REF!</v>
      </c>
      <c r="H230" s="24" t="e">
        <f>VLOOKUP($B230,#REF!,14,FALSE)</f>
        <v>#REF!</v>
      </c>
      <c r="I230" s="21" t="e">
        <f>G230*H230</f>
        <v>#REF!</v>
      </c>
      <c r="J230" s="22" t="e">
        <f>ROUND(F230*(G230+I230),2)</f>
        <v>#REF!</v>
      </c>
      <c r="K230" s="54" t="s">
        <v>159</v>
      </c>
      <c r="L230" s="23">
        <v>806368.58</v>
      </c>
      <c r="M230" s="17" t="e">
        <f t="shared" si="8"/>
        <v>#REF!</v>
      </c>
    </row>
    <row r="231" spans="1:50" s="36" customFormat="1">
      <c r="A231" s="324" t="s">
        <v>1444</v>
      </c>
      <c r="B231" s="325"/>
      <c r="C231" s="325"/>
      <c r="D231" s="326" t="s">
        <v>1442</v>
      </c>
      <c r="E231" s="327"/>
      <c r="F231" s="249"/>
      <c r="G231" s="328"/>
      <c r="H231" s="329"/>
      <c r="I231" s="247"/>
      <c r="J231" s="330">
        <f>SUM(J232,J241)</f>
        <v>127573.44999999998</v>
      </c>
      <c r="K231" s="306"/>
      <c r="L231" s="306">
        <v>127573.44999999998</v>
      </c>
      <c r="M231" s="17" t="str">
        <f t="shared" si="8"/>
        <v xml:space="preserve"> </v>
      </c>
    </row>
    <row r="232" spans="1:50" s="222" customFormat="1" ht="17.25" customHeight="1">
      <c r="A232" s="61" t="s">
        <v>1443</v>
      </c>
      <c r="B232" s="62"/>
      <c r="C232" s="62"/>
      <c r="D232" s="63" t="s">
        <v>21</v>
      </c>
      <c r="E232" s="64"/>
      <c r="F232" s="63"/>
      <c r="G232" s="373"/>
      <c r="H232" s="374"/>
      <c r="I232" s="374"/>
      <c r="J232" s="375">
        <f>SUM(J233:J240)</f>
        <v>126291.15999999999</v>
      </c>
      <c r="K232" s="219"/>
      <c r="L232" s="221">
        <v>126291.15999999999</v>
      </c>
      <c r="M232" s="17" t="str">
        <f t="shared" si="8"/>
        <v xml:space="preserve"> </v>
      </c>
    </row>
    <row r="233" spans="1:50" s="222" customFormat="1">
      <c r="A233" s="28" t="s">
        <v>1441</v>
      </c>
      <c r="B233" s="9" t="s">
        <v>23</v>
      </c>
      <c r="C233" s="5"/>
      <c r="D233" s="472" t="s">
        <v>1184</v>
      </c>
      <c r="E233" s="473" t="s">
        <v>18</v>
      </c>
      <c r="F233" s="68">
        <v>10</v>
      </c>
      <c r="G233" s="120">
        <v>2155.9499999999998</v>
      </c>
      <c r="H233" s="57">
        <v>0.1772</v>
      </c>
      <c r="I233" s="21">
        <f>G233*H233</f>
        <v>382.03433999999999</v>
      </c>
      <c r="J233" s="22">
        <f>ROUND(F233*(G233+I233),2)</f>
        <v>25379.84</v>
      </c>
      <c r="K233" s="437" t="s">
        <v>159</v>
      </c>
      <c r="L233" s="221">
        <v>25379.84</v>
      </c>
      <c r="M233" s="17" t="str">
        <f t="shared" si="8"/>
        <v xml:space="preserve"> </v>
      </c>
    </row>
    <row r="234" spans="1:50" s="222" customFormat="1">
      <c r="A234" s="28" t="s">
        <v>1601</v>
      </c>
      <c r="B234" s="9" t="s">
        <v>23</v>
      </c>
      <c r="C234" s="5"/>
      <c r="D234" s="472" t="s">
        <v>1185</v>
      </c>
      <c r="E234" s="473" t="s">
        <v>18</v>
      </c>
      <c r="F234" s="68">
        <v>5</v>
      </c>
      <c r="G234" s="120">
        <v>5760</v>
      </c>
      <c r="H234" s="57">
        <v>0.1772</v>
      </c>
      <c r="I234" s="21">
        <f t="shared" ref="I234:I242" si="10">G234*H234</f>
        <v>1020.672</v>
      </c>
      <c r="J234" s="22">
        <f t="shared" ref="J234:J242" si="11">ROUND(F234*(G234+I234),2)</f>
        <v>33903.360000000001</v>
      </c>
      <c r="K234" s="437" t="s">
        <v>159</v>
      </c>
      <c r="L234" s="221">
        <v>33903.360000000001</v>
      </c>
      <c r="M234" s="17" t="str">
        <f t="shared" si="8"/>
        <v xml:space="preserve"> </v>
      </c>
    </row>
    <row r="235" spans="1:50" s="222" customFormat="1">
      <c r="A235" s="28" t="s">
        <v>1602</v>
      </c>
      <c r="B235" s="9" t="s">
        <v>23</v>
      </c>
      <c r="C235" s="5"/>
      <c r="D235" s="472" t="s">
        <v>1190</v>
      </c>
      <c r="E235" s="473" t="s">
        <v>18</v>
      </c>
      <c r="F235" s="68">
        <v>114</v>
      </c>
      <c r="G235" s="120">
        <v>290.5</v>
      </c>
      <c r="H235" s="57">
        <v>0.1772</v>
      </c>
      <c r="I235" s="21">
        <f t="shared" si="10"/>
        <v>51.476599999999998</v>
      </c>
      <c r="J235" s="22">
        <f t="shared" si="11"/>
        <v>38985.33</v>
      </c>
      <c r="K235" s="437" t="s">
        <v>159</v>
      </c>
      <c r="L235" s="221">
        <v>38985.33</v>
      </c>
      <c r="M235" s="17" t="str">
        <f t="shared" si="8"/>
        <v xml:space="preserve"> </v>
      </c>
    </row>
    <row r="236" spans="1:50" s="222" customFormat="1">
      <c r="A236" s="28" t="s">
        <v>1603</v>
      </c>
      <c r="B236" s="9" t="s">
        <v>23</v>
      </c>
      <c r="C236" s="5"/>
      <c r="D236" s="472" t="s">
        <v>1191</v>
      </c>
      <c r="E236" s="473" t="s">
        <v>18</v>
      </c>
      <c r="F236" s="68">
        <v>5</v>
      </c>
      <c r="G236" s="120">
        <v>788.5</v>
      </c>
      <c r="H236" s="57">
        <v>0.1772</v>
      </c>
      <c r="I236" s="21">
        <f t="shared" si="10"/>
        <v>139.72219999999999</v>
      </c>
      <c r="J236" s="22">
        <f t="shared" si="11"/>
        <v>4641.1099999999997</v>
      </c>
      <c r="K236" s="437" t="s">
        <v>159</v>
      </c>
      <c r="L236" s="221">
        <v>4641.1099999999997</v>
      </c>
      <c r="M236" s="17" t="str">
        <f t="shared" si="8"/>
        <v xml:space="preserve"> </v>
      </c>
    </row>
    <row r="237" spans="1:50" s="222" customFormat="1">
      <c r="A237" s="28" t="s">
        <v>1604</v>
      </c>
      <c r="B237" s="9" t="s">
        <v>23</v>
      </c>
      <c r="C237" s="5"/>
      <c r="D237" s="472" t="s">
        <v>1186</v>
      </c>
      <c r="E237" s="473" t="s">
        <v>18</v>
      </c>
      <c r="F237" s="68">
        <v>5</v>
      </c>
      <c r="G237" s="120">
        <v>473.1</v>
      </c>
      <c r="H237" s="57">
        <v>0.1772</v>
      </c>
      <c r="I237" s="21">
        <f t="shared" si="10"/>
        <v>83.833320000000001</v>
      </c>
      <c r="J237" s="22">
        <f t="shared" si="11"/>
        <v>2784.67</v>
      </c>
      <c r="K237" s="437" t="s">
        <v>159</v>
      </c>
      <c r="L237" s="221">
        <v>2784.67</v>
      </c>
      <c r="M237" s="17" t="str">
        <f t="shared" si="8"/>
        <v xml:space="preserve"> </v>
      </c>
    </row>
    <row r="238" spans="1:50" s="222" customFormat="1">
      <c r="A238" s="28" t="s">
        <v>1605</v>
      </c>
      <c r="B238" s="9" t="s">
        <v>23</v>
      </c>
      <c r="C238" s="5"/>
      <c r="D238" s="472" t="s">
        <v>1192</v>
      </c>
      <c r="E238" s="473" t="s">
        <v>18</v>
      </c>
      <c r="F238" s="68">
        <v>5</v>
      </c>
      <c r="G238" s="120">
        <v>747</v>
      </c>
      <c r="H238" s="57">
        <v>0.1772</v>
      </c>
      <c r="I238" s="21">
        <f t="shared" si="10"/>
        <v>132.36840000000001</v>
      </c>
      <c r="J238" s="22">
        <f t="shared" si="11"/>
        <v>4396.84</v>
      </c>
      <c r="K238" s="437" t="s">
        <v>159</v>
      </c>
      <c r="L238" s="221">
        <v>4396.84</v>
      </c>
      <c r="M238" s="17" t="str">
        <f t="shared" si="8"/>
        <v xml:space="preserve"> </v>
      </c>
    </row>
    <row r="239" spans="1:50" s="222" customFormat="1">
      <c r="A239" s="28" t="s">
        <v>1606</v>
      </c>
      <c r="B239" s="9" t="s">
        <v>23</v>
      </c>
      <c r="C239" s="5"/>
      <c r="D239" s="472" t="s">
        <v>1193</v>
      </c>
      <c r="E239" s="473" t="s">
        <v>18</v>
      </c>
      <c r="F239" s="68">
        <v>5</v>
      </c>
      <c r="G239" s="120">
        <v>2583.4</v>
      </c>
      <c r="H239" s="57">
        <v>0.1772</v>
      </c>
      <c r="I239" s="21">
        <f t="shared" si="10"/>
        <v>457.77848</v>
      </c>
      <c r="J239" s="22">
        <f t="shared" si="11"/>
        <v>15205.89</v>
      </c>
      <c r="K239" s="437" t="s">
        <v>159</v>
      </c>
      <c r="L239" s="221">
        <v>15205.89</v>
      </c>
      <c r="M239" s="17" t="str">
        <f t="shared" si="8"/>
        <v xml:space="preserve"> </v>
      </c>
    </row>
    <row r="240" spans="1:50" s="220" customFormat="1">
      <c r="A240" s="28" t="s">
        <v>1607</v>
      </c>
      <c r="B240" s="9" t="s">
        <v>23</v>
      </c>
      <c r="C240" s="5"/>
      <c r="D240" s="472" t="s">
        <v>1187</v>
      </c>
      <c r="E240" s="473" t="s">
        <v>18</v>
      </c>
      <c r="F240" s="68">
        <v>10</v>
      </c>
      <c r="G240" s="120">
        <v>84.447674418604649</v>
      </c>
      <c r="H240" s="57">
        <v>0.1772</v>
      </c>
      <c r="I240" s="21">
        <f t="shared" si="10"/>
        <v>14.964127906976744</v>
      </c>
      <c r="J240" s="22">
        <f t="shared" si="11"/>
        <v>994.12</v>
      </c>
      <c r="K240" s="437" t="s">
        <v>159</v>
      </c>
      <c r="L240" s="223">
        <v>994.12</v>
      </c>
      <c r="M240" s="17" t="str">
        <f t="shared" si="8"/>
        <v xml:space="preserve"> </v>
      </c>
    </row>
    <row r="241" spans="1:50" s="220" customFormat="1">
      <c r="A241" s="71" t="s">
        <v>1126</v>
      </c>
      <c r="B241" s="9"/>
      <c r="C241" s="69"/>
      <c r="D241" s="474" t="s">
        <v>1188</v>
      </c>
      <c r="E241" s="473"/>
      <c r="F241" s="335"/>
      <c r="G241" s="336"/>
      <c r="H241" s="57"/>
      <c r="I241" s="21"/>
      <c r="J241" s="144">
        <f>SUM(J242)</f>
        <v>1282.29</v>
      </c>
      <c r="K241" s="219"/>
      <c r="L241" s="223">
        <v>1282.29</v>
      </c>
      <c r="M241" s="17" t="str">
        <f t="shared" si="8"/>
        <v xml:space="preserve"> </v>
      </c>
    </row>
    <row r="242" spans="1:50" s="220" customFormat="1">
      <c r="A242" s="28" t="s">
        <v>1127</v>
      </c>
      <c r="B242" s="9" t="s">
        <v>23</v>
      </c>
      <c r="C242" s="69"/>
      <c r="D242" s="472" t="s">
        <v>1189</v>
      </c>
      <c r="E242" s="473" t="s">
        <v>18</v>
      </c>
      <c r="F242" s="335">
        <v>10</v>
      </c>
      <c r="G242" s="336">
        <v>104.65116279069767</v>
      </c>
      <c r="H242" s="57">
        <v>0.2253</v>
      </c>
      <c r="I242" s="21">
        <f t="shared" si="10"/>
        <v>23.577906976744185</v>
      </c>
      <c r="J242" s="22">
        <f t="shared" si="11"/>
        <v>1282.29</v>
      </c>
      <c r="K242" s="437" t="s">
        <v>159</v>
      </c>
      <c r="L242" s="223">
        <v>1282.29</v>
      </c>
      <c r="M242" s="17" t="str">
        <f t="shared" si="8"/>
        <v xml:space="preserve"> </v>
      </c>
    </row>
    <row r="243" spans="1:50" s="36" customFormat="1">
      <c r="A243" s="324" t="s">
        <v>1608</v>
      </c>
      <c r="B243" s="325"/>
      <c r="C243" s="325"/>
      <c r="D243" s="326" t="s">
        <v>1196</v>
      </c>
      <c r="E243" s="327"/>
      <c r="F243" s="249"/>
      <c r="G243" s="328"/>
      <c r="H243" s="329"/>
      <c r="I243" s="247"/>
      <c r="J243" s="330">
        <f>SUM(J244,J251)</f>
        <v>114802.55000000002</v>
      </c>
      <c r="K243" s="306"/>
      <c r="L243" s="306">
        <v>114802.55000000002</v>
      </c>
      <c r="M243" s="17" t="str">
        <f t="shared" si="8"/>
        <v xml:space="preserve"> </v>
      </c>
    </row>
    <row r="244" spans="1:50" s="51" customFormat="1">
      <c r="A244" s="71" t="s">
        <v>1440</v>
      </c>
      <c r="B244" s="70"/>
      <c r="C244" s="5"/>
      <c r="D244" s="63" t="s">
        <v>21</v>
      </c>
      <c r="E244" s="475"/>
      <c r="F244" s="299"/>
      <c r="G244" s="120"/>
      <c r="H244" s="476"/>
      <c r="I244" s="21"/>
      <c r="J244" s="297">
        <f>SUM(J245:J250)</f>
        <v>74112.930000000008</v>
      </c>
      <c r="K244" s="193"/>
      <c r="L244" s="199">
        <v>74112.930000000008</v>
      </c>
      <c r="M244" s="17" t="str">
        <f t="shared" si="8"/>
        <v xml:space="preserve"> </v>
      </c>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row>
    <row r="245" spans="1:50">
      <c r="A245" s="28" t="s">
        <v>1439</v>
      </c>
      <c r="B245" s="477" t="s">
        <v>23</v>
      </c>
      <c r="C245" s="459"/>
      <c r="D245" s="298" t="s">
        <v>1197</v>
      </c>
      <c r="E245" s="478" t="s">
        <v>18</v>
      </c>
      <c r="F245" s="299">
        <v>150</v>
      </c>
      <c r="G245" s="120">
        <v>18.3</v>
      </c>
      <c r="H245" s="479">
        <v>0.1772</v>
      </c>
      <c r="I245" s="480">
        <f t="shared" ref="I245:I250" si="12">G245*H245</f>
        <v>3.2427600000000001</v>
      </c>
      <c r="J245" s="463">
        <f t="shared" ref="J245:J250" si="13">ROUND(F245*(G245+I245),2)</f>
        <v>3231.41</v>
      </c>
      <c r="K245" s="198" t="s">
        <v>159</v>
      </c>
      <c r="L245" s="23">
        <v>3231.41</v>
      </c>
      <c r="M245" s="17" t="str">
        <f t="shared" si="8"/>
        <v xml:space="preserve"> </v>
      </c>
    </row>
    <row r="246" spans="1:50">
      <c r="A246" s="28" t="s">
        <v>1609</v>
      </c>
      <c r="B246" s="477" t="s">
        <v>23</v>
      </c>
      <c r="C246" s="459"/>
      <c r="D246" s="298" t="s">
        <v>1198</v>
      </c>
      <c r="E246" s="478" t="s">
        <v>18</v>
      </c>
      <c r="F246" s="299">
        <v>14</v>
      </c>
      <c r="G246" s="120">
        <v>231.15</v>
      </c>
      <c r="H246" s="479">
        <v>0.1772</v>
      </c>
      <c r="I246" s="480">
        <f t="shared" si="12"/>
        <v>40.959780000000002</v>
      </c>
      <c r="J246" s="463">
        <f t="shared" si="13"/>
        <v>3809.54</v>
      </c>
      <c r="K246" s="198" t="s">
        <v>159</v>
      </c>
      <c r="L246" s="23">
        <v>3809.54</v>
      </c>
      <c r="M246" s="17" t="str">
        <f t="shared" si="8"/>
        <v xml:space="preserve"> </v>
      </c>
    </row>
    <row r="247" spans="1:50">
      <c r="A247" s="28" t="s">
        <v>1610</v>
      </c>
      <c r="B247" s="477" t="s">
        <v>23</v>
      </c>
      <c r="C247" s="459"/>
      <c r="D247" s="298" t="s">
        <v>1199</v>
      </c>
      <c r="E247" s="478" t="s">
        <v>18</v>
      </c>
      <c r="F247" s="299">
        <v>6</v>
      </c>
      <c r="G247" s="120">
        <v>427.92</v>
      </c>
      <c r="H247" s="479">
        <v>0.1772</v>
      </c>
      <c r="I247" s="480">
        <f t="shared" si="12"/>
        <v>75.827424000000008</v>
      </c>
      <c r="J247" s="463">
        <f t="shared" si="13"/>
        <v>3022.48</v>
      </c>
      <c r="K247" s="198" t="s">
        <v>159</v>
      </c>
      <c r="L247" s="23">
        <v>3022.48</v>
      </c>
      <c r="M247" s="17" t="str">
        <f t="shared" si="8"/>
        <v xml:space="preserve"> </v>
      </c>
    </row>
    <row r="248" spans="1:50">
      <c r="A248" s="28" t="s">
        <v>1611</v>
      </c>
      <c r="B248" s="481" t="s">
        <v>23</v>
      </c>
      <c r="C248" s="481"/>
      <c r="D248" s="298" t="s">
        <v>1596</v>
      </c>
      <c r="E248" s="482" t="s">
        <v>18</v>
      </c>
      <c r="F248" s="299">
        <v>5</v>
      </c>
      <c r="G248" s="378">
        <v>7220.75</v>
      </c>
      <c r="H248" s="479">
        <v>0.1772</v>
      </c>
      <c r="I248" s="480">
        <f t="shared" si="12"/>
        <v>1279.5169000000001</v>
      </c>
      <c r="J248" s="463">
        <f t="shared" si="13"/>
        <v>42501.33</v>
      </c>
      <c r="K248" s="198" t="s">
        <v>159</v>
      </c>
      <c r="L248" s="23">
        <v>42501.33</v>
      </c>
      <c r="M248" s="17" t="str">
        <f t="shared" si="8"/>
        <v xml:space="preserve"> </v>
      </c>
    </row>
    <row r="249" spans="1:50">
      <c r="A249" s="28" t="s">
        <v>1612</v>
      </c>
      <c r="B249" s="481" t="s">
        <v>23</v>
      </c>
      <c r="C249" s="481"/>
      <c r="D249" s="298" t="s">
        <v>1597</v>
      </c>
      <c r="E249" s="482" t="s">
        <v>18</v>
      </c>
      <c r="F249" s="299">
        <v>5</v>
      </c>
      <c r="G249" s="378">
        <v>3491.72</v>
      </c>
      <c r="H249" s="479">
        <v>0.1772</v>
      </c>
      <c r="I249" s="480">
        <f t="shared" si="12"/>
        <v>618.73278399999992</v>
      </c>
      <c r="J249" s="463">
        <f t="shared" si="13"/>
        <v>20552.259999999998</v>
      </c>
      <c r="K249" s="198" t="s">
        <v>159</v>
      </c>
      <c r="L249" s="23">
        <v>20552.259999999998</v>
      </c>
      <c r="M249" s="17" t="str">
        <f t="shared" si="8"/>
        <v xml:space="preserve"> </v>
      </c>
    </row>
    <row r="250" spans="1:50">
      <c r="A250" s="28" t="s">
        <v>1613</v>
      </c>
      <c r="B250" s="481" t="s">
        <v>23</v>
      </c>
      <c r="C250" s="481"/>
      <c r="D250" s="298" t="s">
        <v>1598</v>
      </c>
      <c r="E250" s="482" t="s">
        <v>18</v>
      </c>
      <c r="F250" s="379">
        <v>12</v>
      </c>
      <c r="G250" s="378">
        <v>70.5</v>
      </c>
      <c r="H250" s="479">
        <v>0.1772</v>
      </c>
      <c r="I250" s="480">
        <f t="shared" si="12"/>
        <v>12.492599999999999</v>
      </c>
      <c r="J250" s="463">
        <f t="shared" si="13"/>
        <v>995.91</v>
      </c>
      <c r="K250" s="198" t="s">
        <v>159</v>
      </c>
      <c r="L250" s="23">
        <v>995.91</v>
      </c>
      <c r="M250" s="17" t="str">
        <f t="shared" si="8"/>
        <v xml:space="preserve"> </v>
      </c>
    </row>
    <row r="251" spans="1:50">
      <c r="A251" s="483" t="s">
        <v>1614</v>
      </c>
      <c r="B251" s="484"/>
      <c r="C251" s="377"/>
      <c r="D251" s="63" t="s">
        <v>1188</v>
      </c>
      <c r="E251" s="450"/>
      <c r="F251" s="380"/>
      <c r="G251" s="485"/>
      <c r="H251" s="479"/>
      <c r="J251" s="486">
        <f>J252</f>
        <v>40689.620000000003</v>
      </c>
      <c r="L251" s="23">
        <v>40689.620000000003</v>
      </c>
      <c r="M251" s="17" t="str">
        <f t="shared" si="8"/>
        <v xml:space="preserve"> </v>
      </c>
    </row>
    <row r="252" spans="1:50">
      <c r="A252" s="487" t="s">
        <v>1615</v>
      </c>
      <c r="B252" s="488" t="s">
        <v>23</v>
      </c>
      <c r="C252" s="489"/>
      <c r="D252" s="376" t="s">
        <v>1595</v>
      </c>
      <c r="E252" s="490" t="s">
        <v>18</v>
      </c>
      <c r="F252" s="491">
        <v>192</v>
      </c>
      <c r="G252" s="491">
        <v>172.95774647887325</v>
      </c>
      <c r="H252" s="492">
        <v>0.2253</v>
      </c>
      <c r="I252" s="296">
        <f>G252*H252</f>
        <v>38.96738028169014</v>
      </c>
      <c r="J252" s="493">
        <f>ROUND(F252*(G252+I252),2)</f>
        <v>40689.620000000003</v>
      </c>
      <c r="K252" s="198" t="s">
        <v>159</v>
      </c>
      <c r="L252" s="23">
        <v>40689.620000000003</v>
      </c>
      <c r="M252" s="17" t="str">
        <f t="shared" si="8"/>
        <v xml:space="preserve"> </v>
      </c>
    </row>
    <row r="253" spans="1:50" s="36" customFormat="1">
      <c r="A253" s="324" t="s">
        <v>1517</v>
      </c>
      <c r="B253" s="325"/>
      <c r="C253" s="325"/>
      <c r="D253" s="326" t="s">
        <v>1520</v>
      </c>
      <c r="E253" s="327"/>
      <c r="F253" s="249"/>
      <c r="G253" s="328"/>
      <c r="H253" s="329"/>
      <c r="I253" s="247"/>
      <c r="J253" s="330">
        <f>SUM(J254,J268)</f>
        <v>186926.68</v>
      </c>
      <c r="K253" s="306"/>
      <c r="L253" s="306">
        <v>186926.68</v>
      </c>
      <c r="M253" s="17" t="str">
        <f t="shared" si="8"/>
        <v xml:space="preserve"> </v>
      </c>
    </row>
    <row r="254" spans="1:50">
      <c r="A254" s="494" t="s">
        <v>1519</v>
      </c>
      <c r="B254" s="495"/>
      <c r="C254" s="495"/>
      <c r="D254" s="381" t="s">
        <v>1518</v>
      </c>
      <c r="E254" s="496"/>
      <c r="F254" s="485"/>
      <c r="G254" s="485"/>
      <c r="H254" s="485"/>
      <c r="I254" s="296"/>
      <c r="J254" s="284">
        <f>SUM(J255:J267)</f>
        <v>145266.48000000001</v>
      </c>
      <c r="L254" s="23">
        <v>145266.48000000001</v>
      </c>
      <c r="M254" s="17" t="str">
        <f t="shared" si="8"/>
        <v xml:space="preserve"> </v>
      </c>
    </row>
    <row r="255" spans="1:50">
      <c r="A255" s="310" t="s">
        <v>1521</v>
      </c>
      <c r="B255" s="495" t="s">
        <v>23</v>
      </c>
      <c r="C255" s="495"/>
      <c r="D255" s="497" t="s">
        <v>1599</v>
      </c>
      <c r="E255" s="496" t="s">
        <v>18</v>
      </c>
      <c r="F255" s="485">
        <v>1</v>
      </c>
      <c r="G255" s="485">
        <v>29150</v>
      </c>
      <c r="H255" s="498">
        <v>0.1772</v>
      </c>
      <c r="I255" s="296">
        <f t="shared" ref="I255:I267" si="14">G255*H255</f>
        <v>5165.38</v>
      </c>
      <c r="J255" s="499">
        <f t="shared" ref="J255:J267" si="15">ROUND(F255*(G255+I255),2)</f>
        <v>34315.379999999997</v>
      </c>
      <c r="K255" s="198" t="s">
        <v>159</v>
      </c>
      <c r="L255" s="23">
        <v>34315.379999999997</v>
      </c>
      <c r="M255" s="17" t="str">
        <f t="shared" si="8"/>
        <v xml:space="preserve"> </v>
      </c>
    </row>
    <row r="256" spans="1:50">
      <c r="A256" s="310" t="s">
        <v>1522</v>
      </c>
      <c r="B256" s="495" t="s">
        <v>23</v>
      </c>
      <c r="C256" s="495"/>
      <c r="D256" s="497" t="s">
        <v>1600</v>
      </c>
      <c r="E256" s="496" t="s">
        <v>18</v>
      </c>
      <c r="F256" s="485">
        <v>4</v>
      </c>
      <c r="G256" s="485">
        <v>660</v>
      </c>
      <c r="H256" s="498">
        <v>0.1772</v>
      </c>
      <c r="I256" s="296">
        <f t="shared" si="14"/>
        <v>116.952</v>
      </c>
      <c r="J256" s="463">
        <f t="shared" si="15"/>
        <v>3107.81</v>
      </c>
      <c r="K256" s="198" t="s">
        <v>159</v>
      </c>
      <c r="L256" s="23">
        <v>3107.81</v>
      </c>
      <c r="M256" s="17" t="str">
        <f t="shared" si="8"/>
        <v xml:space="preserve"> </v>
      </c>
    </row>
    <row r="257" spans="1:13">
      <c r="A257" s="310" t="s">
        <v>1616</v>
      </c>
      <c r="B257" s="495" t="s">
        <v>23</v>
      </c>
      <c r="C257" s="495"/>
      <c r="D257" s="497" t="s">
        <v>1200</v>
      </c>
      <c r="E257" s="496" t="s">
        <v>18</v>
      </c>
      <c r="F257" s="485">
        <v>4</v>
      </c>
      <c r="G257" s="485">
        <v>988</v>
      </c>
      <c r="H257" s="500">
        <v>0.1772</v>
      </c>
      <c r="I257" s="296">
        <f t="shared" si="14"/>
        <v>175.0736</v>
      </c>
      <c r="J257" s="463">
        <f t="shared" si="15"/>
        <v>4652.29</v>
      </c>
      <c r="K257" s="198" t="s">
        <v>159</v>
      </c>
      <c r="L257" s="23">
        <v>4652.29</v>
      </c>
      <c r="M257" s="17" t="str">
        <f t="shared" si="8"/>
        <v xml:space="preserve"> </v>
      </c>
    </row>
    <row r="258" spans="1:13">
      <c r="A258" s="310" t="s">
        <v>1617</v>
      </c>
      <c r="B258" s="495" t="s">
        <v>23</v>
      </c>
      <c r="C258" s="495"/>
      <c r="D258" s="497" t="s">
        <v>1201</v>
      </c>
      <c r="E258" s="496" t="s">
        <v>18</v>
      </c>
      <c r="F258" s="485">
        <v>4</v>
      </c>
      <c r="G258" s="485">
        <v>65</v>
      </c>
      <c r="H258" s="500">
        <v>0.1772</v>
      </c>
      <c r="I258" s="296">
        <f t="shared" si="14"/>
        <v>11.517999999999999</v>
      </c>
      <c r="J258" s="463">
        <f t="shared" si="15"/>
        <v>306.07</v>
      </c>
      <c r="K258" s="198" t="s">
        <v>159</v>
      </c>
      <c r="L258" s="23">
        <v>306.07</v>
      </c>
      <c r="M258" s="17" t="str">
        <f t="shared" si="8"/>
        <v xml:space="preserve"> </v>
      </c>
    </row>
    <row r="259" spans="1:13">
      <c r="A259" s="310" t="s">
        <v>1618</v>
      </c>
      <c r="B259" s="495" t="s">
        <v>23</v>
      </c>
      <c r="C259" s="495"/>
      <c r="D259" s="497" t="s">
        <v>1202</v>
      </c>
      <c r="E259" s="496" t="s">
        <v>18</v>
      </c>
      <c r="F259" s="485">
        <v>6</v>
      </c>
      <c r="G259" s="485">
        <v>88</v>
      </c>
      <c r="H259" s="500">
        <v>0.1772</v>
      </c>
      <c r="I259" s="296">
        <f t="shared" si="14"/>
        <v>15.5936</v>
      </c>
      <c r="J259" s="463">
        <f t="shared" si="15"/>
        <v>621.55999999999995</v>
      </c>
      <c r="K259" s="198" t="s">
        <v>159</v>
      </c>
      <c r="L259" s="23">
        <v>621.55999999999995</v>
      </c>
      <c r="M259" s="17" t="str">
        <f t="shared" si="8"/>
        <v xml:space="preserve"> </v>
      </c>
    </row>
    <row r="260" spans="1:13">
      <c r="A260" s="310" t="s">
        <v>1619</v>
      </c>
      <c r="B260" s="495" t="s">
        <v>23</v>
      </c>
      <c r="C260" s="495"/>
      <c r="D260" s="497" t="s">
        <v>1203</v>
      </c>
      <c r="E260" s="496" t="s">
        <v>18</v>
      </c>
      <c r="F260" s="485">
        <v>2</v>
      </c>
      <c r="G260" s="485">
        <v>45</v>
      </c>
      <c r="H260" s="500">
        <v>0.1772</v>
      </c>
      <c r="I260" s="296">
        <f t="shared" si="14"/>
        <v>7.9740000000000002</v>
      </c>
      <c r="J260" s="463">
        <f t="shared" si="15"/>
        <v>105.95</v>
      </c>
      <c r="K260" s="198" t="s">
        <v>159</v>
      </c>
      <c r="L260" s="23">
        <v>105.95</v>
      </c>
      <c r="M260" s="17" t="str">
        <f t="shared" si="8"/>
        <v xml:space="preserve"> </v>
      </c>
    </row>
    <row r="261" spans="1:13">
      <c r="A261" s="310" t="s">
        <v>1620</v>
      </c>
      <c r="B261" s="495" t="s">
        <v>23</v>
      </c>
      <c r="C261" s="495"/>
      <c r="D261" s="497" t="s">
        <v>1204</v>
      </c>
      <c r="E261" s="496" t="s">
        <v>18</v>
      </c>
      <c r="F261" s="485">
        <v>1</v>
      </c>
      <c r="G261" s="485">
        <v>1250</v>
      </c>
      <c r="H261" s="500">
        <v>0.1772</v>
      </c>
      <c r="I261" s="296">
        <f t="shared" si="14"/>
        <v>221.5</v>
      </c>
      <c r="J261" s="463">
        <f t="shared" si="15"/>
        <v>1471.5</v>
      </c>
      <c r="K261" s="198" t="s">
        <v>159</v>
      </c>
      <c r="L261" s="23">
        <v>1471.5</v>
      </c>
      <c r="M261" s="17" t="str">
        <f t="shared" si="8"/>
        <v xml:space="preserve"> </v>
      </c>
    </row>
    <row r="262" spans="1:13">
      <c r="A262" s="310" t="s">
        <v>1621</v>
      </c>
      <c r="B262" s="495" t="s">
        <v>23</v>
      </c>
      <c r="C262" s="495"/>
      <c r="D262" s="497" t="s">
        <v>1205</v>
      </c>
      <c r="E262" s="496" t="s">
        <v>18</v>
      </c>
      <c r="F262" s="485">
        <v>1</v>
      </c>
      <c r="G262" s="485">
        <v>650</v>
      </c>
      <c r="H262" s="500">
        <v>0.1772</v>
      </c>
      <c r="I262" s="296">
        <f t="shared" si="14"/>
        <v>115.17999999999999</v>
      </c>
      <c r="J262" s="463">
        <f t="shared" si="15"/>
        <v>765.18</v>
      </c>
      <c r="K262" s="198" t="s">
        <v>159</v>
      </c>
      <c r="L262" s="23">
        <v>765.18</v>
      </c>
      <c r="M262" s="17" t="str">
        <f t="shared" si="8"/>
        <v xml:space="preserve"> </v>
      </c>
    </row>
    <row r="263" spans="1:13">
      <c r="A263" s="310" t="s">
        <v>1622</v>
      </c>
      <c r="B263" s="495" t="s">
        <v>23</v>
      </c>
      <c r="C263" s="495"/>
      <c r="D263" s="497" t="s">
        <v>1206</v>
      </c>
      <c r="E263" s="496" t="s">
        <v>18</v>
      </c>
      <c r="F263" s="485">
        <v>1</v>
      </c>
      <c r="G263" s="485">
        <v>12880</v>
      </c>
      <c r="H263" s="500">
        <v>0.1772</v>
      </c>
      <c r="I263" s="296">
        <f t="shared" si="14"/>
        <v>2282.3359999999998</v>
      </c>
      <c r="J263" s="463">
        <f t="shared" si="15"/>
        <v>15162.34</v>
      </c>
      <c r="K263" s="198" t="s">
        <v>159</v>
      </c>
      <c r="L263" s="23">
        <v>15162.34</v>
      </c>
      <c r="M263" s="17" t="str">
        <f t="shared" ref="M263:M286" si="16">IF(L263=J263," ", "ERRO")</f>
        <v xml:space="preserve"> </v>
      </c>
    </row>
    <row r="264" spans="1:13" ht="25.5">
      <c r="A264" s="310" t="s">
        <v>1623</v>
      </c>
      <c r="B264" s="495" t="s">
        <v>23</v>
      </c>
      <c r="C264" s="495"/>
      <c r="D264" s="497" t="s">
        <v>1207</v>
      </c>
      <c r="E264" s="496" t="s">
        <v>18</v>
      </c>
      <c r="F264" s="485">
        <v>8</v>
      </c>
      <c r="G264" s="485">
        <v>8600</v>
      </c>
      <c r="H264" s="500">
        <v>0.1772</v>
      </c>
      <c r="I264" s="296">
        <f t="shared" si="14"/>
        <v>1523.92</v>
      </c>
      <c r="J264" s="463">
        <f t="shared" si="15"/>
        <v>80991.360000000001</v>
      </c>
      <c r="K264" s="198" t="s">
        <v>159</v>
      </c>
      <c r="L264" s="23">
        <v>80991.360000000001</v>
      </c>
      <c r="M264" s="17" t="str">
        <f t="shared" si="16"/>
        <v xml:space="preserve"> </v>
      </c>
    </row>
    <row r="265" spans="1:13">
      <c r="A265" s="310" t="s">
        <v>1624</v>
      </c>
      <c r="B265" s="495" t="s">
        <v>23</v>
      </c>
      <c r="C265" s="495"/>
      <c r="D265" s="497" t="s">
        <v>1208</v>
      </c>
      <c r="E265" s="496" t="s">
        <v>18</v>
      </c>
      <c r="F265" s="485">
        <v>4</v>
      </c>
      <c r="G265" s="485">
        <v>125</v>
      </c>
      <c r="H265" s="500">
        <v>0.1772</v>
      </c>
      <c r="I265" s="296">
        <f t="shared" si="14"/>
        <v>22.15</v>
      </c>
      <c r="J265" s="463">
        <f t="shared" si="15"/>
        <v>588.6</v>
      </c>
      <c r="K265" s="198" t="s">
        <v>159</v>
      </c>
      <c r="L265" s="23">
        <v>588.6</v>
      </c>
      <c r="M265" s="17" t="str">
        <f t="shared" si="16"/>
        <v xml:space="preserve"> </v>
      </c>
    </row>
    <row r="266" spans="1:13">
      <c r="A266" s="310" t="s">
        <v>1625</v>
      </c>
      <c r="B266" s="495" t="s">
        <v>23</v>
      </c>
      <c r="C266" s="495"/>
      <c r="D266" s="497" t="s">
        <v>1209</v>
      </c>
      <c r="E266" s="496" t="s">
        <v>18</v>
      </c>
      <c r="F266" s="485">
        <v>1</v>
      </c>
      <c r="G266" s="485">
        <v>1850</v>
      </c>
      <c r="H266" s="500">
        <v>0.1772</v>
      </c>
      <c r="I266" s="296">
        <f t="shared" si="14"/>
        <v>327.82</v>
      </c>
      <c r="J266" s="463">
        <f t="shared" si="15"/>
        <v>2177.8200000000002</v>
      </c>
      <c r="K266" s="198" t="s">
        <v>159</v>
      </c>
      <c r="L266" s="23">
        <v>2177.8200000000002</v>
      </c>
      <c r="M266" s="17" t="str">
        <f t="shared" si="16"/>
        <v xml:space="preserve"> </v>
      </c>
    </row>
    <row r="267" spans="1:13">
      <c r="A267" s="310" t="s">
        <v>1626</v>
      </c>
      <c r="B267" s="495" t="s">
        <v>23</v>
      </c>
      <c r="C267" s="495"/>
      <c r="D267" s="497" t="s">
        <v>1205</v>
      </c>
      <c r="E267" s="496" t="s">
        <v>18</v>
      </c>
      <c r="F267" s="485">
        <v>1</v>
      </c>
      <c r="G267" s="485">
        <v>850</v>
      </c>
      <c r="H267" s="500">
        <v>0.1772</v>
      </c>
      <c r="I267" s="296">
        <f t="shared" si="14"/>
        <v>150.62</v>
      </c>
      <c r="J267" s="463">
        <f t="shared" si="15"/>
        <v>1000.62</v>
      </c>
      <c r="K267" s="198" t="s">
        <v>159</v>
      </c>
      <c r="L267" s="23">
        <v>1000.62</v>
      </c>
      <c r="M267" s="17" t="str">
        <f t="shared" si="16"/>
        <v xml:space="preserve"> </v>
      </c>
    </row>
    <row r="268" spans="1:13">
      <c r="A268" s="494" t="s">
        <v>1627</v>
      </c>
      <c r="B268" s="495"/>
      <c r="C268" s="495"/>
      <c r="D268" s="63" t="s">
        <v>1188</v>
      </c>
      <c r="H268" s="501"/>
      <c r="J268" s="297">
        <f>SUM(J269:J269)</f>
        <v>41660.199999999997</v>
      </c>
      <c r="L268" s="23">
        <v>41660.199999999997</v>
      </c>
      <c r="M268" s="17" t="str">
        <f t="shared" si="16"/>
        <v xml:space="preserve"> </v>
      </c>
    </row>
    <row r="269" spans="1:13" ht="25.5">
      <c r="A269" s="310" t="s">
        <v>1628</v>
      </c>
      <c r="B269" s="495" t="s">
        <v>23</v>
      </c>
      <c r="C269" s="495"/>
      <c r="D269" s="497" t="s">
        <v>1210</v>
      </c>
      <c r="E269" s="496" t="s">
        <v>18</v>
      </c>
      <c r="F269" s="485">
        <v>1</v>
      </c>
      <c r="G269" s="485">
        <v>34000</v>
      </c>
      <c r="H269" s="500">
        <v>0.2253</v>
      </c>
      <c r="I269" s="296">
        <f>G269*H269</f>
        <v>7660.2</v>
      </c>
      <c r="J269" s="463">
        <f>ROUND(F269*(G269+I269),2)</f>
        <v>41660.199999999997</v>
      </c>
      <c r="K269" s="198" t="s">
        <v>159</v>
      </c>
      <c r="L269" s="23">
        <v>41660.199999999997</v>
      </c>
      <c r="M269" s="17" t="str">
        <f t="shared" si="16"/>
        <v xml:space="preserve"> </v>
      </c>
    </row>
    <row r="270" spans="1:13" s="36" customFormat="1">
      <c r="A270" s="324" t="s">
        <v>1525</v>
      </c>
      <c r="B270" s="325"/>
      <c r="C270" s="325"/>
      <c r="D270" s="326" t="s">
        <v>1527</v>
      </c>
      <c r="E270" s="327"/>
      <c r="F270" s="249"/>
      <c r="G270" s="328"/>
      <c r="H270" s="329"/>
      <c r="I270" s="247"/>
      <c r="J270" s="330">
        <f>SUM(J271,J277,J279,J281,J283)</f>
        <v>17982.46</v>
      </c>
      <c r="K270" s="306"/>
      <c r="L270" s="306">
        <v>16176.639999999998</v>
      </c>
      <c r="M270" s="17" t="str">
        <f t="shared" si="16"/>
        <v>ERRO</v>
      </c>
    </row>
    <row r="271" spans="1:13">
      <c r="A271" s="250" t="s">
        <v>1526</v>
      </c>
      <c r="B271" s="251"/>
      <c r="C271" s="251"/>
      <c r="D271" s="139" t="s">
        <v>1528</v>
      </c>
      <c r="E271" s="139"/>
      <c r="F271" s="139"/>
      <c r="G271" s="141"/>
      <c r="H271" s="142"/>
      <c r="I271" s="140"/>
      <c r="J271" s="143">
        <f>SUM(J272:J276)</f>
        <v>11849.019999999999</v>
      </c>
      <c r="L271" s="23">
        <v>11849.019999999999</v>
      </c>
      <c r="M271" s="17" t="str">
        <f t="shared" si="16"/>
        <v xml:space="preserve"> </v>
      </c>
    </row>
    <row r="272" spans="1:13">
      <c r="A272" s="502" t="s">
        <v>1539</v>
      </c>
      <c r="B272" s="502"/>
      <c r="C272" s="502"/>
      <c r="D272" s="503" t="s">
        <v>1143</v>
      </c>
      <c r="E272" s="313" t="s">
        <v>7</v>
      </c>
      <c r="F272" s="314">
        <v>1</v>
      </c>
      <c r="G272" s="120">
        <v>1439.9114648863635</v>
      </c>
      <c r="H272" s="504">
        <v>0.32929999999999998</v>
      </c>
      <c r="I272" s="296">
        <f>G272*H272</f>
        <v>474.16284538707947</v>
      </c>
      <c r="J272" s="463">
        <f>ROUND(F272*(G272+I272),2)</f>
        <v>1914.07</v>
      </c>
      <c r="K272" s="198" t="s">
        <v>159</v>
      </c>
      <c r="L272" s="23">
        <v>1914.07</v>
      </c>
      <c r="M272" s="17" t="str">
        <f t="shared" si="16"/>
        <v xml:space="preserve"> </v>
      </c>
    </row>
    <row r="273" spans="1:13">
      <c r="A273" s="502" t="s">
        <v>1540</v>
      </c>
      <c r="B273" s="502"/>
      <c r="C273" s="502"/>
      <c r="D273" s="503" t="s">
        <v>1529</v>
      </c>
      <c r="E273" s="313" t="s">
        <v>7</v>
      </c>
      <c r="F273" s="314">
        <v>1</v>
      </c>
      <c r="G273" s="120">
        <v>2674.1212919318177</v>
      </c>
      <c r="H273" s="504">
        <v>0.32929999999999998</v>
      </c>
      <c r="I273" s="296">
        <f>G273*H273</f>
        <v>880.58814143314748</v>
      </c>
      <c r="J273" s="463">
        <f>ROUND(F273*(G273+I273),2)</f>
        <v>3554.71</v>
      </c>
      <c r="K273" s="198" t="s">
        <v>159</v>
      </c>
      <c r="L273" s="23">
        <v>3554.71</v>
      </c>
      <c r="M273" s="17" t="str">
        <f t="shared" si="16"/>
        <v xml:space="preserve"> </v>
      </c>
    </row>
    <row r="274" spans="1:13">
      <c r="A274" s="502" t="s">
        <v>1541</v>
      </c>
      <c r="B274" s="502"/>
      <c r="C274" s="502"/>
      <c r="D274" s="503" t="s">
        <v>1144</v>
      </c>
      <c r="E274" s="313" t="s">
        <v>7</v>
      </c>
      <c r="F274" s="314">
        <v>1</v>
      </c>
      <c r="G274" s="120">
        <v>2468.4196540909088</v>
      </c>
      <c r="H274" s="504">
        <v>0.32929999999999998</v>
      </c>
      <c r="I274" s="296">
        <f>G274*H274</f>
        <v>812.85059209213625</v>
      </c>
      <c r="J274" s="463">
        <f>ROUND(F274*(G274+I274),2)</f>
        <v>3281.27</v>
      </c>
      <c r="K274" s="198" t="s">
        <v>159</v>
      </c>
      <c r="L274" s="23">
        <v>3281.27</v>
      </c>
      <c r="M274" s="17" t="str">
        <f t="shared" si="16"/>
        <v xml:space="preserve"> </v>
      </c>
    </row>
    <row r="275" spans="1:13">
      <c r="A275" s="502" t="s">
        <v>1542</v>
      </c>
      <c r="B275" s="502"/>
      <c r="C275" s="502"/>
      <c r="D275" s="503" t="s">
        <v>1145</v>
      </c>
      <c r="E275" s="313" t="s">
        <v>7</v>
      </c>
      <c r="F275" s="314">
        <v>1</v>
      </c>
      <c r="G275" s="120">
        <v>891.37376397727269</v>
      </c>
      <c r="H275" s="504">
        <v>0.32929999999999998</v>
      </c>
      <c r="I275" s="296">
        <f>G275*H275</f>
        <v>293.5293804777159</v>
      </c>
      <c r="J275" s="463">
        <f>ROUND(F275*(G275+I275),2)</f>
        <v>1184.9000000000001</v>
      </c>
      <c r="K275" s="198" t="s">
        <v>159</v>
      </c>
      <c r="L275" s="23">
        <v>1184.9000000000001</v>
      </c>
      <c r="M275" s="17" t="str">
        <f t="shared" si="16"/>
        <v xml:space="preserve"> </v>
      </c>
    </row>
    <row r="276" spans="1:13">
      <c r="A276" s="502" t="s">
        <v>1543</v>
      </c>
      <c r="B276" s="502"/>
      <c r="C276" s="502"/>
      <c r="D276" s="503" t="s">
        <v>1146</v>
      </c>
      <c r="E276" s="313" t="s">
        <v>7</v>
      </c>
      <c r="F276" s="314">
        <v>1</v>
      </c>
      <c r="G276" s="120">
        <v>1439.9114648863635</v>
      </c>
      <c r="H276" s="504">
        <v>0.32929999999999998</v>
      </c>
      <c r="I276" s="296">
        <f>G276*H276</f>
        <v>474.16284538707947</v>
      </c>
      <c r="J276" s="463">
        <f>ROUND(F276*(G276+I276),2)</f>
        <v>1914.07</v>
      </c>
      <c r="K276" s="198" t="s">
        <v>159</v>
      </c>
      <c r="L276" s="23">
        <v>1914.07</v>
      </c>
      <c r="M276" s="17" t="str">
        <f t="shared" si="16"/>
        <v xml:space="preserve"> </v>
      </c>
    </row>
    <row r="277" spans="1:13">
      <c r="A277" s="315" t="s">
        <v>1544</v>
      </c>
      <c r="B277" s="251"/>
      <c r="C277" s="251"/>
      <c r="D277" s="139" t="s">
        <v>1530</v>
      </c>
      <c r="E277" s="139"/>
      <c r="F277" s="139"/>
      <c r="G277" s="141"/>
      <c r="H277" s="142"/>
      <c r="I277" s="140"/>
      <c r="J277" s="143">
        <f>J278</f>
        <v>1822.93</v>
      </c>
      <c r="L277" s="23">
        <v>1220.99</v>
      </c>
      <c r="M277" s="17" t="str">
        <f t="shared" si="16"/>
        <v>ERRO</v>
      </c>
    </row>
    <row r="278" spans="1:13">
      <c r="A278" s="502" t="s">
        <v>1545</v>
      </c>
      <c r="B278" s="505"/>
      <c r="C278" s="505"/>
      <c r="D278" s="503" t="s">
        <v>1531</v>
      </c>
      <c r="E278" s="313" t="s">
        <v>7</v>
      </c>
      <c r="F278" s="314">
        <v>1</v>
      </c>
      <c r="G278" s="517">
        <v>1371.3442522727269</v>
      </c>
      <c r="H278" s="518">
        <v>0.32929999999999998</v>
      </c>
      <c r="I278" s="519">
        <f>G278*H278</f>
        <v>451.58366227340895</v>
      </c>
      <c r="J278" s="295">
        <f>ROUND(F278*(G278+I278),2)</f>
        <v>1822.93</v>
      </c>
      <c r="K278" s="198" t="s">
        <v>159</v>
      </c>
      <c r="L278" s="23">
        <v>1220.99</v>
      </c>
      <c r="M278" s="17" t="str">
        <f t="shared" si="16"/>
        <v>ERRO</v>
      </c>
    </row>
    <row r="279" spans="1:13">
      <c r="A279" s="315" t="s">
        <v>1546</v>
      </c>
      <c r="B279" s="251"/>
      <c r="C279" s="251"/>
      <c r="D279" s="139" t="s">
        <v>1532</v>
      </c>
      <c r="E279" s="139"/>
      <c r="F279" s="139"/>
      <c r="G279" s="141"/>
      <c r="H279" s="142"/>
      <c r="I279" s="140"/>
      <c r="J279" s="143">
        <f>J280</f>
        <v>1822.93</v>
      </c>
      <c r="L279" s="23">
        <v>1220.99</v>
      </c>
      <c r="M279" s="17" t="str">
        <f t="shared" si="16"/>
        <v>ERRO</v>
      </c>
    </row>
    <row r="280" spans="1:13">
      <c r="A280" s="505" t="s">
        <v>1547</v>
      </c>
      <c r="B280" s="505"/>
      <c r="C280" s="505"/>
      <c r="D280" s="503" t="s">
        <v>1533</v>
      </c>
      <c r="E280" s="313" t="s">
        <v>7</v>
      </c>
      <c r="F280" s="314">
        <v>1</v>
      </c>
      <c r="G280" s="517">
        <v>1371.3442522727269</v>
      </c>
      <c r="H280" s="518">
        <v>0.32929999999999998</v>
      </c>
      <c r="I280" s="519">
        <f>G280*H280</f>
        <v>451.58366227340895</v>
      </c>
      <c r="J280" s="295">
        <f>ROUND(F280*(G280+I280),2)</f>
        <v>1822.93</v>
      </c>
      <c r="K280" s="198" t="s">
        <v>159</v>
      </c>
      <c r="L280" s="23">
        <v>1220.99</v>
      </c>
      <c r="M280" s="17" t="str">
        <f t="shared" si="16"/>
        <v>ERRO</v>
      </c>
    </row>
    <row r="281" spans="1:13">
      <c r="A281" s="315" t="s">
        <v>1548</v>
      </c>
      <c r="B281" s="251"/>
      <c r="C281" s="251"/>
      <c r="D281" s="139" t="s">
        <v>1534</v>
      </c>
      <c r="E281" s="139"/>
      <c r="F281" s="139"/>
      <c r="G281" s="141"/>
      <c r="H281" s="142"/>
      <c r="I281" s="140"/>
      <c r="J281" s="143">
        <f>J282</f>
        <v>1822.93</v>
      </c>
      <c r="L281" s="23">
        <v>1220.99</v>
      </c>
      <c r="M281" s="17" t="str">
        <f t="shared" si="16"/>
        <v>ERRO</v>
      </c>
    </row>
    <row r="282" spans="1:13">
      <c r="A282" s="505" t="s">
        <v>1549</v>
      </c>
      <c r="B282" s="505"/>
      <c r="C282" s="505"/>
      <c r="D282" s="503" t="s">
        <v>1535</v>
      </c>
      <c r="E282" s="313" t="s">
        <v>7</v>
      </c>
      <c r="F282" s="314">
        <v>1</v>
      </c>
      <c r="G282" s="517">
        <v>1371.3442522727269</v>
      </c>
      <c r="H282" s="518">
        <v>0.32929999999999998</v>
      </c>
      <c r="I282" s="519">
        <f>G282*H282</f>
        <v>451.58366227340895</v>
      </c>
      <c r="J282" s="290">
        <f>ROUND(F282*(G282+I282),2)</f>
        <v>1822.93</v>
      </c>
      <c r="K282" s="198" t="s">
        <v>159</v>
      </c>
      <c r="L282" s="23">
        <v>1220.99</v>
      </c>
      <c r="M282" s="17" t="str">
        <f t="shared" si="16"/>
        <v>ERRO</v>
      </c>
    </row>
    <row r="283" spans="1:13">
      <c r="A283" s="315" t="s">
        <v>1550</v>
      </c>
      <c r="B283" s="251"/>
      <c r="C283" s="251"/>
      <c r="D283" s="139" t="s">
        <v>1509</v>
      </c>
      <c r="E283" s="316" t="s">
        <v>7</v>
      </c>
      <c r="F283" s="317">
        <v>1</v>
      </c>
      <c r="G283" s="419">
        <v>500</v>
      </c>
      <c r="H283" s="318">
        <v>0.32929999999999998</v>
      </c>
      <c r="I283" s="319">
        <f>G283*H283</f>
        <v>164.64999999999998</v>
      </c>
      <c r="J283" s="320">
        <f>ROUND(F283*(G283+I283),2)</f>
        <v>664.65</v>
      </c>
      <c r="K283" s="198" t="s">
        <v>159</v>
      </c>
      <c r="L283" s="23">
        <v>664.65</v>
      </c>
      <c r="M283" s="17" t="str">
        <f t="shared" si="16"/>
        <v xml:space="preserve"> </v>
      </c>
    </row>
    <row r="284" spans="1:13" s="36" customFormat="1">
      <c r="A284" s="324" t="s">
        <v>1536</v>
      </c>
      <c r="B284" s="325"/>
      <c r="C284" s="325"/>
      <c r="D284" s="326" t="s">
        <v>1649</v>
      </c>
      <c r="E284" s="327"/>
      <c r="F284" s="249"/>
      <c r="G284" s="328"/>
      <c r="H284" s="329"/>
      <c r="I284" s="247"/>
      <c r="J284" s="330" t="e">
        <f>#REF!</f>
        <v>#REF!</v>
      </c>
      <c r="K284" s="306" t="s">
        <v>159</v>
      </c>
      <c r="L284" s="306">
        <v>1814626.2887391292</v>
      </c>
      <c r="M284" s="17" t="e">
        <f t="shared" si="16"/>
        <v>#REF!</v>
      </c>
    </row>
    <row r="285" spans="1:13" s="36" customFormat="1">
      <c r="A285" s="324" t="s">
        <v>1537</v>
      </c>
      <c r="B285" s="325"/>
      <c r="C285" s="325"/>
      <c r="D285" s="326" t="s">
        <v>1660</v>
      </c>
      <c r="E285" s="327"/>
      <c r="F285" s="249"/>
      <c r="G285" s="328"/>
      <c r="H285" s="329"/>
      <c r="I285" s="247"/>
      <c r="J285" s="330" t="e">
        <f>#REF!</f>
        <v>#REF!</v>
      </c>
      <c r="K285" s="306" t="s">
        <v>159</v>
      </c>
      <c r="L285" s="306">
        <v>54337.762774100003</v>
      </c>
      <c r="M285" s="17" t="e">
        <f t="shared" si="16"/>
        <v>#REF!</v>
      </c>
    </row>
    <row r="286" spans="1:13" s="36" customFormat="1">
      <c r="A286" s="324" t="s">
        <v>1538</v>
      </c>
      <c r="B286" s="325"/>
      <c r="C286" s="325"/>
      <c r="D286" s="326" t="s">
        <v>1650</v>
      </c>
      <c r="E286" s="327"/>
      <c r="F286" s="249"/>
      <c r="G286" s="328"/>
      <c r="H286" s="329"/>
      <c r="I286" s="247"/>
      <c r="J286" s="330" t="e">
        <f>#REF!</f>
        <v>#REF!</v>
      </c>
      <c r="K286" s="306" t="s">
        <v>159</v>
      </c>
      <c r="L286" s="306">
        <v>48390.282780000001</v>
      </c>
      <c r="M286" s="17" t="e">
        <f t="shared" si="16"/>
        <v>#REF!</v>
      </c>
    </row>
  </sheetData>
  <autoFilter ref="A5:XFC286"/>
  <customSheetViews>
    <customSheetView guid="{8DC9FE0E-5402-4C0D-AF73-01762AC9FDA9}" scale="85" showPageBreaks="1" showGridLines="0" printArea="1" showAutoFilter="1" view="pageBreakPreview" topLeftCell="A130">
      <selection activeCell="B137" sqref="B137"/>
      <pageMargins left="0.70866141732283472" right="0.70866141732283472" top="0.74803149606299213" bottom="0.74803149606299213" header="0.31496062992125984" footer="0.31496062992125984"/>
      <printOptions horizontalCentered="1"/>
      <pageSetup paperSize="9" scale="61" orientation="landscape" r:id="rId1"/>
      <headerFooter>
        <oddFooter>&amp;L&amp;"Calibri,Regular"                 &amp;C&amp;P/&amp;N</oddFooter>
        <firstHeader>&amp;C&amp;A</firstHeader>
        <firstFooter xml:space="preserve">&amp;L  </firstFooter>
      </headerFooter>
      <autoFilter ref="A5:XFC285"/>
    </customSheetView>
    <customSheetView guid="{DC7D3868-B2B3-4750-89BA-C1189C869BBF}" scale="85" showPageBreaks="1" showGridLines="0" printArea="1" showAutoFilter="1" view="pageBreakPreview" topLeftCell="A147">
      <selection activeCell="D156" sqref="D156"/>
      <pageMargins left="0.70866141732283472" right="0.70866141732283472" top="0.74803149606299213" bottom="0.74803149606299213" header="0.31496062992125984" footer="0.31496062992125984"/>
      <printOptions horizontalCentered="1"/>
      <pageSetup paperSize="9" scale="61" orientation="landscape" r:id="rId2"/>
      <headerFooter>
        <oddFooter>&amp;L&amp;"Calibri,Regular"                 &amp;C&amp;P/&amp;N</oddFooter>
        <firstHeader>&amp;C&amp;A</firstHeader>
        <firstFooter xml:space="preserve">&amp;L  </firstFooter>
      </headerFooter>
      <autoFilter ref="A5:XFC232"/>
    </customSheetView>
    <customSheetView guid="{9E0DE9D2-068F-4F85-984D-898DC360FF79}" scale="85" showPageBreaks="1" showGridLines="0" printArea="1" showAutoFilter="1" view="pageBreakPreview" topLeftCell="A207">
      <selection activeCell="D213" sqref="D213"/>
      <pageMargins left="0.70866141732283472" right="0.70866141732283472" top="0.74803149606299213" bottom="0.74803149606299213" header="0.31496062992125984" footer="0.31496062992125984"/>
      <printOptions horizontalCentered="1"/>
      <pageSetup paperSize="9" scale="61" orientation="landscape" r:id="rId3"/>
      <headerFooter>
        <oddFooter>&amp;L&amp;"Calibri,Regular"                 &amp;C&amp;P/&amp;N</oddFooter>
        <firstHeader>&amp;C&amp;A</firstHeader>
        <firstFooter xml:space="preserve">&amp;L  </firstFooter>
      </headerFooter>
      <autoFilter ref="A5:XFC231"/>
    </customSheetView>
    <customSheetView guid="{575108D0-6D69-42AE-8923-8DF513D8A44A}" scale="85" showPageBreaks="1" showGridLines="0" printArea="1" showAutoFilter="1" view="pageBreakPreview" topLeftCell="A179">
      <selection activeCell="D143" sqref="D143"/>
      <pageMargins left="0.70866141732283472" right="0.70866141732283472" top="0.74803149606299213" bottom="0.74803149606299213" header="0.31496062992125984" footer="0.31496062992125984"/>
      <printOptions horizontalCentered="1"/>
      <pageSetup paperSize="9" scale="61" orientation="landscape" r:id="rId4"/>
      <headerFooter>
        <oddFooter>&amp;L&amp;"Calibri,Regular"                 &amp;C&amp;P/&amp;N</oddFooter>
        <firstHeader>&amp;C&amp;A</firstHeader>
        <firstFooter xml:space="preserve">&amp;L  </firstFooter>
      </headerFooter>
      <autoFilter ref="A5:XFC215"/>
    </customSheetView>
    <customSheetView guid="{33E65DA4-13B0-42EA-929E-4337B1906FC5}" scale="85" showPageBreaks="1" showGridLines="0" printArea="1" showAutoFilter="1" view="pageBreakPreview" topLeftCell="A31">
      <selection activeCell="B38" sqref="B38"/>
      <pageMargins left="0.70866141732283472" right="0.70866141732283472" top="0.74803149606299213" bottom="0.74803149606299213" header="0.31496062992125984" footer="0.31496062992125984"/>
      <printOptions horizontalCentered="1"/>
      <pageSetup paperSize="9" scale="61" orientation="landscape" r:id="rId5"/>
      <headerFooter>
        <oddFooter>&amp;L&amp;"Calibri,Regular"                 &amp;C&amp;P/&amp;N</oddFooter>
        <firstHeader>&amp;C&amp;A</firstHeader>
        <firstFooter xml:space="preserve">&amp;L  </firstFooter>
      </headerFooter>
      <autoFilter ref="A5:XFC195"/>
    </customSheetView>
    <customSheetView guid="{E02B9E0C-0ABD-493F-A963-5DA1AFE0657E}" scale="85" showPageBreaks="1" showGridLines="0" printArea="1" showAutoFilter="1" view="pageBreakPreview" topLeftCell="A198">
      <selection activeCell="A216" sqref="A216:XFD216"/>
      <pageMargins left="0.70866141732283472" right="0.70866141732283472" top="0.74803149606299213" bottom="0.74803149606299213" header="0.31496062992125984" footer="0.31496062992125984"/>
      <printOptions horizontalCentered="1"/>
      <pageSetup paperSize="9" scale="61" orientation="landscape" r:id="rId6"/>
      <headerFooter>
        <oddFooter>&amp;L&amp;"Calibri,Regular"                 &amp;C&amp;P/&amp;N</oddFooter>
        <firstHeader>&amp;C&amp;A</firstHeader>
        <firstFooter xml:space="preserve">&amp;L  </firstFooter>
      </headerFooter>
      <autoFilter ref="A5:XFC215"/>
    </customSheetView>
    <customSheetView guid="{2277D5E3-3122-4192-9E90-9BAD34318865}" scale="85" showPageBreaks="1" showGridLines="0" printArea="1" showAutoFilter="1" view="pageBreakPreview" topLeftCell="C11">
      <selection activeCell="K14" sqref="K14"/>
      <pageMargins left="0.70866141732283472" right="0.70866141732283472" top="0.74803149606299213" bottom="0.74803149606299213" header="0.31496062992125984" footer="0.31496062992125984"/>
      <printOptions horizontalCentered="1"/>
      <pageSetup paperSize="9" scale="61" orientation="landscape" r:id="rId7"/>
      <headerFooter>
        <oddFooter>&amp;L&amp;"Calibri,Regular"                 &amp;C&amp;P/&amp;N</oddFooter>
        <firstHeader>&amp;C&amp;A</firstHeader>
        <firstFooter xml:space="preserve">&amp;L  </firstFooter>
      </headerFooter>
      <autoFilter ref="A5:XFC215"/>
    </customSheetView>
    <customSheetView guid="{1027E011-E676-49C0-B260-278AD263364F}" showPageBreaks="1" showGridLines="0" printArea="1" showAutoFilter="1" view="pageBreakPreview">
      <selection activeCell="A7" sqref="A7"/>
      <pageMargins left="0.70866141732283472" right="0.70866141732283472" top="0.74803149606299213" bottom="0.74803149606299213" header="0.31496062992125984" footer="0.31496062992125984"/>
      <printOptions horizontalCentered="1"/>
      <pageSetup paperSize="9" scale="61" orientation="landscape" r:id="rId8"/>
      <headerFooter>
        <oddFooter>&amp;L&amp;"Calibri,Regular"                 &amp;C&amp;P/&amp;N</oddFooter>
        <firstHeader>&amp;C&amp;A</firstHeader>
        <firstFooter xml:space="preserve">&amp;L  </firstFooter>
      </headerFooter>
      <autoFilter ref="A5:XFC285"/>
    </customSheetView>
    <customSheetView guid="{57194B54-DEDB-4ACB-BFF4-FD945967EBF1}" scale="85" showPageBreaks="1" showGridLines="0" printArea="1" showAutoFilter="1" view="pageBreakPreview">
      <selection activeCell="D20" sqref="D20"/>
      <pageMargins left="0.70866141732283472" right="0.70866141732283472" top="0.74803149606299213" bottom="0.74803149606299213" header="0.31496062992125984" footer="0.31496062992125984"/>
      <printOptions horizontalCentered="1"/>
      <pageSetup paperSize="9" scale="61" orientation="landscape" r:id="rId9"/>
      <headerFooter>
        <oddFooter>&amp;L&amp;"Calibri,Regular"                 &amp;C&amp;P/&amp;N</oddFooter>
        <firstHeader>&amp;C&amp;A</firstHeader>
        <firstFooter xml:space="preserve">&amp;L  </firstFooter>
      </headerFooter>
      <autoFilter ref="A5:XFC285"/>
    </customSheetView>
  </customSheetViews>
  <printOptions horizontalCentered="1"/>
  <pageMargins left="0.70866141732283472" right="0.70866141732283472" top="0.74803149606299213" bottom="0.74803149606299213" header="0.31496062992125984" footer="0.31496062992125984"/>
  <pageSetup paperSize="9" scale="61" orientation="landscape" r:id="rId10"/>
  <headerFooter>
    <oddFooter>&amp;L&amp;"Calibri,Regular"                 &amp;C&amp;P/&amp;N</oddFooter>
    <firstHeader>&amp;C&amp;A</firstHeader>
    <firstFooter xml:space="preserve">&amp;L  </firstFooter>
  </headerFooter>
  <drawing r:id="rId11"/>
</worksheet>
</file>

<file path=xl/worksheets/sheet3.xml><?xml version="1.0" encoding="utf-8"?>
<worksheet xmlns="http://schemas.openxmlformats.org/spreadsheetml/2006/main" xmlns:r="http://schemas.openxmlformats.org/officeDocument/2006/relationships">
  <dimension ref="A1:AW122"/>
  <sheetViews>
    <sheetView showGridLines="0" view="pageBreakPreview" topLeftCell="A49" zoomScale="80" zoomScaleNormal="70" zoomScaleSheetLayoutView="80" workbookViewId="0">
      <selection activeCell="B58" sqref="B58"/>
    </sheetView>
  </sheetViews>
  <sheetFormatPr defaultRowHeight="12.75"/>
  <cols>
    <col min="1" max="1" width="21.42578125" style="33" customWidth="1"/>
    <col min="2" max="2" width="14.28515625" style="33" customWidth="1"/>
    <col min="3" max="3" width="18.42578125" style="33" customWidth="1"/>
    <col min="4" max="4" width="68.28515625" style="34" customWidth="1"/>
    <col min="5" max="5" width="10.5703125" style="35" customWidth="1"/>
    <col min="6" max="6" width="15.140625" style="36" customWidth="1"/>
    <col min="7" max="7" width="16.5703125" style="122" customWidth="1"/>
    <col min="8" max="8" width="11.42578125" style="114" customWidth="1"/>
    <col min="9" max="9" width="13.42578125" style="37" customWidth="1"/>
    <col min="10" max="10" width="17.28515625" style="37" customWidth="1"/>
    <col min="11" max="11" width="15.140625" style="52" hidden="1" customWidth="1"/>
    <col min="12" max="12" width="16.7109375" style="23" hidden="1" customWidth="1"/>
    <col min="13" max="13" width="12.140625" style="23" hidden="1" customWidth="1"/>
    <col min="14" max="14" width="9.140625" style="23"/>
    <col min="15" max="15" width="19.28515625" style="23" customWidth="1"/>
    <col min="16" max="17" width="9.140625" style="23"/>
    <col min="18" max="18" width="9" style="23" customWidth="1"/>
    <col min="19" max="16384" width="9.140625" style="23"/>
  </cols>
  <sheetData>
    <row r="1" spans="1:13" s="13" customFormat="1" ht="15.75">
      <c r="A1" s="11"/>
      <c r="B1" s="95"/>
      <c r="C1" s="94"/>
      <c r="D1" s="152" t="s">
        <v>338</v>
      </c>
      <c r="E1" s="96"/>
      <c r="F1" s="97"/>
      <c r="G1" s="115"/>
      <c r="H1" s="108"/>
      <c r="I1" s="38"/>
      <c r="J1" s="12"/>
      <c r="K1" s="39"/>
    </row>
    <row r="2" spans="1:13" s="15" customFormat="1" ht="15.75">
      <c r="A2" s="14"/>
      <c r="B2" s="99"/>
      <c r="C2" s="98"/>
      <c r="D2" s="153" t="s">
        <v>985</v>
      </c>
      <c r="E2" s="100"/>
      <c r="F2" s="101"/>
      <c r="G2" s="116"/>
      <c r="H2" s="109"/>
      <c r="I2" s="102"/>
      <c r="J2" s="103"/>
      <c r="K2" s="40"/>
    </row>
    <row r="3" spans="1:13" s="15" customFormat="1" ht="15.75">
      <c r="A3" s="14"/>
      <c r="B3" s="99"/>
      <c r="C3" s="98"/>
      <c r="D3" s="100"/>
      <c r="E3" s="100"/>
      <c r="F3" s="101"/>
      <c r="G3" s="116" t="s">
        <v>3</v>
      </c>
      <c r="H3" s="109"/>
      <c r="I3" s="102" t="s">
        <v>334</v>
      </c>
      <c r="J3" s="103" t="e">
        <v>#REF!</v>
      </c>
      <c r="K3" s="40"/>
    </row>
    <row r="4" spans="1:13" s="15" customFormat="1" ht="15.75">
      <c r="A4" s="16"/>
      <c r="B4" s="105"/>
      <c r="C4" s="104"/>
      <c r="D4" s="106"/>
      <c r="E4" s="106"/>
      <c r="F4" s="107"/>
      <c r="G4" s="117" t="s">
        <v>13</v>
      </c>
      <c r="H4" s="110">
        <v>41760</v>
      </c>
      <c r="I4" s="41" t="s">
        <v>4</v>
      </c>
      <c r="J4" s="88">
        <v>0</v>
      </c>
      <c r="K4" s="40"/>
    </row>
    <row r="5" spans="1:13" s="15" customFormat="1">
      <c r="A5" s="218" t="s">
        <v>11</v>
      </c>
      <c r="B5" s="89"/>
      <c r="C5" s="89"/>
      <c r="D5" s="89"/>
      <c r="E5" s="89"/>
      <c r="F5" s="89"/>
      <c r="G5" s="118"/>
      <c r="H5" s="111"/>
      <c r="I5" s="89"/>
      <c r="J5" s="90"/>
      <c r="K5" s="40"/>
    </row>
    <row r="6" spans="1:13" s="17" customFormat="1" ht="12">
      <c r="A6" s="42" t="s">
        <v>0</v>
      </c>
      <c r="B6" s="43" t="s">
        <v>8</v>
      </c>
      <c r="C6" s="43" t="s">
        <v>105</v>
      </c>
      <c r="D6" s="42" t="s">
        <v>1</v>
      </c>
      <c r="E6" s="43" t="s">
        <v>5</v>
      </c>
      <c r="F6" s="44" t="s">
        <v>6</v>
      </c>
      <c r="G6" s="119" t="s">
        <v>9</v>
      </c>
      <c r="H6" s="86" t="s">
        <v>355</v>
      </c>
      <c r="I6" s="86" t="s">
        <v>354</v>
      </c>
      <c r="J6" s="45" t="s">
        <v>10</v>
      </c>
      <c r="K6" s="46"/>
    </row>
    <row r="7" spans="1:13">
      <c r="A7" s="130">
        <v>4</v>
      </c>
      <c r="B7" s="131"/>
      <c r="C7" s="131"/>
      <c r="D7" s="132" t="s">
        <v>986</v>
      </c>
      <c r="E7" s="131"/>
      <c r="F7" s="133"/>
      <c r="G7" s="134"/>
      <c r="H7" s="135"/>
      <c r="I7" s="136"/>
      <c r="J7" s="137" t="e">
        <f>SUM(J8,J19,J62,J72,J77,J79,J101,J109,J120,J121,J122)</f>
        <v>#REF!</v>
      </c>
      <c r="K7" s="193" t="e">
        <f>SUMIF(K8:K122,"T",J8:J122)</f>
        <v>#REF!</v>
      </c>
      <c r="L7" s="193">
        <v>35437167.222400561</v>
      </c>
      <c r="M7" s="17" t="e">
        <f t="shared" ref="M7:M70" si="0">IF(L7=J7," ", "ERRO")</f>
        <v>#REF!</v>
      </c>
    </row>
    <row r="8" spans="1:13" s="17" customFormat="1">
      <c r="A8" s="123" t="s">
        <v>987</v>
      </c>
      <c r="B8" s="124"/>
      <c r="C8" s="124"/>
      <c r="D8" s="124" t="s">
        <v>1128</v>
      </c>
      <c r="E8" s="124"/>
      <c r="F8" s="124"/>
      <c r="G8" s="125"/>
      <c r="H8" s="126"/>
      <c r="I8" s="124"/>
      <c r="J8" s="127">
        <f>SUM(J9,J13,J18)</f>
        <v>692510.77000000014</v>
      </c>
      <c r="K8" s="193"/>
      <c r="L8" s="193">
        <v>692510.77000000014</v>
      </c>
      <c r="M8" s="17" t="str">
        <f t="shared" si="0"/>
        <v xml:space="preserve"> </v>
      </c>
    </row>
    <row r="9" spans="1:13">
      <c r="A9" s="138" t="s">
        <v>988</v>
      </c>
      <c r="B9" s="139"/>
      <c r="C9" s="139"/>
      <c r="D9" s="139" t="s">
        <v>1122</v>
      </c>
      <c r="E9" s="139"/>
      <c r="F9" s="139"/>
      <c r="G9" s="141"/>
      <c r="H9" s="142"/>
      <c r="I9" s="139"/>
      <c r="J9" s="143">
        <f>SUM(J10:J12)</f>
        <v>28386.81</v>
      </c>
      <c r="K9" s="51"/>
      <c r="L9" s="51">
        <v>28386.81</v>
      </c>
      <c r="M9" s="17" t="str">
        <f t="shared" si="0"/>
        <v xml:space="preserve"> </v>
      </c>
    </row>
    <row r="10" spans="1:13" s="151" customFormat="1">
      <c r="A10" s="266" t="s">
        <v>989</v>
      </c>
      <c r="B10" s="507"/>
      <c r="C10" s="507"/>
      <c r="D10" s="382" t="s">
        <v>1166</v>
      </c>
      <c r="E10" s="411" t="s">
        <v>7</v>
      </c>
      <c r="F10" s="383">
        <v>1</v>
      </c>
      <c r="G10" s="417">
        <v>7118.2358199999999</v>
      </c>
      <c r="H10" s="414">
        <v>0.32929999999999993</v>
      </c>
      <c r="I10" s="291">
        <f>G10*H10</f>
        <v>2344.0350555259993</v>
      </c>
      <c r="J10" s="508">
        <f>ROUND(F10*(G10+I10),2)</f>
        <v>9462.27</v>
      </c>
      <c r="K10" s="217" t="s">
        <v>159</v>
      </c>
      <c r="L10" s="151">
        <v>9462.27</v>
      </c>
      <c r="M10" s="17" t="str">
        <f t="shared" si="0"/>
        <v xml:space="preserve"> </v>
      </c>
    </row>
    <row r="11" spans="1:13" s="151" customFormat="1">
      <c r="A11" s="266" t="s">
        <v>990</v>
      </c>
      <c r="B11" s="507"/>
      <c r="C11" s="507"/>
      <c r="D11" s="382" t="s">
        <v>1124</v>
      </c>
      <c r="E11" s="411" t="s">
        <v>7</v>
      </c>
      <c r="F11" s="383">
        <v>1</v>
      </c>
      <c r="G11" s="417">
        <v>7118.2358199999999</v>
      </c>
      <c r="H11" s="414">
        <v>0.32929999999999993</v>
      </c>
      <c r="I11" s="291">
        <f>G11*H11</f>
        <v>2344.0350555259993</v>
      </c>
      <c r="J11" s="508">
        <f>ROUND(F11*(G11+I11),2)</f>
        <v>9462.27</v>
      </c>
      <c r="K11" s="217" t="s">
        <v>159</v>
      </c>
      <c r="L11" s="151">
        <v>9462.27</v>
      </c>
      <c r="M11" s="17" t="str">
        <f t="shared" si="0"/>
        <v xml:space="preserve"> </v>
      </c>
    </row>
    <row r="12" spans="1:13" s="1" customFormat="1">
      <c r="A12" s="266" t="s">
        <v>991</v>
      </c>
      <c r="B12" s="507"/>
      <c r="C12" s="507"/>
      <c r="D12" s="382" t="s">
        <v>1125</v>
      </c>
      <c r="E12" s="411" t="s">
        <v>7</v>
      </c>
      <c r="F12" s="383">
        <v>1</v>
      </c>
      <c r="G12" s="417">
        <v>7118.2358199999999</v>
      </c>
      <c r="H12" s="414">
        <v>0.32929999999999993</v>
      </c>
      <c r="I12" s="291">
        <f>G12*H12</f>
        <v>2344.0350555259993</v>
      </c>
      <c r="J12" s="508">
        <f>ROUND(F12*(G12+I12),2)</f>
        <v>9462.27</v>
      </c>
      <c r="K12" s="1" t="s">
        <v>159</v>
      </c>
      <c r="L12" s="1">
        <v>9462.27</v>
      </c>
      <c r="M12" s="17" t="str">
        <f t="shared" si="0"/>
        <v xml:space="preserve"> </v>
      </c>
    </row>
    <row r="13" spans="1:13">
      <c r="A13" s="138" t="s">
        <v>992</v>
      </c>
      <c r="B13" s="139"/>
      <c r="C13" s="139"/>
      <c r="D13" s="139" t="s">
        <v>1436</v>
      </c>
      <c r="E13" s="412"/>
      <c r="F13" s="237"/>
      <c r="G13" s="418"/>
      <c r="H13" s="415"/>
      <c r="I13" s="139"/>
      <c r="J13" s="143">
        <f>SUM(J14:J17)</f>
        <v>626968.84000000008</v>
      </c>
      <c r="K13" s="51"/>
      <c r="L13" s="23">
        <v>626968.84000000008</v>
      </c>
      <c r="M13" s="17" t="str">
        <f t="shared" si="0"/>
        <v xml:space="preserve"> </v>
      </c>
    </row>
    <row r="14" spans="1:13" s="151" customFormat="1">
      <c r="A14" s="266" t="s">
        <v>1247</v>
      </c>
      <c r="B14" s="507"/>
      <c r="C14" s="507"/>
      <c r="D14" s="382" t="s">
        <v>1129</v>
      </c>
      <c r="E14" s="411" t="s">
        <v>7</v>
      </c>
      <c r="F14" s="383">
        <v>1</v>
      </c>
      <c r="G14" s="417">
        <v>5624.0533385511362</v>
      </c>
      <c r="H14" s="414">
        <v>0.32929999999999993</v>
      </c>
      <c r="I14" s="291">
        <f>G14*H14</f>
        <v>1852.0007643848887</v>
      </c>
      <c r="J14" s="508">
        <f>ROUND(F14*(G14+I14),2)</f>
        <v>7476.05</v>
      </c>
      <c r="K14" s="217" t="s">
        <v>159</v>
      </c>
      <c r="L14" s="151">
        <v>7476.05</v>
      </c>
      <c r="M14" s="17" t="str">
        <f t="shared" si="0"/>
        <v xml:space="preserve"> </v>
      </c>
    </row>
    <row r="15" spans="1:13" s="151" customFormat="1">
      <c r="A15" s="266" t="s">
        <v>1248</v>
      </c>
      <c r="B15" s="507"/>
      <c r="C15" s="507"/>
      <c r="D15" s="382" t="s">
        <v>1130</v>
      </c>
      <c r="E15" s="411" t="s">
        <v>7</v>
      </c>
      <c r="F15" s="383">
        <v>1</v>
      </c>
      <c r="G15" s="417">
        <v>50570.110817727276</v>
      </c>
      <c r="H15" s="414">
        <v>0.32929999999999993</v>
      </c>
      <c r="I15" s="291">
        <f>G15*H15</f>
        <v>16652.737492277589</v>
      </c>
      <c r="J15" s="508">
        <f>ROUND(F15*(G15+I15),2)</f>
        <v>67222.850000000006</v>
      </c>
      <c r="K15" s="217" t="s">
        <v>159</v>
      </c>
      <c r="L15" s="151">
        <v>67222.850000000006</v>
      </c>
      <c r="M15" s="17" t="str">
        <f t="shared" si="0"/>
        <v xml:space="preserve"> </v>
      </c>
    </row>
    <row r="16" spans="1:13" s="1" customFormat="1">
      <c r="A16" s="266" t="s">
        <v>1249</v>
      </c>
      <c r="B16" s="507"/>
      <c r="C16" s="507"/>
      <c r="D16" s="382" t="s">
        <v>1131</v>
      </c>
      <c r="E16" s="411" t="s">
        <v>7</v>
      </c>
      <c r="F16" s="383">
        <v>1</v>
      </c>
      <c r="G16" s="417">
        <v>121185.82534105117</v>
      </c>
      <c r="H16" s="414">
        <v>0.32929999999999993</v>
      </c>
      <c r="I16" s="291">
        <f>G16*H16</f>
        <v>39906.492284808141</v>
      </c>
      <c r="J16" s="508">
        <f>ROUND(F16*(G16+I16),2)</f>
        <v>161092.32</v>
      </c>
      <c r="K16" s="1" t="s">
        <v>159</v>
      </c>
      <c r="L16" s="1">
        <v>161092.32</v>
      </c>
      <c r="M16" s="17" t="str">
        <f t="shared" si="0"/>
        <v xml:space="preserve"> </v>
      </c>
    </row>
    <row r="17" spans="1:13" s="151" customFormat="1">
      <c r="A17" s="266" t="s">
        <v>1250</v>
      </c>
      <c r="B17" s="507"/>
      <c r="C17" s="507"/>
      <c r="D17" s="382" t="s">
        <v>1253</v>
      </c>
      <c r="E17" s="411" t="s">
        <v>7</v>
      </c>
      <c r="F17" s="383">
        <v>1</v>
      </c>
      <c r="G17" s="417">
        <v>294273.39381835226</v>
      </c>
      <c r="H17" s="414">
        <v>0.32929999999999993</v>
      </c>
      <c r="I17" s="291">
        <f>G17*H17</f>
        <v>96904.228584383382</v>
      </c>
      <c r="J17" s="508">
        <f>ROUND(F17*(G17+I17),2)</f>
        <v>391177.62</v>
      </c>
      <c r="K17" s="217" t="s">
        <v>159</v>
      </c>
      <c r="L17" s="151">
        <v>391177.62</v>
      </c>
      <c r="M17" s="17" t="str">
        <f t="shared" si="0"/>
        <v xml:space="preserve"> </v>
      </c>
    </row>
    <row r="18" spans="1:13">
      <c r="A18" s="138" t="s">
        <v>993</v>
      </c>
      <c r="B18" s="139"/>
      <c r="C18" s="139"/>
      <c r="D18" s="139" t="s">
        <v>1147</v>
      </c>
      <c r="E18" s="413" t="s">
        <v>7</v>
      </c>
      <c r="F18" s="257">
        <v>1</v>
      </c>
      <c r="G18" s="419">
        <v>27950.89</v>
      </c>
      <c r="H18" s="416">
        <v>0.32929999999999993</v>
      </c>
      <c r="I18" s="292">
        <f>G18*H18</f>
        <v>9204.2280769999979</v>
      </c>
      <c r="J18" s="509">
        <f>ROUND(F18*(G18+I18),2)</f>
        <v>37155.120000000003</v>
      </c>
      <c r="K18" s="51" t="s">
        <v>159</v>
      </c>
      <c r="L18" s="438">
        <v>37155.120000000003</v>
      </c>
      <c r="M18" s="17" t="str">
        <f t="shared" si="0"/>
        <v xml:space="preserve"> </v>
      </c>
    </row>
    <row r="19" spans="1:13" s="17" customFormat="1">
      <c r="A19" s="123" t="s">
        <v>994</v>
      </c>
      <c r="B19" s="124"/>
      <c r="C19" s="124"/>
      <c r="D19" s="124" t="s">
        <v>128</v>
      </c>
      <c r="E19" s="124"/>
      <c r="F19" s="124"/>
      <c r="G19" s="125"/>
      <c r="H19" s="126"/>
      <c r="I19" s="124"/>
      <c r="J19" s="127" t="e">
        <f>SUM(J20,J40,J60)</f>
        <v>#REF!</v>
      </c>
      <c r="K19" s="193"/>
      <c r="L19" s="193">
        <v>28568815.029999994</v>
      </c>
      <c r="M19" s="17" t="e">
        <f t="shared" si="0"/>
        <v>#REF!</v>
      </c>
    </row>
    <row r="20" spans="1:13">
      <c r="A20" s="138" t="s">
        <v>995</v>
      </c>
      <c r="B20" s="139"/>
      <c r="C20" s="139"/>
      <c r="D20" s="139" t="s">
        <v>21</v>
      </c>
      <c r="E20" s="139"/>
      <c r="F20" s="139"/>
      <c r="G20" s="141"/>
      <c r="H20" s="142"/>
      <c r="I20" s="139"/>
      <c r="J20" s="143" t="e">
        <f>SUM(J21:J39)</f>
        <v>#REF!</v>
      </c>
      <c r="K20" s="51"/>
      <c r="L20" s="51">
        <v>20068511.949999996</v>
      </c>
      <c r="M20" s="17" t="e">
        <f t="shared" si="0"/>
        <v>#REF!</v>
      </c>
    </row>
    <row r="21" spans="1:13">
      <c r="A21" s="28" t="s">
        <v>996</v>
      </c>
      <c r="B21" s="5" t="s">
        <v>258</v>
      </c>
      <c r="C21" s="5" t="e">
        <f>VLOOKUP($B21,#REF!,2,FALSE)</f>
        <v>#REF!</v>
      </c>
      <c r="D21" s="4" t="e">
        <f>VLOOKUP($B21,#REF!,3,FALSE)</f>
        <v>#REF!</v>
      </c>
      <c r="E21" s="5" t="e">
        <f>VLOOKUP($B21,#REF!,4,FALSE)</f>
        <v>#REF!</v>
      </c>
      <c r="F21" s="68">
        <v>16</v>
      </c>
      <c r="G21" s="120" t="e">
        <f>VLOOKUP($B21,#REF!,13,FALSE)</f>
        <v>#REF!</v>
      </c>
      <c r="H21" s="24" t="e">
        <f>VLOOKUP($B21,#REF!,14,FALSE)</f>
        <v>#REF!</v>
      </c>
      <c r="I21" s="21" t="e">
        <f>G21*H21</f>
        <v>#REF!</v>
      </c>
      <c r="J21" s="22" t="e">
        <f>ROUND(F21*(G21+I21),2)</f>
        <v>#REF!</v>
      </c>
      <c r="K21" s="208" t="s">
        <v>159</v>
      </c>
      <c r="L21" s="23">
        <v>6263968.5999999996</v>
      </c>
      <c r="M21" s="17" t="e">
        <f t="shared" si="0"/>
        <v>#REF!</v>
      </c>
    </row>
    <row r="22" spans="1:13">
      <c r="A22" s="28" t="s">
        <v>997</v>
      </c>
      <c r="B22" s="5" t="s">
        <v>259</v>
      </c>
      <c r="C22" s="5" t="e">
        <f>VLOOKUP($B22,#REF!,2,FALSE)</f>
        <v>#REF!</v>
      </c>
      <c r="D22" s="4" t="e">
        <f>VLOOKUP($B22,#REF!,3,FALSE)</f>
        <v>#REF!</v>
      </c>
      <c r="E22" s="5" t="e">
        <f>VLOOKUP($B22,#REF!,4,FALSE)</f>
        <v>#REF!</v>
      </c>
      <c r="F22" s="68">
        <v>16</v>
      </c>
      <c r="G22" s="120" t="e">
        <f>VLOOKUP($B22,#REF!,13,FALSE)</f>
        <v>#REF!</v>
      </c>
      <c r="H22" s="24" t="e">
        <f>VLOOKUP($B22,#REF!,14,FALSE)</f>
        <v>#REF!</v>
      </c>
      <c r="I22" s="21" t="e">
        <f t="shared" ref="I22:I38" si="1">G22*H22</f>
        <v>#REF!</v>
      </c>
      <c r="J22" s="22" t="e">
        <f t="shared" ref="J22:J38" si="2">ROUND(F22*(G22+I22),2)</f>
        <v>#REF!</v>
      </c>
      <c r="K22" s="208" t="s">
        <v>159</v>
      </c>
      <c r="L22" s="23">
        <v>5712098.9299999997</v>
      </c>
      <c r="M22" s="17" t="e">
        <f t="shared" si="0"/>
        <v>#REF!</v>
      </c>
    </row>
    <row r="23" spans="1:13">
      <c r="A23" s="28" t="s">
        <v>998</v>
      </c>
      <c r="B23" s="5" t="s">
        <v>226</v>
      </c>
      <c r="C23" s="5" t="e">
        <f>VLOOKUP($B23,#REF!,2,FALSE)</f>
        <v>#REF!</v>
      </c>
      <c r="D23" s="4" t="e">
        <f>VLOOKUP($B23,#REF!,3,FALSE)</f>
        <v>#REF!</v>
      </c>
      <c r="E23" s="5" t="e">
        <f>VLOOKUP($B23,#REF!,4,FALSE)</f>
        <v>#REF!</v>
      </c>
      <c r="F23" s="68">
        <v>17</v>
      </c>
      <c r="G23" s="120" t="e">
        <f>VLOOKUP($B23,#REF!,13,FALSE)</f>
        <v>#REF!</v>
      </c>
      <c r="H23" s="24" t="e">
        <f>VLOOKUP($B23,#REF!,14,FALSE)</f>
        <v>#REF!</v>
      </c>
      <c r="I23" s="21" t="e">
        <f t="shared" si="1"/>
        <v>#REF!</v>
      </c>
      <c r="J23" s="22" t="e">
        <f t="shared" si="2"/>
        <v>#REF!</v>
      </c>
      <c r="K23" s="208" t="s">
        <v>159</v>
      </c>
      <c r="L23" s="23">
        <v>4602852</v>
      </c>
      <c r="M23" s="17" t="e">
        <f t="shared" si="0"/>
        <v>#REF!</v>
      </c>
    </row>
    <row r="24" spans="1:13" ht="134.25" customHeight="1">
      <c r="A24" s="28" t="s">
        <v>999</v>
      </c>
      <c r="B24" s="5" t="s">
        <v>260</v>
      </c>
      <c r="C24" s="5" t="e">
        <f>VLOOKUP($B24,#REF!,2,FALSE)</f>
        <v>#REF!</v>
      </c>
      <c r="D24" s="4" t="e">
        <f>VLOOKUP($B24,#REF!,3,FALSE)</f>
        <v>#REF!</v>
      </c>
      <c r="E24" s="5" t="e">
        <f>VLOOKUP($B24,#REF!,4,FALSE)</f>
        <v>#REF!</v>
      </c>
      <c r="F24" s="68">
        <v>1</v>
      </c>
      <c r="G24" s="120" t="e">
        <f>VLOOKUP($B24,#REF!,13,FALSE)</f>
        <v>#REF!</v>
      </c>
      <c r="H24" s="24" t="e">
        <f>VLOOKUP($B24,#REF!,14,FALSE)</f>
        <v>#REF!</v>
      </c>
      <c r="I24" s="21" t="e">
        <f t="shared" si="1"/>
        <v>#REF!</v>
      </c>
      <c r="J24" s="22" t="e">
        <f t="shared" si="2"/>
        <v>#REF!</v>
      </c>
      <c r="K24" s="208" t="s">
        <v>159</v>
      </c>
      <c r="L24" s="23">
        <v>364472.28</v>
      </c>
      <c r="M24" s="17" t="e">
        <f t="shared" si="0"/>
        <v>#REF!</v>
      </c>
    </row>
    <row r="25" spans="1:13">
      <c r="A25" s="28" t="s">
        <v>1000</v>
      </c>
      <c r="B25" s="5" t="s">
        <v>261</v>
      </c>
      <c r="C25" s="5" t="e">
        <f>VLOOKUP($B25,#REF!,2,FALSE)</f>
        <v>#REF!</v>
      </c>
      <c r="D25" s="4" t="e">
        <f>VLOOKUP($B25,#REF!,3,FALSE)</f>
        <v>#REF!</v>
      </c>
      <c r="E25" s="5" t="e">
        <f>VLOOKUP($B25,#REF!,4,FALSE)</f>
        <v>#REF!</v>
      </c>
      <c r="F25" s="68">
        <v>3</v>
      </c>
      <c r="G25" s="120" t="e">
        <f>VLOOKUP($B25,#REF!,13,FALSE)</f>
        <v>#REF!</v>
      </c>
      <c r="H25" s="24" t="e">
        <f>VLOOKUP($B25,#REF!,14,FALSE)</f>
        <v>#REF!</v>
      </c>
      <c r="I25" s="21" t="e">
        <f t="shared" si="1"/>
        <v>#REF!</v>
      </c>
      <c r="J25" s="22" t="e">
        <f t="shared" si="2"/>
        <v>#REF!</v>
      </c>
      <c r="K25" s="208" t="s">
        <v>159</v>
      </c>
      <c r="L25" s="23">
        <v>235751.15</v>
      </c>
      <c r="M25" s="17" t="e">
        <f t="shared" si="0"/>
        <v>#REF!</v>
      </c>
    </row>
    <row r="26" spans="1:13">
      <c r="A26" s="28" t="s">
        <v>1089</v>
      </c>
      <c r="B26" s="5" t="s">
        <v>262</v>
      </c>
      <c r="C26" s="5" t="e">
        <f>VLOOKUP($B26,#REF!,2,FALSE)</f>
        <v>#REF!</v>
      </c>
      <c r="D26" s="4" t="e">
        <f>VLOOKUP($B26,#REF!,3,FALSE)</f>
        <v>#REF!</v>
      </c>
      <c r="E26" s="5" t="e">
        <f>VLOOKUP($B26,#REF!,4,FALSE)</f>
        <v>#REF!</v>
      </c>
      <c r="F26" s="68">
        <v>3</v>
      </c>
      <c r="G26" s="120" t="e">
        <f>VLOOKUP($B26,#REF!,13,FALSE)</f>
        <v>#REF!</v>
      </c>
      <c r="H26" s="24" t="e">
        <f>VLOOKUP($B26,#REF!,14,FALSE)</f>
        <v>#REF!</v>
      </c>
      <c r="I26" s="21" t="e">
        <f t="shared" si="1"/>
        <v>#REF!</v>
      </c>
      <c r="J26" s="22" t="e">
        <f t="shared" si="2"/>
        <v>#REF!</v>
      </c>
      <c r="K26" s="208" t="s">
        <v>159</v>
      </c>
      <c r="L26" s="23">
        <v>24324.6</v>
      </c>
      <c r="M26" s="17" t="e">
        <f t="shared" si="0"/>
        <v>#REF!</v>
      </c>
    </row>
    <row r="27" spans="1:13">
      <c r="A27" s="28" t="s">
        <v>1090</v>
      </c>
      <c r="B27" s="5" t="s">
        <v>263</v>
      </c>
      <c r="C27" s="5" t="e">
        <f>VLOOKUP($B27,#REF!,2,FALSE)</f>
        <v>#REF!</v>
      </c>
      <c r="D27" s="4" t="e">
        <f>VLOOKUP($B27,#REF!,3,FALSE)</f>
        <v>#REF!</v>
      </c>
      <c r="E27" s="5" t="e">
        <f>VLOOKUP($B27,#REF!,4,FALSE)</f>
        <v>#REF!</v>
      </c>
      <c r="F27" s="68">
        <v>1</v>
      </c>
      <c r="G27" s="120" t="e">
        <f>VLOOKUP($B27,#REF!,13,FALSE)</f>
        <v>#REF!</v>
      </c>
      <c r="H27" s="24" t="e">
        <f>VLOOKUP($B27,#REF!,14,FALSE)</f>
        <v>#REF!</v>
      </c>
      <c r="I27" s="21" t="e">
        <f t="shared" si="1"/>
        <v>#REF!</v>
      </c>
      <c r="J27" s="22" t="e">
        <f t="shared" si="2"/>
        <v>#REF!</v>
      </c>
      <c r="K27" s="208" t="s">
        <v>159</v>
      </c>
      <c r="L27" s="23">
        <v>330291.53999999998</v>
      </c>
      <c r="M27" s="17" t="e">
        <f t="shared" si="0"/>
        <v>#REF!</v>
      </c>
    </row>
    <row r="28" spans="1:13">
      <c r="A28" s="28" t="s">
        <v>1091</v>
      </c>
      <c r="B28" s="5" t="s">
        <v>264</v>
      </c>
      <c r="C28" s="5" t="e">
        <f>VLOOKUP($B28,#REF!,2,FALSE)</f>
        <v>#REF!</v>
      </c>
      <c r="D28" s="4" t="e">
        <f>VLOOKUP($B28,#REF!,3,FALSE)</f>
        <v>#REF!</v>
      </c>
      <c r="E28" s="5" t="e">
        <f>VLOOKUP($B28,#REF!,4,FALSE)</f>
        <v>#REF!</v>
      </c>
      <c r="F28" s="68">
        <v>1</v>
      </c>
      <c r="G28" s="120" t="e">
        <f>VLOOKUP($B28,#REF!,13,FALSE)</f>
        <v>#REF!</v>
      </c>
      <c r="H28" s="24" t="e">
        <f>VLOOKUP($B28,#REF!,14,FALSE)</f>
        <v>#REF!</v>
      </c>
      <c r="I28" s="21" t="e">
        <f t="shared" si="1"/>
        <v>#REF!</v>
      </c>
      <c r="J28" s="22" t="e">
        <f t="shared" si="2"/>
        <v>#REF!</v>
      </c>
      <c r="K28" s="208" t="s">
        <v>159</v>
      </c>
      <c r="L28" s="23">
        <v>180683.87</v>
      </c>
      <c r="M28" s="17" t="e">
        <f t="shared" si="0"/>
        <v>#REF!</v>
      </c>
    </row>
    <row r="29" spans="1:13">
      <c r="A29" s="28" t="s">
        <v>1092</v>
      </c>
      <c r="B29" s="5" t="s">
        <v>265</v>
      </c>
      <c r="C29" s="5" t="e">
        <f>VLOOKUP($B29,#REF!,2,FALSE)</f>
        <v>#REF!</v>
      </c>
      <c r="D29" s="4" t="e">
        <f>VLOOKUP($B29,#REF!,3,FALSE)</f>
        <v>#REF!</v>
      </c>
      <c r="E29" s="5" t="e">
        <f>VLOOKUP($B29,#REF!,4,FALSE)</f>
        <v>#REF!</v>
      </c>
      <c r="F29" s="68">
        <v>1</v>
      </c>
      <c r="G29" s="120" t="e">
        <f>VLOOKUP($B29,#REF!,13,FALSE)</f>
        <v>#REF!</v>
      </c>
      <c r="H29" s="24" t="e">
        <f>VLOOKUP($B29,#REF!,14,FALSE)</f>
        <v>#REF!</v>
      </c>
      <c r="I29" s="21" t="e">
        <f t="shared" si="1"/>
        <v>#REF!</v>
      </c>
      <c r="J29" s="22" t="e">
        <f t="shared" si="2"/>
        <v>#REF!</v>
      </c>
      <c r="K29" s="208" t="s">
        <v>159</v>
      </c>
      <c r="L29" s="23">
        <v>56505.599999999999</v>
      </c>
      <c r="M29" s="17" t="e">
        <f t="shared" si="0"/>
        <v>#REF!</v>
      </c>
    </row>
    <row r="30" spans="1:13" s="51" customFormat="1">
      <c r="A30" s="28" t="s">
        <v>1093</v>
      </c>
      <c r="B30" s="145" t="s">
        <v>266</v>
      </c>
      <c r="C30" s="5" t="e">
        <f>VLOOKUP($B30,#REF!,2,FALSE)</f>
        <v>#REF!</v>
      </c>
      <c r="D30" s="4" t="e">
        <f>VLOOKUP($B30,#REF!,3,FALSE)</f>
        <v>#REF!</v>
      </c>
      <c r="E30" s="5" t="e">
        <f>VLOOKUP($B30,#REF!,4,FALSE)</f>
        <v>#REF!</v>
      </c>
      <c r="F30" s="289">
        <v>2680</v>
      </c>
      <c r="G30" s="120" t="e">
        <f>VLOOKUP($B30,#REF!,13,FALSE)</f>
        <v>#REF!</v>
      </c>
      <c r="H30" s="24" t="e">
        <f>VLOOKUP($B30,#REF!,14,FALSE)</f>
        <v>#REF!</v>
      </c>
      <c r="I30" s="21" t="e">
        <f t="shared" si="1"/>
        <v>#REF!</v>
      </c>
      <c r="J30" s="22" t="e">
        <f t="shared" si="2"/>
        <v>#REF!</v>
      </c>
      <c r="K30" s="208" t="s">
        <v>159</v>
      </c>
      <c r="L30" s="23">
        <v>40950.550000000003</v>
      </c>
      <c r="M30" s="17" t="e">
        <f t="shared" si="0"/>
        <v>#REF!</v>
      </c>
    </row>
    <row r="31" spans="1:13">
      <c r="A31" s="28" t="s">
        <v>1094</v>
      </c>
      <c r="B31" s="145" t="s">
        <v>267</v>
      </c>
      <c r="C31" s="5" t="e">
        <f>VLOOKUP($B31,#REF!,2,FALSE)</f>
        <v>#REF!</v>
      </c>
      <c r="D31" s="4" t="e">
        <f>VLOOKUP($B31,#REF!,3,FALSE)</f>
        <v>#REF!</v>
      </c>
      <c r="E31" s="5" t="e">
        <f>VLOOKUP($B31,#REF!,4,FALSE)</f>
        <v>#REF!</v>
      </c>
      <c r="F31" s="289">
        <v>360</v>
      </c>
      <c r="G31" s="120" t="e">
        <f>VLOOKUP($B31,#REF!,13,FALSE)</f>
        <v>#REF!</v>
      </c>
      <c r="H31" s="24" t="e">
        <f>VLOOKUP($B31,#REF!,14,FALSE)</f>
        <v>#REF!</v>
      </c>
      <c r="I31" s="21" t="e">
        <f t="shared" si="1"/>
        <v>#REF!</v>
      </c>
      <c r="J31" s="22" t="e">
        <f t="shared" si="2"/>
        <v>#REF!</v>
      </c>
      <c r="K31" s="208" t="s">
        <v>159</v>
      </c>
      <c r="L31" s="23">
        <v>17684.84</v>
      </c>
      <c r="M31" s="17" t="e">
        <f t="shared" si="0"/>
        <v>#REF!</v>
      </c>
    </row>
    <row r="32" spans="1:13">
      <c r="A32" s="28" t="s">
        <v>1095</v>
      </c>
      <c r="B32" s="5" t="s">
        <v>171</v>
      </c>
      <c r="C32" s="5" t="e">
        <f>VLOOKUP($B32,#REF!,2,FALSE)</f>
        <v>#REF!</v>
      </c>
      <c r="D32" s="4" t="e">
        <f>VLOOKUP($B32,#REF!,3,FALSE)</f>
        <v>#REF!</v>
      </c>
      <c r="E32" s="5" t="e">
        <f>VLOOKUP($B32,#REF!,4,FALSE)</f>
        <v>#REF!</v>
      </c>
      <c r="F32" s="68">
        <v>60</v>
      </c>
      <c r="G32" s="120" t="e">
        <f>VLOOKUP($B32,#REF!,13,FALSE)</f>
        <v>#REF!</v>
      </c>
      <c r="H32" s="24" t="e">
        <f>VLOOKUP($B32,#REF!,14,FALSE)</f>
        <v>#REF!</v>
      </c>
      <c r="I32" s="21" t="e">
        <f t="shared" si="1"/>
        <v>#REF!</v>
      </c>
      <c r="J32" s="22" t="e">
        <f t="shared" si="2"/>
        <v>#REF!</v>
      </c>
      <c r="K32" s="208" t="s">
        <v>159</v>
      </c>
      <c r="L32" s="23">
        <v>1164.02</v>
      </c>
      <c r="M32" s="17" t="e">
        <f t="shared" si="0"/>
        <v>#REF!</v>
      </c>
    </row>
    <row r="33" spans="1:13">
      <c r="A33" s="28" t="s">
        <v>1096</v>
      </c>
      <c r="B33" s="5" t="s">
        <v>300</v>
      </c>
      <c r="C33" s="5" t="e">
        <f>VLOOKUP($B33,#REF!,2,FALSE)</f>
        <v>#REF!</v>
      </c>
      <c r="D33" s="4" t="e">
        <f>VLOOKUP($B33,#REF!,3,FALSE)</f>
        <v>#REF!</v>
      </c>
      <c r="E33" s="5" t="e">
        <f>VLOOKUP($B33,#REF!,4,FALSE)</f>
        <v>#REF!</v>
      </c>
      <c r="F33" s="68">
        <v>660</v>
      </c>
      <c r="G33" s="120" t="e">
        <f>VLOOKUP($B33,#REF!,13,FALSE)</f>
        <v>#REF!</v>
      </c>
      <c r="H33" s="24" t="e">
        <f>VLOOKUP($B33,#REF!,14,FALSE)</f>
        <v>#REF!</v>
      </c>
      <c r="I33" s="21" t="e">
        <f t="shared" si="1"/>
        <v>#REF!</v>
      </c>
      <c r="J33" s="22" t="e">
        <f t="shared" si="2"/>
        <v>#REF!</v>
      </c>
      <c r="K33" s="208" t="s">
        <v>159</v>
      </c>
      <c r="L33" s="23">
        <v>7210.11</v>
      </c>
      <c r="M33" s="17" t="e">
        <f t="shared" si="0"/>
        <v>#REF!</v>
      </c>
    </row>
    <row r="34" spans="1:13">
      <c r="A34" s="28" t="s">
        <v>1097</v>
      </c>
      <c r="B34" s="5" t="s">
        <v>169</v>
      </c>
      <c r="C34" s="5" t="e">
        <f>VLOOKUP($B34,#REF!,2,FALSE)</f>
        <v>#REF!</v>
      </c>
      <c r="D34" s="4" t="e">
        <f>VLOOKUP($B34,#REF!,3,FALSE)</f>
        <v>#REF!</v>
      </c>
      <c r="E34" s="5" t="e">
        <f>VLOOKUP($B34,#REF!,4,FALSE)</f>
        <v>#REF!</v>
      </c>
      <c r="F34" s="68">
        <v>7480</v>
      </c>
      <c r="G34" s="120" t="e">
        <f>VLOOKUP($B34,#REF!,13,FALSE)</f>
        <v>#REF!</v>
      </c>
      <c r="H34" s="24" t="e">
        <f>VLOOKUP($B34,#REF!,14,FALSE)</f>
        <v>#REF!</v>
      </c>
      <c r="I34" s="21" t="e">
        <f t="shared" si="1"/>
        <v>#REF!</v>
      </c>
      <c r="J34" s="22" t="e">
        <f t="shared" si="2"/>
        <v>#REF!</v>
      </c>
      <c r="K34" s="208" t="s">
        <v>159</v>
      </c>
      <c r="L34" s="23">
        <v>49750.83</v>
      </c>
      <c r="M34" s="17" t="e">
        <f t="shared" si="0"/>
        <v>#REF!</v>
      </c>
    </row>
    <row r="35" spans="1:13">
      <c r="A35" s="28" t="s">
        <v>1098</v>
      </c>
      <c r="B35" s="5" t="s">
        <v>98</v>
      </c>
      <c r="C35" s="5" t="e">
        <f>VLOOKUP($B35,#REF!,2,FALSE)</f>
        <v>#REF!</v>
      </c>
      <c r="D35" s="4" t="e">
        <f>VLOOKUP($B35,#REF!,3,FALSE)</f>
        <v>#REF!</v>
      </c>
      <c r="E35" s="5" t="e">
        <f>VLOOKUP($B35,#REF!,4,FALSE)</f>
        <v>#REF!</v>
      </c>
      <c r="F35" s="68">
        <v>16</v>
      </c>
      <c r="G35" s="120" t="e">
        <f>VLOOKUP($B35,#REF!,13,FALSE)</f>
        <v>#REF!</v>
      </c>
      <c r="H35" s="24" t="e">
        <f>VLOOKUP($B35,#REF!,14,FALSE)</f>
        <v>#REF!</v>
      </c>
      <c r="I35" s="21" t="e">
        <f t="shared" si="1"/>
        <v>#REF!</v>
      </c>
      <c r="J35" s="22" t="e">
        <f t="shared" si="2"/>
        <v>#REF!</v>
      </c>
      <c r="K35" s="208" t="s">
        <v>159</v>
      </c>
      <c r="L35" s="23">
        <v>1075837.81</v>
      </c>
      <c r="M35" s="17" t="e">
        <f t="shared" si="0"/>
        <v>#REF!</v>
      </c>
    </row>
    <row r="36" spans="1:13">
      <c r="A36" s="28" t="s">
        <v>1099</v>
      </c>
      <c r="B36" s="5" t="s">
        <v>32</v>
      </c>
      <c r="C36" s="5" t="e">
        <f>VLOOKUP($B36,#REF!,2,FALSE)</f>
        <v>#REF!</v>
      </c>
      <c r="D36" s="4" t="e">
        <f>VLOOKUP($B36,#REF!,3,FALSE)</f>
        <v>#REF!</v>
      </c>
      <c r="E36" s="5" t="e">
        <f>VLOOKUP($B36,#REF!,4,FALSE)</f>
        <v>#REF!</v>
      </c>
      <c r="F36" s="68">
        <v>320</v>
      </c>
      <c r="G36" s="120" t="e">
        <f>VLOOKUP($B36,#REF!,13,FALSE)</f>
        <v>#REF!</v>
      </c>
      <c r="H36" s="24" t="e">
        <f>VLOOKUP($B36,#REF!,14,FALSE)</f>
        <v>#REF!</v>
      </c>
      <c r="I36" s="21" t="e">
        <f t="shared" si="1"/>
        <v>#REF!</v>
      </c>
      <c r="J36" s="22" t="e">
        <f t="shared" si="2"/>
        <v>#REF!</v>
      </c>
      <c r="K36" s="208" t="s">
        <v>159</v>
      </c>
      <c r="L36" s="23">
        <v>48078.73</v>
      </c>
      <c r="M36" s="17" t="e">
        <f t="shared" si="0"/>
        <v>#REF!</v>
      </c>
    </row>
    <row r="37" spans="1:13">
      <c r="A37" s="28" t="s">
        <v>1100</v>
      </c>
      <c r="B37" s="5" t="s">
        <v>268</v>
      </c>
      <c r="C37" s="5" t="e">
        <f>VLOOKUP($B37,#REF!,2,FALSE)</f>
        <v>#REF!</v>
      </c>
      <c r="D37" s="4" t="e">
        <f>VLOOKUP($B37,#REF!,3,FALSE)</f>
        <v>#REF!</v>
      </c>
      <c r="E37" s="5" t="e">
        <f>VLOOKUP($B37,#REF!,4,FALSE)</f>
        <v>#REF!</v>
      </c>
      <c r="F37" s="68">
        <v>804</v>
      </c>
      <c r="G37" s="120" t="e">
        <f>VLOOKUP($B37,#REF!,13,FALSE)</f>
        <v>#REF!</v>
      </c>
      <c r="H37" s="24" t="e">
        <f>VLOOKUP($B37,#REF!,14,FALSE)</f>
        <v>#REF!</v>
      </c>
      <c r="I37" s="21" t="e">
        <f t="shared" si="1"/>
        <v>#REF!</v>
      </c>
      <c r="J37" s="22" t="e">
        <f t="shared" si="2"/>
        <v>#REF!</v>
      </c>
      <c r="K37" s="208" t="s">
        <v>159</v>
      </c>
      <c r="L37" s="23">
        <v>11641.57</v>
      </c>
      <c r="M37" s="17" t="e">
        <f t="shared" si="0"/>
        <v>#REF!</v>
      </c>
    </row>
    <row r="38" spans="1:13">
      <c r="A38" s="28" t="s">
        <v>1101</v>
      </c>
      <c r="B38" s="5" t="s">
        <v>269</v>
      </c>
      <c r="C38" s="5" t="e">
        <f>VLOOKUP($B38,#REF!,2,FALSE)</f>
        <v>#REF!</v>
      </c>
      <c r="D38" s="4" t="e">
        <f>VLOOKUP($B38,#REF!,3,FALSE)</f>
        <v>#REF!</v>
      </c>
      <c r="E38" s="5" t="e">
        <f>VLOOKUP($B38,#REF!,4,FALSE)</f>
        <v>#REF!</v>
      </c>
      <c r="F38" s="68">
        <v>3213</v>
      </c>
      <c r="G38" s="120" t="e">
        <f>VLOOKUP($B38,#REF!,13,FALSE)</f>
        <v>#REF!</v>
      </c>
      <c r="H38" s="24" t="e">
        <f>VLOOKUP($B38,#REF!,14,FALSE)</f>
        <v>#REF!</v>
      </c>
      <c r="I38" s="21" t="e">
        <f t="shared" si="1"/>
        <v>#REF!</v>
      </c>
      <c r="J38" s="22" t="e">
        <f t="shared" si="2"/>
        <v>#REF!</v>
      </c>
      <c r="K38" s="208" t="s">
        <v>159</v>
      </c>
      <c r="L38" s="23">
        <v>25984.7</v>
      </c>
      <c r="M38" s="17" t="e">
        <f t="shared" si="0"/>
        <v>#REF!</v>
      </c>
    </row>
    <row r="39" spans="1:13" s="156" customFormat="1">
      <c r="A39" s="28" t="s">
        <v>1102</v>
      </c>
      <c r="B39" s="5" t="s">
        <v>1211</v>
      </c>
      <c r="C39" s="5" t="e">
        <f>VLOOKUP($B39,#REF!,2,FALSE)</f>
        <v>#REF!</v>
      </c>
      <c r="D39" s="4" t="e">
        <f>VLOOKUP($B39,#REF!,3,FALSE)</f>
        <v>#REF!</v>
      </c>
      <c r="E39" s="5" t="e">
        <f>VLOOKUP($B39,#REF!,4,FALSE)</f>
        <v>#REF!</v>
      </c>
      <c r="F39" s="68">
        <v>1</v>
      </c>
      <c r="G39" s="120" t="e">
        <f>VLOOKUP($B39,#REF!,13,FALSE)</f>
        <v>#REF!</v>
      </c>
      <c r="H39" s="24" t="e">
        <f>VLOOKUP($B39,#REF!,14,FALSE)</f>
        <v>#REF!</v>
      </c>
      <c r="I39" s="21" t="e">
        <f>G39*H39</f>
        <v>#REF!</v>
      </c>
      <c r="J39" s="22" t="e">
        <f>ROUND(F39*(G39+I39),2)</f>
        <v>#REF!</v>
      </c>
      <c r="K39" s="225" t="s">
        <v>159</v>
      </c>
      <c r="L39" s="156">
        <v>1019260.22</v>
      </c>
      <c r="M39" s="17" t="e">
        <f t="shared" si="0"/>
        <v>#REF!</v>
      </c>
    </row>
    <row r="40" spans="1:13" ht="36">
      <c r="A40" s="138" t="s">
        <v>1001</v>
      </c>
      <c r="B40" s="139"/>
      <c r="C40" s="139"/>
      <c r="D40" s="139" t="s">
        <v>129</v>
      </c>
      <c r="E40" s="139"/>
      <c r="F40" s="139"/>
      <c r="G40" s="141"/>
      <c r="H40" s="142"/>
      <c r="I40" s="139"/>
      <c r="J40" s="143" t="e">
        <f>SUM(J41:J59)</f>
        <v>#REF!</v>
      </c>
      <c r="K40" s="51"/>
      <c r="L40" s="51">
        <v>7660058.04</v>
      </c>
      <c r="M40" s="17" t="e">
        <f t="shared" si="0"/>
        <v>#REF!</v>
      </c>
    </row>
    <row r="41" spans="1:13" ht="116.25" customHeight="1">
      <c r="A41" s="3" t="s">
        <v>1002</v>
      </c>
      <c r="B41" s="5" t="s">
        <v>270</v>
      </c>
      <c r="C41" s="5" t="e">
        <f>VLOOKUP($B41,#REF!,2,FALSE)</f>
        <v>#REF!</v>
      </c>
      <c r="D41" s="4" t="e">
        <f>VLOOKUP($B41,#REF!,3,FALSE)</f>
        <v>#REF!</v>
      </c>
      <c r="E41" s="5" t="e">
        <f>VLOOKUP($B41,#REF!,4,FALSE)</f>
        <v>#REF!</v>
      </c>
      <c r="F41" s="68">
        <v>17</v>
      </c>
      <c r="G41" s="120" t="e">
        <f>VLOOKUP($B41,#REF!,13,FALSE)</f>
        <v>#REF!</v>
      </c>
      <c r="H41" s="24" t="e">
        <f>VLOOKUP($B41,#REF!,14,FALSE)</f>
        <v>#REF!</v>
      </c>
      <c r="I41" s="21" t="e">
        <f t="shared" ref="I41:I57" si="3">G41*H41</f>
        <v>#REF!</v>
      </c>
      <c r="J41" s="22" t="e">
        <f t="shared" ref="J41:J57" si="4">ROUND(F41*(G41+I41),2)</f>
        <v>#REF!</v>
      </c>
      <c r="K41" s="208" t="s">
        <v>159</v>
      </c>
      <c r="L41" s="23">
        <v>1598972.22</v>
      </c>
      <c r="M41" s="17" t="e">
        <f t="shared" si="0"/>
        <v>#REF!</v>
      </c>
    </row>
    <row r="42" spans="1:13">
      <c r="A42" s="3" t="s">
        <v>1003</v>
      </c>
      <c r="B42" s="5" t="s">
        <v>271</v>
      </c>
      <c r="C42" s="5" t="e">
        <f>VLOOKUP($B42,#REF!,2,FALSE)</f>
        <v>#REF!</v>
      </c>
      <c r="D42" s="4" t="e">
        <f>VLOOKUP($B42,#REF!,3,FALSE)</f>
        <v>#REF!</v>
      </c>
      <c r="E42" s="5" t="e">
        <f>VLOOKUP($B42,#REF!,4,FALSE)</f>
        <v>#REF!</v>
      </c>
      <c r="F42" s="68">
        <v>17</v>
      </c>
      <c r="G42" s="120" t="e">
        <f>VLOOKUP($B42,#REF!,13,FALSE)</f>
        <v>#REF!</v>
      </c>
      <c r="H42" s="24" t="e">
        <f>VLOOKUP($B42,#REF!,14,FALSE)</f>
        <v>#REF!</v>
      </c>
      <c r="I42" s="21" t="e">
        <f t="shared" si="3"/>
        <v>#REF!</v>
      </c>
      <c r="J42" s="22" t="e">
        <f t="shared" si="4"/>
        <v>#REF!</v>
      </c>
      <c r="K42" s="208" t="s">
        <v>159</v>
      </c>
      <c r="L42" s="23">
        <v>1557258.28</v>
      </c>
      <c r="M42" s="17" t="e">
        <f t="shared" si="0"/>
        <v>#REF!</v>
      </c>
    </row>
    <row r="43" spans="1:13">
      <c r="A43" s="3" t="s">
        <v>1150</v>
      </c>
      <c r="B43" s="5" t="s">
        <v>272</v>
      </c>
      <c r="C43" s="5" t="e">
        <f>VLOOKUP($B43,#REF!,2,FALSE)</f>
        <v>#REF!</v>
      </c>
      <c r="D43" s="4" t="e">
        <f>VLOOKUP($B43,#REF!,3,FALSE)</f>
        <v>#REF!</v>
      </c>
      <c r="E43" s="5" t="e">
        <f>VLOOKUP($B43,#REF!,4,FALSE)</f>
        <v>#REF!</v>
      </c>
      <c r="F43" s="68">
        <v>17</v>
      </c>
      <c r="G43" s="120" t="e">
        <f>VLOOKUP($B43,#REF!,13,FALSE)</f>
        <v>#REF!</v>
      </c>
      <c r="H43" s="24" t="e">
        <f>VLOOKUP($B43,#REF!,14,FALSE)</f>
        <v>#REF!</v>
      </c>
      <c r="I43" s="21" t="e">
        <f t="shared" si="3"/>
        <v>#REF!</v>
      </c>
      <c r="J43" s="22" t="e">
        <f t="shared" si="4"/>
        <v>#REF!</v>
      </c>
      <c r="K43" s="208" t="s">
        <v>159</v>
      </c>
      <c r="L43" s="23">
        <v>1385959.87</v>
      </c>
      <c r="M43" s="17" t="e">
        <f t="shared" si="0"/>
        <v>#REF!</v>
      </c>
    </row>
    <row r="44" spans="1:13">
      <c r="A44" s="3" t="s">
        <v>1151</v>
      </c>
      <c r="B44" s="5" t="s">
        <v>273</v>
      </c>
      <c r="C44" s="5" t="e">
        <f>VLOOKUP($B44,#REF!,2,FALSE)</f>
        <v>#REF!</v>
      </c>
      <c r="D44" s="4" t="e">
        <f>VLOOKUP($B44,#REF!,3,FALSE)</f>
        <v>#REF!</v>
      </c>
      <c r="E44" s="5" t="e">
        <f>VLOOKUP($B44,#REF!,4,FALSE)</f>
        <v>#REF!</v>
      </c>
      <c r="F44" s="68">
        <v>17</v>
      </c>
      <c r="G44" s="120" t="e">
        <f>VLOOKUP($B44,#REF!,13,FALSE)</f>
        <v>#REF!</v>
      </c>
      <c r="H44" s="24" t="e">
        <f>VLOOKUP($B44,#REF!,14,FALSE)</f>
        <v>#REF!</v>
      </c>
      <c r="I44" s="21" t="e">
        <f t="shared" si="3"/>
        <v>#REF!</v>
      </c>
      <c r="J44" s="22" t="e">
        <f t="shared" si="4"/>
        <v>#REF!</v>
      </c>
      <c r="K44" s="208" t="s">
        <v>159</v>
      </c>
      <c r="L44" s="23">
        <v>415787.96</v>
      </c>
      <c r="M44" s="17" t="e">
        <f t="shared" si="0"/>
        <v>#REF!</v>
      </c>
    </row>
    <row r="45" spans="1:13">
      <c r="A45" s="3" t="s">
        <v>1152</v>
      </c>
      <c r="B45" s="5" t="s">
        <v>274</v>
      </c>
      <c r="C45" s="5" t="e">
        <f>VLOOKUP($B45,#REF!,2,FALSE)</f>
        <v>#REF!</v>
      </c>
      <c r="D45" s="4" t="e">
        <f>VLOOKUP($B45,#REF!,3,FALSE)</f>
        <v>#REF!</v>
      </c>
      <c r="E45" s="5" t="e">
        <f>VLOOKUP($B45,#REF!,4,FALSE)</f>
        <v>#REF!</v>
      </c>
      <c r="F45" s="68">
        <v>17</v>
      </c>
      <c r="G45" s="120" t="e">
        <f>VLOOKUP($B45,#REF!,13,FALSE)</f>
        <v>#REF!</v>
      </c>
      <c r="H45" s="24" t="e">
        <f>VLOOKUP($B45,#REF!,14,FALSE)</f>
        <v>#REF!</v>
      </c>
      <c r="I45" s="21" t="e">
        <f t="shared" si="3"/>
        <v>#REF!</v>
      </c>
      <c r="J45" s="22" t="e">
        <f t="shared" si="4"/>
        <v>#REF!</v>
      </c>
      <c r="K45" s="208" t="s">
        <v>159</v>
      </c>
      <c r="L45" s="23">
        <v>277192.18</v>
      </c>
      <c r="M45" s="17" t="e">
        <f t="shared" si="0"/>
        <v>#REF!</v>
      </c>
    </row>
    <row r="46" spans="1:13">
      <c r="A46" s="3" t="s">
        <v>1153</v>
      </c>
      <c r="B46" s="5" t="s">
        <v>275</v>
      </c>
      <c r="C46" s="5" t="e">
        <f>VLOOKUP($B46,#REF!,2,FALSE)</f>
        <v>#REF!</v>
      </c>
      <c r="D46" s="4" t="e">
        <f>VLOOKUP($B46,#REF!,3,FALSE)</f>
        <v>#REF!</v>
      </c>
      <c r="E46" s="5" t="e">
        <f>VLOOKUP($B46,#REF!,4,FALSE)</f>
        <v>#REF!</v>
      </c>
      <c r="F46" s="68">
        <v>17</v>
      </c>
      <c r="G46" s="120" t="e">
        <f>VLOOKUP($B46,#REF!,13,FALSE)</f>
        <v>#REF!</v>
      </c>
      <c r="H46" s="24" t="e">
        <f>VLOOKUP($B46,#REF!,14,FALSE)</f>
        <v>#REF!</v>
      </c>
      <c r="I46" s="21" t="e">
        <f t="shared" si="3"/>
        <v>#REF!</v>
      </c>
      <c r="J46" s="22" t="e">
        <f t="shared" si="4"/>
        <v>#REF!</v>
      </c>
      <c r="K46" s="208" t="s">
        <v>159</v>
      </c>
      <c r="L46" s="23">
        <v>277191.96999999997</v>
      </c>
      <c r="M46" s="17" t="e">
        <f t="shared" si="0"/>
        <v>#REF!</v>
      </c>
    </row>
    <row r="47" spans="1:13">
      <c r="A47" s="3" t="s">
        <v>1154</v>
      </c>
      <c r="B47" s="5" t="s">
        <v>231</v>
      </c>
      <c r="C47" s="5" t="e">
        <f>VLOOKUP($B47,#REF!,2,FALSE)</f>
        <v>#REF!</v>
      </c>
      <c r="D47" s="4" t="e">
        <f>VLOOKUP($B47,#REF!,3,FALSE)</f>
        <v>#REF!</v>
      </c>
      <c r="E47" s="5" t="e">
        <f>VLOOKUP($B47,#REF!,4,FALSE)</f>
        <v>#REF!</v>
      </c>
      <c r="F47" s="68">
        <v>17</v>
      </c>
      <c r="G47" s="120" t="e">
        <f>VLOOKUP($B47,#REF!,13,FALSE)</f>
        <v>#REF!</v>
      </c>
      <c r="H47" s="24" t="e">
        <f>VLOOKUP($B47,#REF!,14,FALSE)</f>
        <v>#REF!</v>
      </c>
      <c r="I47" s="21" t="e">
        <f t="shared" si="3"/>
        <v>#REF!</v>
      </c>
      <c r="J47" s="22" t="e">
        <f t="shared" si="4"/>
        <v>#REF!</v>
      </c>
      <c r="K47" s="208" t="s">
        <v>159</v>
      </c>
      <c r="L47" s="23">
        <v>1557258.48</v>
      </c>
      <c r="M47" s="17" t="e">
        <f t="shared" si="0"/>
        <v>#REF!</v>
      </c>
    </row>
    <row r="48" spans="1:13">
      <c r="A48" s="3" t="s">
        <v>1155</v>
      </c>
      <c r="B48" s="5" t="s">
        <v>276</v>
      </c>
      <c r="C48" s="5" t="e">
        <f>VLOOKUP($B48,#REF!,2,FALSE)</f>
        <v>#REF!</v>
      </c>
      <c r="D48" s="4" t="e">
        <f>VLOOKUP($B48,#REF!,3,FALSE)</f>
        <v>#REF!</v>
      </c>
      <c r="E48" s="5" t="e">
        <f>VLOOKUP($B48,#REF!,4,FALSE)</f>
        <v>#REF!</v>
      </c>
      <c r="F48" s="68">
        <v>1</v>
      </c>
      <c r="G48" s="120" t="e">
        <f>VLOOKUP($B48,#REF!,13,FALSE)</f>
        <v>#REF!</v>
      </c>
      <c r="H48" s="24" t="e">
        <f>VLOOKUP($B48,#REF!,14,FALSE)</f>
        <v>#REF!</v>
      </c>
      <c r="I48" s="21" t="e">
        <f t="shared" si="3"/>
        <v>#REF!</v>
      </c>
      <c r="J48" s="22" t="e">
        <f t="shared" si="4"/>
        <v>#REF!</v>
      </c>
      <c r="K48" s="208" t="s">
        <v>159</v>
      </c>
      <c r="L48" s="23">
        <v>37053.07</v>
      </c>
      <c r="M48" s="17" t="e">
        <f t="shared" si="0"/>
        <v>#REF!</v>
      </c>
    </row>
    <row r="49" spans="1:13" s="51" customFormat="1">
      <c r="A49" s="3" t="s">
        <v>1156</v>
      </c>
      <c r="B49" s="5" t="s">
        <v>277</v>
      </c>
      <c r="C49" s="5" t="e">
        <f>VLOOKUP($B49,#REF!,2,FALSE)</f>
        <v>#REF!</v>
      </c>
      <c r="D49" s="4" t="e">
        <f>VLOOKUP($B49,#REF!,3,FALSE)</f>
        <v>#REF!</v>
      </c>
      <c r="E49" s="5" t="e">
        <f>VLOOKUP($B49,#REF!,4,FALSE)</f>
        <v>#REF!</v>
      </c>
      <c r="F49" s="68">
        <v>3</v>
      </c>
      <c r="G49" s="120" t="e">
        <f>VLOOKUP($B49,#REF!,13,FALSE)</f>
        <v>#REF!</v>
      </c>
      <c r="H49" s="24" t="e">
        <f>VLOOKUP($B49,#REF!,14,FALSE)</f>
        <v>#REF!</v>
      </c>
      <c r="I49" s="21" t="e">
        <f t="shared" si="3"/>
        <v>#REF!</v>
      </c>
      <c r="J49" s="22" t="e">
        <f t="shared" si="4"/>
        <v>#REF!</v>
      </c>
      <c r="K49" s="208" t="s">
        <v>159</v>
      </c>
      <c r="L49" s="23">
        <v>49631.19</v>
      </c>
      <c r="M49" s="17" t="e">
        <f t="shared" si="0"/>
        <v>#REF!</v>
      </c>
    </row>
    <row r="50" spans="1:13">
      <c r="A50" s="3" t="s">
        <v>1157</v>
      </c>
      <c r="B50" s="5" t="s">
        <v>278</v>
      </c>
      <c r="C50" s="5" t="e">
        <f>VLOOKUP($B50,#REF!,2,FALSE)</f>
        <v>#REF!</v>
      </c>
      <c r="D50" s="4" t="e">
        <f>VLOOKUP($B50,#REF!,3,FALSE)</f>
        <v>#REF!</v>
      </c>
      <c r="E50" s="5" t="e">
        <f>VLOOKUP($B50,#REF!,4,FALSE)</f>
        <v>#REF!</v>
      </c>
      <c r="F50" s="68">
        <v>3</v>
      </c>
      <c r="G50" s="120" t="e">
        <f>VLOOKUP($B50,#REF!,13,FALSE)</f>
        <v>#REF!</v>
      </c>
      <c r="H50" s="24" t="e">
        <f>VLOOKUP($B50,#REF!,14,FALSE)</f>
        <v>#REF!</v>
      </c>
      <c r="I50" s="21" t="e">
        <f t="shared" si="3"/>
        <v>#REF!</v>
      </c>
      <c r="J50" s="22" t="e">
        <f t="shared" si="4"/>
        <v>#REF!</v>
      </c>
      <c r="K50" s="208" t="s">
        <v>159</v>
      </c>
      <c r="L50" s="23">
        <v>5120.8999999999996</v>
      </c>
      <c r="M50" s="17" t="e">
        <f t="shared" si="0"/>
        <v>#REF!</v>
      </c>
    </row>
    <row r="51" spans="1:13" s="51" customFormat="1">
      <c r="A51" s="3" t="s">
        <v>1158</v>
      </c>
      <c r="B51" s="5" t="s">
        <v>279</v>
      </c>
      <c r="C51" s="5" t="e">
        <f>VLOOKUP($B51,#REF!,2,FALSE)</f>
        <v>#REF!</v>
      </c>
      <c r="D51" s="4" t="e">
        <f>VLOOKUP($B51,#REF!,3,FALSE)</f>
        <v>#REF!</v>
      </c>
      <c r="E51" s="5" t="e">
        <f>VLOOKUP($B51,#REF!,4,FALSE)</f>
        <v>#REF!</v>
      </c>
      <c r="F51" s="68">
        <v>2680</v>
      </c>
      <c r="G51" s="120" t="e">
        <f>VLOOKUP($B51,#REF!,13,FALSE)</f>
        <v>#REF!</v>
      </c>
      <c r="H51" s="24" t="e">
        <f>VLOOKUP($B51,#REF!,14,FALSE)</f>
        <v>#REF!</v>
      </c>
      <c r="I51" s="21" t="e">
        <f t="shared" si="3"/>
        <v>#REF!</v>
      </c>
      <c r="J51" s="22" t="e">
        <f t="shared" si="4"/>
        <v>#REF!</v>
      </c>
      <c r="K51" s="208" t="s">
        <v>159</v>
      </c>
      <c r="L51" s="23">
        <v>14842.79</v>
      </c>
      <c r="M51" s="17" t="e">
        <f t="shared" si="0"/>
        <v>#REF!</v>
      </c>
    </row>
    <row r="52" spans="1:13" s="51" customFormat="1">
      <c r="A52" s="3" t="s">
        <v>1159</v>
      </c>
      <c r="B52" s="5" t="s">
        <v>280</v>
      </c>
      <c r="C52" s="5" t="e">
        <f>VLOOKUP($B52,#REF!,2,FALSE)</f>
        <v>#REF!</v>
      </c>
      <c r="D52" s="4" t="e">
        <f>VLOOKUP($B52,#REF!,3,FALSE)</f>
        <v>#REF!</v>
      </c>
      <c r="E52" s="5" t="e">
        <f>VLOOKUP($B52,#REF!,4,FALSE)</f>
        <v>#REF!</v>
      </c>
      <c r="F52" s="68">
        <v>360</v>
      </c>
      <c r="G52" s="120" t="e">
        <f>VLOOKUP($B52,#REF!,13,FALSE)</f>
        <v>#REF!</v>
      </c>
      <c r="H52" s="24" t="e">
        <f>VLOOKUP($B52,#REF!,14,FALSE)</f>
        <v>#REF!</v>
      </c>
      <c r="I52" s="21" t="e">
        <f t="shared" si="3"/>
        <v>#REF!</v>
      </c>
      <c r="J52" s="22" t="e">
        <f t="shared" si="4"/>
        <v>#REF!</v>
      </c>
      <c r="K52" s="208" t="s">
        <v>159</v>
      </c>
      <c r="L52" s="23">
        <v>19951.310000000001</v>
      </c>
      <c r="M52" s="17" t="e">
        <f t="shared" si="0"/>
        <v>#REF!</v>
      </c>
    </row>
    <row r="53" spans="1:13">
      <c r="A53" s="3" t="s">
        <v>1160</v>
      </c>
      <c r="B53" s="5" t="s">
        <v>141</v>
      </c>
      <c r="C53" s="5" t="e">
        <f>VLOOKUP($B53,#REF!,2,FALSE)</f>
        <v>#REF!</v>
      </c>
      <c r="D53" s="4" t="e">
        <f>VLOOKUP($B53,#REF!,3,FALSE)</f>
        <v>#REF!</v>
      </c>
      <c r="E53" s="5" t="e">
        <f>VLOOKUP($B53,#REF!,4,FALSE)</f>
        <v>#REF!</v>
      </c>
      <c r="F53" s="68">
        <v>60</v>
      </c>
      <c r="G53" s="120" t="e">
        <f>VLOOKUP($B53,#REF!,13,FALSE)</f>
        <v>#REF!</v>
      </c>
      <c r="H53" s="24" t="e">
        <f>VLOOKUP($B53,#REF!,14,FALSE)</f>
        <v>#REF!</v>
      </c>
      <c r="I53" s="21" t="e">
        <f t="shared" si="3"/>
        <v>#REF!</v>
      </c>
      <c r="J53" s="22" t="e">
        <f t="shared" si="4"/>
        <v>#REF!</v>
      </c>
      <c r="K53" s="208" t="s">
        <v>159</v>
      </c>
      <c r="L53" s="23">
        <v>992.49</v>
      </c>
      <c r="M53" s="17" t="e">
        <f t="shared" si="0"/>
        <v>#REF!</v>
      </c>
    </row>
    <row r="54" spans="1:13">
      <c r="A54" s="3" t="s">
        <v>1161</v>
      </c>
      <c r="B54" s="5" t="s">
        <v>215</v>
      </c>
      <c r="C54" s="5" t="e">
        <f>VLOOKUP($B54,#REF!,2,FALSE)</f>
        <v>#REF!</v>
      </c>
      <c r="D54" s="4" t="e">
        <f>VLOOKUP($B54,#REF!,3,FALSE)</f>
        <v>#REF!</v>
      </c>
      <c r="E54" s="5" t="e">
        <f>VLOOKUP($B54,#REF!,4,FALSE)</f>
        <v>#REF!</v>
      </c>
      <c r="F54" s="68">
        <v>660</v>
      </c>
      <c r="G54" s="120" t="e">
        <f>VLOOKUP($B54,#REF!,13,FALSE)</f>
        <v>#REF!</v>
      </c>
      <c r="H54" s="24" t="e">
        <f>VLOOKUP($B54,#REF!,14,FALSE)</f>
        <v>#REF!</v>
      </c>
      <c r="I54" s="21" t="e">
        <f t="shared" si="3"/>
        <v>#REF!</v>
      </c>
      <c r="J54" s="22" t="e">
        <f t="shared" si="4"/>
        <v>#REF!</v>
      </c>
      <c r="K54" s="208" t="s">
        <v>159</v>
      </c>
      <c r="L54" s="23">
        <v>7326.8</v>
      </c>
      <c r="M54" s="17" t="e">
        <f t="shared" si="0"/>
        <v>#REF!</v>
      </c>
    </row>
    <row r="55" spans="1:13">
      <c r="A55" s="3" t="s">
        <v>1162</v>
      </c>
      <c r="B55" s="5" t="s">
        <v>170</v>
      </c>
      <c r="C55" s="5" t="e">
        <f>VLOOKUP($B55,#REF!,2,FALSE)</f>
        <v>#REF!</v>
      </c>
      <c r="D55" s="4" t="e">
        <f>VLOOKUP($B55,#REF!,3,FALSE)</f>
        <v>#REF!</v>
      </c>
      <c r="E55" s="5" t="e">
        <f>VLOOKUP($B55,#REF!,4,FALSE)</f>
        <v>#REF!</v>
      </c>
      <c r="F55" s="68">
        <v>7480</v>
      </c>
      <c r="G55" s="120" t="e">
        <f>VLOOKUP($B55,#REF!,13,FALSE)</f>
        <v>#REF!</v>
      </c>
      <c r="H55" s="24" t="e">
        <f>VLOOKUP($B55,#REF!,14,FALSE)</f>
        <v>#REF!</v>
      </c>
      <c r="I55" s="21" t="e">
        <f t="shared" si="3"/>
        <v>#REF!</v>
      </c>
      <c r="J55" s="22" t="e">
        <f t="shared" si="4"/>
        <v>#REF!</v>
      </c>
      <c r="K55" s="208" t="s">
        <v>159</v>
      </c>
      <c r="L55" s="23">
        <v>54991.46</v>
      </c>
      <c r="M55" s="17" t="e">
        <f t="shared" si="0"/>
        <v>#REF!</v>
      </c>
    </row>
    <row r="56" spans="1:13">
      <c r="A56" s="3" t="s">
        <v>1163</v>
      </c>
      <c r="B56" s="5" t="s">
        <v>99</v>
      </c>
      <c r="C56" s="5" t="e">
        <f>VLOOKUP($B56,#REF!,2,FALSE)</f>
        <v>#REF!</v>
      </c>
      <c r="D56" s="4" t="e">
        <f>VLOOKUP($B56,#REF!,3,FALSE)</f>
        <v>#REF!</v>
      </c>
      <c r="E56" s="5" t="e">
        <f>VLOOKUP($B56,#REF!,4,FALSE)</f>
        <v>#REF!</v>
      </c>
      <c r="F56" s="68">
        <v>16</v>
      </c>
      <c r="G56" s="120" t="e">
        <f>VLOOKUP($B56,#REF!,13,FALSE)</f>
        <v>#REF!</v>
      </c>
      <c r="H56" s="24" t="e">
        <f>VLOOKUP($B56,#REF!,14,FALSE)</f>
        <v>#REF!</v>
      </c>
      <c r="I56" s="21" t="e">
        <f t="shared" si="3"/>
        <v>#REF!</v>
      </c>
      <c r="J56" s="22" t="e">
        <f t="shared" si="4"/>
        <v>#REF!</v>
      </c>
      <c r="K56" s="208" t="s">
        <v>159</v>
      </c>
      <c r="L56" s="23">
        <v>193610.14</v>
      </c>
      <c r="M56" s="17" t="e">
        <f t="shared" si="0"/>
        <v>#REF!</v>
      </c>
    </row>
    <row r="57" spans="1:13">
      <c r="A57" s="3" t="s">
        <v>1164</v>
      </c>
      <c r="B57" s="5" t="s">
        <v>160</v>
      </c>
      <c r="C57" s="5" t="e">
        <f>VLOOKUP($B57,#REF!,2,FALSE)</f>
        <v>#REF!</v>
      </c>
      <c r="D57" s="4" t="e">
        <f>VLOOKUP($B57,#REF!,3,FALSE)</f>
        <v>#REF!</v>
      </c>
      <c r="E57" s="5" t="e">
        <f>VLOOKUP($B57,#REF!,4,FALSE)</f>
        <v>#REF!</v>
      </c>
      <c r="F57" s="68">
        <v>320</v>
      </c>
      <c r="G57" s="120" t="e">
        <f>VLOOKUP($B57,#REF!,13,FALSE)</f>
        <v>#REF!</v>
      </c>
      <c r="H57" s="24" t="e">
        <f>VLOOKUP($B57,#REF!,14,FALSE)</f>
        <v>#REF!</v>
      </c>
      <c r="I57" s="21" t="e">
        <f t="shared" si="3"/>
        <v>#REF!</v>
      </c>
      <c r="J57" s="22" t="e">
        <f t="shared" si="4"/>
        <v>#REF!</v>
      </c>
      <c r="K57" s="208" t="s">
        <v>159</v>
      </c>
      <c r="L57" s="23">
        <v>23710.05</v>
      </c>
      <c r="M57" s="17" t="e">
        <f t="shared" si="0"/>
        <v>#REF!</v>
      </c>
    </row>
    <row r="58" spans="1:13" s="156" customFormat="1">
      <c r="A58" s="3" t="s">
        <v>1213</v>
      </c>
      <c r="B58" s="5" t="s">
        <v>1214</v>
      </c>
      <c r="C58" s="5" t="e">
        <f>VLOOKUP($B58,#REF!,2,FALSE)</f>
        <v>#REF!</v>
      </c>
      <c r="D58" s="4" t="e">
        <f>VLOOKUP($B58,#REF!,3,FALSE)</f>
        <v>#REF!</v>
      </c>
      <c r="E58" s="5" t="e">
        <f>VLOOKUP($B58,#REF!,4,FALSE)</f>
        <v>#REF!</v>
      </c>
      <c r="F58" s="68">
        <v>1</v>
      </c>
      <c r="G58" s="120" t="e">
        <f>VLOOKUP($B58,#REF!,13,FALSE)</f>
        <v>#REF!</v>
      </c>
      <c r="H58" s="24" t="e">
        <f>VLOOKUP($B58,#REF!,14,FALSE)</f>
        <v>#REF!</v>
      </c>
      <c r="I58" s="21" t="e">
        <f>G58*H58</f>
        <v>#REF!</v>
      </c>
      <c r="J58" s="22" t="e">
        <f>ROUND(F58*(G58+I58),2)</f>
        <v>#REF!</v>
      </c>
      <c r="K58" s="225" t="s">
        <v>159</v>
      </c>
      <c r="L58" s="156">
        <v>91603.44</v>
      </c>
      <c r="M58" s="17" t="e">
        <f t="shared" si="0"/>
        <v>#REF!</v>
      </c>
    </row>
    <row r="59" spans="1:13" s="156" customFormat="1">
      <c r="A59" s="3" t="s">
        <v>1216</v>
      </c>
      <c r="B59" s="5" t="s">
        <v>1215</v>
      </c>
      <c r="C59" s="5" t="e">
        <f>VLOOKUP($B59,#REF!,2,FALSE)</f>
        <v>#REF!</v>
      </c>
      <c r="D59" s="4" t="e">
        <f>VLOOKUP($B59,#REF!,3,FALSE)</f>
        <v>#REF!</v>
      </c>
      <c r="E59" s="5" t="e">
        <f>VLOOKUP($B59,#REF!,4,FALSE)</f>
        <v>#REF!</v>
      </c>
      <c r="F59" s="68">
        <v>1</v>
      </c>
      <c r="G59" s="120" t="e">
        <f>VLOOKUP($B59,#REF!,13,FALSE)</f>
        <v>#REF!</v>
      </c>
      <c r="H59" s="24" t="e">
        <f>VLOOKUP($B59,#REF!,14,FALSE)</f>
        <v>#REF!</v>
      </c>
      <c r="I59" s="21" t="e">
        <f>G59*H59</f>
        <v>#REF!</v>
      </c>
      <c r="J59" s="22" t="e">
        <f>ROUND(F59*(G59+I59),2)</f>
        <v>#REF!</v>
      </c>
      <c r="K59" s="225" t="s">
        <v>159</v>
      </c>
      <c r="L59" s="156">
        <v>91603.44</v>
      </c>
      <c r="M59" s="17" t="e">
        <f t="shared" si="0"/>
        <v>#REF!</v>
      </c>
    </row>
    <row r="60" spans="1:13" s="51" customFormat="1">
      <c r="A60" s="138" t="s">
        <v>1149</v>
      </c>
      <c r="B60" s="139"/>
      <c r="C60" s="139"/>
      <c r="D60" s="139" t="s">
        <v>130</v>
      </c>
      <c r="E60" s="139"/>
      <c r="F60" s="139"/>
      <c r="G60" s="141"/>
      <c r="H60" s="142"/>
      <c r="I60" s="139"/>
      <c r="J60" s="143" t="e">
        <f>SUM(J61)</f>
        <v>#REF!</v>
      </c>
      <c r="L60" s="51">
        <v>840245.04</v>
      </c>
      <c r="M60" s="17" t="e">
        <f t="shared" si="0"/>
        <v>#REF!</v>
      </c>
    </row>
    <row r="61" spans="1:13">
      <c r="A61" s="3" t="s">
        <v>1165</v>
      </c>
      <c r="B61" s="5" t="s">
        <v>281</v>
      </c>
      <c r="C61" s="5" t="e">
        <f>VLOOKUP($B61,#REF!,2,FALSE)</f>
        <v>#REF!</v>
      </c>
      <c r="D61" s="4" t="e">
        <f>VLOOKUP($B61,#REF!,3,FALSE)</f>
        <v>#REF!</v>
      </c>
      <c r="E61" s="5" t="e">
        <f>VLOOKUP($B61,#REF!,4,FALSE)</f>
        <v>#REF!</v>
      </c>
      <c r="F61" s="68">
        <v>1</v>
      </c>
      <c r="G61" s="120" t="e">
        <f>VLOOKUP($B61,#REF!,13,FALSE)</f>
        <v>#REF!</v>
      </c>
      <c r="H61" s="24" t="e">
        <f>VLOOKUP($B61,#REF!,14,FALSE)</f>
        <v>#REF!</v>
      </c>
      <c r="I61" s="21" t="e">
        <f>G61*H61</f>
        <v>#REF!</v>
      </c>
      <c r="J61" s="22" t="e">
        <f>ROUND(F61*(G61+I61),2)</f>
        <v>#REF!</v>
      </c>
      <c r="K61" s="208" t="s">
        <v>159</v>
      </c>
      <c r="L61" s="23">
        <v>840245.04</v>
      </c>
      <c r="M61" s="17" t="e">
        <f t="shared" si="0"/>
        <v>#REF!</v>
      </c>
    </row>
    <row r="62" spans="1:13" s="17" customFormat="1">
      <c r="A62" s="123" t="s">
        <v>1004</v>
      </c>
      <c r="B62" s="124"/>
      <c r="C62" s="124"/>
      <c r="D62" s="124" t="s">
        <v>24</v>
      </c>
      <c r="E62" s="124"/>
      <c r="F62" s="124"/>
      <c r="G62" s="125"/>
      <c r="H62" s="126"/>
      <c r="I62" s="124"/>
      <c r="J62" s="127" t="e">
        <f>SUM(J63,J69)</f>
        <v>#REF!</v>
      </c>
      <c r="K62" s="193"/>
      <c r="L62" s="193">
        <v>1055604.42</v>
      </c>
      <c r="M62" s="17" t="e">
        <f t="shared" si="0"/>
        <v>#REF!</v>
      </c>
    </row>
    <row r="63" spans="1:13" s="51" customFormat="1">
      <c r="A63" s="138" t="s">
        <v>1005</v>
      </c>
      <c r="B63" s="139"/>
      <c r="C63" s="139"/>
      <c r="D63" s="139" t="s">
        <v>21</v>
      </c>
      <c r="E63" s="139"/>
      <c r="F63" s="139"/>
      <c r="G63" s="141"/>
      <c r="H63" s="142"/>
      <c r="I63" s="139"/>
      <c r="J63" s="143" t="e">
        <f>SUM(J64:J68)</f>
        <v>#REF!</v>
      </c>
      <c r="L63" s="51">
        <v>996851.96</v>
      </c>
      <c r="M63" s="17" t="e">
        <f t="shared" si="0"/>
        <v>#REF!</v>
      </c>
    </row>
    <row r="64" spans="1:13" s="51" customFormat="1">
      <c r="A64" s="28" t="s">
        <v>1006</v>
      </c>
      <c r="B64" s="5" t="s">
        <v>282</v>
      </c>
      <c r="C64" s="5" t="e">
        <f>VLOOKUP($B64,#REF!,2,FALSE)</f>
        <v>#REF!</v>
      </c>
      <c r="D64" s="4" t="e">
        <f>VLOOKUP($B64,#REF!,3,FALSE)</f>
        <v>#REF!</v>
      </c>
      <c r="E64" s="5" t="e">
        <f>VLOOKUP($B64,#REF!,4,FALSE)</f>
        <v>#REF!</v>
      </c>
      <c r="F64" s="68">
        <v>1</v>
      </c>
      <c r="G64" s="120" t="e">
        <f>VLOOKUP($B64,#REF!,13,FALSE)</f>
        <v>#REF!</v>
      </c>
      <c r="H64" s="24" t="e">
        <f>VLOOKUP($B64,#REF!,14,FALSE)</f>
        <v>#REF!</v>
      </c>
      <c r="I64" s="21" t="e">
        <f>G64*H64</f>
        <v>#REF!</v>
      </c>
      <c r="J64" s="22" t="e">
        <f>ROUND(F64*(G64+I64),2)</f>
        <v>#REF!</v>
      </c>
      <c r="K64" s="208" t="s">
        <v>159</v>
      </c>
      <c r="L64" s="23">
        <v>899761.81</v>
      </c>
      <c r="M64" s="17" t="e">
        <f t="shared" si="0"/>
        <v>#REF!</v>
      </c>
    </row>
    <row r="65" spans="1:49" ht="86.25" customHeight="1">
      <c r="A65" s="28" t="s">
        <v>1167</v>
      </c>
      <c r="B65" s="5" t="s">
        <v>230</v>
      </c>
      <c r="C65" s="5" t="e">
        <f>VLOOKUP($B65,#REF!,2,FALSE)</f>
        <v>#REF!</v>
      </c>
      <c r="D65" s="4" t="e">
        <f>VLOOKUP($B65,#REF!,3,FALSE)</f>
        <v>#REF!</v>
      </c>
      <c r="E65" s="5" t="e">
        <f>VLOOKUP($B65,#REF!,4,FALSE)</f>
        <v>#REF!</v>
      </c>
      <c r="F65" s="68">
        <v>630</v>
      </c>
      <c r="G65" s="120" t="e">
        <f>VLOOKUP($B65,#REF!,13,FALSE)</f>
        <v>#REF!</v>
      </c>
      <c r="H65" s="24" t="e">
        <f>VLOOKUP($B65,#REF!,14,FALSE)</f>
        <v>#REF!</v>
      </c>
      <c r="I65" s="21" t="e">
        <f>G65*H65</f>
        <v>#REF!</v>
      </c>
      <c r="J65" s="22" t="e">
        <f>ROUND(F65*(G65+I65),2)</f>
        <v>#REF!</v>
      </c>
      <c r="K65" s="208" t="s">
        <v>159</v>
      </c>
      <c r="L65" s="23">
        <v>84131.19</v>
      </c>
      <c r="M65" s="17" t="e">
        <f t="shared" si="0"/>
        <v>#REF!</v>
      </c>
    </row>
    <row r="66" spans="1:49" s="51" customFormat="1">
      <c r="A66" s="28" t="s">
        <v>1168</v>
      </c>
      <c r="B66" s="5" t="s">
        <v>216</v>
      </c>
      <c r="C66" s="5" t="e">
        <f>VLOOKUP($B66,#REF!,2,FALSE)</f>
        <v>#REF!</v>
      </c>
      <c r="D66" s="4" t="e">
        <f>VLOOKUP($B66,#REF!,3,FALSE)</f>
        <v>#REF!</v>
      </c>
      <c r="E66" s="5" t="e">
        <f>VLOOKUP($B66,#REF!,4,FALSE)</f>
        <v>#REF!</v>
      </c>
      <c r="F66" s="68">
        <v>3</v>
      </c>
      <c r="G66" s="120" t="e">
        <f>VLOOKUP($B66,#REF!,13,FALSE)</f>
        <v>#REF!</v>
      </c>
      <c r="H66" s="24" t="e">
        <f>VLOOKUP($B66,#REF!,14,FALSE)</f>
        <v>#REF!</v>
      </c>
      <c r="I66" s="21" t="e">
        <f>G66*H66</f>
        <v>#REF!</v>
      </c>
      <c r="J66" s="22" t="e">
        <f>ROUND(F66*(G66+I66),2)</f>
        <v>#REF!</v>
      </c>
      <c r="K66" s="208" t="s">
        <v>159</v>
      </c>
      <c r="L66" s="23">
        <v>1647.95</v>
      </c>
      <c r="M66" s="17" t="e">
        <f t="shared" si="0"/>
        <v>#REF!</v>
      </c>
    </row>
    <row r="67" spans="1:49">
      <c r="A67" s="28" t="s">
        <v>1169</v>
      </c>
      <c r="B67" s="5" t="s">
        <v>143</v>
      </c>
      <c r="C67" s="5" t="e">
        <f>VLOOKUP($B67,#REF!,2,FALSE)</f>
        <v>#REF!</v>
      </c>
      <c r="D67" s="4" t="e">
        <f>VLOOKUP($B67,#REF!,3,FALSE)</f>
        <v>#REF!</v>
      </c>
      <c r="E67" s="5" t="e">
        <f>VLOOKUP($B67,#REF!,4,FALSE)</f>
        <v>#REF!</v>
      </c>
      <c r="F67" s="68">
        <v>15</v>
      </c>
      <c r="G67" s="120" t="e">
        <f>VLOOKUP($B67,#REF!,13,FALSE)</f>
        <v>#REF!</v>
      </c>
      <c r="H67" s="24" t="e">
        <f>VLOOKUP($B67,#REF!,14,FALSE)</f>
        <v>#REF!</v>
      </c>
      <c r="I67" s="21" t="e">
        <f>G67*H67</f>
        <v>#REF!</v>
      </c>
      <c r="J67" s="22" t="e">
        <f>ROUND(F67*(G67+I67),2)</f>
        <v>#REF!</v>
      </c>
      <c r="K67" s="208" t="s">
        <v>159</v>
      </c>
      <c r="L67" s="23">
        <v>8006.49</v>
      </c>
      <c r="M67" s="17" t="e">
        <f t="shared" si="0"/>
        <v>#REF!</v>
      </c>
    </row>
    <row r="68" spans="1:49" s="51" customFormat="1">
      <c r="A68" s="28" t="s">
        <v>1170</v>
      </c>
      <c r="B68" s="5" t="s">
        <v>144</v>
      </c>
      <c r="C68" s="5" t="e">
        <f>VLOOKUP($B68,#REF!,2,FALSE)</f>
        <v>#REF!</v>
      </c>
      <c r="D68" s="4" t="e">
        <f>VLOOKUP($B68,#REF!,3,FALSE)</f>
        <v>#REF!</v>
      </c>
      <c r="E68" s="5" t="e">
        <f>VLOOKUP($B68,#REF!,4,FALSE)</f>
        <v>#REF!</v>
      </c>
      <c r="F68" s="68">
        <v>6</v>
      </c>
      <c r="G68" s="120" t="e">
        <f>VLOOKUP($B68,#REF!,13,FALSE)</f>
        <v>#REF!</v>
      </c>
      <c r="H68" s="24" t="e">
        <f>VLOOKUP($B68,#REF!,14,FALSE)</f>
        <v>#REF!</v>
      </c>
      <c r="I68" s="21" t="e">
        <f>G68*H68</f>
        <v>#REF!</v>
      </c>
      <c r="J68" s="22" t="e">
        <f>ROUND(F68*(G68+I68),2)</f>
        <v>#REF!</v>
      </c>
      <c r="K68" s="208" t="s">
        <v>159</v>
      </c>
      <c r="L68" s="23">
        <v>3304.52</v>
      </c>
      <c r="M68" s="17" t="e">
        <f t="shared" si="0"/>
        <v>#REF!</v>
      </c>
    </row>
    <row r="69" spans="1:49" ht="36">
      <c r="A69" s="138" t="s">
        <v>1007</v>
      </c>
      <c r="B69" s="139"/>
      <c r="C69" s="139"/>
      <c r="D69" s="139" t="s">
        <v>129</v>
      </c>
      <c r="E69" s="139"/>
      <c r="F69" s="139"/>
      <c r="G69" s="141"/>
      <c r="H69" s="142"/>
      <c r="I69" s="139"/>
      <c r="J69" s="143" t="e">
        <f>SUM(J70:J71)</f>
        <v>#REF!</v>
      </c>
      <c r="K69" s="51"/>
      <c r="L69" s="51">
        <v>58752.46</v>
      </c>
      <c r="M69" s="17" t="e">
        <f t="shared" si="0"/>
        <v>#REF!</v>
      </c>
    </row>
    <row r="70" spans="1:49" s="51" customFormat="1">
      <c r="A70" s="28" t="s">
        <v>1008</v>
      </c>
      <c r="B70" s="5" t="s">
        <v>283</v>
      </c>
      <c r="C70" s="5" t="e">
        <f>VLOOKUP($B70,#REF!,2,FALSE)</f>
        <v>#REF!</v>
      </c>
      <c r="D70" s="4" t="e">
        <f>VLOOKUP($B70,#REF!,3,FALSE)</f>
        <v>#REF!</v>
      </c>
      <c r="E70" s="5" t="e">
        <f>VLOOKUP($B70,#REF!,4,FALSE)</f>
        <v>#REF!</v>
      </c>
      <c r="F70" s="68">
        <v>1</v>
      </c>
      <c r="G70" s="120" t="e">
        <f>VLOOKUP($B70,#REF!,13,FALSE)</f>
        <v>#REF!</v>
      </c>
      <c r="H70" s="24" t="e">
        <f>VLOOKUP($B70,#REF!,14,FALSE)</f>
        <v>#REF!</v>
      </c>
      <c r="I70" s="21" t="e">
        <f>G70*H70</f>
        <v>#REF!</v>
      </c>
      <c r="J70" s="22" t="e">
        <f>ROUND(F70*(G70+I70),2)</f>
        <v>#REF!</v>
      </c>
      <c r="K70" s="208" t="s">
        <v>159</v>
      </c>
      <c r="L70" s="23">
        <v>20340.78</v>
      </c>
      <c r="M70" s="17" t="e">
        <f t="shared" si="0"/>
        <v>#REF!</v>
      </c>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row>
    <row r="71" spans="1:49">
      <c r="A71" s="28" t="s">
        <v>1171</v>
      </c>
      <c r="B71" s="5" t="s">
        <v>45</v>
      </c>
      <c r="C71" s="5" t="e">
        <f>VLOOKUP($B71,#REF!,2,FALSE)</f>
        <v>#REF!</v>
      </c>
      <c r="D71" s="4" t="e">
        <f>VLOOKUP($B71,#REF!,3,FALSE)</f>
        <v>#REF!</v>
      </c>
      <c r="E71" s="5" t="e">
        <f>VLOOKUP($B71,#REF!,4,FALSE)</f>
        <v>#REF!</v>
      </c>
      <c r="F71" s="68">
        <v>630</v>
      </c>
      <c r="G71" s="120" t="e">
        <f>VLOOKUP($B71,#REF!,13,FALSE)</f>
        <v>#REF!</v>
      </c>
      <c r="H71" s="24" t="e">
        <f>VLOOKUP($B71,#REF!,14,FALSE)</f>
        <v>#REF!</v>
      </c>
      <c r="I71" s="21" t="e">
        <f>G71*H71</f>
        <v>#REF!</v>
      </c>
      <c r="J71" s="22" t="e">
        <f>ROUND(F71*(G71+I71),2)</f>
        <v>#REF!</v>
      </c>
      <c r="K71" s="208" t="s">
        <v>159</v>
      </c>
      <c r="L71" s="23">
        <v>38411.68</v>
      </c>
      <c r="M71" s="17" t="e">
        <f t="shared" ref="M71:M122" si="5">IF(L71=J71," ", "ERRO")</f>
        <v>#REF!</v>
      </c>
    </row>
    <row r="72" spans="1:49" s="17" customFormat="1">
      <c r="A72" s="123" t="s">
        <v>1103</v>
      </c>
      <c r="B72" s="124"/>
      <c r="C72" s="124"/>
      <c r="D72" s="124" t="s">
        <v>131</v>
      </c>
      <c r="E72" s="124"/>
      <c r="F72" s="124"/>
      <c r="G72" s="125"/>
      <c r="H72" s="126"/>
      <c r="I72" s="124"/>
      <c r="J72" s="127" t="e">
        <f>SUM(J73,J75)</f>
        <v>#REF!</v>
      </c>
      <c r="K72" s="193"/>
      <c r="L72" s="193">
        <v>290601.02</v>
      </c>
      <c r="M72" s="17" t="e">
        <f t="shared" si="5"/>
        <v>#REF!</v>
      </c>
    </row>
    <row r="73" spans="1:49">
      <c r="A73" s="138" t="s">
        <v>1104</v>
      </c>
      <c r="B73" s="139"/>
      <c r="C73" s="139"/>
      <c r="D73" s="139" t="s">
        <v>21</v>
      </c>
      <c r="E73" s="139"/>
      <c r="F73" s="139"/>
      <c r="G73" s="141"/>
      <c r="H73" s="142"/>
      <c r="I73" s="139"/>
      <c r="J73" s="143" t="e">
        <f>SUM(J74)</f>
        <v>#REF!</v>
      </c>
      <c r="K73" s="51"/>
      <c r="L73" s="51">
        <v>270229.13</v>
      </c>
      <c r="M73" s="17" t="e">
        <f t="shared" si="5"/>
        <v>#REF!</v>
      </c>
    </row>
    <row r="74" spans="1:49">
      <c r="A74" s="28" t="s">
        <v>1172</v>
      </c>
      <c r="B74" s="5" t="s">
        <v>284</v>
      </c>
      <c r="C74" s="5" t="e">
        <f>VLOOKUP($B74,#REF!,2,FALSE)</f>
        <v>#REF!</v>
      </c>
      <c r="D74" s="4" t="e">
        <f>VLOOKUP($B74,#REF!,3,FALSE)</f>
        <v>#REF!</v>
      </c>
      <c r="E74" s="5" t="e">
        <f>VLOOKUP($B74,#REF!,4,FALSE)</f>
        <v>#REF!</v>
      </c>
      <c r="F74" s="68">
        <v>1</v>
      </c>
      <c r="G74" s="120" t="e">
        <f>VLOOKUP($B74,#REF!,13,FALSE)</f>
        <v>#REF!</v>
      </c>
      <c r="H74" s="24" t="e">
        <f>VLOOKUP($B74,#REF!,14,FALSE)</f>
        <v>#REF!</v>
      </c>
      <c r="I74" s="21" t="e">
        <f>G74*H74</f>
        <v>#REF!</v>
      </c>
      <c r="J74" s="22" t="e">
        <f>ROUND(F74*(G74+I74),2)</f>
        <v>#REF!</v>
      </c>
      <c r="K74" s="208" t="s">
        <v>159</v>
      </c>
      <c r="L74" s="23">
        <v>270229.13</v>
      </c>
      <c r="M74" s="17" t="e">
        <f t="shared" si="5"/>
        <v>#REF!</v>
      </c>
    </row>
    <row r="75" spans="1:49" ht="36">
      <c r="A75" s="138" t="s">
        <v>1105</v>
      </c>
      <c r="B75" s="139"/>
      <c r="C75" s="139"/>
      <c r="D75" s="139" t="s">
        <v>129</v>
      </c>
      <c r="E75" s="139"/>
      <c r="F75" s="139"/>
      <c r="G75" s="141"/>
      <c r="H75" s="142"/>
      <c r="I75" s="139"/>
      <c r="J75" s="143" t="e">
        <f>SUM(J76)</f>
        <v>#REF!</v>
      </c>
      <c r="K75" s="51"/>
      <c r="L75" s="51">
        <v>20371.89</v>
      </c>
      <c r="M75" s="17" t="e">
        <f t="shared" si="5"/>
        <v>#REF!</v>
      </c>
    </row>
    <row r="76" spans="1:49">
      <c r="A76" s="28" t="s">
        <v>1173</v>
      </c>
      <c r="B76" s="5" t="s">
        <v>147</v>
      </c>
      <c r="C76" s="5" t="e">
        <f>VLOOKUP($B76,#REF!,2,FALSE)</f>
        <v>#REF!</v>
      </c>
      <c r="D76" s="4" t="e">
        <f>VLOOKUP($B76,#REF!,3,FALSE)</f>
        <v>#REF!</v>
      </c>
      <c r="E76" s="5" t="e">
        <f>VLOOKUP($B76,#REF!,4,FALSE)</f>
        <v>#REF!</v>
      </c>
      <c r="F76" s="68">
        <v>1</v>
      </c>
      <c r="G76" s="120" t="e">
        <f>VLOOKUP($B76,#REF!,13,FALSE)</f>
        <v>#REF!</v>
      </c>
      <c r="H76" s="24" t="e">
        <f>VLOOKUP($B76,#REF!,14,FALSE)</f>
        <v>#REF!</v>
      </c>
      <c r="I76" s="21" t="e">
        <f>G76*H76</f>
        <v>#REF!</v>
      </c>
      <c r="J76" s="22" t="e">
        <f>ROUND(F76*(G76+I76),2)</f>
        <v>#REF!</v>
      </c>
      <c r="K76" s="208" t="s">
        <v>159</v>
      </c>
      <c r="L76" s="23">
        <v>20371.89</v>
      </c>
      <c r="M76" s="17" t="e">
        <f t="shared" si="5"/>
        <v>#REF!</v>
      </c>
    </row>
    <row r="77" spans="1:49" s="17" customFormat="1">
      <c r="A77" s="123" t="s">
        <v>1106</v>
      </c>
      <c r="B77" s="124"/>
      <c r="C77" s="124"/>
      <c r="D77" s="124" t="s">
        <v>108</v>
      </c>
      <c r="E77" s="124"/>
      <c r="F77" s="124"/>
      <c r="G77" s="125"/>
      <c r="H77" s="126"/>
      <c r="I77" s="124"/>
      <c r="J77" s="127" t="e">
        <f>SUM(J78:J78)</f>
        <v>#REF!</v>
      </c>
      <c r="K77" s="193"/>
      <c r="L77" s="193">
        <v>614638.14</v>
      </c>
      <c r="M77" s="17" t="e">
        <f t="shared" si="5"/>
        <v>#REF!</v>
      </c>
    </row>
    <row r="78" spans="1:49" ht="73.5" customHeight="1">
      <c r="A78" s="28" t="s">
        <v>1107</v>
      </c>
      <c r="B78" s="5" t="s">
        <v>210</v>
      </c>
      <c r="C78" s="5" t="e">
        <f>VLOOKUP($B78,#REF!,2,FALSE)</f>
        <v>#REF!</v>
      </c>
      <c r="D78" s="4" t="e">
        <f>VLOOKUP($B78,#REF!,3,FALSE)</f>
        <v>#REF!</v>
      </c>
      <c r="E78" s="5" t="e">
        <f>VLOOKUP($B78,#REF!,4,FALSE)</f>
        <v>#REF!</v>
      </c>
      <c r="F78" s="68">
        <v>6</v>
      </c>
      <c r="G78" s="120" t="e">
        <f>VLOOKUP($B78,#REF!,13,FALSE)</f>
        <v>#REF!</v>
      </c>
      <c r="H78" s="24" t="e">
        <f>VLOOKUP($B78,#REF!,14,FALSE)</f>
        <v>#REF!</v>
      </c>
      <c r="I78" s="21" t="e">
        <f>G78*H78</f>
        <v>#REF!</v>
      </c>
      <c r="J78" s="22" t="e">
        <f>ROUND(F78*(G78+I78),2)</f>
        <v>#REF!</v>
      </c>
      <c r="K78" s="208" t="s">
        <v>159</v>
      </c>
      <c r="L78" s="23">
        <v>614638.14</v>
      </c>
      <c r="M78" s="17" t="e">
        <f t="shared" si="5"/>
        <v>#REF!</v>
      </c>
    </row>
    <row r="79" spans="1:49" s="17" customFormat="1">
      <c r="A79" s="123" t="s">
        <v>1108</v>
      </c>
      <c r="B79" s="124"/>
      <c r="C79" s="124"/>
      <c r="D79" s="124" t="s">
        <v>1037</v>
      </c>
      <c r="E79" s="124"/>
      <c r="F79" s="124"/>
      <c r="G79" s="125"/>
      <c r="H79" s="126"/>
      <c r="I79" s="124"/>
      <c r="J79" s="127">
        <f>SUM(J80,J83,J92,J99)</f>
        <v>146227.68149378948</v>
      </c>
      <c r="K79" s="193"/>
      <c r="L79" s="193">
        <v>146227.68149378948</v>
      </c>
      <c r="M79" s="17" t="str">
        <f t="shared" si="5"/>
        <v xml:space="preserve"> </v>
      </c>
    </row>
    <row r="80" spans="1:49">
      <c r="A80" s="267" t="s">
        <v>1109</v>
      </c>
      <c r="B80" s="210"/>
      <c r="C80" s="211"/>
      <c r="D80" s="212" t="s">
        <v>1038</v>
      </c>
      <c r="E80" s="212"/>
      <c r="F80" s="213"/>
      <c r="G80" s="214"/>
      <c r="H80" s="214"/>
      <c r="I80" s="214"/>
      <c r="J80" s="228">
        <f>SUM(J81)</f>
        <v>404.21421700000008</v>
      </c>
      <c r="L80" s="23">
        <v>404.21421700000008</v>
      </c>
      <c r="M80" s="17" t="str">
        <f t="shared" si="5"/>
        <v xml:space="preserve"> </v>
      </c>
    </row>
    <row r="81" spans="1:13" s="286" customFormat="1">
      <c r="A81" s="510" t="s">
        <v>1175</v>
      </c>
      <c r="B81" s="511"/>
      <c r="C81" s="512"/>
      <c r="D81" s="278" t="s">
        <v>1039</v>
      </c>
      <c r="E81" s="279"/>
      <c r="F81" s="280"/>
      <c r="G81" s="281"/>
      <c r="H81" s="282"/>
      <c r="I81" s="283"/>
      <c r="J81" s="284">
        <f>SUM(J82)</f>
        <v>404.21421700000008</v>
      </c>
      <c r="K81" s="285"/>
      <c r="L81" s="286">
        <v>404.21421700000008</v>
      </c>
      <c r="M81" s="17" t="str">
        <f t="shared" si="5"/>
        <v xml:space="preserve"> </v>
      </c>
    </row>
    <row r="82" spans="1:13">
      <c r="A82" s="263" t="s">
        <v>1219</v>
      </c>
      <c r="B82" s="268" t="s">
        <v>1040</v>
      </c>
      <c r="C82" s="272" t="s">
        <v>1060</v>
      </c>
      <c r="D82" s="259" t="s">
        <v>1061</v>
      </c>
      <c r="E82" s="422" t="s">
        <v>1062</v>
      </c>
      <c r="F82" s="273">
        <v>11</v>
      </c>
      <c r="G82" s="275">
        <v>29.990000000000002</v>
      </c>
      <c r="H82" s="276">
        <v>0.22530000000000006</v>
      </c>
      <c r="I82" s="21">
        <v>6.7567470000000025</v>
      </c>
      <c r="J82" s="435">
        <v>404.21421700000008</v>
      </c>
      <c r="K82" s="52" t="s">
        <v>159</v>
      </c>
      <c r="L82" s="23">
        <v>404.21421700000008</v>
      </c>
      <c r="M82" s="17" t="str">
        <f t="shared" si="5"/>
        <v xml:space="preserve"> </v>
      </c>
    </row>
    <row r="83" spans="1:13">
      <c r="A83" s="210" t="s">
        <v>1110</v>
      </c>
      <c r="B83" s="211"/>
      <c r="C83" s="211"/>
      <c r="D83" s="212" t="s">
        <v>1041</v>
      </c>
      <c r="E83" s="215"/>
      <c r="F83" s="236"/>
      <c r="G83" s="215"/>
      <c r="H83" s="214"/>
      <c r="I83" s="214"/>
      <c r="J83" s="227">
        <f>SUM(J84,J87,J89)</f>
        <v>86891.6222717895</v>
      </c>
      <c r="L83" s="23">
        <v>86891.6222717895</v>
      </c>
      <c r="M83" s="17" t="str">
        <f t="shared" si="5"/>
        <v xml:space="preserve"> </v>
      </c>
    </row>
    <row r="84" spans="1:13" s="286" customFormat="1">
      <c r="A84" s="262" t="s">
        <v>1176</v>
      </c>
      <c r="B84" s="511"/>
      <c r="C84" s="512"/>
      <c r="D84" s="513" t="s">
        <v>1042</v>
      </c>
      <c r="E84" s="514"/>
      <c r="F84" s="280"/>
      <c r="G84" s="281" t="s">
        <v>1043</v>
      </c>
      <c r="H84" s="282"/>
      <c r="I84" s="283"/>
      <c r="J84" s="284">
        <f>SUM(J85:J86)</f>
        <v>66022.761989299499</v>
      </c>
      <c r="K84" s="285"/>
      <c r="L84" s="286">
        <v>66022.761989299499</v>
      </c>
      <c r="M84" s="17" t="str">
        <f t="shared" si="5"/>
        <v xml:space="preserve"> </v>
      </c>
    </row>
    <row r="85" spans="1:13" ht="24">
      <c r="A85" s="264" t="s">
        <v>1220</v>
      </c>
      <c r="B85" s="268" t="s">
        <v>1044</v>
      </c>
      <c r="C85" s="272" t="s">
        <v>353</v>
      </c>
      <c r="D85" s="259" t="s">
        <v>1063</v>
      </c>
      <c r="E85" s="422" t="s">
        <v>1064</v>
      </c>
      <c r="F85" s="273">
        <v>589.04999999999995</v>
      </c>
      <c r="G85" s="275">
        <v>87.314300000000003</v>
      </c>
      <c r="H85" s="276">
        <v>0.22530000000000006</v>
      </c>
      <c r="I85" s="277">
        <v>19.671911790000006</v>
      </c>
      <c r="J85" s="515">
        <v>63020.228054899504</v>
      </c>
      <c r="K85" s="52" t="s">
        <v>159</v>
      </c>
      <c r="L85" s="23">
        <v>63020.228054899504</v>
      </c>
      <c r="M85" s="17" t="str">
        <f t="shared" si="5"/>
        <v xml:space="preserve"> </v>
      </c>
    </row>
    <row r="86" spans="1:13">
      <c r="A86" s="264" t="s">
        <v>1221</v>
      </c>
      <c r="B86" s="268" t="s">
        <v>1045</v>
      </c>
      <c r="C86" s="272" t="s">
        <v>1065</v>
      </c>
      <c r="D86" s="259" t="s">
        <v>1066</v>
      </c>
      <c r="E86" s="422" t="s">
        <v>1064</v>
      </c>
      <c r="F86" s="273">
        <v>589.04999999999995</v>
      </c>
      <c r="G86" s="275">
        <v>4.16</v>
      </c>
      <c r="H86" s="276">
        <v>0.22530000000000006</v>
      </c>
      <c r="I86" s="277">
        <v>0.9372480000000003</v>
      </c>
      <c r="J86" s="515">
        <v>3002.5339343999999</v>
      </c>
      <c r="K86" s="52" t="s">
        <v>159</v>
      </c>
      <c r="L86" s="23">
        <v>3002.5339343999999</v>
      </c>
      <c r="M86" s="17" t="str">
        <f t="shared" si="5"/>
        <v xml:space="preserve"> </v>
      </c>
    </row>
    <row r="87" spans="1:13" s="286" customFormat="1">
      <c r="A87" s="262" t="s">
        <v>1177</v>
      </c>
      <c r="B87" s="279"/>
      <c r="C87" s="279"/>
      <c r="D87" s="513" t="s">
        <v>1046</v>
      </c>
      <c r="E87" s="423"/>
      <c r="F87" s="280"/>
      <c r="G87" s="281"/>
      <c r="H87" s="282"/>
      <c r="I87" s="283"/>
      <c r="J87" s="284">
        <f>SUM(J88)</f>
        <v>14412.885322000004</v>
      </c>
      <c r="K87" s="285"/>
      <c r="L87" s="286">
        <v>14412.885322000004</v>
      </c>
      <c r="M87" s="17" t="str">
        <f t="shared" si="5"/>
        <v xml:space="preserve"> </v>
      </c>
    </row>
    <row r="88" spans="1:13">
      <c r="A88" s="264" t="s">
        <v>1222</v>
      </c>
      <c r="B88" s="268" t="s">
        <v>1047</v>
      </c>
      <c r="C88" s="272" t="s">
        <v>1067</v>
      </c>
      <c r="D88" s="259" t="s">
        <v>1068</v>
      </c>
      <c r="E88" s="422" t="s">
        <v>7</v>
      </c>
      <c r="F88" s="273">
        <v>22</v>
      </c>
      <c r="G88" s="275">
        <v>534.67000000000007</v>
      </c>
      <c r="H88" s="276">
        <v>0.22530000000000006</v>
      </c>
      <c r="I88" s="21">
        <v>120.46115100000004</v>
      </c>
      <c r="J88" s="435">
        <v>14412.885322000004</v>
      </c>
      <c r="K88" s="52" t="s">
        <v>159</v>
      </c>
      <c r="L88" s="23">
        <v>14412.885322000004</v>
      </c>
      <c r="M88" s="17" t="str">
        <f t="shared" si="5"/>
        <v xml:space="preserve"> </v>
      </c>
    </row>
    <row r="89" spans="1:13" s="286" customFormat="1">
      <c r="A89" s="262" t="s">
        <v>1178</v>
      </c>
      <c r="B89" s="279"/>
      <c r="C89" s="279"/>
      <c r="D89" s="513" t="s">
        <v>1048</v>
      </c>
      <c r="E89" s="423"/>
      <c r="F89" s="280"/>
      <c r="G89" s="281"/>
      <c r="H89" s="282"/>
      <c r="I89" s="283"/>
      <c r="J89" s="284">
        <f>SUM(J90:J91)</f>
        <v>6455.9749604899998</v>
      </c>
      <c r="K89" s="285"/>
      <c r="L89" s="286">
        <v>6455.9749604899998</v>
      </c>
      <c r="M89" s="17" t="str">
        <f t="shared" si="5"/>
        <v xml:space="preserve"> </v>
      </c>
    </row>
    <row r="90" spans="1:13">
      <c r="A90" s="264" t="s">
        <v>1223</v>
      </c>
      <c r="B90" s="268" t="s">
        <v>1049</v>
      </c>
      <c r="C90" s="272" t="s">
        <v>1069</v>
      </c>
      <c r="D90" s="259" t="s">
        <v>1070</v>
      </c>
      <c r="E90" s="422" t="s">
        <v>1064</v>
      </c>
      <c r="F90" s="273">
        <v>208.01</v>
      </c>
      <c r="G90" s="275">
        <v>18.440000000000001</v>
      </c>
      <c r="H90" s="276">
        <v>0.22530000000000006</v>
      </c>
      <c r="I90" s="21">
        <v>4.1545320000000014</v>
      </c>
      <c r="J90" s="435">
        <v>4699.8886013199999</v>
      </c>
      <c r="K90" s="52" t="s">
        <v>159</v>
      </c>
      <c r="L90" s="23">
        <v>4699.8886013199999</v>
      </c>
      <c r="M90" s="17" t="str">
        <f t="shared" si="5"/>
        <v xml:space="preserve"> </v>
      </c>
    </row>
    <row r="91" spans="1:13">
      <c r="A91" s="264" t="s">
        <v>1224</v>
      </c>
      <c r="B91" s="268" t="s">
        <v>1050</v>
      </c>
      <c r="C91" s="272" t="s">
        <v>1071</v>
      </c>
      <c r="D91" s="259" t="s">
        <v>1072</v>
      </c>
      <c r="E91" s="422" t="s">
        <v>1064</v>
      </c>
      <c r="F91" s="273">
        <v>208.01</v>
      </c>
      <c r="G91" s="275">
        <v>6.8900000000000006</v>
      </c>
      <c r="H91" s="276">
        <v>0.22530000000000006</v>
      </c>
      <c r="I91" s="21">
        <v>1.5523170000000006</v>
      </c>
      <c r="J91" s="435">
        <v>1756.0863591700002</v>
      </c>
      <c r="K91" s="52" t="s">
        <v>159</v>
      </c>
      <c r="L91" s="23">
        <v>1756.0863591700002</v>
      </c>
      <c r="M91" s="17" t="str">
        <f t="shared" si="5"/>
        <v xml:space="preserve"> </v>
      </c>
    </row>
    <row r="92" spans="1:13">
      <c r="A92" s="210" t="s">
        <v>1111</v>
      </c>
      <c r="B92" s="211"/>
      <c r="C92" s="211"/>
      <c r="D92" s="212" t="s">
        <v>1051</v>
      </c>
      <c r="E92" s="215"/>
      <c r="F92" s="212"/>
      <c r="G92" s="215"/>
      <c r="H92" s="214"/>
      <c r="I92" s="214"/>
      <c r="J92" s="227">
        <f>SUM(J93)</f>
        <v>17045.871227</v>
      </c>
      <c r="L92" s="23">
        <v>17045.871227</v>
      </c>
      <c r="M92" s="17" t="str">
        <f t="shared" si="5"/>
        <v xml:space="preserve"> </v>
      </c>
    </row>
    <row r="93" spans="1:13" s="286" customFormat="1">
      <c r="A93" s="262" t="s">
        <v>1174</v>
      </c>
      <c r="B93" s="279"/>
      <c r="C93" s="512"/>
      <c r="D93" s="513" t="s">
        <v>1052</v>
      </c>
      <c r="E93" s="514"/>
      <c r="F93" s="280"/>
      <c r="G93" s="281"/>
      <c r="H93" s="282"/>
      <c r="I93" s="283"/>
      <c r="J93" s="284">
        <f>SUM(J94:J98)</f>
        <v>17045.871227</v>
      </c>
      <c r="K93" s="285"/>
      <c r="L93" s="286">
        <v>17045.871227</v>
      </c>
      <c r="M93" s="17" t="str">
        <f t="shared" si="5"/>
        <v xml:space="preserve"> </v>
      </c>
    </row>
    <row r="94" spans="1:13">
      <c r="A94" s="265" t="s">
        <v>1225</v>
      </c>
      <c r="B94" s="268" t="s">
        <v>1053</v>
      </c>
      <c r="C94" s="272" t="s">
        <v>1073</v>
      </c>
      <c r="D94" s="259" t="s">
        <v>1074</v>
      </c>
      <c r="E94" s="422" t="s">
        <v>7</v>
      </c>
      <c r="F94" s="273">
        <v>33</v>
      </c>
      <c r="G94" s="275">
        <v>104.28999999999999</v>
      </c>
      <c r="H94" s="276">
        <v>0.22530000000000006</v>
      </c>
      <c r="I94" s="21">
        <v>23.496537000000004</v>
      </c>
      <c r="J94" s="435">
        <v>4216.9557210000003</v>
      </c>
      <c r="K94" s="52" t="s">
        <v>159</v>
      </c>
      <c r="L94" s="23">
        <v>4216.9557210000003</v>
      </c>
      <c r="M94" s="17" t="str">
        <f t="shared" si="5"/>
        <v xml:space="preserve"> </v>
      </c>
    </row>
    <row r="95" spans="1:13">
      <c r="A95" s="265" t="s">
        <v>1226</v>
      </c>
      <c r="B95" s="268" t="s">
        <v>1054</v>
      </c>
      <c r="C95" s="272" t="s">
        <v>1075</v>
      </c>
      <c r="D95" s="259" t="s">
        <v>1076</v>
      </c>
      <c r="E95" s="422" t="s">
        <v>7</v>
      </c>
      <c r="F95" s="273">
        <v>55</v>
      </c>
      <c r="G95" s="275">
        <v>55.5</v>
      </c>
      <c r="H95" s="276">
        <v>0.22530000000000006</v>
      </c>
      <c r="I95" s="21">
        <v>12.504150000000003</v>
      </c>
      <c r="J95" s="435">
        <v>3740.2282500000006</v>
      </c>
      <c r="K95" s="52" t="s">
        <v>159</v>
      </c>
      <c r="L95" s="23">
        <v>3740.2282500000006</v>
      </c>
      <c r="M95" s="17" t="str">
        <f t="shared" si="5"/>
        <v xml:space="preserve"> </v>
      </c>
    </row>
    <row r="96" spans="1:13">
      <c r="A96" s="265" t="s">
        <v>1227</v>
      </c>
      <c r="B96" s="268" t="s">
        <v>1055</v>
      </c>
      <c r="C96" s="272" t="s">
        <v>1077</v>
      </c>
      <c r="D96" s="259" t="s">
        <v>1078</v>
      </c>
      <c r="E96" s="422" t="s">
        <v>2</v>
      </c>
      <c r="F96" s="273">
        <v>330</v>
      </c>
      <c r="G96" s="275">
        <v>4.29</v>
      </c>
      <c r="H96" s="276">
        <v>0.22530000000000006</v>
      </c>
      <c r="I96" s="21">
        <v>0.9665370000000002</v>
      </c>
      <c r="J96" s="435">
        <v>1734.6572099999998</v>
      </c>
      <c r="K96" s="52" t="s">
        <v>159</v>
      </c>
      <c r="L96" s="23">
        <v>1734.6572099999998</v>
      </c>
      <c r="M96" s="17" t="str">
        <f t="shared" si="5"/>
        <v xml:space="preserve"> </v>
      </c>
    </row>
    <row r="97" spans="1:13">
      <c r="A97" s="265" t="s">
        <v>1228</v>
      </c>
      <c r="B97" s="268" t="s">
        <v>1056</v>
      </c>
      <c r="C97" s="272" t="s">
        <v>1079</v>
      </c>
      <c r="D97" s="259" t="s">
        <v>1080</v>
      </c>
      <c r="E97" s="422" t="s">
        <v>7</v>
      </c>
      <c r="F97" s="273">
        <v>22</v>
      </c>
      <c r="G97" s="275">
        <v>17.71</v>
      </c>
      <c r="H97" s="276">
        <v>0.22530000000000006</v>
      </c>
      <c r="I97" s="21">
        <v>3.990063000000001</v>
      </c>
      <c r="J97" s="435">
        <v>477.401386</v>
      </c>
      <c r="K97" s="52" t="s">
        <v>159</v>
      </c>
      <c r="L97" s="23">
        <v>477.401386</v>
      </c>
      <c r="M97" s="17" t="str">
        <f t="shared" si="5"/>
        <v xml:space="preserve"> </v>
      </c>
    </row>
    <row r="98" spans="1:13">
      <c r="A98" s="265" t="s">
        <v>1229</v>
      </c>
      <c r="B98" s="268" t="s">
        <v>1057</v>
      </c>
      <c r="C98" s="272" t="s">
        <v>1081</v>
      </c>
      <c r="D98" s="259" t="s">
        <v>1082</v>
      </c>
      <c r="E98" s="422" t="s">
        <v>332</v>
      </c>
      <c r="F98" s="273">
        <v>44</v>
      </c>
      <c r="G98" s="275">
        <v>127.55</v>
      </c>
      <c r="H98" s="276">
        <v>0.22530000000000006</v>
      </c>
      <c r="I98" s="21">
        <v>28.737015000000007</v>
      </c>
      <c r="J98" s="435">
        <v>6876.6286600000003</v>
      </c>
      <c r="K98" s="52" t="s">
        <v>159</v>
      </c>
      <c r="L98" s="23">
        <v>6876.6286600000003</v>
      </c>
      <c r="M98" s="17" t="str">
        <f t="shared" si="5"/>
        <v xml:space="preserve"> </v>
      </c>
    </row>
    <row r="99" spans="1:13">
      <c r="A99" s="210" t="s">
        <v>1667</v>
      </c>
      <c r="B99" s="211"/>
      <c r="C99" s="211"/>
      <c r="D99" s="212" t="s">
        <v>1058</v>
      </c>
      <c r="E99" s="212"/>
      <c r="F99" s="212"/>
      <c r="G99" s="215"/>
      <c r="H99" s="214"/>
      <c r="I99" s="214"/>
      <c r="J99" s="227">
        <f>SUM(J100)</f>
        <v>41885.973778</v>
      </c>
      <c r="L99" s="23">
        <v>41885.973778</v>
      </c>
      <c r="M99" s="17" t="str">
        <f t="shared" si="5"/>
        <v xml:space="preserve"> </v>
      </c>
    </row>
    <row r="100" spans="1:13" ht="24">
      <c r="A100" s="453" t="s">
        <v>1668</v>
      </c>
      <c r="B100" s="268" t="s">
        <v>1059</v>
      </c>
      <c r="C100" s="272" t="s">
        <v>1083</v>
      </c>
      <c r="D100" s="259" t="s">
        <v>1084</v>
      </c>
      <c r="E100" s="272" t="s">
        <v>7</v>
      </c>
      <c r="F100" s="273">
        <v>11</v>
      </c>
      <c r="G100" s="275">
        <v>3107.66</v>
      </c>
      <c r="H100" s="276">
        <v>0.22530000000000006</v>
      </c>
      <c r="I100" s="21">
        <v>700.15579800000012</v>
      </c>
      <c r="J100" s="435">
        <v>41885.973778</v>
      </c>
      <c r="K100" s="52" t="s">
        <v>159</v>
      </c>
      <c r="L100" s="23">
        <v>41885.973778</v>
      </c>
      <c r="M100" s="17" t="str">
        <f t="shared" si="5"/>
        <v xml:space="preserve"> </v>
      </c>
    </row>
    <row r="101" spans="1:13" s="17" customFormat="1">
      <c r="A101" s="123" t="s">
        <v>1112</v>
      </c>
      <c r="B101" s="124"/>
      <c r="C101" s="124"/>
      <c r="D101" s="124" t="s">
        <v>1085</v>
      </c>
      <c r="E101" s="124"/>
      <c r="F101" s="124"/>
      <c r="G101" s="125"/>
      <c r="H101" s="126"/>
      <c r="I101" s="124"/>
      <c r="J101" s="127">
        <f>SUM(J102,J105)</f>
        <v>903571.7</v>
      </c>
      <c r="K101" s="193"/>
      <c r="L101" s="193">
        <v>903571.7</v>
      </c>
      <c r="M101" s="17" t="str">
        <f t="shared" si="5"/>
        <v xml:space="preserve"> </v>
      </c>
    </row>
    <row r="102" spans="1:13">
      <c r="A102" s="210" t="s">
        <v>1113</v>
      </c>
      <c r="B102" s="211"/>
      <c r="C102" s="211"/>
      <c r="D102" s="212" t="s">
        <v>1086</v>
      </c>
      <c r="E102" s="212"/>
      <c r="F102" s="212"/>
      <c r="G102" s="215"/>
      <c r="H102" s="214"/>
      <c r="I102" s="214"/>
      <c r="J102" s="227">
        <f>SUM(J103:J104)</f>
        <v>519475.4</v>
      </c>
      <c r="L102" s="23">
        <v>519475.4</v>
      </c>
      <c r="M102" s="17" t="str">
        <f t="shared" si="5"/>
        <v xml:space="preserve"> </v>
      </c>
    </row>
    <row r="103" spans="1:13">
      <c r="A103" s="265" t="s">
        <v>1179</v>
      </c>
      <c r="B103" s="270" t="s">
        <v>62</v>
      </c>
      <c r="C103" s="272" t="s">
        <v>154</v>
      </c>
      <c r="D103" s="259" t="s">
        <v>331</v>
      </c>
      <c r="E103" s="272" t="s">
        <v>2</v>
      </c>
      <c r="F103" s="274">
        <v>694</v>
      </c>
      <c r="G103" s="275">
        <v>537.38</v>
      </c>
      <c r="H103" s="276">
        <v>0.17720000000000002</v>
      </c>
      <c r="I103" s="277">
        <v>95.22</v>
      </c>
      <c r="J103" s="515">
        <v>439024.4</v>
      </c>
      <c r="K103" s="52" t="s">
        <v>159</v>
      </c>
      <c r="L103" s="23">
        <v>439024.4</v>
      </c>
      <c r="M103" s="17" t="str">
        <f t="shared" si="5"/>
        <v xml:space="preserve"> </v>
      </c>
    </row>
    <row r="104" spans="1:13">
      <c r="A104" s="265" t="s">
        <v>1180</v>
      </c>
      <c r="B104" s="271" t="s">
        <v>100</v>
      </c>
      <c r="C104" s="272" t="s">
        <v>23</v>
      </c>
      <c r="D104" s="259" t="s">
        <v>333</v>
      </c>
      <c r="E104" s="272" t="s">
        <v>2</v>
      </c>
      <c r="F104" s="274">
        <v>420</v>
      </c>
      <c r="G104" s="275">
        <v>162.72</v>
      </c>
      <c r="H104" s="276">
        <v>0.17720000000000002</v>
      </c>
      <c r="I104" s="277">
        <v>28.83</v>
      </c>
      <c r="J104" s="515">
        <v>80451</v>
      </c>
      <c r="K104" s="52" t="s">
        <v>159</v>
      </c>
      <c r="L104" s="23">
        <v>80451</v>
      </c>
      <c r="M104" s="17" t="str">
        <f t="shared" si="5"/>
        <v xml:space="preserve"> </v>
      </c>
    </row>
    <row r="105" spans="1:13" ht="37.5" customHeight="1">
      <c r="A105" s="210" t="s">
        <v>1114</v>
      </c>
      <c r="B105" s="211"/>
      <c r="C105" s="211"/>
      <c r="D105" s="212" t="s">
        <v>211</v>
      </c>
      <c r="E105" s="212"/>
      <c r="F105" s="212"/>
      <c r="G105" s="215"/>
      <c r="H105" s="214"/>
      <c r="I105" s="214"/>
      <c r="J105" s="227">
        <f>SUM(J106:J108)</f>
        <v>384096.3</v>
      </c>
      <c r="L105" s="23">
        <v>384096.3</v>
      </c>
      <c r="M105" s="17" t="str">
        <f t="shared" si="5"/>
        <v xml:space="preserve"> </v>
      </c>
    </row>
    <row r="106" spans="1:13" ht="24">
      <c r="A106" s="265" t="s">
        <v>1181</v>
      </c>
      <c r="B106" s="271" t="s">
        <v>64</v>
      </c>
      <c r="C106" s="272" t="s">
        <v>23</v>
      </c>
      <c r="D106" s="420" t="s">
        <v>127</v>
      </c>
      <c r="E106" s="422" t="s">
        <v>2</v>
      </c>
      <c r="F106" s="274">
        <v>694</v>
      </c>
      <c r="G106" s="275">
        <v>242.51</v>
      </c>
      <c r="H106" s="276">
        <v>0.2253</v>
      </c>
      <c r="I106" s="277">
        <v>54.64</v>
      </c>
      <c r="J106" s="515">
        <v>206222.1</v>
      </c>
      <c r="K106" s="52" t="s">
        <v>159</v>
      </c>
      <c r="L106" s="23">
        <v>206222.1</v>
      </c>
      <c r="M106" s="17" t="str">
        <f t="shared" si="5"/>
        <v xml:space="preserve"> </v>
      </c>
    </row>
    <row r="107" spans="1:13" ht="36">
      <c r="A107" s="265" t="s">
        <v>1182</v>
      </c>
      <c r="B107" s="271" t="s">
        <v>46</v>
      </c>
      <c r="C107" s="272" t="s">
        <v>23</v>
      </c>
      <c r="D107" s="420" t="s">
        <v>126</v>
      </c>
      <c r="E107" s="422" t="s">
        <v>2</v>
      </c>
      <c r="F107" s="274">
        <v>420</v>
      </c>
      <c r="G107" s="275">
        <v>91.58</v>
      </c>
      <c r="H107" s="276">
        <v>0.2253</v>
      </c>
      <c r="I107" s="277">
        <v>20.63</v>
      </c>
      <c r="J107" s="515">
        <v>47128.2</v>
      </c>
      <c r="K107" s="52" t="s">
        <v>159</v>
      </c>
      <c r="L107" s="23">
        <v>47128.2</v>
      </c>
      <c r="M107" s="17" t="str">
        <f t="shared" si="5"/>
        <v xml:space="preserve"> </v>
      </c>
    </row>
    <row r="108" spans="1:13" ht="24">
      <c r="A108" s="265" t="s">
        <v>1183</v>
      </c>
      <c r="B108" s="271" t="s">
        <v>1087</v>
      </c>
      <c r="C108" s="272" t="s">
        <v>23</v>
      </c>
      <c r="D108" s="420" t="s">
        <v>1088</v>
      </c>
      <c r="E108" s="422" t="s">
        <v>7</v>
      </c>
      <c r="F108" s="274">
        <v>440</v>
      </c>
      <c r="G108" s="275">
        <v>242.51</v>
      </c>
      <c r="H108" s="276">
        <v>0.22530000000000006</v>
      </c>
      <c r="I108" s="277">
        <v>54.64</v>
      </c>
      <c r="J108" s="515">
        <v>130746</v>
      </c>
      <c r="K108" s="52" t="s">
        <v>159</v>
      </c>
      <c r="L108" s="25">
        <v>130746</v>
      </c>
      <c r="M108" s="17" t="str">
        <f t="shared" si="5"/>
        <v xml:space="preserve"> </v>
      </c>
    </row>
    <row r="109" spans="1:13" s="17" customFormat="1">
      <c r="A109" s="123" t="s">
        <v>1115</v>
      </c>
      <c r="B109" s="124"/>
      <c r="C109" s="124"/>
      <c r="D109" s="124" t="s">
        <v>1138</v>
      </c>
      <c r="E109" s="124"/>
      <c r="F109" s="124"/>
      <c r="G109" s="125"/>
      <c r="H109" s="126"/>
      <c r="I109" s="124"/>
      <c r="J109" s="127">
        <f>SUM(J110,J114,J119)</f>
        <v>59120.24</v>
      </c>
      <c r="K109" s="193"/>
      <c r="L109" s="193">
        <v>59120.24</v>
      </c>
      <c r="M109" s="17" t="str">
        <f t="shared" si="5"/>
        <v xml:space="preserve"> </v>
      </c>
    </row>
    <row r="110" spans="1:13">
      <c r="A110" s="210" t="s">
        <v>1116</v>
      </c>
      <c r="B110" s="211"/>
      <c r="C110" s="211"/>
      <c r="D110" s="212" t="s">
        <v>1137</v>
      </c>
      <c r="E110" s="212"/>
      <c r="F110" s="212"/>
      <c r="G110" s="215"/>
      <c r="H110" s="214"/>
      <c r="I110" s="214"/>
      <c r="J110" s="226">
        <f>SUM(J111:J113)</f>
        <v>3784.74</v>
      </c>
      <c r="L110" s="25">
        <v>3784.74</v>
      </c>
      <c r="M110" s="17" t="str">
        <f t="shared" si="5"/>
        <v xml:space="preserve"> </v>
      </c>
    </row>
    <row r="111" spans="1:13" s="1" customFormat="1">
      <c r="A111" s="266" t="s">
        <v>1230</v>
      </c>
      <c r="B111" s="507"/>
      <c r="C111" s="507"/>
      <c r="D111" s="421" t="s">
        <v>1123</v>
      </c>
      <c r="E111" s="424" t="s">
        <v>7</v>
      </c>
      <c r="F111" s="426">
        <v>1</v>
      </c>
      <c r="G111" s="428">
        <v>949.05344375000016</v>
      </c>
      <c r="H111" s="431">
        <v>0.32929999999999993</v>
      </c>
      <c r="I111" s="432">
        <f>G111*H111</f>
        <v>312.52329902687501</v>
      </c>
      <c r="J111" s="516">
        <f>ROUND(F111*(G111+I111),2)</f>
        <v>1261.58</v>
      </c>
      <c r="K111" s="52" t="s">
        <v>159</v>
      </c>
      <c r="L111" s="151">
        <v>1261.58</v>
      </c>
      <c r="M111" s="17" t="str">
        <f t="shared" si="5"/>
        <v xml:space="preserve"> </v>
      </c>
    </row>
    <row r="112" spans="1:13" s="1" customFormat="1">
      <c r="A112" s="266" t="s">
        <v>1231</v>
      </c>
      <c r="B112" s="507"/>
      <c r="C112" s="507"/>
      <c r="D112" s="421" t="s">
        <v>1124</v>
      </c>
      <c r="E112" s="424" t="s">
        <v>7</v>
      </c>
      <c r="F112" s="426">
        <v>1</v>
      </c>
      <c r="G112" s="428">
        <v>949.05344375000016</v>
      </c>
      <c r="H112" s="431">
        <v>0.32929999999999993</v>
      </c>
      <c r="I112" s="432">
        <f>G112*H112</f>
        <v>312.52329902687501</v>
      </c>
      <c r="J112" s="516">
        <f>ROUND(F112*(G112+I112),2)</f>
        <v>1261.58</v>
      </c>
      <c r="K112" s="52" t="s">
        <v>159</v>
      </c>
      <c r="L112" s="151">
        <v>1261.58</v>
      </c>
      <c r="M112" s="17" t="str">
        <f t="shared" si="5"/>
        <v xml:space="preserve"> </v>
      </c>
    </row>
    <row r="113" spans="1:13" s="1" customFormat="1">
      <c r="A113" s="266" t="s">
        <v>1232</v>
      </c>
      <c r="B113" s="507"/>
      <c r="C113" s="507"/>
      <c r="D113" s="421" t="s">
        <v>1125</v>
      </c>
      <c r="E113" s="424" t="s">
        <v>7</v>
      </c>
      <c r="F113" s="426">
        <v>1</v>
      </c>
      <c r="G113" s="428">
        <v>949.05344375000016</v>
      </c>
      <c r="H113" s="431">
        <v>0.32929999999999993</v>
      </c>
      <c r="I113" s="432">
        <f>G113*H113</f>
        <v>312.52329902687501</v>
      </c>
      <c r="J113" s="516">
        <f>ROUND(F113*(G113+I113),2)</f>
        <v>1261.58</v>
      </c>
      <c r="K113" s="52" t="s">
        <v>159</v>
      </c>
      <c r="L113" s="1">
        <v>1261.58</v>
      </c>
      <c r="M113" s="17" t="str">
        <f t="shared" si="5"/>
        <v xml:space="preserve"> </v>
      </c>
    </row>
    <row r="114" spans="1:13">
      <c r="A114" s="210" t="s">
        <v>1117</v>
      </c>
      <c r="B114" s="211"/>
      <c r="C114" s="211"/>
      <c r="D114" s="212" t="s">
        <v>1148</v>
      </c>
      <c r="E114" s="425"/>
      <c r="F114" s="212"/>
      <c r="G114" s="215"/>
      <c r="H114" s="214"/>
      <c r="I114" s="214"/>
      <c r="J114" s="226">
        <f>SUM(J115:J118)</f>
        <v>52163.54</v>
      </c>
      <c r="L114" s="51">
        <v>52163.54</v>
      </c>
      <c r="M114" s="17" t="str">
        <f t="shared" si="5"/>
        <v xml:space="preserve"> </v>
      </c>
    </row>
    <row r="115" spans="1:13" s="1" customFormat="1">
      <c r="A115" s="266" t="s">
        <v>1233</v>
      </c>
      <c r="B115" s="507"/>
      <c r="C115" s="507"/>
      <c r="D115" s="421" t="s">
        <v>1139</v>
      </c>
      <c r="E115" s="424" t="s">
        <v>7</v>
      </c>
      <c r="F115" s="426">
        <v>1</v>
      </c>
      <c r="G115" s="428">
        <v>806.69542718749994</v>
      </c>
      <c r="H115" s="431">
        <v>0.32929999999999993</v>
      </c>
      <c r="I115" s="432">
        <f>G115*H115</f>
        <v>265.64480417284369</v>
      </c>
      <c r="J115" s="516">
        <f>ROUND(F115*(G115+I115),2)</f>
        <v>1072.3399999999999</v>
      </c>
      <c r="K115" s="52" t="s">
        <v>159</v>
      </c>
      <c r="L115" s="151">
        <v>1072.3399999999999</v>
      </c>
      <c r="M115" s="17" t="str">
        <f t="shared" si="5"/>
        <v xml:space="preserve"> </v>
      </c>
    </row>
    <row r="116" spans="1:13" s="1" customFormat="1">
      <c r="A116" s="266" t="s">
        <v>1234</v>
      </c>
      <c r="B116" s="507"/>
      <c r="C116" s="507"/>
      <c r="D116" s="421" t="s">
        <v>1140</v>
      </c>
      <c r="E116" s="424" t="s">
        <v>7</v>
      </c>
      <c r="F116" s="426">
        <v>1</v>
      </c>
      <c r="G116" s="428">
        <v>4884.2697602272729</v>
      </c>
      <c r="H116" s="431">
        <v>0.32929999999999993</v>
      </c>
      <c r="I116" s="432">
        <f>G116*H116</f>
        <v>1608.3900320428406</v>
      </c>
      <c r="J116" s="516">
        <f>ROUND(F116*(G116+I116),2)</f>
        <v>6492.66</v>
      </c>
      <c r="K116" s="52" t="s">
        <v>159</v>
      </c>
      <c r="L116" s="293">
        <v>6492.66</v>
      </c>
      <c r="M116" s="17" t="str">
        <f t="shared" si="5"/>
        <v xml:space="preserve"> </v>
      </c>
    </row>
    <row r="117" spans="1:13" s="1" customFormat="1">
      <c r="A117" s="266" t="s">
        <v>1235</v>
      </c>
      <c r="B117" s="507"/>
      <c r="C117" s="507"/>
      <c r="D117" s="421" t="s">
        <v>1141</v>
      </c>
      <c r="E117" s="424" t="s">
        <v>7</v>
      </c>
      <c r="F117" s="426">
        <v>1</v>
      </c>
      <c r="G117" s="428">
        <v>10044.791388778411</v>
      </c>
      <c r="H117" s="431">
        <v>0.32929999999999993</v>
      </c>
      <c r="I117" s="432">
        <f>G117*H117</f>
        <v>3307.7498043247301</v>
      </c>
      <c r="J117" s="516">
        <f>ROUND(F117*(G117+I117),2)</f>
        <v>13352.54</v>
      </c>
      <c r="K117" s="52" t="s">
        <v>159</v>
      </c>
      <c r="L117" s="293">
        <v>13352.54</v>
      </c>
      <c r="M117" s="17" t="str">
        <f t="shared" si="5"/>
        <v xml:space="preserve"> </v>
      </c>
    </row>
    <row r="118" spans="1:13" s="1" customFormat="1">
      <c r="A118" s="266" t="s">
        <v>1236</v>
      </c>
      <c r="B118" s="507"/>
      <c r="C118" s="507"/>
      <c r="D118" s="421" t="s">
        <v>1142</v>
      </c>
      <c r="E118" s="424" t="s">
        <v>7</v>
      </c>
      <c r="F118" s="426">
        <v>1</v>
      </c>
      <c r="G118" s="428">
        <v>23505.604866022732</v>
      </c>
      <c r="H118" s="431">
        <v>0.32929999999999993</v>
      </c>
      <c r="I118" s="432">
        <f>G118*H118</f>
        <v>7740.3956823812841</v>
      </c>
      <c r="J118" s="516">
        <f>ROUND(F118*(G118+I118),2)</f>
        <v>31246</v>
      </c>
      <c r="K118" s="52" t="s">
        <v>159</v>
      </c>
      <c r="L118" s="184">
        <v>31246</v>
      </c>
      <c r="M118" s="17" t="str">
        <f t="shared" si="5"/>
        <v xml:space="preserve"> </v>
      </c>
    </row>
    <row r="119" spans="1:13">
      <c r="A119" s="210" t="s">
        <v>1118</v>
      </c>
      <c r="B119" s="211"/>
      <c r="C119" s="211"/>
      <c r="D119" s="212" t="s">
        <v>1147</v>
      </c>
      <c r="E119" s="425" t="s">
        <v>7</v>
      </c>
      <c r="F119" s="427">
        <v>1</v>
      </c>
      <c r="G119" s="429">
        <v>2386.19</v>
      </c>
      <c r="H119" s="333">
        <v>0.32929999999999993</v>
      </c>
      <c r="I119" s="294">
        <f>G119*H119</f>
        <v>785.7723669999998</v>
      </c>
      <c r="J119" s="469">
        <f>ROUND(F119*(G119+I119),2)</f>
        <v>3171.96</v>
      </c>
      <c r="K119" s="52" t="s">
        <v>159</v>
      </c>
      <c r="L119" s="23">
        <v>3171.96</v>
      </c>
      <c r="M119" s="17" t="str">
        <f t="shared" si="5"/>
        <v xml:space="preserve"> </v>
      </c>
    </row>
    <row r="120" spans="1:13" s="17" customFormat="1">
      <c r="A120" s="123" t="s">
        <v>1119</v>
      </c>
      <c r="B120" s="124"/>
      <c r="C120" s="124"/>
      <c r="D120" s="124" t="s">
        <v>1663</v>
      </c>
      <c r="E120" s="124"/>
      <c r="F120" s="124"/>
      <c r="G120" s="125"/>
      <c r="H120" s="126"/>
      <c r="I120" s="124"/>
      <c r="J120" s="127" t="e">
        <f>#REF!</f>
        <v>#REF!</v>
      </c>
      <c r="K120" s="193" t="s">
        <v>159</v>
      </c>
      <c r="L120" s="193">
        <v>3020606.7822507811</v>
      </c>
      <c r="M120" s="17" t="e">
        <f t="shared" si="5"/>
        <v>#REF!</v>
      </c>
    </row>
    <row r="121" spans="1:13" s="17" customFormat="1">
      <c r="A121" s="123" t="s">
        <v>1120</v>
      </c>
      <c r="B121" s="124"/>
      <c r="C121" s="124"/>
      <c r="D121" s="124" t="s">
        <v>1664</v>
      </c>
      <c r="E121" s="124"/>
      <c r="F121" s="124"/>
      <c r="G121" s="125"/>
      <c r="H121" s="126"/>
      <c r="I121" s="124"/>
      <c r="J121" s="127" t="s">
        <v>1212</v>
      </c>
      <c r="K121" s="193" t="s">
        <v>159</v>
      </c>
      <c r="L121" s="193" t="s">
        <v>1212</v>
      </c>
      <c r="M121" s="17" t="str">
        <f t="shared" si="5"/>
        <v xml:space="preserve"> </v>
      </c>
    </row>
    <row r="122" spans="1:13" s="17" customFormat="1">
      <c r="A122" s="123" t="s">
        <v>1121</v>
      </c>
      <c r="B122" s="124"/>
      <c r="C122" s="124"/>
      <c r="D122" s="124" t="s">
        <v>1665</v>
      </c>
      <c r="E122" s="124"/>
      <c r="F122" s="124"/>
      <c r="G122" s="125"/>
      <c r="H122" s="126"/>
      <c r="I122" s="124"/>
      <c r="J122" s="127" t="e">
        <f>#REF!</f>
        <v>#REF!</v>
      </c>
      <c r="K122" s="193" t="s">
        <v>159</v>
      </c>
      <c r="L122" s="193">
        <v>85471.438655999984</v>
      </c>
      <c r="M122" s="17" t="e">
        <f t="shared" si="5"/>
        <v>#REF!</v>
      </c>
    </row>
  </sheetData>
  <autoFilter ref="A6:AW122"/>
  <customSheetViews>
    <customSheetView guid="{8DC9FE0E-5402-4C0D-AF73-01762AC9FDA9}" scale="85" showPageBreaks="1" showGridLines="0" printArea="1" showAutoFilter="1" view="pageBreakPreview" topLeftCell="A87">
      <selection activeCell="G117" sqref="G117"/>
      <rowBreaks count="1" manualBreakCount="1">
        <brk id="58" max="9" man="1"/>
      </rowBreaks>
      <pageMargins left="0.70866141732283472" right="0.70866141732283472" top="0.74803149606299213" bottom="0.74803149606299213" header="0.31496062992125984" footer="0.31496062992125984"/>
      <printOptions horizontalCentered="1"/>
      <pageSetup paperSize="9" scale="61" orientation="landscape" r:id="rId1"/>
      <headerFooter>
        <oddFooter>&amp;L&amp;"Calibri,Regular"                 &amp;C&amp;P/&amp;N</oddFooter>
        <firstHeader>&amp;C&amp;A</firstHeader>
        <firstFooter xml:space="preserve">&amp;L  </firstFooter>
      </headerFooter>
      <autoFilter ref="A6:AW122"/>
    </customSheetView>
    <customSheetView guid="{DC7D3868-B2B3-4750-89BA-C1189C869BBF}" scale="85" showPageBreaks="1" showGridLines="0" printArea="1" showAutoFilter="1" view="pageBreakPreview">
      <selection activeCell="B71" sqref="B71"/>
      <rowBreaks count="1" manualBreakCount="1">
        <brk id="60" max="9" man="1"/>
      </rowBreaks>
      <pageMargins left="0.70866141732283472" right="0.70866141732283472" top="0.74803149606299213" bottom="0.74803149606299213" header="0.31496062992125984" footer="0.31496062992125984"/>
      <printOptions horizontalCentered="1"/>
      <pageSetup paperSize="9" scale="61" orientation="landscape" r:id="rId2"/>
      <headerFooter>
        <oddFooter>&amp;L&amp;"Calibri,Regular"                 &amp;C&amp;P/&amp;N</oddFooter>
        <firstHeader>&amp;C&amp;A</firstHeader>
        <firstFooter xml:space="preserve">&amp;L  </firstFooter>
      </headerFooter>
      <autoFilter ref="A6:AW122"/>
    </customSheetView>
    <customSheetView guid="{9E0DE9D2-068F-4F85-984D-898DC360FF79}" scale="85" showPageBreaks="1" showGridLines="0" printArea="1" showAutoFilter="1" view="pageBreakPreview">
      <selection activeCell="G11" sqref="G11"/>
      <rowBreaks count="1" manualBreakCount="1">
        <brk id="58" max="9" man="1"/>
      </rowBreaks>
      <pageMargins left="0.70866141732283472" right="0.70866141732283472" top="0.74803149606299213" bottom="0.74803149606299213" header="0.31496062992125984" footer="0.31496062992125984"/>
      <printOptions horizontalCentered="1"/>
      <pageSetup paperSize="9" scale="61" orientation="landscape" r:id="rId3"/>
      <headerFooter>
        <oddFooter>&amp;L&amp;"Calibri,Regular"                 &amp;C&amp;P/&amp;N</oddFooter>
        <firstHeader>&amp;C&amp;A</firstHeader>
        <firstFooter xml:space="preserve">&amp;L  </firstFooter>
      </headerFooter>
      <autoFilter ref="A6:AW119"/>
    </customSheetView>
    <customSheetView guid="{575108D0-6D69-42AE-8923-8DF513D8A44A}" scale="85" showPageBreaks="1" showGridLines="0" printArea="1" showAutoFilter="1" view="pageBreakPreview" topLeftCell="B109">
      <selection activeCell="K118" sqref="K118"/>
      <rowBreaks count="1" manualBreakCount="1">
        <brk id="69" max="9" man="1"/>
      </rowBreaks>
      <pageMargins left="0.70866141732283472" right="0.70866141732283472" top="0.74803149606299213" bottom="0.74803149606299213" header="0.31496062992125984" footer="0.31496062992125984"/>
      <printOptions horizontalCentered="1"/>
      <pageSetup paperSize="9" scale="61" orientation="landscape" r:id="rId4"/>
      <headerFooter>
        <oddFooter>&amp;L&amp;"Calibri,Regular"                 &amp;C&amp;P/&amp;N</oddFooter>
        <firstHeader>&amp;C&amp;A</firstHeader>
        <firstFooter xml:space="preserve">&amp;L  </firstFooter>
      </headerFooter>
      <autoFilter ref="A6:AW67"/>
    </customSheetView>
    <customSheetView guid="{33E65DA4-13B0-42EA-929E-4337B1906FC5}" scale="85" showPageBreaks="1" showGridLines="0" printArea="1" showAutoFilter="1" hiddenRows="1" view="pageBreakPreview" topLeftCell="A36">
      <selection activeCell="B40" sqref="B40"/>
      <rowBreaks count="2" manualBreakCount="2">
        <brk id="59" max="9" man="1"/>
        <brk id="173" max="9" man="1"/>
      </rowBreaks>
      <pageMargins left="0.70866141732283472" right="0.70866141732283472" top="0.74803149606299213" bottom="0.74803149606299213" header="0.31496062992125984" footer="0.31496062992125984"/>
      <printOptions horizontalCentered="1"/>
      <pageSetup paperSize="9" scale="61" orientation="landscape" r:id="rId5"/>
      <headerFooter>
        <oddFooter>&amp;L&amp;"Calibri,Regular"                 &amp;C&amp;P/&amp;N</oddFooter>
        <firstHeader>&amp;C&amp;A</firstHeader>
        <firstFooter xml:space="preserve">&amp;L  </firstFooter>
      </headerFooter>
      <autoFilter ref="A6:XFD175"/>
    </customSheetView>
    <customSheetView guid="{E02B9E0C-0ABD-493F-A963-5DA1AFE0657E}" scale="85" showPageBreaks="1" showGridLines="0" printArea="1" showAutoFilter="1" view="pageBreakPreview" topLeftCell="A10">
      <selection activeCell="G11" sqref="G11"/>
      <rowBreaks count="1" manualBreakCount="1">
        <brk id="58" max="9" man="1"/>
      </rowBreaks>
      <pageMargins left="0.70866141732283472" right="0.70866141732283472" top="0.74803149606299213" bottom="0.74803149606299213" header="0.31496062992125984" footer="0.31496062992125984"/>
      <printOptions horizontalCentered="1"/>
      <pageSetup paperSize="9" scale="61" orientation="landscape" r:id="rId6"/>
      <headerFooter>
        <oddFooter>&amp;L&amp;"Calibri,Regular"                 &amp;C&amp;P/&amp;N</oddFooter>
        <firstHeader>&amp;C&amp;A</firstHeader>
        <firstFooter xml:space="preserve">&amp;L  </firstFooter>
      </headerFooter>
      <autoFilter ref="A6:AW65"/>
    </customSheetView>
    <customSheetView guid="{2277D5E3-3122-4192-9E90-9BAD34318865}" scale="85" showPageBreaks="1" showGridLines="0" printArea="1" showAutoFilter="1" view="pageBreakPreview" topLeftCell="A89">
      <selection activeCell="E104" sqref="E103:E104"/>
      <rowBreaks count="1" manualBreakCount="1">
        <brk id="58" max="9" man="1"/>
      </rowBreaks>
      <pageMargins left="0.70866141732283472" right="0.70866141732283472" top="0.74803149606299213" bottom="0.74803149606299213" header="0.31496062992125984" footer="0.31496062992125984"/>
      <printOptions horizontalCentered="1"/>
      <pageSetup paperSize="9" scale="61" orientation="landscape" r:id="rId7"/>
      <headerFooter>
        <oddFooter>&amp;L&amp;"Calibri,Regular"                 &amp;C&amp;P/&amp;N</oddFooter>
        <firstHeader>&amp;C&amp;A</firstHeader>
        <firstFooter xml:space="preserve">&amp;L  </firstFooter>
      </headerFooter>
      <autoFilter ref="A6:AW65"/>
    </customSheetView>
    <customSheetView guid="{1027E011-E676-49C0-B260-278AD263364F}" showPageBreaks="1" showGridLines="0" printArea="1" showAutoFilter="1" view="pageBreakPreview" topLeftCell="A91">
      <selection activeCell="I117" sqref="I117"/>
      <rowBreaks count="1" manualBreakCount="1">
        <brk id="58" max="9" man="1"/>
      </rowBreaks>
      <pageMargins left="0.70866141732283472" right="0.70866141732283472" top="0.74803149606299213" bottom="0.74803149606299213" header="0.31496062992125984" footer="0.31496062992125984"/>
      <printOptions horizontalCentered="1"/>
      <pageSetup paperSize="9" scale="61" orientation="landscape" r:id="rId8"/>
      <headerFooter>
        <oddFooter>&amp;L&amp;"Calibri,Regular"                 &amp;C&amp;P/&amp;N</oddFooter>
        <firstHeader>&amp;C&amp;A</firstHeader>
        <firstFooter xml:space="preserve">&amp;L  </firstFooter>
      </headerFooter>
      <autoFilter ref="A6:AW122"/>
    </customSheetView>
    <customSheetView guid="{57194B54-DEDB-4ACB-BFF4-FD945967EBF1}" scale="85" showPageBreaks="1" showGridLines="0" printArea="1" showAutoFilter="1" view="pageBreakPreview" topLeftCell="A10">
      <selection activeCell="G11" sqref="G11"/>
      <rowBreaks count="1" manualBreakCount="1">
        <brk id="58" max="9" man="1"/>
      </rowBreaks>
      <pageMargins left="0.70866141732283472" right="0.70866141732283472" top="0.74803149606299213" bottom="0.74803149606299213" header="0.31496062992125984" footer="0.31496062992125984"/>
      <printOptions horizontalCentered="1"/>
      <pageSetup paperSize="9" scale="61" orientation="landscape" r:id="rId9"/>
      <headerFooter>
        <oddFooter>&amp;L&amp;"Calibri,Regular"                 &amp;C&amp;P/&amp;N</oddFooter>
        <firstHeader>&amp;C&amp;A</firstHeader>
        <firstFooter xml:space="preserve">&amp;L  </firstFooter>
      </headerFooter>
      <autoFilter ref="A6:AW122"/>
    </customSheetView>
  </customSheetViews>
  <printOptions horizontalCentered="1"/>
  <pageMargins left="0.70866141732283472" right="0.70866141732283472" top="0.74803149606299213" bottom="0.74803149606299213" header="0.31496062992125984" footer="0.31496062992125984"/>
  <pageSetup paperSize="9" scale="61" orientation="landscape" r:id="rId10"/>
  <headerFooter>
    <oddFooter>&amp;L&amp;"Calibri,Regular"                 &amp;C&amp;P/&amp;N</oddFooter>
    <firstHeader>&amp;C&amp;A</firstHeader>
    <firstFooter xml:space="preserve">&amp;L  </firstFooter>
  </headerFooter>
  <rowBreaks count="1" manualBreakCount="1">
    <brk id="58" max="9" man="1"/>
  </rowBreaks>
  <drawing r:id="rId11"/>
</worksheet>
</file>

<file path=xl/worksheets/sheet4.xml><?xml version="1.0" encoding="utf-8"?>
<worksheet xmlns="http://schemas.openxmlformats.org/spreadsheetml/2006/main" xmlns:r="http://schemas.openxmlformats.org/officeDocument/2006/relationships">
  <sheetPr>
    <tabColor rgb="FF00B050"/>
  </sheetPr>
  <dimension ref="A1:AV35"/>
  <sheetViews>
    <sheetView showGridLines="0" tabSelected="1" view="pageBreakPreview" topLeftCell="B1" zoomScale="110" zoomScaleNormal="70" zoomScaleSheetLayoutView="110" workbookViewId="0">
      <selection activeCell="C13" sqref="C13"/>
    </sheetView>
  </sheetViews>
  <sheetFormatPr defaultRowHeight="12.75"/>
  <cols>
    <col min="1" max="1" width="17.85546875" style="400" customWidth="1"/>
    <col min="2" max="2" width="15.85546875" style="400" customWidth="1"/>
    <col min="3" max="3" width="70.140625" style="401" customWidth="1"/>
    <col min="4" max="4" width="10.5703125" style="402" customWidth="1"/>
    <col min="5" max="6" width="15.140625" style="403" customWidth="1"/>
    <col min="7" max="7" width="15.140625" style="549" customWidth="1"/>
    <col min="8" max="8" width="15.140625" style="539" customWidth="1"/>
    <col min="9" max="9" width="16.5703125" style="539" customWidth="1"/>
    <col min="10" max="10" width="17.28515625" style="539" customWidth="1"/>
    <col min="11" max="11" width="14.140625" style="7" hidden="1" customWidth="1"/>
    <col min="12" max="12" width="14" style="6" hidden="1" customWidth="1"/>
    <col min="13" max="13" width="11.7109375" style="6" hidden="1" customWidth="1"/>
    <col min="14" max="14" width="19.28515625" style="6" customWidth="1"/>
    <col min="15" max="15" width="12.140625" style="6" bestFit="1" customWidth="1"/>
    <col min="16" max="16" width="12" style="6" bestFit="1" customWidth="1"/>
    <col min="17" max="17" width="9" style="6" customWidth="1"/>
    <col min="18" max="16384" width="9.140625" style="6"/>
  </cols>
  <sheetData>
    <row r="1" spans="1:48" s="393" customFormat="1" ht="23.25" customHeight="1">
      <c r="A1" s="391"/>
      <c r="B1" s="564" t="s">
        <v>1698</v>
      </c>
      <c r="C1" s="565"/>
      <c r="D1" s="565"/>
      <c r="E1" s="566"/>
      <c r="F1" s="573"/>
      <c r="G1" s="574"/>
      <c r="H1" s="577"/>
      <c r="I1" s="578"/>
      <c r="J1" s="579"/>
      <c r="K1" s="392"/>
    </row>
    <row r="2" spans="1:48" s="15" customFormat="1" ht="11.25" customHeight="1">
      <c r="A2" s="394"/>
      <c r="B2" s="567" t="s">
        <v>1699</v>
      </c>
      <c r="C2" s="568"/>
      <c r="D2" s="568"/>
      <c r="E2" s="569"/>
      <c r="F2" s="575"/>
      <c r="G2" s="576"/>
      <c r="H2" s="580"/>
      <c r="I2" s="581"/>
      <c r="J2" s="582"/>
      <c r="K2" s="40"/>
    </row>
    <row r="3" spans="1:48" s="15" customFormat="1" ht="18.75" customHeight="1">
      <c r="A3" s="394"/>
      <c r="B3" s="567"/>
      <c r="C3" s="568"/>
      <c r="D3" s="568"/>
      <c r="E3" s="569"/>
      <c r="F3" s="583" t="s">
        <v>1671</v>
      </c>
      <c r="G3" s="584"/>
      <c r="H3" s="587" t="s">
        <v>1694</v>
      </c>
      <c r="I3" s="588"/>
      <c r="J3" s="589"/>
      <c r="K3" s="40"/>
    </row>
    <row r="4" spans="1:48" s="15" customFormat="1" ht="21" customHeight="1">
      <c r="A4" s="395"/>
      <c r="B4" s="570"/>
      <c r="C4" s="571"/>
      <c r="D4" s="571"/>
      <c r="E4" s="572"/>
      <c r="F4" s="585"/>
      <c r="G4" s="586"/>
      <c r="H4" s="590"/>
      <c r="I4" s="591"/>
      <c r="J4" s="592"/>
      <c r="K4" s="40"/>
    </row>
    <row r="5" spans="1:48" s="17" customFormat="1" ht="24.95" customHeight="1">
      <c r="A5" s="43" t="s">
        <v>0</v>
      </c>
      <c r="B5" s="521" t="s">
        <v>105</v>
      </c>
      <c r="C5" s="520" t="s">
        <v>1</v>
      </c>
      <c r="D5" s="521" t="s">
        <v>5</v>
      </c>
      <c r="E5" s="522" t="s">
        <v>6</v>
      </c>
      <c r="F5" s="523" t="s">
        <v>1669</v>
      </c>
      <c r="G5" s="546" t="s">
        <v>355</v>
      </c>
      <c r="H5" s="541" t="s">
        <v>1670</v>
      </c>
      <c r="I5" s="541" t="s">
        <v>9</v>
      </c>
      <c r="J5" s="536" t="s">
        <v>10</v>
      </c>
      <c r="K5" s="46"/>
    </row>
    <row r="6" spans="1:48" s="17" customFormat="1" ht="28.5" customHeight="1">
      <c r="A6" s="130"/>
      <c r="B6" s="131"/>
      <c r="C6" s="132" t="s">
        <v>1684</v>
      </c>
      <c r="D6" s="131"/>
      <c r="E6" s="133"/>
      <c r="F6" s="133"/>
      <c r="G6" s="547"/>
      <c r="H6" s="542"/>
      <c r="I6" s="545"/>
      <c r="J6" s="537">
        <f>SUM(J7,J10,J14)</f>
        <v>0</v>
      </c>
      <c r="K6" s="396">
        <f>SUMIF(K10:K20,"T",J10:J20)</f>
        <v>0</v>
      </c>
      <c r="L6" s="396">
        <v>20827538.801656663</v>
      </c>
      <c r="M6" s="17" t="str">
        <f t="shared" ref="M6:M19" si="0">IF(L6=J6," ", "ERRO")</f>
        <v>ERRO</v>
      </c>
      <c r="N6" s="137"/>
      <c r="O6" s="46"/>
      <c r="P6" s="524"/>
    </row>
    <row r="7" spans="1:48" s="397" customFormat="1" ht="21" customHeight="1">
      <c r="A7" s="554">
        <v>1</v>
      </c>
      <c r="B7" s="555"/>
      <c r="C7" s="555" t="s">
        <v>1686</v>
      </c>
      <c r="D7" s="555"/>
      <c r="E7" s="556"/>
      <c r="F7" s="555"/>
      <c r="G7" s="557"/>
      <c r="H7" s="558"/>
      <c r="I7" s="558"/>
      <c r="J7" s="559">
        <f>SUM(J8:J9)</f>
        <v>0</v>
      </c>
      <c r="M7" s="17"/>
    </row>
    <row r="8" spans="1:48" s="397" customFormat="1" ht="21" customHeight="1">
      <c r="A8" s="26" t="s">
        <v>157</v>
      </c>
      <c r="B8" s="5" t="s">
        <v>1691</v>
      </c>
      <c r="C8" s="4" t="s">
        <v>1687</v>
      </c>
      <c r="D8" s="120" t="s">
        <v>1688</v>
      </c>
      <c r="E8" s="532">
        <v>2.5</v>
      </c>
      <c r="F8" s="533">
        <v>0</v>
      </c>
      <c r="G8" s="24"/>
      <c r="H8" s="533">
        <v>0</v>
      </c>
      <c r="I8" s="533">
        <v>0</v>
      </c>
      <c r="J8" s="533">
        <v>0</v>
      </c>
      <c r="M8" s="17"/>
    </row>
    <row r="9" spans="1:48" s="397" customFormat="1" ht="21" customHeight="1" thickBot="1">
      <c r="A9" s="26" t="s">
        <v>205</v>
      </c>
      <c r="B9" s="5" t="s">
        <v>1693</v>
      </c>
      <c r="C9" s="4" t="s">
        <v>1689</v>
      </c>
      <c r="D9" s="120" t="s">
        <v>1690</v>
      </c>
      <c r="E9" s="532">
        <v>2</v>
      </c>
      <c r="F9" s="533">
        <v>0</v>
      </c>
      <c r="G9" s="24"/>
      <c r="H9" s="533">
        <v>0</v>
      </c>
      <c r="I9" s="533">
        <v>0</v>
      </c>
      <c r="J9" s="533">
        <v>0</v>
      </c>
      <c r="M9" s="17"/>
    </row>
    <row r="10" spans="1:48" s="397" customFormat="1" ht="21" customHeight="1" thickBot="1">
      <c r="A10" s="138">
        <v>2</v>
      </c>
      <c r="B10" s="139"/>
      <c r="C10" s="139" t="s">
        <v>1674</v>
      </c>
      <c r="D10" s="139"/>
      <c r="E10" s="534"/>
      <c r="F10" s="139"/>
      <c r="G10" s="548"/>
      <c r="H10" s="543"/>
      <c r="I10" s="543"/>
      <c r="J10" s="538">
        <f>SUM(J11:J13)</f>
        <v>0</v>
      </c>
      <c r="L10" s="397">
        <v>3041296.2</v>
      </c>
      <c r="M10" s="17" t="str">
        <f t="shared" si="0"/>
        <v>ERRO</v>
      </c>
      <c r="O10" s="563" t="s">
        <v>1692</v>
      </c>
    </row>
    <row r="11" spans="1:48" s="397" customFormat="1" ht="15.75" customHeight="1">
      <c r="A11" s="26" t="s">
        <v>158</v>
      </c>
      <c r="B11" s="5"/>
      <c r="C11" s="4" t="s">
        <v>1672</v>
      </c>
      <c r="D11" s="120" t="s">
        <v>1675</v>
      </c>
      <c r="E11" s="532">
        <v>1</v>
      </c>
      <c r="F11" s="533">
        <v>0</v>
      </c>
      <c r="G11" s="24"/>
      <c r="H11" s="533">
        <v>0</v>
      </c>
      <c r="I11" s="533">
        <v>0</v>
      </c>
      <c r="J11" s="533">
        <v>0</v>
      </c>
      <c r="K11" s="398" t="s">
        <v>159</v>
      </c>
      <c r="L11" s="399">
        <v>3041296.2</v>
      </c>
      <c r="M11" s="17" t="str">
        <f t="shared" ref="M11" si="1">IF(L11=J11," ", "ERRO")</f>
        <v>ERRO</v>
      </c>
      <c r="N11" s="560">
        <f>I11/1.2094</f>
        <v>0</v>
      </c>
      <c r="O11" s="560">
        <f>F11+H11</f>
        <v>0</v>
      </c>
      <c r="P11" s="399"/>
      <c r="Q11" s="399"/>
      <c r="R11" s="399"/>
      <c r="S11" s="399"/>
      <c r="T11" s="399"/>
      <c r="U11" s="399"/>
      <c r="V11" s="399"/>
      <c r="W11" s="399"/>
      <c r="X11" s="399"/>
      <c r="Y11" s="399"/>
      <c r="Z11" s="399"/>
      <c r="AA11" s="399"/>
      <c r="AB11" s="399"/>
      <c r="AC11" s="399"/>
      <c r="AD11" s="399"/>
      <c r="AE11" s="399"/>
      <c r="AF11" s="399"/>
      <c r="AG11" s="399"/>
      <c r="AH11" s="399"/>
      <c r="AI11" s="399"/>
      <c r="AJ11" s="399"/>
      <c r="AK11" s="399"/>
      <c r="AL11" s="399"/>
      <c r="AM11" s="399"/>
      <c r="AN11" s="399"/>
      <c r="AO11" s="399"/>
      <c r="AP11" s="399"/>
      <c r="AQ11" s="399"/>
      <c r="AR11" s="399"/>
      <c r="AS11" s="399"/>
      <c r="AT11" s="399"/>
      <c r="AU11" s="399"/>
      <c r="AV11" s="399"/>
    </row>
    <row r="12" spans="1:48" s="397" customFormat="1" ht="13.5" customHeight="1">
      <c r="A12" s="26" t="s">
        <v>207</v>
      </c>
      <c r="B12" s="5"/>
      <c r="C12" s="4" t="s">
        <v>1673</v>
      </c>
      <c r="D12" s="120" t="s">
        <v>1676</v>
      </c>
      <c r="E12" s="532">
        <v>780</v>
      </c>
      <c r="F12" s="533">
        <v>0</v>
      </c>
      <c r="G12" s="24"/>
      <c r="H12" s="533">
        <v>0</v>
      </c>
      <c r="I12" s="533">
        <v>0</v>
      </c>
      <c r="J12" s="533">
        <v>0</v>
      </c>
      <c r="K12" s="398" t="s">
        <v>159</v>
      </c>
      <c r="L12" s="399">
        <v>3041296.2</v>
      </c>
      <c r="M12" s="17" t="str">
        <f t="shared" si="0"/>
        <v>ERRO</v>
      </c>
      <c r="N12" s="560">
        <f t="shared" ref="N12:N13" si="2">I12/1.2094</f>
        <v>0</v>
      </c>
      <c r="O12" s="560">
        <f t="shared" ref="O12:O13" si="3">F12+H12</f>
        <v>0</v>
      </c>
      <c r="P12" s="399"/>
      <c r="Q12" s="399"/>
      <c r="R12" s="399"/>
      <c r="S12" s="399"/>
      <c r="T12" s="399"/>
      <c r="U12" s="399"/>
      <c r="V12" s="399"/>
      <c r="W12" s="399"/>
      <c r="X12" s="399"/>
      <c r="Y12" s="399"/>
      <c r="Z12" s="399"/>
      <c r="AA12" s="399"/>
      <c r="AB12" s="399"/>
      <c r="AC12" s="399"/>
      <c r="AD12" s="399"/>
      <c r="AE12" s="399"/>
      <c r="AF12" s="399"/>
      <c r="AG12" s="399"/>
      <c r="AH12" s="399"/>
      <c r="AI12" s="399"/>
      <c r="AJ12" s="399"/>
      <c r="AK12" s="399"/>
      <c r="AL12" s="399"/>
      <c r="AM12" s="399"/>
      <c r="AN12" s="399"/>
      <c r="AO12" s="399"/>
      <c r="AP12" s="399"/>
      <c r="AQ12" s="399"/>
      <c r="AR12" s="399"/>
      <c r="AS12" s="399"/>
      <c r="AT12" s="399"/>
      <c r="AU12" s="399"/>
      <c r="AV12" s="399"/>
    </row>
    <row r="13" spans="1:48" s="397" customFormat="1">
      <c r="A13" s="26" t="s">
        <v>208</v>
      </c>
      <c r="B13" s="5"/>
      <c r="C13" s="4" t="s">
        <v>1697</v>
      </c>
      <c r="D13" s="120" t="s">
        <v>1676</v>
      </c>
      <c r="E13" s="532">
        <v>906</v>
      </c>
      <c r="F13" s="533">
        <v>0</v>
      </c>
      <c r="G13" s="24"/>
      <c r="H13" s="533">
        <v>0</v>
      </c>
      <c r="I13" s="533">
        <v>0</v>
      </c>
      <c r="J13" s="533">
        <v>0</v>
      </c>
      <c r="K13" s="398" t="s">
        <v>159</v>
      </c>
      <c r="L13" s="399">
        <v>3041296.2</v>
      </c>
      <c r="M13" s="17" t="str">
        <f t="shared" si="0"/>
        <v>ERRO</v>
      </c>
      <c r="N13" s="560">
        <f t="shared" si="2"/>
        <v>0</v>
      </c>
      <c r="O13" s="560">
        <f t="shared" si="3"/>
        <v>0</v>
      </c>
      <c r="P13" s="399"/>
      <c r="Q13" s="399"/>
      <c r="R13" s="399"/>
      <c r="S13" s="399"/>
      <c r="T13" s="399"/>
      <c r="U13" s="399"/>
      <c r="V13" s="399"/>
      <c r="W13" s="399"/>
      <c r="X13" s="399"/>
      <c r="Y13" s="399"/>
      <c r="Z13" s="399"/>
      <c r="AA13" s="399"/>
      <c r="AB13" s="399"/>
      <c r="AC13" s="399"/>
      <c r="AD13" s="399"/>
      <c r="AE13" s="399"/>
      <c r="AF13" s="399"/>
      <c r="AG13" s="399"/>
      <c r="AH13" s="399"/>
      <c r="AI13" s="399"/>
      <c r="AJ13" s="399"/>
      <c r="AK13" s="399"/>
      <c r="AL13" s="399"/>
      <c r="AM13" s="399"/>
      <c r="AN13" s="399"/>
      <c r="AO13" s="399"/>
      <c r="AP13" s="399"/>
      <c r="AQ13" s="399"/>
      <c r="AR13" s="399"/>
      <c r="AS13" s="399"/>
      <c r="AT13" s="399"/>
      <c r="AU13" s="399"/>
      <c r="AV13" s="399"/>
    </row>
    <row r="14" spans="1:48" s="397" customFormat="1" ht="21" customHeight="1">
      <c r="A14" s="138">
        <v>3</v>
      </c>
      <c r="B14" s="139"/>
      <c r="C14" s="139" t="s">
        <v>1685</v>
      </c>
      <c r="D14" s="531"/>
      <c r="E14" s="535"/>
      <c r="F14" s="139"/>
      <c r="G14" s="548"/>
      <c r="H14" s="543"/>
      <c r="I14" s="543"/>
      <c r="J14" s="538">
        <f>SUM(J15:J20)</f>
        <v>0</v>
      </c>
      <c r="L14" s="397">
        <v>532368.34</v>
      </c>
      <c r="M14" s="17" t="str">
        <f t="shared" si="0"/>
        <v>ERRO</v>
      </c>
    </row>
    <row r="15" spans="1:48" s="397" customFormat="1" ht="17.25" customHeight="1">
      <c r="A15" s="26" t="s">
        <v>792</v>
      </c>
      <c r="B15" s="5"/>
      <c r="C15" s="4" t="s">
        <v>1678</v>
      </c>
      <c r="D15" s="120" t="s">
        <v>1677</v>
      </c>
      <c r="E15" s="532">
        <v>1000</v>
      </c>
      <c r="F15" s="533">
        <v>0</v>
      </c>
      <c r="G15" s="24"/>
      <c r="H15" s="533">
        <v>0</v>
      </c>
      <c r="I15" s="533">
        <v>0</v>
      </c>
      <c r="J15" s="533">
        <v>0</v>
      </c>
      <c r="K15" s="398"/>
      <c r="L15" s="399"/>
      <c r="M15" s="17"/>
      <c r="N15" s="560">
        <f>I15/1.2094</f>
        <v>0</v>
      </c>
      <c r="O15" s="560">
        <f>F15+H15</f>
        <v>0</v>
      </c>
      <c r="P15" s="399"/>
      <c r="Q15" s="399"/>
      <c r="R15" s="399"/>
      <c r="S15" s="399"/>
      <c r="T15" s="399"/>
      <c r="U15" s="399"/>
      <c r="V15" s="399"/>
      <c r="W15" s="399"/>
      <c r="X15" s="399"/>
      <c r="Y15" s="399"/>
      <c r="Z15" s="399"/>
      <c r="AA15" s="399"/>
      <c r="AB15" s="399"/>
      <c r="AC15" s="399"/>
      <c r="AD15" s="399"/>
      <c r="AE15" s="399"/>
      <c r="AF15" s="399"/>
      <c r="AG15" s="399"/>
      <c r="AH15" s="399"/>
      <c r="AI15" s="399"/>
      <c r="AJ15" s="399"/>
      <c r="AK15" s="399"/>
      <c r="AL15" s="399"/>
      <c r="AM15" s="399"/>
      <c r="AN15" s="399"/>
      <c r="AO15" s="399"/>
      <c r="AP15" s="399"/>
      <c r="AQ15" s="399"/>
      <c r="AR15" s="399"/>
      <c r="AS15" s="399"/>
      <c r="AT15" s="399"/>
      <c r="AU15" s="399"/>
      <c r="AV15" s="399"/>
    </row>
    <row r="16" spans="1:48" s="397" customFormat="1" ht="15.75" customHeight="1">
      <c r="A16" s="26" t="s">
        <v>808</v>
      </c>
      <c r="B16" s="5"/>
      <c r="C16" s="4" t="s">
        <v>1679</v>
      </c>
      <c r="D16" s="120" t="s">
        <v>1677</v>
      </c>
      <c r="E16" s="532">
        <v>380</v>
      </c>
      <c r="F16" s="533">
        <v>0</v>
      </c>
      <c r="G16" s="24"/>
      <c r="H16" s="533">
        <v>0</v>
      </c>
      <c r="I16" s="533">
        <v>0</v>
      </c>
      <c r="J16" s="533">
        <v>0</v>
      </c>
      <c r="K16" s="398"/>
      <c r="L16" s="399"/>
      <c r="M16" s="17"/>
      <c r="N16" s="560">
        <f t="shared" ref="N16:N20" si="4">I16/1.2094</f>
        <v>0</v>
      </c>
      <c r="O16" s="560">
        <f t="shared" ref="O16:O20" si="5">F16+H16</f>
        <v>0</v>
      </c>
      <c r="P16" s="399"/>
      <c r="Q16" s="399"/>
      <c r="R16" s="399"/>
      <c r="S16" s="399"/>
      <c r="T16" s="399"/>
      <c r="U16" s="399"/>
      <c r="V16" s="399"/>
      <c r="W16" s="399"/>
      <c r="X16" s="399"/>
      <c r="Y16" s="399"/>
      <c r="Z16" s="399"/>
      <c r="AA16" s="399"/>
      <c r="AB16" s="399"/>
      <c r="AC16" s="399"/>
      <c r="AD16" s="399"/>
      <c r="AE16" s="399"/>
      <c r="AF16" s="399"/>
      <c r="AG16" s="399"/>
      <c r="AH16" s="399"/>
      <c r="AI16" s="399"/>
      <c r="AJ16" s="399"/>
      <c r="AK16" s="399"/>
      <c r="AL16" s="399"/>
      <c r="AM16" s="399"/>
      <c r="AN16" s="399"/>
      <c r="AO16" s="399"/>
      <c r="AP16" s="399"/>
      <c r="AQ16" s="399"/>
      <c r="AR16" s="399"/>
      <c r="AS16" s="399"/>
      <c r="AT16" s="399"/>
      <c r="AU16" s="399"/>
      <c r="AV16" s="399"/>
    </row>
    <row r="17" spans="1:48" s="397" customFormat="1" ht="25.5" customHeight="1">
      <c r="A17" s="26" t="s">
        <v>812</v>
      </c>
      <c r="B17" s="5"/>
      <c r="C17" s="4" t="s">
        <v>1681</v>
      </c>
      <c r="D17" s="120" t="s">
        <v>1676</v>
      </c>
      <c r="E17" s="532">
        <v>850</v>
      </c>
      <c r="F17" s="533">
        <v>0</v>
      </c>
      <c r="G17" s="24"/>
      <c r="H17" s="533">
        <v>0</v>
      </c>
      <c r="I17" s="533">
        <v>0</v>
      </c>
      <c r="J17" s="533">
        <v>0</v>
      </c>
      <c r="K17" s="398"/>
      <c r="L17" s="399"/>
      <c r="M17" s="17"/>
      <c r="N17" s="560">
        <f t="shared" si="4"/>
        <v>0</v>
      </c>
      <c r="O17" s="560">
        <f t="shared" si="5"/>
        <v>0</v>
      </c>
      <c r="P17" s="399"/>
      <c r="Q17" s="399"/>
      <c r="R17" s="399"/>
      <c r="S17" s="399"/>
      <c r="T17" s="399"/>
      <c r="U17" s="399"/>
      <c r="V17" s="399"/>
      <c r="W17" s="399"/>
      <c r="X17" s="399"/>
      <c r="Y17" s="399"/>
      <c r="Z17" s="399"/>
      <c r="AA17" s="399"/>
      <c r="AB17" s="399"/>
      <c r="AC17" s="399"/>
      <c r="AD17" s="399"/>
      <c r="AE17" s="399"/>
      <c r="AF17" s="399"/>
      <c r="AG17" s="399"/>
      <c r="AH17" s="399"/>
      <c r="AI17" s="399"/>
      <c r="AJ17" s="399"/>
      <c r="AK17" s="399"/>
      <c r="AL17" s="399"/>
      <c r="AM17" s="399"/>
      <c r="AN17" s="399"/>
      <c r="AO17" s="399"/>
      <c r="AP17" s="399"/>
      <c r="AQ17" s="399"/>
      <c r="AR17" s="399"/>
      <c r="AS17" s="399"/>
      <c r="AT17" s="399"/>
      <c r="AU17" s="399"/>
      <c r="AV17" s="399"/>
    </row>
    <row r="18" spans="1:48" s="397" customFormat="1" ht="25.5" customHeight="1">
      <c r="A18" s="26" t="s">
        <v>1009</v>
      </c>
      <c r="B18" s="5"/>
      <c r="C18" s="4" t="s">
        <v>1680</v>
      </c>
      <c r="D18" s="120" t="s">
        <v>1676</v>
      </c>
      <c r="E18" s="532">
        <v>5</v>
      </c>
      <c r="F18" s="533">
        <v>0</v>
      </c>
      <c r="G18" s="24"/>
      <c r="H18" s="533">
        <v>0</v>
      </c>
      <c r="I18" s="533">
        <v>0</v>
      </c>
      <c r="J18" s="533">
        <v>0</v>
      </c>
      <c r="K18" s="398"/>
      <c r="L18" s="399"/>
      <c r="M18" s="17"/>
      <c r="N18" s="560">
        <f t="shared" si="4"/>
        <v>0</v>
      </c>
      <c r="O18" s="560">
        <f t="shared" si="5"/>
        <v>0</v>
      </c>
      <c r="P18" s="399"/>
      <c r="Q18" s="399"/>
      <c r="R18" s="399"/>
      <c r="S18" s="399"/>
      <c r="T18" s="399"/>
      <c r="U18" s="399"/>
      <c r="V18" s="399"/>
      <c r="W18" s="399"/>
      <c r="X18" s="399"/>
      <c r="Y18" s="399"/>
      <c r="Z18" s="399"/>
      <c r="AA18" s="399"/>
      <c r="AB18" s="399"/>
      <c r="AC18" s="399"/>
      <c r="AD18" s="399"/>
      <c r="AE18" s="399"/>
      <c r="AF18" s="399"/>
      <c r="AG18" s="399"/>
      <c r="AH18" s="399"/>
      <c r="AI18" s="399"/>
      <c r="AJ18" s="399"/>
      <c r="AK18" s="399"/>
      <c r="AL18" s="399"/>
      <c r="AM18" s="399"/>
      <c r="AN18" s="399"/>
      <c r="AO18" s="399"/>
      <c r="AP18" s="399"/>
      <c r="AQ18" s="399"/>
      <c r="AR18" s="399"/>
      <c r="AS18" s="399"/>
      <c r="AT18" s="399"/>
      <c r="AU18" s="399"/>
      <c r="AV18" s="399"/>
    </row>
    <row r="19" spans="1:48" s="397" customFormat="1" ht="15.75" customHeight="1">
      <c r="A19" s="26" t="s">
        <v>1217</v>
      </c>
      <c r="B19" s="5"/>
      <c r="C19" s="4" t="s">
        <v>1682</v>
      </c>
      <c r="D19" s="120" t="s">
        <v>1676</v>
      </c>
      <c r="E19" s="532">
        <v>1</v>
      </c>
      <c r="F19" s="533">
        <v>0</v>
      </c>
      <c r="G19" s="24"/>
      <c r="H19" s="533">
        <v>0</v>
      </c>
      <c r="I19" s="533">
        <v>0</v>
      </c>
      <c r="J19" s="533">
        <v>0</v>
      </c>
      <c r="K19" s="398" t="s">
        <v>159</v>
      </c>
      <c r="L19" s="399">
        <v>532368.34</v>
      </c>
      <c r="M19" s="17" t="str">
        <f t="shared" si="0"/>
        <v>ERRO</v>
      </c>
      <c r="N19" s="560">
        <f t="shared" si="4"/>
        <v>0</v>
      </c>
      <c r="O19" s="560">
        <f t="shared" si="5"/>
        <v>0</v>
      </c>
      <c r="P19" s="399"/>
      <c r="Q19" s="399"/>
      <c r="R19" s="399"/>
      <c r="S19" s="399"/>
      <c r="T19" s="399"/>
      <c r="U19" s="399"/>
      <c r="V19" s="399"/>
      <c r="W19" s="399"/>
      <c r="X19" s="399"/>
      <c r="Y19" s="399"/>
      <c r="Z19" s="399"/>
      <c r="AA19" s="399"/>
      <c r="AB19" s="399"/>
      <c r="AC19" s="399"/>
      <c r="AD19" s="399"/>
      <c r="AE19" s="399"/>
      <c r="AF19" s="399"/>
      <c r="AG19" s="399"/>
      <c r="AH19" s="399"/>
      <c r="AI19" s="399"/>
      <c r="AJ19" s="399"/>
      <c r="AK19" s="399"/>
      <c r="AL19" s="399"/>
      <c r="AM19" s="399"/>
      <c r="AN19" s="399"/>
      <c r="AO19" s="399"/>
      <c r="AP19" s="399"/>
      <c r="AQ19" s="399"/>
      <c r="AR19" s="399"/>
      <c r="AS19" s="399"/>
      <c r="AT19" s="399"/>
      <c r="AU19" s="399"/>
      <c r="AV19" s="399"/>
    </row>
    <row r="20" spans="1:48" s="397" customFormat="1" ht="31.5" customHeight="1">
      <c r="A20" s="26" t="s">
        <v>1634</v>
      </c>
      <c r="B20" s="5"/>
      <c r="C20" s="4" t="s">
        <v>1683</v>
      </c>
      <c r="D20" s="120" t="s">
        <v>1676</v>
      </c>
      <c r="E20" s="532">
        <v>3</v>
      </c>
      <c r="F20" s="533">
        <v>0</v>
      </c>
      <c r="G20" s="24"/>
      <c r="H20" s="533">
        <v>0</v>
      </c>
      <c r="I20" s="533">
        <v>0</v>
      </c>
      <c r="J20" s="533">
        <v>0</v>
      </c>
      <c r="K20" s="398" t="s">
        <v>159</v>
      </c>
      <c r="L20" s="399">
        <v>532368.34</v>
      </c>
      <c r="M20" s="17" t="str">
        <f t="shared" ref="M20" si="6">IF(L20=J20," ", "ERRO")</f>
        <v>ERRO</v>
      </c>
      <c r="N20" s="560">
        <f t="shared" si="4"/>
        <v>0</v>
      </c>
      <c r="O20" s="560">
        <f t="shared" si="5"/>
        <v>0</v>
      </c>
      <c r="P20" s="399"/>
      <c r="Q20" s="399"/>
      <c r="R20" s="399"/>
      <c r="S20" s="399"/>
      <c r="T20" s="399"/>
      <c r="U20" s="399"/>
      <c r="V20" s="399"/>
      <c r="W20" s="399"/>
      <c r="X20" s="399"/>
      <c r="Y20" s="399"/>
      <c r="Z20" s="399"/>
      <c r="AA20" s="399"/>
      <c r="AB20" s="399"/>
      <c r="AC20" s="399"/>
      <c r="AD20" s="399"/>
      <c r="AE20" s="399"/>
      <c r="AF20" s="399"/>
      <c r="AG20" s="399"/>
      <c r="AH20" s="399"/>
      <c r="AI20" s="399"/>
      <c r="AJ20" s="399"/>
      <c r="AK20" s="399"/>
      <c r="AL20" s="399"/>
      <c r="AM20" s="399"/>
      <c r="AN20" s="399"/>
      <c r="AO20" s="399"/>
      <c r="AP20" s="399"/>
      <c r="AQ20" s="399"/>
      <c r="AR20" s="399"/>
      <c r="AS20" s="399"/>
      <c r="AT20" s="399"/>
      <c r="AU20" s="399"/>
      <c r="AV20" s="399"/>
    </row>
    <row r="21" spans="1:48">
      <c r="B21" s="401"/>
      <c r="C21" s="402"/>
      <c r="D21" s="403"/>
    </row>
    <row r="22" spans="1:48">
      <c r="B22" s="401"/>
      <c r="C22" s="402"/>
      <c r="D22" s="403"/>
      <c r="J22" s="540"/>
      <c r="K22" s="6"/>
    </row>
    <row r="23" spans="1:48">
      <c r="B23" s="401"/>
      <c r="C23" s="402"/>
      <c r="D23" s="403"/>
      <c r="J23" s="540"/>
      <c r="K23" s="6"/>
    </row>
    <row r="24" spans="1:48" ht="12.75" customHeight="1">
      <c r="B24" s="401"/>
      <c r="C24" s="402"/>
      <c r="D24" s="403"/>
      <c r="J24" s="540"/>
      <c r="K24" s="6"/>
    </row>
    <row r="25" spans="1:48" ht="12.75" customHeight="1">
      <c r="B25" s="553"/>
      <c r="C25" s="530"/>
      <c r="D25" s="17"/>
      <c r="E25" s="552"/>
      <c r="F25" s="552"/>
      <c r="G25" s="552"/>
      <c r="H25" s="552"/>
      <c r="I25" s="552"/>
      <c r="J25" s="552"/>
      <c r="K25" s="6"/>
    </row>
    <row r="26" spans="1:48" ht="12.75" customHeight="1">
      <c r="B26" s="528"/>
      <c r="C26" s="529" t="s">
        <v>1695</v>
      </c>
      <c r="D26" s="527"/>
      <c r="E26" s="552"/>
      <c r="F26" s="552"/>
      <c r="G26" s="552"/>
      <c r="H26" s="552"/>
      <c r="I26" s="552"/>
      <c r="J26" s="552"/>
      <c r="K26" s="6"/>
    </row>
    <row r="27" spans="1:48" ht="12.75" customHeight="1">
      <c r="B27" s="6"/>
      <c r="C27" s="552" t="s">
        <v>1696</v>
      </c>
      <c r="D27" s="528"/>
      <c r="E27" s="552"/>
      <c r="F27" s="552"/>
      <c r="G27" s="552"/>
      <c r="H27" s="552"/>
      <c r="I27" s="552"/>
      <c r="J27" s="552"/>
      <c r="K27" s="6"/>
    </row>
    <row r="28" spans="1:48">
      <c r="B28" s="525"/>
      <c r="C28" s="402"/>
      <c r="D28" s="525"/>
      <c r="E28" s="561"/>
      <c r="F28" s="561"/>
      <c r="G28" s="561"/>
      <c r="H28" s="562"/>
      <c r="I28" s="562"/>
      <c r="J28" s="540"/>
      <c r="K28" s="6"/>
    </row>
    <row r="29" spans="1:48">
      <c r="B29" s="525"/>
      <c r="C29" s="402"/>
      <c r="D29" s="525"/>
      <c r="E29" s="525"/>
      <c r="F29" s="525"/>
      <c r="G29" s="550"/>
      <c r="H29" s="544"/>
      <c r="I29" s="544"/>
      <c r="J29" s="540"/>
      <c r="K29" s="6"/>
    </row>
    <row r="30" spans="1:48">
      <c r="B30" s="526"/>
      <c r="C30" s="526"/>
      <c r="D30" s="526"/>
      <c r="E30" s="526"/>
      <c r="F30" s="526"/>
      <c r="G30" s="551"/>
      <c r="J30" s="540"/>
      <c r="K30" s="6"/>
    </row>
    <row r="31" spans="1:48" ht="12.75" customHeight="1">
      <c r="B31" s="526"/>
      <c r="C31" s="526"/>
      <c r="D31" s="526"/>
      <c r="E31" s="526"/>
      <c r="F31" s="526"/>
      <c r="G31" s="551"/>
      <c r="J31" s="540"/>
      <c r="K31" s="6"/>
    </row>
    <row r="32" spans="1:48" ht="12.75" customHeight="1">
      <c r="B32" s="526"/>
      <c r="C32" s="526"/>
      <c r="D32" s="526"/>
      <c r="E32" s="526"/>
      <c r="F32" s="526"/>
      <c r="G32" s="551"/>
      <c r="J32" s="540"/>
      <c r="K32" s="6"/>
    </row>
    <row r="33" spans="2:11" ht="12.75" customHeight="1">
      <c r="B33" s="526"/>
      <c r="C33" s="526"/>
      <c r="D33" s="526"/>
      <c r="E33" s="526"/>
      <c r="F33" s="527"/>
      <c r="G33" s="551"/>
      <c r="J33" s="540"/>
      <c r="K33" s="6"/>
    </row>
    <row r="34" spans="2:11" ht="12.75" customHeight="1">
      <c r="B34" s="552"/>
      <c r="C34" s="528"/>
      <c r="D34" s="528"/>
      <c r="E34" s="528"/>
      <c r="F34" s="528"/>
      <c r="G34" s="551"/>
    </row>
    <row r="35" spans="2:11">
      <c r="B35" s="401"/>
      <c r="C35" s="402"/>
      <c r="D35" s="403"/>
    </row>
  </sheetData>
  <customSheetViews>
    <customSheetView guid="{8DC9FE0E-5402-4C0D-AF73-01762AC9FDA9}" scale="85" showPageBreaks="1" showGridLines="0" printArea="1" showAutoFilter="1" view="pageBreakPreview" topLeftCell="A10">
      <selection activeCell="D19" sqref="D19"/>
      <pageMargins left="0.70866141732283472" right="0.70866141732283472" top="0.74803149606299213" bottom="0.74803149606299213" header="0.31496062992125984" footer="0.31496062992125984"/>
      <printOptions horizontalCentered="1"/>
      <pageSetup paperSize="9" scale="61" orientation="landscape" r:id="rId1"/>
      <headerFooter>
        <oddFooter>&amp;L&amp;"Calibri,Regular"                 &amp;C&amp;P/&amp;N</oddFooter>
        <firstHeader>&amp;C&amp;A</firstHeader>
        <firstFooter xml:space="preserve">&amp;L  </firstFooter>
      </headerFooter>
      <autoFilter ref="A5:AW94"/>
    </customSheetView>
    <customSheetView guid="{DC7D3868-B2B3-4750-89BA-C1189C869BBF}" scale="85" showPageBreaks="1" showGridLines="0" printArea="1" showAutoFilter="1" view="pageBreakPreview" topLeftCell="A76">
      <selection activeCell="D90" sqref="D90"/>
      <pageMargins left="0.70866141732283472" right="0.70866141732283472" top="0.74803149606299213" bottom="0.74803149606299213" header="0.31496062992125984" footer="0.31496062992125984"/>
      <printOptions horizontalCentered="1"/>
      <pageSetup paperSize="9" scale="61" orientation="landscape" r:id="rId2"/>
      <headerFooter>
        <oddFooter>&amp;L&amp;"Calibri,Regular"                 &amp;C&amp;P/&amp;N</oddFooter>
        <firstHeader>&amp;C&amp;A</firstHeader>
        <firstFooter xml:space="preserve">&amp;L  </firstFooter>
      </headerFooter>
      <autoFilter ref="A5:AW90"/>
    </customSheetView>
    <customSheetView guid="{9E0DE9D2-068F-4F85-984D-898DC360FF79}" scale="85" showPageBreaks="1" showGridLines="0" printArea="1" showAutoFilter="1" view="pageBreakPreview">
      <selection activeCell="D59" sqref="D59"/>
      <pageMargins left="0.70866141732283472" right="0.70866141732283472" top="0.74803149606299213" bottom="0.74803149606299213" header="0.31496062992125984" footer="0.31496062992125984"/>
      <printOptions horizontalCentered="1"/>
      <pageSetup paperSize="9" scale="61" orientation="landscape" r:id="rId3"/>
      <headerFooter>
        <oddFooter>&amp;L&amp;"Calibri,Regular"                 &amp;C&amp;P/&amp;N</oddFooter>
        <firstHeader>&amp;C&amp;A</firstHeader>
        <firstFooter xml:space="preserve">&amp;L  </firstFooter>
      </headerFooter>
      <autoFilter ref="A5:AW90"/>
    </customSheetView>
    <customSheetView guid="{575108D0-6D69-42AE-8923-8DF513D8A44A}" scale="85" showPageBreaks="1" showGridLines="0" printArea="1" showAutoFilter="1" view="pageBreakPreview" topLeftCell="A109">
      <selection activeCell="C123" sqref="C123"/>
      <rowBreaks count="1" manualBreakCount="1">
        <brk id="122" max="9" man="1"/>
      </rowBreaks>
      <pageMargins left="0.70866141732283472" right="0.70866141732283472" top="0.74803149606299213" bottom="0.74803149606299213" header="0.31496062992125984" footer="0.31496062992125984"/>
      <printOptions horizontalCentered="1"/>
      <pageSetup paperSize="9" scale="61" orientation="landscape" r:id="rId4"/>
      <headerFooter>
        <oddFooter>&amp;L&amp;"Calibri,Regular"                 &amp;C&amp;P/&amp;N</oddFooter>
        <firstHeader>&amp;C&amp;A</firstHeader>
        <firstFooter xml:space="preserve">&amp;L  </firstFooter>
      </headerFooter>
      <autoFilter ref="A5:AW111"/>
    </customSheetView>
    <customSheetView guid="{33E65DA4-13B0-42EA-929E-4337B1906FC5}" scale="85" showPageBreaks="1" showGridLines="0" printArea="1" showAutoFilter="1" view="pageBreakPreview" topLeftCell="A77">
      <selection activeCell="D89" sqref="D89"/>
      <rowBreaks count="1" manualBreakCount="1">
        <brk id="87" max="9" man="1"/>
      </rowBreaks>
      <pageMargins left="0.70866141732283472" right="0.70866141732283472" top="0.74803149606299213" bottom="0.74803149606299213" header="0.31496062992125984" footer="0.31496062992125984"/>
      <printOptions horizontalCentered="1"/>
      <pageSetup paperSize="9" scale="61" orientation="landscape" r:id="rId5"/>
      <headerFooter>
        <oddFooter>&amp;L&amp;"Calibri,Regular"                 &amp;C&amp;P/&amp;N</oddFooter>
        <firstHeader>&amp;C&amp;A</firstHeader>
        <firstFooter xml:space="preserve">&amp;L  </firstFooter>
      </headerFooter>
      <autoFilter ref="A6:XFD89"/>
    </customSheetView>
    <customSheetView guid="{E02B9E0C-0ABD-493F-A963-5DA1AFE0657E}" scale="85" showPageBreaks="1" showGridLines="0" printArea="1" showAutoFilter="1" view="pageBreakPreview">
      <selection activeCell="A107" sqref="A107:XFD107"/>
      <pageMargins left="0.70866141732283472" right="0.70866141732283472" top="0.74803149606299213" bottom="0.74803149606299213" header="0.31496062992125984" footer="0.31496062992125984"/>
      <printOptions horizontalCentered="1"/>
      <pageSetup paperSize="9" scale="61" orientation="landscape" r:id="rId6"/>
      <headerFooter>
        <oddFooter>&amp;L&amp;"Calibri,Regular"                 &amp;C&amp;P/&amp;N</oddFooter>
        <firstHeader>&amp;C&amp;A</firstHeader>
        <firstFooter xml:space="preserve">&amp;L  </firstFooter>
      </headerFooter>
      <autoFilter ref="A5:AW107"/>
    </customSheetView>
    <customSheetView guid="{2277D5E3-3122-4192-9E90-9BAD34318865}" scale="85" showPageBreaks="1" showGridLines="0" printArea="1" showAutoFilter="1" view="pageBreakPreview" topLeftCell="A53">
      <selection activeCell="I59" sqref="I59:J59"/>
      <rowBreaks count="1" manualBreakCount="1">
        <brk id="106" max="9" man="1"/>
      </rowBreaks>
      <pageMargins left="0.70866141732283472" right="0.70866141732283472" top="0.74803149606299213" bottom="0.74803149606299213" header="0.31496062992125984" footer="0.31496062992125984"/>
      <printOptions horizontalCentered="1"/>
      <pageSetup paperSize="9" scale="61" orientation="landscape" r:id="rId7"/>
      <headerFooter>
        <oddFooter>&amp;L&amp;"Calibri,Regular"                 &amp;C&amp;P/&amp;N</oddFooter>
        <firstHeader>&amp;C&amp;A</firstHeader>
        <firstFooter xml:space="preserve">&amp;L  </firstFooter>
      </headerFooter>
      <autoFilter ref="A5:AW107"/>
    </customSheetView>
    <customSheetView guid="{1027E011-E676-49C0-B260-278AD263364F}" scale="85" showPageBreaks="1" showGridLines="0" printArea="1" showAutoFilter="1" view="pageBreakPreview">
      <selection activeCell="J6" sqref="J6"/>
      <pageMargins left="0.70866141732283472" right="0.70866141732283472" top="0.74803149606299213" bottom="0.74803149606299213" header="0.31496062992125984" footer="0.31496062992125984"/>
      <printOptions horizontalCentered="1"/>
      <pageSetup paperSize="9" scale="61" orientation="landscape" r:id="rId8"/>
      <headerFooter>
        <oddFooter>&amp;L&amp;"Calibri,Regular"                 &amp;C&amp;P/&amp;N</oddFooter>
        <firstHeader>&amp;C&amp;A</firstHeader>
        <firstFooter xml:space="preserve">&amp;L  </firstFooter>
      </headerFooter>
      <autoFilter ref="A5:AW94"/>
    </customSheetView>
    <customSheetView guid="{57194B54-DEDB-4ACB-BFF4-FD945967EBF1}" scale="85" showPageBreaks="1" showGridLines="0" printArea="1" showAutoFilter="1" view="pageBreakPreview" topLeftCell="A67">
      <selection activeCell="J90" sqref="J90"/>
      <pageMargins left="0.70866141732283472" right="0.70866141732283472" top="0.74803149606299213" bottom="0.74803149606299213" header="0.31496062992125984" footer="0.31496062992125984"/>
      <printOptions horizontalCentered="1"/>
      <pageSetup paperSize="9" scale="61" orientation="landscape" r:id="rId9"/>
      <headerFooter>
        <oddFooter>&amp;L&amp;"Calibri,Regular"                 &amp;C&amp;P/&amp;N</oddFooter>
        <firstHeader>&amp;C&amp;A</firstHeader>
        <firstFooter xml:space="preserve">&amp;L  </firstFooter>
      </headerFooter>
      <autoFilter ref="A5:AW94"/>
    </customSheetView>
  </customSheetViews>
  <mergeCells count="6">
    <mergeCell ref="B1:E1"/>
    <mergeCell ref="B2:E4"/>
    <mergeCell ref="F1:G2"/>
    <mergeCell ref="H1:J2"/>
    <mergeCell ref="F3:G4"/>
    <mergeCell ref="H3:J4"/>
  </mergeCells>
  <printOptions horizontalCentered="1"/>
  <pageMargins left="0.70866141732283472" right="0.70866141732283472" top="0.74803149606299213" bottom="0.74803149606299213" header="0.31496062992125984" footer="0.31496062992125984"/>
  <pageSetup paperSize="9" scale="55" orientation="landscape" r:id="rId10"/>
  <headerFooter>
    <oddFooter>&amp;L&amp;"Calibri,Regular"                 &amp;C&amp;P/&amp;N</oddFooter>
    <firstHeader>&amp;C&amp;A</firstHeader>
    <firstFooter xml:space="preserve">&amp;L  </firstFooter>
  </headerFooter>
  <drawing r:id="rId11"/>
</worksheet>
</file>

<file path=xl/worksheets/sheet5.xml><?xml version="1.0" encoding="utf-8"?>
<worksheet xmlns="http://schemas.openxmlformats.org/spreadsheetml/2006/main" xmlns:r="http://schemas.openxmlformats.org/officeDocument/2006/relationships">
  <dimension ref="A1:XFC237"/>
  <sheetViews>
    <sheetView showGridLines="0" view="pageBreakPreview" zoomScale="85" zoomScaleNormal="70" zoomScaleSheetLayoutView="85" workbookViewId="0">
      <selection activeCell="J236" sqref="J236"/>
    </sheetView>
  </sheetViews>
  <sheetFormatPr defaultRowHeight="12.75"/>
  <cols>
    <col min="1" max="1" width="21.42578125" style="33" customWidth="1"/>
    <col min="2" max="2" width="14.28515625" style="33" customWidth="1"/>
    <col min="3" max="3" width="18.42578125" style="33" customWidth="1"/>
    <col min="4" max="4" width="66.5703125" style="34" customWidth="1"/>
    <col min="5" max="5" width="10.5703125" style="35" customWidth="1"/>
    <col min="6" max="6" width="15.140625" style="36" customWidth="1"/>
    <col min="7" max="7" width="16.5703125" style="122" customWidth="1"/>
    <col min="8" max="8" width="11.42578125" style="114" customWidth="1"/>
    <col min="9" max="9" width="11.42578125" style="37" bestFit="1" customWidth="1"/>
    <col min="10" max="10" width="17.28515625" style="37" customWidth="1"/>
    <col min="11" max="11" width="16.28515625" style="52" hidden="1" customWidth="1"/>
    <col min="12" max="12" width="16.5703125" style="23" hidden="1" customWidth="1"/>
    <col min="13" max="13" width="12.140625" style="23" hidden="1" customWidth="1"/>
    <col min="14" max="14" width="9.140625" style="23"/>
    <col min="15" max="15" width="19.28515625" style="23" customWidth="1"/>
    <col min="16" max="17" width="9.140625" style="23"/>
    <col min="18" max="18" width="9" style="23" customWidth="1"/>
    <col min="19" max="16384" width="9.140625" style="23"/>
  </cols>
  <sheetData>
    <row r="1" spans="1:51" s="13" customFormat="1" ht="28.5" customHeight="1">
      <c r="A1" s="11"/>
      <c r="B1" s="95"/>
      <c r="C1" s="94"/>
      <c r="D1" s="152" t="s">
        <v>984</v>
      </c>
      <c r="E1" s="96"/>
      <c r="F1" s="97"/>
      <c r="G1" s="115"/>
      <c r="H1" s="108"/>
      <c r="I1" s="38"/>
      <c r="J1" s="12"/>
      <c r="K1" s="39"/>
    </row>
    <row r="2" spans="1:51" s="15" customFormat="1" ht="18.75" customHeight="1">
      <c r="A2" s="14"/>
      <c r="B2" s="99"/>
      <c r="C2" s="98"/>
      <c r="D2" s="153" t="s">
        <v>337</v>
      </c>
      <c r="E2" s="100"/>
      <c r="F2" s="101"/>
      <c r="G2" s="116"/>
      <c r="H2" s="109"/>
      <c r="I2" s="102"/>
      <c r="J2" s="103"/>
      <c r="K2" s="40"/>
    </row>
    <row r="3" spans="1:51" s="15" customFormat="1" ht="18.75" customHeight="1">
      <c r="A3" s="14"/>
      <c r="B3" s="99"/>
      <c r="C3" s="98"/>
      <c r="D3" s="100"/>
      <c r="E3" s="100"/>
      <c r="F3" s="101"/>
      <c r="G3" s="116" t="s">
        <v>3</v>
      </c>
      <c r="H3" s="109"/>
      <c r="I3" s="102" t="s">
        <v>334</v>
      </c>
      <c r="J3" s="103" t="e">
        <v>#REF!</v>
      </c>
      <c r="K3" s="40"/>
    </row>
    <row r="4" spans="1:51" s="15" customFormat="1" ht="18.75" customHeight="1">
      <c r="A4" s="16"/>
      <c r="B4" s="105"/>
      <c r="C4" s="104"/>
      <c r="D4" s="106"/>
      <c r="E4" s="106"/>
      <c r="F4" s="107"/>
      <c r="G4" s="117" t="s">
        <v>13</v>
      </c>
      <c r="H4" s="110">
        <v>41760</v>
      </c>
      <c r="I4" s="41" t="s">
        <v>4</v>
      </c>
      <c r="J4" s="88">
        <v>0</v>
      </c>
      <c r="K4" s="40"/>
    </row>
    <row r="5" spans="1:51" s="17" customFormat="1" ht="24.95" customHeight="1">
      <c r="A5" s="42" t="s">
        <v>0</v>
      </c>
      <c r="B5" s="43" t="s">
        <v>8</v>
      </c>
      <c r="C5" s="43" t="s">
        <v>105</v>
      </c>
      <c r="D5" s="42" t="s">
        <v>1</v>
      </c>
      <c r="E5" s="43" t="s">
        <v>5</v>
      </c>
      <c r="F5" s="44" t="s">
        <v>6</v>
      </c>
      <c r="G5" s="119" t="s">
        <v>9</v>
      </c>
      <c r="H5" s="86" t="s">
        <v>355</v>
      </c>
      <c r="I5" s="86" t="s">
        <v>354</v>
      </c>
      <c r="J5" s="45" t="s">
        <v>10</v>
      </c>
      <c r="K5" s="46"/>
    </row>
    <row r="6" spans="1:51" s="17" customFormat="1" ht="12">
      <c r="A6" s="130">
        <v>3</v>
      </c>
      <c r="B6" s="131"/>
      <c r="C6" s="131"/>
      <c r="D6" s="132" t="s">
        <v>790</v>
      </c>
      <c r="E6" s="131"/>
      <c r="F6" s="133"/>
      <c r="G6" s="134"/>
      <c r="H6" s="135"/>
      <c r="I6" s="136"/>
      <c r="J6" s="137" t="e">
        <f>SUM(J7,J72,J137,J200,J228,J230,J235:J237)</f>
        <v>#REF!</v>
      </c>
      <c r="K6" s="207" t="e">
        <f>SUMIF(K7:K237,"T",J7:J237)</f>
        <v>#REF!</v>
      </c>
      <c r="L6" s="206">
        <v>34823030.681085728</v>
      </c>
      <c r="M6" s="17" t="e">
        <f t="shared" ref="M6:M69" si="0">IF(L6=J6," ", "ERRO")</f>
        <v>#REF!</v>
      </c>
    </row>
    <row r="7" spans="1:51" s="17" customFormat="1">
      <c r="A7" s="123" t="s">
        <v>792</v>
      </c>
      <c r="B7" s="124"/>
      <c r="C7" s="124"/>
      <c r="D7" s="124" t="s">
        <v>791</v>
      </c>
      <c r="E7" s="124"/>
      <c r="F7" s="124"/>
      <c r="G7" s="125"/>
      <c r="H7" s="126"/>
      <c r="I7" s="124"/>
      <c r="J7" s="127" t="e">
        <f>SUM(J8,J30,J39)</f>
        <v>#REF!</v>
      </c>
      <c r="K7" s="193"/>
      <c r="L7" s="193">
        <v>9249449.0100000016</v>
      </c>
      <c r="M7" s="17" t="e">
        <f t="shared" si="0"/>
        <v>#REF!</v>
      </c>
    </row>
    <row r="8" spans="1:51" s="51" customFormat="1">
      <c r="A8" s="138" t="s">
        <v>793</v>
      </c>
      <c r="B8" s="139"/>
      <c r="C8" s="139"/>
      <c r="D8" s="139" t="s">
        <v>800</v>
      </c>
      <c r="E8" s="139"/>
      <c r="F8" s="139"/>
      <c r="G8" s="141"/>
      <c r="H8" s="142"/>
      <c r="I8" s="139"/>
      <c r="J8" s="143" t="e">
        <f>SUM(J9,J12,J18,J24,J26,J28)</f>
        <v>#REF!</v>
      </c>
      <c r="L8" s="51">
        <v>1801407.52</v>
      </c>
      <c r="M8" s="17" t="e">
        <f t="shared" si="0"/>
        <v>#REF!</v>
      </c>
    </row>
    <row r="9" spans="1:51" s="151" customFormat="1" ht="17.25" customHeight="1">
      <c r="A9" s="157" t="s">
        <v>794</v>
      </c>
      <c r="B9" s="158"/>
      <c r="C9" s="158"/>
      <c r="D9" s="159" t="s">
        <v>14</v>
      </c>
      <c r="E9" s="159"/>
      <c r="F9" s="159"/>
      <c r="G9" s="160"/>
      <c r="H9" s="161"/>
      <c r="I9" s="159"/>
      <c r="J9" s="85" t="e">
        <f>SUM(J10:J11)</f>
        <v>#REF!</v>
      </c>
      <c r="K9" s="149"/>
      <c r="L9" s="150">
        <v>1040501.23</v>
      </c>
      <c r="M9" s="17" t="e">
        <f t="shared" si="0"/>
        <v>#REF!</v>
      </c>
      <c r="N9" s="150"/>
      <c r="O9" s="150"/>
      <c r="P9" s="150"/>
      <c r="Q9" s="150"/>
      <c r="R9" s="150"/>
      <c r="S9" s="150"/>
      <c r="T9" s="150"/>
      <c r="U9" s="150"/>
      <c r="V9" s="150"/>
      <c r="W9" s="150"/>
      <c r="X9" s="150"/>
      <c r="Y9" s="150"/>
      <c r="Z9" s="150"/>
      <c r="AA9" s="150"/>
      <c r="AB9" s="150"/>
      <c r="AC9" s="150"/>
      <c r="AD9" s="150"/>
      <c r="AE9" s="150"/>
      <c r="AF9" s="150"/>
      <c r="AG9" s="150"/>
      <c r="AH9" s="150"/>
      <c r="AI9" s="150"/>
      <c r="AJ9" s="150"/>
      <c r="AK9" s="150"/>
      <c r="AL9" s="150"/>
      <c r="AM9" s="150"/>
      <c r="AN9" s="150"/>
      <c r="AO9" s="150"/>
      <c r="AP9" s="150"/>
      <c r="AQ9" s="150"/>
      <c r="AR9" s="150"/>
      <c r="AS9" s="150"/>
      <c r="AT9" s="150"/>
      <c r="AU9" s="150"/>
      <c r="AV9" s="150"/>
      <c r="AW9" s="150"/>
      <c r="AX9" s="150"/>
      <c r="AY9" s="150"/>
    </row>
    <row r="10" spans="1:51" s="151" customFormat="1" ht="48" customHeight="1">
      <c r="A10" s="146" t="s">
        <v>801</v>
      </c>
      <c r="B10" s="145" t="s">
        <v>124</v>
      </c>
      <c r="C10" s="145" t="e">
        <f>VLOOKUP($B10,#REF!,2,FALSE)</f>
        <v>#REF!</v>
      </c>
      <c r="D10" s="162" t="e">
        <f>VLOOKUP($B10,#REF!,3,FALSE)</f>
        <v>#REF!</v>
      </c>
      <c r="E10" s="145" t="e">
        <f>VLOOKUP($B10,#REF!,4,FALSE)</f>
        <v>#REF!</v>
      </c>
      <c r="F10" s="148">
        <v>1</v>
      </c>
      <c r="G10" s="163" t="e">
        <f>VLOOKUP($B10,#REF!,13,FALSE)</f>
        <v>#REF!</v>
      </c>
      <c r="H10" s="164" t="e">
        <f>VLOOKUP($B10,#REF!,14,FALSE)</f>
        <v>#REF!</v>
      </c>
      <c r="I10" s="21" t="e">
        <f>G10*H10</f>
        <v>#REF!</v>
      </c>
      <c r="J10" s="22" t="e">
        <f>ROUND(F10*(G10+I10),2)</f>
        <v>#REF!</v>
      </c>
      <c r="K10" s="149" t="s">
        <v>159</v>
      </c>
      <c r="L10" s="150">
        <v>542811.31000000006</v>
      </c>
      <c r="M10" s="17" t="e">
        <f t="shared" si="0"/>
        <v>#REF!</v>
      </c>
      <c r="N10" s="150"/>
      <c r="O10" s="150"/>
      <c r="P10" s="150"/>
      <c r="Q10" s="150"/>
      <c r="R10" s="150"/>
      <c r="S10" s="150"/>
      <c r="T10" s="150"/>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0"/>
      <c r="AT10" s="150"/>
      <c r="AU10" s="150"/>
      <c r="AV10" s="150"/>
      <c r="AW10" s="150"/>
      <c r="AX10" s="150"/>
      <c r="AY10" s="150"/>
    </row>
    <row r="11" spans="1:51" s="151" customFormat="1" ht="48" customHeight="1">
      <c r="A11" s="146" t="s">
        <v>802</v>
      </c>
      <c r="B11" s="145" t="s">
        <v>125</v>
      </c>
      <c r="C11" s="145" t="e">
        <f>VLOOKUP($B11,#REF!,2,FALSE)</f>
        <v>#REF!</v>
      </c>
      <c r="D11" s="162" t="e">
        <f>VLOOKUP($B11,#REF!,3,FALSE)</f>
        <v>#REF!</v>
      </c>
      <c r="E11" s="145" t="e">
        <f>VLOOKUP($B11,#REF!,4,FALSE)</f>
        <v>#REF!</v>
      </c>
      <c r="F11" s="148">
        <v>1</v>
      </c>
      <c r="G11" s="163" t="e">
        <f>VLOOKUP($B11,#REF!,13,FALSE)</f>
        <v>#REF!</v>
      </c>
      <c r="H11" s="164" t="e">
        <f>VLOOKUP($B11,#REF!,14,FALSE)</f>
        <v>#REF!</v>
      </c>
      <c r="I11" s="21" t="e">
        <f>G11*H11</f>
        <v>#REF!</v>
      </c>
      <c r="J11" s="22" t="e">
        <f>ROUND(F11*(G11+I11),2)</f>
        <v>#REF!</v>
      </c>
      <c r="K11" s="149" t="s">
        <v>159</v>
      </c>
      <c r="L11" s="150">
        <v>497689.92</v>
      </c>
      <c r="M11" s="17" t="e">
        <f t="shared" si="0"/>
        <v>#REF!</v>
      </c>
      <c r="N11" s="150"/>
      <c r="O11" s="150"/>
      <c r="P11" s="150"/>
      <c r="Q11" s="150"/>
      <c r="R11" s="150"/>
      <c r="S11" s="150"/>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50"/>
      <c r="AQ11" s="150"/>
      <c r="AR11" s="150"/>
      <c r="AS11" s="150"/>
      <c r="AT11" s="150"/>
      <c r="AU11" s="150"/>
      <c r="AV11" s="150"/>
      <c r="AW11" s="150"/>
      <c r="AX11" s="150"/>
      <c r="AY11" s="150"/>
    </row>
    <row r="12" spans="1:51" s="151" customFormat="1" ht="26.25" customHeight="1">
      <c r="A12" s="157" t="s">
        <v>795</v>
      </c>
      <c r="B12" s="158"/>
      <c r="C12" s="158"/>
      <c r="D12" s="159" t="s">
        <v>110</v>
      </c>
      <c r="E12" s="168"/>
      <c r="F12" s="159"/>
      <c r="G12" s="163"/>
      <c r="H12" s="164"/>
      <c r="I12" s="169"/>
      <c r="J12" s="85" t="e">
        <f>SUM(J13:J17)</f>
        <v>#REF!</v>
      </c>
      <c r="K12" s="149"/>
      <c r="L12" s="170">
        <v>228259.08</v>
      </c>
      <c r="M12" s="17" t="e">
        <f t="shared" si="0"/>
        <v>#REF!</v>
      </c>
      <c r="N12" s="150"/>
      <c r="O12" s="150"/>
      <c r="P12" s="150"/>
      <c r="Q12" s="150"/>
      <c r="R12" s="150"/>
      <c r="S12" s="150"/>
      <c r="T12" s="150"/>
      <c r="U12" s="150"/>
      <c r="V12" s="150"/>
      <c r="W12" s="150"/>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c r="AW12" s="150"/>
      <c r="AX12" s="150"/>
      <c r="AY12" s="150"/>
    </row>
    <row r="13" spans="1:51" s="151" customFormat="1" ht="94.5" customHeight="1">
      <c r="A13" s="172" t="s">
        <v>816</v>
      </c>
      <c r="B13" s="145" t="s">
        <v>70</v>
      </c>
      <c r="C13" s="145" t="e">
        <f>VLOOKUP($B13,#REF!,2,FALSE)</f>
        <v>#REF!</v>
      </c>
      <c r="D13" s="162" t="e">
        <f>VLOOKUP($B13,#REF!,3,FALSE)</f>
        <v>#REF!</v>
      </c>
      <c r="E13" s="145" t="e">
        <f>VLOOKUP($B13,#REF!,4,FALSE)</f>
        <v>#REF!</v>
      </c>
      <c r="F13" s="148">
        <v>2</v>
      </c>
      <c r="G13" s="163" t="e">
        <f>VLOOKUP($B13,#REF!,13,FALSE)</f>
        <v>#REF!</v>
      </c>
      <c r="H13" s="164" t="e">
        <f>VLOOKUP($B13,#REF!,14,FALSE)</f>
        <v>#REF!</v>
      </c>
      <c r="I13" s="21" t="e">
        <f>G13*H13</f>
        <v>#REF!</v>
      </c>
      <c r="J13" s="22" t="e">
        <f>ROUND(F13*(G13+I13),2)</f>
        <v>#REF!</v>
      </c>
      <c r="K13" s="149" t="s">
        <v>159</v>
      </c>
      <c r="L13" s="170">
        <v>23779.439999999999</v>
      </c>
      <c r="M13" s="17" t="e">
        <f t="shared" si="0"/>
        <v>#REF!</v>
      </c>
      <c r="N13" s="150"/>
      <c r="O13" s="150"/>
      <c r="P13" s="150"/>
      <c r="Q13" s="150"/>
      <c r="R13" s="150"/>
      <c r="S13" s="150"/>
      <c r="T13" s="150"/>
      <c r="U13" s="150"/>
      <c r="V13" s="150"/>
      <c r="W13" s="150"/>
      <c r="X13" s="150"/>
      <c r="Y13" s="150"/>
      <c r="Z13" s="150"/>
      <c r="AA13" s="150"/>
      <c r="AB13" s="150"/>
      <c r="AC13" s="150"/>
      <c r="AD13" s="150"/>
      <c r="AE13" s="150"/>
      <c r="AF13" s="150"/>
      <c r="AG13" s="150"/>
      <c r="AH13" s="150"/>
      <c r="AI13" s="150"/>
      <c r="AJ13" s="150"/>
      <c r="AK13" s="150"/>
      <c r="AL13" s="150"/>
      <c r="AM13" s="150"/>
      <c r="AN13" s="150"/>
      <c r="AO13" s="150"/>
      <c r="AP13" s="150"/>
      <c r="AQ13" s="150"/>
      <c r="AR13" s="150"/>
      <c r="AS13" s="150"/>
      <c r="AT13" s="150"/>
      <c r="AU13" s="150"/>
      <c r="AV13" s="150"/>
      <c r="AW13" s="150"/>
      <c r="AX13" s="150"/>
      <c r="AY13" s="150"/>
    </row>
    <row r="14" spans="1:51" s="151" customFormat="1" ht="87" customHeight="1">
      <c r="A14" s="172" t="s">
        <v>817</v>
      </c>
      <c r="B14" s="145" t="s">
        <v>71</v>
      </c>
      <c r="C14" s="145" t="e">
        <f>VLOOKUP($B14,#REF!,2,FALSE)</f>
        <v>#REF!</v>
      </c>
      <c r="D14" s="162" t="e">
        <f>VLOOKUP($B14,#REF!,3,FALSE)</f>
        <v>#REF!</v>
      </c>
      <c r="E14" s="145" t="e">
        <f>VLOOKUP($B14,#REF!,4,FALSE)</f>
        <v>#REF!</v>
      </c>
      <c r="F14" s="148">
        <v>4</v>
      </c>
      <c r="G14" s="163" t="e">
        <f>VLOOKUP($B14,#REF!,13,FALSE)</f>
        <v>#REF!</v>
      </c>
      <c r="H14" s="164" t="e">
        <f>VLOOKUP($B14,#REF!,14,FALSE)</f>
        <v>#REF!</v>
      </c>
      <c r="I14" s="21" t="e">
        <f>G14*H14</f>
        <v>#REF!</v>
      </c>
      <c r="J14" s="22" t="e">
        <f>ROUND(F14*(G14+I14),2)</f>
        <v>#REF!</v>
      </c>
      <c r="K14" s="149" t="s">
        <v>159</v>
      </c>
      <c r="L14" s="170">
        <v>24014.880000000001</v>
      </c>
      <c r="M14" s="17" t="e">
        <f t="shared" si="0"/>
        <v>#REF!</v>
      </c>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c r="AX14" s="150"/>
      <c r="AY14" s="150"/>
    </row>
    <row r="15" spans="1:51" s="151" customFormat="1" ht="90.75" customHeight="1">
      <c r="A15" s="172" t="s">
        <v>818</v>
      </c>
      <c r="B15" s="145" t="s">
        <v>72</v>
      </c>
      <c r="C15" s="145" t="e">
        <f>VLOOKUP($B15,#REF!,2,FALSE)</f>
        <v>#REF!</v>
      </c>
      <c r="D15" s="162" t="e">
        <f>VLOOKUP($B15,#REF!,3,FALSE)</f>
        <v>#REF!</v>
      </c>
      <c r="E15" s="145" t="e">
        <f>VLOOKUP($B15,#REF!,4,FALSE)</f>
        <v>#REF!</v>
      </c>
      <c r="F15" s="148">
        <v>4</v>
      </c>
      <c r="G15" s="163" t="e">
        <f>VLOOKUP($B15,#REF!,13,FALSE)</f>
        <v>#REF!</v>
      </c>
      <c r="H15" s="164" t="e">
        <f>VLOOKUP($B15,#REF!,14,FALSE)</f>
        <v>#REF!</v>
      </c>
      <c r="I15" s="21" t="e">
        <f>G15*H15</f>
        <v>#REF!</v>
      </c>
      <c r="J15" s="22" t="e">
        <f>ROUND(F15*(G15+I15),2)</f>
        <v>#REF!</v>
      </c>
      <c r="K15" s="149" t="s">
        <v>159</v>
      </c>
      <c r="L15" s="170">
        <v>47558.879999999997</v>
      </c>
      <c r="M15" s="17" t="e">
        <f t="shared" si="0"/>
        <v>#REF!</v>
      </c>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row>
    <row r="16" spans="1:51" s="151" customFormat="1" ht="92.25" customHeight="1">
      <c r="A16" s="172" t="s">
        <v>819</v>
      </c>
      <c r="B16" s="145" t="s">
        <v>73</v>
      </c>
      <c r="C16" s="145" t="e">
        <f>VLOOKUP($B16,#REF!,2,FALSE)</f>
        <v>#REF!</v>
      </c>
      <c r="D16" s="162" t="e">
        <f>VLOOKUP($B16,#REF!,3,FALSE)</f>
        <v>#REF!</v>
      </c>
      <c r="E16" s="145" t="e">
        <f>VLOOKUP($B16,#REF!,4,FALSE)</f>
        <v>#REF!</v>
      </c>
      <c r="F16" s="148">
        <v>9</v>
      </c>
      <c r="G16" s="163" t="e">
        <f>VLOOKUP($B16,#REF!,13,FALSE)</f>
        <v>#REF!</v>
      </c>
      <c r="H16" s="164" t="e">
        <f>VLOOKUP($B16,#REF!,14,FALSE)</f>
        <v>#REF!</v>
      </c>
      <c r="I16" s="21" t="e">
        <f>G16*H16</f>
        <v>#REF!</v>
      </c>
      <c r="J16" s="22" t="e">
        <f>ROUND(F16*(G16+I16),2)</f>
        <v>#REF!</v>
      </c>
      <c r="K16" s="149" t="s">
        <v>159</v>
      </c>
      <c r="L16" s="170">
        <v>54033.48</v>
      </c>
      <c r="M16" s="17" t="e">
        <f t="shared" si="0"/>
        <v>#REF!</v>
      </c>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row>
    <row r="17" spans="1:51" s="151" customFormat="1" ht="91.5" customHeight="1">
      <c r="A17" s="172" t="s">
        <v>820</v>
      </c>
      <c r="B17" s="145" t="s">
        <v>74</v>
      </c>
      <c r="C17" s="145" t="e">
        <f>VLOOKUP($B17,#REF!,2,FALSE)</f>
        <v>#REF!</v>
      </c>
      <c r="D17" s="162" t="e">
        <f>VLOOKUP($B17,#REF!,3,FALSE)</f>
        <v>#REF!</v>
      </c>
      <c r="E17" s="145" t="e">
        <f>VLOOKUP($B17,#REF!,4,FALSE)</f>
        <v>#REF!</v>
      </c>
      <c r="F17" s="148">
        <v>5</v>
      </c>
      <c r="G17" s="163" t="e">
        <f>VLOOKUP($B17,#REF!,13,FALSE)</f>
        <v>#REF!</v>
      </c>
      <c r="H17" s="164" t="e">
        <f>VLOOKUP($B17,#REF!,14,FALSE)</f>
        <v>#REF!</v>
      </c>
      <c r="I17" s="21" t="e">
        <f>G17*H17</f>
        <v>#REF!</v>
      </c>
      <c r="J17" s="22" t="e">
        <f>ROUND(F17*(G17+I17),2)</f>
        <v>#REF!</v>
      </c>
      <c r="K17" s="149" t="s">
        <v>159</v>
      </c>
      <c r="L17" s="170">
        <v>78872.399999999994</v>
      </c>
      <c r="M17" s="17" t="e">
        <f t="shared" si="0"/>
        <v>#REF!</v>
      </c>
      <c r="N17" s="150"/>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row>
    <row r="18" spans="1:51" s="151" customFormat="1" ht="24" customHeight="1">
      <c r="A18" s="157" t="s">
        <v>796</v>
      </c>
      <c r="B18" s="145"/>
      <c r="C18" s="145"/>
      <c r="D18" s="178" t="s">
        <v>113</v>
      </c>
      <c r="E18" s="179"/>
      <c r="F18" s="179"/>
      <c r="G18" s="163"/>
      <c r="H18" s="164"/>
      <c r="I18" s="21"/>
      <c r="J18" s="85" t="e">
        <f>SUM(J19:J23)</f>
        <v>#REF!</v>
      </c>
      <c r="K18" s="149"/>
      <c r="L18" s="150">
        <v>326345.45</v>
      </c>
      <c r="M18" s="17" t="e">
        <f t="shared" si="0"/>
        <v>#REF!</v>
      </c>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row>
    <row r="19" spans="1:51" s="151" customFormat="1" ht="43.5" customHeight="1">
      <c r="A19" s="172" t="s">
        <v>821</v>
      </c>
      <c r="B19" s="145" t="s">
        <v>81</v>
      </c>
      <c r="C19" s="145" t="e">
        <f>VLOOKUP($B19,#REF!,2,FALSE)</f>
        <v>#REF!</v>
      </c>
      <c r="D19" s="162" t="e">
        <f>VLOOKUP($B19,#REF!,3,FALSE)</f>
        <v>#REF!</v>
      </c>
      <c r="E19" s="145" t="e">
        <f>VLOOKUP($B19,#REF!,4,FALSE)</f>
        <v>#REF!</v>
      </c>
      <c r="F19" s="148">
        <v>2</v>
      </c>
      <c r="G19" s="163" t="e">
        <f>VLOOKUP($B19,#REF!,13,FALSE)</f>
        <v>#REF!</v>
      </c>
      <c r="H19" s="164" t="e">
        <f>VLOOKUP($B19,#REF!,14,FALSE)</f>
        <v>#REF!</v>
      </c>
      <c r="I19" s="21" t="e">
        <f>G19*H19</f>
        <v>#REF!</v>
      </c>
      <c r="J19" s="22" t="e">
        <f>ROUND(F19*(G19+I19),2)</f>
        <v>#REF!</v>
      </c>
      <c r="K19" s="149" t="s">
        <v>159</v>
      </c>
      <c r="L19" s="150">
        <v>28808.47</v>
      </c>
      <c r="M19" s="17" t="e">
        <f t="shared" si="0"/>
        <v>#REF!</v>
      </c>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c r="AX19" s="150"/>
      <c r="AY19" s="150"/>
    </row>
    <row r="20" spans="1:51" s="151" customFormat="1" ht="43.5" customHeight="1">
      <c r="A20" s="172" t="s">
        <v>822</v>
      </c>
      <c r="B20" s="145" t="s">
        <v>82</v>
      </c>
      <c r="C20" s="145" t="e">
        <f>VLOOKUP($B20,#REF!,2,FALSE)</f>
        <v>#REF!</v>
      </c>
      <c r="D20" s="162" t="e">
        <f>VLOOKUP($B20,#REF!,3,FALSE)</f>
        <v>#REF!</v>
      </c>
      <c r="E20" s="145" t="e">
        <f>VLOOKUP($B20,#REF!,4,FALSE)</f>
        <v>#REF!</v>
      </c>
      <c r="F20" s="148">
        <v>4</v>
      </c>
      <c r="G20" s="163" t="e">
        <f>VLOOKUP($B20,#REF!,13,FALSE)</f>
        <v>#REF!</v>
      </c>
      <c r="H20" s="164" t="e">
        <f>VLOOKUP($B20,#REF!,14,FALSE)</f>
        <v>#REF!</v>
      </c>
      <c r="I20" s="21" t="e">
        <f>G20*H20</f>
        <v>#REF!</v>
      </c>
      <c r="J20" s="22" t="e">
        <f>ROUND(F20*(G20+I20),2)</f>
        <v>#REF!</v>
      </c>
      <c r="K20" s="149" t="s">
        <v>159</v>
      </c>
      <c r="L20" s="150">
        <v>28808.42</v>
      </c>
      <c r="M20" s="17" t="e">
        <f t="shared" si="0"/>
        <v>#REF!</v>
      </c>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c r="AY20" s="150"/>
    </row>
    <row r="21" spans="1:51" s="151" customFormat="1" ht="43.5" customHeight="1">
      <c r="A21" s="172" t="s">
        <v>823</v>
      </c>
      <c r="B21" s="145" t="s">
        <v>83</v>
      </c>
      <c r="C21" s="145" t="e">
        <f>VLOOKUP($B21,#REF!,2,FALSE)</f>
        <v>#REF!</v>
      </c>
      <c r="D21" s="162" t="e">
        <f>VLOOKUP($B21,#REF!,3,FALSE)</f>
        <v>#REF!</v>
      </c>
      <c r="E21" s="145" t="e">
        <f>VLOOKUP($B21,#REF!,4,FALSE)</f>
        <v>#REF!</v>
      </c>
      <c r="F21" s="148">
        <v>4</v>
      </c>
      <c r="G21" s="163" t="e">
        <f>VLOOKUP($B21,#REF!,13,FALSE)</f>
        <v>#REF!</v>
      </c>
      <c r="H21" s="164" t="e">
        <f>VLOOKUP($B21,#REF!,14,FALSE)</f>
        <v>#REF!</v>
      </c>
      <c r="I21" s="21" t="e">
        <f>G21*H21</f>
        <v>#REF!</v>
      </c>
      <c r="J21" s="22" t="e">
        <f>ROUND(F21*(G21+I21),2)</f>
        <v>#REF!</v>
      </c>
      <c r="K21" s="149" t="s">
        <v>159</v>
      </c>
      <c r="L21" s="150">
        <v>75622.13</v>
      </c>
      <c r="M21" s="17" t="e">
        <f t="shared" si="0"/>
        <v>#REF!</v>
      </c>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c r="AX21" s="150"/>
      <c r="AY21" s="150"/>
    </row>
    <row r="22" spans="1:51" s="151" customFormat="1" ht="43.5" customHeight="1">
      <c r="A22" s="172" t="s">
        <v>824</v>
      </c>
      <c r="B22" s="145" t="s">
        <v>84</v>
      </c>
      <c r="C22" s="145" t="e">
        <f>VLOOKUP($B22,#REF!,2,FALSE)</f>
        <v>#REF!</v>
      </c>
      <c r="D22" s="162" t="e">
        <f>VLOOKUP($B22,#REF!,3,FALSE)</f>
        <v>#REF!</v>
      </c>
      <c r="E22" s="145" t="e">
        <f>VLOOKUP($B22,#REF!,4,FALSE)</f>
        <v>#REF!</v>
      </c>
      <c r="F22" s="148">
        <v>9</v>
      </c>
      <c r="G22" s="163" t="e">
        <f>VLOOKUP($B22,#REF!,13,FALSE)</f>
        <v>#REF!</v>
      </c>
      <c r="H22" s="164" t="e">
        <f>VLOOKUP($B22,#REF!,14,FALSE)</f>
        <v>#REF!</v>
      </c>
      <c r="I22" s="21" t="e">
        <f>G22*H22</f>
        <v>#REF!</v>
      </c>
      <c r="J22" s="22" t="e">
        <f>ROUND(F22*(G22+I22),2)</f>
        <v>#REF!</v>
      </c>
      <c r="K22" s="149" t="s">
        <v>159</v>
      </c>
      <c r="L22" s="150">
        <v>85074.85</v>
      </c>
      <c r="M22" s="17" t="e">
        <f t="shared" si="0"/>
        <v>#REF!</v>
      </c>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50"/>
      <c r="AV22" s="150"/>
      <c r="AW22" s="150"/>
      <c r="AX22" s="150"/>
      <c r="AY22" s="150"/>
    </row>
    <row r="23" spans="1:51" s="151" customFormat="1" ht="43.5" customHeight="1">
      <c r="A23" s="172" t="s">
        <v>825</v>
      </c>
      <c r="B23" s="145" t="s">
        <v>85</v>
      </c>
      <c r="C23" s="145" t="e">
        <f>VLOOKUP($B23,#REF!,2,FALSE)</f>
        <v>#REF!</v>
      </c>
      <c r="D23" s="162" t="e">
        <f>VLOOKUP($B23,#REF!,3,FALSE)</f>
        <v>#REF!</v>
      </c>
      <c r="E23" s="145" t="e">
        <f>VLOOKUP($B23,#REF!,4,FALSE)</f>
        <v>#REF!</v>
      </c>
      <c r="F23" s="148">
        <v>5</v>
      </c>
      <c r="G23" s="163" t="e">
        <f>VLOOKUP($B23,#REF!,13,FALSE)</f>
        <v>#REF!</v>
      </c>
      <c r="H23" s="164" t="e">
        <f>VLOOKUP($B23,#REF!,14,FALSE)</f>
        <v>#REF!</v>
      </c>
      <c r="I23" s="21" t="e">
        <f>G23*H23</f>
        <v>#REF!</v>
      </c>
      <c r="J23" s="22" t="e">
        <f>ROUND(F23*(G23+I23),2)</f>
        <v>#REF!</v>
      </c>
      <c r="K23" s="149" t="s">
        <v>159</v>
      </c>
      <c r="L23" s="150">
        <v>108031.58</v>
      </c>
      <c r="M23" s="17" t="e">
        <f t="shared" si="0"/>
        <v>#REF!</v>
      </c>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c r="AX23" s="150"/>
      <c r="AY23" s="150"/>
    </row>
    <row r="24" spans="1:51" s="151" customFormat="1" ht="26.25" customHeight="1">
      <c r="A24" s="157" t="s">
        <v>797</v>
      </c>
      <c r="B24" s="158"/>
      <c r="C24" s="158"/>
      <c r="D24" s="159" t="s">
        <v>106</v>
      </c>
      <c r="E24" s="168"/>
      <c r="F24" s="159"/>
      <c r="G24" s="163"/>
      <c r="H24" s="164"/>
      <c r="I24" s="169"/>
      <c r="J24" s="85" t="e">
        <f>SUM(J25)</f>
        <v>#REF!</v>
      </c>
      <c r="K24" s="149"/>
      <c r="L24" s="150">
        <v>20630.18</v>
      </c>
      <c r="M24" s="17" t="e">
        <f t="shared" si="0"/>
        <v>#REF!</v>
      </c>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c r="AU24" s="150"/>
      <c r="AV24" s="150"/>
      <c r="AW24" s="150"/>
      <c r="AX24" s="150"/>
      <c r="AY24" s="150"/>
    </row>
    <row r="25" spans="1:51" s="151" customFormat="1" ht="31.5" customHeight="1">
      <c r="A25" s="172" t="s">
        <v>826</v>
      </c>
      <c r="B25" s="145" t="s">
        <v>119</v>
      </c>
      <c r="C25" s="145" t="e">
        <f>VLOOKUP($B25,#REF!,2,FALSE)</f>
        <v>#REF!</v>
      </c>
      <c r="D25" s="162" t="e">
        <f>VLOOKUP($B25,#REF!,3,FALSE)</f>
        <v>#REF!</v>
      </c>
      <c r="E25" s="145" t="e">
        <f>VLOOKUP($B25,#REF!,4,FALSE)</f>
        <v>#REF!</v>
      </c>
      <c r="F25" s="148">
        <v>2</v>
      </c>
      <c r="G25" s="163" t="e">
        <f>VLOOKUP($B25,#REF!,13,FALSE)</f>
        <v>#REF!</v>
      </c>
      <c r="H25" s="164" t="e">
        <f>VLOOKUP($B25,#REF!,14,FALSE)</f>
        <v>#REF!</v>
      </c>
      <c r="I25" s="21" t="e">
        <f>G25*H25</f>
        <v>#REF!</v>
      </c>
      <c r="J25" s="22" t="e">
        <f>ROUND(F25*(G25+I25),2)</f>
        <v>#REF!</v>
      </c>
      <c r="K25" s="149" t="s">
        <v>159</v>
      </c>
      <c r="L25" s="150">
        <v>20630.18</v>
      </c>
      <c r="M25" s="17" t="e">
        <f t="shared" si="0"/>
        <v>#REF!</v>
      </c>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0"/>
      <c r="AX25" s="150"/>
      <c r="AY25" s="150"/>
    </row>
    <row r="26" spans="1:51" s="151" customFormat="1" ht="26.25" customHeight="1">
      <c r="A26" s="157" t="s">
        <v>798</v>
      </c>
      <c r="B26" s="158"/>
      <c r="C26" s="158"/>
      <c r="D26" s="159" t="s">
        <v>107</v>
      </c>
      <c r="E26" s="168"/>
      <c r="F26" s="159"/>
      <c r="G26" s="163"/>
      <c r="H26" s="164"/>
      <c r="I26" s="169"/>
      <c r="J26" s="85" t="e">
        <f>SUM(J27)</f>
        <v>#REF!</v>
      </c>
      <c r="K26" s="149"/>
      <c r="L26" s="150">
        <v>82520.7</v>
      </c>
      <c r="M26" s="17" t="e">
        <f t="shared" si="0"/>
        <v>#REF!</v>
      </c>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row>
    <row r="27" spans="1:51" s="151" customFormat="1" ht="45.75" customHeight="1">
      <c r="A27" s="172" t="s">
        <v>827</v>
      </c>
      <c r="B27" s="145" t="s">
        <v>87</v>
      </c>
      <c r="C27" s="145" t="e">
        <f>VLOOKUP($B27,#REF!,2,FALSE)</f>
        <v>#REF!</v>
      </c>
      <c r="D27" s="162" t="e">
        <f>VLOOKUP($B27,#REF!,3,FALSE)</f>
        <v>#REF!</v>
      </c>
      <c r="E27" s="145" t="e">
        <f>VLOOKUP($B27,#REF!,4,FALSE)</f>
        <v>#REF!</v>
      </c>
      <c r="F27" s="148">
        <v>2</v>
      </c>
      <c r="G27" s="163" t="e">
        <f>VLOOKUP($B27,#REF!,13,FALSE)</f>
        <v>#REF!</v>
      </c>
      <c r="H27" s="164" t="e">
        <f>VLOOKUP($B27,#REF!,14,FALSE)</f>
        <v>#REF!</v>
      </c>
      <c r="I27" s="21" t="e">
        <f>G27*H27</f>
        <v>#REF!</v>
      </c>
      <c r="J27" s="22" t="e">
        <f>ROUND(F27*(G27+I27),2)</f>
        <v>#REF!</v>
      </c>
      <c r="K27" s="149" t="s">
        <v>159</v>
      </c>
      <c r="L27" s="150">
        <v>82520.7</v>
      </c>
      <c r="M27" s="17" t="e">
        <f t="shared" si="0"/>
        <v>#REF!</v>
      </c>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row>
    <row r="28" spans="1:51" s="151" customFormat="1" ht="26.25" customHeight="1">
      <c r="A28" s="157" t="s">
        <v>799</v>
      </c>
      <c r="B28" s="158"/>
      <c r="C28" s="158"/>
      <c r="D28" s="159" t="s">
        <v>115</v>
      </c>
      <c r="E28" s="168"/>
      <c r="F28" s="159"/>
      <c r="G28" s="163"/>
      <c r="H28" s="164"/>
      <c r="I28" s="169"/>
      <c r="J28" s="85" t="e">
        <f>SUM(J29)</f>
        <v>#REF!</v>
      </c>
      <c r="K28" s="149"/>
      <c r="L28" s="150">
        <v>103150.88</v>
      </c>
      <c r="M28" s="17" t="e">
        <f t="shared" si="0"/>
        <v>#REF!</v>
      </c>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row>
    <row r="29" spans="1:51" s="151" customFormat="1" ht="42" customHeight="1">
      <c r="A29" s="172" t="s">
        <v>828</v>
      </c>
      <c r="B29" s="145" t="s">
        <v>121</v>
      </c>
      <c r="C29" s="145" t="e">
        <f>VLOOKUP($B29,#REF!,2,FALSE)</f>
        <v>#REF!</v>
      </c>
      <c r="D29" s="162" t="e">
        <f>VLOOKUP($B29,#REF!,3,FALSE)</f>
        <v>#REF!</v>
      </c>
      <c r="E29" s="145" t="e">
        <f>VLOOKUP($B29,#REF!,4,FALSE)</f>
        <v>#REF!</v>
      </c>
      <c r="F29" s="148">
        <v>2</v>
      </c>
      <c r="G29" s="163" t="e">
        <f>VLOOKUP($B29,#REF!,13,FALSE)</f>
        <v>#REF!</v>
      </c>
      <c r="H29" s="164" t="e">
        <f>VLOOKUP($B29,#REF!,14,FALSE)</f>
        <v>#REF!</v>
      </c>
      <c r="I29" s="21" t="e">
        <f>G29*H29</f>
        <v>#REF!</v>
      </c>
      <c r="J29" s="22" t="e">
        <f>ROUND(F29*(G29+I29),2)</f>
        <v>#REF!</v>
      </c>
      <c r="K29" s="149" t="s">
        <v>159</v>
      </c>
      <c r="L29" s="150">
        <v>103150.88</v>
      </c>
      <c r="M29" s="17" t="e">
        <f t="shared" si="0"/>
        <v>#REF!</v>
      </c>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150"/>
      <c r="AW29" s="150"/>
      <c r="AX29" s="150"/>
      <c r="AY29" s="150"/>
    </row>
    <row r="30" spans="1:51" s="51" customFormat="1">
      <c r="A30" s="138" t="s">
        <v>806</v>
      </c>
      <c r="B30" s="139"/>
      <c r="C30" s="139"/>
      <c r="D30" s="139" t="s">
        <v>803</v>
      </c>
      <c r="E30" s="139"/>
      <c r="F30" s="139"/>
      <c r="G30" s="141"/>
      <c r="H30" s="142"/>
      <c r="I30" s="139"/>
      <c r="J30" s="143" t="e">
        <f>SUM(J31,J33,J35,J37)</f>
        <v>#REF!</v>
      </c>
      <c r="K30" s="200"/>
      <c r="L30" s="51">
        <v>154753.60000000001</v>
      </c>
      <c r="M30" s="17" t="e">
        <f t="shared" si="0"/>
        <v>#REF!</v>
      </c>
    </row>
    <row r="31" spans="1:51" s="151" customFormat="1" ht="17.25" customHeight="1">
      <c r="A31" s="157" t="s">
        <v>829</v>
      </c>
      <c r="B31" s="158"/>
      <c r="C31" s="158"/>
      <c r="D31" s="159" t="s">
        <v>14</v>
      </c>
      <c r="E31" s="159"/>
      <c r="F31" s="159"/>
      <c r="G31" s="160"/>
      <c r="H31" s="161"/>
      <c r="I31" s="159"/>
      <c r="J31" s="85" t="e">
        <f>SUM(J32)</f>
        <v>#REF!</v>
      </c>
      <c r="K31" s="149"/>
      <c r="L31" s="150">
        <v>8841.2800000000007</v>
      </c>
      <c r="M31" s="17" t="e">
        <f t="shared" si="0"/>
        <v>#REF!</v>
      </c>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c r="AT31" s="150"/>
      <c r="AU31" s="150"/>
      <c r="AV31" s="150"/>
      <c r="AW31" s="150"/>
      <c r="AX31" s="150"/>
      <c r="AY31" s="150"/>
    </row>
    <row r="32" spans="1:51" s="151" customFormat="1" ht="137.25" customHeight="1">
      <c r="A32" s="146" t="s">
        <v>830</v>
      </c>
      <c r="B32" s="145" t="s">
        <v>223</v>
      </c>
      <c r="C32" s="145" t="e">
        <f>VLOOKUP($B32,#REF!,2,FALSE)</f>
        <v>#REF!</v>
      </c>
      <c r="D32" s="162" t="e">
        <f>VLOOKUP($B32,#REF!,3,FALSE)</f>
        <v>#REF!</v>
      </c>
      <c r="E32" s="145" t="e">
        <f>VLOOKUP($B32,#REF!,4,FALSE)</f>
        <v>#REF!</v>
      </c>
      <c r="F32" s="19">
        <v>1</v>
      </c>
      <c r="G32" s="120" t="e">
        <f>VLOOKUP($B32,#REF!,13,FALSE)</f>
        <v>#REF!</v>
      </c>
      <c r="H32" s="24" t="e">
        <f>VLOOKUP($B32,#REF!,14,FALSE)</f>
        <v>#REF!</v>
      </c>
      <c r="I32" s="21" t="e">
        <f>G32*H32</f>
        <v>#REF!</v>
      </c>
      <c r="J32" s="22" t="e">
        <f>ROUND(F32*(G32+I32),2)</f>
        <v>#REF!</v>
      </c>
      <c r="K32" s="149" t="s">
        <v>159</v>
      </c>
      <c r="L32" s="150">
        <v>8841.2800000000007</v>
      </c>
      <c r="M32" s="17" t="e">
        <f t="shared" si="0"/>
        <v>#REF!</v>
      </c>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0"/>
      <c r="AX32" s="150"/>
      <c r="AY32" s="150"/>
    </row>
    <row r="33" spans="1:51" s="151" customFormat="1" ht="26.25" customHeight="1">
      <c r="A33" s="157" t="s">
        <v>831</v>
      </c>
      <c r="B33" s="158"/>
      <c r="C33" s="158"/>
      <c r="D33" s="159" t="s">
        <v>111</v>
      </c>
      <c r="E33" s="168"/>
      <c r="F33" s="53"/>
      <c r="G33" s="120"/>
      <c r="H33" s="24"/>
      <c r="I33" s="169"/>
      <c r="J33" s="85" t="e">
        <f>SUM(J34)</f>
        <v>#REF!</v>
      </c>
      <c r="K33" s="149"/>
      <c r="L33" s="150">
        <v>115783.27</v>
      </c>
      <c r="M33" s="17" t="e">
        <f t="shared" si="0"/>
        <v>#REF!</v>
      </c>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row>
    <row r="34" spans="1:51" s="151" customFormat="1" ht="81" customHeight="1">
      <c r="A34" s="172" t="s">
        <v>832</v>
      </c>
      <c r="B34" s="145" t="s">
        <v>75</v>
      </c>
      <c r="C34" s="145" t="e">
        <f>VLOOKUP($B34,#REF!,2,FALSE)</f>
        <v>#REF!</v>
      </c>
      <c r="D34" s="162" t="e">
        <f>VLOOKUP($B34,#REF!,3,FALSE)</f>
        <v>#REF!</v>
      </c>
      <c r="E34" s="145" t="e">
        <f>VLOOKUP($B34,#REF!,4,FALSE)</f>
        <v>#REF!</v>
      </c>
      <c r="F34" s="19">
        <v>2</v>
      </c>
      <c r="G34" s="120" t="e">
        <f>VLOOKUP($B34,#REF!,13,FALSE)</f>
        <v>#REF!</v>
      </c>
      <c r="H34" s="24" t="e">
        <f>VLOOKUP($B34,#REF!,14,FALSE)</f>
        <v>#REF!</v>
      </c>
      <c r="I34" s="21" t="e">
        <f>G34*H34</f>
        <v>#REF!</v>
      </c>
      <c r="J34" s="22" t="e">
        <f>ROUND(F34*(G34+I34),2)</f>
        <v>#REF!</v>
      </c>
      <c r="K34" s="149" t="s">
        <v>159</v>
      </c>
      <c r="L34" s="170">
        <v>115783.27</v>
      </c>
      <c r="M34" s="17" t="e">
        <f t="shared" si="0"/>
        <v>#REF!</v>
      </c>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row>
    <row r="35" spans="1:51" s="151" customFormat="1" ht="27" customHeight="1">
      <c r="A35" s="157" t="s">
        <v>833</v>
      </c>
      <c r="B35" s="145"/>
      <c r="C35" s="145"/>
      <c r="D35" s="178" t="s">
        <v>114</v>
      </c>
      <c r="E35" s="179"/>
      <c r="F35" s="451"/>
      <c r="G35" s="120"/>
      <c r="H35" s="24"/>
      <c r="I35" s="179"/>
      <c r="J35" s="85" t="e">
        <f>SUM(J36)</f>
        <v>#REF!</v>
      </c>
      <c r="K35" s="149"/>
      <c r="L35" s="150">
        <v>21090.33</v>
      </c>
      <c r="M35" s="17" t="e">
        <f t="shared" si="0"/>
        <v>#REF!</v>
      </c>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row>
    <row r="36" spans="1:51" s="151" customFormat="1" ht="45.75" customHeight="1">
      <c r="A36" s="146" t="s">
        <v>834</v>
      </c>
      <c r="B36" s="145" t="s">
        <v>118</v>
      </c>
      <c r="C36" s="145" t="e">
        <f>VLOOKUP($B36,#REF!,2,FALSE)</f>
        <v>#REF!</v>
      </c>
      <c r="D36" s="162" t="e">
        <f>VLOOKUP($B36,#REF!,3,FALSE)</f>
        <v>#REF!</v>
      </c>
      <c r="E36" s="145" t="e">
        <f>VLOOKUP($B36,#REF!,4,FALSE)</f>
        <v>#REF!</v>
      </c>
      <c r="F36" s="19">
        <v>2</v>
      </c>
      <c r="G36" s="120" t="e">
        <f>VLOOKUP($B36,#REF!,13,FALSE)</f>
        <v>#REF!</v>
      </c>
      <c r="H36" s="24" t="e">
        <f>VLOOKUP($B36,#REF!,14,FALSE)</f>
        <v>#REF!</v>
      </c>
      <c r="I36" s="21" t="e">
        <f>G36*H36</f>
        <v>#REF!</v>
      </c>
      <c r="J36" s="22" t="e">
        <f>ROUND(F36*(G36+I36),2)</f>
        <v>#REF!</v>
      </c>
      <c r="K36" s="149" t="s">
        <v>159</v>
      </c>
      <c r="L36" s="150">
        <v>21090.33</v>
      </c>
      <c r="M36" s="17" t="e">
        <f t="shared" si="0"/>
        <v>#REF!</v>
      </c>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c r="AX36" s="150"/>
      <c r="AY36" s="150"/>
    </row>
    <row r="37" spans="1:51" s="151" customFormat="1" ht="26.25" customHeight="1">
      <c r="A37" s="157" t="s">
        <v>835</v>
      </c>
      <c r="B37" s="158"/>
      <c r="C37" s="158"/>
      <c r="D37" s="159" t="s">
        <v>115</v>
      </c>
      <c r="E37" s="168"/>
      <c r="F37" s="53"/>
      <c r="G37" s="120"/>
      <c r="H37" s="24"/>
      <c r="I37" s="169"/>
      <c r="J37" s="85" t="e">
        <f>SUM(J38)</f>
        <v>#REF!</v>
      </c>
      <c r="K37" s="149"/>
      <c r="L37" s="150">
        <v>9038.7199999999993</v>
      </c>
      <c r="M37" s="17" t="e">
        <f t="shared" si="0"/>
        <v>#REF!</v>
      </c>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c r="AX37" s="150"/>
      <c r="AY37" s="150"/>
    </row>
    <row r="38" spans="1:51" s="151" customFormat="1" ht="42" customHeight="1">
      <c r="A38" s="172" t="s">
        <v>836</v>
      </c>
      <c r="B38" s="145" t="s">
        <v>122</v>
      </c>
      <c r="C38" s="145" t="e">
        <f>VLOOKUP($B38,#REF!,2,FALSE)</f>
        <v>#REF!</v>
      </c>
      <c r="D38" s="162" t="e">
        <f>VLOOKUP($B38,#REF!,3,FALSE)</f>
        <v>#REF!</v>
      </c>
      <c r="E38" s="145" t="e">
        <f>VLOOKUP($B38,#REF!,4,FALSE)</f>
        <v>#REF!</v>
      </c>
      <c r="F38" s="19">
        <v>2</v>
      </c>
      <c r="G38" s="120" t="e">
        <f>VLOOKUP($B38,#REF!,13,FALSE)</f>
        <v>#REF!</v>
      </c>
      <c r="H38" s="24" t="e">
        <f>VLOOKUP($B38,#REF!,14,FALSE)</f>
        <v>#REF!</v>
      </c>
      <c r="I38" s="21" t="e">
        <f>G38*H38</f>
        <v>#REF!</v>
      </c>
      <c r="J38" s="22" t="e">
        <f>ROUND(F38*(G38+I38),2)</f>
        <v>#REF!</v>
      </c>
      <c r="K38" s="149" t="s">
        <v>159</v>
      </c>
      <c r="L38" s="150">
        <v>9038.7199999999993</v>
      </c>
      <c r="M38" s="17" t="e">
        <f t="shared" si="0"/>
        <v>#REF!</v>
      </c>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c r="AU38" s="150"/>
      <c r="AV38" s="150"/>
      <c r="AW38" s="150"/>
      <c r="AX38" s="150"/>
      <c r="AY38" s="150"/>
    </row>
    <row r="39" spans="1:51" s="51" customFormat="1">
      <c r="A39" s="138" t="s">
        <v>807</v>
      </c>
      <c r="B39" s="139"/>
      <c r="C39" s="139"/>
      <c r="D39" s="139" t="s">
        <v>804</v>
      </c>
      <c r="E39" s="139"/>
      <c r="F39" s="139"/>
      <c r="G39" s="141"/>
      <c r="H39" s="142"/>
      <c r="I39" s="139"/>
      <c r="J39" s="143" t="e">
        <f>SUM(J40,J47,J50,J56,J62,J66,J68,J70)</f>
        <v>#REF!</v>
      </c>
      <c r="K39" s="200"/>
      <c r="L39" s="51">
        <v>7293287.8900000006</v>
      </c>
      <c r="M39" s="17" t="e">
        <f t="shared" si="0"/>
        <v>#REF!</v>
      </c>
    </row>
    <row r="40" spans="1:51" s="151" customFormat="1" ht="17.25" customHeight="1">
      <c r="A40" s="157" t="s">
        <v>837</v>
      </c>
      <c r="B40" s="158"/>
      <c r="C40" s="158"/>
      <c r="D40" s="159" t="s">
        <v>14</v>
      </c>
      <c r="E40" s="159"/>
      <c r="F40" s="159"/>
      <c r="G40" s="160"/>
      <c r="H40" s="161"/>
      <c r="I40" s="159"/>
      <c r="J40" s="85" t="e">
        <f>SUM(J41:J46)</f>
        <v>#REF!</v>
      </c>
      <c r="K40" s="149"/>
      <c r="L40" s="150">
        <v>1700188.5400000003</v>
      </c>
      <c r="M40" s="17" t="e">
        <f t="shared" si="0"/>
        <v>#REF!</v>
      </c>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c r="AU40" s="150"/>
      <c r="AV40" s="150"/>
      <c r="AW40" s="150"/>
      <c r="AX40" s="150"/>
      <c r="AY40" s="150"/>
    </row>
    <row r="41" spans="1:51" s="151" customFormat="1" ht="111" customHeight="1">
      <c r="A41" s="146"/>
      <c r="B41" s="145"/>
      <c r="C41" s="145"/>
      <c r="D41" s="162" t="s">
        <v>303</v>
      </c>
      <c r="E41" s="147"/>
      <c r="F41" s="148"/>
      <c r="G41" s="163"/>
      <c r="H41" s="164"/>
      <c r="I41" s="165"/>
      <c r="J41" s="166"/>
      <c r="K41" s="149"/>
      <c r="L41" s="150"/>
      <c r="M41" s="17" t="str">
        <f t="shared" si="0"/>
        <v xml:space="preserve"> </v>
      </c>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c r="AY41" s="150"/>
    </row>
    <row r="42" spans="1:51" s="151" customFormat="1" ht="28.5" customHeight="1">
      <c r="A42" s="146" t="s">
        <v>838</v>
      </c>
      <c r="B42" s="145" t="s">
        <v>326</v>
      </c>
      <c r="C42" s="145" t="e">
        <f>VLOOKUP($B42,#REF!,2,FALSE)</f>
        <v>#REF!</v>
      </c>
      <c r="D42" s="162" t="e">
        <f>VLOOKUP($B42,#REF!,3,FALSE)</f>
        <v>#REF!</v>
      </c>
      <c r="E42" s="145" t="e">
        <f>VLOOKUP($B42,#REF!,4,FALSE)</f>
        <v>#REF!</v>
      </c>
      <c r="F42" s="148">
        <v>1</v>
      </c>
      <c r="G42" s="163" t="e">
        <f>VLOOKUP($B42,#REF!,13,FALSE)</f>
        <v>#REF!</v>
      </c>
      <c r="H42" s="164" t="e">
        <f>VLOOKUP($B42,#REF!,14,FALSE)</f>
        <v>#REF!</v>
      </c>
      <c r="I42" s="21" t="e">
        <f>G42*H42</f>
        <v>#REF!</v>
      </c>
      <c r="J42" s="22" t="e">
        <f>ROUND(F42*(G42+I42),2)</f>
        <v>#REF!</v>
      </c>
      <c r="K42" s="149" t="s">
        <v>159</v>
      </c>
      <c r="L42" s="150">
        <v>680075.42</v>
      </c>
      <c r="M42" s="17" t="e">
        <f t="shared" si="0"/>
        <v>#REF!</v>
      </c>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row>
    <row r="43" spans="1:51" s="151" customFormat="1" ht="28.5" customHeight="1">
      <c r="A43" s="146" t="s">
        <v>839</v>
      </c>
      <c r="B43" s="145" t="s">
        <v>327</v>
      </c>
      <c r="C43" s="145" t="e">
        <f>VLOOKUP($B43,#REF!,2,FALSE)</f>
        <v>#REF!</v>
      </c>
      <c r="D43" s="162" t="e">
        <f>VLOOKUP($B43,#REF!,3,FALSE)</f>
        <v>#REF!</v>
      </c>
      <c r="E43" s="145" t="e">
        <f>VLOOKUP($B43,#REF!,4,FALSE)</f>
        <v>#REF!</v>
      </c>
      <c r="F43" s="148">
        <v>1</v>
      </c>
      <c r="G43" s="163" t="e">
        <f>VLOOKUP($B43,#REF!,13,FALSE)</f>
        <v>#REF!</v>
      </c>
      <c r="H43" s="164" t="e">
        <f>VLOOKUP($B43,#REF!,14,FALSE)</f>
        <v>#REF!</v>
      </c>
      <c r="I43" s="21" t="e">
        <f>G43*H43</f>
        <v>#REF!</v>
      </c>
      <c r="J43" s="22" t="e">
        <f>ROUND(F43*(G43+I43),2)</f>
        <v>#REF!</v>
      </c>
      <c r="K43" s="149" t="s">
        <v>159</v>
      </c>
      <c r="L43" s="150">
        <v>204022.63</v>
      </c>
      <c r="M43" s="17" t="e">
        <f t="shared" si="0"/>
        <v>#REF!</v>
      </c>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c r="AY43" s="150"/>
    </row>
    <row r="44" spans="1:51" s="151" customFormat="1" ht="28.5" customHeight="1">
      <c r="A44" s="146" t="s">
        <v>840</v>
      </c>
      <c r="B44" s="145" t="s">
        <v>304</v>
      </c>
      <c r="C44" s="145" t="e">
        <f>VLOOKUP($B44,#REF!,2,FALSE)</f>
        <v>#REF!</v>
      </c>
      <c r="D44" s="162" t="e">
        <f>VLOOKUP($B44,#REF!,3,FALSE)</f>
        <v>#REF!</v>
      </c>
      <c r="E44" s="145" t="e">
        <f>VLOOKUP($B44,#REF!,4,FALSE)</f>
        <v>#REF!</v>
      </c>
      <c r="F44" s="148">
        <v>1</v>
      </c>
      <c r="G44" s="163" t="e">
        <f>VLOOKUP($B44,#REF!,13,FALSE)</f>
        <v>#REF!</v>
      </c>
      <c r="H44" s="164" t="e">
        <f>VLOOKUP($B44,#REF!,14,FALSE)</f>
        <v>#REF!</v>
      </c>
      <c r="I44" s="21" t="e">
        <f>G44*H44</f>
        <v>#REF!</v>
      </c>
      <c r="J44" s="22" t="e">
        <f>ROUND(F44*(G44+I44),2)</f>
        <v>#REF!</v>
      </c>
      <c r="K44" s="149" t="s">
        <v>159</v>
      </c>
      <c r="L44" s="150">
        <v>170018.85</v>
      </c>
      <c r="M44" s="17" t="e">
        <f t="shared" si="0"/>
        <v>#REF!</v>
      </c>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row>
    <row r="45" spans="1:51" s="151" customFormat="1" ht="28.5" customHeight="1">
      <c r="A45" s="146" t="s">
        <v>841</v>
      </c>
      <c r="B45" s="145" t="s">
        <v>305</v>
      </c>
      <c r="C45" s="145" t="e">
        <f>VLOOKUP($B45,#REF!,2,FALSE)</f>
        <v>#REF!</v>
      </c>
      <c r="D45" s="162" t="e">
        <f>VLOOKUP($B45,#REF!,3,FALSE)</f>
        <v>#REF!</v>
      </c>
      <c r="E45" s="145" t="e">
        <f>VLOOKUP($B45,#REF!,4,FALSE)</f>
        <v>#REF!</v>
      </c>
      <c r="F45" s="148">
        <v>1</v>
      </c>
      <c r="G45" s="163" t="e">
        <f>VLOOKUP($B45,#REF!,13,FALSE)</f>
        <v>#REF!</v>
      </c>
      <c r="H45" s="164" t="e">
        <f>VLOOKUP($B45,#REF!,14,FALSE)</f>
        <v>#REF!</v>
      </c>
      <c r="I45" s="21" t="e">
        <f>G45*H45</f>
        <v>#REF!</v>
      </c>
      <c r="J45" s="22" t="e">
        <f>ROUND(F45*(G45+I45),2)</f>
        <v>#REF!</v>
      </c>
      <c r="K45" s="149" t="s">
        <v>159</v>
      </c>
      <c r="L45" s="150">
        <v>510056.56</v>
      </c>
      <c r="M45" s="17" t="e">
        <f t="shared" si="0"/>
        <v>#REF!</v>
      </c>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150"/>
    </row>
    <row r="46" spans="1:51" s="151" customFormat="1" ht="28.5" customHeight="1">
      <c r="A46" s="146" t="s">
        <v>842</v>
      </c>
      <c r="B46" s="145" t="s">
        <v>306</v>
      </c>
      <c r="C46" s="145" t="e">
        <f>VLOOKUP($B46,#REF!,2,FALSE)</f>
        <v>#REF!</v>
      </c>
      <c r="D46" s="162" t="e">
        <f>VLOOKUP($B46,#REF!,3,FALSE)</f>
        <v>#REF!</v>
      </c>
      <c r="E46" s="145" t="e">
        <f>VLOOKUP($B46,#REF!,4,FALSE)</f>
        <v>#REF!</v>
      </c>
      <c r="F46" s="148">
        <v>1</v>
      </c>
      <c r="G46" s="163" t="e">
        <f>VLOOKUP($B46,#REF!,13,FALSE)</f>
        <v>#REF!</v>
      </c>
      <c r="H46" s="164" t="e">
        <f>VLOOKUP($B46,#REF!,14,FALSE)</f>
        <v>#REF!</v>
      </c>
      <c r="I46" s="21" t="e">
        <f>G46*H46</f>
        <v>#REF!</v>
      </c>
      <c r="J46" s="22" t="e">
        <f>ROUND(F46*(G46+I46),2)</f>
        <v>#REF!</v>
      </c>
      <c r="K46" s="149" t="s">
        <v>159</v>
      </c>
      <c r="L46" s="150">
        <v>136015.07999999999</v>
      </c>
      <c r="M46" s="17" t="e">
        <f t="shared" si="0"/>
        <v>#REF!</v>
      </c>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c r="AX46" s="150"/>
      <c r="AY46" s="150"/>
    </row>
    <row r="47" spans="1:51" s="151" customFormat="1" ht="17.25" customHeight="1">
      <c r="A47" s="157" t="s">
        <v>843</v>
      </c>
      <c r="B47" s="158"/>
      <c r="C47" s="158"/>
      <c r="D47" s="159" t="s">
        <v>20</v>
      </c>
      <c r="E47" s="168"/>
      <c r="F47" s="159"/>
      <c r="G47" s="163"/>
      <c r="H47" s="164"/>
      <c r="I47" s="169"/>
      <c r="J47" s="85" t="e">
        <f>SUM(J48:J49)</f>
        <v>#REF!</v>
      </c>
      <c r="K47" s="149"/>
      <c r="L47" s="170">
        <v>1206159.1200000001</v>
      </c>
      <c r="M47" s="17" t="e">
        <f t="shared" si="0"/>
        <v>#REF!</v>
      </c>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row>
    <row r="48" spans="1:51" s="151" customFormat="1" ht="222" customHeight="1">
      <c r="A48" s="146" t="s">
        <v>850</v>
      </c>
      <c r="B48" s="145" t="s">
        <v>241</v>
      </c>
      <c r="C48" s="145" t="e">
        <f>VLOOKUP($B48,#REF!,2,FALSE)</f>
        <v>#REF!</v>
      </c>
      <c r="D48" s="162" t="e">
        <f>VLOOKUP($B48,#REF!,3,FALSE)</f>
        <v>#REF!</v>
      </c>
      <c r="E48" s="145" t="e">
        <f>VLOOKUP($B48,#REF!,4,FALSE)</f>
        <v>#REF!</v>
      </c>
      <c r="F48" s="148">
        <v>1</v>
      </c>
      <c r="G48" s="163" t="e">
        <f>VLOOKUP($B48,#REF!,13,FALSE)</f>
        <v>#REF!</v>
      </c>
      <c r="H48" s="164" t="e">
        <f>VLOOKUP($B48,#REF!,14,FALSE)</f>
        <v>#REF!</v>
      </c>
      <c r="I48" s="21" t="e">
        <f>G48*H48</f>
        <v>#REF!</v>
      </c>
      <c r="J48" s="22" t="e">
        <f>ROUND(F48*(G48+I48),2)</f>
        <v>#REF!</v>
      </c>
      <c r="K48" s="149" t="s">
        <v>159</v>
      </c>
      <c r="L48" s="150">
        <v>1129641.1200000001</v>
      </c>
      <c r="M48" s="17" t="e">
        <f t="shared" si="0"/>
        <v>#REF!</v>
      </c>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c r="AX48" s="150"/>
      <c r="AY48" s="150"/>
    </row>
    <row r="49" spans="1:51" s="151" customFormat="1">
      <c r="A49" s="146" t="s">
        <v>851</v>
      </c>
      <c r="B49" s="171" t="s">
        <v>286</v>
      </c>
      <c r="C49" s="145" t="e">
        <f>VLOOKUP($B49,#REF!,2,FALSE)</f>
        <v>#REF!</v>
      </c>
      <c r="D49" s="162" t="e">
        <f>VLOOKUP($B49,#REF!,3,FALSE)</f>
        <v>#REF!</v>
      </c>
      <c r="E49" s="145" t="e">
        <f>VLOOKUP($B49,#REF!,4,FALSE)</f>
        <v>#REF!</v>
      </c>
      <c r="F49" s="148">
        <v>1</v>
      </c>
      <c r="G49" s="163" t="e">
        <f>VLOOKUP($B49,#REF!,13,FALSE)</f>
        <v>#REF!</v>
      </c>
      <c r="H49" s="164" t="e">
        <f>VLOOKUP($B49,#REF!,14,FALSE)</f>
        <v>#REF!</v>
      </c>
      <c r="I49" s="21" t="e">
        <f>G49*H49</f>
        <v>#REF!</v>
      </c>
      <c r="J49" s="22" t="e">
        <f>ROUND(F49*(G49+I49),2)</f>
        <v>#REF!</v>
      </c>
      <c r="K49" s="149" t="s">
        <v>159</v>
      </c>
      <c r="L49" s="150">
        <v>76518</v>
      </c>
      <c r="M49" s="17" t="e">
        <f t="shared" si="0"/>
        <v>#REF!</v>
      </c>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row>
    <row r="50" spans="1:51" s="151" customFormat="1" ht="17.25" customHeight="1">
      <c r="A50" s="157" t="s">
        <v>844</v>
      </c>
      <c r="B50" s="158"/>
      <c r="C50" s="158"/>
      <c r="D50" s="159" t="s">
        <v>109</v>
      </c>
      <c r="E50" s="159"/>
      <c r="F50" s="159"/>
      <c r="G50" s="163"/>
      <c r="H50" s="164"/>
      <c r="I50" s="159"/>
      <c r="J50" s="85" t="e">
        <f>SUM(J51:J55)</f>
        <v>#REF!</v>
      </c>
      <c r="K50" s="149"/>
      <c r="L50" s="150">
        <v>1676460.2800000003</v>
      </c>
      <c r="M50" s="17" t="e">
        <f t="shared" si="0"/>
        <v>#REF!</v>
      </c>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row>
    <row r="51" spans="1:51" s="151" customFormat="1">
      <c r="A51" s="146" t="s">
        <v>852</v>
      </c>
      <c r="B51" s="167" t="s">
        <v>68</v>
      </c>
      <c r="C51" s="145" t="e">
        <f>VLOOKUP($B51,#REF!,2,FALSE)</f>
        <v>#REF!</v>
      </c>
      <c r="D51" s="162" t="e">
        <f>VLOOKUP($B51,#REF!,3,FALSE)</f>
        <v>#REF!</v>
      </c>
      <c r="E51" s="145" t="e">
        <f>VLOOKUP($B51,#REF!,4,FALSE)</f>
        <v>#REF!</v>
      </c>
      <c r="F51" s="148">
        <v>19</v>
      </c>
      <c r="G51" s="163" t="e">
        <f>VLOOKUP($B51,#REF!,13,FALSE)</f>
        <v>#REF!</v>
      </c>
      <c r="H51" s="164" t="e">
        <f>VLOOKUP($B51,#REF!,14,FALSE)</f>
        <v>#REF!</v>
      </c>
      <c r="I51" s="21" t="e">
        <f>G51*H51</f>
        <v>#REF!</v>
      </c>
      <c r="J51" s="22" t="e">
        <f>ROUND(F51*(G51+I51),2)</f>
        <v>#REF!</v>
      </c>
      <c r="K51" s="149" t="s">
        <v>159</v>
      </c>
      <c r="L51" s="150">
        <v>239229.7</v>
      </c>
      <c r="M51" s="17" t="e">
        <f t="shared" si="0"/>
        <v>#REF!</v>
      </c>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row>
    <row r="52" spans="1:51" s="151" customFormat="1" ht="201" customHeight="1">
      <c r="A52" s="146" t="s">
        <v>853</v>
      </c>
      <c r="B52" s="145" t="s">
        <v>220</v>
      </c>
      <c r="C52" s="145" t="e">
        <f>VLOOKUP($B52,#REF!,2,FALSE)</f>
        <v>#REF!</v>
      </c>
      <c r="D52" s="162" t="e">
        <f>VLOOKUP($B52,#REF!,3,FALSE)</f>
        <v>#REF!</v>
      </c>
      <c r="E52" s="145" t="e">
        <f>VLOOKUP($B52,#REF!,4,FALSE)</f>
        <v>#REF!</v>
      </c>
      <c r="F52" s="148">
        <v>5</v>
      </c>
      <c r="G52" s="163" t="e">
        <f>VLOOKUP($B52,#REF!,13,FALSE)</f>
        <v>#REF!</v>
      </c>
      <c r="H52" s="164" t="e">
        <f>VLOOKUP($B52,#REF!,14,FALSE)</f>
        <v>#REF!</v>
      </c>
      <c r="I52" s="21" t="e">
        <f>G52*H52</f>
        <v>#REF!</v>
      </c>
      <c r="J52" s="22" t="e">
        <f>ROUND(F52*(G52+I52),2)</f>
        <v>#REF!</v>
      </c>
      <c r="K52" s="149" t="s">
        <v>159</v>
      </c>
      <c r="L52" s="150">
        <v>232097.46</v>
      </c>
      <c r="M52" s="17" t="e">
        <f t="shared" si="0"/>
        <v>#REF!</v>
      </c>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c r="AW52" s="150"/>
      <c r="AX52" s="150"/>
      <c r="AY52" s="150"/>
    </row>
    <row r="53" spans="1:51" s="151" customFormat="1" ht="196.5" customHeight="1">
      <c r="A53" s="146" t="s">
        <v>854</v>
      </c>
      <c r="B53" s="145" t="s">
        <v>219</v>
      </c>
      <c r="C53" s="145" t="e">
        <f>VLOOKUP($B53,#REF!,2,FALSE)</f>
        <v>#REF!</v>
      </c>
      <c r="D53" s="162" t="e">
        <f>VLOOKUP($B53,#REF!,3,FALSE)</f>
        <v>#REF!</v>
      </c>
      <c r="E53" s="145" t="e">
        <f>VLOOKUP($B53,#REF!,4,FALSE)</f>
        <v>#REF!</v>
      </c>
      <c r="F53" s="148">
        <v>4</v>
      </c>
      <c r="G53" s="163" t="e">
        <f>VLOOKUP($B53,#REF!,13,FALSE)</f>
        <v>#REF!</v>
      </c>
      <c r="H53" s="164" t="e">
        <f>VLOOKUP($B53,#REF!,14,FALSE)</f>
        <v>#REF!</v>
      </c>
      <c r="I53" s="21" t="e">
        <f>G53*H53</f>
        <v>#REF!</v>
      </c>
      <c r="J53" s="22" t="e">
        <f>ROUND(F53*(G53+I53),2)</f>
        <v>#REF!</v>
      </c>
      <c r="K53" s="149" t="s">
        <v>159</v>
      </c>
      <c r="L53" s="150">
        <v>185677.92</v>
      </c>
      <c r="M53" s="17" t="e">
        <f t="shared" si="0"/>
        <v>#REF!</v>
      </c>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row>
    <row r="54" spans="1:51" s="151" customFormat="1" ht="93.75" customHeight="1">
      <c r="A54" s="146" t="s">
        <v>855</v>
      </c>
      <c r="B54" s="145" t="s">
        <v>218</v>
      </c>
      <c r="C54" s="145" t="e">
        <f>VLOOKUP($B54,#REF!,2,FALSE)</f>
        <v>#REF!</v>
      </c>
      <c r="D54" s="162" t="e">
        <f>VLOOKUP($B54,#REF!,3,FALSE)</f>
        <v>#REF!</v>
      </c>
      <c r="E54" s="145" t="e">
        <f>VLOOKUP($B54,#REF!,4,FALSE)</f>
        <v>#REF!</v>
      </c>
      <c r="F54" s="148">
        <v>9</v>
      </c>
      <c r="G54" s="163" t="e">
        <f>VLOOKUP($B54,#REF!,13,FALSE)</f>
        <v>#REF!</v>
      </c>
      <c r="H54" s="164" t="e">
        <f>VLOOKUP($B54,#REF!,14,FALSE)</f>
        <v>#REF!</v>
      </c>
      <c r="I54" s="21" t="e">
        <f>G54*H54</f>
        <v>#REF!</v>
      </c>
      <c r="J54" s="22" t="e">
        <f>ROUND(F54*(G54+I54),2)</f>
        <v>#REF!</v>
      </c>
      <c r="K54" s="149" t="s">
        <v>159</v>
      </c>
      <c r="L54" s="150">
        <v>204479.64</v>
      </c>
      <c r="M54" s="17" t="e">
        <f t="shared" si="0"/>
        <v>#REF!</v>
      </c>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0"/>
      <c r="AX54" s="150"/>
      <c r="AY54" s="150"/>
    </row>
    <row r="55" spans="1:51" s="151" customFormat="1">
      <c r="A55" s="146" t="s">
        <v>856</v>
      </c>
      <c r="B55" s="145" t="s">
        <v>69</v>
      </c>
      <c r="C55" s="145" t="e">
        <f>VLOOKUP($B55,#REF!,2,FALSE)</f>
        <v>#REF!</v>
      </c>
      <c r="D55" s="162" t="e">
        <f>VLOOKUP($B55,#REF!,3,FALSE)</f>
        <v>#REF!</v>
      </c>
      <c r="E55" s="145" t="e">
        <f>VLOOKUP($B55,#REF!,4,FALSE)</f>
        <v>#REF!</v>
      </c>
      <c r="F55" s="148">
        <v>23</v>
      </c>
      <c r="G55" s="163" t="e">
        <f>VLOOKUP($B55,#REF!,13,FALSE)</f>
        <v>#REF!</v>
      </c>
      <c r="H55" s="164" t="e">
        <f>VLOOKUP($B55,#REF!,14,FALSE)</f>
        <v>#REF!</v>
      </c>
      <c r="I55" s="21" t="e">
        <f>G55*H55</f>
        <v>#REF!</v>
      </c>
      <c r="J55" s="22" t="e">
        <f>ROUND(F55*(G55+I55),2)</f>
        <v>#REF!</v>
      </c>
      <c r="K55" s="149" t="s">
        <v>159</v>
      </c>
      <c r="L55" s="150">
        <v>814975.56</v>
      </c>
      <c r="M55" s="17" t="e">
        <f t="shared" si="0"/>
        <v>#REF!</v>
      </c>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c r="AX55" s="150"/>
      <c r="AY55" s="150"/>
    </row>
    <row r="56" spans="1:51" s="151" customFormat="1" ht="27" customHeight="1">
      <c r="A56" s="157" t="s">
        <v>845</v>
      </c>
      <c r="B56" s="145"/>
      <c r="C56" s="174"/>
      <c r="D56" s="175" t="s">
        <v>112</v>
      </c>
      <c r="E56" s="176"/>
      <c r="F56" s="176"/>
      <c r="G56" s="163"/>
      <c r="H56" s="164"/>
      <c r="I56" s="21"/>
      <c r="J56" s="85" t="e">
        <f>SUM(J57:J61)</f>
        <v>#REF!</v>
      </c>
      <c r="K56" s="149"/>
      <c r="L56" s="150">
        <v>1322833.93</v>
      </c>
      <c r="M56" s="17" t="e">
        <f t="shared" si="0"/>
        <v>#REF!</v>
      </c>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c r="AX56" s="150"/>
      <c r="AY56" s="150"/>
    </row>
    <row r="57" spans="1:51" s="151" customFormat="1" ht="43.5" customHeight="1">
      <c r="A57" s="172" t="s">
        <v>857</v>
      </c>
      <c r="B57" s="145" t="s">
        <v>76</v>
      </c>
      <c r="C57" s="145" t="e">
        <f>VLOOKUP($B57,#REF!,2,FALSE)</f>
        <v>#REF!</v>
      </c>
      <c r="D57" s="162" t="e">
        <f>VLOOKUP($B57,#REF!,3,FALSE)</f>
        <v>#REF!</v>
      </c>
      <c r="E57" s="145" t="e">
        <f>VLOOKUP($B57,#REF!,4,FALSE)</f>
        <v>#REF!</v>
      </c>
      <c r="F57" s="148">
        <v>19</v>
      </c>
      <c r="G57" s="163" t="e">
        <f>VLOOKUP($B57,#REF!,13,FALSE)</f>
        <v>#REF!</v>
      </c>
      <c r="H57" s="164" t="e">
        <f>VLOOKUP($B57,#REF!,14,FALSE)</f>
        <v>#REF!</v>
      </c>
      <c r="I57" s="21" t="e">
        <f>G57*H57</f>
        <v>#REF!</v>
      </c>
      <c r="J57" s="22" t="e">
        <f>ROUND(F57*(G57+I57),2)</f>
        <v>#REF!</v>
      </c>
      <c r="K57" s="149" t="s">
        <v>159</v>
      </c>
      <c r="L57" s="150">
        <v>204870.16</v>
      </c>
      <c r="M57" s="17" t="e">
        <f t="shared" si="0"/>
        <v>#REF!</v>
      </c>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c r="AX57" s="150"/>
      <c r="AY57" s="150"/>
    </row>
    <row r="58" spans="1:51" s="151" customFormat="1" ht="43.5" customHeight="1">
      <c r="A58" s="172" t="s">
        <v>858</v>
      </c>
      <c r="B58" s="145" t="s">
        <v>77</v>
      </c>
      <c r="C58" s="145" t="e">
        <f>VLOOKUP($B58,#REF!,2,FALSE)</f>
        <v>#REF!</v>
      </c>
      <c r="D58" s="162" t="e">
        <f>VLOOKUP($B58,#REF!,3,FALSE)</f>
        <v>#REF!</v>
      </c>
      <c r="E58" s="145" t="e">
        <f>VLOOKUP($B58,#REF!,4,FALSE)</f>
        <v>#REF!</v>
      </c>
      <c r="F58" s="148">
        <v>5</v>
      </c>
      <c r="G58" s="163" t="e">
        <f>VLOOKUP($B58,#REF!,13,FALSE)</f>
        <v>#REF!</v>
      </c>
      <c r="H58" s="164" t="e">
        <f>VLOOKUP($B58,#REF!,14,FALSE)</f>
        <v>#REF!</v>
      </c>
      <c r="I58" s="21" t="e">
        <f>G58*H58</f>
        <v>#REF!</v>
      </c>
      <c r="J58" s="22" t="e">
        <f>ROUND(F58*(G58+I58),2)</f>
        <v>#REF!</v>
      </c>
      <c r="K58" s="149" t="s">
        <v>159</v>
      </c>
      <c r="L58" s="150">
        <v>321641.25</v>
      </c>
      <c r="M58" s="17" t="e">
        <f t="shared" si="0"/>
        <v>#REF!</v>
      </c>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c r="AX58" s="150"/>
      <c r="AY58" s="150"/>
    </row>
    <row r="59" spans="1:51" s="151" customFormat="1" ht="43.5" customHeight="1">
      <c r="A59" s="172" t="s">
        <v>859</v>
      </c>
      <c r="B59" s="145" t="s">
        <v>117</v>
      </c>
      <c r="C59" s="145" t="e">
        <f>VLOOKUP($B59,#REF!,2,FALSE)</f>
        <v>#REF!</v>
      </c>
      <c r="D59" s="162" t="e">
        <f>VLOOKUP($B59,#REF!,3,FALSE)</f>
        <v>#REF!</v>
      </c>
      <c r="E59" s="145" t="e">
        <f>VLOOKUP($B59,#REF!,4,FALSE)</f>
        <v>#REF!</v>
      </c>
      <c r="F59" s="148">
        <v>4</v>
      </c>
      <c r="G59" s="163" t="e">
        <f>VLOOKUP($B59,#REF!,13,FALSE)</f>
        <v>#REF!</v>
      </c>
      <c r="H59" s="164" t="e">
        <f>VLOOKUP($B59,#REF!,14,FALSE)</f>
        <v>#REF!</v>
      </c>
      <c r="I59" s="21" t="e">
        <f>G59*H59</f>
        <v>#REF!</v>
      </c>
      <c r="J59" s="22" t="e">
        <f>ROUND(F59*(G59+I59),2)</f>
        <v>#REF!</v>
      </c>
      <c r="K59" s="149" t="s">
        <v>159</v>
      </c>
      <c r="L59" s="150">
        <v>257313.05</v>
      </c>
      <c r="M59" s="17" t="e">
        <f t="shared" si="0"/>
        <v>#REF!</v>
      </c>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c r="AT59" s="150"/>
      <c r="AU59" s="150"/>
      <c r="AV59" s="150"/>
      <c r="AW59" s="150"/>
      <c r="AX59" s="150"/>
      <c r="AY59" s="150"/>
    </row>
    <row r="60" spans="1:51" s="151" customFormat="1" ht="43.5" customHeight="1">
      <c r="A60" s="172" t="s">
        <v>860</v>
      </c>
      <c r="B60" s="145" t="s">
        <v>217</v>
      </c>
      <c r="C60" s="145" t="e">
        <f>VLOOKUP($B60,#REF!,2,FALSE)</f>
        <v>#REF!</v>
      </c>
      <c r="D60" s="162" t="e">
        <f>VLOOKUP($B60,#REF!,3,FALSE)</f>
        <v>#REF!</v>
      </c>
      <c r="E60" s="145" t="e">
        <f>VLOOKUP($B60,#REF!,4,FALSE)</f>
        <v>#REF!</v>
      </c>
      <c r="F60" s="148">
        <v>9</v>
      </c>
      <c r="G60" s="163" t="e">
        <f>VLOOKUP($B60,#REF!,13,FALSE)</f>
        <v>#REF!</v>
      </c>
      <c r="H60" s="164" t="e">
        <f>VLOOKUP($B60,#REF!,14,FALSE)</f>
        <v>#REF!</v>
      </c>
      <c r="I60" s="21" t="e">
        <f>G60*H60</f>
        <v>#REF!</v>
      </c>
      <c r="J60" s="22" t="e">
        <f>ROUND(F60*(G60+I60),2)</f>
        <v>#REF!</v>
      </c>
      <c r="K60" s="149" t="s">
        <v>159</v>
      </c>
      <c r="L60" s="150">
        <v>93735.45</v>
      </c>
      <c r="M60" s="17" t="e">
        <f t="shared" si="0"/>
        <v>#REF!</v>
      </c>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50"/>
      <c r="AY60" s="150"/>
    </row>
    <row r="61" spans="1:51" s="151" customFormat="1" ht="43.5" customHeight="1">
      <c r="A61" s="172" t="s">
        <v>861</v>
      </c>
      <c r="B61" s="145" t="s">
        <v>78</v>
      </c>
      <c r="C61" s="145" t="e">
        <f>VLOOKUP($B61,#REF!,2,FALSE)</f>
        <v>#REF!</v>
      </c>
      <c r="D61" s="162" t="e">
        <f>VLOOKUP($B61,#REF!,3,FALSE)</f>
        <v>#REF!</v>
      </c>
      <c r="E61" s="145" t="e">
        <f>VLOOKUP($B61,#REF!,4,FALSE)</f>
        <v>#REF!</v>
      </c>
      <c r="F61" s="148">
        <v>23</v>
      </c>
      <c r="G61" s="163" t="e">
        <f>VLOOKUP($B61,#REF!,13,FALSE)</f>
        <v>#REF!</v>
      </c>
      <c r="H61" s="164" t="e">
        <f>VLOOKUP($B61,#REF!,14,FALSE)</f>
        <v>#REF!</v>
      </c>
      <c r="I61" s="21" t="e">
        <f>G61*H61</f>
        <v>#REF!</v>
      </c>
      <c r="J61" s="22" t="e">
        <f>ROUND(F61*(G61+I61),2)</f>
        <v>#REF!</v>
      </c>
      <c r="K61" s="149" t="s">
        <v>159</v>
      </c>
      <c r="L61" s="150">
        <v>445274.02</v>
      </c>
      <c r="M61" s="17" t="e">
        <f t="shared" si="0"/>
        <v>#REF!</v>
      </c>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c r="AT61" s="150"/>
      <c r="AU61" s="150"/>
      <c r="AV61" s="150"/>
      <c r="AW61" s="150"/>
      <c r="AX61" s="150"/>
      <c r="AY61" s="150"/>
    </row>
    <row r="62" spans="1:51" s="151" customFormat="1" ht="23.25" customHeight="1">
      <c r="A62" s="157" t="s">
        <v>846</v>
      </c>
      <c r="B62" s="145"/>
      <c r="C62" s="174"/>
      <c r="D62" s="178" t="s">
        <v>116</v>
      </c>
      <c r="E62" s="179"/>
      <c r="F62" s="179"/>
      <c r="G62" s="163"/>
      <c r="H62" s="164"/>
      <c r="I62" s="21"/>
      <c r="J62" s="85" t="e">
        <f>SUM(J63:J65)</f>
        <v>#REF!</v>
      </c>
      <c r="K62" s="149"/>
      <c r="L62" s="150">
        <v>267059.28000000003</v>
      </c>
      <c r="M62" s="17" t="e">
        <f t="shared" si="0"/>
        <v>#REF!</v>
      </c>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c r="AW62" s="150"/>
      <c r="AX62" s="150"/>
      <c r="AY62" s="150"/>
    </row>
    <row r="63" spans="1:51" s="151" customFormat="1" ht="77.25" customHeight="1">
      <c r="A63" s="172" t="s">
        <v>862</v>
      </c>
      <c r="B63" s="145" t="s">
        <v>104</v>
      </c>
      <c r="C63" s="145" t="e">
        <f>VLOOKUP($B63,#REF!,2,FALSE)</f>
        <v>#REF!</v>
      </c>
      <c r="D63" s="162" t="e">
        <f>VLOOKUP($B63,#REF!,3,FALSE)</f>
        <v>#REF!</v>
      </c>
      <c r="E63" s="145" t="e">
        <f>VLOOKUP($B63,#REF!,4,FALSE)</f>
        <v>#REF!</v>
      </c>
      <c r="F63" s="148">
        <v>1</v>
      </c>
      <c r="G63" s="163" t="e">
        <f>VLOOKUP($B63,#REF!,13,FALSE)</f>
        <v>#REF!</v>
      </c>
      <c r="H63" s="164" t="e">
        <f>VLOOKUP($B63,#REF!,14,FALSE)</f>
        <v>#REF!</v>
      </c>
      <c r="I63" s="21" t="e">
        <f>G63*H63</f>
        <v>#REF!</v>
      </c>
      <c r="J63" s="22" t="e">
        <f>ROUND(F63*(G63+I63),2)</f>
        <v>#REF!</v>
      </c>
      <c r="K63" s="149" t="s">
        <v>159</v>
      </c>
      <c r="L63" s="150">
        <v>198565.01</v>
      </c>
      <c r="M63" s="17" t="e">
        <f t="shared" si="0"/>
        <v>#REF!</v>
      </c>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c r="AT63" s="150"/>
      <c r="AU63" s="150"/>
      <c r="AV63" s="150"/>
      <c r="AW63" s="150"/>
      <c r="AX63" s="150"/>
      <c r="AY63" s="150"/>
    </row>
    <row r="64" spans="1:51" s="151" customFormat="1" ht="57.75" customHeight="1">
      <c r="A64" s="172" t="s">
        <v>863</v>
      </c>
      <c r="B64" s="145" t="s">
        <v>79</v>
      </c>
      <c r="C64" s="145" t="e">
        <f>VLOOKUP($B64,#REF!,2,FALSE)</f>
        <v>#REF!</v>
      </c>
      <c r="D64" s="162" t="e">
        <f>VLOOKUP($B64,#REF!,3,FALSE)</f>
        <v>#REF!</v>
      </c>
      <c r="E64" s="145" t="e">
        <f>VLOOKUP($B64,#REF!,4,FALSE)</f>
        <v>#REF!</v>
      </c>
      <c r="F64" s="148">
        <v>1</v>
      </c>
      <c r="G64" s="163" t="e">
        <f>VLOOKUP($B64,#REF!,13,FALSE)</f>
        <v>#REF!</v>
      </c>
      <c r="H64" s="164" t="e">
        <f>VLOOKUP($B64,#REF!,14,FALSE)</f>
        <v>#REF!</v>
      </c>
      <c r="I64" s="21" t="e">
        <f>G64*H64</f>
        <v>#REF!</v>
      </c>
      <c r="J64" s="22" t="e">
        <f>ROUND(F64*(G64+I64),2)</f>
        <v>#REF!</v>
      </c>
      <c r="K64" s="149" t="s">
        <v>159</v>
      </c>
      <c r="L64" s="150">
        <v>42885.5</v>
      </c>
      <c r="M64" s="17" t="e">
        <f t="shared" si="0"/>
        <v>#REF!</v>
      </c>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row>
    <row r="65" spans="1:51" s="151" customFormat="1" ht="57.75" customHeight="1">
      <c r="A65" s="172" t="s">
        <v>864</v>
      </c>
      <c r="B65" s="145" t="s">
        <v>80</v>
      </c>
      <c r="C65" s="145" t="e">
        <f>VLOOKUP($B65,#REF!,2,FALSE)</f>
        <v>#REF!</v>
      </c>
      <c r="D65" s="162" t="e">
        <f>VLOOKUP($B65,#REF!,3,FALSE)</f>
        <v>#REF!</v>
      </c>
      <c r="E65" s="145" t="e">
        <f>VLOOKUP($B65,#REF!,4,FALSE)</f>
        <v>#REF!</v>
      </c>
      <c r="F65" s="148">
        <v>1</v>
      </c>
      <c r="G65" s="163" t="e">
        <f>VLOOKUP($B65,#REF!,13,FALSE)</f>
        <v>#REF!</v>
      </c>
      <c r="H65" s="164" t="e">
        <f>VLOOKUP($B65,#REF!,14,FALSE)</f>
        <v>#REF!</v>
      </c>
      <c r="I65" s="21" t="e">
        <f>G65*H65</f>
        <v>#REF!</v>
      </c>
      <c r="J65" s="22" t="e">
        <f>ROUND(F65*(G65+I65),2)</f>
        <v>#REF!</v>
      </c>
      <c r="K65" s="149" t="s">
        <v>159</v>
      </c>
      <c r="L65" s="150">
        <v>25608.77</v>
      </c>
      <c r="M65" s="17" t="e">
        <f t="shared" si="0"/>
        <v>#REF!</v>
      </c>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c r="AW65" s="150"/>
      <c r="AX65" s="150"/>
      <c r="AY65" s="150"/>
    </row>
    <row r="66" spans="1:51" s="151" customFormat="1" ht="26.25" customHeight="1">
      <c r="A66" s="157" t="s">
        <v>847</v>
      </c>
      <c r="B66" s="158"/>
      <c r="C66" s="158"/>
      <c r="D66" s="159" t="s">
        <v>106</v>
      </c>
      <c r="E66" s="168"/>
      <c r="F66" s="159"/>
      <c r="G66" s="163"/>
      <c r="H66" s="164"/>
      <c r="I66" s="169"/>
      <c r="J66" s="85" t="e">
        <f>SUM(J67)</f>
        <v>#REF!</v>
      </c>
      <c r="K66" s="149"/>
      <c r="L66" s="150">
        <v>332052.21999999997</v>
      </c>
      <c r="M66" s="17" t="e">
        <f t="shared" si="0"/>
        <v>#REF!</v>
      </c>
      <c r="N66" s="150"/>
      <c r="O66" s="150"/>
      <c r="P66" s="150"/>
      <c r="Q66" s="150"/>
      <c r="R66" s="150"/>
      <c r="S66" s="150"/>
      <c r="T66" s="150"/>
      <c r="U66" s="150"/>
      <c r="V66" s="150"/>
      <c r="W66" s="150"/>
      <c r="X66" s="150"/>
      <c r="Y66" s="150"/>
      <c r="Z66" s="150"/>
      <c r="AA66" s="150"/>
      <c r="AB66" s="150"/>
      <c r="AC66" s="150"/>
      <c r="AD66" s="150"/>
      <c r="AE66" s="150"/>
      <c r="AF66" s="150"/>
      <c r="AG66" s="150"/>
      <c r="AH66" s="150"/>
      <c r="AI66" s="150"/>
      <c r="AJ66" s="150"/>
      <c r="AK66" s="150"/>
      <c r="AL66" s="150"/>
      <c r="AM66" s="150"/>
      <c r="AN66" s="150"/>
      <c r="AO66" s="150"/>
      <c r="AP66" s="150"/>
      <c r="AQ66" s="150"/>
      <c r="AR66" s="150"/>
      <c r="AS66" s="150"/>
      <c r="AT66" s="150"/>
      <c r="AU66" s="150"/>
      <c r="AV66" s="150"/>
      <c r="AW66" s="150"/>
      <c r="AX66" s="150"/>
      <c r="AY66" s="150"/>
    </row>
    <row r="67" spans="1:51" s="151" customFormat="1" ht="31.5" customHeight="1">
      <c r="A67" s="172" t="s">
        <v>865</v>
      </c>
      <c r="B67" s="5" t="s">
        <v>293</v>
      </c>
      <c r="C67" s="145" t="e">
        <f>VLOOKUP($B67,#REF!,2,FALSE)</f>
        <v>#REF!</v>
      </c>
      <c r="D67" s="162" t="e">
        <f>VLOOKUP($B67,#REF!,3,FALSE)</f>
        <v>#REF!</v>
      </c>
      <c r="E67" s="145" t="e">
        <f>VLOOKUP($B67,#REF!,4,FALSE)</f>
        <v>#REF!</v>
      </c>
      <c r="F67" s="148">
        <v>1</v>
      </c>
      <c r="G67" s="163" t="e">
        <f>VLOOKUP($B67,#REF!,13,FALSE)</f>
        <v>#REF!</v>
      </c>
      <c r="H67" s="164" t="e">
        <f>VLOOKUP($B67,#REF!,14,FALSE)</f>
        <v>#REF!</v>
      </c>
      <c r="I67" s="21" t="e">
        <f>G67*H67</f>
        <v>#REF!</v>
      </c>
      <c r="J67" s="22" t="e">
        <f>ROUND(F67*(G67+I67),2)</f>
        <v>#REF!</v>
      </c>
      <c r="K67" s="149" t="s">
        <v>159</v>
      </c>
      <c r="L67" s="150">
        <v>332052.21999999997</v>
      </c>
      <c r="M67" s="17" t="e">
        <f t="shared" si="0"/>
        <v>#REF!</v>
      </c>
      <c r="N67" s="150"/>
      <c r="O67" s="150"/>
      <c r="P67" s="150"/>
      <c r="Q67" s="150"/>
      <c r="R67" s="150"/>
      <c r="S67" s="150"/>
      <c r="T67" s="150"/>
      <c r="U67" s="150"/>
      <c r="V67" s="150"/>
      <c r="W67" s="150"/>
      <c r="X67" s="150"/>
      <c r="Y67" s="150"/>
      <c r="Z67" s="150"/>
      <c r="AA67" s="150"/>
      <c r="AB67" s="150"/>
      <c r="AC67" s="150"/>
      <c r="AD67" s="150"/>
      <c r="AE67" s="150"/>
      <c r="AF67" s="150"/>
      <c r="AG67" s="150"/>
      <c r="AH67" s="150"/>
      <c r="AI67" s="150"/>
      <c r="AJ67" s="150"/>
      <c r="AK67" s="150"/>
      <c r="AL67" s="150"/>
      <c r="AM67" s="150"/>
      <c r="AN67" s="150"/>
      <c r="AO67" s="150"/>
      <c r="AP67" s="150"/>
      <c r="AQ67" s="150"/>
      <c r="AR67" s="150"/>
      <c r="AS67" s="150"/>
      <c r="AT67" s="150"/>
      <c r="AU67" s="150"/>
      <c r="AV67" s="150"/>
      <c r="AW67" s="150"/>
      <c r="AX67" s="150"/>
      <c r="AY67" s="150"/>
    </row>
    <row r="68" spans="1:51" s="151" customFormat="1" ht="26.25" customHeight="1">
      <c r="A68" s="157" t="s">
        <v>848</v>
      </c>
      <c r="B68" s="158"/>
      <c r="C68" s="158"/>
      <c r="D68" s="159" t="s">
        <v>107</v>
      </c>
      <c r="E68" s="168"/>
      <c r="F68" s="159"/>
      <c r="G68" s="163"/>
      <c r="H68" s="164"/>
      <c r="I68" s="169"/>
      <c r="J68" s="85" t="e">
        <f>SUM(J69)</f>
        <v>#REF!</v>
      </c>
      <c r="K68" s="149"/>
      <c r="L68" s="150">
        <v>350459.79</v>
      </c>
      <c r="M68" s="17" t="e">
        <f t="shared" si="0"/>
        <v>#REF!</v>
      </c>
      <c r="N68" s="150"/>
      <c r="O68" s="150"/>
      <c r="P68" s="150"/>
      <c r="Q68" s="150"/>
      <c r="R68" s="150"/>
      <c r="S68" s="150"/>
      <c r="T68" s="150"/>
      <c r="U68" s="150"/>
      <c r="V68" s="150"/>
      <c r="W68" s="150"/>
      <c r="X68" s="150"/>
      <c r="Y68" s="150"/>
      <c r="Z68" s="150"/>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0"/>
      <c r="AX68" s="150"/>
      <c r="AY68" s="150"/>
    </row>
    <row r="69" spans="1:51" s="151" customFormat="1" ht="45.75" customHeight="1">
      <c r="A69" s="172" t="s">
        <v>866</v>
      </c>
      <c r="B69" s="145" t="s">
        <v>86</v>
      </c>
      <c r="C69" s="145" t="e">
        <f>VLOOKUP($B69,#REF!,2,FALSE)</f>
        <v>#REF!</v>
      </c>
      <c r="D69" s="162" t="e">
        <f>VLOOKUP($B69,#REF!,3,FALSE)</f>
        <v>#REF!</v>
      </c>
      <c r="E69" s="145" t="e">
        <f>VLOOKUP($B69,#REF!,4,FALSE)</f>
        <v>#REF!</v>
      </c>
      <c r="F69" s="148">
        <v>1</v>
      </c>
      <c r="G69" s="163" t="e">
        <f>VLOOKUP($B69,#REF!,13,FALSE)</f>
        <v>#REF!</v>
      </c>
      <c r="H69" s="164" t="e">
        <f>VLOOKUP($B69,#REF!,14,FALSE)</f>
        <v>#REF!</v>
      </c>
      <c r="I69" s="21" t="e">
        <f>G69*H69</f>
        <v>#REF!</v>
      </c>
      <c r="J69" s="22" t="e">
        <f>ROUND(F69*(G69+I69),2)</f>
        <v>#REF!</v>
      </c>
      <c r="K69" s="149" t="s">
        <v>159</v>
      </c>
      <c r="L69" s="150">
        <v>350459.79</v>
      </c>
      <c r="M69" s="17" t="e">
        <f t="shared" si="0"/>
        <v>#REF!</v>
      </c>
      <c r="N69" s="150"/>
      <c r="O69" s="150"/>
      <c r="P69" s="150"/>
      <c r="Q69" s="150"/>
      <c r="R69" s="150"/>
      <c r="S69" s="150"/>
      <c r="T69" s="150"/>
      <c r="U69" s="150"/>
      <c r="V69" s="150"/>
      <c r="W69" s="150"/>
      <c r="X69" s="150"/>
      <c r="Y69" s="150"/>
      <c r="Z69" s="150"/>
      <c r="AA69" s="150"/>
      <c r="AB69" s="150"/>
      <c r="AC69" s="150"/>
      <c r="AD69" s="150"/>
      <c r="AE69" s="150"/>
      <c r="AF69" s="150"/>
      <c r="AG69" s="150"/>
      <c r="AH69" s="150"/>
      <c r="AI69" s="150"/>
      <c r="AJ69" s="150"/>
      <c r="AK69" s="150"/>
      <c r="AL69" s="150"/>
      <c r="AM69" s="150"/>
      <c r="AN69" s="150"/>
      <c r="AO69" s="150"/>
      <c r="AP69" s="150"/>
      <c r="AQ69" s="150"/>
      <c r="AR69" s="150"/>
      <c r="AS69" s="150"/>
      <c r="AT69" s="150"/>
      <c r="AU69" s="150"/>
      <c r="AV69" s="150"/>
      <c r="AW69" s="150"/>
      <c r="AX69" s="150"/>
      <c r="AY69" s="150"/>
    </row>
    <row r="70" spans="1:51" s="151" customFormat="1" ht="26.25" customHeight="1">
      <c r="A70" s="157" t="s">
        <v>849</v>
      </c>
      <c r="B70" s="158"/>
      <c r="C70" s="158"/>
      <c r="D70" s="159" t="s">
        <v>115</v>
      </c>
      <c r="E70" s="168"/>
      <c r="F70" s="159"/>
      <c r="G70" s="163"/>
      <c r="H70" s="164"/>
      <c r="I70" s="169"/>
      <c r="J70" s="85" t="e">
        <f>SUM(J71)</f>
        <v>#REF!</v>
      </c>
      <c r="K70" s="149"/>
      <c r="L70" s="150">
        <v>438074.73</v>
      </c>
      <c r="M70" s="17" t="e">
        <f t="shared" ref="M70:M133" si="1">IF(L70=J70," ", "ERRO")</f>
        <v>#REF!</v>
      </c>
      <c r="N70" s="150"/>
      <c r="O70" s="150"/>
      <c r="P70" s="150"/>
      <c r="Q70" s="150"/>
      <c r="R70" s="150"/>
      <c r="S70" s="150"/>
      <c r="T70" s="150"/>
      <c r="U70" s="150"/>
      <c r="V70" s="150"/>
      <c r="W70" s="150"/>
      <c r="X70" s="150"/>
      <c r="Y70" s="150"/>
      <c r="Z70" s="150"/>
      <c r="AA70" s="150"/>
      <c r="AB70" s="150"/>
      <c r="AC70" s="150"/>
      <c r="AD70" s="150"/>
      <c r="AE70" s="150"/>
      <c r="AF70" s="150"/>
      <c r="AG70" s="150"/>
      <c r="AH70" s="150"/>
      <c r="AI70" s="150"/>
      <c r="AJ70" s="150"/>
      <c r="AK70" s="150"/>
      <c r="AL70" s="150"/>
      <c r="AM70" s="150"/>
      <c r="AN70" s="150"/>
      <c r="AO70" s="150"/>
      <c r="AP70" s="150"/>
      <c r="AQ70" s="150"/>
      <c r="AR70" s="150"/>
      <c r="AS70" s="150"/>
      <c r="AT70" s="150"/>
      <c r="AU70" s="150"/>
      <c r="AV70" s="150"/>
      <c r="AW70" s="150"/>
      <c r="AX70" s="150"/>
      <c r="AY70" s="150"/>
    </row>
    <row r="71" spans="1:51" s="151" customFormat="1" ht="42" customHeight="1">
      <c r="A71" s="172" t="s">
        <v>867</v>
      </c>
      <c r="B71" s="145" t="s">
        <v>120</v>
      </c>
      <c r="C71" s="145" t="e">
        <f>VLOOKUP($B71,#REF!,2,FALSE)</f>
        <v>#REF!</v>
      </c>
      <c r="D71" s="162" t="e">
        <f>VLOOKUP($B71,#REF!,3,FALSE)</f>
        <v>#REF!</v>
      </c>
      <c r="E71" s="145" t="e">
        <f>VLOOKUP($B71,#REF!,4,FALSE)</f>
        <v>#REF!</v>
      </c>
      <c r="F71" s="148">
        <v>1</v>
      </c>
      <c r="G71" s="163" t="e">
        <f>VLOOKUP($B71,#REF!,13,FALSE)</f>
        <v>#REF!</v>
      </c>
      <c r="H71" s="164" t="e">
        <f>VLOOKUP($B71,#REF!,14,FALSE)</f>
        <v>#REF!</v>
      </c>
      <c r="I71" s="21" t="e">
        <f>G71*H71</f>
        <v>#REF!</v>
      </c>
      <c r="J71" s="22" t="e">
        <f>ROUND(F71*(G71+I71),2)</f>
        <v>#REF!</v>
      </c>
      <c r="K71" s="149" t="s">
        <v>159</v>
      </c>
      <c r="L71" s="150">
        <v>438074.73</v>
      </c>
      <c r="M71" s="17" t="e">
        <f t="shared" si="1"/>
        <v>#REF!</v>
      </c>
      <c r="N71" s="150"/>
      <c r="O71" s="150"/>
      <c r="P71" s="150"/>
      <c r="Q71" s="150"/>
      <c r="R71" s="150"/>
      <c r="S71" s="150"/>
      <c r="T71" s="150"/>
      <c r="U71" s="150"/>
      <c r="V71" s="150"/>
      <c r="W71" s="150"/>
      <c r="X71" s="150"/>
      <c r="Y71" s="150"/>
      <c r="Z71" s="150"/>
      <c r="AA71" s="150"/>
      <c r="AB71" s="150"/>
      <c r="AC71" s="150"/>
      <c r="AD71" s="150"/>
      <c r="AE71" s="150"/>
      <c r="AF71" s="150"/>
      <c r="AG71" s="150"/>
      <c r="AH71" s="150"/>
      <c r="AI71" s="150"/>
      <c r="AJ71" s="150"/>
      <c r="AK71" s="150"/>
      <c r="AL71" s="150"/>
      <c r="AM71" s="150"/>
      <c r="AN71" s="150"/>
      <c r="AO71" s="150"/>
      <c r="AP71" s="150"/>
      <c r="AQ71" s="150"/>
      <c r="AR71" s="150"/>
      <c r="AS71" s="150"/>
      <c r="AT71" s="150"/>
      <c r="AU71" s="150"/>
      <c r="AV71" s="150"/>
      <c r="AW71" s="150"/>
      <c r="AX71" s="150"/>
      <c r="AY71" s="150"/>
    </row>
    <row r="72" spans="1:51" s="17" customFormat="1">
      <c r="A72" s="123" t="s">
        <v>808</v>
      </c>
      <c r="B72" s="124"/>
      <c r="C72" s="124"/>
      <c r="D72" s="124" t="s">
        <v>1666</v>
      </c>
      <c r="E72" s="124"/>
      <c r="F72" s="124"/>
      <c r="G72" s="125"/>
      <c r="H72" s="126"/>
      <c r="I72" s="124"/>
      <c r="J72" s="127" t="e">
        <f>SUM(J73,J95,J104)</f>
        <v>#REF!</v>
      </c>
      <c r="K72" s="193"/>
      <c r="L72" s="193">
        <v>9567923.3500000015</v>
      </c>
      <c r="M72" s="17" t="e">
        <f t="shared" si="1"/>
        <v>#REF!</v>
      </c>
    </row>
    <row r="73" spans="1:51" s="51" customFormat="1">
      <c r="A73" s="138" t="s">
        <v>809</v>
      </c>
      <c r="B73" s="139"/>
      <c r="C73" s="139"/>
      <c r="D73" s="139" t="s">
        <v>800</v>
      </c>
      <c r="E73" s="139"/>
      <c r="F73" s="139"/>
      <c r="G73" s="141"/>
      <c r="H73" s="142"/>
      <c r="I73" s="139"/>
      <c r="J73" s="143" t="e">
        <f>SUM(J74,J77,J83,J89,J91,J93)</f>
        <v>#REF!</v>
      </c>
      <c r="K73" s="200"/>
      <c r="L73" s="51">
        <v>1785951.0399999996</v>
      </c>
      <c r="M73" s="17" t="e">
        <f t="shared" si="1"/>
        <v>#REF!</v>
      </c>
    </row>
    <row r="74" spans="1:51" s="184" customFormat="1">
      <c r="A74" s="182" t="s">
        <v>868</v>
      </c>
      <c r="B74" s="158"/>
      <c r="C74" s="158"/>
      <c r="D74" s="159" t="s">
        <v>14</v>
      </c>
      <c r="E74" s="159"/>
      <c r="F74" s="159"/>
      <c r="G74" s="163"/>
      <c r="H74" s="164"/>
      <c r="I74" s="159"/>
      <c r="J74" s="185" t="e">
        <f>SUM(J75:J76)</f>
        <v>#REF!</v>
      </c>
      <c r="K74" s="201"/>
      <c r="L74" s="183">
        <v>1040501.23</v>
      </c>
      <c r="M74" s="17" t="e">
        <f t="shared" si="1"/>
        <v>#REF!</v>
      </c>
      <c r="N74" s="183"/>
      <c r="O74" s="183"/>
      <c r="P74" s="183"/>
      <c r="Q74" s="183"/>
    </row>
    <row r="75" spans="1:51" s="184" customFormat="1">
      <c r="A75" s="186" t="s">
        <v>869</v>
      </c>
      <c r="B75" s="145" t="s">
        <v>124</v>
      </c>
      <c r="C75" s="145" t="e">
        <f>VLOOKUP($B75,#REF!,2,FALSE)</f>
        <v>#REF!</v>
      </c>
      <c r="D75" s="162" t="e">
        <f>VLOOKUP($B75,#REF!,3,FALSE)</f>
        <v>#REF!</v>
      </c>
      <c r="E75" s="145" t="e">
        <f>VLOOKUP($B75,#REF!,4,FALSE)</f>
        <v>#REF!</v>
      </c>
      <c r="F75" s="148">
        <v>1</v>
      </c>
      <c r="G75" s="163" t="e">
        <f>VLOOKUP($B75,#REF!,13,FALSE)</f>
        <v>#REF!</v>
      </c>
      <c r="H75" s="164" t="e">
        <f>VLOOKUP($B75,#REF!,14,FALSE)</f>
        <v>#REF!</v>
      </c>
      <c r="I75" s="21" t="e">
        <f>G75*H75</f>
        <v>#REF!</v>
      </c>
      <c r="J75" s="22" t="e">
        <f>ROUND(F75*(G75+I75),2)</f>
        <v>#REF!</v>
      </c>
      <c r="K75" s="202" t="s">
        <v>159</v>
      </c>
      <c r="L75" s="183">
        <v>542811.31000000006</v>
      </c>
      <c r="M75" s="17" t="e">
        <f t="shared" si="1"/>
        <v>#REF!</v>
      </c>
      <c r="N75" s="183"/>
      <c r="O75" s="183"/>
      <c r="P75" s="183"/>
      <c r="Q75" s="183"/>
    </row>
    <row r="76" spans="1:51" s="184" customFormat="1">
      <c r="A76" s="186" t="s">
        <v>870</v>
      </c>
      <c r="B76" s="145" t="s">
        <v>125</v>
      </c>
      <c r="C76" s="145" t="e">
        <f>VLOOKUP($B76,#REF!,2,FALSE)</f>
        <v>#REF!</v>
      </c>
      <c r="D76" s="162" t="e">
        <f>VLOOKUP($B76,#REF!,3,FALSE)</f>
        <v>#REF!</v>
      </c>
      <c r="E76" s="145" t="e">
        <f>VLOOKUP($B76,#REF!,4,FALSE)</f>
        <v>#REF!</v>
      </c>
      <c r="F76" s="148">
        <v>1</v>
      </c>
      <c r="G76" s="163" t="e">
        <f>VLOOKUP($B76,#REF!,13,FALSE)</f>
        <v>#REF!</v>
      </c>
      <c r="H76" s="164" t="e">
        <f>VLOOKUP($B76,#REF!,14,FALSE)</f>
        <v>#REF!</v>
      </c>
      <c r="I76" s="21" t="e">
        <f>G76*H76</f>
        <v>#REF!</v>
      </c>
      <c r="J76" s="22" t="e">
        <f>ROUND(F76*(G76+I76),2)</f>
        <v>#REF!</v>
      </c>
      <c r="K76" s="202" t="s">
        <v>159</v>
      </c>
      <c r="L76" s="183">
        <v>497689.92</v>
      </c>
      <c r="M76" s="17" t="e">
        <f t="shared" si="1"/>
        <v>#REF!</v>
      </c>
      <c r="N76" s="183"/>
      <c r="O76" s="183"/>
      <c r="P76" s="183"/>
      <c r="Q76" s="183"/>
    </row>
    <row r="77" spans="1:51" s="151" customFormat="1" ht="26.25" customHeight="1">
      <c r="A77" s="182" t="s">
        <v>871</v>
      </c>
      <c r="B77" s="158"/>
      <c r="C77" s="158"/>
      <c r="D77" s="159" t="s">
        <v>110</v>
      </c>
      <c r="E77" s="168"/>
      <c r="F77" s="159"/>
      <c r="G77" s="163"/>
      <c r="H77" s="164"/>
      <c r="I77" s="169"/>
      <c r="J77" s="85" t="e">
        <f>SUM(J78:J82)</f>
        <v>#REF!</v>
      </c>
      <c r="K77" s="149"/>
      <c r="L77" s="170">
        <v>222255.35999999999</v>
      </c>
      <c r="M77" s="17" t="e">
        <f t="shared" si="1"/>
        <v>#REF!</v>
      </c>
      <c r="N77" s="150"/>
      <c r="O77" s="150"/>
      <c r="P77" s="150"/>
      <c r="Q77" s="150"/>
      <c r="R77" s="150"/>
      <c r="S77" s="150"/>
      <c r="T77" s="150"/>
      <c r="U77" s="150"/>
      <c r="V77" s="150"/>
      <c r="W77" s="150"/>
      <c r="X77" s="150"/>
      <c r="Y77" s="150"/>
      <c r="Z77" s="150"/>
      <c r="AA77" s="150"/>
      <c r="AB77" s="150"/>
      <c r="AC77" s="150"/>
      <c r="AD77" s="150"/>
      <c r="AE77" s="150"/>
      <c r="AF77" s="150"/>
      <c r="AG77" s="150"/>
      <c r="AH77" s="150"/>
      <c r="AI77" s="150"/>
      <c r="AJ77" s="150"/>
      <c r="AK77" s="150"/>
      <c r="AL77" s="150"/>
      <c r="AM77" s="150"/>
      <c r="AN77" s="150"/>
      <c r="AO77" s="150"/>
      <c r="AP77" s="150"/>
      <c r="AQ77" s="150"/>
      <c r="AR77" s="150"/>
      <c r="AS77" s="150"/>
      <c r="AT77" s="150"/>
      <c r="AU77" s="150"/>
      <c r="AV77" s="150"/>
      <c r="AW77" s="150"/>
      <c r="AX77" s="150"/>
      <c r="AY77" s="150"/>
    </row>
    <row r="78" spans="1:51" s="184" customFormat="1">
      <c r="A78" s="186" t="s">
        <v>872</v>
      </c>
      <c r="B78" s="145" t="s">
        <v>70</v>
      </c>
      <c r="C78" s="145" t="e">
        <f>VLOOKUP($B78,#REF!,2,FALSE)</f>
        <v>#REF!</v>
      </c>
      <c r="D78" s="162" t="e">
        <f>VLOOKUP($B78,#REF!,3,FALSE)</f>
        <v>#REF!</v>
      </c>
      <c r="E78" s="145" t="e">
        <f>VLOOKUP($B78,#REF!,4,FALSE)</f>
        <v>#REF!</v>
      </c>
      <c r="F78" s="148">
        <v>2</v>
      </c>
      <c r="G78" s="163" t="e">
        <f>VLOOKUP($B78,#REF!,13,FALSE)</f>
        <v>#REF!</v>
      </c>
      <c r="H78" s="164" t="e">
        <f>VLOOKUP($B78,#REF!,14,FALSE)</f>
        <v>#REF!</v>
      </c>
      <c r="I78" s="21" t="e">
        <f>G78*H78</f>
        <v>#REF!</v>
      </c>
      <c r="J78" s="22" t="e">
        <f>ROUND(F78*(G78+I78),2)</f>
        <v>#REF!</v>
      </c>
      <c r="K78" s="202" t="s">
        <v>159</v>
      </c>
      <c r="L78" s="183">
        <v>23779.439999999999</v>
      </c>
      <c r="M78" s="17" t="e">
        <f t="shared" si="1"/>
        <v>#REF!</v>
      </c>
      <c r="N78" s="183"/>
      <c r="O78" s="183"/>
      <c r="P78" s="183"/>
      <c r="Q78" s="183"/>
    </row>
    <row r="79" spans="1:51" s="184" customFormat="1" ht="51" customHeight="1">
      <c r="A79" s="186" t="s">
        <v>873</v>
      </c>
      <c r="B79" s="145" t="s">
        <v>71</v>
      </c>
      <c r="C79" s="145" t="e">
        <f>VLOOKUP($B79,#REF!,2,FALSE)</f>
        <v>#REF!</v>
      </c>
      <c r="D79" s="162" t="e">
        <f>VLOOKUP($B79,#REF!,3,FALSE)</f>
        <v>#REF!</v>
      </c>
      <c r="E79" s="145" t="e">
        <f>VLOOKUP($B79,#REF!,4,FALSE)</f>
        <v>#REF!</v>
      </c>
      <c r="F79" s="148">
        <v>4</v>
      </c>
      <c r="G79" s="163" t="e">
        <f>VLOOKUP($B79,#REF!,13,FALSE)</f>
        <v>#REF!</v>
      </c>
      <c r="H79" s="164" t="e">
        <f>VLOOKUP($B79,#REF!,14,FALSE)</f>
        <v>#REF!</v>
      </c>
      <c r="I79" s="21" t="e">
        <f>G79*H79</f>
        <v>#REF!</v>
      </c>
      <c r="J79" s="22" t="e">
        <f>ROUND(F79*(G79+I79),2)</f>
        <v>#REF!</v>
      </c>
      <c r="K79" s="202" t="s">
        <v>159</v>
      </c>
      <c r="L79" s="183">
        <v>24014.880000000001</v>
      </c>
      <c r="M79" s="17" t="e">
        <f t="shared" si="1"/>
        <v>#REF!</v>
      </c>
      <c r="N79" s="183"/>
      <c r="O79" s="183"/>
      <c r="P79" s="183"/>
      <c r="Q79" s="183"/>
    </row>
    <row r="80" spans="1:51" s="184" customFormat="1" ht="63" customHeight="1">
      <c r="A80" s="186" t="s">
        <v>874</v>
      </c>
      <c r="B80" s="145" t="s">
        <v>72</v>
      </c>
      <c r="C80" s="145" t="e">
        <f>VLOOKUP($B80,#REF!,2,FALSE)</f>
        <v>#REF!</v>
      </c>
      <c r="D80" s="162" t="e">
        <f>VLOOKUP($B80,#REF!,3,FALSE)</f>
        <v>#REF!</v>
      </c>
      <c r="E80" s="145" t="e">
        <f>VLOOKUP($B80,#REF!,4,FALSE)</f>
        <v>#REF!</v>
      </c>
      <c r="F80" s="148">
        <v>4</v>
      </c>
      <c r="G80" s="163" t="e">
        <f>VLOOKUP($B80,#REF!,13,FALSE)</f>
        <v>#REF!</v>
      </c>
      <c r="H80" s="164" t="e">
        <f>VLOOKUP($B80,#REF!,14,FALSE)</f>
        <v>#REF!</v>
      </c>
      <c r="I80" s="21" t="e">
        <f>G80*H80</f>
        <v>#REF!</v>
      </c>
      <c r="J80" s="22" t="e">
        <f>ROUND(F80*(G80+I80),2)</f>
        <v>#REF!</v>
      </c>
      <c r="K80" s="202" t="s">
        <v>159</v>
      </c>
      <c r="L80" s="183">
        <v>47558.879999999997</v>
      </c>
      <c r="M80" s="17" t="e">
        <f t="shared" si="1"/>
        <v>#REF!</v>
      </c>
      <c r="N80" s="183"/>
      <c r="O80" s="183"/>
      <c r="P80" s="183"/>
      <c r="Q80" s="183"/>
    </row>
    <row r="81" spans="1:51" s="184" customFormat="1" ht="75.75" customHeight="1">
      <c r="A81" s="186" t="s">
        <v>875</v>
      </c>
      <c r="B81" s="145" t="s">
        <v>73</v>
      </c>
      <c r="C81" s="145" t="e">
        <f>VLOOKUP($B81,#REF!,2,FALSE)</f>
        <v>#REF!</v>
      </c>
      <c r="D81" s="162" t="e">
        <f>VLOOKUP($B81,#REF!,3,FALSE)</f>
        <v>#REF!</v>
      </c>
      <c r="E81" s="145" t="e">
        <f>VLOOKUP($B81,#REF!,4,FALSE)</f>
        <v>#REF!</v>
      </c>
      <c r="F81" s="148">
        <v>8</v>
      </c>
      <c r="G81" s="163" t="e">
        <f>VLOOKUP($B81,#REF!,13,FALSE)</f>
        <v>#REF!</v>
      </c>
      <c r="H81" s="164" t="e">
        <f>VLOOKUP($B81,#REF!,14,FALSE)</f>
        <v>#REF!</v>
      </c>
      <c r="I81" s="21" t="e">
        <f>G81*H81</f>
        <v>#REF!</v>
      </c>
      <c r="J81" s="22" t="e">
        <f>ROUND(F81*(G81+I81),2)</f>
        <v>#REF!</v>
      </c>
      <c r="K81" s="202" t="s">
        <v>159</v>
      </c>
      <c r="L81" s="183">
        <v>48029.760000000002</v>
      </c>
      <c r="M81" s="17" t="e">
        <f t="shared" si="1"/>
        <v>#REF!</v>
      </c>
      <c r="N81" s="183"/>
      <c r="O81" s="183"/>
      <c r="P81" s="183"/>
      <c r="Q81" s="183"/>
    </row>
    <row r="82" spans="1:51" s="184" customFormat="1">
      <c r="A82" s="186" t="s">
        <v>876</v>
      </c>
      <c r="B82" s="145" t="s">
        <v>74</v>
      </c>
      <c r="C82" s="145" t="e">
        <f>VLOOKUP($B82,#REF!,2,FALSE)</f>
        <v>#REF!</v>
      </c>
      <c r="D82" s="162" t="e">
        <f>VLOOKUP($B82,#REF!,3,FALSE)</f>
        <v>#REF!</v>
      </c>
      <c r="E82" s="145" t="e">
        <f>VLOOKUP($B82,#REF!,4,FALSE)</f>
        <v>#REF!</v>
      </c>
      <c r="F82" s="148">
        <v>5</v>
      </c>
      <c r="G82" s="163" t="e">
        <f>VLOOKUP($B82,#REF!,13,FALSE)</f>
        <v>#REF!</v>
      </c>
      <c r="H82" s="164" t="e">
        <f>VLOOKUP($B82,#REF!,14,FALSE)</f>
        <v>#REF!</v>
      </c>
      <c r="I82" s="21" t="e">
        <f>G82*H82</f>
        <v>#REF!</v>
      </c>
      <c r="J82" s="22" t="e">
        <f>ROUND(F82*(G82+I82),2)</f>
        <v>#REF!</v>
      </c>
      <c r="K82" s="202" t="s">
        <v>159</v>
      </c>
      <c r="L82" s="183">
        <v>78872.399999999994</v>
      </c>
      <c r="M82" s="17" t="e">
        <f t="shared" si="1"/>
        <v>#REF!</v>
      </c>
      <c r="N82" s="183"/>
      <c r="O82" s="183"/>
      <c r="P82" s="183"/>
      <c r="Q82" s="183"/>
    </row>
    <row r="83" spans="1:51" s="151" customFormat="1" ht="24" customHeight="1">
      <c r="A83" s="182" t="s">
        <v>877</v>
      </c>
      <c r="B83" s="145"/>
      <c r="C83" s="145"/>
      <c r="D83" s="178" t="s">
        <v>113</v>
      </c>
      <c r="E83" s="179"/>
      <c r="F83" s="179"/>
      <c r="G83" s="163"/>
      <c r="H83" s="164"/>
      <c r="I83" s="21"/>
      <c r="J83" s="205" t="e">
        <f>SUM(J84:J88)</f>
        <v>#REF!</v>
      </c>
      <c r="K83" s="149"/>
      <c r="L83" s="150">
        <v>316892.69</v>
      </c>
      <c r="M83" s="17" t="e">
        <f t="shared" si="1"/>
        <v>#REF!</v>
      </c>
      <c r="N83" s="150"/>
      <c r="O83" s="150"/>
      <c r="P83" s="150"/>
      <c r="Q83" s="150"/>
      <c r="R83" s="150"/>
      <c r="S83" s="150"/>
      <c r="T83" s="150"/>
      <c r="U83" s="150"/>
      <c r="V83" s="150"/>
      <c r="W83" s="150"/>
      <c r="X83" s="150"/>
      <c r="Y83" s="150"/>
      <c r="Z83" s="150"/>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0"/>
      <c r="AX83" s="150"/>
      <c r="AY83" s="150"/>
    </row>
    <row r="84" spans="1:51" s="184" customFormat="1">
      <c r="A84" s="186" t="s">
        <v>878</v>
      </c>
      <c r="B84" s="145" t="s">
        <v>81</v>
      </c>
      <c r="C84" s="145" t="e">
        <f>VLOOKUP($B84,#REF!,2,FALSE)</f>
        <v>#REF!</v>
      </c>
      <c r="D84" s="162" t="e">
        <f>VLOOKUP($B84,#REF!,3,FALSE)</f>
        <v>#REF!</v>
      </c>
      <c r="E84" s="145" t="e">
        <f>VLOOKUP($B84,#REF!,4,FALSE)</f>
        <v>#REF!</v>
      </c>
      <c r="F84" s="148">
        <v>2</v>
      </c>
      <c r="G84" s="163" t="e">
        <f>VLOOKUP($B84,#REF!,13,FALSE)</f>
        <v>#REF!</v>
      </c>
      <c r="H84" s="164" t="e">
        <f>VLOOKUP($B84,#REF!,14,FALSE)</f>
        <v>#REF!</v>
      </c>
      <c r="I84" s="21" t="e">
        <f>G84*H84</f>
        <v>#REF!</v>
      </c>
      <c r="J84" s="22" t="e">
        <f>ROUND(F84*(G84+I84),2)</f>
        <v>#REF!</v>
      </c>
      <c r="K84" s="202" t="s">
        <v>159</v>
      </c>
      <c r="L84" s="183">
        <v>28808.47</v>
      </c>
      <c r="M84" s="17" t="e">
        <f t="shared" si="1"/>
        <v>#REF!</v>
      </c>
      <c r="N84" s="183"/>
      <c r="O84" s="183"/>
      <c r="P84" s="183"/>
      <c r="Q84" s="183"/>
    </row>
    <row r="85" spans="1:51" s="184" customFormat="1">
      <c r="A85" s="186" t="s">
        <v>879</v>
      </c>
      <c r="B85" s="145" t="s">
        <v>82</v>
      </c>
      <c r="C85" s="145" t="e">
        <f>VLOOKUP($B85,#REF!,2,FALSE)</f>
        <v>#REF!</v>
      </c>
      <c r="D85" s="162" t="e">
        <f>VLOOKUP($B85,#REF!,3,FALSE)</f>
        <v>#REF!</v>
      </c>
      <c r="E85" s="145" t="e">
        <f>VLOOKUP($B85,#REF!,4,FALSE)</f>
        <v>#REF!</v>
      </c>
      <c r="F85" s="148">
        <v>4</v>
      </c>
      <c r="G85" s="163" t="e">
        <f>VLOOKUP($B85,#REF!,13,FALSE)</f>
        <v>#REF!</v>
      </c>
      <c r="H85" s="164" t="e">
        <f>VLOOKUP($B85,#REF!,14,FALSE)</f>
        <v>#REF!</v>
      </c>
      <c r="I85" s="21" t="e">
        <f>G85*H85</f>
        <v>#REF!</v>
      </c>
      <c r="J85" s="22" t="e">
        <f>ROUND(F85*(G85+I85),2)</f>
        <v>#REF!</v>
      </c>
      <c r="K85" s="202" t="s">
        <v>159</v>
      </c>
      <c r="L85" s="183">
        <v>28808.42</v>
      </c>
      <c r="M85" s="17" t="e">
        <f t="shared" si="1"/>
        <v>#REF!</v>
      </c>
      <c r="N85" s="183"/>
      <c r="O85" s="183"/>
      <c r="P85" s="183"/>
      <c r="Q85" s="183"/>
    </row>
    <row r="86" spans="1:51" s="184" customFormat="1">
      <c r="A86" s="186" t="s">
        <v>880</v>
      </c>
      <c r="B86" s="145" t="s">
        <v>83</v>
      </c>
      <c r="C86" s="145" t="e">
        <f>VLOOKUP($B86,#REF!,2,FALSE)</f>
        <v>#REF!</v>
      </c>
      <c r="D86" s="162" t="e">
        <f>VLOOKUP($B86,#REF!,3,FALSE)</f>
        <v>#REF!</v>
      </c>
      <c r="E86" s="145" t="e">
        <f>VLOOKUP($B86,#REF!,4,FALSE)</f>
        <v>#REF!</v>
      </c>
      <c r="F86" s="148">
        <v>4</v>
      </c>
      <c r="G86" s="163" t="e">
        <f>VLOOKUP($B86,#REF!,13,FALSE)</f>
        <v>#REF!</v>
      </c>
      <c r="H86" s="164" t="e">
        <f>VLOOKUP($B86,#REF!,14,FALSE)</f>
        <v>#REF!</v>
      </c>
      <c r="I86" s="21" t="e">
        <f>G86*H86</f>
        <v>#REF!</v>
      </c>
      <c r="J86" s="22" t="e">
        <f>ROUND(F86*(G86+I86),2)</f>
        <v>#REF!</v>
      </c>
      <c r="K86" s="202" t="s">
        <v>159</v>
      </c>
      <c r="L86" s="183">
        <v>75622.13</v>
      </c>
      <c r="M86" s="17" t="e">
        <f t="shared" si="1"/>
        <v>#REF!</v>
      </c>
      <c r="N86" s="183"/>
      <c r="O86" s="183"/>
      <c r="P86" s="183"/>
      <c r="Q86" s="183"/>
    </row>
    <row r="87" spans="1:51" s="184" customFormat="1">
      <c r="A87" s="186" t="s">
        <v>881</v>
      </c>
      <c r="B87" s="145" t="s">
        <v>84</v>
      </c>
      <c r="C87" s="145" t="e">
        <f>VLOOKUP($B87,#REF!,2,FALSE)</f>
        <v>#REF!</v>
      </c>
      <c r="D87" s="162" t="e">
        <f>VLOOKUP($B87,#REF!,3,FALSE)</f>
        <v>#REF!</v>
      </c>
      <c r="E87" s="145" t="e">
        <f>VLOOKUP($B87,#REF!,4,FALSE)</f>
        <v>#REF!</v>
      </c>
      <c r="F87" s="148">
        <v>8</v>
      </c>
      <c r="G87" s="163" t="e">
        <f>VLOOKUP($B87,#REF!,13,FALSE)</f>
        <v>#REF!</v>
      </c>
      <c r="H87" s="164" t="e">
        <f>VLOOKUP($B87,#REF!,14,FALSE)</f>
        <v>#REF!</v>
      </c>
      <c r="I87" s="21" t="e">
        <f>G87*H87</f>
        <v>#REF!</v>
      </c>
      <c r="J87" s="22" t="e">
        <f>ROUND(F87*(G87+I87),2)</f>
        <v>#REF!</v>
      </c>
      <c r="K87" s="202" t="s">
        <v>159</v>
      </c>
      <c r="L87" s="183">
        <v>75622.09</v>
      </c>
      <c r="M87" s="17" t="e">
        <f t="shared" si="1"/>
        <v>#REF!</v>
      </c>
      <c r="N87" s="183"/>
      <c r="O87" s="183"/>
      <c r="P87" s="183"/>
      <c r="Q87" s="183"/>
    </row>
    <row r="88" spans="1:51" s="184" customFormat="1">
      <c r="A88" s="186" t="s">
        <v>882</v>
      </c>
      <c r="B88" s="145" t="s">
        <v>85</v>
      </c>
      <c r="C88" s="145" t="e">
        <f>VLOOKUP($B88,#REF!,2,FALSE)</f>
        <v>#REF!</v>
      </c>
      <c r="D88" s="162" t="e">
        <f>VLOOKUP($B88,#REF!,3,FALSE)</f>
        <v>#REF!</v>
      </c>
      <c r="E88" s="145" t="e">
        <f>VLOOKUP($B88,#REF!,4,FALSE)</f>
        <v>#REF!</v>
      </c>
      <c r="F88" s="148">
        <v>5</v>
      </c>
      <c r="G88" s="163" t="e">
        <f>VLOOKUP($B88,#REF!,13,FALSE)</f>
        <v>#REF!</v>
      </c>
      <c r="H88" s="164" t="e">
        <f>VLOOKUP($B88,#REF!,14,FALSE)</f>
        <v>#REF!</v>
      </c>
      <c r="I88" s="21" t="e">
        <f>G88*H88</f>
        <v>#REF!</v>
      </c>
      <c r="J88" s="22" t="e">
        <f>ROUND(F88*(G88+I88),2)</f>
        <v>#REF!</v>
      </c>
      <c r="K88" s="202" t="s">
        <v>159</v>
      </c>
      <c r="L88" s="183">
        <v>108031.58</v>
      </c>
      <c r="M88" s="17" t="e">
        <f t="shared" si="1"/>
        <v>#REF!</v>
      </c>
      <c r="N88" s="183"/>
      <c r="O88" s="183"/>
      <c r="P88" s="183"/>
      <c r="Q88" s="183"/>
    </row>
    <row r="89" spans="1:51" s="151" customFormat="1" ht="26.25" customHeight="1">
      <c r="A89" s="182" t="s">
        <v>883</v>
      </c>
      <c r="B89" s="158"/>
      <c r="C89" s="158"/>
      <c r="D89" s="159" t="s">
        <v>106</v>
      </c>
      <c r="E89" s="168"/>
      <c r="F89" s="159"/>
      <c r="G89" s="163"/>
      <c r="H89" s="164"/>
      <c r="I89" s="169"/>
      <c r="J89" s="85" t="e">
        <f>SUM(J90)</f>
        <v>#REF!</v>
      </c>
      <c r="K89" s="149"/>
      <c r="L89" s="150">
        <v>20630.18</v>
      </c>
      <c r="M89" s="17" t="e">
        <f t="shared" si="1"/>
        <v>#REF!</v>
      </c>
      <c r="N89" s="150"/>
      <c r="O89" s="150"/>
      <c r="P89" s="150"/>
      <c r="Q89" s="150"/>
      <c r="R89" s="150"/>
      <c r="S89" s="150"/>
      <c r="T89" s="150"/>
      <c r="U89" s="150"/>
      <c r="V89" s="150"/>
      <c r="W89" s="150"/>
      <c r="X89" s="150"/>
      <c r="Y89" s="150"/>
      <c r="Z89" s="150"/>
      <c r="AA89" s="150"/>
      <c r="AB89" s="150"/>
      <c r="AC89" s="150"/>
      <c r="AD89" s="150"/>
      <c r="AE89" s="150"/>
      <c r="AF89" s="150"/>
      <c r="AG89" s="150"/>
      <c r="AH89" s="150"/>
      <c r="AI89" s="150"/>
      <c r="AJ89" s="150"/>
      <c r="AK89" s="150"/>
      <c r="AL89" s="150"/>
      <c r="AM89" s="150"/>
      <c r="AN89" s="150"/>
      <c r="AO89" s="150"/>
      <c r="AP89" s="150"/>
      <c r="AQ89" s="150"/>
      <c r="AR89" s="150"/>
      <c r="AS89" s="150"/>
      <c r="AT89" s="150"/>
      <c r="AU89" s="150"/>
      <c r="AV89" s="150"/>
      <c r="AW89" s="150"/>
      <c r="AX89" s="150"/>
      <c r="AY89" s="150"/>
    </row>
    <row r="90" spans="1:51" s="184" customFormat="1">
      <c r="A90" s="186" t="s">
        <v>884</v>
      </c>
      <c r="B90" s="145" t="s">
        <v>119</v>
      </c>
      <c r="C90" s="145" t="e">
        <f>VLOOKUP($B90,#REF!,2,FALSE)</f>
        <v>#REF!</v>
      </c>
      <c r="D90" s="162" t="e">
        <f>VLOOKUP($B90,#REF!,3,FALSE)</f>
        <v>#REF!</v>
      </c>
      <c r="E90" s="145" t="e">
        <f>VLOOKUP($B90,#REF!,4,FALSE)</f>
        <v>#REF!</v>
      </c>
      <c r="F90" s="148">
        <v>2</v>
      </c>
      <c r="G90" s="163" t="e">
        <f>VLOOKUP($B90,#REF!,13,FALSE)</f>
        <v>#REF!</v>
      </c>
      <c r="H90" s="164" t="e">
        <f>VLOOKUP($B90,#REF!,14,FALSE)</f>
        <v>#REF!</v>
      </c>
      <c r="I90" s="21" t="e">
        <f>G90*H90</f>
        <v>#REF!</v>
      </c>
      <c r="J90" s="22" t="e">
        <f>ROUND(F90*(G90+I90),2)</f>
        <v>#REF!</v>
      </c>
      <c r="K90" s="202" t="s">
        <v>159</v>
      </c>
      <c r="L90" s="183">
        <v>20630.18</v>
      </c>
      <c r="M90" s="17" t="e">
        <f t="shared" si="1"/>
        <v>#REF!</v>
      </c>
      <c r="N90" s="183"/>
      <c r="O90" s="183"/>
      <c r="P90" s="183"/>
      <c r="Q90" s="183"/>
    </row>
    <row r="91" spans="1:51" s="151" customFormat="1" ht="26.25" customHeight="1">
      <c r="A91" s="182" t="s">
        <v>883</v>
      </c>
      <c r="B91" s="158"/>
      <c r="C91" s="158"/>
      <c r="D91" s="159" t="s">
        <v>107</v>
      </c>
      <c r="E91" s="168"/>
      <c r="F91" s="159"/>
      <c r="G91" s="163"/>
      <c r="H91" s="164"/>
      <c r="I91" s="169"/>
      <c r="J91" s="85" t="e">
        <f>SUM(J92)</f>
        <v>#REF!</v>
      </c>
      <c r="K91" s="149"/>
      <c r="L91" s="150">
        <v>82520.7</v>
      </c>
      <c r="M91" s="17" t="e">
        <f t="shared" si="1"/>
        <v>#REF!</v>
      </c>
      <c r="N91" s="150"/>
      <c r="O91" s="150"/>
      <c r="P91" s="150"/>
      <c r="Q91" s="150"/>
      <c r="R91" s="150"/>
      <c r="S91" s="150"/>
      <c r="T91" s="150"/>
      <c r="U91" s="150"/>
      <c r="V91" s="150"/>
      <c r="W91" s="150"/>
      <c r="X91" s="150"/>
      <c r="Y91" s="150"/>
      <c r="Z91" s="150"/>
      <c r="AA91" s="150"/>
      <c r="AB91" s="150"/>
      <c r="AC91" s="150"/>
      <c r="AD91" s="150"/>
      <c r="AE91" s="150"/>
      <c r="AF91" s="150"/>
      <c r="AG91" s="150"/>
      <c r="AH91" s="150"/>
      <c r="AI91" s="150"/>
      <c r="AJ91" s="150"/>
      <c r="AK91" s="150"/>
      <c r="AL91" s="150"/>
      <c r="AM91" s="150"/>
      <c r="AN91" s="150"/>
      <c r="AO91" s="150"/>
      <c r="AP91" s="150"/>
      <c r="AQ91" s="150"/>
      <c r="AR91" s="150"/>
      <c r="AS91" s="150"/>
      <c r="AT91" s="150"/>
      <c r="AU91" s="150"/>
      <c r="AV91" s="150"/>
      <c r="AW91" s="150"/>
      <c r="AX91" s="150"/>
      <c r="AY91" s="150"/>
    </row>
    <row r="92" spans="1:51" s="184" customFormat="1">
      <c r="A92" s="186" t="s">
        <v>884</v>
      </c>
      <c r="B92" s="145" t="s">
        <v>87</v>
      </c>
      <c r="C92" s="145" t="e">
        <f>VLOOKUP($B92,#REF!,2,FALSE)</f>
        <v>#REF!</v>
      </c>
      <c r="D92" s="162" t="e">
        <f>VLOOKUP($B92,#REF!,3,FALSE)</f>
        <v>#REF!</v>
      </c>
      <c r="E92" s="145" t="e">
        <f>VLOOKUP($B92,#REF!,4,FALSE)</f>
        <v>#REF!</v>
      </c>
      <c r="F92" s="148">
        <v>2</v>
      </c>
      <c r="G92" s="163" t="e">
        <f>VLOOKUP($B92,#REF!,13,FALSE)</f>
        <v>#REF!</v>
      </c>
      <c r="H92" s="164" t="e">
        <f>VLOOKUP($B92,#REF!,14,FALSE)</f>
        <v>#REF!</v>
      </c>
      <c r="I92" s="21" t="e">
        <f>G92*H92</f>
        <v>#REF!</v>
      </c>
      <c r="J92" s="22" t="e">
        <f>ROUND(F92*(G92+I92),2)</f>
        <v>#REF!</v>
      </c>
      <c r="K92" s="202" t="s">
        <v>159</v>
      </c>
      <c r="L92" s="183">
        <v>82520.7</v>
      </c>
      <c r="M92" s="17" t="e">
        <f t="shared" si="1"/>
        <v>#REF!</v>
      </c>
      <c r="N92" s="183"/>
      <c r="O92" s="183"/>
      <c r="P92" s="183"/>
      <c r="Q92" s="183"/>
    </row>
    <row r="93" spans="1:51" s="151" customFormat="1" ht="26.25" customHeight="1">
      <c r="A93" s="182" t="s">
        <v>885</v>
      </c>
      <c r="B93" s="158"/>
      <c r="C93" s="158"/>
      <c r="D93" s="159" t="s">
        <v>115</v>
      </c>
      <c r="E93" s="168"/>
      <c r="F93" s="159"/>
      <c r="G93" s="163"/>
      <c r="H93" s="164"/>
      <c r="I93" s="169"/>
      <c r="J93" s="85" t="e">
        <f>SUM(J94)</f>
        <v>#REF!</v>
      </c>
      <c r="K93" s="149"/>
      <c r="L93" s="150">
        <v>103150.88</v>
      </c>
      <c r="M93" s="17" t="e">
        <f t="shared" si="1"/>
        <v>#REF!</v>
      </c>
      <c r="N93" s="150"/>
      <c r="O93" s="150"/>
      <c r="P93" s="150"/>
      <c r="Q93" s="150"/>
      <c r="R93" s="150"/>
      <c r="S93" s="150"/>
      <c r="T93" s="150"/>
      <c r="U93" s="150"/>
      <c r="V93" s="150"/>
      <c r="W93" s="150"/>
      <c r="X93" s="150"/>
      <c r="Y93" s="150"/>
      <c r="Z93" s="150"/>
      <c r="AA93" s="150"/>
      <c r="AB93" s="150"/>
      <c r="AC93" s="150"/>
      <c r="AD93" s="150"/>
      <c r="AE93" s="150"/>
      <c r="AF93" s="150"/>
      <c r="AG93" s="150"/>
      <c r="AH93" s="150"/>
      <c r="AI93" s="150"/>
      <c r="AJ93" s="150"/>
      <c r="AK93" s="150"/>
      <c r="AL93" s="150"/>
      <c r="AM93" s="150"/>
      <c r="AN93" s="150"/>
      <c r="AO93" s="150"/>
      <c r="AP93" s="150"/>
      <c r="AQ93" s="150"/>
      <c r="AR93" s="150"/>
      <c r="AS93" s="150"/>
      <c r="AT93" s="150"/>
      <c r="AU93" s="150"/>
      <c r="AV93" s="150"/>
      <c r="AW93" s="150"/>
      <c r="AX93" s="150"/>
      <c r="AY93" s="150"/>
    </row>
    <row r="94" spans="1:51" s="184" customFormat="1">
      <c r="A94" s="186" t="s">
        <v>886</v>
      </c>
      <c r="B94" s="145" t="s">
        <v>121</v>
      </c>
      <c r="C94" s="145" t="e">
        <f>VLOOKUP($B94,#REF!,2,FALSE)</f>
        <v>#REF!</v>
      </c>
      <c r="D94" s="162" t="e">
        <f>VLOOKUP($B94,#REF!,3,FALSE)</f>
        <v>#REF!</v>
      </c>
      <c r="E94" s="145" t="e">
        <f>VLOOKUP($B94,#REF!,4,FALSE)</f>
        <v>#REF!</v>
      </c>
      <c r="F94" s="148">
        <v>2</v>
      </c>
      <c r="G94" s="163" t="e">
        <f>VLOOKUP($B94,#REF!,13,FALSE)</f>
        <v>#REF!</v>
      </c>
      <c r="H94" s="164" t="e">
        <f>VLOOKUP($B94,#REF!,14,FALSE)</f>
        <v>#REF!</v>
      </c>
      <c r="I94" s="21" t="e">
        <f>G94*H94</f>
        <v>#REF!</v>
      </c>
      <c r="J94" s="22" t="e">
        <f>ROUND(F94*(G94+I94),2)</f>
        <v>#REF!</v>
      </c>
      <c r="K94" s="202" t="s">
        <v>159</v>
      </c>
      <c r="L94" s="183">
        <v>103150.88</v>
      </c>
      <c r="M94" s="17" t="e">
        <f t="shared" si="1"/>
        <v>#REF!</v>
      </c>
      <c r="N94" s="183"/>
      <c r="O94" s="183"/>
      <c r="P94" s="183"/>
      <c r="Q94" s="183"/>
    </row>
    <row r="95" spans="1:51" s="51" customFormat="1">
      <c r="A95" s="138" t="s">
        <v>810</v>
      </c>
      <c r="B95" s="139"/>
      <c r="C95" s="139"/>
      <c r="D95" s="139" t="s">
        <v>803</v>
      </c>
      <c r="E95" s="139"/>
      <c r="F95" s="139"/>
      <c r="G95" s="141"/>
      <c r="H95" s="142"/>
      <c r="I95" s="139"/>
      <c r="J95" s="143" t="e">
        <f>SUM(J96,J98,J100,J102)</f>
        <v>#REF!</v>
      </c>
      <c r="K95" s="200"/>
      <c r="L95" s="51">
        <v>154753.60000000001</v>
      </c>
      <c r="M95" s="17" t="e">
        <f t="shared" si="1"/>
        <v>#REF!</v>
      </c>
    </row>
    <row r="96" spans="1:51" s="184" customFormat="1">
      <c r="A96" s="182" t="s">
        <v>887</v>
      </c>
      <c r="B96" s="158"/>
      <c r="C96" s="158"/>
      <c r="D96" s="159" t="s">
        <v>14</v>
      </c>
      <c r="E96" s="159"/>
      <c r="F96" s="159"/>
      <c r="G96" s="163"/>
      <c r="H96" s="164"/>
      <c r="I96" s="159"/>
      <c r="J96" s="185" t="e">
        <f>SUM(J97)</f>
        <v>#REF!</v>
      </c>
      <c r="K96" s="201"/>
      <c r="L96" s="183">
        <v>8841.2800000000007</v>
      </c>
      <c r="M96" s="17" t="e">
        <f t="shared" si="1"/>
        <v>#REF!</v>
      </c>
      <c r="N96" s="183"/>
      <c r="O96" s="183"/>
      <c r="P96" s="183"/>
      <c r="Q96" s="183"/>
    </row>
    <row r="97" spans="1:51" s="184" customFormat="1" ht="109.5" customHeight="1">
      <c r="A97" s="186" t="s">
        <v>888</v>
      </c>
      <c r="B97" s="145" t="s">
        <v>223</v>
      </c>
      <c r="C97" s="145" t="e">
        <f>VLOOKUP($B97,#REF!,2,FALSE)</f>
        <v>#REF!</v>
      </c>
      <c r="D97" s="162" t="e">
        <f>VLOOKUP($B97,#REF!,3,FALSE)</f>
        <v>#REF!</v>
      </c>
      <c r="E97" s="145" t="e">
        <f>VLOOKUP($B97,#REF!,4,FALSE)</f>
        <v>#REF!</v>
      </c>
      <c r="F97" s="148">
        <v>1</v>
      </c>
      <c r="G97" s="163" t="e">
        <f>VLOOKUP($B97,#REF!,13,FALSE)</f>
        <v>#REF!</v>
      </c>
      <c r="H97" s="164" t="e">
        <f>VLOOKUP($B97,#REF!,14,FALSE)</f>
        <v>#REF!</v>
      </c>
      <c r="I97" s="21" t="e">
        <f>G97*H97</f>
        <v>#REF!</v>
      </c>
      <c r="J97" s="22" t="e">
        <f>ROUND(F97*(G97+I97),2)</f>
        <v>#REF!</v>
      </c>
      <c r="K97" s="202" t="s">
        <v>159</v>
      </c>
      <c r="L97" s="183">
        <v>8841.2800000000007</v>
      </c>
      <c r="M97" s="17" t="e">
        <f t="shared" si="1"/>
        <v>#REF!</v>
      </c>
      <c r="N97" s="183"/>
      <c r="O97" s="183"/>
      <c r="P97" s="183"/>
      <c r="Q97" s="183"/>
    </row>
    <row r="98" spans="1:51" s="184" customFormat="1" ht="24">
      <c r="A98" s="182" t="s">
        <v>889</v>
      </c>
      <c r="B98" s="158"/>
      <c r="C98" s="158"/>
      <c r="D98" s="159" t="s">
        <v>111</v>
      </c>
      <c r="E98" s="168"/>
      <c r="F98" s="159"/>
      <c r="G98" s="163"/>
      <c r="H98" s="164"/>
      <c r="I98" s="169"/>
      <c r="J98" s="185" t="e">
        <f>SUM(J99)</f>
        <v>#REF!</v>
      </c>
      <c r="K98" s="201"/>
      <c r="L98" s="183">
        <v>115783.27</v>
      </c>
      <c r="M98" s="17" t="e">
        <f t="shared" si="1"/>
        <v>#REF!</v>
      </c>
      <c r="N98" s="183"/>
      <c r="O98" s="183"/>
      <c r="P98" s="183"/>
      <c r="Q98" s="183"/>
    </row>
    <row r="99" spans="1:51" s="184" customFormat="1">
      <c r="A99" s="186" t="s">
        <v>890</v>
      </c>
      <c r="B99" s="145" t="s">
        <v>75</v>
      </c>
      <c r="C99" s="145" t="e">
        <f>VLOOKUP($B99,#REF!,2,FALSE)</f>
        <v>#REF!</v>
      </c>
      <c r="D99" s="162" t="e">
        <f>VLOOKUP($B99,#REF!,3,FALSE)</f>
        <v>#REF!</v>
      </c>
      <c r="E99" s="145" t="e">
        <f>VLOOKUP($B99,#REF!,4,FALSE)</f>
        <v>#REF!</v>
      </c>
      <c r="F99" s="148">
        <v>2</v>
      </c>
      <c r="G99" s="163" t="e">
        <f>VLOOKUP($B99,#REF!,13,FALSE)</f>
        <v>#REF!</v>
      </c>
      <c r="H99" s="164" t="e">
        <f>VLOOKUP($B99,#REF!,14,FALSE)</f>
        <v>#REF!</v>
      </c>
      <c r="I99" s="21" t="e">
        <f>G99*H99</f>
        <v>#REF!</v>
      </c>
      <c r="J99" s="22" t="e">
        <f>ROUND(F99*(G99+I99),2)</f>
        <v>#REF!</v>
      </c>
      <c r="K99" s="202" t="s">
        <v>159</v>
      </c>
      <c r="L99" s="183">
        <v>115783.27</v>
      </c>
      <c r="M99" s="17" t="e">
        <f t="shared" si="1"/>
        <v>#REF!</v>
      </c>
      <c r="N99" s="183"/>
      <c r="O99" s="183"/>
      <c r="P99" s="183"/>
      <c r="Q99" s="183"/>
    </row>
    <row r="100" spans="1:51" s="151" customFormat="1" ht="33" customHeight="1">
      <c r="A100" s="182" t="s">
        <v>891</v>
      </c>
      <c r="B100" s="145"/>
      <c r="C100" s="145"/>
      <c r="D100" s="178" t="s">
        <v>114</v>
      </c>
      <c r="E100" s="179"/>
      <c r="F100" s="179"/>
      <c r="G100" s="163"/>
      <c r="H100" s="164"/>
      <c r="I100" s="21"/>
      <c r="J100" s="185" t="e">
        <f>SUM(J101)</f>
        <v>#REF!</v>
      </c>
      <c r="K100" s="149"/>
      <c r="L100" s="150">
        <v>21090.33</v>
      </c>
      <c r="M100" s="17" t="e">
        <f t="shared" si="1"/>
        <v>#REF!</v>
      </c>
      <c r="N100" s="150"/>
      <c r="O100" s="150"/>
      <c r="P100" s="150"/>
      <c r="Q100" s="150"/>
      <c r="R100" s="150"/>
      <c r="S100" s="150"/>
      <c r="T100" s="150"/>
      <c r="U100" s="150"/>
      <c r="V100" s="150"/>
      <c r="W100" s="150"/>
      <c r="X100" s="150"/>
      <c r="Y100" s="150"/>
      <c r="Z100" s="150"/>
      <c r="AA100" s="150"/>
      <c r="AB100" s="150"/>
      <c r="AC100" s="150"/>
      <c r="AD100" s="150"/>
      <c r="AE100" s="150"/>
      <c r="AF100" s="150"/>
      <c r="AG100" s="150"/>
      <c r="AH100" s="150"/>
      <c r="AI100" s="150"/>
      <c r="AJ100" s="150"/>
      <c r="AK100" s="150"/>
      <c r="AL100" s="150"/>
      <c r="AM100" s="150"/>
      <c r="AN100" s="150"/>
      <c r="AO100" s="150"/>
      <c r="AP100" s="150"/>
      <c r="AQ100" s="150"/>
      <c r="AR100" s="150"/>
      <c r="AS100" s="150"/>
      <c r="AT100" s="150"/>
      <c r="AU100" s="150"/>
      <c r="AV100" s="150"/>
      <c r="AW100" s="150"/>
      <c r="AX100" s="150"/>
    </row>
    <row r="101" spans="1:51" s="184" customFormat="1">
      <c r="A101" s="186" t="s">
        <v>892</v>
      </c>
      <c r="B101" s="145" t="s">
        <v>118</v>
      </c>
      <c r="C101" s="145" t="e">
        <f>VLOOKUP($B101,#REF!,2,FALSE)</f>
        <v>#REF!</v>
      </c>
      <c r="D101" s="162" t="e">
        <f>VLOOKUP($B101,#REF!,3,FALSE)</f>
        <v>#REF!</v>
      </c>
      <c r="E101" s="145" t="e">
        <f>VLOOKUP($B101,#REF!,4,FALSE)</f>
        <v>#REF!</v>
      </c>
      <c r="F101" s="148">
        <v>2</v>
      </c>
      <c r="G101" s="163" t="e">
        <f>VLOOKUP($B101,#REF!,13,FALSE)</f>
        <v>#REF!</v>
      </c>
      <c r="H101" s="164" t="e">
        <f>VLOOKUP($B101,#REF!,14,FALSE)</f>
        <v>#REF!</v>
      </c>
      <c r="I101" s="21" t="e">
        <f>G101*H101</f>
        <v>#REF!</v>
      </c>
      <c r="J101" s="22" t="e">
        <f>ROUND(F101*(G101+I101),2)</f>
        <v>#REF!</v>
      </c>
      <c r="K101" s="202" t="s">
        <v>159</v>
      </c>
      <c r="L101" s="183">
        <v>21090.33</v>
      </c>
      <c r="M101" s="17" t="e">
        <f t="shared" si="1"/>
        <v>#REF!</v>
      </c>
      <c r="N101" s="183"/>
      <c r="O101" s="183"/>
      <c r="P101" s="183"/>
      <c r="Q101" s="183"/>
    </row>
    <row r="102" spans="1:51" s="151" customFormat="1" ht="26.25" customHeight="1">
      <c r="A102" s="182" t="s">
        <v>893</v>
      </c>
      <c r="B102" s="158"/>
      <c r="C102" s="158"/>
      <c r="D102" s="159" t="s">
        <v>115</v>
      </c>
      <c r="E102" s="168"/>
      <c r="F102" s="159"/>
      <c r="G102" s="163"/>
      <c r="H102" s="164"/>
      <c r="I102" s="169"/>
      <c r="J102" s="85" t="e">
        <f>SUM(J103)</f>
        <v>#REF!</v>
      </c>
      <c r="K102" s="149"/>
      <c r="L102" s="150">
        <v>9038.7199999999993</v>
      </c>
      <c r="M102" s="17" t="e">
        <f t="shared" si="1"/>
        <v>#REF!</v>
      </c>
      <c r="N102" s="150"/>
      <c r="O102" s="150"/>
      <c r="P102" s="150"/>
      <c r="Q102" s="150"/>
      <c r="R102" s="150"/>
      <c r="S102" s="150"/>
      <c r="T102" s="150"/>
      <c r="U102" s="150"/>
      <c r="V102" s="150"/>
      <c r="W102" s="150"/>
      <c r="X102" s="150"/>
      <c r="Y102" s="150"/>
      <c r="Z102" s="150"/>
      <c r="AA102" s="150"/>
      <c r="AB102" s="150"/>
      <c r="AC102" s="150"/>
      <c r="AD102" s="150"/>
      <c r="AE102" s="150"/>
      <c r="AF102" s="150"/>
      <c r="AG102" s="150"/>
      <c r="AH102" s="150"/>
      <c r="AI102" s="150"/>
      <c r="AJ102" s="150"/>
      <c r="AK102" s="150"/>
      <c r="AL102" s="150"/>
      <c r="AM102" s="150"/>
      <c r="AN102" s="150"/>
      <c r="AO102" s="150"/>
      <c r="AP102" s="150"/>
      <c r="AQ102" s="150"/>
      <c r="AR102" s="150"/>
      <c r="AS102" s="150"/>
      <c r="AT102" s="150"/>
      <c r="AU102" s="150"/>
      <c r="AV102" s="150"/>
      <c r="AW102" s="150"/>
      <c r="AX102" s="150"/>
      <c r="AY102" s="150"/>
    </row>
    <row r="103" spans="1:51" s="184" customFormat="1">
      <c r="A103" s="186" t="s">
        <v>894</v>
      </c>
      <c r="B103" s="145" t="s">
        <v>122</v>
      </c>
      <c r="C103" s="145" t="e">
        <f>VLOOKUP($B103,#REF!,2,FALSE)</f>
        <v>#REF!</v>
      </c>
      <c r="D103" s="162" t="e">
        <f>VLOOKUP($B103,#REF!,3,FALSE)</f>
        <v>#REF!</v>
      </c>
      <c r="E103" s="145" t="e">
        <f>VLOOKUP($B103,#REF!,4,FALSE)</f>
        <v>#REF!</v>
      </c>
      <c r="F103" s="148">
        <v>2</v>
      </c>
      <c r="G103" s="163" t="e">
        <f>VLOOKUP($B103,#REF!,13,FALSE)</f>
        <v>#REF!</v>
      </c>
      <c r="H103" s="164" t="e">
        <f>VLOOKUP($B103,#REF!,14,FALSE)</f>
        <v>#REF!</v>
      </c>
      <c r="I103" s="21" t="e">
        <f>G103*H103</f>
        <v>#REF!</v>
      </c>
      <c r="J103" s="22" t="e">
        <f>ROUND(F103*(G103+I103),2)</f>
        <v>#REF!</v>
      </c>
      <c r="K103" s="202" t="s">
        <v>159</v>
      </c>
      <c r="L103" s="183">
        <v>9038.7199999999993</v>
      </c>
      <c r="M103" s="17" t="e">
        <f t="shared" si="1"/>
        <v>#REF!</v>
      </c>
      <c r="N103" s="183"/>
      <c r="O103" s="183"/>
      <c r="P103" s="183"/>
      <c r="Q103" s="183"/>
    </row>
    <row r="104" spans="1:51" s="51" customFormat="1">
      <c r="A104" s="138" t="s">
        <v>811</v>
      </c>
      <c r="B104" s="139"/>
      <c r="C104" s="139"/>
      <c r="D104" s="139" t="s">
        <v>804</v>
      </c>
      <c r="E104" s="139"/>
      <c r="F104" s="139"/>
      <c r="G104" s="141"/>
      <c r="H104" s="142"/>
      <c r="I104" s="139"/>
      <c r="J104" s="143" t="e">
        <f>SUM(J105,J112,J118,J121,J127,J131,J133,J135)</f>
        <v>#REF!</v>
      </c>
      <c r="K104" s="200"/>
      <c r="L104" s="51">
        <v>7627218.7100000009</v>
      </c>
      <c r="M104" s="17" t="e">
        <f t="shared" si="1"/>
        <v>#REF!</v>
      </c>
    </row>
    <row r="105" spans="1:51" s="184" customFormat="1">
      <c r="A105" s="182" t="s">
        <v>895</v>
      </c>
      <c r="B105" s="158"/>
      <c r="C105" s="158"/>
      <c r="D105" s="159" t="s">
        <v>14</v>
      </c>
      <c r="E105" s="159"/>
      <c r="F105" s="159"/>
      <c r="G105" s="163"/>
      <c r="H105" s="164"/>
      <c r="I105" s="159"/>
      <c r="J105" s="185" t="e">
        <f>SUM(J106:J111)</f>
        <v>#REF!</v>
      </c>
      <c r="K105" s="201"/>
      <c r="L105" s="183">
        <v>1700188.5400000003</v>
      </c>
      <c r="M105" s="17" t="e">
        <f t="shared" si="1"/>
        <v>#REF!</v>
      </c>
      <c r="N105" s="183"/>
      <c r="O105" s="183"/>
      <c r="P105" s="183"/>
      <c r="Q105" s="183"/>
    </row>
    <row r="106" spans="1:51" s="1" customFormat="1" ht="110.25" customHeight="1">
      <c r="A106" s="186"/>
      <c r="B106" s="145"/>
      <c r="C106" s="145"/>
      <c r="D106" s="162" t="s">
        <v>320</v>
      </c>
      <c r="E106" s="147"/>
      <c r="F106" s="148"/>
      <c r="G106" s="163"/>
      <c r="H106" s="164"/>
      <c r="I106" s="21"/>
      <c r="J106" s="22"/>
      <c r="K106" s="149"/>
      <c r="L106" s="184"/>
      <c r="M106" s="17" t="str">
        <f t="shared" si="1"/>
        <v xml:space="preserve"> </v>
      </c>
      <c r="N106" s="184"/>
      <c r="O106" s="184"/>
      <c r="P106" s="184"/>
      <c r="Q106" s="184"/>
      <c r="R106" s="184"/>
      <c r="S106" s="184"/>
      <c r="T106" s="184"/>
      <c r="U106" s="184"/>
      <c r="V106" s="184"/>
      <c r="W106" s="184"/>
      <c r="X106" s="184"/>
      <c r="Y106" s="184"/>
      <c r="Z106" s="184"/>
      <c r="AA106" s="184"/>
      <c r="AB106" s="184"/>
      <c r="AC106" s="184"/>
      <c r="AD106" s="184"/>
      <c r="AE106" s="184"/>
      <c r="AF106" s="184"/>
      <c r="AG106" s="184"/>
      <c r="AH106" s="184"/>
      <c r="AI106" s="184"/>
      <c r="AJ106" s="184"/>
      <c r="AK106" s="184"/>
      <c r="AL106" s="184"/>
      <c r="AM106" s="184"/>
      <c r="AN106" s="184"/>
      <c r="AO106" s="184"/>
      <c r="AP106" s="184"/>
      <c r="AQ106" s="184"/>
      <c r="AR106" s="184"/>
      <c r="AS106" s="184"/>
      <c r="AT106" s="184"/>
      <c r="AU106" s="184"/>
      <c r="AV106" s="184"/>
      <c r="AW106" s="184"/>
      <c r="AX106" s="184"/>
      <c r="AY106" s="184"/>
    </row>
    <row r="107" spans="1:51" s="1" customFormat="1" ht="29.25" customHeight="1">
      <c r="A107" s="146" t="s">
        <v>896</v>
      </c>
      <c r="B107" s="145" t="s">
        <v>326</v>
      </c>
      <c r="C107" s="145" t="e">
        <f>VLOOKUP($B107,#REF!,2,FALSE)</f>
        <v>#REF!</v>
      </c>
      <c r="D107" s="162" t="e">
        <f>VLOOKUP($B107,#REF!,3,FALSE)</f>
        <v>#REF!</v>
      </c>
      <c r="E107" s="145" t="e">
        <f>VLOOKUP($B107,#REF!,4,FALSE)</f>
        <v>#REF!</v>
      </c>
      <c r="F107" s="148">
        <v>1</v>
      </c>
      <c r="G107" s="163" t="e">
        <f>VLOOKUP($B107,#REF!,13,FALSE)</f>
        <v>#REF!</v>
      </c>
      <c r="H107" s="164" t="e">
        <f>VLOOKUP($B107,#REF!,14,FALSE)</f>
        <v>#REF!</v>
      </c>
      <c r="I107" s="21" t="e">
        <f>G107*H107</f>
        <v>#REF!</v>
      </c>
      <c r="J107" s="22" t="e">
        <f>ROUND(F107*(G107+I107),2)</f>
        <v>#REF!</v>
      </c>
      <c r="K107" s="149" t="s">
        <v>159</v>
      </c>
      <c r="L107" s="184">
        <v>680075.42</v>
      </c>
      <c r="M107" s="17" t="e">
        <f t="shared" si="1"/>
        <v>#REF!</v>
      </c>
      <c r="N107" s="184"/>
      <c r="O107" s="184"/>
      <c r="P107" s="184"/>
      <c r="Q107" s="184"/>
      <c r="R107" s="184"/>
      <c r="S107" s="184"/>
      <c r="T107" s="184"/>
      <c r="U107" s="184"/>
      <c r="V107" s="184"/>
      <c r="W107" s="184"/>
      <c r="X107" s="184"/>
      <c r="Y107" s="184"/>
      <c r="Z107" s="184"/>
      <c r="AA107" s="184"/>
      <c r="AB107" s="184"/>
      <c r="AC107" s="184"/>
      <c r="AD107" s="184"/>
      <c r="AE107" s="184"/>
      <c r="AF107" s="184"/>
      <c r="AG107" s="184"/>
      <c r="AH107" s="184"/>
      <c r="AI107" s="184"/>
      <c r="AJ107" s="184"/>
      <c r="AK107" s="184"/>
      <c r="AL107" s="184"/>
      <c r="AM107" s="184"/>
      <c r="AN107" s="184"/>
      <c r="AO107" s="184"/>
      <c r="AP107" s="184"/>
      <c r="AQ107" s="184"/>
      <c r="AR107" s="184"/>
      <c r="AS107" s="184"/>
      <c r="AT107" s="184"/>
      <c r="AU107" s="184"/>
      <c r="AV107" s="184"/>
      <c r="AW107" s="184"/>
      <c r="AX107" s="184"/>
      <c r="AY107" s="184"/>
    </row>
    <row r="108" spans="1:51" s="1" customFormat="1" ht="28.5" customHeight="1">
      <c r="A108" s="146" t="s">
        <v>897</v>
      </c>
      <c r="B108" s="145" t="s">
        <v>327</v>
      </c>
      <c r="C108" s="145" t="e">
        <f>VLOOKUP($B108,#REF!,2,FALSE)</f>
        <v>#REF!</v>
      </c>
      <c r="D108" s="162" t="e">
        <f>VLOOKUP($B108,#REF!,3,FALSE)</f>
        <v>#REF!</v>
      </c>
      <c r="E108" s="145" t="e">
        <f>VLOOKUP($B108,#REF!,4,FALSE)</f>
        <v>#REF!</v>
      </c>
      <c r="F108" s="148">
        <v>1</v>
      </c>
      <c r="G108" s="163" t="e">
        <f>VLOOKUP($B108,#REF!,13,FALSE)</f>
        <v>#REF!</v>
      </c>
      <c r="H108" s="164" t="e">
        <f>VLOOKUP($B108,#REF!,14,FALSE)</f>
        <v>#REF!</v>
      </c>
      <c r="I108" s="21" t="e">
        <f>G108*H108</f>
        <v>#REF!</v>
      </c>
      <c r="J108" s="22" t="e">
        <f>ROUND(F108*(G108+I108),2)</f>
        <v>#REF!</v>
      </c>
      <c r="K108" s="149" t="s">
        <v>159</v>
      </c>
      <c r="L108" s="184">
        <v>204022.63</v>
      </c>
      <c r="M108" s="17" t="e">
        <f t="shared" si="1"/>
        <v>#REF!</v>
      </c>
      <c r="N108" s="184"/>
      <c r="O108" s="184"/>
      <c r="P108" s="184"/>
      <c r="Q108" s="184"/>
      <c r="R108" s="184"/>
      <c r="S108" s="184"/>
      <c r="T108" s="184"/>
      <c r="U108" s="184"/>
      <c r="V108" s="184"/>
      <c r="W108" s="184"/>
      <c r="X108" s="184"/>
      <c r="Y108" s="184"/>
      <c r="Z108" s="184"/>
      <c r="AA108" s="184"/>
      <c r="AB108" s="184"/>
      <c r="AC108" s="184"/>
      <c r="AD108" s="184"/>
      <c r="AE108" s="184"/>
      <c r="AF108" s="184"/>
      <c r="AG108" s="184"/>
      <c r="AH108" s="184"/>
      <c r="AI108" s="184"/>
      <c r="AJ108" s="184"/>
      <c r="AK108" s="184"/>
      <c r="AL108" s="184"/>
      <c r="AM108" s="184"/>
      <c r="AN108" s="184"/>
      <c r="AO108" s="184"/>
      <c r="AP108" s="184"/>
      <c r="AQ108" s="184"/>
      <c r="AR108" s="184"/>
      <c r="AS108" s="184"/>
      <c r="AT108" s="184"/>
      <c r="AU108" s="184"/>
      <c r="AV108" s="184"/>
      <c r="AW108" s="184"/>
      <c r="AX108" s="184"/>
      <c r="AY108" s="184"/>
    </row>
    <row r="109" spans="1:51" s="1" customFormat="1" ht="30" customHeight="1">
      <c r="A109" s="146" t="s">
        <v>898</v>
      </c>
      <c r="B109" s="145" t="s">
        <v>321</v>
      </c>
      <c r="C109" s="145" t="e">
        <f>VLOOKUP($B109,#REF!,2,FALSE)</f>
        <v>#REF!</v>
      </c>
      <c r="D109" s="162" t="e">
        <f>VLOOKUP($B109,#REF!,3,FALSE)</f>
        <v>#REF!</v>
      </c>
      <c r="E109" s="145" t="e">
        <f>VLOOKUP($B109,#REF!,4,FALSE)</f>
        <v>#REF!</v>
      </c>
      <c r="F109" s="148">
        <v>1</v>
      </c>
      <c r="G109" s="163" t="e">
        <f>VLOOKUP($B109,#REF!,13,FALSE)</f>
        <v>#REF!</v>
      </c>
      <c r="H109" s="164" t="e">
        <f>VLOOKUP($B109,#REF!,14,FALSE)</f>
        <v>#REF!</v>
      </c>
      <c r="I109" s="21" t="e">
        <f>G109*H109</f>
        <v>#REF!</v>
      </c>
      <c r="J109" s="22" t="e">
        <f>ROUND(F109*(G109+I109),2)</f>
        <v>#REF!</v>
      </c>
      <c r="K109" s="149" t="s">
        <v>159</v>
      </c>
      <c r="L109" s="184">
        <v>170018.85</v>
      </c>
      <c r="M109" s="17" t="e">
        <f t="shared" si="1"/>
        <v>#REF!</v>
      </c>
      <c r="N109" s="184"/>
      <c r="O109" s="184"/>
      <c r="P109" s="184"/>
      <c r="Q109" s="184"/>
      <c r="R109" s="184"/>
      <c r="S109" s="184"/>
      <c r="T109" s="184"/>
      <c r="U109" s="184"/>
      <c r="V109" s="184"/>
      <c r="W109" s="184"/>
      <c r="X109" s="184"/>
      <c r="Y109" s="184"/>
      <c r="Z109" s="184"/>
      <c r="AA109" s="184"/>
      <c r="AB109" s="184"/>
      <c r="AC109" s="184"/>
      <c r="AD109" s="184"/>
      <c r="AE109" s="184"/>
      <c r="AF109" s="184"/>
      <c r="AG109" s="184"/>
      <c r="AH109" s="184"/>
      <c r="AI109" s="184"/>
      <c r="AJ109" s="184"/>
      <c r="AK109" s="184"/>
      <c r="AL109" s="184"/>
      <c r="AM109" s="184"/>
      <c r="AN109" s="184"/>
      <c r="AO109" s="184"/>
      <c r="AP109" s="184"/>
      <c r="AQ109" s="184"/>
      <c r="AR109" s="184"/>
      <c r="AS109" s="184"/>
      <c r="AT109" s="184"/>
      <c r="AU109" s="184"/>
      <c r="AV109" s="184"/>
      <c r="AW109" s="184"/>
      <c r="AX109" s="184"/>
      <c r="AY109" s="184"/>
    </row>
    <row r="110" spans="1:51" s="1" customFormat="1" ht="27" customHeight="1">
      <c r="A110" s="146" t="s">
        <v>899</v>
      </c>
      <c r="B110" s="145" t="s">
        <v>322</v>
      </c>
      <c r="C110" s="145" t="e">
        <f>VLOOKUP($B110,#REF!,2,FALSE)</f>
        <v>#REF!</v>
      </c>
      <c r="D110" s="162" t="e">
        <f>VLOOKUP($B110,#REF!,3,FALSE)</f>
        <v>#REF!</v>
      </c>
      <c r="E110" s="145" t="e">
        <f>VLOOKUP($B110,#REF!,4,FALSE)</f>
        <v>#REF!</v>
      </c>
      <c r="F110" s="148">
        <v>1</v>
      </c>
      <c r="G110" s="163" t="e">
        <f>VLOOKUP($B110,#REF!,13,FALSE)</f>
        <v>#REF!</v>
      </c>
      <c r="H110" s="164" t="e">
        <f>VLOOKUP($B110,#REF!,14,FALSE)</f>
        <v>#REF!</v>
      </c>
      <c r="I110" s="21" t="e">
        <f>G110*H110</f>
        <v>#REF!</v>
      </c>
      <c r="J110" s="22" t="e">
        <f>ROUND(F110*(G110+I110),2)</f>
        <v>#REF!</v>
      </c>
      <c r="K110" s="149" t="s">
        <v>159</v>
      </c>
      <c r="L110" s="184">
        <v>510056.56</v>
      </c>
      <c r="M110" s="17" t="e">
        <f t="shared" si="1"/>
        <v>#REF!</v>
      </c>
      <c r="N110" s="184"/>
      <c r="O110" s="184"/>
      <c r="P110" s="184"/>
      <c r="Q110" s="184"/>
      <c r="R110" s="184"/>
      <c r="S110" s="184"/>
      <c r="T110" s="184"/>
      <c r="U110" s="184"/>
      <c r="V110" s="184"/>
      <c r="W110" s="184"/>
      <c r="X110" s="184"/>
      <c r="Y110" s="184"/>
      <c r="Z110" s="184"/>
      <c r="AA110" s="184"/>
      <c r="AB110" s="184"/>
      <c r="AC110" s="184"/>
      <c r="AD110" s="184"/>
      <c r="AE110" s="184"/>
      <c r="AF110" s="184"/>
      <c r="AG110" s="184"/>
      <c r="AH110" s="184"/>
      <c r="AI110" s="184"/>
      <c r="AJ110" s="184"/>
      <c r="AK110" s="184"/>
      <c r="AL110" s="184"/>
      <c r="AM110" s="184"/>
      <c r="AN110" s="184"/>
      <c r="AO110" s="184"/>
      <c r="AP110" s="184"/>
      <c r="AQ110" s="184"/>
      <c r="AR110" s="184"/>
      <c r="AS110" s="184"/>
      <c r="AT110" s="184"/>
      <c r="AU110" s="184"/>
      <c r="AV110" s="184"/>
      <c r="AW110" s="184"/>
      <c r="AX110" s="184"/>
      <c r="AY110" s="184"/>
    </row>
    <row r="111" spans="1:51" s="1" customFormat="1" ht="27" customHeight="1">
      <c r="A111" s="146" t="s">
        <v>900</v>
      </c>
      <c r="B111" s="145" t="s">
        <v>323</v>
      </c>
      <c r="C111" s="145" t="e">
        <f>VLOOKUP($B111,#REF!,2,FALSE)</f>
        <v>#REF!</v>
      </c>
      <c r="D111" s="162" t="e">
        <f>VLOOKUP($B111,#REF!,3,FALSE)</f>
        <v>#REF!</v>
      </c>
      <c r="E111" s="145" t="e">
        <f>VLOOKUP($B111,#REF!,4,FALSE)</f>
        <v>#REF!</v>
      </c>
      <c r="F111" s="148">
        <v>1</v>
      </c>
      <c r="G111" s="163" t="e">
        <f>VLOOKUP($B111,#REF!,13,FALSE)</f>
        <v>#REF!</v>
      </c>
      <c r="H111" s="164" t="e">
        <f>VLOOKUP($B111,#REF!,14,FALSE)</f>
        <v>#REF!</v>
      </c>
      <c r="I111" s="21" t="e">
        <f>G111*H111</f>
        <v>#REF!</v>
      </c>
      <c r="J111" s="22" t="e">
        <f>ROUND(F111*(G111+I111),2)</f>
        <v>#REF!</v>
      </c>
      <c r="K111" s="149" t="s">
        <v>159</v>
      </c>
      <c r="L111" s="184">
        <v>136015.07999999999</v>
      </c>
      <c r="M111" s="17" t="e">
        <f t="shared" si="1"/>
        <v>#REF!</v>
      </c>
      <c r="N111" s="184"/>
      <c r="O111" s="184"/>
      <c r="P111" s="184"/>
      <c r="Q111" s="184"/>
      <c r="R111" s="184"/>
      <c r="S111" s="184"/>
      <c r="T111" s="184"/>
      <c r="U111" s="184"/>
      <c r="V111" s="184"/>
      <c r="W111" s="184"/>
      <c r="X111" s="184"/>
      <c r="Y111" s="184"/>
      <c r="Z111" s="184"/>
      <c r="AA111" s="184"/>
      <c r="AB111" s="184"/>
      <c r="AC111" s="184"/>
      <c r="AD111" s="184"/>
      <c r="AE111" s="184"/>
      <c r="AF111" s="184"/>
      <c r="AG111" s="184"/>
      <c r="AH111" s="184"/>
      <c r="AI111" s="184"/>
      <c r="AJ111" s="184"/>
      <c r="AK111" s="184"/>
      <c r="AL111" s="184"/>
      <c r="AM111" s="184"/>
      <c r="AN111" s="184"/>
      <c r="AO111" s="184"/>
      <c r="AP111" s="184"/>
      <c r="AQ111" s="184"/>
      <c r="AR111" s="184"/>
      <c r="AS111" s="184"/>
      <c r="AT111" s="184"/>
      <c r="AU111" s="184"/>
      <c r="AV111" s="184"/>
      <c r="AW111" s="184"/>
      <c r="AX111" s="184"/>
      <c r="AY111" s="184"/>
    </row>
    <row r="112" spans="1:51" s="184" customFormat="1">
      <c r="A112" s="182" t="s">
        <v>901</v>
      </c>
      <c r="B112" s="158"/>
      <c r="C112" s="158"/>
      <c r="D112" s="159" t="s">
        <v>109</v>
      </c>
      <c r="E112" s="159"/>
      <c r="F112" s="159"/>
      <c r="G112" s="163"/>
      <c r="H112" s="164"/>
      <c r="I112" s="159"/>
      <c r="J112" s="185" t="e">
        <f>SUM(J113:J117)</f>
        <v>#REF!</v>
      </c>
      <c r="K112" s="201"/>
      <c r="L112" s="183">
        <v>1923884.92</v>
      </c>
      <c r="M112" s="17" t="e">
        <f t="shared" si="1"/>
        <v>#REF!</v>
      </c>
      <c r="N112" s="183"/>
      <c r="O112" s="183"/>
      <c r="P112" s="183"/>
      <c r="Q112" s="183"/>
    </row>
    <row r="113" spans="1:17" s="184" customFormat="1">
      <c r="A113" s="186" t="s">
        <v>902</v>
      </c>
      <c r="B113" s="145" t="s">
        <v>68</v>
      </c>
      <c r="C113" s="145" t="e">
        <f>VLOOKUP($B113,#REF!,2,FALSE)</f>
        <v>#REF!</v>
      </c>
      <c r="D113" s="162" t="e">
        <f>VLOOKUP($B113,#REF!,3,FALSE)</f>
        <v>#REF!</v>
      </c>
      <c r="E113" s="145" t="e">
        <f>VLOOKUP($B113,#REF!,4,FALSE)</f>
        <v>#REF!</v>
      </c>
      <c r="F113" s="148">
        <v>16</v>
      </c>
      <c r="G113" s="163" t="e">
        <f>VLOOKUP($B113,#REF!,13,FALSE)</f>
        <v>#REF!</v>
      </c>
      <c r="H113" s="164" t="e">
        <f>VLOOKUP($B113,#REF!,14,FALSE)</f>
        <v>#REF!</v>
      </c>
      <c r="I113" s="21" t="e">
        <f>G113*H113</f>
        <v>#REF!</v>
      </c>
      <c r="J113" s="22" t="e">
        <f>ROUND(F113*(G113+I113),2)</f>
        <v>#REF!</v>
      </c>
      <c r="K113" s="202" t="s">
        <v>159</v>
      </c>
      <c r="L113" s="183">
        <v>201456.59</v>
      </c>
      <c r="M113" s="17" t="e">
        <f t="shared" si="1"/>
        <v>#REF!</v>
      </c>
      <c r="N113" s="183"/>
      <c r="O113" s="183"/>
      <c r="P113" s="183"/>
      <c r="Q113" s="183"/>
    </row>
    <row r="114" spans="1:17" s="184" customFormat="1" ht="195.75" customHeight="1">
      <c r="A114" s="186" t="s">
        <v>903</v>
      </c>
      <c r="B114" s="145" t="s">
        <v>220</v>
      </c>
      <c r="C114" s="145" t="e">
        <f>VLOOKUP($B114,#REF!,2,FALSE)</f>
        <v>#REF!</v>
      </c>
      <c r="D114" s="162" t="e">
        <f>VLOOKUP($B114,#REF!,3,FALSE)</f>
        <v>#REF!</v>
      </c>
      <c r="E114" s="145" t="e">
        <f>VLOOKUP($B114,#REF!,4,FALSE)</f>
        <v>#REF!</v>
      </c>
      <c r="F114" s="148">
        <v>4</v>
      </c>
      <c r="G114" s="163" t="e">
        <f>VLOOKUP($B114,#REF!,13,FALSE)</f>
        <v>#REF!</v>
      </c>
      <c r="H114" s="164" t="e">
        <f>VLOOKUP($B114,#REF!,14,FALSE)</f>
        <v>#REF!</v>
      </c>
      <c r="I114" s="21" t="e">
        <f>G114*H114</f>
        <v>#REF!</v>
      </c>
      <c r="J114" s="22" t="e">
        <f>ROUND(F114*(G114+I114),2)</f>
        <v>#REF!</v>
      </c>
      <c r="K114" s="202" t="s">
        <v>159</v>
      </c>
      <c r="L114" s="183">
        <v>185677.97</v>
      </c>
      <c r="M114" s="17" t="e">
        <f t="shared" si="1"/>
        <v>#REF!</v>
      </c>
      <c r="N114" s="183"/>
      <c r="O114" s="183"/>
      <c r="P114" s="183"/>
      <c r="Q114" s="183"/>
    </row>
    <row r="115" spans="1:17" s="184" customFormat="1">
      <c r="A115" s="186" t="s">
        <v>904</v>
      </c>
      <c r="B115" s="145" t="s">
        <v>219</v>
      </c>
      <c r="C115" s="145" t="e">
        <f>VLOOKUP($B115,#REF!,2,FALSE)</f>
        <v>#REF!</v>
      </c>
      <c r="D115" s="162" t="e">
        <f>VLOOKUP($B115,#REF!,3,FALSE)</f>
        <v>#REF!</v>
      </c>
      <c r="E115" s="145" t="e">
        <f>VLOOKUP($B115,#REF!,4,FALSE)</f>
        <v>#REF!</v>
      </c>
      <c r="F115" s="148">
        <v>4</v>
      </c>
      <c r="G115" s="163" t="e">
        <f>VLOOKUP($B115,#REF!,13,FALSE)</f>
        <v>#REF!</v>
      </c>
      <c r="H115" s="164" t="e">
        <f>VLOOKUP($B115,#REF!,14,FALSE)</f>
        <v>#REF!</v>
      </c>
      <c r="I115" s="21" t="e">
        <f>G115*H115</f>
        <v>#REF!</v>
      </c>
      <c r="J115" s="22" t="e">
        <f>ROUND(F115*(G115+I115),2)</f>
        <v>#REF!</v>
      </c>
      <c r="K115" s="202" t="s">
        <v>159</v>
      </c>
      <c r="L115" s="183">
        <v>185677.92</v>
      </c>
      <c r="M115" s="17" t="e">
        <f t="shared" si="1"/>
        <v>#REF!</v>
      </c>
      <c r="N115" s="183"/>
      <c r="O115" s="183"/>
      <c r="P115" s="183"/>
      <c r="Q115" s="183"/>
    </row>
    <row r="116" spans="1:17" s="184" customFormat="1" ht="81.75" customHeight="1">
      <c r="A116" s="186" t="s">
        <v>905</v>
      </c>
      <c r="B116" s="145" t="s">
        <v>218</v>
      </c>
      <c r="C116" s="145" t="e">
        <f>VLOOKUP($B116,#REF!,2,FALSE)</f>
        <v>#REF!</v>
      </c>
      <c r="D116" s="162" t="e">
        <f>VLOOKUP($B116,#REF!,3,FALSE)</f>
        <v>#REF!</v>
      </c>
      <c r="E116" s="145" t="e">
        <f>VLOOKUP($B116,#REF!,4,FALSE)</f>
        <v>#REF!</v>
      </c>
      <c r="F116" s="148">
        <v>8</v>
      </c>
      <c r="G116" s="163" t="e">
        <f>VLOOKUP($B116,#REF!,13,FALSE)</f>
        <v>#REF!</v>
      </c>
      <c r="H116" s="164" t="e">
        <f>VLOOKUP($B116,#REF!,14,FALSE)</f>
        <v>#REF!</v>
      </c>
      <c r="I116" s="21" t="e">
        <f>G116*H116</f>
        <v>#REF!</v>
      </c>
      <c r="J116" s="22" t="e">
        <f>ROUND(F116*(G116+I116),2)</f>
        <v>#REF!</v>
      </c>
      <c r="K116" s="202" t="s">
        <v>159</v>
      </c>
      <c r="L116" s="183">
        <v>181759.68</v>
      </c>
      <c r="M116" s="17" t="e">
        <f t="shared" si="1"/>
        <v>#REF!</v>
      </c>
      <c r="N116" s="183"/>
      <c r="O116" s="183"/>
      <c r="P116" s="183"/>
      <c r="Q116" s="183"/>
    </row>
    <row r="117" spans="1:17" s="184" customFormat="1">
      <c r="A117" s="186" t="s">
        <v>906</v>
      </c>
      <c r="B117" s="145" t="s">
        <v>69</v>
      </c>
      <c r="C117" s="145" t="e">
        <f>VLOOKUP($B117,#REF!,2,FALSE)</f>
        <v>#REF!</v>
      </c>
      <c r="D117" s="162" t="e">
        <f>VLOOKUP($B117,#REF!,3,FALSE)</f>
        <v>#REF!</v>
      </c>
      <c r="E117" s="145" t="e">
        <f>VLOOKUP($B117,#REF!,4,FALSE)</f>
        <v>#REF!</v>
      </c>
      <c r="F117" s="148">
        <v>33</v>
      </c>
      <c r="G117" s="163" t="e">
        <f>VLOOKUP($B117,#REF!,13,FALSE)</f>
        <v>#REF!</v>
      </c>
      <c r="H117" s="164" t="e">
        <f>VLOOKUP($B117,#REF!,14,FALSE)</f>
        <v>#REF!</v>
      </c>
      <c r="I117" s="21" t="e">
        <f>G117*H117</f>
        <v>#REF!</v>
      </c>
      <c r="J117" s="22" t="e">
        <f>ROUND(F117*(G117+I117),2)</f>
        <v>#REF!</v>
      </c>
      <c r="K117" s="202" t="s">
        <v>159</v>
      </c>
      <c r="L117" s="183">
        <v>1169312.76</v>
      </c>
      <c r="M117" s="17" t="e">
        <f t="shared" si="1"/>
        <v>#REF!</v>
      </c>
      <c r="N117" s="183"/>
      <c r="O117" s="183"/>
      <c r="P117" s="183"/>
      <c r="Q117" s="183"/>
    </row>
    <row r="118" spans="1:17" s="184" customFormat="1">
      <c r="A118" s="182" t="s">
        <v>907</v>
      </c>
      <c r="B118" s="158"/>
      <c r="C118" s="158"/>
      <c r="D118" s="159" t="s">
        <v>20</v>
      </c>
      <c r="E118" s="168"/>
      <c r="F118" s="159"/>
      <c r="G118" s="163"/>
      <c r="H118" s="164"/>
      <c r="I118" s="169"/>
      <c r="J118" s="185" t="e">
        <f>SUM(J119:J120)</f>
        <v>#REF!</v>
      </c>
      <c r="K118" s="201"/>
      <c r="L118" s="183">
        <v>1206159.1200000001</v>
      </c>
      <c r="M118" s="17" t="e">
        <f t="shared" si="1"/>
        <v>#REF!</v>
      </c>
      <c r="N118" s="183"/>
      <c r="O118" s="183"/>
      <c r="P118" s="183"/>
      <c r="Q118" s="183"/>
    </row>
    <row r="119" spans="1:17" s="184" customFormat="1">
      <c r="A119" s="186" t="s">
        <v>908</v>
      </c>
      <c r="B119" s="145" t="s">
        <v>241</v>
      </c>
      <c r="C119" s="145" t="e">
        <f>VLOOKUP($B119,#REF!,2,FALSE)</f>
        <v>#REF!</v>
      </c>
      <c r="D119" s="162" t="e">
        <f>VLOOKUP($B119,#REF!,3,FALSE)</f>
        <v>#REF!</v>
      </c>
      <c r="E119" s="145" t="e">
        <f>VLOOKUP($B119,#REF!,4,FALSE)</f>
        <v>#REF!</v>
      </c>
      <c r="F119" s="148">
        <v>1</v>
      </c>
      <c r="G119" s="163" t="e">
        <f>VLOOKUP($B119,#REF!,13,FALSE)</f>
        <v>#REF!</v>
      </c>
      <c r="H119" s="164" t="e">
        <f>VLOOKUP($B119,#REF!,14,FALSE)</f>
        <v>#REF!</v>
      </c>
      <c r="I119" s="21" t="e">
        <f>G119*H119</f>
        <v>#REF!</v>
      </c>
      <c r="J119" s="22" t="e">
        <f>ROUND(F119*(G119+I119),2)</f>
        <v>#REF!</v>
      </c>
      <c r="K119" s="202" t="s">
        <v>159</v>
      </c>
      <c r="L119" s="183">
        <v>1129641.1200000001</v>
      </c>
      <c r="M119" s="17" t="e">
        <f t="shared" si="1"/>
        <v>#REF!</v>
      </c>
      <c r="N119" s="183"/>
      <c r="O119" s="183"/>
      <c r="P119" s="183"/>
      <c r="Q119" s="183"/>
    </row>
    <row r="120" spans="1:17" s="184" customFormat="1">
      <c r="A120" s="186" t="s">
        <v>909</v>
      </c>
      <c r="B120" s="171" t="s">
        <v>286</v>
      </c>
      <c r="C120" s="145" t="e">
        <f>VLOOKUP($B120,#REF!,2,FALSE)</f>
        <v>#REF!</v>
      </c>
      <c r="D120" s="162" t="e">
        <f>VLOOKUP($B120,#REF!,3,FALSE)</f>
        <v>#REF!</v>
      </c>
      <c r="E120" s="145" t="e">
        <f>VLOOKUP($B120,#REF!,4,FALSE)</f>
        <v>#REF!</v>
      </c>
      <c r="F120" s="148">
        <v>1</v>
      </c>
      <c r="G120" s="163" t="e">
        <f>VLOOKUP($B120,#REF!,13,FALSE)</f>
        <v>#REF!</v>
      </c>
      <c r="H120" s="164" t="e">
        <f>VLOOKUP($B120,#REF!,14,FALSE)</f>
        <v>#REF!</v>
      </c>
      <c r="I120" s="21" t="e">
        <f>G120*H120</f>
        <v>#REF!</v>
      </c>
      <c r="J120" s="22" t="e">
        <f>ROUND(F120*(G120+I120),2)</f>
        <v>#REF!</v>
      </c>
      <c r="K120" s="202" t="s">
        <v>159</v>
      </c>
      <c r="L120" s="183">
        <v>76518</v>
      </c>
      <c r="M120" s="17" t="e">
        <f t="shared" si="1"/>
        <v>#REF!</v>
      </c>
      <c r="N120" s="183"/>
      <c r="O120" s="183"/>
      <c r="P120" s="183"/>
      <c r="Q120" s="183"/>
    </row>
    <row r="121" spans="1:17" s="184" customFormat="1">
      <c r="A121" s="182" t="s">
        <v>910</v>
      </c>
      <c r="B121" s="145"/>
      <c r="C121" s="174"/>
      <c r="D121" s="175" t="s">
        <v>112</v>
      </c>
      <c r="E121" s="176"/>
      <c r="F121" s="176"/>
      <c r="G121" s="163"/>
      <c r="H121" s="164"/>
      <c r="I121" s="176"/>
      <c r="J121" s="185" t="e">
        <f>SUM(J122:J126)</f>
        <v>#REF!</v>
      </c>
      <c r="K121" s="201"/>
      <c r="L121" s="183">
        <v>1409340.11</v>
      </c>
      <c r="M121" s="17" t="e">
        <f t="shared" si="1"/>
        <v>#REF!</v>
      </c>
      <c r="N121" s="183"/>
      <c r="O121" s="183"/>
      <c r="P121" s="183"/>
      <c r="Q121" s="183"/>
    </row>
    <row r="122" spans="1:17" s="184" customFormat="1">
      <c r="A122" s="186" t="s">
        <v>911</v>
      </c>
      <c r="B122" s="145" t="s">
        <v>76</v>
      </c>
      <c r="C122" s="145" t="e">
        <f>VLOOKUP($B122,#REF!,2,FALSE)</f>
        <v>#REF!</v>
      </c>
      <c r="D122" s="162" t="e">
        <f>VLOOKUP($B122,#REF!,3,FALSE)</f>
        <v>#REF!</v>
      </c>
      <c r="E122" s="145" t="e">
        <f>VLOOKUP($B122,#REF!,4,FALSE)</f>
        <v>#REF!</v>
      </c>
      <c r="F122" s="148">
        <v>16</v>
      </c>
      <c r="G122" s="163" t="e">
        <f>VLOOKUP($B122,#REF!,13,FALSE)</f>
        <v>#REF!</v>
      </c>
      <c r="H122" s="164" t="e">
        <f>VLOOKUP($B122,#REF!,14,FALSE)</f>
        <v>#REF!</v>
      </c>
      <c r="I122" s="21" t="e">
        <f>G122*H122</f>
        <v>#REF!</v>
      </c>
      <c r="J122" s="22" t="e">
        <f>ROUND(F122*(G122+I122),2)</f>
        <v>#REF!</v>
      </c>
      <c r="K122" s="202" t="s">
        <v>159</v>
      </c>
      <c r="L122" s="183">
        <v>172522.23999999999</v>
      </c>
      <c r="M122" s="17" t="e">
        <f t="shared" si="1"/>
        <v>#REF!</v>
      </c>
      <c r="N122" s="183"/>
      <c r="O122" s="183"/>
      <c r="P122" s="183"/>
      <c r="Q122" s="183"/>
    </row>
    <row r="123" spans="1:17" s="184" customFormat="1">
      <c r="A123" s="186" t="s">
        <v>912</v>
      </c>
      <c r="B123" s="145" t="s">
        <v>77</v>
      </c>
      <c r="C123" s="145" t="e">
        <f>VLOOKUP($B123,#REF!,2,FALSE)</f>
        <v>#REF!</v>
      </c>
      <c r="D123" s="162" t="e">
        <f>VLOOKUP($B123,#REF!,3,FALSE)</f>
        <v>#REF!</v>
      </c>
      <c r="E123" s="145" t="e">
        <f>VLOOKUP($B123,#REF!,4,FALSE)</f>
        <v>#REF!</v>
      </c>
      <c r="F123" s="148">
        <v>4</v>
      </c>
      <c r="G123" s="163" t="e">
        <f>VLOOKUP($B123,#REF!,13,FALSE)</f>
        <v>#REF!</v>
      </c>
      <c r="H123" s="164" t="e">
        <f>VLOOKUP($B123,#REF!,14,FALSE)</f>
        <v>#REF!</v>
      </c>
      <c r="I123" s="21" t="e">
        <f>G123*H123</f>
        <v>#REF!</v>
      </c>
      <c r="J123" s="22" t="e">
        <f>ROUND(F123*(G123+I123),2)</f>
        <v>#REF!</v>
      </c>
      <c r="K123" s="202" t="s">
        <v>159</v>
      </c>
      <c r="L123" s="183">
        <v>257313</v>
      </c>
      <c r="M123" s="17" t="e">
        <f t="shared" si="1"/>
        <v>#REF!</v>
      </c>
      <c r="N123" s="183"/>
      <c r="O123" s="183"/>
      <c r="P123" s="183"/>
      <c r="Q123" s="183"/>
    </row>
    <row r="124" spans="1:17" s="184" customFormat="1">
      <c r="A124" s="186" t="s">
        <v>913</v>
      </c>
      <c r="B124" s="145" t="s">
        <v>117</v>
      </c>
      <c r="C124" s="145" t="e">
        <f>VLOOKUP($B124,#REF!,2,FALSE)</f>
        <v>#REF!</v>
      </c>
      <c r="D124" s="162" t="e">
        <f>VLOOKUP($B124,#REF!,3,FALSE)</f>
        <v>#REF!</v>
      </c>
      <c r="E124" s="145" t="e">
        <f>VLOOKUP($B124,#REF!,4,FALSE)</f>
        <v>#REF!</v>
      </c>
      <c r="F124" s="148">
        <v>4</v>
      </c>
      <c r="G124" s="163" t="e">
        <f>VLOOKUP($B124,#REF!,13,FALSE)</f>
        <v>#REF!</v>
      </c>
      <c r="H124" s="164" t="e">
        <f>VLOOKUP($B124,#REF!,14,FALSE)</f>
        <v>#REF!</v>
      </c>
      <c r="I124" s="21" t="e">
        <f>G124*H124</f>
        <v>#REF!</v>
      </c>
      <c r="J124" s="22" t="e">
        <f>ROUND(F124*(G124+I124),2)</f>
        <v>#REF!</v>
      </c>
      <c r="K124" s="202" t="s">
        <v>159</v>
      </c>
      <c r="L124" s="183">
        <v>257313.05</v>
      </c>
      <c r="M124" s="17" t="e">
        <f t="shared" si="1"/>
        <v>#REF!</v>
      </c>
      <c r="N124" s="183"/>
      <c r="O124" s="183"/>
      <c r="P124" s="183"/>
      <c r="Q124" s="183"/>
    </row>
    <row r="125" spans="1:17" s="184" customFormat="1">
      <c r="A125" s="186" t="s">
        <v>914</v>
      </c>
      <c r="B125" s="145" t="s">
        <v>217</v>
      </c>
      <c r="C125" s="145" t="e">
        <f>VLOOKUP($B125,#REF!,2,FALSE)</f>
        <v>#REF!</v>
      </c>
      <c r="D125" s="162" t="e">
        <f>VLOOKUP($B125,#REF!,3,FALSE)</f>
        <v>#REF!</v>
      </c>
      <c r="E125" s="145" t="e">
        <f>VLOOKUP($B125,#REF!,4,FALSE)</f>
        <v>#REF!</v>
      </c>
      <c r="F125" s="148">
        <v>8</v>
      </c>
      <c r="G125" s="163" t="e">
        <f>VLOOKUP($B125,#REF!,13,FALSE)</f>
        <v>#REF!</v>
      </c>
      <c r="H125" s="164" t="e">
        <f>VLOOKUP($B125,#REF!,14,FALSE)</f>
        <v>#REF!</v>
      </c>
      <c r="I125" s="21" t="e">
        <f>G125*H125</f>
        <v>#REF!</v>
      </c>
      <c r="J125" s="22" t="e">
        <f>ROUND(F125*(G125+I125),2)</f>
        <v>#REF!</v>
      </c>
      <c r="K125" s="202" t="s">
        <v>159</v>
      </c>
      <c r="L125" s="183">
        <v>83320.399999999994</v>
      </c>
      <c r="M125" s="17" t="e">
        <f t="shared" si="1"/>
        <v>#REF!</v>
      </c>
      <c r="N125" s="183"/>
      <c r="O125" s="183"/>
      <c r="P125" s="183"/>
      <c r="Q125" s="183"/>
    </row>
    <row r="126" spans="1:17" s="184" customFormat="1">
      <c r="A126" s="186" t="s">
        <v>915</v>
      </c>
      <c r="B126" s="145" t="s">
        <v>78</v>
      </c>
      <c r="C126" s="145" t="e">
        <f>VLOOKUP($B126,#REF!,2,FALSE)</f>
        <v>#REF!</v>
      </c>
      <c r="D126" s="162" t="e">
        <f>VLOOKUP($B126,#REF!,3,FALSE)</f>
        <v>#REF!</v>
      </c>
      <c r="E126" s="145" t="e">
        <f>VLOOKUP($B126,#REF!,4,FALSE)</f>
        <v>#REF!</v>
      </c>
      <c r="F126" s="148">
        <v>33</v>
      </c>
      <c r="G126" s="163" t="e">
        <f>VLOOKUP($B126,#REF!,13,FALSE)</f>
        <v>#REF!</v>
      </c>
      <c r="H126" s="164" t="e">
        <f>VLOOKUP($B126,#REF!,14,FALSE)</f>
        <v>#REF!</v>
      </c>
      <c r="I126" s="21" t="e">
        <f>G126*H126</f>
        <v>#REF!</v>
      </c>
      <c r="J126" s="22" t="e">
        <f>ROUND(F126*(G126+I126),2)</f>
        <v>#REF!</v>
      </c>
      <c r="K126" s="202" t="s">
        <v>159</v>
      </c>
      <c r="L126" s="183">
        <v>638871.42000000004</v>
      </c>
      <c r="M126" s="17" t="e">
        <f t="shared" si="1"/>
        <v>#REF!</v>
      </c>
      <c r="N126" s="183"/>
      <c r="O126" s="183"/>
      <c r="P126" s="183"/>
      <c r="Q126" s="183"/>
    </row>
    <row r="127" spans="1:17" s="184" customFormat="1">
      <c r="A127" s="182" t="s">
        <v>916</v>
      </c>
      <c r="B127" s="145"/>
      <c r="C127" s="174"/>
      <c r="D127" s="178" t="s">
        <v>116</v>
      </c>
      <c r="E127" s="179"/>
      <c r="F127" s="179"/>
      <c r="G127" s="163"/>
      <c r="H127" s="164"/>
      <c r="I127" s="21"/>
      <c r="J127" s="185" t="e">
        <f>SUM(J128:J130)</f>
        <v>#REF!</v>
      </c>
      <c r="K127" s="201"/>
      <c r="L127" s="183">
        <v>267059.28000000003</v>
      </c>
      <c r="M127" s="17" t="e">
        <f t="shared" si="1"/>
        <v>#REF!</v>
      </c>
      <c r="N127" s="183"/>
      <c r="O127" s="183"/>
      <c r="P127" s="183"/>
      <c r="Q127" s="183"/>
    </row>
    <row r="128" spans="1:17" s="184" customFormat="1" ht="63.75" customHeight="1">
      <c r="A128" s="186" t="s">
        <v>917</v>
      </c>
      <c r="B128" s="145" t="s">
        <v>104</v>
      </c>
      <c r="C128" s="145" t="e">
        <f>VLOOKUP($B128,#REF!,2,FALSE)</f>
        <v>#REF!</v>
      </c>
      <c r="D128" s="162" t="e">
        <f>VLOOKUP($B128,#REF!,3,FALSE)</f>
        <v>#REF!</v>
      </c>
      <c r="E128" s="145" t="e">
        <f>VLOOKUP($B128,#REF!,4,FALSE)</f>
        <v>#REF!</v>
      </c>
      <c r="F128" s="148">
        <v>1</v>
      </c>
      <c r="G128" s="163" t="e">
        <f>VLOOKUP($B128,#REF!,13,FALSE)</f>
        <v>#REF!</v>
      </c>
      <c r="H128" s="164" t="e">
        <f>VLOOKUP($B128,#REF!,14,FALSE)</f>
        <v>#REF!</v>
      </c>
      <c r="I128" s="21" t="e">
        <f>G128*H128</f>
        <v>#REF!</v>
      </c>
      <c r="J128" s="22" t="e">
        <f>ROUND(F128*(G128+I128),2)</f>
        <v>#REF!</v>
      </c>
      <c r="K128" s="202" t="s">
        <v>159</v>
      </c>
      <c r="L128" s="183">
        <v>198565.01</v>
      </c>
      <c r="M128" s="17" t="e">
        <f t="shared" si="1"/>
        <v>#REF!</v>
      </c>
      <c r="N128" s="183"/>
      <c r="O128" s="183"/>
      <c r="P128" s="183"/>
      <c r="Q128" s="183"/>
    </row>
    <row r="129" spans="1:50" s="184" customFormat="1">
      <c r="A129" s="186" t="s">
        <v>918</v>
      </c>
      <c r="B129" s="145" t="s">
        <v>79</v>
      </c>
      <c r="C129" s="145" t="e">
        <f>VLOOKUP($B129,#REF!,2,FALSE)</f>
        <v>#REF!</v>
      </c>
      <c r="D129" s="162" t="e">
        <f>VLOOKUP($B129,#REF!,3,FALSE)</f>
        <v>#REF!</v>
      </c>
      <c r="E129" s="145" t="e">
        <f>VLOOKUP($B129,#REF!,4,FALSE)</f>
        <v>#REF!</v>
      </c>
      <c r="F129" s="148">
        <v>1</v>
      </c>
      <c r="G129" s="163" t="e">
        <f>VLOOKUP($B129,#REF!,13,FALSE)</f>
        <v>#REF!</v>
      </c>
      <c r="H129" s="164" t="e">
        <f>VLOOKUP($B129,#REF!,14,FALSE)</f>
        <v>#REF!</v>
      </c>
      <c r="I129" s="21" t="e">
        <f>G129*H129</f>
        <v>#REF!</v>
      </c>
      <c r="J129" s="22" t="e">
        <f>ROUND(F129*(G129+I129),2)</f>
        <v>#REF!</v>
      </c>
      <c r="K129" s="202" t="s">
        <v>159</v>
      </c>
      <c r="L129" s="183">
        <v>42885.5</v>
      </c>
      <c r="M129" s="17" t="e">
        <f t="shared" si="1"/>
        <v>#REF!</v>
      </c>
      <c r="N129" s="183"/>
      <c r="O129" s="183"/>
      <c r="P129" s="183"/>
      <c r="Q129" s="183"/>
    </row>
    <row r="130" spans="1:50" s="184" customFormat="1">
      <c r="A130" s="186" t="s">
        <v>919</v>
      </c>
      <c r="B130" s="145" t="s">
        <v>80</v>
      </c>
      <c r="C130" s="145" t="e">
        <f>VLOOKUP($B130,#REF!,2,FALSE)</f>
        <v>#REF!</v>
      </c>
      <c r="D130" s="162" t="e">
        <f>VLOOKUP($B130,#REF!,3,FALSE)</f>
        <v>#REF!</v>
      </c>
      <c r="E130" s="145" t="e">
        <f>VLOOKUP($B130,#REF!,4,FALSE)</f>
        <v>#REF!</v>
      </c>
      <c r="F130" s="148">
        <v>1</v>
      </c>
      <c r="G130" s="163" t="e">
        <f>VLOOKUP($B130,#REF!,13,FALSE)</f>
        <v>#REF!</v>
      </c>
      <c r="H130" s="164" t="e">
        <f>VLOOKUP($B130,#REF!,14,FALSE)</f>
        <v>#REF!</v>
      </c>
      <c r="I130" s="21" t="e">
        <f>G130*H130</f>
        <v>#REF!</v>
      </c>
      <c r="J130" s="22" t="e">
        <f>ROUND(F130*(G130+I130),2)</f>
        <v>#REF!</v>
      </c>
      <c r="K130" s="202" t="s">
        <v>159</v>
      </c>
      <c r="L130" s="183">
        <v>25608.77</v>
      </c>
      <c r="M130" s="17" t="e">
        <f t="shared" si="1"/>
        <v>#REF!</v>
      </c>
      <c r="N130" s="183"/>
      <c r="O130" s="183"/>
      <c r="P130" s="183"/>
      <c r="Q130" s="183"/>
    </row>
    <row r="131" spans="1:50" s="184" customFormat="1">
      <c r="A131" s="182" t="s">
        <v>920</v>
      </c>
      <c r="B131" s="158"/>
      <c r="C131" s="158"/>
      <c r="D131" s="159" t="s">
        <v>106</v>
      </c>
      <c r="E131" s="168"/>
      <c r="F131" s="159"/>
      <c r="G131" s="163"/>
      <c r="H131" s="164"/>
      <c r="I131" s="169"/>
      <c r="J131" s="185" t="e">
        <f>SUM(J132)</f>
        <v>#REF!</v>
      </c>
      <c r="K131" s="201"/>
      <c r="L131" s="183">
        <v>332052.21999999997</v>
      </c>
      <c r="M131" s="17" t="e">
        <f t="shared" si="1"/>
        <v>#REF!</v>
      </c>
      <c r="N131" s="183"/>
      <c r="O131" s="183"/>
      <c r="P131" s="183"/>
      <c r="Q131" s="183"/>
    </row>
    <row r="132" spans="1:50" s="184" customFormat="1">
      <c r="A132" s="186" t="s">
        <v>921</v>
      </c>
      <c r="B132" s="145" t="s">
        <v>293</v>
      </c>
      <c r="C132" s="145" t="e">
        <f>VLOOKUP($B132,#REF!,2,FALSE)</f>
        <v>#REF!</v>
      </c>
      <c r="D132" s="162" t="e">
        <f>VLOOKUP($B132,#REF!,3,FALSE)</f>
        <v>#REF!</v>
      </c>
      <c r="E132" s="145" t="e">
        <f>VLOOKUP($B132,#REF!,4,FALSE)</f>
        <v>#REF!</v>
      </c>
      <c r="F132" s="148">
        <v>1</v>
      </c>
      <c r="G132" s="163" t="e">
        <f>VLOOKUP($B132,#REF!,13,FALSE)</f>
        <v>#REF!</v>
      </c>
      <c r="H132" s="164" t="e">
        <f>VLOOKUP($B132,#REF!,14,FALSE)</f>
        <v>#REF!</v>
      </c>
      <c r="I132" s="21" t="e">
        <f>G132*H132</f>
        <v>#REF!</v>
      </c>
      <c r="J132" s="22" t="e">
        <f>ROUND(F132*(G132+I132),2)</f>
        <v>#REF!</v>
      </c>
      <c r="K132" s="202" t="s">
        <v>159</v>
      </c>
      <c r="L132" s="183">
        <v>332052.21999999997</v>
      </c>
      <c r="M132" s="17" t="e">
        <f t="shared" si="1"/>
        <v>#REF!</v>
      </c>
      <c r="N132" s="183"/>
      <c r="O132" s="183"/>
      <c r="P132" s="183"/>
      <c r="Q132" s="183"/>
    </row>
    <row r="133" spans="1:50" s="184" customFormat="1">
      <c r="A133" s="182" t="s">
        <v>922</v>
      </c>
      <c r="B133" s="158"/>
      <c r="C133" s="158"/>
      <c r="D133" s="159" t="s">
        <v>107</v>
      </c>
      <c r="E133" s="168"/>
      <c r="F133" s="159"/>
      <c r="G133" s="163"/>
      <c r="H133" s="164"/>
      <c r="I133" s="169"/>
      <c r="J133" s="185" t="e">
        <f>SUM(J134)</f>
        <v>#REF!</v>
      </c>
      <c r="K133" s="201"/>
      <c r="L133" s="183">
        <v>350459.79</v>
      </c>
      <c r="M133" s="17" t="e">
        <f t="shared" si="1"/>
        <v>#REF!</v>
      </c>
      <c r="N133" s="183"/>
      <c r="O133" s="183"/>
      <c r="P133" s="183"/>
      <c r="Q133" s="183"/>
    </row>
    <row r="134" spans="1:50" s="184" customFormat="1">
      <c r="A134" s="186" t="s">
        <v>923</v>
      </c>
      <c r="B134" s="145" t="s">
        <v>86</v>
      </c>
      <c r="C134" s="145" t="e">
        <f>VLOOKUP($B134,#REF!,2,FALSE)</f>
        <v>#REF!</v>
      </c>
      <c r="D134" s="162" t="e">
        <f>VLOOKUP($B134,#REF!,3,FALSE)</f>
        <v>#REF!</v>
      </c>
      <c r="E134" s="145" t="e">
        <f>VLOOKUP($B134,#REF!,4,FALSE)</f>
        <v>#REF!</v>
      </c>
      <c r="F134" s="148">
        <v>1</v>
      </c>
      <c r="G134" s="163" t="e">
        <f>VLOOKUP($B134,#REF!,13,FALSE)</f>
        <v>#REF!</v>
      </c>
      <c r="H134" s="164" t="e">
        <f>VLOOKUP($B134,#REF!,14,FALSE)</f>
        <v>#REF!</v>
      </c>
      <c r="I134" s="21" t="e">
        <f>G134*H134</f>
        <v>#REF!</v>
      </c>
      <c r="J134" s="22" t="e">
        <f>ROUND(F134*(G134+I134),2)</f>
        <v>#REF!</v>
      </c>
      <c r="K134" s="202" t="s">
        <v>159</v>
      </c>
      <c r="L134" s="183">
        <v>350459.79</v>
      </c>
      <c r="M134" s="17" t="e">
        <f t="shared" ref="M134:M197" si="2">IF(L134=J134," ", "ERRO")</f>
        <v>#REF!</v>
      </c>
      <c r="N134" s="183"/>
      <c r="O134" s="183"/>
      <c r="P134" s="183"/>
      <c r="Q134" s="183"/>
    </row>
    <row r="135" spans="1:50" s="184" customFormat="1">
      <c r="A135" s="182" t="s">
        <v>924</v>
      </c>
      <c r="B135" s="158"/>
      <c r="C135" s="158"/>
      <c r="D135" s="159" t="s">
        <v>115</v>
      </c>
      <c r="E135" s="168"/>
      <c r="F135" s="159"/>
      <c r="G135" s="163"/>
      <c r="H135" s="164"/>
      <c r="I135" s="169"/>
      <c r="J135" s="185" t="e">
        <f>SUM(J136)</f>
        <v>#REF!</v>
      </c>
      <c r="K135" s="201"/>
      <c r="L135" s="183">
        <v>438074.73</v>
      </c>
      <c r="M135" s="17" t="e">
        <f t="shared" si="2"/>
        <v>#REF!</v>
      </c>
      <c r="N135" s="183"/>
      <c r="O135" s="183"/>
      <c r="P135" s="183"/>
      <c r="Q135" s="183"/>
    </row>
    <row r="136" spans="1:50" s="184" customFormat="1">
      <c r="A136" s="186" t="s">
        <v>925</v>
      </c>
      <c r="B136" s="145" t="s">
        <v>120</v>
      </c>
      <c r="C136" s="145" t="e">
        <f>VLOOKUP($B136,#REF!,2,FALSE)</f>
        <v>#REF!</v>
      </c>
      <c r="D136" s="162" t="e">
        <f>VLOOKUP($B136,#REF!,3,FALSE)</f>
        <v>#REF!</v>
      </c>
      <c r="E136" s="145" t="e">
        <f>VLOOKUP($B136,#REF!,4,FALSE)</f>
        <v>#REF!</v>
      </c>
      <c r="F136" s="148">
        <v>1</v>
      </c>
      <c r="G136" s="163" t="e">
        <f>VLOOKUP($B136,#REF!,13,FALSE)</f>
        <v>#REF!</v>
      </c>
      <c r="H136" s="164" t="e">
        <f>VLOOKUP($B136,#REF!,14,FALSE)</f>
        <v>#REF!</v>
      </c>
      <c r="I136" s="21" t="e">
        <f>G136*H136</f>
        <v>#REF!</v>
      </c>
      <c r="J136" s="22" t="e">
        <f>ROUND(F136*(G136+I136),2)</f>
        <v>#REF!</v>
      </c>
      <c r="K136" s="202" t="s">
        <v>159</v>
      </c>
      <c r="L136" s="183">
        <v>438074.73</v>
      </c>
      <c r="M136" s="17" t="e">
        <f t="shared" si="2"/>
        <v>#REF!</v>
      </c>
      <c r="N136" s="183"/>
      <c r="O136" s="183"/>
      <c r="P136" s="183"/>
      <c r="Q136" s="183"/>
    </row>
    <row r="137" spans="1:50" s="17" customFormat="1">
      <c r="A137" s="123" t="s">
        <v>812</v>
      </c>
      <c r="B137" s="124"/>
      <c r="C137" s="124"/>
      <c r="D137" s="124" t="s">
        <v>805</v>
      </c>
      <c r="E137" s="124"/>
      <c r="F137" s="124"/>
      <c r="G137" s="125"/>
      <c r="H137" s="126"/>
      <c r="I137" s="124"/>
      <c r="J137" s="127" t="e">
        <f>SUM(J138,J160,J169)</f>
        <v>#REF!</v>
      </c>
      <c r="K137" s="193"/>
      <c r="L137" s="193">
        <v>7176169.9900000002</v>
      </c>
      <c r="M137" s="17" t="e">
        <f t="shared" si="2"/>
        <v>#REF!</v>
      </c>
    </row>
    <row r="138" spans="1:50" s="51" customFormat="1">
      <c r="A138" s="138" t="s">
        <v>813</v>
      </c>
      <c r="B138" s="139"/>
      <c r="C138" s="139"/>
      <c r="D138" s="139" t="s">
        <v>800</v>
      </c>
      <c r="E138" s="139"/>
      <c r="F138" s="139"/>
      <c r="G138" s="141"/>
      <c r="H138" s="142"/>
      <c r="I138" s="139"/>
      <c r="J138" s="143" t="e">
        <f>SUM(J139,J142,J148,J154,J156,J158)</f>
        <v>#REF!</v>
      </c>
      <c r="K138" s="200"/>
      <c r="L138" s="51">
        <v>1484753.8000000003</v>
      </c>
      <c r="M138" s="17" t="e">
        <f t="shared" si="2"/>
        <v>#REF!</v>
      </c>
    </row>
    <row r="139" spans="1:50" s="151" customFormat="1" ht="17.25" customHeight="1">
      <c r="A139" s="157" t="s">
        <v>926</v>
      </c>
      <c r="B139" s="158"/>
      <c r="C139" s="158"/>
      <c r="D139" s="159" t="s">
        <v>14</v>
      </c>
      <c r="E139" s="159"/>
      <c r="F139" s="159"/>
      <c r="G139" s="163"/>
      <c r="H139" s="164"/>
      <c r="I139" s="159"/>
      <c r="J139" s="85" t="e">
        <f>SUM(J140:J141)</f>
        <v>#REF!</v>
      </c>
      <c r="K139" s="149"/>
      <c r="L139" s="150">
        <v>1040501.23</v>
      </c>
      <c r="M139" s="17" t="e">
        <f t="shared" si="2"/>
        <v>#REF!</v>
      </c>
      <c r="N139" s="150"/>
      <c r="O139" s="150"/>
      <c r="P139" s="150"/>
      <c r="Q139" s="150"/>
      <c r="R139" s="150"/>
      <c r="S139" s="150"/>
      <c r="T139" s="150"/>
      <c r="U139" s="150"/>
      <c r="V139" s="150"/>
      <c r="W139" s="150"/>
      <c r="X139" s="150"/>
      <c r="Y139" s="150"/>
      <c r="Z139" s="150"/>
      <c r="AA139" s="150"/>
      <c r="AB139" s="150"/>
      <c r="AC139" s="150"/>
      <c r="AD139" s="150"/>
      <c r="AE139" s="150"/>
      <c r="AF139" s="150"/>
      <c r="AG139" s="150"/>
      <c r="AH139" s="150"/>
      <c r="AI139" s="150"/>
      <c r="AJ139" s="150"/>
      <c r="AK139" s="150"/>
      <c r="AL139" s="150"/>
      <c r="AM139" s="150"/>
      <c r="AN139" s="150"/>
      <c r="AO139" s="150"/>
      <c r="AP139" s="150"/>
      <c r="AQ139" s="150"/>
      <c r="AR139" s="150"/>
      <c r="AS139" s="150"/>
      <c r="AT139" s="150"/>
      <c r="AU139" s="150"/>
      <c r="AV139" s="150"/>
      <c r="AW139" s="150"/>
      <c r="AX139" s="150"/>
    </row>
    <row r="140" spans="1:50" s="151" customFormat="1" ht="48" customHeight="1">
      <c r="A140" s="146" t="s">
        <v>927</v>
      </c>
      <c r="B140" s="145" t="s">
        <v>124</v>
      </c>
      <c r="C140" s="145" t="e">
        <f>VLOOKUP($B140,#REF!,2,FALSE)</f>
        <v>#REF!</v>
      </c>
      <c r="D140" s="162" t="e">
        <f>VLOOKUP($B140,#REF!,3,FALSE)</f>
        <v>#REF!</v>
      </c>
      <c r="E140" s="145" t="e">
        <f>VLOOKUP($B140,#REF!,4,FALSE)</f>
        <v>#REF!</v>
      </c>
      <c r="F140" s="148">
        <v>1</v>
      </c>
      <c r="G140" s="163" t="e">
        <f>VLOOKUP($B140,#REF!,13,FALSE)</f>
        <v>#REF!</v>
      </c>
      <c r="H140" s="164" t="e">
        <f>VLOOKUP($B140,#REF!,14,FALSE)</f>
        <v>#REF!</v>
      </c>
      <c r="I140" s="21" t="e">
        <f>G140*H140</f>
        <v>#REF!</v>
      </c>
      <c r="J140" s="22" t="e">
        <f>ROUND(F140*(G140+I140),2)</f>
        <v>#REF!</v>
      </c>
      <c r="K140" s="149" t="s">
        <v>159</v>
      </c>
      <c r="L140" s="150">
        <v>542811.31000000006</v>
      </c>
      <c r="M140" s="17" t="e">
        <f t="shared" si="2"/>
        <v>#REF!</v>
      </c>
      <c r="N140" s="150"/>
      <c r="O140" s="150"/>
      <c r="P140" s="150"/>
      <c r="Q140" s="150"/>
      <c r="R140" s="150"/>
      <c r="S140" s="150"/>
      <c r="T140" s="150"/>
      <c r="U140" s="150"/>
      <c r="V140" s="150"/>
      <c r="W140" s="150"/>
      <c r="X140" s="150"/>
      <c r="Y140" s="150"/>
      <c r="Z140" s="150"/>
      <c r="AA140" s="150"/>
      <c r="AB140" s="150"/>
      <c r="AC140" s="150"/>
      <c r="AD140" s="150"/>
      <c r="AE140" s="150"/>
      <c r="AF140" s="150"/>
      <c r="AG140" s="150"/>
      <c r="AH140" s="150"/>
      <c r="AI140" s="150"/>
      <c r="AJ140" s="150"/>
      <c r="AK140" s="150"/>
      <c r="AL140" s="150"/>
      <c r="AM140" s="150"/>
      <c r="AN140" s="150"/>
      <c r="AO140" s="150"/>
      <c r="AP140" s="150"/>
      <c r="AQ140" s="150"/>
      <c r="AR140" s="150"/>
      <c r="AS140" s="150"/>
      <c r="AT140" s="150"/>
      <c r="AU140" s="150"/>
      <c r="AV140" s="150"/>
      <c r="AW140" s="150"/>
      <c r="AX140" s="150"/>
    </row>
    <row r="141" spans="1:50" s="151" customFormat="1" ht="48" customHeight="1">
      <c r="A141" s="146" t="s">
        <v>928</v>
      </c>
      <c r="B141" s="145" t="s">
        <v>125</v>
      </c>
      <c r="C141" s="145" t="e">
        <f>VLOOKUP($B141,#REF!,2,FALSE)</f>
        <v>#REF!</v>
      </c>
      <c r="D141" s="162" t="e">
        <f>VLOOKUP($B141,#REF!,3,FALSE)</f>
        <v>#REF!</v>
      </c>
      <c r="E141" s="145" t="e">
        <f>VLOOKUP($B141,#REF!,4,FALSE)</f>
        <v>#REF!</v>
      </c>
      <c r="F141" s="148">
        <v>1</v>
      </c>
      <c r="G141" s="163" t="e">
        <f>VLOOKUP($B141,#REF!,13,FALSE)</f>
        <v>#REF!</v>
      </c>
      <c r="H141" s="164" t="e">
        <f>VLOOKUP($B141,#REF!,14,FALSE)</f>
        <v>#REF!</v>
      </c>
      <c r="I141" s="21" t="e">
        <f>G141*H141</f>
        <v>#REF!</v>
      </c>
      <c r="J141" s="22" t="e">
        <f>ROUND(F141*(G141+I141),2)</f>
        <v>#REF!</v>
      </c>
      <c r="K141" s="149" t="s">
        <v>159</v>
      </c>
      <c r="L141" s="150">
        <v>497689.92</v>
      </c>
      <c r="M141" s="17" t="e">
        <f t="shared" si="2"/>
        <v>#REF!</v>
      </c>
      <c r="N141" s="150"/>
      <c r="O141" s="150"/>
      <c r="P141" s="150"/>
      <c r="Q141" s="150"/>
      <c r="R141" s="150"/>
      <c r="S141" s="150"/>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0"/>
      <c r="AX141" s="150"/>
    </row>
    <row r="142" spans="1:50" s="151" customFormat="1" ht="26.25" customHeight="1">
      <c r="A142" s="157" t="s">
        <v>929</v>
      </c>
      <c r="B142" s="158"/>
      <c r="C142" s="158"/>
      <c r="D142" s="159" t="s">
        <v>110</v>
      </c>
      <c r="E142" s="168"/>
      <c r="F142" s="159"/>
      <c r="G142" s="163"/>
      <c r="H142" s="164"/>
      <c r="I142" s="169"/>
      <c r="J142" s="85" t="e">
        <f>SUM(J143:J147)</f>
        <v>#REF!</v>
      </c>
      <c r="K142" s="149"/>
      <c r="L142" s="170">
        <v>140793.12</v>
      </c>
      <c r="M142" s="17" t="e">
        <f t="shared" si="2"/>
        <v>#REF!</v>
      </c>
      <c r="N142" s="150"/>
      <c r="O142" s="150"/>
      <c r="P142" s="150"/>
      <c r="Q142" s="150"/>
      <c r="R142" s="150"/>
      <c r="S142" s="150"/>
      <c r="T142" s="150"/>
      <c r="U142" s="150"/>
      <c r="V142" s="150"/>
      <c r="W142" s="150"/>
      <c r="X142" s="150"/>
      <c r="Y142" s="150"/>
      <c r="Z142" s="150"/>
      <c r="AA142" s="150"/>
      <c r="AB142" s="150"/>
      <c r="AC142" s="150"/>
      <c r="AD142" s="150"/>
      <c r="AE142" s="150"/>
      <c r="AF142" s="150"/>
      <c r="AG142" s="150"/>
      <c r="AH142" s="150"/>
      <c r="AI142" s="150"/>
      <c r="AJ142" s="150"/>
      <c r="AK142" s="150"/>
      <c r="AL142" s="150"/>
      <c r="AM142" s="150"/>
      <c r="AN142" s="150"/>
      <c r="AO142" s="150"/>
      <c r="AP142" s="150"/>
      <c r="AQ142" s="150"/>
      <c r="AR142" s="150"/>
      <c r="AS142" s="150"/>
      <c r="AT142" s="150"/>
      <c r="AU142" s="150"/>
      <c r="AV142" s="150"/>
      <c r="AW142" s="150"/>
      <c r="AX142" s="150"/>
    </row>
    <row r="143" spans="1:50" s="151" customFormat="1" ht="94.5" customHeight="1">
      <c r="A143" s="172" t="s">
        <v>930</v>
      </c>
      <c r="B143" s="145" t="s">
        <v>70</v>
      </c>
      <c r="C143" s="145" t="e">
        <f>VLOOKUP($B143,#REF!,2,FALSE)</f>
        <v>#REF!</v>
      </c>
      <c r="D143" s="162" t="e">
        <f>VLOOKUP($B143,#REF!,3,FALSE)</f>
        <v>#REF!</v>
      </c>
      <c r="E143" s="145" t="e">
        <f>VLOOKUP($B143,#REF!,4,FALSE)</f>
        <v>#REF!</v>
      </c>
      <c r="F143" s="148">
        <v>1</v>
      </c>
      <c r="G143" s="163" t="e">
        <f>VLOOKUP($B143,#REF!,13,FALSE)</f>
        <v>#REF!</v>
      </c>
      <c r="H143" s="164" t="e">
        <f>VLOOKUP($B143,#REF!,14,FALSE)</f>
        <v>#REF!</v>
      </c>
      <c r="I143" s="21" t="e">
        <f>G143*H143</f>
        <v>#REF!</v>
      </c>
      <c r="J143" s="22" t="e">
        <f>ROUND(F143*(G143+I143),2)</f>
        <v>#REF!</v>
      </c>
      <c r="K143" s="149" t="s">
        <v>159</v>
      </c>
      <c r="L143" s="170">
        <v>11889.72</v>
      </c>
      <c r="M143" s="17" t="e">
        <f t="shared" si="2"/>
        <v>#REF!</v>
      </c>
      <c r="N143" s="150"/>
      <c r="O143" s="150"/>
      <c r="P143" s="150"/>
      <c r="Q143" s="150"/>
      <c r="R143" s="150"/>
      <c r="S143" s="150"/>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0"/>
      <c r="AX143" s="150"/>
    </row>
    <row r="144" spans="1:50" s="151" customFormat="1" ht="87" customHeight="1">
      <c r="A144" s="172" t="s">
        <v>931</v>
      </c>
      <c r="B144" s="145" t="s">
        <v>71</v>
      </c>
      <c r="C144" s="145" t="e">
        <f>VLOOKUP($B144,#REF!,2,FALSE)</f>
        <v>#REF!</v>
      </c>
      <c r="D144" s="162" t="e">
        <f>VLOOKUP($B144,#REF!,3,FALSE)</f>
        <v>#REF!</v>
      </c>
      <c r="E144" s="145" t="e">
        <f>VLOOKUP($B144,#REF!,4,FALSE)</f>
        <v>#REF!</v>
      </c>
      <c r="F144" s="148">
        <v>2</v>
      </c>
      <c r="G144" s="163" t="e">
        <f>VLOOKUP($B144,#REF!,13,FALSE)</f>
        <v>#REF!</v>
      </c>
      <c r="H144" s="164" t="e">
        <f>VLOOKUP($B144,#REF!,14,FALSE)</f>
        <v>#REF!</v>
      </c>
      <c r="I144" s="21" t="e">
        <f>G144*H144</f>
        <v>#REF!</v>
      </c>
      <c r="J144" s="22" t="e">
        <f>ROUND(F144*(G144+I144),2)</f>
        <v>#REF!</v>
      </c>
      <c r="K144" s="149" t="s">
        <v>159</v>
      </c>
      <c r="L144" s="170">
        <v>12007.44</v>
      </c>
      <c r="M144" s="17" t="e">
        <f t="shared" si="2"/>
        <v>#REF!</v>
      </c>
      <c r="N144" s="150"/>
      <c r="O144" s="150"/>
      <c r="P144" s="150"/>
      <c r="Q144" s="150"/>
      <c r="R144" s="150"/>
      <c r="S144" s="150"/>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0"/>
      <c r="AX144" s="150"/>
    </row>
    <row r="145" spans="1:50" s="151" customFormat="1" ht="90.75" customHeight="1">
      <c r="A145" s="172" t="s">
        <v>932</v>
      </c>
      <c r="B145" s="145" t="s">
        <v>72</v>
      </c>
      <c r="C145" s="145" t="e">
        <f>VLOOKUP($B145,#REF!,2,FALSE)</f>
        <v>#REF!</v>
      </c>
      <c r="D145" s="162" t="e">
        <f>VLOOKUP($B145,#REF!,3,FALSE)</f>
        <v>#REF!</v>
      </c>
      <c r="E145" s="145" t="e">
        <f>VLOOKUP($B145,#REF!,4,FALSE)</f>
        <v>#REF!</v>
      </c>
      <c r="F145" s="148">
        <v>2</v>
      </c>
      <c r="G145" s="163" t="e">
        <f>VLOOKUP($B145,#REF!,13,FALSE)</f>
        <v>#REF!</v>
      </c>
      <c r="H145" s="164" t="e">
        <f>VLOOKUP($B145,#REF!,14,FALSE)</f>
        <v>#REF!</v>
      </c>
      <c r="I145" s="21" t="e">
        <f>G145*H145</f>
        <v>#REF!</v>
      </c>
      <c r="J145" s="22" t="e">
        <f>ROUND(F145*(G145+I145),2)</f>
        <v>#REF!</v>
      </c>
      <c r="K145" s="149" t="s">
        <v>159</v>
      </c>
      <c r="L145" s="170">
        <v>23779.439999999999</v>
      </c>
      <c r="M145" s="17" t="e">
        <f t="shared" si="2"/>
        <v>#REF!</v>
      </c>
      <c r="N145" s="150"/>
      <c r="O145" s="150"/>
      <c r="P145" s="150"/>
      <c r="Q145" s="150"/>
      <c r="R145" s="150"/>
      <c r="S145" s="150"/>
      <c r="T145" s="150"/>
      <c r="U145" s="150"/>
      <c r="V145" s="150"/>
      <c r="W145" s="150"/>
      <c r="X145" s="150"/>
      <c r="Y145" s="150"/>
      <c r="Z145" s="150"/>
      <c r="AA145" s="150"/>
      <c r="AB145" s="150"/>
      <c r="AC145" s="150"/>
      <c r="AD145" s="150"/>
      <c r="AE145" s="150"/>
      <c r="AF145" s="150"/>
      <c r="AG145" s="150"/>
      <c r="AH145" s="150"/>
      <c r="AI145" s="150"/>
      <c r="AJ145" s="150"/>
      <c r="AK145" s="150"/>
      <c r="AL145" s="150"/>
      <c r="AM145" s="150"/>
      <c r="AN145" s="150"/>
      <c r="AO145" s="150"/>
      <c r="AP145" s="150"/>
      <c r="AQ145" s="150"/>
      <c r="AR145" s="150"/>
      <c r="AS145" s="150"/>
      <c r="AT145" s="150"/>
      <c r="AU145" s="150"/>
      <c r="AV145" s="150"/>
      <c r="AW145" s="150"/>
      <c r="AX145" s="150"/>
    </row>
    <row r="146" spans="1:50" s="151" customFormat="1" ht="92.25" customHeight="1">
      <c r="A146" s="172" t="s">
        <v>933</v>
      </c>
      <c r="B146" s="145" t="s">
        <v>73</v>
      </c>
      <c r="C146" s="145" t="e">
        <f>VLOOKUP($B146,#REF!,2,FALSE)</f>
        <v>#REF!</v>
      </c>
      <c r="D146" s="162" t="e">
        <f>VLOOKUP($B146,#REF!,3,FALSE)</f>
        <v>#REF!</v>
      </c>
      <c r="E146" s="145" t="e">
        <f>VLOOKUP($B146,#REF!,4,FALSE)</f>
        <v>#REF!</v>
      </c>
      <c r="F146" s="148">
        <v>5</v>
      </c>
      <c r="G146" s="163" t="e">
        <f>VLOOKUP($B146,#REF!,13,FALSE)</f>
        <v>#REF!</v>
      </c>
      <c r="H146" s="164" t="e">
        <f>VLOOKUP($B146,#REF!,14,FALSE)</f>
        <v>#REF!</v>
      </c>
      <c r="I146" s="21" t="e">
        <f>G146*H146</f>
        <v>#REF!</v>
      </c>
      <c r="J146" s="22" t="e">
        <f>ROUND(F146*(G146+I146),2)</f>
        <v>#REF!</v>
      </c>
      <c r="K146" s="149" t="s">
        <v>159</v>
      </c>
      <c r="L146" s="170">
        <v>30018.6</v>
      </c>
      <c r="M146" s="17" t="e">
        <f t="shared" si="2"/>
        <v>#REF!</v>
      </c>
      <c r="N146" s="150"/>
      <c r="O146" s="150"/>
      <c r="P146" s="150"/>
      <c r="Q146" s="150"/>
      <c r="R146" s="150"/>
      <c r="S146" s="150"/>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0"/>
      <c r="AQ146" s="150"/>
      <c r="AR146" s="150"/>
      <c r="AS146" s="150"/>
      <c r="AT146" s="150"/>
      <c r="AU146" s="150"/>
      <c r="AV146" s="150"/>
      <c r="AW146" s="150"/>
      <c r="AX146" s="150"/>
    </row>
    <row r="147" spans="1:50" s="151" customFormat="1" ht="91.5" customHeight="1">
      <c r="A147" s="172" t="s">
        <v>934</v>
      </c>
      <c r="B147" s="145" t="s">
        <v>74</v>
      </c>
      <c r="C147" s="145" t="e">
        <f>VLOOKUP($B147,#REF!,2,FALSE)</f>
        <v>#REF!</v>
      </c>
      <c r="D147" s="162" t="e">
        <f>VLOOKUP($B147,#REF!,3,FALSE)</f>
        <v>#REF!</v>
      </c>
      <c r="E147" s="145" t="e">
        <f>VLOOKUP($B147,#REF!,4,FALSE)</f>
        <v>#REF!</v>
      </c>
      <c r="F147" s="148">
        <v>4</v>
      </c>
      <c r="G147" s="163" t="e">
        <f>VLOOKUP($B147,#REF!,13,FALSE)</f>
        <v>#REF!</v>
      </c>
      <c r="H147" s="164" t="e">
        <f>VLOOKUP($B147,#REF!,14,FALSE)</f>
        <v>#REF!</v>
      </c>
      <c r="I147" s="21" t="e">
        <f>G147*H147</f>
        <v>#REF!</v>
      </c>
      <c r="J147" s="22" t="e">
        <f>ROUND(F147*(G147+I147),2)</f>
        <v>#REF!</v>
      </c>
      <c r="K147" s="149" t="s">
        <v>159</v>
      </c>
      <c r="L147" s="170">
        <v>63097.919999999998</v>
      </c>
      <c r="M147" s="17" t="e">
        <f t="shared" si="2"/>
        <v>#REF!</v>
      </c>
      <c r="N147" s="150"/>
      <c r="O147" s="150"/>
      <c r="P147" s="150"/>
      <c r="Q147" s="150"/>
      <c r="R147" s="150"/>
      <c r="S147" s="150"/>
      <c r="T147" s="150"/>
      <c r="U147" s="150"/>
      <c r="V147" s="150"/>
      <c r="W147" s="150"/>
      <c r="X147" s="150"/>
      <c r="Y147" s="150"/>
      <c r="Z147" s="150"/>
      <c r="AA147" s="150"/>
      <c r="AB147" s="150"/>
      <c r="AC147" s="150"/>
      <c r="AD147" s="150"/>
      <c r="AE147" s="150"/>
      <c r="AF147" s="150"/>
      <c r="AG147" s="150"/>
      <c r="AH147" s="150"/>
      <c r="AI147" s="150"/>
      <c r="AJ147" s="150"/>
      <c r="AK147" s="150"/>
      <c r="AL147" s="150"/>
      <c r="AM147" s="150"/>
      <c r="AN147" s="150"/>
      <c r="AO147" s="150"/>
      <c r="AP147" s="150"/>
      <c r="AQ147" s="150"/>
      <c r="AR147" s="150"/>
      <c r="AS147" s="150"/>
      <c r="AT147" s="150"/>
      <c r="AU147" s="150"/>
      <c r="AV147" s="150"/>
      <c r="AW147" s="150"/>
      <c r="AX147" s="150"/>
    </row>
    <row r="148" spans="1:50" s="151" customFormat="1" ht="36" customHeight="1">
      <c r="A148" s="157" t="s">
        <v>935</v>
      </c>
      <c r="B148" s="145"/>
      <c r="C148" s="145"/>
      <c r="D148" s="178" t="s">
        <v>113</v>
      </c>
      <c r="E148" s="179"/>
      <c r="F148" s="179"/>
      <c r="G148" s="163"/>
      <c r="H148" s="164"/>
      <c r="I148" s="21"/>
      <c r="J148" s="185" t="e">
        <f>SUM(J149:J153)</f>
        <v>#REF!</v>
      </c>
      <c r="K148" s="149"/>
      <c r="L148" s="150">
        <v>200308.57</v>
      </c>
      <c r="M148" s="17" t="e">
        <f t="shared" si="2"/>
        <v>#REF!</v>
      </c>
      <c r="N148" s="150"/>
      <c r="O148" s="150"/>
      <c r="P148" s="150"/>
      <c r="Q148" s="150"/>
      <c r="R148" s="150"/>
      <c r="S148" s="150"/>
      <c r="T148" s="150"/>
      <c r="U148" s="150"/>
      <c r="V148" s="150"/>
      <c r="W148" s="150"/>
      <c r="X148" s="150"/>
      <c r="Y148" s="150"/>
      <c r="Z148" s="150"/>
      <c r="AA148" s="150"/>
      <c r="AB148" s="150"/>
      <c r="AC148" s="150"/>
      <c r="AD148" s="150"/>
      <c r="AE148" s="150"/>
      <c r="AF148" s="150"/>
      <c r="AG148" s="150"/>
      <c r="AH148" s="150"/>
      <c r="AI148" s="150"/>
      <c r="AJ148" s="150"/>
      <c r="AK148" s="150"/>
      <c r="AL148" s="150"/>
      <c r="AM148" s="150"/>
      <c r="AN148" s="150"/>
      <c r="AO148" s="150"/>
      <c r="AP148" s="150"/>
      <c r="AQ148" s="150"/>
      <c r="AR148" s="150"/>
      <c r="AS148" s="150"/>
      <c r="AT148" s="150"/>
      <c r="AU148" s="150"/>
      <c r="AV148" s="150"/>
      <c r="AW148" s="150"/>
      <c r="AX148" s="150"/>
    </row>
    <row r="149" spans="1:50" s="151" customFormat="1" ht="43.5" customHeight="1">
      <c r="A149" s="172" t="s">
        <v>936</v>
      </c>
      <c r="B149" s="145" t="s">
        <v>81</v>
      </c>
      <c r="C149" s="145" t="e">
        <f>VLOOKUP($B149,#REF!,2,FALSE)</f>
        <v>#REF!</v>
      </c>
      <c r="D149" s="162" t="e">
        <f>VLOOKUP($B149,#REF!,3,FALSE)</f>
        <v>#REF!</v>
      </c>
      <c r="E149" s="145" t="e">
        <f>VLOOKUP($B149,#REF!,4,FALSE)</f>
        <v>#REF!</v>
      </c>
      <c r="F149" s="148">
        <v>1</v>
      </c>
      <c r="G149" s="163" t="e">
        <f>VLOOKUP($B149,#REF!,13,FALSE)</f>
        <v>#REF!</v>
      </c>
      <c r="H149" s="164" t="e">
        <f>VLOOKUP($B149,#REF!,14,FALSE)</f>
        <v>#REF!</v>
      </c>
      <c r="I149" s="21" t="e">
        <f>G149*H149</f>
        <v>#REF!</v>
      </c>
      <c r="J149" s="22" t="e">
        <f>ROUND(F149*(G149+I149),2)</f>
        <v>#REF!</v>
      </c>
      <c r="K149" s="149" t="s">
        <v>159</v>
      </c>
      <c r="L149" s="150">
        <v>14404.23</v>
      </c>
      <c r="M149" s="17" t="e">
        <f t="shared" si="2"/>
        <v>#REF!</v>
      </c>
      <c r="N149" s="150"/>
      <c r="O149" s="150"/>
      <c r="P149" s="150"/>
      <c r="Q149" s="150"/>
      <c r="R149" s="150"/>
      <c r="S149" s="150"/>
      <c r="T149" s="150"/>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0"/>
      <c r="AP149" s="150"/>
      <c r="AQ149" s="150"/>
      <c r="AR149" s="150"/>
      <c r="AS149" s="150"/>
      <c r="AT149" s="150"/>
      <c r="AU149" s="150"/>
      <c r="AV149" s="150"/>
      <c r="AW149" s="150"/>
      <c r="AX149" s="150"/>
    </row>
    <row r="150" spans="1:50" s="151" customFormat="1" ht="43.5" customHeight="1">
      <c r="A150" s="172" t="s">
        <v>937</v>
      </c>
      <c r="B150" s="145" t="s">
        <v>82</v>
      </c>
      <c r="C150" s="145" t="e">
        <f>VLOOKUP($B150,#REF!,2,FALSE)</f>
        <v>#REF!</v>
      </c>
      <c r="D150" s="162" t="e">
        <f>VLOOKUP($B150,#REF!,3,FALSE)</f>
        <v>#REF!</v>
      </c>
      <c r="E150" s="145" t="e">
        <f>VLOOKUP($B150,#REF!,4,FALSE)</f>
        <v>#REF!</v>
      </c>
      <c r="F150" s="148">
        <v>2</v>
      </c>
      <c r="G150" s="163" t="e">
        <f>VLOOKUP($B150,#REF!,13,FALSE)</f>
        <v>#REF!</v>
      </c>
      <c r="H150" s="164" t="e">
        <f>VLOOKUP($B150,#REF!,14,FALSE)</f>
        <v>#REF!</v>
      </c>
      <c r="I150" s="21" t="e">
        <f>G150*H150</f>
        <v>#REF!</v>
      </c>
      <c r="J150" s="22" t="e">
        <f>ROUND(F150*(G150+I150),2)</f>
        <v>#REF!</v>
      </c>
      <c r="K150" s="149" t="s">
        <v>159</v>
      </c>
      <c r="L150" s="150">
        <v>14404.21</v>
      </c>
      <c r="M150" s="17" t="e">
        <f t="shared" si="2"/>
        <v>#REF!</v>
      </c>
      <c r="N150" s="150"/>
      <c r="O150" s="150"/>
      <c r="P150" s="150"/>
      <c r="Q150" s="150"/>
      <c r="R150" s="150"/>
      <c r="S150" s="150"/>
      <c r="T150" s="150"/>
      <c r="U150" s="150"/>
      <c r="V150" s="150"/>
      <c r="W150" s="150"/>
      <c r="X150" s="150"/>
      <c r="Y150" s="150"/>
      <c r="Z150" s="150"/>
      <c r="AA150" s="150"/>
      <c r="AB150" s="150"/>
      <c r="AC150" s="150"/>
      <c r="AD150" s="150"/>
      <c r="AE150" s="150"/>
      <c r="AF150" s="150"/>
      <c r="AG150" s="150"/>
      <c r="AH150" s="150"/>
      <c r="AI150" s="150"/>
      <c r="AJ150" s="150"/>
      <c r="AK150" s="150"/>
      <c r="AL150" s="150"/>
      <c r="AM150" s="150"/>
      <c r="AN150" s="150"/>
      <c r="AO150" s="150"/>
      <c r="AP150" s="150"/>
      <c r="AQ150" s="150"/>
      <c r="AR150" s="150"/>
      <c r="AS150" s="150"/>
      <c r="AT150" s="150"/>
      <c r="AU150" s="150"/>
      <c r="AV150" s="150"/>
      <c r="AW150" s="150"/>
      <c r="AX150" s="150"/>
    </row>
    <row r="151" spans="1:50" s="151" customFormat="1" ht="43.5" customHeight="1">
      <c r="A151" s="172" t="s">
        <v>938</v>
      </c>
      <c r="B151" s="145" t="s">
        <v>83</v>
      </c>
      <c r="C151" s="145" t="e">
        <f>VLOOKUP($B151,#REF!,2,FALSE)</f>
        <v>#REF!</v>
      </c>
      <c r="D151" s="162" t="e">
        <f>VLOOKUP($B151,#REF!,3,FALSE)</f>
        <v>#REF!</v>
      </c>
      <c r="E151" s="145" t="e">
        <f>VLOOKUP($B151,#REF!,4,FALSE)</f>
        <v>#REF!</v>
      </c>
      <c r="F151" s="148">
        <v>2</v>
      </c>
      <c r="G151" s="163" t="e">
        <f>VLOOKUP($B151,#REF!,13,FALSE)</f>
        <v>#REF!</v>
      </c>
      <c r="H151" s="164" t="e">
        <f>VLOOKUP($B151,#REF!,14,FALSE)</f>
        <v>#REF!</v>
      </c>
      <c r="I151" s="21" t="e">
        <f>G151*H151</f>
        <v>#REF!</v>
      </c>
      <c r="J151" s="22" t="e">
        <f>ROUND(F151*(G151+I151),2)</f>
        <v>#REF!</v>
      </c>
      <c r="K151" s="149" t="s">
        <v>159</v>
      </c>
      <c r="L151" s="150">
        <v>37811.07</v>
      </c>
      <c r="M151" s="17" t="e">
        <f t="shared" si="2"/>
        <v>#REF!</v>
      </c>
      <c r="N151" s="150"/>
      <c r="O151" s="150"/>
      <c r="P151" s="150"/>
      <c r="Q151" s="150"/>
      <c r="R151" s="150"/>
      <c r="S151" s="150"/>
      <c r="T151" s="150"/>
      <c r="U151" s="150"/>
      <c r="V151" s="150"/>
      <c r="W151" s="150"/>
      <c r="X151" s="150"/>
      <c r="Y151" s="150"/>
      <c r="Z151" s="150"/>
      <c r="AA151" s="150"/>
      <c r="AB151" s="150"/>
      <c r="AC151" s="150"/>
      <c r="AD151" s="150"/>
      <c r="AE151" s="150"/>
      <c r="AF151" s="150"/>
      <c r="AG151" s="150"/>
      <c r="AH151" s="150"/>
      <c r="AI151" s="150"/>
      <c r="AJ151" s="150"/>
      <c r="AK151" s="150"/>
      <c r="AL151" s="150"/>
      <c r="AM151" s="150"/>
      <c r="AN151" s="150"/>
      <c r="AO151" s="150"/>
      <c r="AP151" s="150"/>
      <c r="AQ151" s="150"/>
      <c r="AR151" s="150"/>
      <c r="AS151" s="150"/>
      <c r="AT151" s="150"/>
      <c r="AU151" s="150"/>
      <c r="AV151" s="150"/>
      <c r="AW151" s="150"/>
      <c r="AX151" s="150"/>
    </row>
    <row r="152" spans="1:50" s="151" customFormat="1" ht="43.5" customHeight="1">
      <c r="A152" s="172" t="s">
        <v>939</v>
      </c>
      <c r="B152" s="145" t="s">
        <v>84</v>
      </c>
      <c r="C152" s="145" t="e">
        <f>VLOOKUP($B152,#REF!,2,FALSE)</f>
        <v>#REF!</v>
      </c>
      <c r="D152" s="162" t="e">
        <f>VLOOKUP($B152,#REF!,3,FALSE)</f>
        <v>#REF!</v>
      </c>
      <c r="E152" s="145" t="e">
        <f>VLOOKUP($B152,#REF!,4,FALSE)</f>
        <v>#REF!</v>
      </c>
      <c r="F152" s="148">
        <v>5</v>
      </c>
      <c r="G152" s="163" t="e">
        <f>VLOOKUP($B152,#REF!,13,FALSE)</f>
        <v>#REF!</v>
      </c>
      <c r="H152" s="164" t="e">
        <f>VLOOKUP($B152,#REF!,14,FALSE)</f>
        <v>#REF!</v>
      </c>
      <c r="I152" s="21" t="e">
        <f>G152*H152</f>
        <v>#REF!</v>
      </c>
      <c r="J152" s="22" t="e">
        <f>ROUND(F152*(G152+I152),2)</f>
        <v>#REF!</v>
      </c>
      <c r="K152" s="149" t="s">
        <v>159</v>
      </c>
      <c r="L152" s="150">
        <v>47263.8</v>
      </c>
      <c r="M152" s="17" t="e">
        <f t="shared" si="2"/>
        <v>#REF!</v>
      </c>
      <c r="N152" s="150"/>
      <c r="O152" s="150"/>
      <c r="P152" s="150"/>
      <c r="Q152" s="150"/>
      <c r="R152" s="150"/>
      <c r="S152" s="150"/>
      <c r="T152" s="150"/>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0"/>
      <c r="AP152" s="150"/>
      <c r="AQ152" s="150"/>
      <c r="AR152" s="150"/>
      <c r="AS152" s="150"/>
      <c r="AT152" s="150"/>
      <c r="AU152" s="150"/>
      <c r="AV152" s="150"/>
      <c r="AW152" s="150"/>
      <c r="AX152" s="150"/>
    </row>
    <row r="153" spans="1:50" s="151" customFormat="1" ht="43.5" customHeight="1">
      <c r="A153" s="172" t="s">
        <v>940</v>
      </c>
      <c r="B153" s="145" t="s">
        <v>85</v>
      </c>
      <c r="C153" s="145" t="e">
        <f>VLOOKUP($B153,#REF!,2,FALSE)</f>
        <v>#REF!</v>
      </c>
      <c r="D153" s="162" t="e">
        <f>VLOOKUP($B153,#REF!,3,FALSE)</f>
        <v>#REF!</v>
      </c>
      <c r="E153" s="145" t="e">
        <f>VLOOKUP($B153,#REF!,4,FALSE)</f>
        <v>#REF!</v>
      </c>
      <c r="F153" s="148">
        <v>4</v>
      </c>
      <c r="G153" s="163" t="e">
        <f>VLOOKUP($B153,#REF!,13,FALSE)</f>
        <v>#REF!</v>
      </c>
      <c r="H153" s="164" t="e">
        <f>VLOOKUP($B153,#REF!,14,FALSE)</f>
        <v>#REF!</v>
      </c>
      <c r="I153" s="21" t="e">
        <f>G153*H153</f>
        <v>#REF!</v>
      </c>
      <c r="J153" s="22" t="e">
        <f>ROUND(F153*(G153+I153),2)</f>
        <v>#REF!</v>
      </c>
      <c r="K153" s="149" t="s">
        <v>159</v>
      </c>
      <c r="L153" s="150">
        <v>86425.26</v>
      </c>
      <c r="M153" s="17" t="e">
        <f t="shared" si="2"/>
        <v>#REF!</v>
      </c>
      <c r="N153" s="150"/>
      <c r="O153" s="150"/>
      <c r="P153" s="150"/>
      <c r="Q153" s="150"/>
      <c r="R153" s="150"/>
      <c r="S153" s="150"/>
      <c r="T153" s="150"/>
      <c r="U153" s="150"/>
      <c r="V153" s="150"/>
      <c r="W153" s="150"/>
      <c r="X153" s="150"/>
      <c r="Y153" s="150"/>
      <c r="Z153" s="150"/>
      <c r="AA153" s="150"/>
      <c r="AB153" s="150"/>
      <c r="AC153" s="150"/>
      <c r="AD153" s="150"/>
      <c r="AE153" s="150"/>
      <c r="AF153" s="150"/>
      <c r="AG153" s="150"/>
      <c r="AH153" s="150"/>
      <c r="AI153" s="150"/>
      <c r="AJ153" s="150"/>
      <c r="AK153" s="150"/>
      <c r="AL153" s="150"/>
      <c r="AM153" s="150"/>
      <c r="AN153" s="150"/>
      <c r="AO153" s="150"/>
      <c r="AP153" s="150"/>
      <c r="AQ153" s="150"/>
      <c r="AR153" s="150"/>
      <c r="AS153" s="150"/>
      <c r="AT153" s="150"/>
      <c r="AU153" s="150"/>
      <c r="AV153" s="150"/>
      <c r="AW153" s="150"/>
      <c r="AX153" s="150"/>
    </row>
    <row r="154" spans="1:50" s="184" customFormat="1">
      <c r="A154" s="157" t="s">
        <v>941</v>
      </c>
      <c r="B154" s="158"/>
      <c r="C154" s="158"/>
      <c r="D154" s="159" t="s">
        <v>106</v>
      </c>
      <c r="E154" s="168"/>
      <c r="F154" s="159"/>
      <c r="G154" s="163"/>
      <c r="H154" s="164"/>
      <c r="I154" s="169"/>
      <c r="J154" s="185" t="e">
        <f>SUM(J155)</f>
        <v>#REF!</v>
      </c>
      <c r="K154" s="201"/>
      <c r="L154" s="183">
        <v>10315.09</v>
      </c>
      <c r="M154" s="17" t="e">
        <f t="shared" si="2"/>
        <v>#REF!</v>
      </c>
      <c r="N154" s="183"/>
      <c r="O154" s="183"/>
      <c r="P154" s="183"/>
      <c r="Q154" s="183"/>
    </row>
    <row r="155" spans="1:50" s="151" customFormat="1" ht="60.75" customHeight="1">
      <c r="A155" s="172" t="s">
        <v>942</v>
      </c>
      <c r="B155" s="145" t="s">
        <v>119</v>
      </c>
      <c r="C155" s="145" t="e">
        <f>VLOOKUP($B155,#REF!,2,FALSE)</f>
        <v>#REF!</v>
      </c>
      <c r="D155" s="162" t="e">
        <f>VLOOKUP($B155,#REF!,3,FALSE)</f>
        <v>#REF!</v>
      </c>
      <c r="E155" s="145" t="e">
        <f>VLOOKUP($B155,#REF!,4,FALSE)</f>
        <v>#REF!</v>
      </c>
      <c r="F155" s="148">
        <v>1</v>
      </c>
      <c r="G155" s="163" t="e">
        <f>VLOOKUP($B155,#REF!,13,FALSE)</f>
        <v>#REF!</v>
      </c>
      <c r="H155" s="164" t="e">
        <f>VLOOKUP($B155,#REF!,14,FALSE)</f>
        <v>#REF!</v>
      </c>
      <c r="I155" s="21" t="e">
        <f>G155*H155</f>
        <v>#REF!</v>
      </c>
      <c r="J155" s="22" t="e">
        <f>ROUND(F155*(G155+I155),2)</f>
        <v>#REF!</v>
      </c>
      <c r="K155" s="149" t="s">
        <v>159</v>
      </c>
      <c r="L155" s="150">
        <v>10315.09</v>
      </c>
      <c r="M155" s="17" t="e">
        <f t="shared" si="2"/>
        <v>#REF!</v>
      </c>
      <c r="N155" s="150"/>
      <c r="O155" s="150"/>
      <c r="P155" s="150"/>
      <c r="Q155" s="150"/>
      <c r="R155" s="150"/>
      <c r="S155" s="150"/>
      <c r="T155" s="150"/>
      <c r="U155" s="150"/>
      <c r="V155" s="150"/>
      <c r="W155" s="150"/>
      <c r="X155" s="150"/>
      <c r="Y155" s="150"/>
      <c r="Z155" s="150"/>
      <c r="AA155" s="150"/>
      <c r="AB155" s="150"/>
      <c r="AC155" s="150"/>
      <c r="AD155" s="150"/>
      <c r="AE155" s="150"/>
      <c r="AF155" s="150"/>
      <c r="AG155" s="150"/>
      <c r="AH155" s="150"/>
      <c r="AI155" s="150"/>
      <c r="AJ155" s="150"/>
      <c r="AK155" s="150"/>
      <c r="AL155" s="150"/>
      <c r="AM155" s="150"/>
      <c r="AN155" s="150"/>
      <c r="AO155" s="150"/>
      <c r="AP155" s="150"/>
      <c r="AQ155" s="150"/>
      <c r="AR155" s="150"/>
      <c r="AS155" s="150"/>
      <c r="AT155" s="150"/>
      <c r="AU155" s="150"/>
      <c r="AV155" s="150"/>
      <c r="AW155" s="150"/>
      <c r="AX155" s="150"/>
    </row>
    <row r="156" spans="1:50" s="151" customFormat="1" ht="26.25" customHeight="1">
      <c r="A156" s="157" t="s">
        <v>943</v>
      </c>
      <c r="B156" s="158"/>
      <c r="C156" s="158"/>
      <c r="D156" s="159" t="s">
        <v>107</v>
      </c>
      <c r="E156" s="168"/>
      <c r="F156" s="159"/>
      <c r="G156" s="163"/>
      <c r="H156" s="164"/>
      <c r="I156" s="169"/>
      <c r="J156" s="85" t="e">
        <f>SUM(J157)</f>
        <v>#REF!</v>
      </c>
      <c r="K156" s="149"/>
      <c r="L156" s="150">
        <v>41260.35</v>
      </c>
      <c r="M156" s="17" t="e">
        <f t="shared" si="2"/>
        <v>#REF!</v>
      </c>
      <c r="N156" s="150"/>
      <c r="O156" s="150"/>
      <c r="P156" s="150"/>
      <c r="Q156" s="150"/>
      <c r="R156" s="150"/>
      <c r="S156" s="150"/>
      <c r="T156" s="150"/>
      <c r="U156" s="150"/>
      <c r="V156" s="150"/>
      <c r="W156" s="150"/>
      <c r="X156" s="150"/>
      <c r="Y156" s="150"/>
      <c r="Z156" s="150"/>
      <c r="AA156" s="150"/>
      <c r="AB156" s="150"/>
      <c r="AC156" s="150"/>
      <c r="AD156" s="150"/>
      <c r="AE156" s="150"/>
      <c r="AF156" s="150"/>
      <c r="AG156" s="150"/>
      <c r="AH156" s="150"/>
      <c r="AI156" s="150"/>
      <c r="AJ156" s="150"/>
      <c r="AK156" s="150"/>
      <c r="AL156" s="150"/>
      <c r="AM156" s="150"/>
      <c r="AN156" s="150"/>
      <c r="AO156" s="150"/>
      <c r="AP156" s="150"/>
      <c r="AQ156" s="150"/>
      <c r="AR156" s="150"/>
      <c r="AS156" s="150"/>
      <c r="AT156" s="150"/>
      <c r="AU156" s="150"/>
      <c r="AV156" s="150"/>
      <c r="AW156" s="150"/>
      <c r="AX156" s="150"/>
    </row>
    <row r="157" spans="1:50" s="151" customFormat="1" ht="45.75" customHeight="1">
      <c r="A157" s="172" t="s">
        <v>944</v>
      </c>
      <c r="B157" s="145" t="s">
        <v>87</v>
      </c>
      <c r="C157" s="145" t="e">
        <f>VLOOKUP($B157,#REF!,2,FALSE)</f>
        <v>#REF!</v>
      </c>
      <c r="D157" s="162" t="e">
        <f>VLOOKUP($B157,#REF!,3,FALSE)</f>
        <v>#REF!</v>
      </c>
      <c r="E157" s="145" t="e">
        <f>VLOOKUP($B157,#REF!,4,FALSE)</f>
        <v>#REF!</v>
      </c>
      <c r="F157" s="148">
        <v>1</v>
      </c>
      <c r="G157" s="163" t="e">
        <f>VLOOKUP($B157,#REF!,13,FALSE)</f>
        <v>#REF!</v>
      </c>
      <c r="H157" s="164" t="e">
        <f>VLOOKUP($B157,#REF!,14,FALSE)</f>
        <v>#REF!</v>
      </c>
      <c r="I157" s="21" t="e">
        <f>G157*H157</f>
        <v>#REF!</v>
      </c>
      <c r="J157" s="22" t="e">
        <f>ROUND(F157*(G157+I157),2)</f>
        <v>#REF!</v>
      </c>
      <c r="K157" s="149" t="s">
        <v>159</v>
      </c>
      <c r="L157" s="150">
        <v>41260.35</v>
      </c>
      <c r="M157" s="17" t="e">
        <f t="shared" si="2"/>
        <v>#REF!</v>
      </c>
      <c r="N157" s="150"/>
      <c r="O157" s="150"/>
      <c r="P157" s="150"/>
      <c r="Q157" s="150"/>
      <c r="R157" s="150"/>
      <c r="S157" s="150"/>
      <c r="T157" s="150"/>
      <c r="U157" s="150"/>
      <c r="V157" s="150"/>
      <c r="W157" s="150"/>
      <c r="X157" s="150"/>
      <c r="Y157" s="150"/>
      <c r="Z157" s="150"/>
      <c r="AA157" s="150"/>
      <c r="AB157" s="150"/>
      <c r="AC157" s="150"/>
      <c r="AD157" s="150"/>
      <c r="AE157" s="150"/>
      <c r="AF157" s="150"/>
      <c r="AG157" s="150"/>
      <c r="AH157" s="150"/>
      <c r="AI157" s="150"/>
      <c r="AJ157" s="150"/>
      <c r="AK157" s="150"/>
      <c r="AL157" s="150"/>
      <c r="AM157" s="150"/>
      <c r="AN157" s="150"/>
      <c r="AO157" s="150"/>
      <c r="AP157" s="150"/>
      <c r="AQ157" s="150"/>
      <c r="AR157" s="150"/>
      <c r="AS157" s="150"/>
      <c r="AT157" s="150"/>
      <c r="AU157" s="150"/>
      <c r="AV157" s="150"/>
      <c r="AW157" s="150"/>
      <c r="AX157" s="150"/>
    </row>
    <row r="158" spans="1:50" s="151" customFormat="1" ht="26.25" customHeight="1">
      <c r="A158" s="157" t="s">
        <v>945</v>
      </c>
      <c r="B158" s="158"/>
      <c r="C158" s="158"/>
      <c r="D158" s="159" t="s">
        <v>115</v>
      </c>
      <c r="E158" s="168"/>
      <c r="F158" s="159"/>
      <c r="G158" s="163"/>
      <c r="H158" s="164"/>
      <c r="I158" s="169"/>
      <c r="J158" s="85" t="e">
        <f>SUM(J159)</f>
        <v>#REF!</v>
      </c>
      <c r="K158" s="149"/>
      <c r="L158" s="150">
        <v>51575.44</v>
      </c>
      <c r="M158" s="17" t="e">
        <f t="shared" si="2"/>
        <v>#REF!</v>
      </c>
      <c r="N158" s="150"/>
      <c r="O158" s="150"/>
      <c r="P158" s="150"/>
      <c r="Q158" s="150"/>
      <c r="R158" s="150"/>
      <c r="S158" s="150"/>
      <c r="T158" s="150"/>
      <c r="U158" s="150"/>
      <c r="V158" s="150"/>
      <c r="W158" s="150"/>
      <c r="X158" s="150"/>
      <c r="Y158" s="150"/>
      <c r="Z158" s="150"/>
      <c r="AA158" s="150"/>
      <c r="AB158" s="150"/>
      <c r="AC158" s="150"/>
      <c r="AD158" s="150"/>
      <c r="AE158" s="150"/>
      <c r="AF158" s="150"/>
      <c r="AG158" s="150"/>
      <c r="AH158" s="150"/>
      <c r="AI158" s="150"/>
      <c r="AJ158" s="150"/>
      <c r="AK158" s="150"/>
      <c r="AL158" s="150"/>
      <c r="AM158" s="150"/>
      <c r="AN158" s="150"/>
      <c r="AO158" s="150"/>
      <c r="AP158" s="150"/>
      <c r="AQ158" s="150"/>
      <c r="AR158" s="150"/>
      <c r="AS158" s="150"/>
      <c r="AT158" s="150"/>
      <c r="AU158" s="150"/>
      <c r="AV158" s="150"/>
      <c r="AW158" s="150"/>
      <c r="AX158" s="150"/>
    </row>
    <row r="159" spans="1:50" s="151" customFormat="1" ht="45.75" customHeight="1">
      <c r="A159" s="172" t="s">
        <v>946</v>
      </c>
      <c r="B159" s="145" t="s">
        <v>121</v>
      </c>
      <c r="C159" s="145" t="e">
        <f>VLOOKUP($B159,#REF!,2,FALSE)</f>
        <v>#REF!</v>
      </c>
      <c r="D159" s="162" t="e">
        <f>VLOOKUP($B159,#REF!,3,FALSE)</f>
        <v>#REF!</v>
      </c>
      <c r="E159" s="145" t="e">
        <f>VLOOKUP($B159,#REF!,4,FALSE)</f>
        <v>#REF!</v>
      </c>
      <c r="F159" s="148">
        <v>1</v>
      </c>
      <c r="G159" s="163" t="e">
        <f>VLOOKUP($B159,#REF!,13,FALSE)</f>
        <v>#REF!</v>
      </c>
      <c r="H159" s="164" t="e">
        <f>VLOOKUP($B159,#REF!,14,FALSE)</f>
        <v>#REF!</v>
      </c>
      <c r="I159" s="21" t="e">
        <f>G159*H159</f>
        <v>#REF!</v>
      </c>
      <c r="J159" s="22" t="e">
        <f>ROUND(F159*(G159+I159),2)</f>
        <v>#REF!</v>
      </c>
      <c r="K159" s="149" t="s">
        <v>159</v>
      </c>
      <c r="L159" s="150">
        <v>51575.44</v>
      </c>
      <c r="M159" s="17" t="e">
        <f t="shared" si="2"/>
        <v>#REF!</v>
      </c>
      <c r="N159" s="150"/>
      <c r="O159" s="150"/>
      <c r="P159" s="150"/>
      <c r="Q159" s="150"/>
      <c r="R159" s="150"/>
      <c r="S159" s="150"/>
      <c r="T159" s="150"/>
      <c r="U159" s="150"/>
      <c r="V159" s="150"/>
      <c r="W159" s="150"/>
      <c r="X159" s="150"/>
      <c r="Y159" s="150"/>
      <c r="Z159" s="150"/>
      <c r="AA159" s="150"/>
      <c r="AB159" s="150"/>
      <c r="AC159" s="150"/>
      <c r="AD159" s="150"/>
      <c r="AE159" s="150"/>
      <c r="AF159" s="150"/>
      <c r="AG159" s="150"/>
      <c r="AH159" s="150"/>
      <c r="AI159" s="150"/>
      <c r="AJ159" s="150"/>
      <c r="AK159" s="150"/>
      <c r="AL159" s="150"/>
      <c r="AM159" s="150"/>
      <c r="AN159" s="150"/>
      <c r="AO159" s="150"/>
      <c r="AP159" s="150"/>
      <c r="AQ159" s="150"/>
      <c r="AR159" s="150"/>
      <c r="AS159" s="150"/>
      <c r="AT159" s="150"/>
      <c r="AU159" s="150"/>
      <c r="AV159" s="150"/>
      <c r="AW159" s="150"/>
      <c r="AX159" s="150"/>
    </row>
    <row r="160" spans="1:50" s="51" customFormat="1">
      <c r="A160" s="138" t="s">
        <v>814</v>
      </c>
      <c r="B160" s="139"/>
      <c r="C160" s="139"/>
      <c r="D160" s="139" t="s">
        <v>803</v>
      </c>
      <c r="E160" s="139"/>
      <c r="F160" s="139"/>
      <c r="G160" s="141"/>
      <c r="H160" s="142"/>
      <c r="I160" s="139"/>
      <c r="J160" s="143" t="e">
        <f>SUM(J161,J163,J165,J167)</f>
        <v>#REF!</v>
      </c>
      <c r="K160" s="200"/>
      <c r="L160" s="51">
        <v>81797.440000000002</v>
      </c>
      <c r="M160" s="17" t="e">
        <f t="shared" si="2"/>
        <v>#REF!</v>
      </c>
    </row>
    <row r="161" spans="1:16383" s="151" customFormat="1" ht="17.25" customHeight="1">
      <c r="A161" s="157" t="s">
        <v>947</v>
      </c>
      <c r="B161" s="158"/>
      <c r="C161" s="158"/>
      <c r="D161" s="159" t="s">
        <v>14</v>
      </c>
      <c r="E161" s="159"/>
      <c r="F161" s="159"/>
      <c r="G161" s="163"/>
      <c r="H161" s="164"/>
      <c r="I161" s="159"/>
      <c r="J161" s="85" t="e">
        <f>SUM(J162)</f>
        <v>#REF!</v>
      </c>
      <c r="K161" s="149"/>
      <c r="L161" s="150">
        <v>8841.2800000000007</v>
      </c>
      <c r="M161" s="17" t="e">
        <f t="shared" si="2"/>
        <v>#REF!</v>
      </c>
      <c r="N161" s="150"/>
      <c r="O161" s="150"/>
      <c r="P161" s="150"/>
      <c r="Q161" s="150"/>
      <c r="R161" s="150"/>
      <c r="S161" s="150"/>
      <c r="T161" s="150"/>
      <c r="U161" s="150"/>
      <c r="V161" s="150"/>
      <c r="W161" s="150"/>
      <c r="X161" s="150"/>
      <c r="Y161" s="150"/>
      <c r="Z161" s="150"/>
      <c r="AA161" s="150"/>
      <c r="AB161" s="150"/>
      <c r="AC161" s="150"/>
      <c r="AD161" s="150"/>
      <c r="AE161" s="150"/>
      <c r="AF161" s="150"/>
      <c r="AG161" s="150"/>
      <c r="AH161" s="150"/>
      <c r="AI161" s="150"/>
      <c r="AJ161" s="150"/>
      <c r="AK161" s="150"/>
      <c r="AL161" s="150"/>
      <c r="AM161" s="150"/>
      <c r="AN161" s="150"/>
      <c r="AO161" s="150"/>
      <c r="AP161" s="150"/>
      <c r="AQ161" s="150"/>
      <c r="AR161" s="150"/>
      <c r="AS161" s="150"/>
      <c r="AT161" s="150"/>
      <c r="AU161" s="150"/>
      <c r="AV161" s="150"/>
      <c r="AW161" s="150"/>
      <c r="AX161" s="150"/>
    </row>
    <row r="162" spans="1:16383" s="151" customFormat="1" ht="145.5" customHeight="1">
      <c r="A162" s="146" t="s">
        <v>948</v>
      </c>
      <c r="B162" s="145" t="s">
        <v>223</v>
      </c>
      <c r="C162" s="145" t="e">
        <f>VLOOKUP($B162,#REF!,2,FALSE)</f>
        <v>#REF!</v>
      </c>
      <c r="D162" s="162" t="e">
        <f>VLOOKUP($B162,#REF!,3,FALSE)</f>
        <v>#REF!</v>
      </c>
      <c r="E162" s="145" t="e">
        <f>VLOOKUP($B162,#REF!,4,FALSE)</f>
        <v>#REF!</v>
      </c>
      <c r="F162" s="148">
        <v>1</v>
      </c>
      <c r="G162" s="163" t="e">
        <f>VLOOKUP($B162,#REF!,13,FALSE)</f>
        <v>#REF!</v>
      </c>
      <c r="H162" s="164" t="e">
        <f>VLOOKUP($B162,#REF!,14,FALSE)</f>
        <v>#REF!</v>
      </c>
      <c r="I162" s="21" t="e">
        <f>G162*H162</f>
        <v>#REF!</v>
      </c>
      <c r="J162" s="22" t="e">
        <f>ROUND(F162*(G162+I162),2)</f>
        <v>#REF!</v>
      </c>
      <c r="K162" s="149" t="s">
        <v>159</v>
      </c>
      <c r="L162" s="150">
        <v>8841.2800000000007</v>
      </c>
      <c r="M162" s="17" t="e">
        <f t="shared" si="2"/>
        <v>#REF!</v>
      </c>
      <c r="N162" s="150"/>
      <c r="O162" s="150"/>
      <c r="P162" s="150"/>
      <c r="Q162" s="150"/>
      <c r="R162" s="150"/>
      <c r="S162" s="150"/>
      <c r="T162" s="150"/>
      <c r="U162" s="150"/>
      <c r="V162" s="150"/>
      <c r="W162" s="150"/>
      <c r="X162" s="150"/>
      <c r="Y162" s="150"/>
      <c r="Z162" s="150"/>
      <c r="AA162" s="150"/>
      <c r="AB162" s="150"/>
      <c r="AC162" s="150"/>
      <c r="AD162" s="150"/>
      <c r="AE162" s="150"/>
      <c r="AF162" s="150"/>
      <c r="AG162" s="150"/>
      <c r="AH162" s="150"/>
      <c r="AI162" s="150"/>
      <c r="AJ162" s="150"/>
      <c r="AK162" s="150"/>
      <c r="AL162" s="150"/>
      <c r="AM162" s="150"/>
      <c r="AN162" s="150"/>
      <c r="AO162" s="150"/>
      <c r="AP162" s="150"/>
      <c r="AQ162" s="150"/>
      <c r="AR162" s="150"/>
      <c r="AS162" s="150"/>
      <c r="AT162" s="150"/>
      <c r="AU162" s="150"/>
      <c r="AV162" s="150"/>
      <c r="AW162" s="150"/>
      <c r="AX162" s="150"/>
    </row>
    <row r="163" spans="1:16383" s="151" customFormat="1" ht="51" customHeight="1">
      <c r="A163" s="157" t="s">
        <v>949</v>
      </c>
      <c r="B163" s="158"/>
      <c r="C163" s="158"/>
      <c r="D163" s="159" t="s">
        <v>111</v>
      </c>
      <c r="E163" s="168"/>
      <c r="F163" s="159"/>
      <c r="G163" s="163"/>
      <c r="H163" s="164"/>
      <c r="I163" s="169"/>
      <c r="J163" s="85" t="e">
        <f>SUM(J164)</f>
        <v>#REF!</v>
      </c>
      <c r="K163" s="149"/>
      <c r="L163" s="150">
        <v>57891.64</v>
      </c>
      <c r="M163" s="17" t="e">
        <f t="shared" si="2"/>
        <v>#REF!</v>
      </c>
      <c r="N163" s="150"/>
      <c r="O163" s="150"/>
      <c r="P163" s="150"/>
      <c r="Q163" s="150"/>
      <c r="R163" s="150"/>
      <c r="S163" s="150"/>
      <c r="T163" s="150"/>
      <c r="U163" s="150"/>
      <c r="V163" s="150"/>
      <c r="W163" s="150"/>
      <c r="X163" s="150"/>
      <c r="Y163" s="150"/>
      <c r="Z163" s="150"/>
      <c r="AA163" s="150"/>
      <c r="AB163" s="150"/>
      <c r="AC163" s="150"/>
      <c r="AD163" s="150"/>
      <c r="AE163" s="150"/>
      <c r="AF163" s="150"/>
      <c r="AG163" s="150"/>
      <c r="AH163" s="150"/>
      <c r="AI163" s="150"/>
      <c r="AJ163" s="150"/>
      <c r="AK163" s="150"/>
      <c r="AL163" s="150"/>
      <c r="AM163" s="150"/>
      <c r="AN163" s="150"/>
      <c r="AO163" s="150"/>
      <c r="AP163" s="150"/>
      <c r="AQ163" s="150"/>
      <c r="AR163" s="150"/>
      <c r="AS163" s="150"/>
      <c r="AT163" s="150"/>
      <c r="AU163" s="150"/>
      <c r="AV163" s="150"/>
      <c r="AW163" s="150"/>
      <c r="AX163" s="150"/>
    </row>
    <row r="164" spans="1:16383" s="151" customFormat="1" ht="81" customHeight="1">
      <c r="A164" s="172" t="s">
        <v>950</v>
      </c>
      <c r="B164" s="145" t="s">
        <v>75</v>
      </c>
      <c r="C164" s="145" t="e">
        <f>VLOOKUP($B164,#REF!,2,FALSE)</f>
        <v>#REF!</v>
      </c>
      <c r="D164" s="162" t="e">
        <f>VLOOKUP($B164,#REF!,3,FALSE)</f>
        <v>#REF!</v>
      </c>
      <c r="E164" s="145" t="e">
        <f>VLOOKUP($B164,#REF!,4,FALSE)</f>
        <v>#REF!</v>
      </c>
      <c r="F164" s="148">
        <v>1</v>
      </c>
      <c r="G164" s="163" t="e">
        <f>VLOOKUP($B164,#REF!,13,FALSE)</f>
        <v>#REF!</v>
      </c>
      <c r="H164" s="164" t="e">
        <f>VLOOKUP($B164,#REF!,14,FALSE)</f>
        <v>#REF!</v>
      </c>
      <c r="I164" s="21" t="e">
        <f>G164*H164</f>
        <v>#REF!</v>
      </c>
      <c r="J164" s="22" t="e">
        <f>ROUND(F164*(G164+I164),2)</f>
        <v>#REF!</v>
      </c>
      <c r="K164" s="149" t="s">
        <v>159</v>
      </c>
      <c r="L164" s="170">
        <v>57891.64</v>
      </c>
      <c r="M164" s="17" t="e">
        <f t="shared" si="2"/>
        <v>#REF!</v>
      </c>
      <c r="N164" s="150"/>
      <c r="O164" s="150"/>
      <c r="P164" s="150"/>
      <c r="Q164" s="150"/>
      <c r="R164" s="150"/>
      <c r="S164" s="150"/>
      <c r="T164" s="150"/>
      <c r="U164" s="150"/>
      <c r="V164" s="150"/>
      <c r="W164" s="150"/>
      <c r="X164" s="150"/>
      <c r="Y164" s="150"/>
      <c r="Z164" s="150"/>
      <c r="AA164" s="150"/>
      <c r="AB164" s="150"/>
      <c r="AC164" s="150"/>
      <c r="AD164" s="150"/>
      <c r="AE164" s="150"/>
      <c r="AF164" s="150"/>
      <c r="AG164" s="150"/>
      <c r="AH164" s="150"/>
      <c r="AI164" s="150"/>
      <c r="AJ164" s="150"/>
      <c r="AK164" s="150"/>
      <c r="AL164" s="150"/>
      <c r="AM164" s="150"/>
      <c r="AN164" s="150"/>
      <c r="AO164" s="150"/>
      <c r="AP164" s="150"/>
      <c r="AQ164" s="150"/>
      <c r="AR164" s="150"/>
      <c r="AS164" s="150"/>
      <c r="AT164" s="150"/>
      <c r="AU164" s="150"/>
      <c r="AV164" s="150"/>
      <c r="AW164" s="150"/>
      <c r="AX164" s="150"/>
    </row>
    <row r="165" spans="1:16383" s="151" customFormat="1" ht="33" customHeight="1">
      <c r="A165" s="173" t="s">
        <v>951</v>
      </c>
      <c r="B165" s="145"/>
      <c r="C165" s="145"/>
      <c r="D165" s="178" t="s">
        <v>114</v>
      </c>
      <c r="E165" s="179"/>
      <c r="F165" s="179"/>
      <c r="G165" s="163"/>
      <c r="H165" s="164"/>
      <c r="I165" s="21"/>
      <c r="J165" s="85" t="e">
        <f>SUM(J166)</f>
        <v>#REF!</v>
      </c>
      <c r="K165" s="149"/>
      <c r="L165" s="150">
        <v>10545.16</v>
      </c>
      <c r="M165" s="17" t="e">
        <f t="shared" si="2"/>
        <v>#REF!</v>
      </c>
      <c r="N165" s="150"/>
      <c r="O165" s="150"/>
      <c r="P165" s="150"/>
      <c r="Q165" s="150"/>
      <c r="R165" s="150"/>
      <c r="S165" s="150"/>
      <c r="T165" s="150"/>
      <c r="U165" s="150"/>
      <c r="V165" s="150"/>
      <c r="W165" s="150"/>
      <c r="X165" s="150"/>
      <c r="Y165" s="150"/>
      <c r="Z165" s="150"/>
      <c r="AA165" s="150"/>
      <c r="AB165" s="150"/>
      <c r="AC165" s="150"/>
      <c r="AD165" s="150"/>
      <c r="AE165" s="150"/>
      <c r="AF165" s="150"/>
      <c r="AG165" s="150"/>
      <c r="AH165" s="150"/>
      <c r="AI165" s="150"/>
      <c r="AJ165" s="150"/>
      <c r="AK165" s="150"/>
      <c r="AL165" s="150"/>
      <c r="AM165" s="150"/>
      <c r="AN165" s="150"/>
      <c r="AO165" s="150"/>
      <c r="AP165" s="150"/>
      <c r="AQ165" s="150"/>
      <c r="AR165" s="150"/>
      <c r="AS165" s="150"/>
      <c r="AT165" s="150"/>
      <c r="AU165" s="150"/>
      <c r="AV165" s="150"/>
      <c r="AW165" s="150"/>
      <c r="AX165" s="150"/>
    </row>
    <row r="166" spans="1:16383" s="151" customFormat="1" ht="45.75" customHeight="1">
      <c r="A166" s="180" t="s">
        <v>952</v>
      </c>
      <c r="B166" s="145" t="s">
        <v>118</v>
      </c>
      <c r="C166" s="145" t="e">
        <f>VLOOKUP($B166,#REF!,2,FALSE)</f>
        <v>#REF!</v>
      </c>
      <c r="D166" s="162" t="e">
        <f>VLOOKUP($B166,#REF!,3,FALSE)</f>
        <v>#REF!</v>
      </c>
      <c r="E166" s="145" t="e">
        <f>VLOOKUP($B166,#REF!,4,FALSE)</f>
        <v>#REF!</v>
      </c>
      <c r="F166" s="148">
        <v>1</v>
      </c>
      <c r="G166" s="163" t="e">
        <f>VLOOKUP($B166,#REF!,13,FALSE)</f>
        <v>#REF!</v>
      </c>
      <c r="H166" s="164" t="e">
        <f>VLOOKUP($B166,#REF!,14,FALSE)</f>
        <v>#REF!</v>
      </c>
      <c r="I166" s="21" t="e">
        <f>G166*H166</f>
        <v>#REF!</v>
      </c>
      <c r="J166" s="22" t="e">
        <f>ROUND(F166*(G166+I166),2)</f>
        <v>#REF!</v>
      </c>
      <c r="K166" s="149" t="s">
        <v>159</v>
      </c>
      <c r="L166" s="150">
        <v>10545.16</v>
      </c>
      <c r="M166" s="17" t="e">
        <f t="shared" si="2"/>
        <v>#REF!</v>
      </c>
      <c r="N166" s="150"/>
      <c r="O166" s="150"/>
      <c r="P166" s="150"/>
      <c r="Q166" s="150"/>
      <c r="R166" s="150"/>
      <c r="S166" s="150"/>
      <c r="T166" s="150"/>
      <c r="U166" s="150"/>
      <c r="V166" s="150"/>
      <c r="W166" s="150"/>
      <c r="X166" s="150"/>
      <c r="Y166" s="150"/>
      <c r="Z166" s="150"/>
      <c r="AA166" s="150"/>
      <c r="AB166" s="150"/>
      <c r="AC166" s="150"/>
      <c r="AD166" s="150"/>
      <c r="AE166" s="150"/>
      <c r="AF166" s="150"/>
      <c r="AG166" s="150"/>
      <c r="AH166" s="150"/>
      <c r="AI166" s="150"/>
      <c r="AJ166" s="150"/>
      <c r="AK166" s="150"/>
      <c r="AL166" s="150"/>
      <c r="AM166" s="150"/>
      <c r="AN166" s="150"/>
      <c r="AO166" s="150"/>
      <c r="AP166" s="150"/>
      <c r="AQ166" s="150"/>
      <c r="AR166" s="150"/>
      <c r="AS166" s="150"/>
      <c r="AT166" s="150"/>
      <c r="AU166" s="150"/>
      <c r="AV166" s="150"/>
      <c r="AW166" s="150"/>
      <c r="AX166" s="150"/>
    </row>
    <row r="167" spans="1:16383" s="151" customFormat="1" ht="26.25" customHeight="1">
      <c r="A167" s="173" t="s">
        <v>953</v>
      </c>
      <c r="B167" s="158"/>
      <c r="C167" s="158"/>
      <c r="D167" s="159" t="s">
        <v>115</v>
      </c>
      <c r="E167" s="168"/>
      <c r="F167" s="159"/>
      <c r="G167" s="163"/>
      <c r="H167" s="164"/>
      <c r="I167" s="169"/>
      <c r="J167" s="85" t="e">
        <f>SUM(J168)</f>
        <v>#REF!</v>
      </c>
      <c r="K167" s="149"/>
      <c r="L167" s="150">
        <v>4519.3599999999997</v>
      </c>
      <c r="M167" s="17" t="e">
        <f t="shared" si="2"/>
        <v>#REF!</v>
      </c>
      <c r="N167" s="150"/>
      <c r="O167" s="150"/>
      <c r="P167" s="150"/>
      <c r="Q167" s="150"/>
      <c r="R167" s="150"/>
      <c r="S167" s="150"/>
      <c r="T167" s="150"/>
      <c r="U167" s="150"/>
      <c r="V167" s="150"/>
      <c r="W167" s="150"/>
      <c r="X167" s="150"/>
      <c r="Y167" s="150"/>
      <c r="Z167" s="150"/>
      <c r="AA167" s="150"/>
      <c r="AB167" s="150"/>
      <c r="AC167" s="150"/>
      <c r="AD167" s="150"/>
      <c r="AE167" s="150"/>
      <c r="AF167" s="150"/>
      <c r="AG167" s="150"/>
      <c r="AH167" s="150"/>
      <c r="AI167" s="150"/>
      <c r="AJ167" s="150"/>
      <c r="AK167" s="150"/>
      <c r="AL167" s="150"/>
      <c r="AM167" s="150"/>
      <c r="AN167" s="150"/>
      <c r="AO167" s="150"/>
      <c r="AP167" s="150"/>
      <c r="AQ167" s="150"/>
      <c r="AR167" s="150"/>
      <c r="AS167" s="150"/>
      <c r="AT167" s="150"/>
      <c r="AU167" s="150"/>
      <c r="AV167" s="150"/>
      <c r="AW167" s="150"/>
      <c r="AX167" s="150"/>
    </row>
    <row r="168" spans="1:16383" s="151" customFormat="1" ht="39" customHeight="1">
      <c r="A168" s="172" t="s">
        <v>954</v>
      </c>
      <c r="B168" s="145" t="s">
        <v>122</v>
      </c>
      <c r="C168" s="145" t="e">
        <f>VLOOKUP($B168,#REF!,2,FALSE)</f>
        <v>#REF!</v>
      </c>
      <c r="D168" s="162" t="e">
        <f>VLOOKUP($B168,#REF!,3,FALSE)</f>
        <v>#REF!</v>
      </c>
      <c r="E168" s="145" t="e">
        <f>VLOOKUP($B168,#REF!,4,FALSE)</f>
        <v>#REF!</v>
      </c>
      <c r="F168" s="148">
        <v>1</v>
      </c>
      <c r="G168" s="163" t="e">
        <f>VLOOKUP($B168,#REF!,13,FALSE)</f>
        <v>#REF!</v>
      </c>
      <c r="H168" s="164" t="e">
        <f>VLOOKUP($B168,#REF!,14,FALSE)</f>
        <v>#REF!</v>
      </c>
      <c r="I168" s="21" t="e">
        <f>G168*H168</f>
        <v>#REF!</v>
      </c>
      <c r="J168" s="22" t="e">
        <f>ROUND(F168*(G168+I168),2)</f>
        <v>#REF!</v>
      </c>
      <c r="K168" s="149" t="s">
        <v>159</v>
      </c>
      <c r="L168" s="150">
        <v>4519.3599999999997</v>
      </c>
      <c r="M168" s="17" t="e">
        <f t="shared" si="2"/>
        <v>#REF!</v>
      </c>
      <c r="N168" s="150"/>
      <c r="O168" s="150"/>
      <c r="P168" s="150"/>
      <c r="Q168" s="150"/>
      <c r="R168" s="150"/>
      <c r="S168" s="150"/>
      <c r="T168" s="150"/>
      <c r="U168" s="150"/>
      <c r="V168" s="150"/>
      <c r="W168" s="150"/>
      <c r="X168" s="150"/>
      <c r="Y168" s="150"/>
      <c r="Z168" s="150"/>
      <c r="AA168" s="150"/>
      <c r="AB168" s="150"/>
      <c r="AC168" s="150"/>
      <c r="AD168" s="150"/>
      <c r="AE168" s="150"/>
      <c r="AF168" s="150"/>
      <c r="AG168" s="150"/>
      <c r="AH168" s="150"/>
      <c r="AI168" s="150"/>
      <c r="AJ168" s="150"/>
      <c r="AK168" s="150"/>
      <c r="AL168" s="150"/>
      <c r="AM168" s="150"/>
      <c r="AN168" s="150"/>
      <c r="AO168" s="150"/>
      <c r="AP168" s="150"/>
      <c r="AQ168" s="150"/>
      <c r="AR168" s="150"/>
      <c r="AS168" s="150"/>
      <c r="AT168" s="150"/>
      <c r="AU168" s="150"/>
      <c r="AV168" s="150"/>
      <c r="AW168" s="150"/>
      <c r="AX168" s="150"/>
    </row>
    <row r="169" spans="1:16383" s="51" customFormat="1">
      <c r="A169" s="138" t="s">
        <v>815</v>
      </c>
      <c r="B169" s="139"/>
      <c r="C169" s="139"/>
      <c r="D169" s="139" t="s">
        <v>804</v>
      </c>
      <c r="E169" s="139"/>
      <c r="F169" s="139"/>
      <c r="G169" s="141"/>
      <c r="H169" s="142"/>
      <c r="I169" s="139"/>
      <c r="J169" s="143" t="e">
        <f>SUM(J170,J177,J182,J185,J190,J194,J196,J198)</f>
        <v>#REF!</v>
      </c>
      <c r="K169" s="200"/>
      <c r="L169" s="51">
        <v>5609618.75</v>
      </c>
      <c r="M169" s="17" t="e">
        <f t="shared" si="2"/>
        <v>#REF!</v>
      </c>
    </row>
    <row r="170" spans="1:16383" s="151" customFormat="1" ht="17.25" customHeight="1">
      <c r="A170" s="157" t="s">
        <v>955</v>
      </c>
      <c r="B170" s="158"/>
      <c r="C170" s="158"/>
      <c r="D170" s="159" t="s">
        <v>14</v>
      </c>
      <c r="E170" s="159"/>
      <c r="F170" s="159"/>
      <c r="G170" s="163"/>
      <c r="H170" s="164"/>
      <c r="I170" s="159"/>
      <c r="J170" s="85" t="e">
        <f>SUM(J171:J176)</f>
        <v>#REF!</v>
      </c>
      <c r="K170" s="149"/>
      <c r="L170" s="150">
        <v>1700188.5400000003</v>
      </c>
      <c r="M170" s="17" t="e">
        <f t="shared" si="2"/>
        <v>#REF!</v>
      </c>
      <c r="N170" s="150"/>
      <c r="O170" s="150"/>
      <c r="P170" s="150"/>
      <c r="Q170" s="150"/>
      <c r="R170" s="150"/>
      <c r="S170" s="150"/>
      <c r="T170" s="150"/>
      <c r="U170" s="150"/>
      <c r="V170" s="150"/>
      <c r="W170" s="150"/>
      <c r="X170" s="150"/>
      <c r="Y170" s="150"/>
      <c r="Z170" s="150"/>
      <c r="AA170" s="150"/>
      <c r="AB170" s="150"/>
      <c r="AC170" s="150"/>
      <c r="AD170" s="150"/>
      <c r="AE170" s="150"/>
      <c r="AF170" s="150"/>
      <c r="AG170" s="150"/>
      <c r="AH170" s="150"/>
      <c r="AI170" s="150"/>
      <c r="AJ170" s="150"/>
      <c r="AK170" s="150"/>
      <c r="AL170" s="150"/>
      <c r="AM170" s="150"/>
      <c r="AN170" s="150"/>
      <c r="AO170" s="150"/>
      <c r="AP170" s="150"/>
      <c r="AQ170" s="150"/>
      <c r="AR170" s="150"/>
      <c r="AS170" s="150"/>
      <c r="AT170" s="150"/>
      <c r="AU170" s="150"/>
      <c r="AV170" s="150"/>
      <c r="AW170" s="150"/>
      <c r="AX170" s="150"/>
    </row>
    <row r="171" spans="1:16383" s="151" customFormat="1" ht="113.25" customHeight="1">
      <c r="A171" s="146"/>
      <c r="C171" s="145"/>
      <c r="D171" s="162" t="s">
        <v>325</v>
      </c>
      <c r="E171" s="147"/>
      <c r="F171" s="148"/>
      <c r="G171" s="163"/>
      <c r="H171" s="164"/>
      <c r="I171" s="21"/>
      <c r="J171" s="22"/>
      <c r="K171" s="203"/>
      <c r="L171" s="145"/>
      <c r="M171" s="17" t="str">
        <f t="shared" si="2"/>
        <v xml:space="preserve"> </v>
      </c>
      <c r="N171" s="147"/>
      <c r="O171" s="148"/>
      <c r="P171" s="187"/>
      <c r="Q171" s="188"/>
      <c r="R171" s="165"/>
      <c r="S171" s="166"/>
      <c r="T171" s="146"/>
      <c r="U171" s="145"/>
      <c r="V171" s="145"/>
      <c r="W171" s="167"/>
      <c r="X171" s="147"/>
      <c r="Y171" s="148"/>
      <c r="Z171" s="187"/>
      <c r="AA171" s="188"/>
      <c r="AB171" s="165"/>
      <c r="AC171" s="166"/>
      <c r="AD171" s="146"/>
      <c r="AE171" s="145"/>
      <c r="AF171" s="145"/>
      <c r="AG171" s="167"/>
      <c r="AH171" s="147"/>
      <c r="AI171" s="148"/>
      <c r="AJ171" s="187"/>
      <c r="AK171" s="188"/>
      <c r="AL171" s="165"/>
      <c r="AM171" s="166"/>
      <c r="AN171" s="146"/>
      <c r="AO171" s="145"/>
      <c r="AP171" s="145"/>
      <c r="AQ171" s="167"/>
      <c r="AR171" s="147"/>
      <c r="AS171" s="148"/>
      <c r="AT171" s="187"/>
      <c r="AU171" s="188"/>
      <c r="AV171" s="165"/>
      <c r="AW171" s="166"/>
      <c r="AX171" s="146"/>
      <c r="AY171" s="145"/>
      <c r="AZ171" s="145"/>
      <c r="BA171" s="167"/>
      <c r="BB171" s="147"/>
      <c r="BC171" s="148"/>
      <c r="BD171" s="187"/>
      <c r="BE171" s="188"/>
      <c r="BF171" s="165"/>
      <c r="BG171" s="166"/>
      <c r="BH171" s="146"/>
      <c r="BI171" s="145"/>
      <c r="BJ171" s="145"/>
      <c r="BK171" s="167"/>
      <c r="BL171" s="147"/>
      <c r="BM171" s="148"/>
      <c r="BN171" s="187"/>
      <c r="BO171" s="188"/>
      <c r="BP171" s="165"/>
      <c r="BQ171" s="166"/>
      <c r="BR171" s="146"/>
      <c r="BS171" s="145"/>
      <c r="BT171" s="145"/>
      <c r="BU171" s="167"/>
      <c r="BV171" s="147"/>
      <c r="BW171" s="148"/>
      <c r="BX171" s="187"/>
      <c r="BY171" s="188"/>
      <c r="BZ171" s="165"/>
      <c r="CA171" s="166"/>
      <c r="CB171" s="146"/>
      <c r="CC171" s="145"/>
      <c r="CD171" s="145"/>
      <c r="CE171" s="167"/>
      <c r="CF171" s="147"/>
      <c r="CG171" s="148"/>
      <c r="CH171" s="187"/>
      <c r="CI171" s="188"/>
      <c r="CJ171" s="165"/>
      <c r="CK171" s="166"/>
      <c r="CL171" s="146"/>
      <c r="CM171" s="145"/>
      <c r="CN171" s="145"/>
      <c r="CO171" s="167"/>
      <c r="CP171" s="147"/>
      <c r="CQ171" s="148"/>
      <c r="CR171" s="187"/>
      <c r="CS171" s="188"/>
      <c r="CT171" s="165"/>
      <c r="CU171" s="166"/>
      <c r="CV171" s="146"/>
      <c r="CW171" s="145"/>
      <c r="CX171" s="145"/>
      <c r="CY171" s="167"/>
      <c r="CZ171" s="147"/>
      <c r="DA171" s="148"/>
      <c r="DB171" s="187"/>
      <c r="DC171" s="188"/>
      <c r="DD171" s="165"/>
      <c r="DE171" s="166"/>
      <c r="DF171" s="146"/>
      <c r="DG171" s="145"/>
      <c r="DH171" s="145"/>
      <c r="DI171" s="167"/>
      <c r="DJ171" s="147"/>
      <c r="DK171" s="148"/>
      <c r="DL171" s="187"/>
      <c r="DM171" s="188"/>
      <c r="DN171" s="165"/>
      <c r="DO171" s="166"/>
      <c r="DP171" s="146"/>
      <c r="DQ171" s="145"/>
      <c r="DR171" s="145"/>
      <c r="DS171" s="167"/>
      <c r="DT171" s="147"/>
      <c r="DU171" s="148"/>
      <c r="DV171" s="187"/>
      <c r="DW171" s="188"/>
      <c r="DX171" s="165"/>
      <c r="DY171" s="166"/>
      <c r="DZ171" s="146"/>
      <c r="EA171" s="145"/>
      <c r="EB171" s="145"/>
      <c r="EC171" s="167"/>
      <c r="ED171" s="147"/>
      <c r="EE171" s="148"/>
      <c r="EF171" s="187"/>
      <c r="EG171" s="188"/>
      <c r="EH171" s="165"/>
      <c r="EI171" s="166"/>
      <c r="EJ171" s="146"/>
      <c r="EK171" s="145"/>
      <c r="EL171" s="145"/>
      <c r="EM171" s="167"/>
      <c r="EN171" s="147"/>
      <c r="EO171" s="148"/>
      <c r="EP171" s="187"/>
      <c r="EQ171" s="188"/>
      <c r="ER171" s="165"/>
      <c r="ES171" s="166"/>
      <c r="ET171" s="146"/>
      <c r="EU171" s="145"/>
      <c r="EV171" s="145"/>
      <c r="EW171" s="167"/>
      <c r="EX171" s="147"/>
      <c r="EY171" s="148"/>
      <c r="EZ171" s="187"/>
      <c r="FA171" s="188"/>
      <c r="FB171" s="165"/>
      <c r="FC171" s="166"/>
      <c r="FD171" s="146"/>
      <c r="FE171" s="145"/>
      <c r="FF171" s="145"/>
      <c r="FG171" s="167"/>
      <c r="FH171" s="147"/>
      <c r="FI171" s="148"/>
      <c r="FJ171" s="187"/>
      <c r="FK171" s="188"/>
      <c r="FL171" s="165"/>
      <c r="FM171" s="166"/>
      <c r="FN171" s="146"/>
      <c r="FO171" s="145"/>
      <c r="FP171" s="145"/>
      <c r="FQ171" s="167"/>
      <c r="FR171" s="147"/>
      <c r="FS171" s="148"/>
      <c r="FT171" s="187"/>
      <c r="FU171" s="188"/>
      <c r="FV171" s="165"/>
      <c r="FW171" s="166"/>
      <c r="FX171" s="146"/>
      <c r="FY171" s="145"/>
      <c r="FZ171" s="145"/>
      <c r="GA171" s="167"/>
      <c r="GB171" s="147"/>
      <c r="GC171" s="148"/>
      <c r="GD171" s="187"/>
      <c r="GE171" s="188"/>
      <c r="GF171" s="165"/>
      <c r="GG171" s="166"/>
      <c r="GH171" s="146"/>
      <c r="GI171" s="145"/>
      <c r="GJ171" s="145"/>
      <c r="GK171" s="167"/>
      <c r="GL171" s="147"/>
      <c r="GM171" s="148"/>
      <c r="GN171" s="187"/>
      <c r="GO171" s="188"/>
      <c r="GP171" s="165"/>
      <c r="GQ171" s="166"/>
      <c r="GR171" s="146"/>
      <c r="GS171" s="145"/>
      <c r="GT171" s="145"/>
      <c r="GU171" s="167"/>
      <c r="GV171" s="147"/>
      <c r="GW171" s="148"/>
      <c r="GX171" s="187"/>
      <c r="GY171" s="188"/>
      <c r="GZ171" s="165"/>
      <c r="HA171" s="166"/>
      <c r="HB171" s="146"/>
      <c r="HC171" s="145"/>
      <c r="HD171" s="145"/>
      <c r="HE171" s="167"/>
      <c r="HF171" s="147"/>
      <c r="HG171" s="148"/>
      <c r="HH171" s="187"/>
      <c r="HI171" s="188"/>
      <c r="HJ171" s="165"/>
      <c r="HK171" s="166"/>
      <c r="HL171" s="146"/>
      <c r="HM171" s="145"/>
      <c r="HN171" s="145"/>
      <c r="HO171" s="167"/>
      <c r="HP171" s="147"/>
      <c r="HQ171" s="148"/>
      <c r="HR171" s="187"/>
      <c r="HS171" s="188"/>
      <c r="HT171" s="165"/>
      <c r="HU171" s="166"/>
      <c r="HV171" s="146"/>
      <c r="HW171" s="145"/>
      <c r="HX171" s="145"/>
      <c r="HY171" s="167"/>
      <c r="HZ171" s="147"/>
      <c r="IA171" s="148"/>
      <c r="IB171" s="187"/>
      <c r="IC171" s="188"/>
      <c r="ID171" s="165"/>
      <c r="IE171" s="166"/>
      <c r="IF171" s="146"/>
      <c r="IG171" s="145"/>
      <c r="IH171" s="145"/>
      <c r="II171" s="167"/>
      <c r="IJ171" s="147"/>
      <c r="IK171" s="148"/>
      <c r="IL171" s="187"/>
      <c r="IM171" s="188"/>
      <c r="IN171" s="165"/>
      <c r="IO171" s="166"/>
      <c r="IP171" s="146"/>
      <c r="IQ171" s="145"/>
      <c r="IR171" s="145"/>
      <c r="IS171" s="167"/>
      <c r="IT171" s="147"/>
      <c r="IU171" s="148"/>
      <c r="IV171" s="187"/>
      <c r="IW171" s="188"/>
      <c r="IX171" s="165"/>
      <c r="IY171" s="166"/>
      <c r="IZ171" s="146"/>
      <c r="JA171" s="145"/>
      <c r="JB171" s="145"/>
      <c r="JC171" s="167"/>
      <c r="JD171" s="147"/>
      <c r="JE171" s="148"/>
      <c r="JF171" s="187"/>
      <c r="JG171" s="188"/>
      <c r="JH171" s="165"/>
      <c r="JI171" s="166"/>
      <c r="JJ171" s="146"/>
      <c r="JK171" s="145"/>
      <c r="JL171" s="145"/>
      <c r="JM171" s="167"/>
      <c r="JN171" s="147"/>
      <c r="JO171" s="148"/>
      <c r="JP171" s="187"/>
      <c r="JQ171" s="188"/>
      <c r="JR171" s="165"/>
      <c r="JS171" s="166"/>
      <c r="JT171" s="146"/>
      <c r="JU171" s="145"/>
      <c r="JV171" s="145"/>
      <c r="JW171" s="167"/>
      <c r="JX171" s="147"/>
      <c r="JY171" s="148"/>
      <c r="JZ171" s="187"/>
      <c r="KA171" s="188"/>
      <c r="KB171" s="165"/>
      <c r="KC171" s="166"/>
      <c r="KD171" s="146"/>
      <c r="KE171" s="145"/>
      <c r="KF171" s="145"/>
      <c r="KG171" s="167"/>
      <c r="KH171" s="147"/>
      <c r="KI171" s="148"/>
      <c r="KJ171" s="187"/>
      <c r="KK171" s="188"/>
      <c r="KL171" s="165"/>
      <c r="KM171" s="166"/>
      <c r="KN171" s="146"/>
      <c r="KO171" s="145"/>
      <c r="KP171" s="145"/>
      <c r="KQ171" s="167"/>
      <c r="KR171" s="147"/>
      <c r="KS171" s="148"/>
      <c r="KT171" s="187"/>
      <c r="KU171" s="188"/>
      <c r="KV171" s="165"/>
      <c r="KW171" s="166"/>
      <c r="KX171" s="146"/>
      <c r="KY171" s="145"/>
      <c r="KZ171" s="145"/>
      <c r="LA171" s="167"/>
      <c r="LB171" s="147"/>
      <c r="LC171" s="148"/>
      <c r="LD171" s="187"/>
      <c r="LE171" s="188"/>
      <c r="LF171" s="165"/>
      <c r="LG171" s="166"/>
      <c r="LH171" s="146"/>
      <c r="LI171" s="145"/>
      <c r="LJ171" s="145"/>
      <c r="LK171" s="167"/>
      <c r="LL171" s="147"/>
      <c r="LM171" s="148"/>
      <c r="LN171" s="187"/>
      <c r="LO171" s="188"/>
      <c r="LP171" s="165"/>
      <c r="LQ171" s="166"/>
      <c r="LR171" s="146"/>
      <c r="LS171" s="145"/>
      <c r="LT171" s="145"/>
      <c r="LU171" s="167"/>
      <c r="LV171" s="147"/>
      <c r="LW171" s="148"/>
      <c r="LX171" s="187"/>
      <c r="LY171" s="188"/>
      <c r="LZ171" s="165"/>
      <c r="MA171" s="166"/>
      <c r="MB171" s="146"/>
      <c r="MC171" s="145"/>
      <c r="MD171" s="145"/>
      <c r="ME171" s="167"/>
      <c r="MF171" s="147"/>
      <c r="MG171" s="148"/>
      <c r="MH171" s="187"/>
      <c r="MI171" s="188"/>
      <c r="MJ171" s="165"/>
      <c r="MK171" s="166"/>
      <c r="ML171" s="146"/>
      <c r="MM171" s="145"/>
      <c r="MN171" s="145"/>
      <c r="MO171" s="167"/>
      <c r="MP171" s="147"/>
      <c r="MQ171" s="148"/>
      <c r="MR171" s="187"/>
      <c r="MS171" s="188"/>
      <c r="MT171" s="165"/>
      <c r="MU171" s="166"/>
      <c r="MV171" s="146"/>
      <c r="MW171" s="145"/>
      <c r="MX171" s="145"/>
      <c r="MY171" s="167"/>
      <c r="MZ171" s="147"/>
      <c r="NA171" s="148"/>
      <c r="NB171" s="187"/>
      <c r="NC171" s="188"/>
      <c r="ND171" s="165"/>
      <c r="NE171" s="166"/>
      <c r="NF171" s="146"/>
      <c r="NG171" s="145"/>
      <c r="NH171" s="145"/>
      <c r="NI171" s="167"/>
      <c r="NJ171" s="147"/>
      <c r="NK171" s="148"/>
      <c r="NL171" s="187"/>
      <c r="NM171" s="188"/>
      <c r="NN171" s="165"/>
      <c r="NO171" s="166"/>
      <c r="NP171" s="146"/>
      <c r="NQ171" s="145"/>
      <c r="NR171" s="145"/>
      <c r="NS171" s="167"/>
      <c r="NT171" s="147"/>
      <c r="NU171" s="148"/>
      <c r="NV171" s="187"/>
      <c r="NW171" s="188"/>
      <c r="NX171" s="165"/>
      <c r="NY171" s="166"/>
      <c r="NZ171" s="146"/>
      <c r="OA171" s="145"/>
      <c r="OB171" s="145"/>
      <c r="OC171" s="167"/>
      <c r="OD171" s="147"/>
      <c r="OE171" s="148"/>
      <c r="OF171" s="187"/>
      <c r="OG171" s="188"/>
      <c r="OH171" s="165"/>
      <c r="OI171" s="166"/>
      <c r="OJ171" s="146"/>
      <c r="OK171" s="145"/>
      <c r="OL171" s="145"/>
      <c r="OM171" s="167"/>
      <c r="ON171" s="147"/>
      <c r="OO171" s="148"/>
      <c r="OP171" s="187"/>
      <c r="OQ171" s="188"/>
      <c r="OR171" s="165"/>
      <c r="OS171" s="166"/>
      <c r="OT171" s="146"/>
      <c r="OU171" s="145"/>
      <c r="OV171" s="145"/>
      <c r="OW171" s="167"/>
      <c r="OX171" s="147"/>
      <c r="OY171" s="148"/>
      <c r="OZ171" s="187"/>
      <c r="PA171" s="188"/>
      <c r="PB171" s="165"/>
      <c r="PC171" s="166"/>
      <c r="PD171" s="146"/>
      <c r="PE171" s="145"/>
      <c r="PF171" s="145"/>
      <c r="PG171" s="167"/>
      <c r="PH171" s="147"/>
      <c r="PI171" s="148"/>
      <c r="PJ171" s="187"/>
      <c r="PK171" s="188"/>
      <c r="PL171" s="165"/>
      <c r="PM171" s="166"/>
      <c r="PN171" s="146"/>
      <c r="PO171" s="145"/>
      <c r="PP171" s="145"/>
      <c r="PQ171" s="167"/>
      <c r="PR171" s="147"/>
      <c r="PS171" s="148"/>
      <c r="PT171" s="187"/>
      <c r="PU171" s="188"/>
      <c r="PV171" s="165"/>
      <c r="PW171" s="166"/>
      <c r="PX171" s="146"/>
      <c r="PY171" s="145"/>
      <c r="PZ171" s="145"/>
      <c r="QA171" s="167"/>
      <c r="QB171" s="147"/>
      <c r="QC171" s="148"/>
      <c r="QD171" s="187"/>
      <c r="QE171" s="188"/>
      <c r="QF171" s="165"/>
      <c r="QG171" s="166"/>
      <c r="QH171" s="146"/>
      <c r="QI171" s="145"/>
      <c r="QJ171" s="145"/>
      <c r="QK171" s="167"/>
      <c r="QL171" s="147"/>
      <c r="QM171" s="148"/>
      <c r="QN171" s="187"/>
      <c r="QO171" s="188"/>
      <c r="QP171" s="165"/>
      <c r="QQ171" s="166"/>
      <c r="QR171" s="146"/>
      <c r="QS171" s="145"/>
      <c r="QT171" s="145"/>
      <c r="QU171" s="167"/>
      <c r="QV171" s="147"/>
      <c r="QW171" s="148"/>
      <c r="QX171" s="187"/>
      <c r="QY171" s="188"/>
      <c r="QZ171" s="165"/>
      <c r="RA171" s="166"/>
      <c r="RB171" s="146"/>
      <c r="RC171" s="145"/>
      <c r="RD171" s="145"/>
      <c r="RE171" s="167"/>
      <c r="RF171" s="147"/>
      <c r="RG171" s="148"/>
      <c r="RH171" s="187"/>
      <c r="RI171" s="188"/>
      <c r="RJ171" s="165"/>
      <c r="RK171" s="166"/>
      <c r="RL171" s="146"/>
      <c r="RM171" s="145"/>
      <c r="RN171" s="145"/>
      <c r="RO171" s="167"/>
      <c r="RP171" s="147"/>
      <c r="RQ171" s="148"/>
      <c r="RR171" s="187"/>
      <c r="RS171" s="188"/>
      <c r="RT171" s="165"/>
      <c r="RU171" s="166"/>
      <c r="RV171" s="146"/>
      <c r="RW171" s="145"/>
      <c r="RX171" s="145"/>
      <c r="RY171" s="167"/>
      <c r="RZ171" s="147"/>
      <c r="SA171" s="148"/>
      <c r="SB171" s="187"/>
      <c r="SC171" s="188"/>
      <c r="SD171" s="165"/>
      <c r="SE171" s="166"/>
      <c r="SF171" s="146"/>
      <c r="SG171" s="145"/>
      <c r="SH171" s="145"/>
      <c r="SI171" s="167"/>
      <c r="SJ171" s="147"/>
      <c r="SK171" s="148"/>
      <c r="SL171" s="187"/>
      <c r="SM171" s="188"/>
      <c r="SN171" s="165"/>
      <c r="SO171" s="166"/>
      <c r="SP171" s="146"/>
      <c r="SQ171" s="145"/>
      <c r="SR171" s="145"/>
      <c r="SS171" s="167"/>
      <c r="ST171" s="147"/>
      <c r="SU171" s="148"/>
      <c r="SV171" s="187"/>
      <c r="SW171" s="188"/>
      <c r="SX171" s="165"/>
      <c r="SY171" s="166"/>
      <c r="SZ171" s="146"/>
      <c r="TA171" s="145"/>
      <c r="TB171" s="145"/>
      <c r="TC171" s="167"/>
      <c r="TD171" s="147"/>
      <c r="TE171" s="148"/>
      <c r="TF171" s="187"/>
      <c r="TG171" s="188"/>
      <c r="TH171" s="165"/>
      <c r="TI171" s="166"/>
      <c r="TJ171" s="146"/>
      <c r="TK171" s="145"/>
      <c r="TL171" s="145"/>
      <c r="TM171" s="167"/>
      <c r="TN171" s="147"/>
      <c r="TO171" s="148"/>
      <c r="TP171" s="187"/>
      <c r="TQ171" s="188"/>
      <c r="TR171" s="165"/>
      <c r="TS171" s="166"/>
      <c r="TT171" s="146"/>
      <c r="TU171" s="145"/>
      <c r="TV171" s="145"/>
      <c r="TW171" s="167"/>
      <c r="TX171" s="147"/>
      <c r="TY171" s="148"/>
      <c r="TZ171" s="187"/>
      <c r="UA171" s="188"/>
      <c r="UB171" s="165"/>
      <c r="UC171" s="166"/>
      <c r="UD171" s="146"/>
      <c r="UE171" s="145"/>
      <c r="UF171" s="145"/>
      <c r="UG171" s="167"/>
      <c r="UH171" s="147"/>
      <c r="UI171" s="148"/>
      <c r="UJ171" s="187"/>
      <c r="UK171" s="188"/>
      <c r="UL171" s="165"/>
      <c r="UM171" s="166"/>
      <c r="UN171" s="146"/>
      <c r="UO171" s="145"/>
      <c r="UP171" s="145"/>
      <c r="UQ171" s="167"/>
      <c r="UR171" s="147"/>
      <c r="US171" s="148"/>
      <c r="UT171" s="187"/>
      <c r="UU171" s="188"/>
      <c r="UV171" s="165"/>
      <c r="UW171" s="166"/>
      <c r="UX171" s="146"/>
      <c r="UY171" s="145"/>
      <c r="UZ171" s="145"/>
      <c r="VA171" s="167"/>
      <c r="VB171" s="147"/>
      <c r="VC171" s="148"/>
      <c r="VD171" s="187"/>
      <c r="VE171" s="188"/>
      <c r="VF171" s="165"/>
      <c r="VG171" s="166"/>
      <c r="VH171" s="146"/>
      <c r="VI171" s="145"/>
      <c r="VJ171" s="145"/>
      <c r="VK171" s="167"/>
      <c r="VL171" s="147"/>
      <c r="VM171" s="148"/>
      <c r="VN171" s="187"/>
      <c r="VO171" s="188"/>
      <c r="VP171" s="165"/>
      <c r="VQ171" s="166"/>
      <c r="VR171" s="146"/>
      <c r="VS171" s="145"/>
      <c r="VT171" s="145"/>
      <c r="VU171" s="167"/>
      <c r="VV171" s="147"/>
      <c r="VW171" s="148"/>
      <c r="VX171" s="187"/>
      <c r="VY171" s="188"/>
      <c r="VZ171" s="165"/>
      <c r="WA171" s="166"/>
      <c r="WB171" s="146"/>
      <c r="WC171" s="145"/>
      <c r="WD171" s="145"/>
      <c r="WE171" s="167"/>
      <c r="WF171" s="147"/>
      <c r="WG171" s="148"/>
      <c r="WH171" s="187"/>
      <c r="WI171" s="188"/>
      <c r="WJ171" s="165"/>
      <c r="WK171" s="166"/>
      <c r="WL171" s="146"/>
      <c r="WM171" s="145"/>
      <c r="WN171" s="145"/>
      <c r="WO171" s="167"/>
      <c r="WP171" s="147"/>
      <c r="WQ171" s="148"/>
      <c r="WR171" s="187"/>
      <c r="WS171" s="188"/>
      <c r="WT171" s="165"/>
      <c r="WU171" s="166"/>
      <c r="WV171" s="146"/>
      <c r="WW171" s="145"/>
      <c r="WX171" s="145"/>
      <c r="WY171" s="167"/>
      <c r="WZ171" s="147"/>
      <c r="XA171" s="148"/>
      <c r="XB171" s="187"/>
      <c r="XC171" s="188"/>
      <c r="XD171" s="165"/>
      <c r="XE171" s="166"/>
      <c r="XF171" s="146"/>
      <c r="XG171" s="145"/>
      <c r="XH171" s="145"/>
      <c r="XI171" s="167"/>
      <c r="XJ171" s="147"/>
      <c r="XK171" s="148"/>
      <c r="XL171" s="187"/>
      <c r="XM171" s="188"/>
      <c r="XN171" s="165"/>
      <c r="XO171" s="166"/>
      <c r="XP171" s="146"/>
      <c r="XQ171" s="145"/>
      <c r="XR171" s="145"/>
      <c r="XS171" s="167"/>
      <c r="XT171" s="147"/>
      <c r="XU171" s="148"/>
      <c r="XV171" s="187"/>
      <c r="XW171" s="188"/>
      <c r="XX171" s="165"/>
      <c r="XY171" s="166"/>
      <c r="XZ171" s="146"/>
      <c r="YA171" s="145"/>
      <c r="YB171" s="145"/>
      <c r="YC171" s="167"/>
      <c r="YD171" s="147"/>
      <c r="YE171" s="148"/>
      <c r="YF171" s="187"/>
      <c r="YG171" s="188"/>
      <c r="YH171" s="165"/>
      <c r="YI171" s="166"/>
      <c r="YJ171" s="146"/>
      <c r="YK171" s="145"/>
      <c r="YL171" s="145"/>
      <c r="YM171" s="167"/>
      <c r="YN171" s="147"/>
      <c r="YO171" s="148"/>
      <c r="YP171" s="187"/>
      <c r="YQ171" s="188"/>
      <c r="YR171" s="165"/>
      <c r="YS171" s="166"/>
      <c r="YT171" s="146"/>
      <c r="YU171" s="145"/>
      <c r="YV171" s="145"/>
      <c r="YW171" s="167"/>
      <c r="YX171" s="147"/>
      <c r="YY171" s="148"/>
      <c r="YZ171" s="187"/>
      <c r="ZA171" s="188"/>
      <c r="ZB171" s="165"/>
      <c r="ZC171" s="166"/>
      <c r="ZD171" s="146"/>
      <c r="ZE171" s="145"/>
      <c r="ZF171" s="145"/>
      <c r="ZG171" s="167"/>
      <c r="ZH171" s="147"/>
      <c r="ZI171" s="148"/>
      <c r="ZJ171" s="187"/>
      <c r="ZK171" s="188"/>
      <c r="ZL171" s="165"/>
      <c r="ZM171" s="166"/>
      <c r="ZN171" s="146"/>
      <c r="ZO171" s="145"/>
      <c r="ZP171" s="145"/>
      <c r="ZQ171" s="167"/>
      <c r="ZR171" s="147"/>
      <c r="ZS171" s="148"/>
      <c r="ZT171" s="187"/>
      <c r="ZU171" s="188"/>
      <c r="ZV171" s="165"/>
      <c r="ZW171" s="166"/>
      <c r="ZX171" s="146"/>
      <c r="ZY171" s="145"/>
      <c r="ZZ171" s="145"/>
      <c r="AAA171" s="167"/>
      <c r="AAB171" s="147"/>
      <c r="AAC171" s="148"/>
      <c r="AAD171" s="187"/>
      <c r="AAE171" s="188"/>
      <c r="AAF171" s="165"/>
      <c r="AAG171" s="166"/>
      <c r="AAH171" s="146"/>
      <c r="AAI171" s="145"/>
      <c r="AAJ171" s="145"/>
      <c r="AAK171" s="167"/>
      <c r="AAL171" s="147"/>
      <c r="AAM171" s="148"/>
      <c r="AAN171" s="187"/>
      <c r="AAO171" s="188"/>
      <c r="AAP171" s="165"/>
      <c r="AAQ171" s="166"/>
      <c r="AAR171" s="146"/>
      <c r="AAS171" s="145"/>
      <c r="AAT171" s="145"/>
      <c r="AAU171" s="167"/>
      <c r="AAV171" s="147"/>
      <c r="AAW171" s="148"/>
      <c r="AAX171" s="187"/>
      <c r="AAY171" s="188"/>
      <c r="AAZ171" s="165"/>
      <c r="ABA171" s="166"/>
      <c r="ABB171" s="146"/>
      <c r="ABC171" s="145"/>
      <c r="ABD171" s="145"/>
      <c r="ABE171" s="167"/>
      <c r="ABF171" s="147"/>
      <c r="ABG171" s="148"/>
      <c r="ABH171" s="187"/>
      <c r="ABI171" s="188"/>
      <c r="ABJ171" s="165"/>
      <c r="ABK171" s="166"/>
      <c r="ABL171" s="146"/>
      <c r="ABM171" s="145"/>
      <c r="ABN171" s="145"/>
      <c r="ABO171" s="167"/>
      <c r="ABP171" s="147"/>
      <c r="ABQ171" s="148"/>
      <c r="ABR171" s="187"/>
      <c r="ABS171" s="188"/>
      <c r="ABT171" s="165"/>
      <c r="ABU171" s="166"/>
      <c r="ABV171" s="146"/>
      <c r="ABW171" s="145"/>
      <c r="ABX171" s="145"/>
      <c r="ABY171" s="167"/>
      <c r="ABZ171" s="147"/>
      <c r="ACA171" s="148"/>
      <c r="ACB171" s="187"/>
      <c r="ACC171" s="188"/>
      <c r="ACD171" s="165"/>
      <c r="ACE171" s="166"/>
      <c r="ACF171" s="146"/>
      <c r="ACG171" s="145"/>
      <c r="ACH171" s="145"/>
      <c r="ACI171" s="167"/>
      <c r="ACJ171" s="147"/>
      <c r="ACK171" s="148"/>
      <c r="ACL171" s="187"/>
      <c r="ACM171" s="188"/>
      <c r="ACN171" s="165"/>
      <c r="ACO171" s="166"/>
      <c r="ACP171" s="146"/>
      <c r="ACQ171" s="145"/>
      <c r="ACR171" s="145"/>
      <c r="ACS171" s="167"/>
      <c r="ACT171" s="147"/>
      <c r="ACU171" s="148"/>
      <c r="ACV171" s="187"/>
      <c r="ACW171" s="188"/>
      <c r="ACX171" s="165"/>
      <c r="ACY171" s="166"/>
      <c r="ACZ171" s="146"/>
      <c r="ADA171" s="145"/>
      <c r="ADB171" s="145"/>
      <c r="ADC171" s="167"/>
      <c r="ADD171" s="147"/>
      <c r="ADE171" s="148"/>
      <c r="ADF171" s="187"/>
      <c r="ADG171" s="188"/>
      <c r="ADH171" s="165"/>
      <c r="ADI171" s="166"/>
      <c r="ADJ171" s="146"/>
      <c r="ADK171" s="145"/>
      <c r="ADL171" s="145"/>
      <c r="ADM171" s="167"/>
      <c r="ADN171" s="147"/>
      <c r="ADO171" s="148"/>
      <c r="ADP171" s="187"/>
      <c r="ADQ171" s="188"/>
      <c r="ADR171" s="165"/>
      <c r="ADS171" s="166"/>
      <c r="ADT171" s="146"/>
      <c r="ADU171" s="145"/>
      <c r="ADV171" s="145"/>
      <c r="ADW171" s="167"/>
      <c r="ADX171" s="147"/>
      <c r="ADY171" s="148"/>
      <c r="ADZ171" s="187"/>
      <c r="AEA171" s="188"/>
      <c r="AEB171" s="165"/>
      <c r="AEC171" s="166"/>
      <c r="AED171" s="146"/>
      <c r="AEE171" s="145"/>
      <c r="AEF171" s="145"/>
      <c r="AEG171" s="167"/>
      <c r="AEH171" s="147"/>
      <c r="AEI171" s="148"/>
      <c r="AEJ171" s="187"/>
      <c r="AEK171" s="188"/>
      <c r="AEL171" s="165"/>
      <c r="AEM171" s="166"/>
      <c r="AEN171" s="146"/>
      <c r="AEO171" s="145"/>
      <c r="AEP171" s="145"/>
      <c r="AEQ171" s="167"/>
      <c r="AER171" s="147"/>
      <c r="AES171" s="148"/>
      <c r="AET171" s="187"/>
      <c r="AEU171" s="188"/>
      <c r="AEV171" s="165"/>
      <c r="AEW171" s="166"/>
      <c r="AEX171" s="146"/>
      <c r="AEY171" s="145"/>
      <c r="AEZ171" s="145"/>
      <c r="AFA171" s="167"/>
      <c r="AFB171" s="147"/>
      <c r="AFC171" s="148"/>
      <c r="AFD171" s="187"/>
      <c r="AFE171" s="188"/>
      <c r="AFF171" s="165"/>
      <c r="AFG171" s="166"/>
      <c r="AFH171" s="146"/>
      <c r="AFI171" s="145"/>
      <c r="AFJ171" s="145"/>
      <c r="AFK171" s="167"/>
      <c r="AFL171" s="147"/>
      <c r="AFM171" s="148"/>
      <c r="AFN171" s="187"/>
      <c r="AFO171" s="188"/>
      <c r="AFP171" s="165"/>
      <c r="AFQ171" s="166"/>
      <c r="AFR171" s="146"/>
      <c r="AFS171" s="145"/>
      <c r="AFT171" s="145"/>
      <c r="AFU171" s="167"/>
      <c r="AFV171" s="147"/>
      <c r="AFW171" s="148"/>
      <c r="AFX171" s="187"/>
      <c r="AFY171" s="188"/>
      <c r="AFZ171" s="165"/>
      <c r="AGA171" s="166"/>
      <c r="AGB171" s="146"/>
      <c r="AGC171" s="145"/>
      <c r="AGD171" s="145"/>
      <c r="AGE171" s="167"/>
      <c r="AGF171" s="147"/>
      <c r="AGG171" s="148"/>
      <c r="AGH171" s="187"/>
      <c r="AGI171" s="188"/>
      <c r="AGJ171" s="165"/>
      <c r="AGK171" s="166"/>
      <c r="AGL171" s="146"/>
      <c r="AGM171" s="145"/>
      <c r="AGN171" s="145"/>
      <c r="AGO171" s="167"/>
      <c r="AGP171" s="147"/>
      <c r="AGQ171" s="148"/>
      <c r="AGR171" s="187"/>
      <c r="AGS171" s="188"/>
      <c r="AGT171" s="165"/>
      <c r="AGU171" s="166"/>
      <c r="AGV171" s="146"/>
      <c r="AGW171" s="145"/>
      <c r="AGX171" s="145"/>
      <c r="AGY171" s="167"/>
      <c r="AGZ171" s="147"/>
      <c r="AHA171" s="148"/>
      <c r="AHB171" s="187"/>
      <c r="AHC171" s="188"/>
      <c r="AHD171" s="165"/>
      <c r="AHE171" s="166"/>
      <c r="AHF171" s="146"/>
      <c r="AHG171" s="145"/>
      <c r="AHH171" s="145"/>
      <c r="AHI171" s="167"/>
      <c r="AHJ171" s="147"/>
      <c r="AHK171" s="148"/>
      <c r="AHL171" s="187"/>
      <c r="AHM171" s="188"/>
      <c r="AHN171" s="165"/>
      <c r="AHO171" s="166"/>
      <c r="AHP171" s="146"/>
      <c r="AHQ171" s="145"/>
      <c r="AHR171" s="145"/>
      <c r="AHS171" s="167"/>
      <c r="AHT171" s="147"/>
      <c r="AHU171" s="148"/>
      <c r="AHV171" s="187"/>
      <c r="AHW171" s="188"/>
      <c r="AHX171" s="165"/>
      <c r="AHY171" s="166"/>
      <c r="AHZ171" s="146"/>
      <c r="AIA171" s="145"/>
      <c r="AIB171" s="145"/>
      <c r="AIC171" s="167"/>
      <c r="AID171" s="147"/>
      <c r="AIE171" s="148"/>
      <c r="AIF171" s="187"/>
      <c r="AIG171" s="188"/>
      <c r="AIH171" s="165"/>
      <c r="AII171" s="166"/>
      <c r="AIJ171" s="146"/>
      <c r="AIK171" s="145"/>
      <c r="AIL171" s="145"/>
      <c r="AIM171" s="167"/>
      <c r="AIN171" s="147"/>
      <c r="AIO171" s="148"/>
      <c r="AIP171" s="187"/>
      <c r="AIQ171" s="188"/>
      <c r="AIR171" s="165"/>
      <c r="AIS171" s="166"/>
      <c r="AIT171" s="146"/>
      <c r="AIU171" s="145"/>
      <c r="AIV171" s="145"/>
      <c r="AIW171" s="167"/>
      <c r="AIX171" s="147"/>
      <c r="AIY171" s="148"/>
      <c r="AIZ171" s="187"/>
      <c r="AJA171" s="188"/>
      <c r="AJB171" s="165"/>
      <c r="AJC171" s="166"/>
      <c r="AJD171" s="146"/>
      <c r="AJE171" s="145"/>
      <c r="AJF171" s="145"/>
      <c r="AJG171" s="167"/>
      <c r="AJH171" s="147"/>
      <c r="AJI171" s="148"/>
      <c r="AJJ171" s="187"/>
      <c r="AJK171" s="188"/>
      <c r="AJL171" s="165"/>
      <c r="AJM171" s="166"/>
      <c r="AJN171" s="146"/>
      <c r="AJO171" s="145"/>
      <c r="AJP171" s="145"/>
      <c r="AJQ171" s="167"/>
      <c r="AJR171" s="147"/>
      <c r="AJS171" s="148"/>
      <c r="AJT171" s="187"/>
      <c r="AJU171" s="188"/>
      <c r="AJV171" s="165"/>
      <c r="AJW171" s="166"/>
      <c r="AJX171" s="146"/>
      <c r="AJY171" s="145"/>
      <c r="AJZ171" s="145"/>
      <c r="AKA171" s="167"/>
      <c r="AKB171" s="147"/>
      <c r="AKC171" s="148"/>
      <c r="AKD171" s="187"/>
      <c r="AKE171" s="188"/>
      <c r="AKF171" s="165"/>
      <c r="AKG171" s="166"/>
      <c r="AKH171" s="146"/>
      <c r="AKI171" s="145"/>
      <c r="AKJ171" s="145"/>
      <c r="AKK171" s="167"/>
      <c r="AKL171" s="147"/>
      <c r="AKM171" s="148"/>
      <c r="AKN171" s="187"/>
      <c r="AKO171" s="188"/>
      <c r="AKP171" s="165"/>
      <c r="AKQ171" s="166"/>
      <c r="AKR171" s="146"/>
      <c r="AKS171" s="145"/>
      <c r="AKT171" s="145"/>
      <c r="AKU171" s="167"/>
      <c r="AKV171" s="147"/>
      <c r="AKW171" s="148"/>
      <c r="AKX171" s="187"/>
      <c r="AKY171" s="188"/>
      <c r="AKZ171" s="165"/>
      <c r="ALA171" s="166"/>
      <c r="ALB171" s="146"/>
      <c r="ALC171" s="145"/>
      <c r="ALD171" s="145"/>
      <c r="ALE171" s="167"/>
      <c r="ALF171" s="147"/>
      <c r="ALG171" s="148"/>
      <c r="ALH171" s="187"/>
      <c r="ALI171" s="188"/>
      <c r="ALJ171" s="165"/>
      <c r="ALK171" s="166"/>
      <c r="ALL171" s="146"/>
      <c r="ALM171" s="145"/>
      <c r="ALN171" s="145"/>
      <c r="ALO171" s="167"/>
      <c r="ALP171" s="147"/>
      <c r="ALQ171" s="148"/>
      <c r="ALR171" s="187"/>
      <c r="ALS171" s="188"/>
      <c r="ALT171" s="165"/>
      <c r="ALU171" s="166"/>
      <c r="ALV171" s="146"/>
      <c r="ALW171" s="145"/>
      <c r="ALX171" s="145"/>
      <c r="ALY171" s="167"/>
      <c r="ALZ171" s="147"/>
      <c r="AMA171" s="148"/>
      <c r="AMB171" s="187"/>
      <c r="AMC171" s="188"/>
      <c r="AMD171" s="165"/>
      <c r="AME171" s="166"/>
      <c r="AMF171" s="146"/>
      <c r="AMG171" s="145"/>
      <c r="AMH171" s="145"/>
      <c r="AMI171" s="167"/>
      <c r="AMJ171" s="147"/>
      <c r="AMK171" s="148"/>
      <c r="AML171" s="187"/>
      <c r="AMM171" s="188"/>
      <c r="AMN171" s="165"/>
      <c r="AMO171" s="166"/>
      <c r="AMP171" s="146"/>
      <c r="AMQ171" s="145"/>
      <c r="AMR171" s="145"/>
      <c r="AMS171" s="167"/>
      <c r="AMT171" s="147"/>
      <c r="AMU171" s="148"/>
      <c r="AMV171" s="187"/>
      <c r="AMW171" s="188"/>
      <c r="AMX171" s="165"/>
      <c r="AMY171" s="166"/>
      <c r="AMZ171" s="146"/>
      <c r="ANA171" s="145"/>
      <c r="ANB171" s="145"/>
      <c r="ANC171" s="167"/>
      <c r="AND171" s="147"/>
      <c r="ANE171" s="148"/>
      <c r="ANF171" s="187"/>
      <c r="ANG171" s="188"/>
      <c r="ANH171" s="165"/>
      <c r="ANI171" s="166"/>
      <c r="ANJ171" s="146"/>
      <c r="ANK171" s="145"/>
      <c r="ANL171" s="145"/>
      <c r="ANM171" s="167"/>
      <c r="ANN171" s="147"/>
      <c r="ANO171" s="148"/>
      <c r="ANP171" s="187"/>
      <c r="ANQ171" s="188"/>
      <c r="ANR171" s="165"/>
      <c r="ANS171" s="166"/>
      <c r="ANT171" s="146"/>
      <c r="ANU171" s="145"/>
      <c r="ANV171" s="145"/>
      <c r="ANW171" s="167"/>
      <c r="ANX171" s="147"/>
      <c r="ANY171" s="148"/>
      <c r="ANZ171" s="187"/>
      <c r="AOA171" s="188"/>
      <c r="AOB171" s="165"/>
      <c r="AOC171" s="166"/>
      <c r="AOD171" s="146"/>
      <c r="AOE171" s="145"/>
      <c r="AOF171" s="145"/>
      <c r="AOG171" s="167"/>
      <c r="AOH171" s="147"/>
      <c r="AOI171" s="148"/>
      <c r="AOJ171" s="187"/>
      <c r="AOK171" s="188"/>
      <c r="AOL171" s="165"/>
      <c r="AOM171" s="166"/>
      <c r="AON171" s="146"/>
      <c r="AOO171" s="145"/>
      <c r="AOP171" s="145"/>
      <c r="AOQ171" s="167"/>
      <c r="AOR171" s="147"/>
      <c r="AOS171" s="148"/>
      <c r="AOT171" s="187"/>
      <c r="AOU171" s="188"/>
      <c r="AOV171" s="165"/>
      <c r="AOW171" s="166"/>
      <c r="AOX171" s="146"/>
      <c r="AOY171" s="145"/>
      <c r="AOZ171" s="145"/>
      <c r="APA171" s="167"/>
      <c r="APB171" s="147"/>
      <c r="APC171" s="148"/>
      <c r="APD171" s="187"/>
      <c r="APE171" s="188"/>
      <c r="APF171" s="165"/>
      <c r="APG171" s="166"/>
      <c r="APH171" s="146"/>
      <c r="API171" s="145"/>
      <c r="APJ171" s="145"/>
      <c r="APK171" s="167"/>
      <c r="APL171" s="147"/>
      <c r="APM171" s="148"/>
      <c r="APN171" s="187"/>
      <c r="APO171" s="188"/>
      <c r="APP171" s="165"/>
      <c r="APQ171" s="166"/>
      <c r="APR171" s="146"/>
      <c r="APS171" s="145"/>
      <c r="APT171" s="145"/>
      <c r="APU171" s="167"/>
      <c r="APV171" s="147"/>
      <c r="APW171" s="148"/>
      <c r="APX171" s="187"/>
      <c r="APY171" s="188"/>
      <c r="APZ171" s="165"/>
      <c r="AQA171" s="166"/>
      <c r="AQB171" s="146"/>
      <c r="AQC171" s="145"/>
      <c r="AQD171" s="145"/>
      <c r="AQE171" s="167"/>
      <c r="AQF171" s="147"/>
      <c r="AQG171" s="148"/>
      <c r="AQH171" s="187"/>
      <c r="AQI171" s="188"/>
      <c r="AQJ171" s="165"/>
      <c r="AQK171" s="166"/>
      <c r="AQL171" s="146"/>
      <c r="AQM171" s="145"/>
      <c r="AQN171" s="145"/>
      <c r="AQO171" s="167"/>
      <c r="AQP171" s="147"/>
      <c r="AQQ171" s="148"/>
      <c r="AQR171" s="187"/>
      <c r="AQS171" s="188"/>
      <c r="AQT171" s="165"/>
      <c r="AQU171" s="166"/>
      <c r="AQV171" s="146"/>
      <c r="AQW171" s="145"/>
      <c r="AQX171" s="145"/>
      <c r="AQY171" s="167"/>
      <c r="AQZ171" s="147"/>
      <c r="ARA171" s="148"/>
      <c r="ARB171" s="187"/>
      <c r="ARC171" s="188"/>
      <c r="ARD171" s="165"/>
      <c r="ARE171" s="166"/>
      <c r="ARF171" s="146"/>
      <c r="ARG171" s="145"/>
      <c r="ARH171" s="145"/>
      <c r="ARI171" s="167"/>
      <c r="ARJ171" s="147"/>
      <c r="ARK171" s="148"/>
      <c r="ARL171" s="187"/>
      <c r="ARM171" s="188"/>
      <c r="ARN171" s="165"/>
      <c r="ARO171" s="166"/>
      <c r="ARP171" s="146"/>
      <c r="ARQ171" s="145"/>
      <c r="ARR171" s="145"/>
      <c r="ARS171" s="167"/>
      <c r="ART171" s="147"/>
      <c r="ARU171" s="148"/>
      <c r="ARV171" s="187"/>
      <c r="ARW171" s="188"/>
      <c r="ARX171" s="165"/>
      <c r="ARY171" s="166"/>
      <c r="ARZ171" s="146"/>
      <c r="ASA171" s="145"/>
      <c r="ASB171" s="145"/>
      <c r="ASC171" s="167"/>
      <c r="ASD171" s="147"/>
      <c r="ASE171" s="148"/>
      <c r="ASF171" s="187"/>
      <c r="ASG171" s="188"/>
      <c r="ASH171" s="165"/>
      <c r="ASI171" s="166"/>
      <c r="ASJ171" s="146"/>
      <c r="ASK171" s="145"/>
      <c r="ASL171" s="145"/>
      <c r="ASM171" s="167"/>
      <c r="ASN171" s="147"/>
      <c r="ASO171" s="148"/>
      <c r="ASP171" s="187"/>
      <c r="ASQ171" s="188"/>
      <c r="ASR171" s="165"/>
      <c r="ASS171" s="166"/>
      <c r="AST171" s="146"/>
      <c r="ASU171" s="145"/>
      <c r="ASV171" s="145"/>
      <c r="ASW171" s="167"/>
      <c r="ASX171" s="147"/>
      <c r="ASY171" s="148"/>
      <c r="ASZ171" s="187"/>
      <c r="ATA171" s="188"/>
      <c r="ATB171" s="165"/>
      <c r="ATC171" s="166"/>
      <c r="ATD171" s="146"/>
      <c r="ATE171" s="145"/>
      <c r="ATF171" s="145"/>
      <c r="ATG171" s="167"/>
      <c r="ATH171" s="147"/>
      <c r="ATI171" s="148"/>
      <c r="ATJ171" s="187"/>
      <c r="ATK171" s="188"/>
      <c r="ATL171" s="165"/>
      <c r="ATM171" s="166"/>
      <c r="ATN171" s="146"/>
      <c r="ATO171" s="145"/>
      <c r="ATP171" s="145"/>
      <c r="ATQ171" s="167"/>
      <c r="ATR171" s="147"/>
      <c r="ATS171" s="148"/>
      <c r="ATT171" s="187"/>
      <c r="ATU171" s="188"/>
      <c r="ATV171" s="165"/>
      <c r="ATW171" s="166"/>
      <c r="ATX171" s="146"/>
      <c r="ATY171" s="145"/>
      <c r="ATZ171" s="145"/>
      <c r="AUA171" s="167"/>
      <c r="AUB171" s="147"/>
      <c r="AUC171" s="148"/>
      <c r="AUD171" s="187"/>
      <c r="AUE171" s="188"/>
      <c r="AUF171" s="165"/>
      <c r="AUG171" s="166"/>
      <c r="AUH171" s="146"/>
      <c r="AUI171" s="145"/>
      <c r="AUJ171" s="145"/>
      <c r="AUK171" s="167"/>
      <c r="AUL171" s="147"/>
      <c r="AUM171" s="148"/>
      <c r="AUN171" s="187"/>
      <c r="AUO171" s="188"/>
      <c r="AUP171" s="165"/>
      <c r="AUQ171" s="166"/>
      <c r="AUR171" s="146"/>
      <c r="AUS171" s="145"/>
      <c r="AUT171" s="145"/>
      <c r="AUU171" s="167"/>
      <c r="AUV171" s="147"/>
      <c r="AUW171" s="148"/>
      <c r="AUX171" s="187"/>
      <c r="AUY171" s="188"/>
      <c r="AUZ171" s="165"/>
      <c r="AVA171" s="166"/>
      <c r="AVB171" s="146"/>
      <c r="AVC171" s="145"/>
      <c r="AVD171" s="145"/>
      <c r="AVE171" s="167"/>
      <c r="AVF171" s="147"/>
      <c r="AVG171" s="148"/>
      <c r="AVH171" s="187"/>
      <c r="AVI171" s="188"/>
      <c r="AVJ171" s="165"/>
      <c r="AVK171" s="166"/>
      <c r="AVL171" s="146"/>
      <c r="AVM171" s="145"/>
      <c r="AVN171" s="145"/>
      <c r="AVO171" s="167"/>
      <c r="AVP171" s="147"/>
      <c r="AVQ171" s="148"/>
      <c r="AVR171" s="187"/>
      <c r="AVS171" s="188"/>
      <c r="AVT171" s="165"/>
      <c r="AVU171" s="166"/>
      <c r="AVV171" s="146"/>
      <c r="AVW171" s="145"/>
      <c r="AVX171" s="145"/>
      <c r="AVY171" s="167"/>
      <c r="AVZ171" s="147"/>
      <c r="AWA171" s="148"/>
      <c r="AWB171" s="187"/>
      <c r="AWC171" s="188"/>
      <c r="AWD171" s="165"/>
      <c r="AWE171" s="166"/>
      <c r="AWF171" s="146"/>
      <c r="AWG171" s="145"/>
      <c r="AWH171" s="145"/>
      <c r="AWI171" s="167"/>
      <c r="AWJ171" s="147"/>
      <c r="AWK171" s="148"/>
      <c r="AWL171" s="187"/>
      <c r="AWM171" s="188"/>
      <c r="AWN171" s="165"/>
      <c r="AWO171" s="166"/>
      <c r="AWP171" s="146"/>
      <c r="AWQ171" s="145"/>
      <c r="AWR171" s="145"/>
      <c r="AWS171" s="167"/>
      <c r="AWT171" s="147"/>
      <c r="AWU171" s="148"/>
      <c r="AWV171" s="187"/>
      <c r="AWW171" s="188"/>
      <c r="AWX171" s="165"/>
      <c r="AWY171" s="166"/>
      <c r="AWZ171" s="146"/>
      <c r="AXA171" s="145"/>
      <c r="AXB171" s="145"/>
      <c r="AXC171" s="167"/>
      <c r="AXD171" s="147"/>
      <c r="AXE171" s="148"/>
      <c r="AXF171" s="187"/>
      <c r="AXG171" s="188"/>
      <c r="AXH171" s="165"/>
      <c r="AXI171" s="166"/>
      <c r="AXJ171" s="146"/>
      <c r="AXK171" s="145"/>
      <c r="AXL171" s="145"/>
      <c r="AXM171" s="167"/>
      <c r="AXN171" s="147"/>
      <c r="AXO171" s="148"/>
      <c r="AXP171" s="187"/>
      <c r="AXQ171" s="188"/>
      <c r="AXR171" s="165"/>
      <c r="AXS171" s="166"/>
      <c r="AXT171" s="146"/>
      <c r="AXU171" s="145"/>
      <c r="AXV171" s="145"/>
      <c r="AXW171" s="167"/>
      <c r="AXX171" s="147"/>
      <c r="AXY171" s="148"/>
      <c r="AXZ171" s="187"/>
      <c r="AYA171" s="188"/>
      <c r="AYB171" s="165"/>
      <c r="AYC171" s="166"/>
      <c r="AYD171" s="146"/>
      <c r="AYE171" s="145"/>
      <c r="AYF171" s="145"/>
      <c r="AYG171" s="167"/>
      <c r="AYH171" s="147"/>
      <c r="AYI171" s="148"/>
      <c r="AYJ171" s="187"/>
      <c r="AYK171" s="188"/>
      <c r="AYL171" s="165"/>
      <c r="AYM171" s="166"/>
      <c r="AYN171" s="146"/>
      <c r="AYO171" s="145"/>
      <c r="AYP171" s="145"/>
      <c r="AYQ171" s="167"/>
      <c r="AYR171" s="147"/>
      <c r="AYS171" s="148"/>
      <c r="AYT171" s="187"/>
      <c r="AYU171" s="188"/>
      <c r="AYV171" s="165"/>
      <c r="AYW171" s="166"/>
      <c r="AYX171" s="146"/>
      <c r="AYY171" s="145"/>
      <c r="AYZ171" s="145"/>
      <c r="AZA171" s="167"/>
      <c r="AZB171" s="147"/>
      <c r="AZC171" s="148"/>
      <c r="AZD171" s="187"/>
      <c r="AZE171" s="188"/>
      <c r="AZF171" s="165"/>
      <c r="AZG171" s="166"/>
      <c r="AZH171" s="146"/>
      <c r="AZI171" s="145"/>
      <c r="AZJ171" s="145"/>
      <c r="AZK171" s="167"/>
      <c r="AZL171" s="147"/>
      <c r="AZM171" s="148"/>
      <c r="AZN171" s="187"/>
      <c r="AZO171" s="188"/>
      <c r="AZP171" s="165"/>
      <c r="AZQ171" s="166"/>
      <c r="AZR171" s="146"/>
      <c r="AZS171" s="145"/>
      <c r="AZT171" s="145"/>
      <c r="AZU171" s="167"/>
      <c r="AZV171" s="147"/>
      <c r="AZW171" s="148"/>
      <c r="AZX171" s="187"/>
      <c r="AZY171" s="188"/>
      <c r="AZZ171" s="165"/>
      <c r="BAA171" s="166"/>
      <c r="BAB171" s="146"/>
      <c r="BAC171" s="145"/>
      <c r="BAD171" s="145"/>
      <c r="BAE171" s="167"/>
      <c r="BAF171" s="147"/>
      <c r="BAG171" s="148"/>
      <c r="BAH171" s="187"/>
      <c r="BAI171" s="188"/>
      <c r="BAJ171" s="165"/>
      <c r="BAK171" s="166"/>
      <c r="BAL171" s="146"/>
      <c r="BAM171" s="145"/>
      <c r="BAN171" s="145"/>
      <c r="BAO171" s="167"/>
      <c r="BAP171" s="147"/>
      <c r="BAQ171" s="148"/>
      <c r="BAR171" s="187"/>
      <c r="BAS171" s="188"/>
      <c r="BAT171" s="165"/>
      <c r="BAU171" s="166"/>
      <c r="BAV171" s="146"/>
      <c r="BAW171" s="145"/>
      <c r="BAX171" s="145"/>
      <c r="BAY171" s="167"/>
      <c r="BAZ171" s="147"/>
      <c r="BBA171" s="148"/>
      <c r="BBB171" s="187"/>
      <c r="BBC171" s="188"/>
      <c r="BBD171" s="165"/>
      <c r="BBE171" s="166"/>
      <c r="BBF171" s="146"/>
      <c r="BBG171" s="145"/>
      <c r="BBH171" s="145"/>
      <c r="BBI171" s="167"/>
      <c r="BBJ171" s="147"/>
      <c r="BBK171" s="148"/>
      <c r="BBL171" s="187"/>
      <c r="BBM171" s="188"/>
      <c r="BBN171" s="165"/>
      <c r="BBO171" s="166"/>
      <c r="BBP171" s="146"/>
      <c r="BBQ171" s="145"/>
      <c r="BBR171" s="145"/>
      <c r="BBS171" s="167"/>
      <c r="BBT171" s="147"/>
      <c r="BBU171" s="148"/>
      <c r="BBV171" s="187"/>
      <c r="BBW171" s="188"/>
      <c r="BBX171" s="165"/>
      <c r="BBY171" s="166"/>
      <c r="BBZ171" s="146"/>
      <c r="BCA171" s="145"/>
      <c r="BCB171" s="145"/>
      <c r="BCC171" s="167"/>
      <c r="BCD171" s="147"/>
      <c r="BCE171" s="148"/>
      <c r="BCF171" s="187"/>
      <c r="BCG171" s="188"/>
      <c r="BCH171" s="165"/>
      <c r="BCI171" s="166"/>
      <c r="BCJ171" s="146"/>
      <c r="BCK171" s="145"/>
      <c r="BCL171" s="145"/>
      <c r="BCM171" s="167"/>
      <c r="BCN171" s="147"/>
      <c r="BCO171" s="148"/>
      <c r="BCP171" s="187"/>
      <c r="BCQ171" s="188"/>
      <c r="BCR171" s="165"/>
      <c r="BCS171" s="166"/>
      <c r="BCT171" s="146"/>
      <c r="BCU171" s="145"/>
      <c r="BCV171" s="145"/>
      <c r="BCW171" s="167"/>
      <c r="BCX171" s="147"/>
      <c r="BCY171" s="148"/>
      <c r="BCZ171" s="187"/>
      <c r="BDA171" s="188"/>
      <c r="BDB171" s="165"/>
      <c r="BDC171" s="166"/>
      <c r="BDD171" s="146"/>
      <c r="BDE171" s="145"/>
      <c r="BDF171" s="145"/>
      <c r="BDG171" s="167"/>
      <c r="BDH171" s="147"/>
      <c r="BDI171" s="148"/>
      <c r="BDJ171" s="187"/>
      <c r="BDK171" s="188"/>
      <c r="BDL171" s="165"/>
      <c r="BDM171" s="166"/>
      <c r="BDN171" s="146"/>
      <c r="BDO171" s="145"/>
      <c r="BDP171" s="145"/>
      <c r="BDQ171" s="167"/>
      <c r="BDR171" s="147"/>
      <c r="BDS171" s="148"/>
      <c r="BDT171" s="187"/>
      <c r="BDU171" s="188"/>
      <c r="BDV171" s="165"/>
      <c r="BDW171" s="166"/>
      <c r="BDX171" s="146"/>
      <c r="BDY171" s="145"/>
      <c r="BDZ171" s="145"/>
      <c r="BEA171" s="167"/>
      <c r="BEB171" s="147"/>
      <c r="BEC171" s="148"/>
      <c r="BED171" s="187"/>
      <c r="BEE171" s="188"/>
      <c r="BEF171" s="165"/>
      <c r="BEG171" s="166"/>
      <c r="BEH171" s="146"/>
      <c r="BEI171" s="145"/>
      <c r="BEJ171" s="145"/>
      <c r="BEK171" s="167"/>
      <c r="BEL171" s="147"/>
      <c r="BEM171" s="148"/>
      <c r="BEN171" s="187"/>
      <c r="BEO171" s="188"/>
      <c r="BEP171" s="165"/>
      <c r="BEQ171" s="166"/>
      <c r="BER171" s="146"/>
      <c r="BES171" s="145"/>
      <c r="BET171" s="145"/>
      <c r="BEU171" s="167"/>
      <c r="BEV171" s="147"/>
      <c r="BEW171" s="148"/>
      <c r="BEX171" s="187"/>
      <c r="BEY171" s="188"/>
      <c r="BEZ171" s="165"/>
      <c r="BFA171" s="166"/>
      <c r="BFB171" s="146"/>
      <c r="BFC171" s="145"/>
      <c r="BFD171" s="145"/>
      <c r="BFE171" s="167"/>
      <c r="BFF171" s="147"/>
      <c r="BFG171" s="148"/>
      <c r="BFH171" s="187"/>
      <c r="BFI171" s="188"/>
      <c r="BFJ171" s="165"/>
      <c r="BFK171" s="166"/>
      <c r="BFL171" s="146"/>
      <c r="BFM171" s="145"/>
      <c r="BFN171" s="145"/>
      <c r="BFO171" s="167"/>
      <c r="BFP171" s="147"/>
      <c r="BFQ171" s="148"/>
      <c r="BFR171" s="187"/>
      <c r="BFS171" s="188"/>
      <c r="BFT171" s="165"/>
      <c r="BFU171" s="166"/>
      <c r="BFV171" s="146"/>
      <c r="BFW171" s="145"/>
      <c r="BFX171" s="145"/>
      <c r="BFY171" s="167"/>
      <c r="BFZ171" s="147"/>
      <c r="BGA171" s="148"/>
      <c r="BGB171" s="187"/>
      <c r="BGC171" s="188"/>
      <c r="BGD171" s="165"/>
      <c r="BGE171" s="166"/>
      <c r="BGF171" s="146"/>
      <c r="BGG171" s="145"/>
      <c r="BGH171" s="145"/>
      <c r="BGI171" s="167"/>
      <c r="BGJ171" s="147"/>
      <c r="BGK171" s="148"/>
      <c r="BGL171" s="187"/>
      <c r="BGM171" s="188"/>
      <c r="BGN171" s="165"/>
      <c r="BGO171" s="166"/>
      <c r="BGP171" s="146"/>
      <c r="BGQ171" s="145"/>
      <c r="BGR171" s="145"/>
      <c r="BGS171" s="167"/>
      <c r="BGT171" s="147"/>
      <c r="BGU171" s="148"/>
      <c r="BGV171" s="187"/>
      <c r="BGW171" s="188"/>
      <c r="BGX171" s="165"/>
      <c r="BGY171" s="166"/>
      <c r="BGZ171" s="146"/>
      <c r="BHA171" s="145"/>
      <c r="BHB171" s="145"/>
      <c r="BHC171" s="167"/>
      <c r="BHD171" s="147"/>
      <c r="BHE171" s="148"/>
      <c r="BHF171" s="187"/>
      <c r="BHG171" s="188"/>
      <c r="BHH171" s="165"/>
      <c r="BHI171" s="166"/>
      <c r="BHJ171" s="146"/>
      <c r="BHK171" s="145"/>
      <c r="BHL171" s="145"/>
      <c r="BHM171" s="167"/>
      <c r="BHN171" s="147"/>
      <c r="BHO171" s="148"/>
      <c r="BHP171" s="187"/>
      <c r="BHQ171" s="188"/>
      <c r="BHR171" s="165"/>
      <c r="BHS171" s="166"/>
      <c r="BHT171" s="146"/>
      <c r="BHU171" s="145"/>
      <c r="BHV171" s="145"/>
      <c r="BHW171" s="167"/>
      <c r="BHX171" s="147"/>
      <c r="BHY171" s="148"/>
      <c r="BHZ171" s="187"/>
      <c r="BIA171" s="188"/>
      <c r="BIB171" s="165"/>
      <c r="BIC171" s="166"/>
      <c r="BID171" s="146"/>
      <c r="BIE171" s="145"/>
      <c r="BIF171" s="145"/>
      <c r="BIG171" s="167"/>
      <c r="BIH171" s="147"/>
      <c r="BII171" s="148"/>
      <c r="BIJ171" s="187"/>
      <c r="BIK171" s="188"/>
      <c r="BIL171" s="165"/>
      <c r="BIM171" s="166"/>
      <c r="BIN171" s="146"/>
      <c r="BIO171" s="145"/>
      <c r="BIP171" s="145"/>
      <c r="BIQ171" s="167"/>
      <c r="BIR171" s="147"/>
      <c r="BIS171" s="148"/>
      <c r="BIT171" s="187"/>
      <c r="BIU171" s="188"/>
      <c r="BIV171" s="165"/>
      <c r="BIW171" s="166"/>
      <c r="BIX171" s="146"/>
      <c r="BIY171" s="145"/>
      <c r="BIZ171" s="145"/>
      <c r="BJA171" s="167"/>
      <c r="BJB171" s="147"/>
      <c r="BJC171" s="148"/>
      <c r="BJD171" s="187"/>
      <c r="BJE171" s="188"/>
      <c r="BJF171" s="165"/>
      <c r="BJG171" s="166"/>
      <c r="BJH171" s="146"/>
      <c r="BJI171" s="145"/>
      <c r="BJJ171" s="145"/>
      <c r="BJK171" s="167"/>
      <c r="BJL171" s="147"/>
      <c r="BJM171" s="148"/>
      <c r="BJN171" s="187"/>
      <c r="BJO171" s="188"/>
      <c r="BJP171" s="165"/>
      <c r="BJQ171" s="166"/>
      <c r="BJR171" s="146"/>
      <c r="BJS171" s="145"/>
      <c r="BJT171" s="145"/>
      <c r="BJU171" s="167"/>
      <c r="BJV171" s="147"/>
      <c r="BJW171" s="148"/>
      <c r="BJX171" s="187"/>
      <c r="BJY171" s="188"/>
      <c r="BJZ171" s="165"/>
      <c r="BKA171" s="166"/>
      <c r="BKB171" s="146"/>
      <c r="BKC171" s="145"/>
      <c r="BKD171" s="145"/>
      <c r="BKE171" s="167"/>
      <c r="BKF171" s="147"/>
      <c r="BKG171" s="148"/>
      <c r="BKH171" s="187"/>
      <c r="BKI171" s="188"/>
      <c r="BKJ171" s="165"/>
      <c r="BKK171" s="166"/>
      <c r="BKL171" s="146"/>
      <c r="BKM171" s="145"/>
      <c r="BKN171" s="145"/>
      <c r="BKO171" s="167"/>
      <c r="BKP171" s="147"/>
      <c r="BKQ171" s="148"/>
      <c r="BKR171" s="187"/>
      <c r="BKS171" s="188"/>
      <c r="BKT171" s="165"/>
      <c r="BKU171" s="166"/>
      <c r="BKV171" s="146"/>
      <c r="BKW171" s="145"/>
      <c r="BKX171" s="145"/>
      <c r="BKY171" s="167"/>
      <c r="BKZ171" s="147"/>
      <c r="BLA171" s="148"/>
      <c r="BLB171" s="187"/>
      <c r="BLC171" s="188"/>
      <c r="BLD171" s="165"/>
      <c r="BLE171" s="166"/>
      <c r="BLF171" s="146"/>
      <c r="BLG171" s="145"/>
      <c r="BLH171" s="145"/>
      <c r="BLI171" s="167"/>
      <c r="BLJ171" s="147"/>
      <c r="BLK171" s="148"/>
      <c r="BLL171" s="187"/>
      <c r="BLM171" s="188"/>
      <c r="BLN171" s="165"/>
      <c r="BLO171" s="166"/>
      <c r="BLP171" s="146"/>
      <c r="BLQ171" s="145"/>
      <c r="BLR171" s="145"/>
      <c r="BLS171" s="167"/>
      <c r="BLT171" s="147"/>
      <c r="BLU171" s="148"/>
      <c r="BLV171" s="187"/>
      <c r="BLW171" s="188"/>
      <c r="BLX171" s="165"/>
      <c r="BLY171" s="166"/>
      <c r="BLZ171" s="146"/>
      <c r="BMA171" s="145"/>
      <c r="BMB171" s="145"/>
      <c r="BMC171" s="167"/>
      <c r="BMD171" s="147"/>
      <c r="BME171" s="148"/>
      <c r="BMF171" s="187"/>
      <c r="BMG171" s="188"/>
      <c r="BMH171" s="165"/>
      <c r="BMI171" s="166"/>
      <c r="BMJ171" s="146"/>
      <c r="BMK171" s="145"/>
      <c r="BML171" s="145"/>
      <c r="BMM171" s="167"/>
      <c r="BMN171" s="147"/>
      <c r="BMO171" s="148"/>
      <c r="BMP171" s="187"/>
      <c r="BMQ171" s="188"/>
      <c r="BMR171" s="165"/>
      <c r="BMS171" s="166"/>
      <c r="BMT171" s="146"/>
      <c r="BMU171" s="145"/>
      <c r="BMV171" s="145"/>
      <c r="BMW171" s="167"/>
      <c r="BMX171" s="147"/>
      <c r="BMY171" s="148"/>
      <c r="BMZ171" s="187"/>
      <c r="BNA171" s="188"/>
      <c r="BNB171" s="165"/>
      <c r="BNC171" s="166"/>
      <c r="BND171" s="146"/>
      <c r="BNE171" s="145"/>
      <c r="BNF171" s="145"/>
      <c r="BNG171" s="167"/>
      <c r="BNH171" s="147"/>
      <c r="BNI171" s="148"/>
      <c r="BNJ171" s="187"/>
      <c r="BNK171" s="188"/>
      <c r="BNL171" s="165"/>
      <c r="BNM171" s="166"/>
      <c r="BNN171" s="146"/>
      <c r="BNO171" s="145"/>
      <c r="BNP171" s="145"/>
      <c r="BNQ171" s="167"/>
      <c r="BNR171" s="147"/>
      <c r="BNS171" s="148"/>
      <c r="BNT171" s="187"/>
      <c r="BNU171" s="188"/>
      <c r="BNV171" s="165"/>
      <c r="BNW171" s="166"/>
      <c r="BNX171" s="146"/>
      <c r="BNY171" s="145"/>
      <c r="BNZ171" s="145"/>
      <c r="BOA171" s="167"/>
      <c r="BOB171" s="147"/>
      <c r="BOC171" s="148"/>
      <c r="BOD171" s="187"/>
      <c r="BOE171" s="188"/>
      <c r="BOF171" s="165"/>
      <c r="BOG171" s="166"/>
      <c r="BOH171" s="146"/>
      <c r="BOI171" s="145"/>
      <c r="BOJ171" s="145"/>
      <c r="BOK171" s="167"/>
      <c r="BOL171" s="147"/>
      <c r="BOM171" s="148"/>
      <c r="BON171" s="187"/>
      <c r="BOO171" s="188"/>
      <c r="BOP171" s="165"/>
      <c r="BOQ171" s="166"/>
      <c r="BOR171" s="146"/>
      <c r="BOS171" s="145"/>
      <c r="BOT171" s="145"/>
      <c r="BOU171" s="167"/>
      <c r="BOV171" s="147"/>
      <c r="BOW171" s="148"/>
      <c r="BOX171" s="187"/>
      <c r="BOY171" s="188"/>
      <c r="BOZ171" s="165"/>
      <c r="BPA171" s="166"/>
      <c r="BPB171" s="146"/>
      <c r="BPC171" s="145"/>
      <c r="BPD171" s="145"/>
      <c r="BPE171" s="167"/>
      <c r="BPF171" s="147"/>
      <c r="BPG171" s="148"/>
      <c r="BPH171" s="187"/>
      <c r="BPI171" s="188"/>
      <c r="BPJ171" s="165"/>
      <c r="BPK171" s="166"/>
      <c r="BPL171" s="146"/>
      <c r="BPM171" s="145"/>
      <c r="BPN171" s="145"/>
      <c r="BPO171" s="167"/>
      <c r="BPP171" s="147"/>
      <c r="BPQ171" s="148"/>
      <c r="BPR171" s="187"/>
      <c r="BPS171" s="188"/>
      <c r="BPT171" s="165"/>
      <c r="BPU171" s="166"/>
      <c r="BPV171" s="146"/>
      <c r="BPW171" s="145"/>
      <c r="BPX171" s="145"/>
      <c r="BPY171" s="167"/>
      <c r="BPZ171" s="147"/>
      <c r="BQA171" s="148"/>
      <c r="BQB171" s="187"/>
      <c r="BQC171" s="188"/>
      <c r="BQD171" s="165"/>
      <c r="BQE171" s="166"/>
      <c r="BQF171" s="146"/>
      <c r="BQG171" s="145"/>
      <c r="BQH171" s="145"/>
      <c r="BQI171" s="167"/>
      <c r="BQJ171" s="147"/>
      <c r="BQK171" s="148"/>
      <c r="BQL171" s="187"/>
      <c r="BQM171" s="188"/>
      <c r="BQN171" s="165"/>
      <c r="BQO171" s="166"/>
      <c r="BQP171" s="146"/>
      <c r="BQQ171" s="145"/>
      <c r="BQR171" s="145"/>
      <c r="BQS171" s="167"/>
      <c r="BQT171" s="147"/>
      <c r="BQU171" s="148"/>
      <c r="BQV171" s="187"/>
      <c r="BQW171" s="188"/>
      <c r="BQX171" s="165"/>
      <c r="BQY171" s="166"/>
      <c r="BQZ171" s="146"/>
      <c r="BRA171" s="145"/>
      <c r="BRB171" s="145"/>
      <c r="BRC171" s="167"/>
      <c r="BRD171" s="147"/>
      <c r="BRE171" s="148"/>
      <c r="BRF171" s="187"/>
      <c r="BRG171" s="188"/>
      <c r="BRH171" s="165"/>
      <c r="BRI171" s="166"/>
      <c r="BRJ171" s="146"/>
      <c r="BRK171" s="145"/>
      <c r="BRL171" s="145"/>
      <c r="BRM171" s="167"/>
      <c r="BRN171" s="147"/>
      <c r="BRO171" s="148"/>
      <c r="BRP171" s="187"/>
      <c r="BRQ171" s="188"/>
      <c r="BRR171" s="165"/>
      <c r="BRS171" s="166"/>
      <c r="BRT171" s="146"/>
      <c r="BRU171" s="145"/>
      <c r="BRV171" s="145"/>
      <c r="BRW171" s="167"/>
      <c r="BRX171" s="147"/>
      <c r="BRY171" s="148"/>
      <c r="BRZ171" s="187"/>
      <c r="BSA171" s="188"/>
      <c r="BSB171" s="165"/>
      <c r="BSC171" s="166"/>
      <c r="BSD171" s="146"/>
      <c r="BSE171" s="145"/>
      <c r="BSF171" s="145"/>
      <c r="BSG171" s="167"/>
      <c r="BSH171" s="147"/>
      <c r="BSI171" s="148"/>
      <c r="BSJ171" s="187"/>
      <c r="BSK171" s="188"/>
      <c r="BSL171" s="165"/>
      <c r="BSM171" s="166"/>
      <c r="BSN171" s="146"/>
      <c r="BSO171" s="145"/>
      <c r="BSP171" s="145"/>
      <c r="BSQ171" s="167"/>
      <c r="BSR171" s="147"/>
      <c r="BSS171" s="148"/>
      <c r="BST171" s="187"/>
      <c r="BSU171" s="188"/>
      <c r="BSV171" s="165"/>
      <c r="BSW171" s="166"/>
      <c r="BSX171" s="146"/>
      <c r="BSY171" s="145"/>
      <c r="BSZ171" s="145"/>
      <c r="BTA171" s="167"/>
      <c r="BTB171" s="147"/>
      <c r="BTC171" s="148"/>
      <c r="BTD171" s="187"/>
      <c r="BTE171" s="188"/>
      <c r="BTF171" s="165"/>
      <c r="BTG171" s="166"/>
      <c r="BTH171" s="146"/>
      <c r="BTI171" s="145"/>
      <c r="BTJ171" s="145"/>
      <c r="BTK171" s="167"/>
      <c r="BTL171" s="147"/>
      <c r="BTM171" s="148"/>
      <c r="BTN171" s="187"/>
      <c r="BTO171" s="188"/>
      <c r="BTP171" s="165"/>
      <c r="BTQ171" s="166"/>
      <c r="BTR171" s="146"/>
      <c r="BTS171" s="145"/>
      <c r="BTT171" s="145"/>
      <c r="BTU171" s="167"/>
      <c r="BTV171" s="147"/>
      <c r="BTW171" s="148"/>
      <c r="BTX171" s="187"/>
      <c r="BTY171" s="188"/>
      <c r="BTZ171" s="165"/>
      <c r="BUA171" s="166"/>
      <c r="BUB171" s="146"/>
      <c r="BUC171" s="145"/>
      <c r="BUD171" s="145"/>
      <c r="BUE171" s="167"/>
      <c r="BUF171" s="147"/>
      <c r="BUG171" s="148"/>
      <c r="BUH171" s="187"/>
      <c r="BUI171" s="188"/>
      <c r="BUJ171" s="165"/>
      <c r="BUK171" s="166"/>
      <c r="BUL171" s="146"/>
      <c r="BUM171" s="145"/>
      <c r="BUN171" s="145"/>
      <c r="BUO171" s="167"/>
      <c r="BUP171" s="147"/>
      <c r="BUQ171" s="148"/>
      <c r="BUR171" s="187"/>
      <c r="BUS171" s="188"/>
      <c r="BUT171" s="165"/>
      <c r="BUU171" s="166"/>
      <c r="BUV171" s="146"/>
      <c r="BUW171" s="145"/>
      <c r="BUX171" s="145"/>
      <c r="BUY171" s="167"/>
      <c r="BUZ171" s="147"/>
      <c r="BVA171" s="148"/>
      <c r="BVB171" s="187"/>
      <c r="BVC171" s="188"/>
      <c r="BVD171" s="165"/>
      <c r="BVE171" s="166"/>
      <c r="BVF171" s="146"/>
      <c r="BVG171" s="145"/>
      <c r="BVH171" s="145"/>
      <c r="BVI171" s="167"/>
      <c r="BVJ171" s="147"/>
      <c r="BVK171" s="148"/>
      <c r="BVL171" s="187"/>
      <c r="BVM171" s="188"/>
      <c r="BVN171" s="165"/>
      <c r="BVO171" s="166"/>
      <c r="BVP171" s="146"/>
      <c r="BVQ171" s="145"/>
      <c r="BVR171" s="145"/>
      <c r="BVS171" s="167"/>
      <c r="BVT171" s="147"/>
      <c r="BVU171" s="148"/>
      <c r="BVV171" s="187"/>
      <c r="BVW171" s="188"/>
      <c r="BVX171" s="165"/>
      <c r="BVY171" s="166"/>
      <c r="BVZ171" s="146"/>
      <c r="BWA171" s="145"/>
      <c r="BWB171" s="145"/>
      <c r="BWC171" s="167"/>
      <c r="BWD171" s="147"/>
      <c r="BWE171" s="148"/>
      <c r="BWF171" s="187"/>
      <c r="BWG171" s="188"/>
      <c r="BWH171" s="165"/>
      <c r="BWI171" s="166"/>
      <c r="BWJ171" s="146"/>
      <c r="BWK171" s="145"/>
      <c r="BWL171" s="145"/>
      <c r="BWM171" s="167"/>
      <c r="BWN171" s="147"/>
      <c r="BWO171" s="148"/>
      <c r="BWP171" s="187"/>
      <c r="BWQ171" s="188"/>
      <c r="BWR171" s="165"/>
      <c r="BWS171" s="166"/>
      <c r="BWT171" s="146"/>
      <c r="BWU171" s="145"/>
      <c r="BWV171" s="145"/>
      <c r="BWW171" s="167"/>
      <c r="BWX171" s="147"/>
      <c r="BWY171" s="148"/>
      <c r="BWZ171" s="187"/>
      <c r="BXA171" s="188"/>
      <c r="BXB171" s="165"/>
      <c r="BXC171" s="166"/>
      <c r="BXD171" s="146"/>
      <c r="BXE171" s="145"/>
      <c r="BXF171" s="145"/>
      <c r="BXG171" s="167"/>
      <c r="BXH171" s="147"/>
      <c r="BXI171" s="148"/>
      <c r="BXJ171" s="187"/>
      <c r="BXK171" s="188"/>
      <c r="BXL171" s="165"/>
      <c r="BXM171" s="166"/>
      <c r="BXN171" s="146"/>
      <c r="BXO171" s="145"/>
      <c r="BXP171" s="145"/>
      <c r="BXQ171" s="167"/>
      <c r="BXR171" s="147"/>
      <c r="BXS171" s="148"/>
      <c r="BXT171" s="187"/>
      <c r="BXU171" s="188"/>
      <c r="BXV171" s="165"/>
      <c r="BXW171" s="166"/>
      <c r="BXX171" s="146"/>
      <c r="BXY171" s="145"/>
      <c r="BXZ171" s="145"/>
      <c r="BYA171" s="167"/>
      <c r="BYB171" s="147"/>
      <c r="BYC171" s="148"/>
      <c r="BYD171" s="187"/>
      <c r="BYE171" s="188"/>
      <c r="BYF171" s="165"/>
      <c r="BYG171" s="166"/>
      <c r="BYH171" s="146"/>
      <c r="BYI171" s="145"/>
      <c r="BYJ171" s="145"/>
      <c r="BYK171" s="167"/>
      <c r="BYL171" s="147"/>
      <c r="BYM171" s="148"/>
      <c r="BYN171" s="187"/>
      <c r="BYO171" s="188"/>
      <c r="BYP171" s="165"/>
      <c r="BYQ171" s="166"/>
      <c r="BYR171" s="146"/>
      <c r="BYS171" s="145"/>
      <c r="BYT171" s="145"/>
      <c r="BYU171" s="167"/>
      <c r="BYV171" s="147"/>
      <c r="BYW171" s="148"/>
      <c r="BYX171" s="187"/>
      <c r="BYY171" s="188"/>
      <c r="BYZ171" s="165"/>
      <c r="BZA171" s="166"/>
      <c r="BZB171" s="146"/>
      <c r="BZC171" s="145"/>
      <c r="BZD171" s="145"/>
      <c r="BZE171" s="167"/>
      <c r="BZF171" s="147"/>
      <c r="BZG171" s="148"/>
      <c r="BZH171" s="187"/>
      <c r="BZI171" s="188"/>
      <c r="BZJ171" s="165"/>
      <c r="BZK171" s="166"/>
      <c r="BZL171" s="146"/>
      <c r="BZM171" s="145"/>
      <c r="BZN171" s="145"/>
      <c r="BZO171" s="167"/>
      <c r="BZP171" s="147"/>
      <c r="BZQ171" s="148"/>
      <c r="BZR171" s="187"/>
      <c r="BZS171" s="188"/>
      <c r="BZT171" s="165"/>
      <c r="BZU171" s="166"/>
      <c r="BZV171" s="146"/>
      <c r="BZW171" s="145"/>
      <c r="BZX171" s="145"/>
      <c r="BZY171" s="167"/>
      <c r="BZZ171" s="147"/>
      <c r="CAA171" s="148"/>
      <c r="CAB171" s="187"/>
      <c r="CAC171" s="188"/>
      <c r="CAD171" s="165"/>
      <c r="CAE171" s="166"/>
      <c r="CAF171" s="146"/>
      <c r="CAG171" s="145"/>
      <c r="CAH171" s="145"/>
      <c r="CAI171" s="167"/>
      <c r="CAJ171" s="147"/>
      <c r="CAK171" s="148"/>
      <c r="CAL171" s="187"/>
      <c r="CAM171" s="188"/>
      <c r="CAN171" s="165"/>
      <c r="CAO171" s="166"/>
      <c r="CAP171" s="146"/>
      <c r="CAQ171" s="145"/>
      <c r="CAR171" s="145"/>
      <c r="CAS171" s="167"/>
      <c r="CAT171" s="147"/>
      <c r="CAU171" s="148"/>
      <c r="CAV171" s="187"/>
      <c r="CAW171" s="188"/>
      <c r="CAX171" s="165"/>
      <c r="CAY171" s="166"/>
      <c r="CAZ171" s="146"/>
      <c r="CBA171" s="145"/>
      <c r="CBB171" s="145"/>
      <c r="CBC171" s="167"/>
      <c r="CBD171" s="147"/>
      <c r="CBE171" s="148"/>
      <c r="CBF171" s="187"/>
      <c r="CBG171" s="188"/>
      <c r="CBH171" s="165"/>
      <c r="CBI171" s="166"/>
      <c r="CBJ171" s="146"/>
      <c r="CBK171" s="145"/>
      <c r="CBL171" s="145"/>
      <c r="CBM171" s="167"/>
      <c r="CBN171" s="147"/>
      <c r="CBO171" s="148"/>
      <c r="CBP171" s="187"/>
      <c r="CBQ171" s="188"/>
      <c r="CBR171" s="165"/>
      <c r="CBS171" s="166"/>
      <c r="CBT171" s="146"/>
      <c r="CBU171" s="145"/>
      <c r="CBV171" s="145"/>
      <c r="CBW171" s="167"/>
      <c r="CBX171" s="147"/>
      <c r="CBY171" s="148"/>
      <c r="CBZ171" s="187"/>
      <c r="CCA171" s="188"/>
      <c r="CCB171" s="165"/>
      <c r="CCC171" s="166"/>
      <c r="CCD171" s="146"/>
      <c r="CCE171" s="145"/>
      <c r="CCF171" s="145"/>
      <c r="CCG171" s="167"/>
      <c r="CCH171" s="147"/>
      <c r="CCI171" s="148"/>
      <c r="CCJ171" s="187"/>
      <c r="CCK171" s="188"/>
      <c r="CCL171" s="165"/>
      <c r="CCM171" s="166"/>
      <c r="CCN171" s="146"/>
      <c r="CCO171" s="145"/>
      <c r="CCP171" s="145"/>
      <c r="CCQ171" s="167"/>
      <c r="CCR171" s="147"/>
      <c r="CCS171" s="148"/>
      <c r="CCT171" s="187"/>
      <c r="CCU171" s="188"/>
      <c r="CCV171" s="165"/>
      <c r="CCW171" s="166"/>
      <c r="CCX171" s="146"/>
      <c r="CCY171" s="145"/>
      <c r="CCZ171" s="145"/>
      <c r="CDA171" s="167"/>
      <c r="CDB171" s="147"/>
      <c r="CDC171" s="148"/>
      <c r="CDD171" s="187"/>
      <c r="CDE171" s="188"/>
      <c r="CDF171" s="165"/>
      <c r="CDG171" s="166"/>
      <c r="CDH171" s="146"/>
      <c r="CDI171" s="145"/>
      <c r="CDJ171" s="145"/>
      <c r="CDK171" s="167"/>
      <c r="CDL171" s="147"/>
      <c r="CDM171" s="148"/>
      <c r="CDN171" s="187"/>
      <c r="CDO171" s="188"/>
      <c r="CDP171" s="165"/>
      <c r="CDQ171" s="166"/>
      <c r="CDR171" s="146"/>
      <c r="CDS171" s="145"/>
      <c r="CDT171" s="145"/>
      <c r="CDU171" s="167"/>
      <c r="CDV171" s="147"/>
      <c r="CDW171" s="148"/>
      <c r="CDX171" s="187"/>
      <c r="CDY171" s="188"/>
      <c r="CDZ171" s="165"/>
      <c r="CEA171" s="166"/>
      <c r="CEB171" s="146"/>
      <c r="CEC171" s="145"/>
      <c r="CED171" s="145"/>
      <c r="CEE171" s="167"/>
      <c r="CEF171" s="147"/>
      <c r="CEG171" s="148"/>
      <c r="CEH171" s="187"/>
      <c r="CEI171" s="188"/>
      <c r="CEJ171" s="165"/>
      <c r="CEK171" s="166"/>
      <c r="CEL171" s="146"/>
      <c r="CEM171" s="145"/>
      <c r="CEN171" s="145"/>
      <c r="CEO171" s="167"/>
      <c r="CEP171" s="147"/>
      <c r="CEQ171" s="148"/>
      <c r="CER171" s="187"/>
      <c r="CES171" s="188"/>
      <c r="CET171" s="165"/>
      <c r="CEU171" s="166"/>
      <c r="CEV171" s="146"/>
      <c r="CEW171" s="145"/>
      <c r="CEX171" s="145"/>
      <c r="CEY171" s="167"/>
      <c r="CEZ171" s="147"/>
      <c r="CFA171" s="148"/>
      <c r="CFB171" s="187"/>
      <c r="CFC171" s="188"/>
      <c r="CFD171" s="165"/>
      <c r="CFE171" s="166"/>
      <c r="CFF171" s="146"/>
      <c r="CFG171" s="145"/>
      <c r="CFH171" s="145"/>
      <c r="CFI171" s="167"/>
      <c r="CFJ171" s="147"/>
      <c r="CFK171" s="148"/>
      <c r="CFL171" s="187"/>
      <c r="CFM171" s="188"/>
      <c r="CFN171" s="165"/>
      <c r="CFO171" s="166"/>
      <c r="CFP171" s="146"/>
      <c r="CFQ171" s="145"/>
      <c r="CFR171" s="145"/>
      <c r="CFS171" s="167"/>
      <c r="CFT171" s="147"/>
      <c r="CFU171" s="148"/>
      <c r="CFV171" s="187"/>
      <c r="CFW171" s="188"/>
      <c r="CFX171" s="165"/>
      <c r="CFY171" s="166"/>
      <c r="CFZ171" s="146"/>
      <c r="CGA171" s="145"/>
      <c r="CGB171" s="145"/>
      <c r="CGC171" s="167"/>
      <c r="CGD171" s="147"/>
      <c r="CGE171" s="148"/>
      <c r="CGF171" s="187"/>
      <c r="CGG171" s="188"/>
      <c r="CGH171" s="165"/>
      <c r="CGI171" s="166"/>
      <c r="CGJ171" s="146"/>
      <c r="CGK171" s="145"/>
      <c r="CGL171" s="145"/>
      <c r="CGM171" s="167"/>
      <c r="CGN171" s="147"/>
      <c r="CGO171" s="148"/>
      <c r="CGP171" s="187"/>
      <c r="CGQ171" s="188"/>
      <c r="CGR171" s="165"/>
      <c r="CGS171" s="166"/>
      <c r="CGT171" s="146"/>
      <c r="CGU171" s="145"/>
      <c r="CGV171" s="145"/>
      <c r="CGW171" s="167"/>
      <c r="CGX171" s="147"/>
      <c r="CGY171" s="148"/>
      <c r="CGZ171" s="187"/>
      <c r="CHA171" s="188"/>
      <c r="CHB171" s="165"/>
      <c r="CHC171" s="166"/>
      <c r="CHD171" s="146"/>
      <c r="CHE171" s="145"/>
      <c r="CHF171" s="145"/>
      <c r="CHG171" s="167"/>
      <c r="CHH171" s="147"/>
      <c r="CHI171" s="148"/>
      <c r="CHJ171" s="187"/>
      <c r="CHK171" s="188"/>
      <c r="CHL171" s="165"/>
      <c r="CHM171" s="166"/>
      <c r="CHN171" s="146"/>
      <c r="CHO171" s="145"/>
      <c r="CHP171" s="145"/>
      <c r="CHQ171" s="167"/>
      <c r="CHR171" s="147"/>
      <c r="CHS171" s="148"/>
      <c r="CHT171" s="187"/>
      <c r="CHU171" s="188"/>
      <c r="CHV171" s="165"/>
      <c r="CHW171" s="166"/>
      <c r="CHX171" s="146"/>
      <c r="CHY171" s="145"/>
      <c r="CHZ171" s="145"/>
      <c r="CIA171" s="167"/>
      <c r="CIB171" s="147"/>
      <c r="CIC171" s="148"/>
      <c r="CID171" s="187"/>
      <c r="CIE171" s="188"/>
      <c r="CIF171" s="165"/>
      <c r="CIG171" s="166"/>
      <c r="CIH171" s="146"/>
      <c r="CII171" s="145"/>
      <c r="CIJ171" s="145"/>
      <c r="CIK171" s="167"/>
      <c r="CIL171" s="147"/>
      <c r="CIM171" s="148"/>
      <c r="CIN171" s="187"/>
      <c r="CIO171" s="188"/>
      <c r="CIP171" s="165"/>
      <c r="CIQ171" s="166"/>
      <c r="CIR171" s="146"/>
      <c r="CIS171" s="145"/>
      <c r="CIT171" s="145"/>
      <c r="CIU171" s="167"/>
      <c r="CIV171" s="147"/>
      <c r="CIW171" s="148"/>
      <c r="CIX171" s="187"/>
      <c r="CIY171" s="188"/>
      <c r="CIZ171" s="165"/>
      <c r="CJA171" s="166"/>
      <c r="CJB171" s="146"/>
      <c r="CJC171" s="145"/>
      <c r="CJD171" s="145"/>
      <c r="CJE171" s="167"/>
      <c r="CJF171" s="147"/>
      <c r="CJG171" s="148"/>
      <c r="CJH171" s="187"/>
      <c r="CJI171" s="188"/>
      <c r="CJJ171" s="165"/>
      <c r="CJK171" s="166"/>
      <c r="CJL171" s="146"/>
      <c r="CJM171" s="145"/>
      <c r="CJN171" s="145"/>
      <c r="CJO171" s="167"/>
      <c r="CJP171" s="147"/>
      <c r="CJQ171" s="148"/>
      <c r="CJR171" s="187"/>
      <c r="CJS171" s="188"/>
      <c r="CJT171" s="165"/>
      <c r="CJU171" s="166"/>
      <c r="CJV171" s="146"/>
      <c r="CJW171" s="145"/>
      <c r="CJX171" s="145"/>
      <c r="CJY171" s="167"/>
      <c r="CJZ171" s="147"/>
      <c r="CKA171" s="148"/>
      <c r="CKB171" s="187"/>
      <c r="CKC171" s="188"/>
      <c r="CKD171" s="165"/>
      <c r="CKE171" s="166"/>
      <c r="CKF171" s="146"/>
      <c r="CKG171" s="145"/>
      <c r="CKH171" s="145"/>
      <c r="CKI171" s="167"/>
      <c r="CKJ171" s="147"/>
      <c r="CKK171" s="148"/>
      <c r="CKL171" s="187"/>
      <c r="CKM171" s="188"/>
      <c r="CKN171" s="165"/>
      <c r="CKO171" s="166"/>
      <c r="CKP171" s="146"/>
      <c r="CKQ171" s="145"/>
      <c r="CKR171" s="145"/>
      <c r="CKS171" s="167"/>
      <c r="CKT171" s="147"/>
      <c r="CKU171" s="148"/>
      <c r="CKV171" s="187"/>
      <c r="CKW171" s="188"/>
      <c r="CKX171" s="165"/>
      <c r="CKY171" s="166"/>
      <c r="CKZ171" s="146"/>
      <c r="CLA171" s="145"/>
      <c r="CLB171" s="145"/>
      <c r="CLC171" s="167"/>
      <c r="CLD171" s="147"/>
      <c r="CLE171" s="148"/>
      <c r="CLF171" s="187"/>
      <c r="CLG171" s="188"/>
      <c r="CLH171" s="165"/>
      <c r="CLI171" s="166"/>
      <c r="CLJ171" s="146"/>
      <c r="CLK171" s="145"/>
      <c r="CLL171" s="145"/>
      <c r="CLM171" s="167"/>
      <c r="CLN171" s="147"/>
      <c r="CLO171" s="148"/>
      <c r="CLP171" s="187"/>
      <c r="CLQ171" s="188"/>
      <c r="CLR171" s="165"/>
      <c r="CLS171" s="166"/>
      <c r="CLT171" s="146"/>
      <c r="CLU171" s="145"/>
      <c r="CLV171" s="145"/>
      <c r="CLW171" s="167"/>
      <c r="CLX171" s="147"/>
      <c r="CLY171" s="148"/>
      <c r="CLZ171" s="187"/>
      <c r="CMA171" s="188"/>
      <c r="CMB171" s="165"/>
      <c r="CMC171" s="166"/>
      <c r="CMD171" s="146"/>
      <c r="CME171" s="145"/>
      <c r="CMF171" s="145"/>
      <c r="CMG171" s="167"/>
      <c r="CMH171" s="147"/>
      <c r="CMI171" s="148"/>
      <c r="CMJ171" s="187"/>
      <c r="CMK171" s="188"/>
      <c r="CML171" s="165"/>
      <c r="CMM171" s="166"/>
      <c r="CMN171" s="146"/>
      <c r="CMO171" s="145"/>
      <c r="CMP171" s="145"/>
      <c r="CMQ171" s="167"/>
      <c r="CMR171" s="147"/>
      <c r="CMS171" s="148"/>
      <c r="CMT171" s="187"/>
      <c r="CMU171" s="188"/>
      <c r="CMV171" s="165"/>
      <c r="CMW171" s="166"/>
      <c r="CMX171" s="146"/>
      <c r="CMY171" s="145"/>
      <c r="CMZ171" s="145"/>
      <c r="CNA171" s="167"/>
      <c r="CNB171" s="147"/>
      <c r="CNC171" s="148"/>
      <c r="CND171" s="187"/>
      <c r="CNE171" s="188"/>
      <c r="CNF171" s="165"/>
      <c r="CNG171" s="166"/>
      <c r="CNH171" s="146"/>
      <c r="CNI171" s="145"/>
      <c r="CNJ171" s="145"/>
      <c r="CNK171" s="167"/>
      <c r="CNL171" s="147"/>
      <c r="CNM171" s="148"/>
      <c r="CNN171" s="187"/>
      <c r="CNO171" s="188"/>
      <c r="CNP171" s="165"/>
      <c r="CNQ171" s="166"/>
      <c r="CNR171" s="146"/>
      <c r="CNS171" s="145"/>
      <c r="CNT171" s="145"/>
      <c r="CNU171" s="167"/>
      <c r="CNV171" s="147"/>
      <c r="CNW171" s="148"/>
      <c r="CNX171" s="187"/>
      <c r="CNY171" s="188"/>
      <c r="CNZ171" s="165"/>
      <c r="COA171" s="166"/>
      <c r="COB171" s="146"/>
      <c r="COC171" s="145"/>
      <c r="COD171" s="145"/>
      <c r="COE171" s="167"/>
      <c r="COF171" s="147"/>
      <c r="COG171" s="148"/>
      <c r="COH171" s="187"/>
      <c r="COI171" s="188"/>
      <c r="COJ171" s="165"/>
      <c r="COK171" s="166"/>
      <c r="COL171" s="146"/>
      <c r="COM171" s="145"/>
      <c r="CON171" s="145"/>
      <c r="COO171" s="167"/>
      <c r="COP171" s="147"/>
      <c r="COQ171" s="148"/>
      <c r="COR171" s="187"/>
      <c r="COS171" s="188"/>
      <c r="COT171" s="165"/>
      <c r="COU171" s="166"/>
      <c r="COV171" s="146"/>
      <c r="COW171" s="145"/>
      <c r="COX171" s="145"/>
      <c r="COY171" s="167"/>
      <c r="COZ171" s="147"/>
      <c r="CPA171" s="148"/>
      <c r="CPB171" s="187"/>
      <c r="CPC171" s="188"/>
      <c r="CPD171" s="165"/>
      <c r="CPE171" s="166"/>
      <c r="CPF171" s="146"/>
      <c r="CPG171" s="145"/>
      <c r="CPH171" s="145"/>
      <c r="CPI171" s="167"/>
      <c r="CPJ171" s="147"/>
      <c r="CPK171" s="148"/>
      <c r="CPL171" s="187"/>
      <c r="CPM171" s="188"/>
      <c r="CPN171" s="165"/>
      <c r="CPO171" s="166"/>
      <c r="CPP171" s="146"/>
      <c r="CPQ171" s="145"/>
      <c r="CPR171" s="145"/>
      <c r="CPS171" s="167"/>
      <c r="CPT171" s="147"/>
      <c r="CPU171" s="148"/>
      <c r="CPV171" s="187"/>
      <c r="CPW171" s="188"/>
      <c r="CPX171" s="165"/>
      <c r="CPY171" s="166"/>
      <c r="CPZ171" s="146"/>
      <c r="CQA171" s="145"/>
      <c r="CQB171" s="145"/>
      <c r="CQC171" s="167"/>
      <c r="CQD171" s="147"/>
      <c r="CQE171" s="148"/>
      <c r="CQF171" s="187"/>
      <c r="CQG171" s="188"/>
      <c r="CQH171" s="165"/>
      <c r="CQI171" s="166"/>
      <c r="CQJ171" s="146"/>
      <c r="CQK171" s="145"/>
      <c r="CQL171" s="145"/>
      <c r="CQM171" s="167"/>
      <c r="CQN171" s="147"/>
      <c r="CQO171" s="148"/>
      <c r="CQP171" s="187"/>
      <c r="CQQ171" s="188"/>
      <c r="CQR171" s="165"/>
      <c r="CQS171" s="166"/>
      <c r="CQT171" s="146"/>
      <c r="CQU171" s="145"/>
      <c r="CQV171" s="145"/>
      <c r="CQW171" s="167"/>
      <c r="CQX171" s="147"/>
      <c r="CQY171" s="148"/>
      <c r="CQZ171" s="187"/>
      <c r="CRA171" s="188"/>
      <c r="CRB171" s="165"/>
      <c r="CRC171" s="166"/>
      <c r="CRD171" s="146"/>
      <c r="CRE171" s="145"/>
      <c r="CRF171" s="145"/>
      <c r="CRG171" s="167"/>
      <c r="CRH171" s="147"/>
      <c r="CRI171" s="148"/>
      <c r="CRJ171" s="187"/>
      <c r="CRK171" s="188"/>
      <c r="CRL171" s="165"/>
      <c r="CRM171" s="166"/>
      <c r="CRN171" s="146"/>
      <c r="CRO171" s="145"/>
      <c r="CRP171" s="145"/>
      <c r="CRQ171" s="167"/>
      <c r="CRR171" s="147"/>
      <c r="CRS171" s="148"/>
      <c r="CRT171" s="187"/>
      <c r="CRU171" s="188"/>
      <c r="CRV171" s="165"/>
      <c r="CRW171" s="166"/>
      <c r="CRX171" s="146"/>
      <c r="CRY171" s="145"/>
      <c r="CRZ171" s="145"/>
      <c r="CSA171" s="167"/>
      <c r="CSB171" s="147"/>
      <c r="CSC171" s="148"/>
      <c r="CSD171" s="187"/>
      <c r="CSE171" s="188"/>
      <c r="CSF171" s="165"/>
      <c r="CSG171" s="166"/>
      <c r="CSH171" s="146"/>
      <c r="CSI171" s="145"/>
      <c r="CSJ171" s="145"/>
      <c r="CSK171" s="167"/>
      <c r="CSL171" s="147"/>
      <c r="CSM171" s="148"/>
      <c r="CSN171" s="187"/>
      <c r="CSO171" s="188"/>
      <c r="CSP171" s="165"/>
      <c r="CSQ171" s="166"/>
      <c r="CSR171" s="146"/>
      <c r="CSS171" s="145"/>
      <c r="CST171" s="145"/>
      <c r="CSU171" s="167"/>
      <c r="CSV171" s="147"/>
      <c r="CSW171" s="148"/>
      <c r="CSX171" s="187"/>
      <c r="CSY171" s="188"/>
      <c r="CSZ171" s="165"/>
      <c r="CTA171" s="166"/>
      <c r="CTB171" s="146"/>
      <c r="CTC171" s="145"/>
      <c r="CTD171" s="145"/>
      <c r="CTE171" s="167"/>
      <c r="CTF171" s="147"/>
      <c r="CTG171" s="148"/>
      <c r="CTH171" s="187"/>
      <c r="CTI171" s="188"/>
      <c r="CTJ171" s="165"/>
      <c r="CTK171" s="166"/>
      <c r="CTL171" s="146"/>
      <c r="CTM171" s="145"/>
      <c r="CTN171" s="145"/>
      <c r="CTO171" s="167"/>
      <c r="CTP171" s="147"/>
      <c r="CTQ171" s="148"/>
      <c r="CTR171" s="187"/>
      <c r="CTS171" s="188"/>
      <c r="CTT171" s="165"/>
      <c r="CTU171" s="166"/>
      <c r="CTV171" s="146"/>
      <c r="CTW171" s="145"/>
      <c r="CTX171" s="145"/>
      <c r="CTY171" s="167"/>
      <c r="CTZ171" s="147"/>
      <c r="CUA171" s="148"/>
      <c r="CUB171" s="187"/>
      <c r="CUC171" s="188"/>
      <c r="CUD171" s="165"/>
      <c r="CUE171" s="166"/>
      <c r="CUF171" s="146"/>
      <c r="CUG171" s="145"/>
      <c r="CUH171" s="145"/>
      <c r="CUI171" s="167"/>
      <c r="CUJ171" s="147"/>
      <c r="CUK171" s="148"/>
      <c r="CUL171" s="187"/>
      <c r="CUM171" s="188"/>
      <c r="CUN171" s="165"/>
      <c r="CUO171" s="166"/>
      <c r="CUP171" s="146"/>
      <c r="CUQ171" s="145"/>
      <c r="CUR171" s="145"/>
      <c r="CUS171" s="167"/>
      <c r="CUT171" s="147"/>
      <c r="CUU171" s="148"/>
      <c r="CUV171" s="187"/>
      <c r="CUW171" s="188"/>
      <c r="CUX171" s="165"/>
      <c r="CUY171" s="166"/>
      <c r="CUZ171" s="146"/>
      <c r="CVA171" s="145"/>
      <c r="CVB171" s="145"/>
      <c r="CVC171" s="167"/>
      <c r="CVD171" s="147"/>
      <c r="CVE171" s="148"/>
      <c r="CVF171" s="187"/>
      <c r="CVG171" s="188"/>
      <c r="CVH171" s="165"/>
      <c r="CVI171" s="166"/>
      <c r="CVJ171" s="146"/>
      <c r="CVK171" s="145"/>
      <c r="CVL171" s="145"/>
      <c r="CVM171" s="167"/>
      <c r="CVN171" s="147"/>
      <c r="CVO171" s="148"/>
      <c r="CVP171" s="187"/>
      <c r="CVQ171" s="188"/>
      <c r="CVR171" s="165"/>
      <c r="CVS171" s="166"/>
      <c r="CVT171" s="146"/>
      <c r="CVU171" s="145"/>
      <c r="CVV171" s="145"/>
      <c r="CVW171" s="167"/>
      <c r="CVX171" s="147"/>
      <c r="CVY171" s="148"/>
      <c r="CVZ171" s="187"/>
      <c r="CWA171" s="188"/>
      <c r="CWB171" s="165"/>
      <c r="CWC171" s="166"/>
      <c r="CWD171" s="146"/>
      <c r="CWE171" s="145"/>
      <c r="CWF171" s="145"/>
      <c r="CWG171" s="167"/>
      <c r="CWH171" s="147"/>
      <c r="CWI171" s="148"/>
      <c r="CWJ171" s="187"/>
      <c r="CWK171" s="188"/>
      <c r="CWL171" s="165"/>
      <c r="CWM171" s="166"/>
      <c r="CWN171" s="146"/>
      <c r="CWO171" s="145"/>
      <c r="CWP171" s="145"/>
      <c r="CWQ171" s="167"/>
      <c r="CWR171" s="147"/>
      <c r="CWS171" s="148"/>
      <c r="CWT171" s="187"/>
      <c r="CWU171" s="188"/>
      <c r="CWV171" s="165"/>
      <c r="CWW171" s="166"/>
      <c r="CWX171" s="146"/>
      <c r="CWY171" s="145"/>
      <c r="CWZ171" s="145"/>
      <c r="CXA171" s="167"/>
      <c r="CXB171" s="147"/>
      <c r="CXC171" s="148"/>
      <c r="CXD171" s="187"/>
      <c r="CXE171" s="188"/>
      <c r="CXF171" s="165"/>
      <c r="CXG171" s="166"/>
      <c r="CXH171" s="146"/>
      <c r="CXI171" s="145"/>
      <c r="CXJ171" s="145"/>
      <c r="CXK171" s="167"/>
      <c r="CXL171" s="147"/>
      <c r="CXM171" s="148"/>
      <c r="CXN171" s="187"/>
      <c r="CXO171" s="188"/>
      <c r="CXP171" s="165"/>
      <c r="CXQ171" s="166"/>
      <c r="CXR171" s="146"/>
      <c r="CXS171" s="145"/>
      <c r="CXT171" s="145"/>
      <c r="CXU171" s="167"/>
      <c r="CXV171" s="147"/>
      <c r="CXW171" s="148"/>
      <c r="CXX171" s="187"/>
      <c r="CXY171" s="188"/>
      <c r="CXZ171" s="165"/>
      <c r="CYA171" s="166"/>
      <c r="CYB171" s="146"/>
      <c r="CYC171" s="145"/>
      <c r="CYD171" s="145"/>
      <c r="CYE171" s="167"/>
      <c r="CYF171" s="147"/>
      <c r="CYG171" s="148"/>
      <c r="CYH171" s="187"/>
      <c r="CYI171" s="188"/>
      <c r="CYJ171" s="165"/>
      <c r="CYK171" s="166"/>
      <c r="CYL171" s="146"/>
      <c r="CYM171" s="145"/>
      <c r="CYN171" s="145"/>
      <c r="CYO171" s="167"/>
      <c r="CYP171" s="147"/>
      <c r="CYQ171" s="148"/>
      <c r="CYR171" s="187"/>
      <c r="CYS171" s="188"/>
      <c r="CYT171" s="165"/>
      <c r="CYU171" s="166"/>
      <c r="CYV171" s="146"/>
      <c r="CYW171" s="145"/>
      <c r="CYX171" s="145"/>
      <c r="CYY171" s="167"/>
      <c r="CYZ171" s="147"/>
      <c r="CZA171" s="148"/>
      <c r="CZB171" s="187"/>
      <c r="CZC171" s="188"/>
      <c r="CZD171" s="165"/>
      <c r="CZE171" s="166"/>
      <c r="CZF171" s="146"/>
      <c r="CZG171" s="145"/>
      <c r="CZH171" s="145"/>
      <c r="CZI171" s="167"/>
      <c r="CZJ171" s="147"/>
      <c r="CZK171" s="148"/>
      <c r="CZL171" s="187"/>
      <c r="CZM171" s="188"/>
      <c r="CZN171" s="165"/>
      <c r="CZO171" s="166"/>
      <c r="CZP171" s="146"/>
      <c r="CZQ171" s="145"/>
      <c r="CZR171" s="145"/>
      <c r="CZS171" s="167"/>
      <c r="CZT171" s="147"/>
      <c r="CZU171" s="148"/>
      <c r="CZV171" s="187"/>
      <c r="CZW171" s="188"/>
      <c r="CZX171" s="165"/>
      <c r="CZY171" s="166"/>
      <c r="CZZ171" s="146"/>
      <c r="DAA171" s="145"/>
      <c r="DAB171" s="145"/>
      <c r="DAC171" s="167"/>
      <c r="DAD171" s="147"/>
      <c r="DAE171" s="148"/>
      <c r="DAF171" s="187"/>
      <c r="DAG171" s="188"/>
      <c r="DAH171" s="165"/>
      <c r="DAI171" s="166"/>
      <c r="DAJ171" s="146"/>
      <c r="DAK171" s="145"/>
      <c r="DAL171" s="145"/>
      <c r="DAM171" s="167"/>
      <c r="DAN171" s="147"/>
      <c r="DAO171" s="148"/>
      <c r="DAP171" s="187"/>
      <c r="DAQ171" s="188"/>
      <c r="DAR171" s="165"/>
      <c r="DAS171" s="166"/>
      <c r="DAT171" s="146"/>
      <c r="DAU171" s="145"/>
      <c r="DAV171" s="145"/>
      <c r="DAW171" s="167"/>
      <c r="DAX171" s="147"/>
      <c r="DAY171" s="148"/>
      <c r="DAZ171" s="187"/>
      <c r="DBA171" s="188"/>
      <c r="DBB171" s="165"/>
      <c r="DBC171" s="166"/>
      <c r="DBD171" s="146"/>
      <c r="DBE171" s="145"/>
      <c r="DBF171" s="145"/>
      <c r="DBG171" s="167"/>
      <c r="DBH171" s="147"/>
      <c r="DBI171" s="148"/>
      <c r="DBJ171" s="187"/>
      <c r="DBK171" s="188"/>
      <c r="DBL171" s="165"/>
      <c r="DBM171" s="166"/>
      <c r="DBN171" s="146"/>
      <c r="DBO171" s="145"/>
      <c r="DBP171" s="145"/>
      <c r="DBQ171" s="167"/>
      <c r="DBR171" s="147"/>
      <c r="DBS171" s="148"/>
      <c r="DBT171" s="187"/>
      <c r="DBU171" s="188"/>
      <c r="DBV171" s="165"/>
      <c r="DBW171" s="166"/>
      <c r="DBX171" s="146"/>
      <c r="DBY171" s="145"/>
      <c r="DBZ171" s="145"/>
      <c r="DCA171" s="167"/>
      <c r="DCB171" s="147"/>
      <c r="DCC171" s="148"/>
      <c r="DCD171" s="187"/>
      <c r="DCE171" s="188"/>
      <c r="DCF171" s="165"/>
      <c r="DCG171" s="166"/>
      <c r="DCH171" s="146"/>
      <c r="DCI171" s="145"/>
      <c r="DCJ171" s="145"/>
      <c r="DCK171" s="167"/>
      <c r="DCL171" s="147"/>
      <c r="DCM171" s="148"/>
      <c r="DCN171" s="187"/>
      <c r="DCO171" s="188"/>
      <c r="DCP171" s="165"/>
      <c r="DCQ171" s="166"/>
      <c r="DCR171" s="146"/>
      <c r="DCS171" s="145"/>
      <c r="DCT171" s="145"/>
      <c r="DCU171" s="167"/>
      <c r="DCV171" s="147"/>
      <c r="DCW171" s="148"/>
      <c r="DCX171" s="187"/>
      <c r="DCY171" s="188"/>
      <c r="DCZ171" s="165"/>
      <c r="DDA171" s="166"/>
      <c r="DDB171" s="146"/>
      <c r="DDC171" s="145"/>
      <c r="DDD171" s="145"/>
      <c r="DDE171" s="167"/>
      <c r="DDF171" s="147"/>
      <c r="DDG171" s="148"/>
      <c r="DDH171" s="187"/>
      <c r="DDI171" s="188"/>
      <c r="DDJ171" s="165"/>
      <c r="DDK171" s="166"/>
      <c r="DDL171" s="146"/>
      <c r="DDM171" s="145"/>
      <c r="DDN171" s="145"/>
      <c r="DDO171" s="167"/>
      <c r="DDP171" s="147"/>
      <c r="DDQ171" s="148"/>
      <c r="DDR171" s="187"/>
      <c r="DDS171" s="188"/>
      <c r="DDT171" s="165"/>
      <c r="DDU171" s="166"/>
      <c r="DDV171" s="146"/>
      <c r="DDW171" s="145"/>
      <c r="DDX171" s="145"/>
      <c r="DDY171" s="167"/>
      <c r="DDZ171" s="147"/>
      <c r="DEA171" s="148"/>
      <c r="DEB171" s="187"/>
      <c r="DEC171" s="188"/>
      <c r="DED171" s="165"/>
      <c r="DEE171" s="166"/>
      <c r="DEF171" s="146"/>
      <c r="DEG171" s="145"/>
      <c r="DEH171" s="145"/>
      <c r="DEI171" s="167"/>
      <c r="DEJ171" s="147"/>
      <c r="DEK171" s="148"/>
      <c r="DEL171" s="187"/>
      <c r="DEM171" s="188"/>
      <c r="DEN171" s="165"/>
      <c r="DEO171" s="166"/>
      <c r="DEP171" s="146"/>
      <c r="DEQ171" s="145"/>
      <c r="DER171" s="145"/>
      <c r="DES171" s="167"/>
      <c r="DET171" s="147"/>
      <c r="DEU171" s="148"/>
      <c r="DEV171" s="187"/>
      <c r="DEW171" s="188"/>
      <c r="DEX171" s="165"/>
      <c r="DEY171" s="166"/>
      <c r="DEZ171" s="146"/>
      <c r="DFA171" s="145"/>
      <c r="DFB171" s="145"/>
      <c r="DFC171" s="167"/>
      <c r="DFD171" s="147"/>
      <c r="DFE171" s="148"/>
      <c r="DFF171" s="187"/>
      <c r="DFG171" s="188"/>
      <c r="DFH171" s="165"/>
      <c r="DFI171" s="166"/>
      <c r="DFJ171" s="146"/>
      <c r="DFK171" s="145"/>
      <c r="DFL171" s="145"/>
      <c r="DFM171" s="167"/>
      <c r="DFN171" s="147"/>
      <c r="DFO171" s="148"/>
      <c r="DFP171" s="187"/>
      <c r="DFQ171" s="188"/>
      <c r="DFR171" s="165"/>
      <c r="DFS171" s="166"/>
      <c r="DFT171" s="146"/>
      <c r="DFU171" s="145"/>
      <c r="DFV171" s="145"/>
      <c r="DFW171" s="167"/>
      <c r="DFX171" s="147"/>
      <c r="DFY171" s="148"/>
      <c r="DFZ171" s="187"/>
      <c r="DGA171" s="188"/>
      <c r="DGB171" s="165"/>
      <c r="DGC171" s="166"/>
      <c r="DGD171" s="146"/>
      <c r="DGE171" s="145"/>
      <c r="DGF171" s="145"/>
      <c r="DGG171" s="167"/>
      <c r="DGH171" s="147"/>
      <c r="DGI171" s="148"/>
      <c r="DGJ171" s="187"/>
      <c r="DGK171" s="188"/>
      <c r="DGL171" s="165"/>
      <c r="DGM171" s="166"/>
      <c r="DGN171" s="146"/>
      <c r="DGO171" s="145"/>
      <c r="DGP171" s="145"/>
      <c r="DGQ171" s="167"/>
      <c r="DGR171" s="147"/>
      <c r="DGS171" s="148"/>
      <c r="DGT171" s="187"/>
      <c r="DGU171" s="188"/>
      <c r="DGV171" s="165"/>
      <c r="DGW171" s="166"/>
      <c r="DGX171" s="146"/>
      <c r="DGY171" s="145"/>
      <c r="DGZ171" s="145"/>
      <c r="DHA171" s="167"/>
      <c r="DHB171" s="147"/>
      <c r="DHC171" s="148"/>
      <c r="DHD171" s="187"/>
      <c r="DHE171" s="188"/>
      <c r="DHF171" s="165"/>
      <c r="DHG171" s="166"/>
      <c r="DHH171" s="146"/>
      <c r="DHI171" s="145"/>
      <c r="DHJ171" s="145"/>
      <c r="DHK171" s="167"/>
      <c r="DHL171" s="147"/>
      <c r="DHM171" s="148"/>
      <c r="DHN171" s="187"/>
      <c r="DHO171" s="188"/>
      <c r="DHP171" s="165"/>
      <c r="DHQ171" s="166"/>
      <c r="DHR171" s="146"/>
      <c r="DHS171" s="145"/>
      <c r="DHT171" s="145"/>
      <c r="DHU171" s="167"/>
      <c r="DHV171" s="147"/>
      <c r="DHW171" s="148"/>
      <c r="DHX171" s="187"/>
      <c r="DHY171" s="188"/>
      <c r="DHZ171" s="165"/>
      <c r="DIA171" s="166"/>
      <c r="DIB171" s="146"/>
      <c r="DIC171" s="145"/>
      <c r="DID171" s="145"/>
      <c r="DIE171" s="167"/>
      <c r="DIF171" s="147"/>
      <c r="DIG171" s="148"/>
      <c r="DIH171" s="187"/>
      <c r="DII171" s="188"/>
      <c r="DIJ171" s="165"/>
      <c r="DIK171" s="166"/>
      <c r="DIL171" s="146"/>
      <c r="DIM171" s="145"/>
      <c r="DIN171" s="145"/>
      <c r="DIO171" s="167"/>
      <c r="DIP171" s="147"/>
      <c r="DIQ171" s="148"/>
      <c r="DIR171" s="187"/>
      <c r="DIS171" s="188"/>
      <c r="DIT171" s="165"/>
      <c r="DIU171" s="166"/>
      <c r="DIV171" s="146"/>
      <c r="DIW171" s="145"/>
      <c r="DIX171" s="145"/>
      <c r="DIY171" s="167"/>
      <c r="DIZ171" s="147"/>
      <c r="DJA171" s="148"/>
      <c r="DJB171" s="187"/>
      <c r="DJC171" s="188"/>
      <c r="DJD171" s="165"/>
      <c r="DJE171" s="166"/>
      <c r="DJF171" s="146"/>
      <c r="DJG171" s="145"/>
      <c r="DJH171" s="145"/>
      <c r="DJI171" s="167"/>
      <c r="DJJ171" s="147"/>
      <c r="DJK171" s="148"/>
      <c r="DJL171" s="187"/>
      <c r="DJM171" s="188"/>
      <c r="DJN171" s="165"/>
      <c r="DJO171" s="166"/>
      <c r="DJP171" s="146"/>
      <c r="DJQ171" s="145"/>
      <c r="DJR171" s="145"/>
      <c r="DJS171" s="167"/>
      <c r="DJT171" s="147"/>
      <c r="DJU171" s="148"/>
      <c r="DJV171" s="187"/>
      <c r="DJW171" s="188"/>
      <c r="DJX171" s="165"/>
      <c r="DJY171" s="166"/>
      <c r="DJZ171" s="146"/>
      <c r="DKA171" s="145"/>
      <c r="DKB171" s="145"/>
      <c r="DKC171" s="167"/>
      <c r="DKD171" s="147"/>
      <c r="DKE171" s="148"/>
      <c r="DKF171" s="187"/>
      <c r="DKG171" s="188"/>
      <c r="DKH171" s="165"/>
      <c r="DKI171" s="166"/>
      <c r="DKJ171" s="146"/>
      <c r="DKK171" s="145"/>
      <c r="DKL171" s="145"/>
      <c r="DKM171" s="167"/>
      <c r="DKN171" s="147"/>
      <c r="DKO171" s="148"/>
      <c r="DKP171" s="187"/>
      <c r="DKQ171" s="188"/>
      <c r="DKR171" s="165"/>
      <c r="DKS171" s="166"/>
      <c r="DKT171" s="146"/>
      <c r="DKU171" s="145"/>
      <c r="DKV171" s="145"/>
      <c r="DKW171" s="167"/>
      <c r="DKX171" s="147"/>
      <c r="DKY171" s="148"/>
      <c r="DKZ171" s="187"/>
      <c r="DLA171" s="188"/>
      <c r="DLB171" s="165"/>
      <c r="DLC171" s="166"/>
      <c r="DLD171" s="146"/>
      <c r="DLE171" s="145"/>
      <c r="DLF171" s="145"/>
      <c r="DLG171" s="167"/>
      <c r="DLH171" s="147"/>
      <c r="DLI171" s="148"/>
      <c r="DLJ171" s="187"/>
      <c r="DLK171" s="188"/>
      <c r="DLL171" s="165"/>
      <c r="DLM171" s="166"/>
      <c r="DLN171" s="146"/>
      <c r="DLO171" s="145"/>
      <c r="DLP171" s="145"/>
      <c r="DLQ171" s="167"/>
      <c r="DLR171" s="147"/>
      <c r="DLS171" s="148"/>
      <c r="DLT171" s="187"/>
      <c r="DLU171" s="188"/>
      <c r="DLV171" s="165"/>
      <c r="DLW171" s="166"/>
      <c r="DLX171" s="146"/>
      <c r="DLY171" s="145"/>
      <c r="DLZ171" s="145"/>
      <c r="DMA171" s="167"/>
      <c r="DMB171" s="147"/>
      <c r="DMC171" s="148"/>
      <c r="DMD171" s="187"/>
      <c r="DME171" s="188"/>
      <c r="DMF171" s="165"/>
      <c r="DMG171" s="166"/>
      <c r="DMH171" s="146"/>
      <c r="DMI171" s="145"/>
      <c r="DMJ171" s="145"/>
      <c r="DMK171" s="167"/>
      <c r="DML171" s="147"/>
      <c r="DMM171" s="148"/>
      <c r="DMN171" s="187"/>
      <c r="DMO171" s="188"/>
      <c r="DMP171" s="165"/>
      <c r="DMQ171" s="166"/>
      <c r="DMR171" s="146"/>
      <c r="DMS171" s="145"/>
      <c r="DMT171" s="145"/>
      <c r="DMU171" s="167"/>
      <c r="DMV171" s="147"/>
      <c r="DMW171" s="148"/>
      <c r="DMX171" s="187"/>
      <c r="DMY171" s="188"/>
      <c r="DMZ171" s="165"/>
      <c r="DNA171" s="166"/>
      <c r="DNB171" s="146"/>
      <c r="DNC171" s="145"/>
      <c r="DND171" s="145"/>
      <c r="DNE171" s="167"/>
      <c r="DNF171" s="147"/>
      <c r="DNG171" s="148"/>
      <c r="DNH171" s="187"/>
      <c r="DNI171" s="188"/>
      <c r="DNJ171" s="165"/>
      <c r="DNK171" s="166"/>
      <c r="DNL171" s="146"/>
      <c r="DNM171" s="145"/>
      <c r="DNN171" s="145"/>
      <c r="DNO171" s="167"/>
      <c r="DNP171" s="147"/>
      <c r="DNQ171" s="148"/>
      <c r="DNR171" s="187"/>
      <c r="DNS171" s="188"/>
      <c r="DNT171" s="165"/>
      <c r="DNU171" s="166"/>
      <c r="DNV171" s="146"/>
      <c r="DNW171" s="145"/>
      <c r="DNX171" s="145"/>
      <c r="DNY171" s="167"/>
      <c r="DNZ171" s="147"/>
      <c r="DOA171" s="148"/>
      <c r="DOB171" s="187"/>
      <c r="DOC171" s="188"/>
      <c r="DOD171" s="165"/>
      <c r="DOE171" s="166"/>
      <c r="DOF171" s="146"/>
      <c r="DOG171" s="145"/>
      <c r="DOH171" s="145"/>
      <c r="DOI171" s="167"/>
      <c r="DOJ171" s="147"/>
      <c r="DOK171" s="148"/>
      <c r="DOL171" s="187"/>
      <c r="DOM171" s="188"/>
      <c r="DON171" s="165"/>
      <c r="DOO171" s="166"/>
      <c r="DOP171" s="146"/>
      <c r="DOQ171" s="145"/>
      <c r="DOR171" s="145"/>
      <c r="DOS171" s="167"/>
      <c r="DOT171" s="147"/>
      <c r="DOU171" s="148"/>
      <c r="DOV171" s="187"/>
      <c r="DOW171" s="188"/>
      <c r="DOX171" s="165"/>
      <c r="DOY171" s="166"/>
      <c r="DOZ171" s="146"/>
      <c r="DPA171" s="145"/>
      <c r="DPB171" s="145"/>
      <c r="DPC171" s="167"/>
      <c r="DPD171" s="147"/>
      <c r="DPE171" s="148"/>
      <c r="DPF171" s="187"/>
      <c r="DPG171" s="188"/>
      <c r="DPH171" s="165"/>
      <c r="DPI171" s="166"/>
      <c r="DPJ171" s="146"/>
      <c r="DPK171" s="145"/>
      <c r="DPL171" s="145"/>
      <c r="DPM171" s="167"/>
      <c r="DPN171" s="147"/>
      <c r="DPO171" s="148"/>
      <c r="DPP171" s="187"/>
      <c r="DPQ171" s="188"/>
      <c r="DPR171" s="165"/>
      <c r="DPS171" s="166"/>
      <c r="DPT171" s="146"/>
      <c r="DPU171" s="145"/>
      <c r="DPV171" s="145"/>
      <c r="DPW171" s="167"/>
      <c r="DPX171" s="147"/>
      <c r="DPY171" s="148"/>
      <c r="DPZ171" s="187"/>
      <c r="DQA171" s="188"/>
      <c r="DQB171" s="165"/>
      <c r="DQC171" s="166"/>
      <c r="DQD171" s="146"/>
      <c r="DQE171" s="145"/>
      <c r="DQF171" s="145"/>
      <c r="DQG171" s="167"/>
      <c r="DQH171" s="147"/>
      <c r="DQI171" s="148"/>
      <c r="DQJ171" s="187"/>
      <c r="DQK171" s="188"/>
      <c r="DQL171" s="165"/>
      <c r="DQM171" s="166"/>
      <c r="DQN171" s="146"/>
      <c r="DQO171" s="145"/>
      <c r="DQP171" s="145"/>
      <c r="DQQ171" s="167"/>
      <c r="DQR171" s="147"/>
      <c r="DQS171" s="148"/>
      <c r="DQT171" s="187"/>
      <c r="DQU171" s="188"/>
      <c r="DQV171" s="165"/>
      <c r="DQW171" s="166"/>
      <c r="DQX171" s="146"/>
      <c r="DQY171" s="145"/>
      <c r="DQZ171" s="145"/>
      <c r="DRA171" s="167"/>
      <c r="DRB171" s="147"/>
      <c r="DRC171" s="148"/>
      <c r="DRD171" s="187"/>
      <c r="DRE171" s="188"/>
      <c r="DRF171" s="165"/>
      <c r="DRG171" s="166"/>
      <c r="DRH171" s="146"/>
      <c r="DRI171" s="145"/>
      <c r="DRJ171" s="145"/>
      <c r="DRK171" s="167"/>
      <c r="DRL171" s="147"/>
      <c r="DRM171" s="148"/>
      <c r="DRN171" s="187"/>
      <c r="DRO171" s="188"/>
      <c r="DRP171" s="165"/>
      <c r="DRQ171" s="166"/>
      <c r="DRR171" s="146"/>
      <c r="DRS171" s="145"/>
      <c r="DRT171" s="145"/>
      <c r="DRU171" s="167"/>
      <c r="DRV171" s="147"/>
      <c r="DRW171" s="148"/>
      <c r="DRX171" s="187"/>
      <c r="DRY171" s="188"/>
      <c r="DRZ171" s="165"/>
      <c r="DSA171" s="166"/>
      <c r="DSB171" s="146"/>
      <c r="DSC171" s="145"/>
      <c r="DSD171" s="145"/>
      <c r="DSE171" s="167"/>
      <c r="DSF171" s="147"/>
      <c r="DSG171" s="148"/>
      <c r="DSH171" s="187"/>
      <c r="DSI171" s="188"/>
      <c r="DSJ171" s="165"/>
      <c r="DSK171" s="166"/>
      <c r="DSL171" s="146"/>
      <c r="DSM171" s="145"/>
      <c r="DSN171" s="145"/>
      <c r="DSO171" s="167"/>
      <c r="DSP171" s="147"/>
      <c r="DSQ171" s="148"/>
      <c r="DSR171" s="187"/>
      <c r="DSS171" s="188"/>
      <c r="DST171" s="165"/>
      <c r="DSU171" s="166"/>
      <c r="DSV171" s="146"/>
      <c r="DSW171" s="145"/>
      <c r="DSX171" s="145"/>
      <c r="DSY171" s="167"/>
      <c r="DSZ171" s="147"/>
      <c r="DTA171" s="148"/>
      <c r="DTB171" s="187"/>
      <c r="DTC171" s="188"/>
      <c r="DTD171" s="165"/>
      <c r="DTE171" s="166"/>
      <c r="DTF171" s="146"/>
      <c r="DTG171" s="145"/>
      <c r="DTH171" s="145"/>
      <c r="DTI171" s="167"/>
      <c r="DTJ171" s="147"/>
      <c r="DTK171" s="148"/>
      <c r="DTL171" s="187"/>
      <c r="DTM171" s="188"/>
      <c r="DTN171" s="165"/>
      <c r="DTO171" s="166"/>
      <c r="DTP171" s="146"/>
      <c r="DTQ171" s="145"/>
      <c r="DTR171" s="145"/>
      <c r="DTS171" s="167"/>
      <c r="DTT171" s="147"/>
      <c r="DTU171" s="148"/>
      <c r="DTV171" s="187"/>
      <c r="DTW171" s="188"/>
      <c r="DTX171" s="165"/>
      <c r="DTY171" s="166"/>
      <c r="DTZ171" s="146"/>
      <c r="DUA171" s="145"/>
      <c r="DUB171" s="145"/>
      <c r="DUC171" s="167"/>
      <c r="DUD171" s="147"/>
      <c r="DUE171" s="148"/>
      <c r="DUF171" s="187"/>
      <c r="DUG171" s="188"/>
      <c r="DUH171" s="165"/>
      <c r="DUI171" s="166"/>
      <c r="DUJ171" s="146"/>
      <c r="DUK171" s="145"/>
      <c r="DUL171" s="145"/>
      <c r="DUM171" s="167"/>
      <c r="DUN171" s="147"/>
      <c r="DUO171" s="148"/>
      <c r="DUP171" s="187"/>
      <c r="DUQ171" s="188"/>
      <c r="DUR171" s="165"/>
      <c r="DUS171" s="166"/>
      <c r="DUT171" s="146"/>
      <c r="DUU171" s="145"/>
      <c r="DUV171" s="145"/>
      <c r="DUW171" s="167"/>
      <c r="DUX171" s="147"/>
      <c r="DUY171" s="148"/>
      <c r="DUZ171" s="187"/>
      <c r="DVA171" s="188"/>
      <c r="DVB171" s="165"/>
      <c r="DVC171" s="166"/>
      <c r="DVD171" s="146"/>
      <c r="DVE171" s="145"/>
      <c r="DVF171" s="145"/>
      <c r="DVG171" s="167"/>
      <c r="DVH171" s="147"/>
      <c r="DVI171" s="148"/>
      <c r="DVJ171" s="187"/>
      <c r="DVK171" s="188"/>
      <c r="DVL171" s="165"/>
      <c r="DVM171" s="166"/>
      <c r="DVN171" s="146"/>
      <c r="DVO171" s="145"/>
      <c r="DVP171" s="145"/>
      <c r="DVQ171" s="167"/>
      <c r="DVR171" s="147"/>
      <c r="DVS171" s="148"/>
      <c r="DVT171" s="187"/>
      <c r="DVU171" s="188"/>
      <c r="DVV171" s="165"/>
      <c r="DVW171" s="166"/>
      <c r="DVX171" s="146"/>
      <c r="DVY171" s="145"/>
      <c r="DVZ171" s="145"/>
      <c r="DWA171" s="167"/>
      <c r="DWB171" s="147"/>
      <c r="DWC171" s="148"/>
      <c r="DWD171" s="187"/>
      <c r="DWE171" s="188"/>
      <c r="DWF171" s="165"/>
      <c r="DWG171" s="166"/>
      <c r="DWH171" s="146"/>
      <c r="DWI171" s="145"/>
      <c r="DWJ171" s="145"/>
      <c r="DWK171" s="167"/>
      <c r="DWL171" s="147"/>
      <c r="DWM171" s="148"/>
      <c r="DWN171" s="187"/>
      <c r="DWO171" s="188"/>
      <c r="DWP171" s="165"/>
      <c r="DWQ171" s="166"/>
      <c r="DWR171" s="146"/>
      <c r="DWS171" s="145"/>
      <c r="DWT171" s="145"/>
      <c r="DWU171" s="167"/>
      <c r="DWV171" s="147"/>
      <c r="DWW171" s="148"/>
      <c r="DWX171" s="187"/>
      <c r="DWY171" s="188"/>
      <c r="DWZ171" s="165"/>
      <c r="DXA171" s="166"/>
      <c r="DXB171" s="146"/>
      <c r="DXC171" s="145"/>
      <c r="DXD171" s="145"/>
      <c r="DXE171" s="167"/>
      <c r="DXF171" s="147"/>
      <c r="DXG171" s="148"/>
      <c r="DXH171" s="187"/>
      <c r="DXI171" s="188"/>
      <c r="DXJ171" s="165"/>
      <c r="DXK171" s="166"/>
      <c r="DXL171" s="146"/>
      <c r="DXM171" s="145"/>
      <c r="DXN171" s="145"/>
      <c r="DXO171" s="167"/>
      <c r="DXP171" s="147"/>
      <c r="DXQ171" s="148"/>
      <c r="DXR171" s="187"/>
      <c r="DXS171" s="188"/>
      <c r="DXT171" s="165"/>
      <c r="DXU171" s="166"/>
      <c r="DXV171" s="146"/>
      <c r="DXW171" s="145"/>
      <c r="DXX171" s="145"/>
      <c r="DXY171" s="167"/>
      <c r="DXZ171" s="147"/>
      <c r="DYA171" s="148"/>
      <c r="DYB171" s="187"/>
      <c r="DYC171" s="188"/>
      <c r="DYD171" s="165"/>
      <c r="DYE171" s="166"/>
      <c r="DYF171" s="146"/>
      <c r="DYG171" s="145"/>
      <c r="DYH171" s="145"/>
      <c r="DYI171" s="167"/>
      <c r="DYJ171" s="147"/>
      <c r="DYK171" s="148"/>
      <c r="DYL171" s="187"/>
      <c r="DYM171" s="188"/>
      <c r="DYN171" s="165"/>
      <c r="DYO171" s="166"/>
      <c r="DYP171" s="146"/>
      <c r="DYQ171" s="145"/>
      <c r="DYR171" s="145"/>
      <c r="DYS171" s="167"/>
      <c r="DYT171" s="147"/>
      <c r="DYU171" s="148"/>
      <c r="DYV171" s="187"/>
      <c r="DYW171" s="188"/>
      <c r="DYX171" s="165"/>
      <c r="DYY171" s="166"/>
      <c r="DYZ171" s="146"/>
      <c r="DZA171" s="145"/>
      <c r="DZB171" s="145"/>
      <c r="DZC171" s="167"/>
      <c r="DZD171" s="147"/>
      <c r="DZE171" s="148"/>
      <c r="DZF171" s="187"/>
      <c r="DZG171" s="188"/>
      <c r="DZH171" s="165"/>
      <c r="DZI171" s="166"/>
      <c r="DZJ171" s="146"/>
      <c r="DZK171" s="145"/>
      <c r="DZL171" s="145"/>
      <c r="DZM171" s="167"/>
      <c r="DZN171" s="147"/>
      <c r="DZO171" s="148"/>
      <c r="DZP171" s="187"/>
      <c r="DZQ171" s="188"/>
      <c r="DZR171" s="165"/>
      <c r="DZS171" s="166"/>
      <c r="DZT171" s="146"/>
      <c r="DZU171" s="145"/>
      <c r="DZV171" s="145"/>
      <c r="DZW171" s="167"/>
      <c r="DZX171" s="147"/>
      <c r="DZY171" s="148"/>
      <c r="DZZ171" s="187"/>
      <c r="EAA171" s="188"/>
      <c r="EAB171" s="165"/>
      <c r="EAC171" s="166"/>
      <c r="EAD171" s="146"/>
      <c r="EAE171" s="145"/>
      <c r="EAF171" s="145"/>
      <c r="EAG171" s="167"/>
      <c r="EAH171" s="147"/>
      <c r="EAI171" s="148"/>
      <c r="EAJ171" s="187"/>
      <c r="EAK171" s="188"/>
      <c r="EAL171" s="165"/>
      <c r="EAM171" s="166"/>
      <c r="EAN171" s="146"/>
      <c r="EAO171" s="145"/>
      <c r="EAP171" s="145"/>
      <c r="EAQ171" s="167"/>
      <c r="EAR171" s="147"/>
      <c r="EAS171" s="148"/>
      <c r="EAT171" s="187"/>
      <c r="EAU171" s="188"/>
      <c r="EAV171" s="165"/>
      <c r="EAW171" s="166"/>
      <c r="EAX171" s="146"/>
      <c r="EAY171" s="145"/>
      <c r="EAZ171" s="145"/>
      <c r="EBA171" s="167"/>
      <c r="EBB171" s="147"/>
      <c r="EBC171" s="148"/>
      <c r="EBD171" s="187"/>
      <c r="EBE171" s="188"/>
      <c r="EBF171" s="165"/>
      <c r="EBG171" s="166"/>
      <c r="EBH171" s="146"/>
      <c r="EBI171" s="145"/>
      <c r="EBJ171" s="145"/>
      <c r="EBK171" s="167"/>
      <c r="EBL171" s="147"/>
      <c r="EBM171" s="148"/>
      <c r="EBN171" s="187"/>
      <c r="EBO171" s="188"/>
      <c r="EBP171" s="165"/>
      <c r="EBQ171" s="166"/>
      <c r="EBR171" s="146"/>
      <c r="EBS171" s="145"/>
      <c r="EBT171" s="145"/>
      <c r="EBU171" s="167"/>
      <c r="EBV171" s="147"/>
      <c r="EBW171" s="148"/>
      <c r="EBX171" s="187"/>
      <c r="EBY171" s="188"/>
      <c r="EBZ171" s="165"/>
      <c r="ECA171" s="166"/>
      <c r="ECB171" s="146"/>
      <c r="ECC171" s="145"/>
      <c r="ECD171" s="145"/>
      <c r="ECE171" s="167"/>
      <c r="ECF171" s="147"/>
      <c r="ECG171" s="148"/>
      <c r="ECH171" s="187"/>
      <c r="ECI171" s="188"/>
      <c r="ECJ171" s="165"/>
      <c r="ECK171" s="166"/>
      <c r="ECL171" s="146"/>
      <c r="ECM171" s="145"/>
      <c r="ECN171" s="145"/>
      <c r="ECO171" s="167"/>
      <c r="ECP171" s="147"/>
      <c r="ECQ171" s="148"/>
      <c r="ECR171" s="187"/>
      <c r="ECS171" s="188"/>
      <c r="ECT171" s="165"/>
      <c r="ECU171" s="166"/>
      <c r="ECV171" s="146"/>
      <c r="ECW171" s="145"/>
      <c r="ECX171" s="145"/>
      <c r="ECY171" s="167"/>
      <c r="ECZ171" s="147"/>
      <c r="EDA171" s="148"/>
      <c r="EDB171" s="187"/>
      <c r="EDC171" s="188"/>
      <c r="EDD171" s="165"/>
      <c r="EDE171" s="166"/>
      <c r="EDF171" s="146"/>
      <c r="EDG171" s="145"/>
      <c r="EDH171" s="145"/>
      <c r="EDI171" s="167"/>
      <c r="EDJ171" s="147"/>
      <c r="EDK171" s="148"/>
      <c r="EDL171" s="187"/>
      <c r="EDM171" s="188"/>
      <c r="EDN171" s="165"/>
      <c r="EDO171" s="166"/>
      <c r="EDP171" s="146"/>
      <c r="EDQ171" s="145"/>
      <c r="EDR171" s="145"/>
      <c r="EDS171" s="167"/>
      <c r="EDT171" s="147"/>
      <c r="EDU171" s="148"/>
      <c r="EDV171" s="187"/>
      <c r="EDW171" s="188"/>
      <c r="EDX171" s="165"/>
      <c r="EDY171" s="166"/>
      <c r="EDZ171" s="146"/>
      <c r="EEA171" s="145"/>
      <c r="EEB171" s="145"/>
      <c r="EEC171" s="167"/>
      <c r="EED171" s="147"/>
      <c r="EEE171" s="148"/>
      <c r="EEF171" s="187"/>
      <c r="EEG171" s="188"/>
      <c r="EEH171" s="165"/>
      <c r="EEI171" s="166"/>
      <c r="EEJ171" s="146"/>
      <c r="EEK171" s="145"/>
      <c r="EEL171" s="145"/>
      <c r="EEM171" s="167"/>
      <c r="EEN171" s="147"/>
      <c r="EEO171" s="148"/>
      <c r="EEP171" s="187"/>
      <c r="EEQ171" s="188"/>
      <c r="EER171" s="165"/>
      <c r="EES171" s="166"/>
      <c r="EET171" s="146"/>
      <c r="EEU171" s="145"/>
      <c r="EEV171" s="145"/>
      <c r="EEW171" s="167"/>
      <c r="EEX171" s="147"/>
      <c r="EEY171" s="148"/>
      <c r="EEZ171" s="187"/>
      <c r="EFA171" s="188"/>
      <c r="EFB171" s="165"/>
      <c r="EFC171" s="166"/>
      <c r="EFD171" s="146"/>
      <c r="EFE171" s="145"/>
      <c r="EFF171" s="145"/>
      <c r="EFG171" s="167"/>
      <c r="EFH171" s="147"/>
      <c r="EFI171" s="148"/>
      <c r="EFJ171" s="187"/>
      <c r="EFK171" s="188"/>
      <c r="EFL171" s="165"/>
      <c r="EFM171" s="166"/>
      <c r="EFN171" s="146"/>
      <c r="EFO171" s="145"/>
      <c r="EFP171" s="145"/>
      <c r="EFQ171" s="167"/>
      <c r="EFR171" s="147"/>
      <c r="EFS171" s="148"/>
      <c r="EFT171" s="187"/>
      <c r="EFU171" s="188"/>
      <c r="EFV171" s="165"/>
      <c r="EFW171" s="166"/>
      <c r="EFX171" s="146"/>
      <c r="EFY171" s="145"/>
      <c r="EFZ171" s="145"/>
      <c r="EGA171" s="167"/>
      <c r="EGB171" s="147"/>
      <c r="EGC171" s="148"/>
      <c r="EGD171" s="187"/>
      <c r="EGE171" s="188"/>
      <c r="EGF171" s="165"/>
      <c r="EGG171" s="166"/>
      <c r="EGH171" s="146"/>
      <c r="EGI171" s="145"/>
      <c r="EGJ171" s="145"/>
      <c r="EGK171" s="167"/>
      <c r="EGL171" s="147"/>
      <c r="EGM171" s="148"/>
      <c r="EGN171" s="187"/>
      <c r="EGO171" s="188"/>
      <c r="EGP171" s="165"/>
      <c r="EGQ171" s="166"/>
      <c r="EGR171" s="146"/>
      <c r="EGS171" s="145"/>
      <c r="EGT171" s="145"/>
      <c r="EGU171" s="167"/>
      <c r="EGV171" s="147"/>
      <c r="EGW171" s="148"/>
      <c r="EGX171" s="187"/>
      <c r="EGY171" s="188"/>
      <c r="EGZ171" s="165"/>
      <c r="EHA171" s="166"/>
      <c r="EHB171" s="146"/>
      <c r="EHC171" s="145"/>
      <c r="EHD171" s="145"/>
      <c r="EHE171" s="167"/>
      <c r="EHF171" s="147"/>
      <c r="EHG171" s="148"/>
      <c r="EHH171" s="187"/>
      <c r="EHI171" s="188"/>
      <c r="EHJ171" s="165"/>
      <c r="EHK171" s="166"/>
      <c r="EHL171" s="146"/>
      <c r="EHM171" s="145"/>
      <c r="EHN171" s="145"/>
      <c r="EHO171" s="167"/>
      <c r="EHP171" s="147"/>
      <c r="EHQ171" s="148"/>
      <c r="EHR171" s="187"/>
      <c r="EHS171" s="188"/>
      <c r="EHT171" s="165"/>
      <c r="EHU171" s="166"/>
      <c r="EHV171" s="146"/>
      <c r="EHW171" s="145"/>
      <c r="EHX171" s="145"/>
      <c r="EHY171" s="167"/>
      <c r="EHZ171" s="147"/>
      <c r="EIA171" s="148"/>
      <c r="EIB171" s="187"/>
      <c r="EIC171" s="188"/>
      <c r="EID171" s="165"/>
      <c r="EIE171" s="166"/>
      <c r="EIF171" s="146"/>
      <c r="EIG171" s="145"/>
      <c r="EIH171" s="145"/>
      <c r="EII171" s="167"/>
      <c r="EIJ171" s="147"/>
      <c r="EIK171" s="148"/>
      <c r="EIL171" s="187"/>
      <c r="EIM171" s="188"/>
      <c r="EIN171" s="165"/>
      <c r="EIO171" s="166"/>
      <c r="EIP171" s="146"/>
      <c r="EIQ171" s="145"/>
      <c r="EIR171" s="145"/>
      <c r="EIS171" s="167"/>
      <c r="EIT171" s="147"/>
      <c r="EIU171" s="148"/>
      <c r="EIV171" s="187"/>
      <c r="EIW171" s="188"/>
      <c r="EIX171" s="165"/>
      <c r="EIY171" s="166"/>
      <c r="EIZ171" s="146"/>
      <c r="EJA171" s="145"/>
      <c r="EJB171" s="145"/>
      <c r="EJC171" s="167"/>
      <c r="EJD171" s="147"/>
      <c r="EJE171" s="148"/>
      <c r="EJF171" s="187"/>
      <c r="EJG171" s="188"/>
      <c r="EJH171" s="165"/>
      <c r="EJI171" s="166"/>
      <c r="EJJ171" s="146"/>
      <c r="EJK171" s="145"/>
      <c r="EJL171" s="145"/>
      <c r="EJM171" s="167"/>
      <c r="EJN171" s="147"/>
      <c r="EJO171" s="148"/>
      <c r="EJP171" s="187"/>
      <c r="EJQ171" s="188"/>
      <c r="EJR171" s="165"/>
      <c r="EJS171" s="166"/>
      <c r="EJT171" s="146"/>
      <c r="EJU171" s="145"/>
      <c r="EJV171" s="145"/>
      <c r="EJW171" s="167"/>
      <c r="EJX171" s="147"/>
      <c r="EJY171" s="148"/>
      <c r="EJZ171" s="187"/>
      <c r="EKA171" s="188"/>
      <c r="EKB171" s="165"/>
      <c r="EKC171" s="166"/>
      <c r="EKD171" s="146"/>
      <c r="EKE171" s="145"/>
      <c r="EKF171" s="145"/>
      <c r="EKG171" s="167"/>
      <c r="EKH171" s="147"/>
      <c r="EKI171" s="148"/>
      <c r="EKJ171" s="187"/>
      <c r="EKK171" s="188"/>
      <c r="EKL171" s="165"/>
      <c r="EKM171" s="166"/>
      <c r="EKN171" s="146"/>
      <c r="EKO171" s="145"/>
      <c r="EKP171" s="145"/>
      <c r="EKQ171" s="167"/>
      <c r="EKR171" s="147"/>
      <c r="EKS171" s="148"/>
      <c r="EKT171" s="187"/>
      <c r="EKU171" s="188"/>
      <c r="EKV171" s="165"/>
      <c r="EKW171" s="166"/>
      <c r="EKX171" s="146"/>
      <c r="EKY171" s="145"/>
      <c r="EKZ171" s="145"/>
      <c r="ELA171" s="167"/>
      <c r="ELB171" s="147"/>
      <c r="ELC171" s="148"/>
      <c r="ELD171" s="187"/>
      <c r="ELE171" s="188"/>
      <c r="ELF171" s="165"/>
      <c r="ELG171" s="166"/>
      <c r="ELH171" s="146"/>
      <c r="ELI171" s="145"/>
      <c r="ELJ171" s="145"/>
      <c r="ELK171" s="167"/>
      <c r="ELL171" s="147"/>
      <c r="ELM171" s="148"/>
      <c r="ELN171" s="187"/>
      <c r="ELO171" s="188"/>
      <c r="ELP171" s="165"/>
      <c r="ELQ171" s="166"/>
      <c r="ELR171" s="146"/>
      <c r="ELS171" s="145"/>
      <c r="ELT171" s="145"/>
      <c r="ELU171" s="167"/>
      <c r="ELV171" s="147"/>
      <c r="ELW171" s="148"/>
      <c r="ELX171" s="187"/>
      <c r="ELY171" s="188"/>
      <c r="ELZ171" s="165"/>
      <c r="EMA171" s="166"/>
      <c r="EMB171" s="146"/>
      <c r="EMC171" s="145"/>
      <c r="EMD171" s="145"/>
      <c r="EME171" s="167"/>
      <c r="EMF171" s="147"/>
      <c r="EMG171" s="148"/>
      <c r="EMH171" s="187"/>
      <c r="EMI171" s="188"/>
      <c r="EMJ171" s="165"/>
      <c r="EMK171" s="166"/>
      <c r="EML171" s="146"/>
      <c r="EMM171" s="145"/>
      <c r="EMN171" s="145"/>
      <c r="EMO171" s="167"/>
      <c r="EMP171" s="147"/>
      <c r="EMQ171" s="148"/>
      <c r="EMR171" s="187"/>
      <c r="EMS171" s="188"/>
      <c r="EMT171" s="165"/>
      <c r="EMU171" s="166"/>
      <c r="EMV171" s="146"/>
      <c r="EMW171" s="145"/>
      <c r="EMX171" s="145"/>
      <c r="EMY171" s="167"/>
      <c r="EMZ171" s="147"/>
      <c r="ENA171" s="148"/>
      <c r="ENB171" s="187"/>
      <c r="ENC171" s="188"/>
      <c r="END171" s="165"/>
      <c r="ENE171" s="166"/>
      <c r="ENF171" s="146"/>
      <c r="ENG171" s="145"/>
      <c r="ENH171" s="145"/>
      <c r="ENI171" s="167"/>
      <c r="ENJ171" s="147"/>
      <c r="ENK171" s="148"/>
      <c r="ENL171" s="187"/>
      <c r="ENM171" s="188"/>
      <c r="ENN171" s="165"/>
      <c r="ENO171" s="166"/>
      <c r="ENP171" s="146"/>
      <c r="ENQ171" s="145"/>
      <c r="ENR171" s="145"/>
      <c r="ENS171" s="167"/>
      <c r="ENT171" s="147"/>
      <c r="ENU171" s="148"/>
      <c r="ENV171" s="187"/>
      <c r="ENW171" s="188"/>
      <c r="ENX171" s="165"/>
      <c r="ENY171" s="166"/>
      <c r="ENZ171" s="146"/>
      <c r="EOA171" s="145"/>
      <c r="EOB171" s="145"/>
      <c r="EOC171" s="167"/>
      <c r="EOD171" s="147"/>
      <c r="EOE171" s="148"/>
      <c r="EOF171" s="187"/>
      <c r="EOG171" s="188"/>
      <c r="EOH171" s="165"/>
      <c r="EOI171" s="166"/>
      <c r="EOJ171" s="146"/>
      <c r="EOK171" s="145"/>
      <c r="EOL171" s="145"/>
      <c r="EOM171" s="167"/>
      <c r="EON171" s="147"/>
      <c r="EOO171" s="148"/>
      <c r="EOP171" s="187"/>
      <c r="EOQ171" s="188"/>
      <c r="EOR171" s="165"/>
      <c r="EOS171" s="166"/>
      <c r="EOT171" s="146"/>
      <c r="EOU171" s="145"/>
      <c r="EOV171" s="145"/>
      <c r="EOW171" s="167"/>
      <c r="EOX171" s="147"/>
      <c r="EOY171" s="148"/>
      <c r="EOZ171" s="187"/>
      <c r="EPA171" s="188"/>
      <c r="EPB171" s="165"/>
      <c r="EPC171" s="166"/>
      <c r="EPD171" s="146"/>
      <c r="EPE171" s="145"/>
      <c r="EPF171" s="145"/>
      <c r="EPG171" s="167"/>
      <c r="EPH171" s="147"/>
      <c r="EPI171" s="148"/>
      <c r="EPJ171" s="187"/>
      <c r="EPK171" s="188"/>
      <c r="EPL171" s="165"/>
      <c r="EPM171" s="166"/>
      <c r="EPN171" s="146"/>
      <c r="EPO171" s="145"/>
      <c r="EPP171" s="145"/>
      <c r="EPQ171" s="167"/>
      <c r="EPR171" s="147"/>
      <c r="EPS171" s="148"/>
      <c r="EPT171" s="187"/>
      <c r="EPU171" s="188"/>
      <c r="EPV171" s="165"/>
      <c r="EPW171" s="166"/>
      <c r="EPX171" s="146"/>
      <c r="EPY171" s="145"/>
      <c r="EPZ171" s="145"/>
      <c r="EQA171" s="167"/>
      <c r="EQB171" s="147"/>
      <c r="EQC171" s="148"/>
      <c r="EQD171" s="187"/>
      <c r="EQE171" s="188"/>
      <c r="EQF171" s="165"/>
      <c r="EQG171" s="166"/>
      <c r="EQH171" s="146"/>
      <c r="EQI171" s="145"/>
      <c r="EQJ171" s="145"/>
      <c r="EQK171" s="167"/>
      <c r="EQL171" s="147"/>
      <c r="EQM171" s="148"/>
      <c r="EQN171" s="187"/>
      <c r="EQO171" s="188"/>
      <c r="EQP171" s="165"/>
      <c r="EQQ171" s="166"/>
      <c r="EQR171" s="146"/>
      <c r="EQS171" s="145"/>
      <c r="EQT171" s="145"/>
      <c r="EQU171" s="167"/>
      <c r="EQV171" s="147"/>
      <c r="EQW171" s="148"/>
      <c r="EQX171" s="187"/>
      <c r="EQY171" s="188"/>
      <c r="EQZ171" s="165"/>
      <c r="ERA171" s="166"/>
      <c r="ERB171" s="146"/>
      <c r="ERC171" s="145"/>
      <c r="ERD171" s="145"/>
      <c r="ERE171" s="167"/>
      <c r="ERF171" s="147"/>
      <c r="ERG171" s="148"/>
      <c r="ERH171" s="187"/>
      <c r="ERI171" s="188"/>
      <c r="ERJ171" s="165"/>
      <c r="ERK171" s="166"/>
      <c r="ERL171" s="146"/>
      <c r="ERM171" s="145"/>
      <c r="ERN171" s="145"/>
      <c r="ERO171" s="167"/>
      <c r="ERP171" s="147"/>
      <c r="ERQ171" s="148"/>
      <c r="ERR171" s="187"/>
      <c r="ERS171" s="188"/>
      <c r="ERT171" s="165"/>
      <c r="ERU171" s="166"/>
      <c r="ERV171" s="146"/>
      <c r="ERW171" s="145"/>
      <c r="ERX171" s="145"/>
      <c r="ERY171" s="167"/>
      <c r="ERZ171" s="147"/>
      <c r="ESA171" s="148"/>
      <c r="ESB171" s="187"/>
      <c r="ESC171" s="188"/>
      <c r="ESD171" s="165"/>
      <c r="ESE171" s="166"/>
      <c r="ESF171" s="146"/>
      <c r="ESG171" s="145"/>
      <c r="ESH171" s="145"/>
      <c r="ESI171" s="167"/>
      <c r="ESJ171" s="147"/>
      <c r="ESK171" s="148"/>
      <c r="ESL171" s="187"/>
      <c r="ESM171" s="188"/>
      <c r="ESN171" s="165"/>
      <c r="ESO171" s="166"/>
      <c r="ESP171" s="146"/>
      <c r="ESQ171" s="145"/>
      <c r="ESR171" s="145"/>
      <c r="ESS171" s="167"/>
      <c r="EST171" s="147"/>
      <c r="ESU171" s="148"/>
      <c r="ESV171" s="187"/>
      <c r="ESW171" s="188"/>
      <c r="ESX171" s="165"/>
      <c r="ESY171" s="166"/>
      <c r="ESZ171" s="146"/>
      <c r="ETA171" s="145"/>
      <c r="ETB171" s="145"/>
      <c r="ETC171" s="167"/>
      <c r="ETD171" s="147"/>
      <c r="ETE171" s="148"/>
      <c r="ETF171" s="187"/>
      <c r="ETG171" s="188"/>
      <c r="ETH171" s="165"/>
      <c r="ETI171" s="166"/>
      <c r="ETJ171" s="146"/>
      <c r="ETK171" s="145"/>
      <c r="ETL171" s="145"/>
      <c r="ETM171" s="167"/>
      <c r="ETN171" s="147"/>
      <c r="ETO171" s="148"/>
      <c r="ETP171" s="187"/>
      <c r="ETQ171" s="188"/>
      <c r="ETR171" s="165"/>
      <c r="ETS171" s="166"/>
      <c r="ETT171" s="146"/>
      <c r="ETU171" s="145"/>
      <c r="ETV171" s="145"/>
      <c r="ETW171" s="167"/>
      <c r="ETX171" s="147"/>
      <c r="ETY171" s="148"/>
      <c r="ETZ171" s="187"/>
      <c r="EUA171" s="188"/>
      <c r="EUB171" s="165"/>
      <c r="EUC171" s="166"/>
      <c r="EUD171" s="146"/>
      <c r="EUE171" s="145"/>
      <c r="EUF171" s="145"/>
      <c r="EUG171" s="167"/>
      <c r="EUH171" s="147"/>
      <c r="EUI171" s="148"/>
      <c r="EUJ171" s="187"/>
      <c r="EUK171" s="188"/>
      <c r="EUL171" s="165"/>
      <c r="EUM171" s="166"/>
      <c r="EUN171" s="146"/>
      <c r="EUO171" s="145"/>
      <c r="EUP171" s="145"/>
      <c r="EUQ171" s="167"/>
      <c r="EUR171" s="147"/>
      <c r="EUS171" s="148"/>
      <c r="EUT171" s="187"/>
      <c r="EUU171" s="188"/>
      <c r="EUV171" s="165"/>
      <c r="EUW171" s="166"/>
      <c r="EUX171" s="146"/>
      <c r="EUY171" s="145"/>
      <c r="EUZ171" s="145"/>
      <c r="EVA171" s="167"/>
      <c r="EVB171" s="147"/>
      <c r="EVC171" s="148"/>
      <c r="EVD171" s="187"/>
      <c r="EVE171" s="188"/>
      <c r="EVF171" s="165"/>
      <c r="EVG171" s="166"/>
      <c r="EVH171" s="146"/>
      <c r="EVI171" s="145"/>
      <c r="EVJ171" s="145"/>
      <c r="EVK171" s="167"/>
      <c r="EVL171" s="147"/>
      <c r="EVM171" s="148"/>
      <c r="EVN171" s="187"/>
      <c r="EVO171" s="188"/>
      <c r="EVP171" s="165"/>
      <c r="EVQ171" s="166"/>
      <c r="EVR171" s="146"/>
      <c r="EVS171" s="145"/>
      <c r="EVT171" s="145"/>
      <c r="EVU171" s="167"/>
      <c r="EVV171" s="147"/>
      <c r="EVW171" s="148"/>
      <c r="EVX171" s="187"/>
      <c r="EVY171" s="188"/>
      <c r="EVZ171" s="165"/>
      <c r="EWA171" s="166"/>
      <c r="EWB171" s="146"/>
      <c r="EWC171" s="145"/>
      <c r="EWD171" s="145"/>
      <c r="EWE171" s="167"/>
      <c r="EWF171" s="147"/>
      <c r="EWG171" s="148"/>
      <c r="EWH171" s="187"/>
      <c r="EWI171" s="188"/>
      <c r="EWJ171" s="165"/>
      <c r="EWK171" s="166"/>
      <c r="EWL171" s="146"/>
      <c r="EWM171" s="145"/>
      <c r="EWN171" s="145"/>
      <c r="EWO171" s="167"/>
      <c r="EWP171" s="147"/>
      <c r="EWQ171" s="148"/>
      <c r="EWR171" s="187"/>
      <c r="EWS171" s="188"/>
      <c r="EWT171" s="165"/>
      <c r="EWU171" s="166"/>
      <c r="EWV171" s="146"/>
      <c r="EWW171" s="145"/>
      <c r="EWX171" s="145"/>
      <c r="EWY171" s="167"/>
      <c r="EWZ171" s="147"/>
      <c r="EXA171" s="148"/>
      <c r="EXB171" s="187"/>
      <c r="EXC171" s="188"/>
      <c r="EXD171" s="165"/>
      <c r="EXE171" s="166"/>
      <c r="EXF171" s="146"/>
      <c r="EXG171" s="145"/>
      <c r="EXH171" s="145"/>
      <c r="EXI171" s="167"/>
      <c r="EXJ171" s="147"/>
      <c r="EXK171" s="148"/>
      <c r="EXL171" s="187"/>
      <c r="EXM171" s="188"/>
      <c r="EXN171" s="165"/>
      <c r="EXO171" s="166"/>
      <c r="EXP171" s="146"/>
      <c r="EXQ171" s="145"/>
      <c r="EXR171" s="145"/>
      <c r="EXS171" s="167"/>
      <c r="EXT171" s="147"/>
      <c r="EXU171" s="148"/>
      <c r="EXV171" s="187"/>
      <c r="EXW171" s="188"/>
      <c r="EXX171" s="165"/>
      <c r="EXY171" s="166"/>
      <c r="EXZ171" s="146"/>
      <c r="EYA171" s="145"/>
      <c r="EYB171" s="145"/>
      <c r="EYC171" s="167"/>
      <c r="EYD171" s="147"/>
      <c r="EYE171" s="148"/>
      <c r="EYF171" s="187"/>
      <c r="EYG171" s="188"/>
      <c r="EYH171" s="165"/>
      <c r="EYI171" s="166"/>
      <c r="EYJ171" s="146"/>
      <c r="EYK171" s="145"/>
      <c r="EYL171" s="145"/>
      <c r="EYM171" s="167"/>
      <c r="EYN171" s="147"/>
      <c r="EYO171" s="148"/>
      <c r="EYP171" s="187"/>
      <c r="EYQ171" s="188"/>
      <c r="EYR171" s="165"/>
      <c r="EYS171" s="166"/>
      <c r="EYT171" s="146"/>
      <c r="EYU171" s="145"/>
      <c r="EYV171" s="145"/>
      <c r="EYW171" s="167"/>
      <c r="EYX171" s="147"/>
      <c r="EYY171" s="148"/>
      <c r="EYZ171" s="187"/>
      <c r="EZA171" s="188"/>
      <c r="EZB171" s="165"/>
      <c r="EZC171" s="166"/>
      <c r="EZD171" s="146"/>
      <c r="EZE171" s="145"/>
      <c r="EZF171" s="145"/>
      <c r="EZG171" s="167"/>
      <c r="EZH171" s="147"/>
      <c r="EZI171" s="148"/>
      <c r="EZJ171" s="187"/>
      <c r="EZK171" s="188"/>
      <c r="EZL171" s="165"/>
      <c r="EZM171" s="166"/>
      <c r="EZN171" s="146"/>
      <c r="EZO171" s="145"/>
      <c r="EZP171" s="145"/>
      <c r="EZQ171" s="167"/>
      <c r="EZR171" s="147"/>
      <c r="EZS171" s="148"/>
      <c r="EZT171" s="187"/>
      <c r="EZU171" s="188"/>
      <c r="EZV171" s="165"/>
      <c r="EZW171" s="166"/>
      <c r="EZX171" s="146"/>
      <c r="EZY171" s="145"/>
      <c r="EZZ171" s="145"/>
      <c r="FAA171" s="167"/>
      <c r="FAB171" s="147"/>
      <c r="FAC171" s="148"/>
      <c r="FAD171" s="187"/>
      <c r="FAE171" s="188"/>
      <c r="FAF171" s="165"/>
      <c r="FAG171" s="166"/>
      <c r="FAH171" s="146"/>
      <c r="FAI171" s="145"/>
      <c r="FAJ171" s="145"/>
      <c r="FAK171" s="167"/>
      <c r="FAL171" s="147"/>
      <c r="FAM171" s="148"/>
      <c r="FAN171" s="187"/>
      <c r="FAO171" s="188"/>
      <c r="FAP171" s="165"/>
      <c r="FAQ171" s="166"/>
      <c r="FAR171" s="146"/>
      <c r="FAS171" s="145"/>
      <c r="FAT171" s="145"/>
      <c r="FAU171" s="167"/>
      <c r="FAV171" s="147"/>
      <c r="FAW171" s="148"/>
      <c r="FAX171" s="187"/>
      <c r="FAY171" s="188"/>
      <c r="FAZ171" s="165"/>
      <c r="FBA171" s="166"/>
      <c r="FBB171" s="146"/>
      <c r="FBC171" s="145"/>
      <c r="FBD171" s="145"/>
      <c r="FBE171" s="167"/>
      <c r="FBF171" s="147"/>
      <c r="FBG171" s="148"/>
      <c r="FBH171" s="187"/>
      <c r="FBI171" s="188"/>
      <c r="FBJ171" s="165"/>
      <c r="FBK171" s="166"/>
      <c r="FBL171" s="146"/>
      <c r="FBM171" s="145"/>
      <c r="FBN171" s="145"/>
      <c r="FBO171" s="167"/>
      <c r="FBP171" s="147"/>
      <c r="FBQ171" s="148"/>
      <c r="FBR171" s="187"/>
      <c r="FBS171" s="188"/>
      <c r="FBT171" s="165"/>
      <c r="FBU171" s="166"/>
      <c r="FBV171" s="146"/>
      <c r="FBW171" s="145"/>
      <c r="FBX171" s="145"/>
      <c r="FBY171" s="167"/>
      <c r="FBZ171" s="147"/>
      <c r="FCA171" s="148"/>
      <c r="FCB171" s="187"/>
      <c r="FCC171" s="188"/>
      <c r="FCD171" s="165"/>
      <c r="FCE171" s="166"/>
      <c r="FCF171" s="146"/>
      <c r="FCG171" s="145"/>
      <c r="FCH171" s="145"/>
      <c r="FCI171" s="167"/>
      <c r="FCJ171" s="147"/>
      <c r="FCK171" s="148"/>
      <c r="FCL171" s="187"/>
      <c r="FCM171" s="188"/>
      <c r="FCN171" s="165"/>
      <c r="FCO171" s="166"/>
      <c r="FCP171" s="146"/>
      <c r="FCQ171" s="145"/>
      <c r="FCR171" s="145"/>
      <c r="FCS171" s="167"/>
      <c r="FCT171" s="147"/>
      <c r="FCU171" s="148"/>
      <c r="FCV171" s="187"/>
      <c r="FCW171" s="188"/>
      <c r="FCX171" s="165"/>
      <c r="FCY171" s="166"/>
      <c r="FCZ171" s="146"/>
      <c r="FDA171" s="145"/>
      <c r="FDB171" s="145"/>
      <c r="FDC171" s="167"/>
      <c r="FDD171" s="147"/>
      <c r="FDE171" s="148"/>
      <c r="FDF171" s="187"/>
      <c r="FDG171" s="188"/>
      <c r="FDH171" s="165"/>
      <c r="FDI171" s="166"/>
      <c r="FDJ171" s="146"/>
      <c r="FDK171" s="145"/>
      <c r="FDL171" s="145"/>
      <c r="FDM171" s="167"/>
      <c r="FDN171" s="147"/>
      <c r="FDO171" s="148"/>
      <c r="FDP171" s="187"/>
      <c r="FDQ171" s="188"/>
      <c r="FDR171" s="165"/>
      <c r="FDS171" s="166"/>
      <c r="FDT171" s="146"/>
      <c r="FDU171" s="145"/>
      <c r="FDV171" s="145"/>
      <c r="FDW171" s="167"/>
      <c r="FDX171" s="147"/>
      <c r="FDY171" s="148"/>
      <c r="FDZ171" s="187"/>
      <c r="FEA171" s="188"/>
      <c r="FEB171" s="165"/>
      <c r="FEC171" s="166"/>
      <c r="FED171" s="146"/>
      <c r="FEE171" s="145"/>
      <c r="FEF171" s="145"/>
      <c r="FEG171" s="167"/>
      <c r="FEH171" s="147"/>
      <c r="FEI171" s="148"/>
      <c r="FEJ171" s="187"/>
      <c r="FEK171" s="188"/>
      <c r="FEL171" s="165"/>
      <c r="FEM171" s="166"/>
      <c r="FEN171" s="146"/>
      <c r="FEO171" s="145"/>
      <c r="FEP171" s="145"/>
      <c r="FEQ171" s="167"/>
      <c r="FER171" s="147"/>
      <c r="FES171" s="148"/>
      <c r="FET171" s="187"/>
      <c r="FEU171" s="188"/>
      <c r="FEV171" s="165"/>
      <c r="FEW171" s="166"/>
      <c r="FEX171" s="146"/>
      <c r="FEY171" s="145"/>
      <c r="FEZ171" s="145"/>
      <c r="FFA171" s="167"/>
      <c r="FFB171" s="147"/>
      <c r="FFC171" s="148"/>
      <c r="FFD171" s="187"/>
      <c r="FFE171" s="188"/>
      <c r="FFF171" s="165"/>
      <c r="FFG171" s="166"/>
      <c r="FFH171" s="146"/>
      <c r="FFI171" s="145"/>
      <c r="FFJ171" s="145"/>
      <c r="FFK171" s="167"/>
      <c r="FFL171" s="147"/>
      <c r="FFM171" s="148"/>
      <c r="FFN171" s="187"/>
      <c r="FFO171" s="188"/>
      <c r="FFP171" s="165"/>
      <c r="FFQ171" s="166"/>
      <c r="FFR171" s="146"/>
      <c r="FFS171" s="145"/>
      <c r="FFT171" s="145"/>
      <c r="FFU171" s="167"/>
      <c r="FFV171" s="147"/>
      <c r="FFW171" s="148"/>
      <c r="FFX171" s="187"/>
      <c r="FFY171" s="188"/>
      <c r="FFZ171" s="165"/>
      <c r="FGA171" s="166"/>
      <c r="FGB171" s="146"/>
      <c r="FGC171" s="145"/>
      <c r="FGD171" s="145"/>
      <c r="FGE171" s="167"/>
      <c r="FGF171" s="147"/>
      <c r="FGG171" s="148"/>
      <c r="FGH171" s="187"/>
      <c r="FGI171" s="188"/>
      <c r="FGJ171" s="165"/>
      <c r="FGK171" s="166"/>
      <c r="FGL171" s="146"/>
      <c r="FGM171" s="145"/>
      <c r="FGN171" s="145"/>
      <c r="FGO171" s="167"/>
      <c r="FGP171" s="147"/>
      <c r="FGQ171" s="148"/>
      <c r="FGR171" s="187"/>
      <c r="FGS171" s="188"/>
      <c r="FGT171" s="165"/>
      <c r="FGU171" s="166"/>
      <c r="FGV171" s="146"/>
      <c r="FGW171" s="145"/>
      <c r="FGX171" s="145"/>
      <c r="FGY171" s="167"/>
      <c r="FGZ171" s="147"/>
      <c r="FHA171" s="148"/>
      <c r="FHB171" s="187"/>
      <c r="FHC171" s="188"/>
      <c r="FHD171" s="165"/>
      <c r="FHE171" s="166"/>
      <c r="FHF171" s="146"/>
      <c r="FHG171" s="145"/>
      <c r="FHH171" s="145"/>
      <c r="FHI171" s="167"/>
      <c r="FHJ171" s="147"/>
      <c r="FHK171" s="148"/>
      <c r="FHL171" s="187"/>
      <c r="FHM171" s="188"/>
      <c r="FHN171" s="165"/>
      <c r="FHO171" s="166"/>
      <c r="FHP171" s="146"/>
      <c r="FHQ171" s="145"/>
      <c r="FHR171" s="145"/>
      <c r="FHS171" s="167"/>
      <c r="FHT171" s="147"/>
      <c r="FHU171" s="148"/>
      <c r="FHV171" s="187"/>
      <c r="FHW171" s="188"/>
      <c r="FHX171" s="165"/>
      <c r="FHY171" s="166"/>
      <c r="FHZ171" s="146"/>
      <c r="FIA171" s="145"/>
      <c r="FIB171" s="145"/>
      <c r="FIC171" s="167"/>
      <c r="FID171" s="147"/>
      <c r="FIE171" s="148"/>
      <c r="FIF171" s="187"/>
      <c r="FIG171" s="188"/>
      <c r="FIH171" s="165"/>
      <c r="FII171" s="166"/>
      <c r="FIJ171" s="146"/>
      <c r="FIK171" s="145"/>
      <c r="FIL171" s="145"/>
      <c r="FIM171" s="167"/>
      <c r="FIN171" s="147"/>
      <c r="FIO171" s="148"/>
      <c r="FIP171" s="187"/>
      <c r="FIQ171" s="188"/>
      <c r="FIR171" s="165"/>
      <c r="FIS171" s="166"/>
      <c r="FIT171" s="146"/>
      <c r="FIU171" s="145"/>
      <c r="FIV171" s="145"/>
      <c r="FIW171" s="167"/>
      <c r="FIX171" s="147"/>
      <c r="FIY171" s="148"/>
      <c r="FIZ171" s="187"/>
      <c r="FJA171" s="188"/>
      <c r="FJB171" s="165"/>
      <c r="FJC171" s="166"/>
      <c r="FJD171" s="146"/>
      <c r="FJE171" s="145"/>
      <c r="FJF171" s="145"/>
      <c r="FJG171" s="167"/>
      <c r="FJH171" s="147"/>
      <c r="FJI171" s="148"/>
      <c r="FJJ171" s="187"/>
      <c r="FJK171" s="188"/>
      <c r="FJL171" s="165"/>
      <c r="FJM171" s="166"/>
      <c r="FJN171" s="146"/>
      <c r="FJO171" s="145"/>
      <c r="FJP171" s="145"/>
      <c r="FJQ171" s="167"/>
      <c r="FJR171" s="147"/>
      <c r="FJS171" s="148"/>
      <c r="FJT171" s="187"/>
      <c r="FJU171" s="188"/>
      <c r="FJV171" s="165"/>
      <c r="FJW171" s="166"/>
      <c r="FJX171" s="146"/>
      <c r="FJY171" s="145"/>
      <c r="FJZ171" s="145"/>
      <c r="FKA171" s="167"/>
      <c r="FKB171" s="147"/>
      <c r="FKC171" s="148"/>
      <c r="FKD171" s="187"/>
      <c r="FKE171" s="188"/>
      <c r="FKF171" s="165"/>
      <c r="FKG171" s="166"/>
      <c r="FKH171" s="146"/>
      <c r="FKI171" s="145"/>
      <c r="FKJ171" s="145"/>
      <c r="FKK171" s="167"/>
      <c r="FKL171" s="147"/>
      <c r="FKM171" s="148"/>
      <c r="FKN171" s="187"/>
      <c r="FKO171" s="188"/>
      <c r="FKP171" s="165"/>
      <c r="FKQ171" s="166"/>
      <c r="FKR171" s="146"/>
      <c r="FKS171" s="145"/>
      <c r="FKT171" s="145"/>
      <c r="FKU171" s="167"/>
      <c r="FKV171" s="147"/>
      <c r="FKW171" s="148"/>
      <c r="FKX171" s="187"/>
      <c r="FKY171" s="188"/>
      <c r="FKZ171" s="165"/>
      <c r="FLA171" s="166"/>
      <c r="FLB171" s="146"/>
      <c r="FLC171" s="145"/>
      <c r="FLD171" s="145"/>
      <c r="FLE171" s="167"/>
      <c r="FLF171" s="147"/>
      <c r="FLG171" s="148"/>
      <c r="FLH171" s="187"/>
      <c r="FLI171" s="188"/>
      <c r="FLJ171" s="165"/>
      <c r="FLK171" s="166"/>
      <c r="FLL171" s="146"/>
      <c r="FLM171" s="145"/>
      <c r="FLN171" s="145"/>
      <c r="FLO171" s="167"/>
      <c r="FLP171" s="147"/>
      <c r="FLQ171" s="148"/>
      <c r="FLR171" s="187"/>
      <c r="FLS171" s="188"/>
      <c r="FLT171" s="165"/>
      <c r="FLU171" s="166"/>
      <c r="FLV171" s="146"/>
      <c r="FLW171" s="145"/>
      <c r="FLX171" s="145"/>
      <c r="FLY171" s="167"/>
      <c r="FLZ171" s="147"/>
      <c r="FMA171" s="148"/>
      <c r="FMB171" s="187"/>
      <c r="FMC171" s="188"/>
      <c r="FMD171" s="165"/>
      <c r="FME171" s="166"/>
      <c r="FMF171" s="146"/>
      <c r="FMG171" s="145"/>
      <c r="FMH171" s="145"/>
      <c r="FMI171" s="167"/>
      <c r="FMJ171" s="147"/>
      <c r="FMK171" s="148"/>
      <c r="FML171" s="187"/>
      <c r="FMM171" s="188"/>
      <c r="FMN171" s="165"/>
      <c r="FMO171" s="166"/>
      <c r="FMP171" s="146"/>
      <c r="FMQ171" s="145"/>
      <c r="FMR171" s="145"/>
      <c r="FMS171" s="167"/>
      <c r="FMT171" s="147"/>
      <c r="FMU171" s="148"/>
      <c r="FMV171" s="187"/>
      <c r="FMW171" s="188"/>
      <c r="FMX171" s="165"/>
      <c r="FMY171" s="166"/>
      <c r="FMZ171" s="146"/>
      <c r="FNA171" s="145"/>
      <c r="FNB171" s="145"/>
      <c r="FNC171" s="167"/>
      <c r="FND171" s="147"/>
      <c r="FNE171" s="148"/>
      <c r="FNF171" s="187"/>
      <c r="FNG171" s="188"/>
      <c r="FNH171" s="165"/>
      <c r="FNI171" s="166"/>
      <c r="FNJ171" s="146"/>
      <c r="FNK171" s="145"/>
      <c r="FNL171" s="145"/>
      <c r="FNM171" s="167"/>
      <c r="FNN171" s="147"/>
      <c r="FNO171" s="148"/>
      <c r="FNP171" s="187"/>
      <c r="FNQ171" s="188"/>
      <c r="FNR171" s="165"/>
      <c r="FNS171" s="166"/>
      <c r="FNT171" s="146"/>
      <c r="FNU171" s="145"/>
      <c r="FNV171" s="145"/>
      <c r="FNW171" s="167"/>
      <c r="FNX171" s="147"/>
      <c r="FNY171" s="148"/>
      <c r="FNZ171" s="187"/>
      <c r="FOA171" s="188"/>
      <c r="FOB171" s="165"/>
      <c r="FOC171" s="166"/>
      <c r="FOD171" s="146"/>
      <c r="FOE171" s="145"/>
      <c r="FOF171" s="145"/>
      <c r="FOG171" s="167"/>
      <c r="FOH171" s="147"/>
      <c r="FOI171" s="148"/>
      <c r="FOJ171" s="187"/>
      <c r="FOK171" s="188"/>
      <c r="FOL171" s="165"/>
      <c r="FOM171" s="166"/>
      <c r="FON171" s="146"/>
      <c r="FOO171" s="145"/>
      <c r="FOP171" s="145"/>
      <c r="FOQ171" s="167"/>
      <c r="FOR171" s="147"/>
      <c r="FOS171" s="148"/>
      <c r="FOT171" s="187"/>
      <c r="FOU171" s="188"/>
      <c r="FOV171" s="165"/>
      <c r="FOW171" s="166"/>
      <c r="FOX171" s="146"/>
      <c r="FOY171" s="145"/>
      <c r="FOZ171" s="145"/>
      <c r="FPA171" s="167"/>
      <c r="FPB171" s="147"/>
      <c r="FPC171" s="148"/>
      <c r="FPD171" s="187"/>
      <c r="FPE171" s="188"/>
      <c r="FPF171" s="165"/>
      <c r="FPG171" s="166"/>
      <c r="FPH171" s="146"/>
      <c r="FPI171" s="145"/>
      <c r="FPJ171" s="145"/>
      <c r="FPK171" s="167"/>
      <c r="FPL171" s="147"/>
      <c r="FPM171" s="148"/>
      <c r="FPN171" s="187"/>
      <c r="FPO171" s="188"/>
      <c r="FPP171" s="165"/>
      <c r="FPQ171" s="166"/>
      <c r="FPR171" s="146"/>
      <c r="FPS171" s="145"/>
      <c r="FPT171" s="145"/>
      <c r="FPU171" s="167"/>
      <c r="FPV171" s="147"/>
      <c r="FPW171" s="148"/>
      <c r="FPX171" s="187"/>
      <c r="FPY171" s="188"/>
      <c r="FPZ171" s="165"/>
      <c r="FQA171" s="166"/>
      <c r="FQB171" s="146"/>
      <c r="FQC171" s="145"/>
      <c r="FQD171" s="145"/>
      <c r="FQE171" s="167"/>
      <c r="FQF171" s="147"/>
      <c r="FQG171" s="148"/>
      <c r="FQH171" s="187"/>
      <c r="FQI171" s="188"/>
      <c r="FQJ171" s="165"/>
      <c r="FQK171" s="166"/>
      <c r="FQL171" s="146"/>
      <c r="FQM171" s="145"/>
      <c r="FQN171" s="145"/>
      <c r="FQO171" s="167"/>
      <c r="FQP171" s="147"/>
      <c r="FQQ171" s="148"/>
      <c r="FQR171" s="187"/>
      <c r="FQS171" s="188"/>
      <c r="FQT171" s="165"/>
      <c r="FQU171" s="166"/>
      <c r="FQV171" s="146"/>
      <c r="FQW171" s="145"/>
      <c r="FQX171" s="145"/>
      <c r="FQY171" s="167"/>
      <c r="FQZ171" s="147"/>
      <c r="FRA171" s="148"/>
      <c r="FRB171" s="187"/>
      <c r="FRC171" s="188"/>
      <c r="FRD171" s="165"/>
      <c r="FRE171" s="166"/>
      <c r="FRF171" s="146"/>
      <c r="FRG171" s="145"/>
      <c r="FRH171" s="145"/>
      <c r="FRI171" s="167"/>
      <c r="FRJ171" s="147"/>
      <c r="FRK171" s="148"/>
      <c r="FRL171" s="187"/>
      <c r="FRM171" s="188"/>
      <c r="FRN171" s="165"/>
      <c r="FRO171" s="166"/>
      <c r="FRP171" s="146"/>
      <c r="FRQ171" s="145"/>
      <c r="FRR171" s="145"/>
      <c r="FRS171" s="167"/>
      <c r="FRT171" s="147"/>
      <c r="FRU171" s="148"/>
      <c r="FRV171" s="187"/>
      <c r="FRW171" s="188"/>
      <c r="FRX171" s="165"/>
      <c r="FRY171" s="166"/>
      <c r="FRZ171" s="146"/>
      <c r="FSA171" s="145"/>
      <c r="FSB171" s="145"/>
      <c r="FSC171" s="167"/>
      <c r="FSD171" s="147"/>
      <c r="FSE171" s="148"/>
      <c r="FSF171" s="187"/>
      <c r="FSG171" s="188"/>
      <c r="FSH171" s="165"/>
      <c r="FSI171" s="166"/>
      <c r="FSJ171" s="146"/>
      <c r="FSK171" s="145"/>
      <c r="FSL171" s="145"/>
      <c r="FSM171" s="167"/>
      <c r="FSN171" s="147"/>
      <c r="FSO171" s="148"/>
      <c r="FSP171" s="187"/>
      <c r="FSQ171" s="188"/>
      <c r="FSR171" s="165"/>
      <c r="FSS171" s="166"/>
      <c r="FST171" s="146"/>
      <c r="FSU171" s="145"/>
      <c r="FSV171" s="145"/>
      <c r="FSW171" s="167"/>
      <c r="FSX171" s="147"/>
      <c r="FSY171" s="148"/>
      <c r="FSZ171" s="187"/>
      <c r="FTA171" s="188"/>
      <c r="FTB171" s="165"/>
      <c r="FTC171" s="166"/>
      <c r="FTD171" s="146"/>
      <c r="FTE171" s="145"/>
      <c r="FTF171" s="145"/>
      <c r="FTG171" s="167"/>
      <c r="FTH171" s="147"/>
      <c r="FTI171" s="148"/>
      <c r="FTJ171" s="187"/>
      <c r="FTK171" s="188"/>
      <c r="FTL171" s="165"/>
      <c r="FTM171" s="166"/>
      <c r="FTN171" s="146"/>
      <c r="FTO171" s="145"/>
      <c r="FTP171" s="145"/>
      <c r="FTQ171" s="167"/>
      <c r="FTR171" s="147"/>
      <c r="FTS171" s="148"/>
      <c r="FTT171" s="187"/>
      <c r="FTU171" s="188"/>
      <c r="FTV171" s="165"/>
      <c r="FTW171" s="166"/>
      <c r="FTX171" s="146"/>
      <c r="FTY171" s="145"/>
      <c r="FTZ171" s="145"/>
      <c r="FUA171" s="167"/>
      <c r="FUB171" s="147"/>
      <c r="FUC171" s="148"/>
      <c r="FUD171" s="187"/>
      <c r="FUE171" s="188"/>
      <c r="FUF171" s="165"/>
      <c r="FUG171" s="166"/>
      <c r="FUH171" s="146"/>
      <c r="FUI171" s="145"/>
      <c r="FUJ171" s="145"/>
      <c r="FUK171" s="167"/>
      <c r="FUL171" s="147"/>
      <c r="FUM171" s="148"/>
      <c r="FUN171" s="187"/>
      <c r="FUO171" s="188"/>
      <c r="FUP171" s="165"/>
      <c r="FUQ171" s="166"/>
      <c r="FUR171" s="146"/>
      <c r="FUS171" s="145"/>
      <c r="FUT171" s="145"/>
      <c r="FUU171" s="167"/>
      <c r="FUV171" s="147"/>
      <c r="FUW171" s="148"/>
      <c r="FUX171" s="187"/>
      <c r="FUY171" s="188"/>
      <c r="FUZ171" s="165"/>
      <c r="FVA171" s="166"/>
      <c r="FVB171" s="146"/>
      <c r="FVC171" s="145"/>
      <c r="FVD171" s="145"/>
      <c r="FVE171" s="167"/>
      <c r="FVF171" s="147"/>
      <c r="FVG171" s="148"/>
      <c r="FVH171" s="187"/>
      <c r="FVI171" s="188"/>
      <c r="FVJ171" s="165"/>
      <c r="FVK171" s="166"/>
      <c r="FVL171" s="146"/>
      <c r="FVM171" s="145"/>
      <c r="FVN171" s="145"/>
      <c r="FVO171" s="167"/>
      <c r="FVP171" s="147"/>
      <c r="FVQ171" s="148"/>
      <c r="FVR171" s="187"/>
      <c r="FVS171" s="188"/>
      <c r="FVT171" s="165"/>
      <c r="FVU171" s="166"/>
      <c r="FVV171" s="146"/>
      <c r="FVW171" s="145"/>
      <c r="FVX171" s="145"/>
      <c r="FVY171" s="167"/>
      <c r="FVZ171" s="147"/>
      <c r="FWA171" s="148"/>
      <c r="FWB171" s="187"/>
      <c r="FWC171" s="188"/>
      <c r="FWD171" s="165"/>
      <c r="FWE171" s="166"/>
      <c r="FWF171" s="146"/>
      <c r="FWG171" s="145"/>
      <c r="FWH171" s="145"/>
      <c r="FWI171" s="167"/>
      <c r="FWJ171" s="147"/>
      <c r="FWK171" s="148"/>
      <c r="FWL171" s="187"/>
      <c r="FWM171" s="188"/>
      <c r="FWN171" s="165"/>
      <c r="FWO171" s="166"/>
      <c r="FWP171" s="146"/>
      <c r="FWQ171" s="145"/>
      <c r="FWR171" s="145"/>
      <c r="FWS171" s="167"/>
      <c r="FWT171" s="147"/>
      <c r="FWU171" s="148"/>
      <c r="FWV171" s="187"/>
      <c r="FWW171" s="188"/>
      <c r="FWX171" s="165"/>
      <c r="FWY171" s="166"/>
      <c r="FWZ171" s="146"/>
      <c r="FXA171" s="145"/>
      <c r="FXB171" s="145"/>
      <c r="FXC171" s="167"/>
      <c r="FXD171" s="147"/>
      <c r="FXE171" s="148"/>
      <c r="FXF171" s="187"/>
      <c r="FXG171" s="188"/>
      <c r="FXH171" s="165"/>
      <c r="FXI171" s="166"/>
      <c r="FXJ171" s="146"/>
      <c r="FXK171" s="145"/>
      <c r="FXL171" s="145"/>
      <c r="FXM171" s="167"/>
      <c r="FXN171" s="147"/>
      <c r="FXO171" s="148"/>
      <c r="FXP171" s="187"/>
      <c r="FXQ171" s="188"/>
      <c r="FXR171" s="165"/>
      <c r="FXS171" s="166"/>
      <c r="FXT171" s="146"/>
      <c r="FXU171" s="145"/>
      <c r="FXV171" s="145"/>
      <c r="FXW171" s="167"/>
      <c r="FXX171" s="147"/>
      <c r="FXY171" s="148"/>
      <c r="FXZ171" s="187"/>
      <c r="FYA171" s="188"/>
      <c r="FYB171" s="165"/>
      <c r="FYC171" s="166"/>
      <c r="FYD171" s="146"/>
      <c r="FYE171" s="145"/>
      <c r="FYF171" s="145"/>
      <c r="FYG171" s="167"/>
      <c r="FYH171" s="147"/>
      <c r="FYI171" s="148"/>
      <c r="FYJ171" s="187"/>
      <c r="FYK171" s="188"/>
      <c r="FYL171" s="165"/>
      <c r="FYM171" s="166"/>
      <c r="FYN171" s="146"/>
      <c r="FYO171" s="145"/>
      <c r="FYP171" s="145"/>
      <c r="FYQ171" s="167"/>
      <c r="FYR171" s="147"/>
      <c r="FYS171" s="148"/>
      <c r="FYT171" s="187"/>
      <c r="FYU171" s="188"/>
      <c r="FYV171" s="165"/>
      <c r="FYW171" s="166"/>
      <c r="FYX171" s="146"/>
      <c r="FYY171" s="145"/>
      <c r="FYZ171" s="145"/>
      <c r="FZA171" s="167"/>
      <c r="FZB171" s="147"/>
      <c r="FZC171" s="148"/>
      <c r="FZD171" s="187"/>
      <c r="FZE171" s="188"/>
      <c r="FZF171" s="165"/>
      <c r="FZG171" s="166"/>
      <c r="FZH171" s="146"/>
      <c r="FZI171" s="145"/>
      <c r="FZJ171" s="145"/>
      <c r="FZK171" s="167"/>
      <c r="FZL171" s="147"/>
      <c r="FZM171" s="148"/>
      <c r="FZN171" s="187"/>
      <c r="FZO171" s="188"/>
      <c r="FZP171" s="165"/>
      <c r="FZQ171" s="166"/>
      <c r="FZR171" s="146"/>
      <c r="FZS171" s="145"/>
      <c r="FZT171" s="145"/>
      <c r="FZU171" s="167"/>
      <c r="FZV171" s="147"/>
      <c r="FZW171" s="148"/>
      <c r="FZX171" s="187"/>
      <c r="FZY171" s="188"/>
      <c r="FZZ171" s="165"/>
      <c r="GAA171" s="166"/>
      <c r="GAB171" s="146"/>
      <c r="GAC171" s="145"/>
      <c r="GAD171" s="145"/>
      <c r="GAE171" s="167"/>
      <c r="GAF171" s="147"/>
      <c r="GAG171" s="148"/>
      <c r="GAH171" s="187"/>
      <c r="GAI171" s="188"/>
      <c r="GAJ171" s="165"/>
      <c r="GAK171" s="166"/>
      <c r="GAL171" s="146"/>
      <c r="GAM171" s="145"/>
      <c r="GAN171" s="145"/>
      <c r="GAO171" s="167"/>
      <c r="GAP171" s="147"/>
      <c r="GAQ171" s="148"/>
      <c r="GAR171" s="187"/>
      <c r="GAS171" s="188"/>
      <c r="GAT171" s="165"/>
      <c r="GAU171" s="166"/>
      <c r="GAV171" s="146"/>
      <c r="GAW171" s="145"/>
      <c r="GAX171" s="145"/>
      <c r="GAY171" s="167"/>
      <c r="GAZ171" s="147"/>
      <c r="GBA171" s="148"/>
      <c r="GBB171" s="187"/>
      <c r="GBC171" s="188"/>
      <c r="GBD171" s="165"/>
      <c r="GBE171" s="166"/>
      <c r="GBF171" s="146"/>
      <c r="GBG171" s="145"/>
      <c r="GBH171" s="145"/>
      <c r="GBI171" s="167"/>
      <c r="GBJ171" s="147"/>
      <c r="GBK171" s="148"/>
      <c r="GBL171" s="187"/>
      <c r="GBM171" s="188"/>
      <c r="GBN171" s="165"/>
      <c r="GBO171" s="166"/>
      <c r="GBP171" s="146"/>
      <c r="GBQ171" s="145"/>
      <c r="GBR171" s="145"/>
      <c r="GBS171" s="167"/>
      <c r="GBT171" s="147"/>
      <c r="GBU171" s="148"/>
      <c r="GBV171" s="187"/>
      <c r="GBW171" s="188"/>
      <c r="GBX171" s="165"/>
      <c r="GBY171" s="166"/>
      <c r="GBZ171" s="146"/>
      <c r="GCA171" s="145"/>
      <c r="GCB171" s="145"/>
      <c r="GCC171" s="167"/>
      <c r="GCD171" s="147"/>
      <c r="GCE171" s="148"/>
      <c r="GCF171" s="187"/>
      <c r="GCG171" s="188"/>
      <c r="GCH171" s="165"/>
      <c r="GCI171" s="166"/>
      <c r="GCJ171" s="146"/>
      <c r="GCK171" s="145"/>
      <c r="GCL171" s="145"/>
      <c r="GCM171" s="167"/>
      <c r="GCN171" s="147"/>
      <c r="GCO171" s="148"/>
      <c r="GCP171" s="187"/>
      <c r="GCQ171" s="188"/>
      <c r="GCR171" s="165"/>
      <c r="GCS171" s="166"/>
      <c r="GCT171" s="146"/>
      <c r="GCU171" s="145"/>
      <c r="GCV171" s="145"/>
      <c r="GCW171" s="167"/>
      <c r="GCX171" s="147"/>
      <c r="GCY171" s="148"/>
      <c r="GCZ171" s="187"/>
      <c r="GDA171" s="188"/>
      <c r="GDB171" s="165"/>
      <c r="GDC171" s="166"/>
      <c r="GDD171" s="146"/>
      <c r="GDE171" s="145"/>
      <c r="GDF171" s="145"/>
      <c r="GDG171" s="167"/>
      <c r="GDH171" s="147"/>
      <c r="GDI171" s="148"/>
      <c r="GDJ171" s="187"/>
      <c r="GDK171" s="188"/>
      <c r="GDL171" s="165"/>
      <c r="GDM171" s="166"/>
      <c r="GDN171" s="146"/>
      <c r="GDO171" s="145"/>
      <c r="GDP171" s="145"/>
      <c r="GDQ171" s="167"/>
      <c r="GDR171" s="147"/>
      <c r="GDS171" s="148"/>
      <c r="GDT171" s="187"/>
      <c r="GDU171" s="188"/>
      <c r="GDV171" s="165"/>
      <c r="GDW171" s="166"/>
      <c r="GDX171" s="146"/>
      <c r="GDY171" s="145"/>
      <c r="GDZ171" s="145"/>
      <c r="GEA171" s="167"/>
      <c r="GEB171" s="147"/>
      <c r="GEC171" s="148"/>
      <c r="GED171" s="187"/>
      <c r="GEE171" s="188"/>
      <c r="GEF171" s="165"/>
      <c r="GEG171" s="166"/>
      <c r="GEH171" s="146"/>
      <c r="GEI171" s="145"/>
      <c r="GEJ171" s="145"/>
      <c r="GEK171" s="167"/>
      <c r="GEL171" s="147"/>
      <c r="GEM171" s="148"/>
      <c r="GEN171" s="187"/>
      <c r="GEO171" s="188"/>
      <c r="GEP171" s="165"/>
      <c r="GEQ171" s="166"/>
      <c r="GER171" s="146"/>
      <c r="GES171" s="145"/>
      <c r="GET171" s="145"/>
      <c r="GEU171" s="167"/>
      <c r="GEV171" s="147"/>
      <c r="GEW171" s="148"/>
      <c r="GEX171" s="187"/>
      <c r="GEY171" s="188"/>
      <c r="GEZ171" s="165"/>
      <c r="GFA171" s="166"/>
      <c r="GFB171" s="146"/>
      <c r="GFC171" s="145"/>
      <c r="GFD171" s="145"/>
      <c r="GFE171" s="167"/>
      <c r="GFF171" s="147"/>
      <c r="GFG171" s="148"/>
      <c r="GFH171" s="187"/>
      <c r="GFI171" s="188"/>
      <c r="GFJ171" s="165"/>
      <c r="GFK171" s="166"/>
      <c r="GFL171" s="146"/>
      <c r="GFM171" s="145"/>
      <c r="GFN171" s="145"/>
      <c r="GFO171" s="167"/>
      <c r="GFP171" s="147"/>
      <c r="GFQ171" s="148"/>
      <c r="GFR171" s="187"/>
      <c r="GFS171" s="188"/>
      <c r="GFT171" s="165"/>
      <c r="GFU171" s="166"/>
      <c r="GFV171" s="146"/>
      <c r="GFW171" s="145"/>
      <c r="GFX171" s="145"/>
      <c r="GFY171" s="167"/>
      <c r="GFZ171" s="147"/>
      <c r="GGA171" s="148"/>
      <c r="GGB171" s="187"/>
      <c r="GGC171" s="188"/>
      <c r="GGD171" s="165"/>
      <c r="GGE171" s="166"/>
      <c r="GGF171" s="146"/>
      <c r="GGG171" s="145"/>
      <c r="GGH171" s="145"/>
      <c r="GGI171" s="167"/>
      <c r="GGJ171" s="147"/>
      <c r="GGK171" s="148"/>
      <c r="GGL171" s="187"/>
      <c r="GGM171" s="188"/>
      <c r="GGN171" s="165"/>
      <c r="GGO171" s="166"/>
      <c r="GGP171" s="146"/>
      <c r="GGQ171" s="145"/>
      <c r="GGR171" s="145"/>
      <c r="GGS171" s="167"/>
      <c r="GGT171" s="147"/>
      <c r="GGU171" s="148"/>
      <c r="GGV171" s="187"/>
      <c r="GGW171" s="188"/>
      <c r="GGX171" s="165"/>
      <c r="GGY171" s="166"/>
      <c r="GGZ171" s="146"/>
      <c r="GHA171" s="145"/>
      <c r="GHB171" s="145"/>
      <c r="GHC171" s="167"/>
      <c r="GHD171" s="147"/>
      <c r="GHE171" s="148"/>
      <c r="GHF171" s="187"/>
      <c r="GHG171" s="188"/>
      <c r="GHH171" s="165"/>
      <c r="GHI171" s="166"/>
      <c r="GHJ171" s="146"/>
      <c r="GHK171" s="145"/>
      <c r="GHL171" s="145"/>
      <c r="GHM171" s="167"/>
      <c r="GHN171" s="147"/>
      <c r="GHO171" s="148"/>
      <c r="GHP171" s="187"/>
      <c r="GHQ171" s="188"/>
      <c r="GHR171" s="165"/>
      <c r="GHS171" s="166"/>
      <c r="GHT171" s="146"/>
      <c r="GHU171" s="145"/>
      <c r="GHV171" s="145"/>
      <c r="GHW171" s="167"/>
      <c r="GHX171" s="147"/>
      <c r="GHY171" s="148"/>
      <c r="GHZ171" s="187"/>
      <c r="GIA171" s="188"/>
      <c r="GIB171" s="165"/>
      <c r="GIC171" s="166"/>
      <c r="GID171" s="146"/>
      <c r="GIE171" s="145"/>
      <c r="GIF171" s="145"/>
      <c r="GIG171" s="167"/>
      <c r="GIH171" s="147"/>
      <c r="GII171" s="148"/>
      <c r="GIJ171" s="187"/>
      <c r="GIK171" s="188"/>
      <c r="GIL171" s="165"/>
      <c r="GIM171" s="166"/>
      <c r="GIN171" s="146"/>
      <c r="GIO171" s="145"/>
      <c r="GIP171" s="145"/>
      <c r="GIQ171" s="167"/>
      <c r="GIR171" s="147"/>
      <c r="GIS171" s="148"/>
      <c r="GIT171" s="187"/>
      <c r="GIU171" s="188"/>
      <c r="GIV171" s="165"/>
      <c r="GIW171" s="166"/>
      <c r="GIX171" s="146"/>
      <c r="GIY171" s="145"/>
      <c r="GIZ171" s="145"/>
      <c r="GJA171" s="167"/>
      <c r="GJB171" s="147"/>
      <c r="GJC171" s="148"/>
      <c r="GJD171" s="187"/>
      <c r="GJE171" s="188"/>
      <c r="GJF171" s="165"/>
      <c r="GJG171" s="166"/>
      <c r="GJH171" s="146"/>
      <c r="GJI171" s="145"/>
      <c r="GJJ171" s="145"/>
      <c r="GJK171" s="167"/>
      <c r="GJL171" s="147"/>
      <c r="GJM171" s="148"/>
      <c r="GJN171" s="187"/>
      <c r="GJO171" s="188"/>
      <c r="GJP171" s="165"/>
      <c r="GJQ171" s="166"/>
      <c r="GJR171" s="146"/>
      <c r="GJS171" s="145"/>
      <c r="GJT171" s="145"/>
      <c r="GJU171" s="167"/>
      <c r="GJV171" s="147"/>
      <c r="GJW171" s="148"/>
      <c r="GJX171" s="187"/>
      <c r="GJY171" s="188"/>
      <c r="GJZ171" s="165"/>
      <c r="GKA171" s="166"/>
      <c r="GKB171" s="146"/>
      <c r="GKC171" s="145"/>
      <c r="GKD171" s="145"/>
      <c r="GKE171" s="167"/>
      <c r="GKF171" s="147"/>
      <c r="GKG171" s="148"/>
      <c r="GKH171" s="187"/>
      <c r="GKI171" s="188"/>
      <c r="GKJ171" s="165"/>
      <c r="GKK171" s="166"/>
      <c r="GKL171" s="146"/>
      <c r="GKM171" s="145"/>
      <c r="GKN171" s="145"/>
      <c r="GKO171" s="167"/>
      <c r="GKP171" s="147"/>
      <c r="GKQ171" s="148"/>
      <c r="GKR171" s="187"/>
      <c r="GKS171" s="188"/>
      <c r="GKT171" s="165"/>
      <c r="GKU171" s="166"/>
      <c r="GKV171" s="146"/>
      <c r="GKW171" s="145"/>
      <c r="GKX171" s="145"/>
      <c r="GKY171" s="167"/>
      <c r="GKZ171" s="147"/>
      <c r="GLA171" s="148"/>
      <c r="GLB171" s="187"/>
      <c r="GLC171" s="188"/>
      <c r="GLD171" s="165"/>
      <c r="GLE171" s="166"/>
      <c r="GLF171" s="146"/>
      <c r="GLG171" s="145"/>
      <c r="GLH171" s="145"/>
      <c r="GLI171" s="167"/>
      <c r="GLJ171" s="147"/>
      <c r="GLK171" s="148"/>
      <c r="GLL171" s="187"/>
      <c r="GLM171" s="188"/>
      <c r="GLN171" s="165"/>
      <c r="GLO171" s="166"/>
      <c r="GLP171" s="146"/>
      <c r="GLQ171" s="145"/>
      <c r="GLR171" s="145"/>
      <c r="GLS171" s="167"/>
      <c r="GLT171" s="147"/>
      <c r="GLU171" s="148"/>
      <c r="GLV171" s="187"/>
      <c r="GLW171" s="188"/>
      <c r="GLX171" s="165"/>
      <c r="GLY171" s="166"/>
      <c r="GLZ171" s="146"/>
      <c r="GMA171" s="145"/>
      <c r="GMB171" s="145"/>
      <c r="GMC171" s="167"/>
      <c r="GMD171" s="147"/>
      <c r="GME171" s="148"/>
      <c r="GMF171" s="187"/>
      <c r="GMG171" s="188"/>
      <c r="GMH171" s="165"/>
      <c r="GMI171" s="166"/>
      <c r="GMJ171" s="146"/>
      <c r="GMK171" s="145"/>
      <c r="GML171" s="145"/>
      <c r="GMM171" s="167"/>
      <c r="GMN171" s="147"/>
      <c r="GMO171" s="148"/>
      <c r="GMP171" s="187"/>
      <c r="GMQ171" s="188"/>
      <c r="GMR171" s="165"/>
      <c r="GMS171" s="166"/>
      <c r="GMT171" s="146"/>
      <c r="GMU171" s="145"/>
      <c r="GMV171" s="145"/>
      <c r="GMW171" s="167"/>
      <c r="GMX171" s="147"/>
      <c r="GMY171" s="148"/>
      <c r="GMZ171" s="187"/>
      <c r="GNA171" s="188"/>
      <c r="GNB171" s="165"/>
      <c r="GNC171" s="166"/>
      <c r="GND171" s="146"/>
      <c r="GNE171" s="145"/>
      <c r="GNF171" s="145"/>
      <c r="GNG171" s="167"/>
      <c r="GNH171" s="147"/>
      <c r="GNI171" s="148"/>
      <c r="GNJ171" s="187"/>
      <c r="GNK171" s="188"/>
      <c r="GNL171" s="165"/>
      <c r="GNM171" s="166"/>
      <c r="GNN171" s="146"/>
      <c r="GNO171" s="145"/>
      <c r="GNP171" s="145"/>
      <c r="GNQ171" s="167"/>
      <c r="GNR171" s="147"/>
      <c r="GNS171" s="148"/>
      <c r="GNT171" s="187"/>
      <c r="GNU171" s="188"/>
      <c r="GNV171" s="165"/>
      <c r="GNW171" s="166"/>
      <c r="GNX171" s="146"/>
      <c r="GNY171" s="145"/>
      <c r="GNZ171" s="145"/>
      <c r="GOA171" s="167"/>
      <c r="GOB171" s="147"/>
      <c r="GOC171" s="148"/>
      <c r="GOD171" s="187"/>
      <c r="GOE171" s="188"/>
      <c r="GOF171" s="165"/>
      <c r="GOG171" s="166"/>
      <c r="GOH171" s="146"/>
      <c r="GOI171" s="145"/>
      <c r="GOJ171" s="145"/>
      <c r="GOK171" s="167"/>
      <c r="GOL171" s="147"/>
      <c r="GOM171" s="148"/>
      <c r="GON171" s="187"/>
      <c r="GOO171" s="188"/>
      <c r="GOP171" s="165"/>
      <c r="GOQ171" s="166"/>
      <c r="GOR171" s="146"/>
      <c r="GOS171" s="145"/>
      <c r="GOT171" s="145"/>
      <c r="GOU171" s="167"/>
      <c r="GOV171" s="147"/>
      <c r="GOW171" s="148"/>
      <c r="GOX171" s="187"/>
      <c r="GOY171" s="188"/>
      <c r="GOZ171" s="165"/>
      <c r="GPA171" s="166"/>
      <c r="GPB171" s="146"/>
      <c r="GPC171" s="145"/>
      <c r="GPD171" s="145"/>
      <c r="GPE171" s="167"/>
      <c r="GPF171" s="147"/>
      <c r="GPG171" s="148"/>
      <c r="GPH171" s="187"/>
      <c r="GPI171" s="188"/>
      <c r="GPJ171" s="165"/>
      <c r="GPK171" s="166"/>
      <c r="GPL171" s="146"/>
      <c r="GPM171" s="145"/>
      <c r="GPN171" s="145"/>
      <c r="GPO171" s="167"/>
      <c r="GPP171" s="147"/>
      <c r="GPQ171" s="148"/>
      <c r="GPR171" s="187"/>
      <c r="GPS171" s="188"/>
      <c r="GPT171" s="165"/>
      <c r="GPU171" s="166"/>
      <c r="GPV171" s="146"/>
      <c r="GPW171" s="145"/>
      <c r="GPX171" s="145"/>
      <c r="GPY171" s="167"/>
      <c r="GPZ171" s="147"/>
      <c r="GQA171" s="148"/>
      <c r="GQB171" s="187"/>
      <c r="GQC171" s="188"/>
      <c r="GQD171" s="165"/>
      <c r="GQE171" s="166"/>
      <c r="GQF171" s="146"/>
      <c r="GQG171" s="145"/>
      <c r="GQH171" s="145"/>
      <c r="GQI171" s="167"/>
      <c r="GQJ171" s="147"/>
      <c r="GQK171" s="148"/>
      <c r="GQL171" s="187"/>
      <c r="GQM171" s="188"/>
      <c r="GQN171" s="165"/>
      <c r="GQO171" s="166"/>
      <c r="GQP171" s="146"/>
      <c r="GQQ171" s="145"/>
      <c r="GQR171" s="145"/>
      <c r="GQS171" s="167"/>
      <c r="GQT171" s="147"/>
      <c r="GQU171" s="148"/>
      <c r="GQV171" s="187"/>
      <c r="GQW171" s="188"/>
      <c r="GQX171" s="165"/>
      <c r="GQY171" s="166"/>
      <c r="GQZ171" s="146"/>
      <c r="GRA171" s="145"/>
      <c r="GRB171" s="145"/>
      <c r="GRC171" s="167"/>
      <c r="GRD171" s="147"/>
      <c r="GRE171" s="148"/>
      <c r="GRF171" s="187"/>
      <c r="GRG171" s="188"/>
      <c r="GRH171" s="165"/>
      <c r="GRI171" s="166"/>
      <c r="GRJ171" s="146"/>
      <c r="GRK171" s="145"/>
      <c r="GRL171" s="145"/>
      <c r="GRM171" s="167"/>
      <c r="GRN171" s="147"/>
      <c r="GRO171" s="148"/>
      <c r="GRP171" s="187"/>
      <c r="GRQ171" s="188"/>
      <c r="GRR171" s="165"/>
      <c r="GRS171" s="166"/>
      <c r="GRT171" s="146"/>
      <c r="GRU171" s="145"/>
      <c r="GRV171" s="145"/>
      <c r="GRW171" s="167"/>
      <c r="GRX171" s="147"/>
      <c r="GRY171" s="148"/>
      <c r="GRZ171" s="187"/>
      <c r="GSA171" s="188"/>
      <c r="GSB171" s="165"/>
      <c r="GSC171" s="166"/>
      <c r="GSD171" s="146"/>
      <c r="GSE171" s="145"/>
      <c r="GSF171" s="145"/>
      <c r="GSG171" s="167"/>
      <c r="GSH171" s="147"/>
      <c r="GSI171" s="148"/>
      <c r="GSJ171" s="187"/>
      <c r="GSK171" s="188"/>
      <c r="GSL171" s="165"/>
      <c r="GSM171" s="166"/>
      <c r="GSN171" s="146"/>
      <c r="GSO171" s="145"/>
      <c r="GSP171" s="145"/>
      <c r="GSQ171" s="167"/>
      <c r="GSR171" s="147"/>
      <c r="GSS171" s="148"/>
      <c r="GST171" s="187"/>
      <c r="GSU171" s="188"/>
      <c r="GSV171" s="165"/>
      <c r="GSW171" s="166"/>
      <c r="GSX171" s="146"/>
      <c r="GSY171" s="145"/>
      <c r="GSZ171" s="145"/>
      <c r="GTA171" s="167"/>
      <c r="GTB171" s="147"/>
      <c r="GTC171" s="148"/>
      <c r="GTD171" s="187"/>
      <c r="GTE171" s="188"/>
      <c r="GTF171" s="165"/>
      <c r="GTG171" s="166"/>
      <c r="GTH171" s="146"/>
      <c r="GTI171" s="145"/>
      <c r="GTJ171" s="145"/>
      <c r="GTK171" s="167"/>
      <c r="GTL171" s="147"/>
      <c r="GTM171" s="148"/>
      <c r="GTN171" s="187"/>
      <c r="GTO171" s="188"/>
      <c r="GTP171" s="165"/>
      <c r="GTQ171" s="166"/>
      <c r="GTR171" s="146"/>
      <c r="GTS171" s="145"/>
      <c r="GTT171" s="145"/>
      <c r="GTU171" s="167"/>
      <c r="GTV171" s="147"/>
      <c r="GTW171" s="148"/>
      <c r="GTX171" s="187"/>
      <c r="GTY171" s="188"/>
      <c r="GTZ171" s="165"/>
      <c r="GUA171" s="166"/>
      <c r="GUB171" s="146"/>
      <c r="GUC171" s="145"/>
      <c r="GUD171" s="145"/>
      <c r="GUE171" s="167"/>
      <c r="GUF171" s="147"/>
      <c r="GUG171" s="148"/>
      <c r="GUH171" s="187"/>
      <c r="GUI171" s="188"/>
      <c r="GUJ171" s="165"/>
      <c r="GUK171" s="166"/>
      <c r="GUL171" s="146"/>
      <c r="GUM171" s="145"/>
      <c r="GUN171" s="145"/>
      <c r="GUO171" s="167"/>
      <c r="GUP171" s="147"/>
      <c r="GUQ171" s="148"/>
      <c r="GUR171" s="187"/>
      <c r="GUS171" s="188"/>
      <c r="GUT171" s="165"/>
      <c r="GUU171" s="166"/>
      <c r="GUV171" s="146"/>
      <c r="GUW171" s="145"/>
      <c r="GUX171" s="145"/>
      <c r="GUY171" s="167"/>
      <c r="GUZ171" s="147"/>
      <c r="GVA171" s="148"/>
      <c r="GVB171" s="187"/>
      <c r="GVC171" s="188"/>
      <c r="GVD171" s="165"/>
      <c r="GVE171" s="166"/>
      <c r="GVF171" s="146"/>
      <c r="GVG171" s="145"/>
      <c r="GVH171" s="145"/>
      <c r="GVI171" s="167"/>
      <c r="GVJ171" s="147"/>
      <c r="GVK171" s="148"/>
      <c r="GVL171" s="187"/>
      <c r="GVM171" s="188"/>
      <c r="GVN171" s="165"/>
      <c r="GVO171" s="166"/>
      <c r="GVP171" s="146"/>
      <c r="GVQ171" s="145"/>
      <c r="GVR171" s="145"/>
      <c r="GVS171" s="167"/>
      <c r="GVT171" s="147"/>
      <c r="GVU171" s="148"/>
      <c r="GVV171" s="187"/>
      <c r="GVW171" s="188"/>
      <c r="GVX171" s="165"/>
      <c r="GVY171" s="166"/>
      <c r="GVZ171" s="146"/>
      <c r="GWA171" s="145"/>
      <c r="GWB171" s="145"/>
      <c r="GWC171" s="167"/>
      <c r="GWD171" s="147"/>
      <c r="GWE171" s="148"/>
      <c r="GWF171" s="187"/>
      <c r="GWG171" s="188"/>
      <c r="GWH171" s="165"/>
      <c r="GWI171" s="166"/>
      <c r="GWJ171" s="146"/>
      <c r="GWK171" s="145"/>
      <c r="GWL171" s="145"/>
      <c r="GWM171" s="167"/>
      <c r="GWN171" s="147"/>
      <c r="GWO171" s="148"/>
      <c r="GWP171" s="187"/>
      <c r="GWQ171" s="188"/>
      <c r="GWR171" s="165"/>
      <c r="GWS171" s="166"/>
      <c r="GWT171" s="146"/>
      <c r="GWU171" s="145"/>
      <c r="GWV171" s="145"/>
      <c r="GWW171" s="167"/>
      <c r="GWX171" s="147"/>
      <c r="GWY171" s="148"/>
      <c r="GWZ171" s="187"/>
      <c r="GXA171" s="188"/>
      <c r="GXB171" s="165"/>
      <c r="GXC171" s="166"/>
      <c r="GXD171" s="146"/>
      <c r="GXE171" s="145"/>
      <c r="GXF171" s="145"/>
      <c r="GXG171" s="167"/>
      <c r="GXH171" s="147"/>
      <c r="GXI171" s="148"/>
      <c r="GXJ171" s="187"/>
      <c r="GXK171" s="188"/>
      <c r="GXL171" s="165"/>
      <c r="GXM171" s="166"/>
      <c r="GXN171" s="146"/>
      <c r="GXO171" s="145"/>
      <c r="GXP171" s="145"/>
      <c r="GXQ171" s="167"/>
      <c r="GXR171" s="147"/>
      <c r="GXS171" s="148"/>
      <c r="GXT171" s="187"/>
      <c r="GXU171" s="188"/>
      <c r="GXV171" s="165"/>
      <c r="GXW171" s="166"/>
      <c r="GXX171" s="146"/>
      <c r="GXY171" s="145"/>
      <c r="GXZ171" s="145"/>
      <c r="GYA171" s="167"/>
      <c r="GYB171" s="147"/>
      <c r="GYC171" s="148"/>
      <c r="GYD171" s="187"/>
      <c r="GYE171" s="188"/>
      <c r="GYF171" s="165"/>
      <c r="GYG171" s="166"/>
      <c r="GYH171" s="146"/>
      <c r="GYI171" s="145"/>
      <c r="GYJ171" s="145"/>
      <c r="GYK171" s="167"/>
      <c r="GYL171" s="147"/>
      <c r="GYM171" s="148"/>
      <c r="GYN171" s="187"/>
      <c r="GYO171" s="188"/>
      <c r="GYP171" s="165"/>
      <c r="GYQ171" s="166"/>
      <c r="GYR171" s="146"/>
      <c r="GYS171" s="145"/>
      <c r="GYT171" s="145"/>
      <c r="GYU171" s="167"/>
      <c r="GYV171" s="147"/>
      <c r="GYW171" s="148"/>
      <c r="GYX171" s="187"/>
      <c r="GYY171" s="188"/>
      <c r="GYZ171" s="165"/>
      <c r="GZA171" s="166"/>
      <c r="GZB171" s="146"/>
      <c r="GZC171" s="145"/>
      <c r="GZD171" s="145"/>
      <c r="GZE171" s="167"/>
      <c r="GZF171" s="147"/>
      <c r="GZG171" s="148"/>
      <c r="GZH171" s="187"/>
      <c r="GZI171" s="188"/>
      <c r="GZJ171" s="165"/>
      <c r="GZK171" s="166"/>
      <c r="GZL171" s="146"/>
      <c r="GZM171" s="145"/>
      <c r="GZN171" s="145"/>
      <c r="GZO171" s="167"/>
      <c r="GZP171" s="147"/>
      <c r="GZQ171" s="148"/>
      <c r="GZR171" s="187"/>
      <c r="GZS171" s="188"/>
      <c r="GZT171" s="165"/>
      <c r="GZU171" s="166"/>
      <c r="GZV171" s="146"/>
      <c r="GZW171" s="145"/>
      <c r="GZX171" s="145"/>
      <c r="GZY171" s="167"/>
      <c r="GZZ171" s="147"/>
      <c r="HAA171" s="148"/>
      <c r="HAB171" s="187"/>
      <c r="HAC171" s="188"/>
      <c r="HAD171" s="165"/>
      <c r="HAE171" s="166"/>
      <c r="HAF171" s="146"/>
      <c r="HAG171" s="145"/>
      <c r="HAH171" s="145"/>
      <c r="HAI171" s="167"/>
      <c r="HAJ171" s="147"/>
      <c r="HAK171" s="148"/>
      <c r="HAL171" s="187"/>
      <c r="HAM171" s="188"/>
      <c r="HAN171" s="165"/>
      <c r="HAO171" s="166"/>
      <c r="HAP171" s="146"/>
      <c r="HAQ171" s="145"/>
      <c r="HAR171" s="145"/>
      <c r="HAS171" s="167"/>
      <c r="HAT171" s="147"/>
      <c r="HAU171" s="148"/>
      <c r="HAV171" s="187"/>
      <c r="HAW171" s="188"/>
      <c r="HAX171" s="165"/>
      <c r="HAY171" s="166"/>
      <c r="HAZ171" s="146"/>
      <c r="HBA171" s="145"/>
      <c r="HBB171" s="145"/>
      <c r="HBC171" s="167"/>
      <c r="HBD171" s="147"/>
      <c r="HBE171" s="148"/>
      <c r="HBF171" s="187"/>
      <c r="HBG171" s="188"/>
      <c r="HBH171" s="165"/>
      <c r="HBI171" s="166"/>
      <c r="HBJ171" s="146"/>
      <c r="HBK171" s="145"/>
      <c r="HBL171" s="145"/>
      <c r="HBM171" s="167"/>
      <c r="HBN171" s="147"/>
      <c r="HBO171" s="148"/>
      <c r="HBP171" s="187"/>
      <c r="HBQ171" s="188"/>
      <c r="HBR171" s="165"/>
      <c r="HBS171" s="166"/>
      <c r="HBT171" s="146"/>
      <c r="HBU171" s="145"/>
      <c r="HBV171" s="145"/>
      <c r="HBW171" s="167"/>
      <c r="HBX171" s="147"/>
      <c r="HBY171" s="148"/>
      <c r="HBZ171" s="187"/>
      <c r="HCA171" s="188"/>
      <c r="HCB171" s="165"/>
      <c r="HCC171" s="166"/>
      <c r="HCD171" s="146"/>
      <c r="HCE171" s="145"/>
      <c r="HCF171" s="145"/>
      <c r="HCG171" s="167"/>
      <c r="HCH171" s="147"/>
      <c r="HCI171" s="148"/>
      <c r="HCJ171" s="187"/>
      <c r="HCK171" s="188"/>
      <c r="HCL171" s="165"/>
      <c r="HCM171" s="166"/>
      <c r="HCN171" s="146"/>
      <c r="HCO171" s="145"/>
      <c r="HCP171" s="145"/>
      <c r="HCQ171" s="167"/>
      <c r="HCR171" s="147"/>
      <c r="HCS171" s="148"/>
      <c r="HCT171" s="187"/>
      <c r="HCU171" s="188"/>
      <c r="HCV171" s="165"/>
      <c r="HCW171" s="166"/>
      <c r="HCX171" s="146"/>
      <c r="HCY171" s="145"/>
      <c r="HCZ171" s="145"/>
      <c r="HDA171" s="167"/>
      <c r="HDB171" s="147"/>
      <c r="HDC171" s="148"/>
      <c r="HDD171" s="187"/>
      <c r="HDE171" s="188"/>
      <c r="HDF171" s="165"/>
      <c r="HDG171" s="166"/>
      <c r="HDH171" s="146"/>
      <c r="HDI171" s="145"/>
      <c r="HDJ171" s="145"/>
      <c r="HDK171" s="167"/>
      <c r="HDL171" s="147"/>
      <c r="HDM171" s="148"/>
      <c r="HDN171" s="187"/>
      <c r="HDO171" s="188"/>
      <c r="HDP171" s="165"/>
      <c r="HDQ171" s="166"/>
      <c r="HDR171" s="146"/>
      <c r="HDS171" s="145"/>
      <c r="HDT171" s="145"/>
      <c r="HDU171" s="167"/>
      <c r="HDV171" s="147"/>
      <c r="HDW171" s="148"/>
      <c r="HDX171" s="187"/>
      <c r="HDY171" s="188"/>
      <c r="HDZ171" s="165"/>
      <c r="HEA171" s="166"/>
      <c r="HEB171" s="146"/>
      <c r="HEC171" s="145"/>
      <c r="HED171" s="145"/>
      <c r="HEE171" s="167"/>
      <c r="HEF171" s="147"/>
      <c r="HEG171" s="148"/>
      <c r="HEH171" s="187"/>
      <c r="HEI171" s="188"/>
      <c r="HEJ171" s="165"/>
      <c r="HEK171" s="166"/>
      <c r="HEL171" s="146"/>
      <c r="HEM171" s="145"/>
      <c r="HEN171" s="145"/>
      <c r="HEO171" s="167"/>
      <c r="HEP171" s="147"/>
      <c r="HEQ171" s="148"/>
      <c r="HER171" s="187"/>
      <c r="HES171" s="188"/>
      <c r="HET171" s="165"/>
      <c r="HEU171" s="166"/>
      <c r="HEV171" s="146"/>
      <c r="HEW171" s="145"/>
      <c r="HEX171" s="145"/>
      <c r="HEY171" s="167"/>
      <c r="HEZ171" s="147"/>
      <c r="HFA171" s="148"/>
      <c r="HFB171" s="187"/>
      <c r="HFC171" s="188"/>
      <c r="HFD171" s="165"/>
      <c r="HFE171" s="166"/>
      <c r="HFF171" s="146"/>
      <c r="HFG171" s="145"/>
      <c r="HFH171" s="145"/>
      <c r="HFI171" s="167"/>
      <c r="HFJ171" s="147"/>
      <c r="HFK171" s="148"/>
      <c r="HFL171" s="187"/>
      <c r="HFM171" s="188"/>
      <c r="HFN171" s="165"/>
      <c r="HFO171" s="166"/>
      <c r="HFP171" s="146"/>
      <c r="HFQ171" s="145"/>
      <c r="HFR171" s="145"/>
      <c r="HFS171" s="167"/>
      <c r="HFT171" s="147"/>
      <c r="HFU171" s="148"/>
      <c r="HFV171" s="187"/>
      <c r="HFW171" s="188"/>
      <c r="HFX171" s="165"/>
      <c r="HFY171" s="166"/>
      <c r="HFZ171" s="146"/>
      <c r="HGA171" s="145"/>
      <c r="HGB171" s="145"/>
      <c r="HGC171" s="167"/>
      <c r="HGD171" s="147"/>
      <c r="HGE171" s="148"/>
      <c r="HGF171" s="187"/>
      <c r="HGG171" s="188"/>
      <c r="HGH171" s="165"/>
      <c r="HGI171" s="166"/>
      <c r="HGJ171" s="146"/>
      <c r="HGK171" s="145"/>
      <c r="HGL171" s="145"/>
      <c r="HGM171" s="167"/>
      <c r="HGN171" s="147"/>
      <c r="HGO171" s="148"/>
      <c r="HGP171" s="187"/>
      <c r="HGQ171" s="188"/>
      <c r="HGR171" s="165"/>
      <c r="HGS171" s="166"/>
      <c r="HGT171" s="146"/>
      <c r="HGU171" s="145"/>
      <c r="HGV171" s="145"/>
      <c r="HGW171" s="167"/>
      <c r="HGX171" s="147"/>
      <c r="HGY171" s="148"/>
      <c r="HGZ171" s="187"/>
      <c r="HHA171" s="188"/>
      <c r="HHB171" s="165"/>
      <c r="HHC171" s="166"/>
      <c r="HHD171" s="146"/>
      <c r="HHE171" s="145"/>
      <c r="HHF171" s="145"/>
      <c r="HHG171" s="167"/>
      <c r="HHH171" s="147"/>
      <c r="HHI171" s="148"/>
      <c r="HHJ171" s="187"/>
      <c r="HHK171" s="188"/>
      <c r="HHL171" s="165"/>
      <c r="HHM171" s="166"/>
      <c r="HHN171" s="146"/>
      <c r="HHO171" s="145"/>
      <c r="HHP171" s="145"/>
      <c r="HHQ171" s="167"/>
      <c r="HHR171" s="147"/>
      <c r="HHS171" s="148"/>
      <c r="HHT171" s="187"/>
      <c r="HHU171" s="188"/>
      <c r="HHV171" s="165"/>
      <c r="HHW171" s="166"/>
      <c r="HHX171" s="146"/>
      <c r="HHY171" s="145"/>
      <c r="HHZ171" s="145"/>
      <c r="HIA171" s="167"/>
      <c r="HIB171" s="147"/>
      <c r="HIC171" s="148"/>
      <c r="HID171" s="187"/>
      <c r="HIE171" s="188"/>
      <c r="HIF171" s="165"/>
      <c r="HIG171" s="166"/>
      <c r="HIH171" s="146"/>
      <c r="HII171" s="145"/>
      <c r="HIJ171" s="145"/>
      <c r="HIK171" s="167"/>
      <c r="HIL171" s="147"/>
      <c r="HIM171" s="148"/>
      <c r="HIN171" s="187"/>
      <c r="HIO171" s="188"/>
      <c r="HIP171" s="165"/>
      <c r="HIQ171" s="166"/>
      <c r="HIR171" s="146"/>
      <c r="HIS171" s="145"/>
      <c r="HIT171" s="145"/>
      <c r="HIU171" s="167"/>
      <c r="HIV171" s="147"/>
      <c r="HIW171" s="148"/>
      <c r="HIX171" s="187"/>
      <c r="HIY171" s="188"/>
      <c r="HIZ171" s="165"/>
      <c r="HJA171" s="166"/>
      <c r="HJB171" s="146"/>
      <c r="HJC171" s="145"/>
      <c r="HJD171" s="145"/>
      <c r="HJE171" s="167"/>
      <c r="HJF171" s="147"/>
      <c r="HJG171" s="148"/>
      <c r="HJH171" s="187"/>
      <c r="HJI171" s="188"/>
      <c r="HJJ171" s="165"/>
      <c r="HJK171" s="166"/>
      <c r="HJL171" s="146"/>
      <c r="HJM171" s="145"/>
      <c r="HJN171" s="145"/>
      <c r="HJO171" s="167"/>
      <c r="HJP171" s="147"/>
      <c r="HJQ171" s="148"/>
      <c r="HJR171" s="187"/>
      <c r="HJS171" s="188"/>
      <c r="HJT171" s="165"/>
      <c r="HJU171" s="166"/>
      <c r="HJV171" s="146"/>
      <c r="HJW171" s="145"/>
      <c r="HJX171" s="145"/>
      <c r="HJY171" s="167"/>
      <c r="HJZ171" s="147"/>
      <c r="HKA171" s="148"/>
      <c r="HKB171" s="187"/>
      <c r="HKC171" s="188"/>
      <c r="HKD171" s="165"/>
      <c r="HKE171" s="166"/>
      <c r="HKF171" s="146"/>
      <c r="HKG171" s="145"/>
      <c r="HKH171" s="145"/>
      <c r="HKI171" s="167"/>
      <c r="HKJ171" s="147"/>
      <c r="HKK171" s="148"/>
      <c r="HKL171" s="187"/>
      <c r="HKM171" s="188"/>
      <c r="HKN171" s="165"/>
      <c r="HKO171" s="166"/>
      <c r="HKP171" s="146"/>
      <c r="HKQ171" s="145"/>
      <c r="HKR171" s="145"/>
      <c r="HKS171" s="167"/>
      <c r="HKT171" s="147"/>
      <c r="HKU171" s="148"/>
      <c r="HKV171" s="187"/>
      <c r="HKW171" s="188"/>
      <c r="HKX171" s="165"/>
      <c r="HKY171" s="166"/>
      <c r="HKZ171" s="146"/>
      <c r="HLA171" s="145"/>
      <c r="HLB171" s="145"/>
      <c r="HLC171" s="167"/>
      <c r="HLD171" s="147"/>
      <c r="HLE171" s="148"/>
      <c r="HLF171" s="187"/>
      <c r="HLG171" s="188"/>
      <c r="HLH171" s="165"/>
      <c r="HLI171" s="166"/>
      <c r="HLJ171" s="146"/>
      <c r="HLK171" s="145"/>
      <c r="HLL171" s="145"/>
      <c r="HLM171" s="167"/>
      <c r="HLN171" s="147"/>
      <c r="HLO171" s="148"/>
      <c r="HLP171" s="187"/>
      <c r="HLQ171" s="188"/>
      <c r="HLR171" s="165"/>
      <c r="HLS171" s="166"/>
      <c r="HLT171" s="146"/>
      <c r="HLU171" s="145"/>
      <c r="HLV171" s="145"/>
      <c r="HLW171" s="167"/>
      <c r="HLX171" s="147"/>
      <c r="HLY171" s="148"/>
      <c r="HLZ171" s="187"/>
      <c r="HMA171" s="188"/>
      <c r="HMB171" s="165"/>
      <c r="HMC171" s="166"/>
      <c r="HMD171" s="146"/>
      <c r="HME171" s="145"/>
      <c r="HMF171" s="145"/>
      <c r="HMG171" s="167"/>
      <c r="HMH171" s="147"/>
      <c r="HMI171" s="148"/>
      <c r="HMJ171" s="187"/>
      <c r="HMK171" s="188"/>
      <c r="HML171" s="165"/>
      <c r="HMM171" s="166"/>
      <c r="HMN171" s="146"/>
      <c r="HMO171" s="145"/>
      <c r="HMP171" s="145"/>
      <c r="HMQ171" s="167"/>
      <c r="HMR171" s="147"/>
      <c r="HMS171" s="148"/>
      <c r="HMT171" s="187"/>
      <c r="HMU171" s="188"/>
      <c r="HMV171" s="165"/>
      <c r="HMW171" s="166"/>
      <c r="HMX171" s="146"/>
      <c r="HMY171" s="145"/>
      <c r="HMZ171" s="145"/>
      <c r="HNA171" s="167"/>
      <c r="HNB171" s="147"/>
      <c r="HNC171" s="148"/>
      <c r="HND171" s="187"/>
      <c r="HNE171" s="188"/>
      <c r="HNF171" s="165"/>
      <c r="HNG171" s="166"/>
      <c r="HNH171" s="146"/>
      <c r="HNI171" s="145"/>
      <c r="HNJ171" s="145"/>
      <c r="HNK171" s="167"/>
      <c r="HNL171" s="147"/>
      <c r="HNM171" s="148"/>
      <c r="HNN171" s="187"/>
      <c r="HNO171" s="188"/>
      <c r="HNP171" s="165"/>
      <c r="HNQ171" s="166"/>
      <c r="HNR171" s="146"/>
      <c r="HNS171" s="145"/>
      <c r="HNT171" s="145"/>
      <c r="HNU171" s="167"/>
      <c r="HNV171" s="147"/>
      <c r="HNW171" s="148"/>
      <c r="HNX171" s="187"/>
      <c r="HNY171" s="188"/>
      <c r="HNZ171" s="165"/>
      <c r="HOA171" s="166"/>
      <c r="HOB171" s="146"/>
      <c r="HOC171" s="145"/>
      <c r="HOD171" s="145"/>
      <c r="HOE171" s="167"/>
      <c r="HOF171" s="147"/>
      <c r="HOG171" s="148"/>
      <c r="HOH171" s="187"/>
      <c r="HOI171" s="188"/>
      <c r="HOJ171" s="165"/>
      <c r="HOK171" s="166"/>
      <c r="HOL171" s="146"/>
      <c r="HOM171" s="145"/>
      <c r="HON171" s="145"/>
      <c r="HOO171" s="167"/>
      <c r="HOP171" s="147"/>
      <c r="HOQ171" s="148"/>
      <c r="HOR171" s="187"/>
      <c r="HOS171" s="188"/>
      <c r="HOT171" s="165"/>
      <c r="HOU171" s="166"/>
      <c r="HOV171" s="146"/>
      <c r="HOW171" s="145"/>
      <c r="HOX171" s="145"/>
      <c r="HOY171" s="167"/>
      <c r="HOZ171" s="147"/>
      <c r="HPA171" s="148"/>
      <c r="HPB171" s="187"/>
      <c r="HPC171" s="188"/>
      <c r="HPD171" s="165"/>
      <c r="HPE171" s="166"/>
      <c r="HPF171" s="146"/>
      <c r="HPG171" s="145"/>
      <c r="HPH171" s="145"/>
      <c r="HPI171" s="167"/>
      <c r="HPJ171" s="147"/>
      <c r="HPK171" s="148"/>
      <c r="HPL171" s="187"/>
      <c r="HPM171" s="188"/>
      <c r="HPN171" s="165"/>
      <c r="HPO171" s="166"/>
      <c r="HPP171" s="146"/>
      <c r="HPQ171" s="145"/>
      <c r="HPR171" s="145"/>
      <c r="HPS171" s="167"/>
      <c r="HPT171" s="147"/>
      <c r="HPU171" s="148"/>
      <c r="HPV171" s="187"/>
      <c r="HPW171" s="188"/>
      <c r="HPX171" s="165"/>
      <c r="HPY171" s="166"/>
      <c r="HPZ171" s="146"/>
      <c r="HQA171" s="145"/>
      <c r="HQB171" s="145"/>
      <c r="HQC171" s="167"/>
      <c r="HQD171" s="147"/>
      <c r="HQE171" s="148"/>
      <c r="HQF171" s="187"/>
      <c r="HQG171" s="188"/>
      <c r="HQH171" s="165"/>
      <c r="HQI171" s="166"/>
      <c r="HQJ171" s="146"/>
      <c r="HQK171" s="145"/>
      <c r="HQL171" s="145"/>
      <c r="HQM171" s="167"/>
      <c r="HQN171" s="147"/>
      <c r="HQO171" s="148"/>
      <c r="HQP171" s="187"/>
      <c r="HQQ171" s="188"/>
      <c r="HQR171" s="165"/>
      <c r="HQS171" s="166"/>
      <c r="HQT171" s="146"/>
      <c r="HQU171" s="145"/>
      <c r="HQV171" s="145"/>
      <c r="HQW171" s="167"/>
      <c r="HQX171" s="147"/>
      <c r="HQY171" s="148"/>
      <c r="HQZ171" s="187"/>
      <c r="HRA171" s="188"/>
      <c r="HRB171" s="165"/>
      <c r="HRC171" s="166"/>
      <c r="HRD171" s="146"/>
      <c r="HRE171" s="145"/>
      <c r="HRF171" s="145"/>
      <c r="HRG171" s="167"/>
      <c r="HRH171" s="147"/>
      <c r="HRI171" s="148"/>
      <c r="HRJ171" s="187"/>
      <c r="HRK171" s="188"/>
      <c r="HRL171" s="165"/>
      <c r="HRM171" s="166"/>
      <c r="HRN171" s="146"/>
      <c r="HRO171" s="145"/>
      <c r="HRP171" s="145"/>
      <c r="HRQ171" s="167"/>
      <c r="HRR171" s="147"/>
      <c r="HRS171" s="148"/>
      <c r="HRT171" s="187"/>
      <c r="HRU171" s="188"/>
      <c r="HRV171" s="165"/>
      <c r="HRW171" s="166"/>
      <c r="HRX171" s="146"/>
      <c r="HRY171" s="145"/>
      <c r="HRZ171" s="145"/>
      <c r="HSA171" s="167"/>
      <c r="HSB171" s="147"/>
      <c r="HSC171" s="148"/>
      <c r="HSD171" s="187"/>
      <c r="HSE171" s="188"/>
      <c r="HSF171" s="165"/>
      <c r="HSG171" s="166"/>
      <c r="HSH171" s="146"/>
      <c r="HSI171" s="145"/>
      <c r="HSJ171" s="145"/>
      <c r="HSK171" s="167"/>
      <c r="HSL171" s="147"/>
      <c r="HSM171" s="148"/>
      <c r="HSN171" s="187"/>
      <c r="HSO171" s="188"/>
      <c r="HSP171" s="165"/>
      <c r="HSQ171" s="166"/>
      <c r="HSR171" s="146"/>
      <c r="HSS171" s="145"/>
      <c r="HST171" s="145"/>
      <c r="HSU171" s="167"/>
      <c r="HSV171" s="147"/>
      <c r="HSW171" s="148"/>
      <c r="HSX171" s="187"/>
      <c r="HSY171" s="188"/>
      <c r="HSZ171" s="165"/>
      <c r="HTA171" s="166"/>
      <c r="HTB171" s="146"/>
      <c r="HTC171" s="145"/>
      <c r="HTD171" s="145"/>
      <c r="HTE171" s="167"/>
      <c r="HTF171" s="147"/>
      <c r="HTG171" s="148"/>
      <c r="HTH171" s="187"/>
      <c r="HTI171" s="188"/>
      <c r="HTJ171" s="165"/>
      <c r="HTK171" s="166"/>
      <c r="HTL171" s="146"/>
      <c r="HTM171" s="145"/>
      <c r="HTN171" s="145"/>
      <c r="HTO171" s="167"/>
      <c r="HTP171" s="147"/>
      <c r="HTQ171" s="148"/>
      <c r="HTR171" s="187"/>
      <c r="HTS171" s="188"/>
      <c r="HTT171" s="165"/>
      <c r="HTU171" s="166"/>
      <c r="HTV171" s="146"/>
      <c r="HTW171" s="145"/>
      <c r="HTX171" s="145"/>
      <c r="HTY171" s="167"/>
      <c r="HTZ171" s="147"/>
      <c r="HUA171" s="148"/>
      <c r="HUB171" s="187"/>
      <c r="HUC171" s="188"/>
      <c r="HUD171" s="165"/>
      <c r="HUE171" s="166"/>
      <c r="HUF171" s="146"/>
      <c r="HUG171" s="145"/>
      <c r="HUH171" s="145"/>
      <c r="HUI171" s="167"/>
      <c r="HUJ171" s="147"/>
      <c r="HUK171" s="148"/>
      <c r="HUL171" s="187"/>
      <c r="HUM171" s="188"/>
      <c r="HUN171" s="165"/>
      <c r="HUO171" s="166"/>
      <c r="HUP171" s="146"/>
      <c r="HUQ171" s="145"/>
      <c r="HUR171" s="145"/>
      <c r="HUS171" s="167"/>
      <c r="HUT171" s="147"/>
      <c r="HUU171" s="148"/>
      <c r="HUV171" s="187"/>
      <c r="HUW171" s="188"/>
      <c r="HUX171" s="165"/>
      <c r="HUY171" s="166"/>
      <c r="HUZ171" s="146"/>
      <c r="HVA171" s="145"/>
      <c r="HVB171" s="145"/>
      <c r="HVC171" s="167"/>
      <c r="HVD171" s="147"/>
      <c r="HVE171" s="148"/>
      <c r="HVF171" s="187"/>
      <c r="HVG171" s="188"/>
      <c r="HVH171" s="165"/>
      <c r="HVI171" s="166"/>
      <c r="HVJ171" s="146"/>
      <c r="HVK171" s="145"/>
      <c r="HVL171" s="145"/>
      <c r="HVM171" s="167"/>
      <c r="HVN171" s="147"/>
      <c r="HVO171" s="148"/>
      <c r="HVP171" s="187"/>
      <c r="HVQ171" s="188"/>
      <c r="HVR171" s="165"/>
      <c r="HVS171" s="166"/>
      <c r="HVT171" s="146"/>
      <c r="HVU171" s="145"/>
      <c r="HVV171" s="145"/>
      <c r="HVW171" s="167"/>
      <c r="HVX171" s="147"/>
      <c r="HVY171" s="148"/>
      <c r="HVZ171" s="187"/>
      <c r="HWA171" s="188"/>
      <c r="HWB171" s="165"/>
      <c r="HWC171" s="166"/>
      <c r="HWD171" s="146"/>
      <c r="HWE171" s="145"/>
      <c r="HWF171" s="145"/>
      <c r="HWG171" s="167"/>
      <c r="HWH171" s="147"/>
      <c r="HWI171" s="148"/>
      <c r="HWJ171" s="187"/>
      <c r="HWK171" s="188"/>
      <c r="HWL171" s="165"/>
      <c r="HWM171" s="166"/>
      <c r="HWN171" s="146"/>
      <c r="HWO171" s="145"/>
      <c r="HWP171" s="145"/>
      <c r="HWQ171" s="167"/>
      <c r="HWR171" s="147"/>
      <c r="HWS171" s="148"/>
      <c r="HWT171" s="187"/>
      <c r="HWU171" s="188"/>
      <c r="HWV171" s="165"/>
      <c r="HWW171" s="166"/>
      <c r="HWX171" s="146"/>
      <c r="HWY171" s="145"/>
      <c r="HWZ171" s="145"/>
      <c r="HXA171" s="167"/>
      <c r="HXB171" s="147"/>
      <c r="HXC171" s="148"/>
      <c r="HXD171" s="187"/>
      <c r="HXE171" s="188"/>
      <c r="HXF171" s="165"/>
      <c r="HXG171" s="166"/>
      <c r="HXH171" s="146"/>
      <c r="HXI171" s="145"/>
      <c r="HXJ171" s="145"/>
      <c r="HXK171" s="167"/>
      <c r="HXL171" s="147"/>
      <c r="HXM171" s="148"/>
      <c r="HXN171" s="187"/>
      <c r="HXO171" s="188"/>
      <c r="HXP171" s="165"/>
      <c r="HXQ171" s="166"/>
      <c r="HXR171" s="146"/>
      <c r="HXS171" s="145"/>
      <c r="HXT171" s="145"/>
      <c r="HXU171" s="167"/>
      <c r="HXV171" s="147"/>
      <c r="HXW171" s="148"/>
      <c r="HXX171" s="187"/>
      <c r="HXY171" s="188"/>
      <c r="HXZ171" s="165"/>
      <c r="HYA171" s="166"/>
      <c r="HYB171" s="146"/>
      <c r="HYC171" s="145"/>
      <c r="HYD171" s="145"/>
      <c r="HYE171" s="167"/>
      <c r="HYF171" s="147"/>
      <c r="HYG171" s="148"/>
      <c r="HYH171" s="187"/>
      <c r="HYI171" s="188"/>
      <c r="HYJ171" s="165"/>
      <c r="HYK171" s="166"/>
      <c r="HYL171" s="146"/>
      <c r="HYM171" s="145"/>
      <c r="HYN171" s="145"/>
      <c r="HYO171" s="167"/>
      <c r="HYP171" s="147"/>
      <c r="HYQ171" s="148"/>
      <c r="HYR171" s="187"/>
      <c r="HYS171" s="188"/>
      <c r="HYT171" s="165"/>
      <c r="HYU171" s="166"/>
      <c r="HYV171" s="146"/>
      <c r="HYW171" s="145"/>
      <c r="HYX171" s="145"/>
      <c r="HYY171" s="167"/>
      <c r="HYZ171" s="147"/>
      <c r="HZA171" s="148"/>
      <c r="HZB171" s="187"/>
      <c r="HZC171" s="188"/>
      <c r="HZD171" s="165"/>
      <c r="HZE171" s="166"/>
      <c r="HZF171" s="146"/>
      <c r="HZG171" s="145"/>
      <c r="HZH171" s="145"/>
      <c r="HZI171" s="167"/>
      <c r="HZJ171" s="147"/>
      <c r="HZK171" s="148"/>
      <c r="HZL171" s="187"/>
      <c r="HZM171" s="188"/>
      <c r="HZN171" s="165"/>
      <c r="HZO171" s="166"/>
      <c r="HZP171" s="146"/>
      <c r="HZQ171" s="145"/>
      <c r="HZR171" s="145"/>
      <c r="HZS171" s="167"/>
      <c r="HZT171" s="147"/>
      <c r="HZU171" s="148"/>
      <c r="HZV171" s="187"/>
      <c r="HZW171" s="188"/>
      <c r="HZX171" s="165"/>
      <c r="HZY171" s="166"/>
      <c r="HZZ171" s="146"/>
      <c r="IAA171" s="145"/>
      <c r="IAB171" s="145"/>
      <c r="IAC171" s="167"/>
      <c r="IAD171" s="147"/>
      <c r="IAE171" s="148"/>
      <c r="IAF171" s="187"/>
      <c r="IAG171" s="188"/>
      <c r="IAH171" s="165"/>
      <c r="IAI171" s="166"/>
      <c r="IAJ171" s="146"/>
      <c r="IAK171" s="145"/>
      <c r="IAL171" s="145"/>
      <c r="IAM171" s="167"/>
      <c r="IAN171" s="147"/>
      <c r="IAO171" s="148"/>
      <c r="IAP171" s="187"/>
      <c r="IAQ171" s="188"/>
      <c r="IAR171" s="165"/>
      <c r="IAS171" s="166"/>
      <c r="IAT171" s="146"/>
      <c r="IAU171" s="145"/>
      <c r="IAV171" s="145"/>
      <c r="IAW171" s="167"/>
      <c r="IAX171" s="147"/>
      <c r="IAY171" s="148"/>
      <c r="IAZ171" s="187"/>
      <c r="IBA171" s="188"/>
      <c r="IBB171" s="165"/>
      <c r="IBC171" s="166"/>
      <c r="IBD171" s="146"/>
      <c r="IBE171" s="145"/>
      <c r="IBF171" s="145"/>
      <c r="IBG171" s="167"/>
      <c r="IBH171" s="147"/>
      <c r="IBI171" s="148"/>
      <c r="IBJ171" s="187"/>
      <c r="IBK171" s="188"/>
      <c r="IBL171" s="165"/>
      <c r="IBM171" s="166"/>
      <c r="IBN171" s="146"/>
      <c r="IBO171" s="145"/>
      <c r="IBP171" s="145"/>
      <c r="IBQ171" s="167"/>
      <c r="IBR171" s="147"/>
      <c r="IBS171" s="148"/>
      <c r="IBT171" s="187"/>
      <c r="IBU171" s="188"/>
      <c r="IBV171" s="165"/>
      <c r="IBW171" s="166"/>
      <c r="IBX171" s="146"/>
      <c r="IBY171" s="145"/>
      <c r="IBZ171" s="145"/>
      <c r="ICA171" s="167"/>
      <c r="ICB171" s="147"/>
      <c r="ICC171" s="148"/>
      <c r="ICD171" s="187"/>
      <c r="ICE171" s="188"/>
      <c r="ICF171" s="165"/>
      <c r="ICG171" s="166"/>
      <c r="ICH171" s="146"/>
      <c r="ICI171" s="145"/>
      <c r="ICJ171" s="145"/>
      <c r="ICK171" s="167"/>
      <c r="ICL171" s="147"/>
      <c r="ICM171" s="148"/>
      <c r="ICN171" s="187"/>
      <c r="ICO171" s="188"/>
      <c r="ICP171" s="165"/>
      <c r="ICQ171" s="166"/>
      <c r="ICR171" s="146"/>
      <c r="ICS171" s="145"/>
      <c r="ICT171" s="145"/>
      <c r="ICU171" s="167"/>
      <c r="ICV171" s="147"/>
      <c r="ICW171" s="148"/>
      <c r="ICX171" s="187"/>
      <c r="ICY171" s="188"/>
      <c r="ICZ171" s="165"/>
      <c r="IDA171" s="166"/>
      <c r="IDB171" s="146"/>
      <c r="IDC171" s="145"/>
      <c r="IDD171" s="145"/>
      <c r="IDE171" s="167"/>
      <c r="IDF171" s="147"/>
      <c r="IDG171" s="148"/>
      <c r="IDH171" s="187"/>
      <c r="IDI171" s="188"/>
      <c r="IDJ171" s="165"/>
      <c r="IDK171" s="166"/>
      <c r="IDL171" s="146"/>
      <c r="IDM171" s="145"/>
      <c r="IDN171" s="145"/>
      <c r="IDO171" s="167"/>
      <c r="IDP171" s="147"/>
      <c r="IDQ171" s="148"/>
      <c r="IDR171" s="187"/>
      <c r="IDS171" s="188"/>
      <c r="IDT171" s="165"/>
      <c r="IDU171" s="166"/>
      <c r="IDV171" s="146"/>
      <c r="IDW171" s="145"/>
      <c r="IDX171" s="145"/>
      <c r="IDY171" s="167"/>
      <c r="IDZ171" s="147"/>
      <c r="IEA171" s="148"/>
      <c r="IEB171" s="187"/>
      <c r="IEC171" s="188"/>
      <c r="IED171" s="165"/>
      <c r="IEE171" s="166"/>
      <c r="IEF171" s="146"/>
      <c r="IEG171" s="145"/>
      <c r="IEH171" s="145"/>
      <c r="IEI171" s="167"/>
      <c r="IEJ171" s="147"/>
      <c r="IEK171" s="148"/>
      <c r="IEL171" s="187"/>
      <c r="IEM171" s="188"/>
      <c r="IEN171" s="165"/>
      <c r="IEO171" s="166"/>
      <c r="IEP171" s="146"/>
      <c r="IEQ171" s="145"/>
      <c r="IER171" s="145"/>
      <c r="IES171" s="167"/>
      <c r="IET171" s="147"/>
      <c r="IEU171" s="148"/>
      <c r="IEV171" s="187"/>
      <c r="IEW171" s="188"/>
      <c r="IEX171" s="165"/>
      <c r="IEY171" s="166"/>
      <c r="IEZ171" s="146"/>
      <c r="IFA171" s="145"/>
      <c r="IFB171" s="145"/>
      <c r="IFC171" s="167"/>
      <c r="IFD171" s="147"/>
      <c r="IFE171" s="148"/>
      <c r="IFF171" s="187"/>
      <c r="IFG171" s="188"/>
      <c r="IFH171" s="165"/>
      <c r="IFI171" s="166"/>
      <c r="IFJ171" s="146"/>
      <c r="IFK171" s="145"/>
      <c r="IFL171" s="145"/>
      <c r="IFM171" s="167"/>
      <c r="IFN171" s="147"/>
      <c r="IFO171" s="148"/>
      <c r="IFP171" s="187"/>
      <c r="IFQ171" s="188"/>
      <c r="IFR171" s="165"/>
      <c r="IFS171" s="166"/>
      <c r="IFT171" s="146"/>
      <c r="IFU171" s="145"/>
      <c r="IFV171" s="145"/>
      <c r="IFW171" s="167"/>
      <c r="IFX171" s="147"/>
      <c r="IFY171" s="148"/>
      <c r="IFZ171" s="187"/>
      <c r="IGA171" s="188"/>
      <c r="IGB171" s="165"/>
      <c r="IGC171" s="166"/>
      <c r="IGD171" s="146"/>
      <c r="IGE171" s="145"/>
      <c r="IGF171" s="145"/>
      <c r="IGG171" s="167"/>
      <c r="IGH171" s="147"/>
      <c r="IGI171" s="148"/>
      <c r="IGJ171" s="187"/>
      <c r="IGK171" s="188"/>
      <c r="IGL171" s="165"/>
      <c r="IGM171" s="166"/>
      <c r="IGN171" s="146"/>
      <c r="IGO171" s="145"/>
      <c r="IGP171" s="145"/>
      <c r="IGQ171" s="167"/>
      <c r="IGR171" s="147"/>
      <c r="IGS171" s="148"/>
      <c r="IGT171" s="187"/>
      <c r="IGU171" s="188"/>
      <c r="IGV171" s="165"/>
      <c r="IGW171" s="166"/>
      <c r="IGX171" s="146"/>
      <c r="IGY171" s="145"/>
      <c r="IGZ171" s="145"/>
      <c r="IHA171" s="167"/>
      <c r="IHB171" s="147"/>
      <c r="IHC171" s="148"/>
      <c r="IHD171" s="187"/>
      <c r="IHE171" s="188"/>
      <c r="IHF171" s="165"/>
      <c r="IHG171" s="166"/>
      <c r="IHH171" s="146"/>
      <c r="IHI171" s="145"/>
      <c r="IHJ171" s="145"/>
      <c r="IHK171" s="167"/>
      <c r="IHL171" s="147"/>
      <c r="IHM171" s="148"/>
      <c r="IHN171" s="187"/>
      <c r="IHO171" s="188"/>
      <c r="IHP171" s="165"/>
      <c r="IHQ171" s="166"/>
      <c r="IHR171" s="146"/>
      <c r="IHS171" s="145"/>
      <c r="IHT171" s="145"/>
      <c r="IHU171" s="167"/>
      <c r="IHV171" s="147"/>
      <c r="IHW171" s="148"/>
      <c r="IHX171" s="187"/>
      <c r="IHY171" s="188"/>
      <c r="IHZ171" s="165"/>
      <c r="IIA171" s="166"/>
      <c r="IIB171" s="146"/>
      <c r="IIC171" s="145"/>
      <c r="IID171" s="145"/>
      <c r="IIE171" s="167"/>
      <c r="IIF171" s="147"/>
      <c r="IIG171" s="148"/>
      <c r="IIH171" s="187"/>
      <c r="III171" s="188"/>
      <c r="IIJ171" s="165"/>
      <c r="IIK171" s="166"/>
      <c r="IIL171" s="146"/>
      <c r="IIM171" s="145"/>
      <c r="IIN171" s="145"/>
      <c r="IIO171" s="167"/>
      <c r="IIP171" s="147"/>
      <c r="IIQ171" s="148"/>
      <c r="IIR171" s="187"/>
      <c r="IIS171" s="188"/>
      <c r="IIT171" s="165"/>
      <c r="IIU171" s="166"/>
      <c r="IIV171" s="146"/>
      <c r="IIW171" s="145"/>
      <c r="IIX171" s="145"/>
      <c r="IIY171" s="167"/>
      <c r="IIZ171" s="147"/>
      <c r="IJA171" s="148"/>
      <c r="IJB171" s="187"/>
      <c r="IJC171" s="188"/>
      <c r="IJD171" s="165"/>
      <c r="IJE171" s="166"/>
      <c r="IJF171" s="146"/>
      <c r="IJG171" s="145"/>
      <c r="IJH171" s="145"/>
      <c r="IJI171" s="167"/>
      <c r="IJJ171" s="147"/>
      <c r="IJK171" s="148"/>
      <c r="IJL171" s="187"/>
      <c r="IJM171" s="188"/>
      <c r="IJN171" s="165"/>
      <c r="IJO171" s="166"/>
      <c r="IJP171" s="146"/>
      <c r="IJQ171" s="145"/>
      <c r="IJR171" s="145"/>
      <c r="IJS171" s="167"/>
      <c r="IJT171" s="147"/>
      <c r="IJU171" s="148"/>
      <c r="IJV171" s="187"/>
      <c r="IJW171" s="188"/>
      <c r="IJX171" s="165"/>
      <c r="IJY171" s="166"/>
      <c r="IJZ171" s="146"/>
      <c r="IKA171" s="145"/>
      <c r="IKB171" s="145"/>
      <c r="IKC171" s="167"/>
      <c r="IKD171" s="147"/>
      <c r="IKE171" s="148"/>
      <c r="IKF171" s="187"/>
      <c r="IKG171" s="188"/>
      <c r="IKH171" s="165"/>
      <c r="IKI171" s="166"/>
      <c r="IKJ171" s="146"/>
      <c r="IKK171" s="145"/>
      <c r="IKL171" s="145"/>
      <c r="IKM171" s="167"/>
      <c r="IKN171" s="147"/>
      <c r="IKO171" s="148"/>
      <c r="IKP171" s="187"/>
      <c r="IKQ171" s="188"/>
      <c r="IKR171" s="165"/>
      <c r="IKS171" s="166"/>
      <c r="IKT171" s="146"/>
      <c r="IKU171" s="145"/>
      <c r="IKV171" s="145"/>
      <c r="IKW171" s="167"/>
      <c r="IKX171" s="147"/>
      <c r="IKY171" s="148"/>
      <c r="IKZ171" s="187"/>
      <c r="ILA171" s="188"/>
      <c r="ILB171" s="165"/>
      <c r="ILC171" s="166"/>
      <c r="ILD171" s="146"/>
      <c r="ILE171" s="145"/>
      <c r="ILF171" s="145"/>
      <c r="ILG171" s="167"/>
      <c r="ILH171" s="147"/>
      <c r="ILI171" s="148"/>
      <c r="ILJ171" s="187"/>
      <c r="ILK171" s="188"/>
      <c r="ILL171" s="165"/>
      <c r="ILM171" s="166"/>
      <c r="ILN171" s="146"/>
      <c r="ILO171" s="145"/>
      <c r="ILP171" s="145"/>
      <c r="ILQ171" s="167"/>
      <c r="ILR171" s="147"/>
      <c r="ILS171" s="148"/>
      <c r="ILT171" s="187"/>
      <c r="ILU171" s="188"/>
      <c r="ILV171" s="165"/>
      <c r="ILW171" s="166"/>
      <c r="ILX171" s="146"/>
      <c r="ILY171" s="145"/>
      <c r="ILZ171" s="145"/>
      <c r="IMA171" s="167"/>
      <c r="IMB171" s="147"/>
      <c r="IMC171" s="148"/>
      <c r="IMD171" s="187"/>
      <c r="IME171" s="188"/>
      <c r="IMF171" s="165"/>
      <c r="IMG171" s="166"/>
      <c r="IMH171" s="146"/>
      <c r="IMI171" s="145"/>
      <c r="IMJ171" s="145"/>
      <c r="IMK171" s="167"/>
      <c r="IML171" s="147"/>
      <c r="IMM171" s="148"/>
      <c r="IMN171" s="187"/>
      <c r="IMO171" s="188"/>
      <c r="IMP171" s="165"/>
      <c r="IMQ171" s="166"/>
      <c r="IMR171" s="146"/>
      <c r="IMS171" s="145"/>
      <c r="IMT171" s="145"/>
      <c r="IMU171" s="167"/>
      <c r="IMV171" s="147"/>
      <c r="IMW171" s="148"/>
      <c r="IMX171" s="187"/>
      <c r="IMY171" s="188"/>
      <c r="IMZ171" s="165"/>
      <c r="INA171" s="166"/>
      <c r="INB171" s="146"/>
      <c r="INC171" s="145"/>
      <c r="IND171" s="145"/>
      <c r="INE171" s="167"/>
      <c r="INF171" s="147"/>
      <c r="ING171" s="148"/>
      <c r="INH171" s="187"/>
      <c r="INI171" s="188"/>
      <c r="INJ171" s="165"/>
      <c r="INK171" s="166"/>
      <c r="INL171" s="146"/>
      <c r="INM171" s="145"/>
      <c r="INN171" s="145"/>
      <c r="INO171" s="167"/>
      <c r="INP171" s="147"/>
      <c r="INQ171" s="148"/>
      <c r="INR171" s="187"/>
      <c r="INS171" s="188"/>
      <c r="INT171" s="165"/>
      <c r="INU171" s="166"/>
      <c r="INV171" s="146"/>
      <c r="INW171" s="145"/>
      <c r="INX171" s="145"/>
      <c r="INY171" s="167"/>
      <c r="INZ171" s="147"/>
      <c r="IOA171" s="148"/>
      <c r="IOB171" s="187"/>
      <c r="IOC171" s="188"/>
      <c r="IOD171" s="165"/>
      <c r="IOE171" s="166"/>
      <c r="IOF171" s="146"/>
      <c r="IOG171" s="145"/>
      <c r="IOH171" s="145"/>
      <c r="IOI171" s="167"/>
      <c r="IOJ171" s="147"/>
      <c r="IOK171" s="148"/>
      <c r="IOL171" s="187"/>
      <c r="IOM171" s="188"/>
      <c r="ION171" s="165"/>
      <c r="IOO171" s="166"/>
      <c r="IOP171" s="146"/>
      <c r="IOQ171" s="145"/>
      <c r="IOR171" s="145"/>
      <c r="IOS171" s="167"/>
      <c r="IOT171" s="147"/>
      <c r="IOU171" s="148"/>
      <c r="IOV171" s="187"/>
      <c r="IOW171" s="188"/>
      <c r="IOX171" s="165"/>
      <c r="IOY171" s="166"/>
      <c r="IOZ171" s="146"/>
      <c r="IPA171" s="145"/>
      <c r="IPB171" s="145"/>
      <c r="IPC171" s="167"/>
      <c r="IPD171" s="147"/>
      <c r="IPE171" s="148"/>
      <c r="IPF171" s="187"/>
      <c r="IPG171" s="188"/>
      <c r="IPH171" s="165"/>
      <c r="IPI171" s="166"/>
      <c r="IPJ171" s="146"/>
      <c r="IPK171" s="145"/>
      <c r="IPL171" s="145"/>
      <c r="IPM171" s="167"/>
      <c r="IPN171" s="147"/>
      <c r="IPO171" s="148"/>
      <c r="IPP171" s="187"/>
      <c r="IPQ171" s="188"/>
      <c r="IPR171" s="165"/>
      <c r="IPS171" s="166"/>
      <c r="IPT171" s="146"/>
      <c r="IPU171" s="145"/>
      <c r="IPV171" s="145"/>
      <c r="IPW171" s="167"/>
      <c r="IPX171" s="147"/>
      <c r="IPY171" s="148"/>
      <c r="IPZ171" s="187"/>
      <c r="IQA171" s="188"/>
      <c r="IQB171" s="165"/>
      <c r="IQC171" s="166"/>
      <c r="IQD171" s="146"/>
      <c r="IQE171" s="145"/>
      <c r="IQF171" s="145"/>
      <c r="IQG171" s="167"/>
      <c r="IQH171" s="147"/>
      <c r="IQI171" s="148"/>
      <c r="IQJ171" s="187"/>
      <c r="IQK171" s="188"/>
      <c r="IQL171" s="165"/>
      <c r="IQM171" s="166"/>
      <c r="IQN171" s="146"/>
      <c r="IQO171" s="145"/>
      <c r="IQP171" s="145"/>
      <c r="IQQ171" s="167"/>
      <c r="IQR171" s="147"/>
      <c r="IQS171" s="148"/>
      <c r="IQT171" s="187"/>
      <c r="IQU171" s="188"/>
      <c r="IQV171" s="165"/>
      <c r="IQW171" s="166"/>
      <c r="IQX171" s="146"/>
      <c r="IQY171" s="145"/>
      <c r="IQZ171" s="145"/>
      <c r="IRA171" s="167"/>
      <c r="IRB171" s="147"/>
      <c r="IRC171" s="148"/>
      <c r="IRD171" s="187"/>
      <c r="IRE171" s="188"/>
      <c r="IRF171" s="165"/>
      <c r="IRG171" s="166"/>
      <c r="IRH171" s="146"/>
      <c r="IRI171" s="145"/>
      <c r="IRJ171" s="145"/>
      <c r="IRK171" s="167"/>
      <c r="IRL171" s="147"/>
      <c r="IRM171" s="148"/>
      <c r="IRN171" s="187"/>
      <c r="IRO171" s="188"/>
      <c r="IRP171" s="165"/>
      <c r="IRQ171" s="166"/>
      <c r="IRR171" s="146"/>
      <c r="IRS171" s="145"/>
      <c r="IRT171" s="145"/>
      <c r="IRU171" s="167"/>
      <c r="IRV171" s="147"/>
      <c r="IRW171" s="148"/>
      <c r="IRX171" s="187"/>
      <c r="IRY171" s="188"/>
      <c r="IRZ171" s="165"/>
      <c r="ISA171" s="166"/>
      <c r="ISB171" s="146"/>
      <c r="ISC171" s="145"/>
      <c r="ISD171" s="145"/>
      <c r="ISE171" s="167"/>
      <c r="ISF171" s="147"/>
      <c r="ISG171" s="148"/>
      <c r="ISH171" s="187"/>
      <c r="ISI171" s="188"/>
      <c r="ISJ171" s="165"/>
      <c r="ISK171" s="166"/>
      <c r="ISL171" s="146"/>
      <c r="ISM171" s="145"/>
      <c r="ISN171" s="145"/>
      <c r="ISO171" s="167"/>
      <c r="ISP171" s="147"/>
      <c r="ISQ171" s="148"/>
      <c r="ISR171" s="187"/>
      <c r="ISS171" s="188"/>
      <c r="IST171" s="165"/>
      <c r="ISU171" s="166"/>
      <c r="ISV171" s="146"/>
      <c r="ISW171" s="145"/>
      <c r="ISX171" s="145"/>
      <c r="ISY171" s="167"/>
      <c r="ISZ171" s="147"/>
      <c r="ITA171" s="148"/>
      <c r="ITB171" s="187"/>
      <c r="ITC171" s="188"/>
      <c r="ITD171" s="165"/>
      <c r="ITE171" s="166"/>
      <c r="ITF171" s="146"/>
      <c r="ITG171" s="145"/>
      <c r="ITH171" s="145"/>
      <c r="ITI171" s="167"/>
      <c r="ITJ171" s="147"/>
      <c r="ITK171" s="148"/>
      <c r="ITL171" s="187"/>
      <c r="ITM171" s="188"/>
      <c r="ITN171" s="165"/>
      <c r="ITO171" s="166"/>
      <c r="ITP171" s="146"/>
      <c r="ITQ171" s="145"/>
      <c r="ITR171" s="145"/>
      <c r="ITS171" s="167"/>
      <c r="ITT171" s="147"/>
      <c r="ITU171" s="148"/>
      <c r="ITV171" s="187"/>
      <c r="ITW171" s="188"/>
      <c r="ITX171" s="165"/>
      <c r="ITY171" s="166"/>
      <c r="ITZ171" s="146"/>
      <c r="IUA171" s="145"/>
      <c r="IUB171" s="145"/>
      <c r="IUC171" s="167"/>
      <c r="IUD171" s="147"/>
      <c r="IUE171" s="148"/>
      <c r="IUF171" s="187"/>
      <c r="IUG171" s="188"/>
      <c r="IUH171" s="165"/>
      <c r="IUI171" s="166"/>
      <c r="IUJ171" s="146"/>
      <c r="IUK171" s="145"/>
      <c r="IUL171" s="145"/>
      <c r="IUM171" s="167"/>
      <c r="IUN171" s="147"/>
      <c r="IUO171" s="148"/>
      <c r="IUP171" s="187"/>
      <c r="IUQ171" s="188"/>
      <c r="IUR171" s="165"/>
      <c r="IUS171" s="166"/>
      <c r="IUT171" s="146"/>
      <c r="IUU171" s="145"/>
      <c r="IUV171" s="145"/>
      <c r="IUW171" s="167"/>
      <c r="IUX171" s="147"/>
      <c r="IUY171" s="148"/>
      <c r="IUZ171" s="187"/>
      <c r="IVA171" s="188"/>
      <c r="IVB171" s="165"/>
      <c r="IVC171" s="166"/>
      <c r="IVD171" s="146"/>
      <c r="IVE171" s="145"/>
      <c r="IVF171" s="145"/>
      <c r="IVG171" s="167"/>
      <c r="IVH171" s="147"/>
      <c r="IVI171" s="148"/>
      <c r="IVJ171" s="187"/>
      <c r="IVK171" s="188"/>
      <c r="IVL171" s="165"/>
      <c r="IVM171" s="166"/>
      <c r="IVN171" s="146"/>
      <c r="IVO171" s="145"/>
      <c r="IVP171" s="145"/>
      <c r="IVQ171" s="167"/>
      <c r="IVR171" s="147"/>
      <c r="IVS171" s="148"/>
      <c r="IVT171" s="187"/>
      <c r="IVU171" s="188"/>
      <c r="IVV171" s="165"/>
      <c r="IVW171" s="166"/>
      <c r="IVX171" s="146"/>
      <c r="IVY171" s="145"/>
      <c r="IVZ171" s="145"/>
      <c r="IWA171" s="167"/>
      <c r="IWB171" s="147"/>
      <c r="IWC171" s="148"/>
      <c r="IWD171" s="187"/>
      <c r="IWE171" s="188"/>
      <c r="IWF171" s="165"/>
      <c r="IWG171" s="166"/>
      <c r="IWH171" s="146"/>
      <c r="IWI171" s="145"/>
      <c r="IWJ171" s="145"/>
      <c r="IWK171" s="167"/>
      <c r="IWL171" s="147"/>
      <c r="IWM171" s="148"/>
      <c r="IWN171" s="187"/>
      <c r="IWO171" s="188"/>
      <c r="IWP171" s="165"/>
      <c r="IWQ171" s="166"/>
      <c r="IWR171" s="146"/>
      <c r="IWS171" s="145"/>
      <c r="IWT171" s="145"/>
      <c r="IWU171" s="167"/>
      <c r="IWV171" s="147"/>
      <c r="IWW171" s="148"/>
      <c r="IWX171" s="187"/>
      <c r="IWY171" s="188"/>
      <c r="IWZ171" s="165"/>
      <c r="IXA171" s="166"/>
      <c r="IXB171" s="146"/>
      <c r="IXC171" s="145"/>
      <c r="IXD171" s="145"/>
      <c r="IXE171" s="167"/>
      <c r="IXF171" s="147"/>
      <c r="IXG171" s="148"/>
      <c r="IXH171" s="187"/>
      <c r="IXI171" s="188"/>
      <c r="IXJ171" s="165"/>
      <c r="IXK171" s="166"/>
      <c r="IXL171" s="146"/>
      <c r="IXM171" s="145"/>
      <c r="IXN171" s="145"/>
      <c r="IXO171" s="167"/>
      <c r="IXP171" s="147"/>
      <c r="IXQ171" s="148"/>
      <c r="IXR171" s="187"/>
      <c r="IXS171" s="188"/>
      <c r="IXT171" s="165"/>
      <c r="IXU171" s="166"/>
      <c r="IXV171" s="146"/>
      <c r="IXW171" s="145"/>
      <c r="IXX171" s="145"/>
      <c r="IXY171" s="167"/>
      <c r="IXZ171" s="147"/>
      <c r="IYA171" s="148"/>
      <c r="IYB171" s="187"/>
      <c r="IYC171" s="188"/>
      <c r="IYD171" s="165"/>
      <c r="IYE171" s="166"/>
      <c r="IYF171" s="146"/>
      <c r="IYG171" s="145"/>
      <c r="IYH171" s="145"/>
      <c r="IYI171" s="167"/>
      <c r="IYJ171" s="147"/>
      <c r="IYK171" s="148"/>
      <c r="IYL171" s="187"/>
      <c r="IYM171" s="188"/>
      <c r="IYN171" s="165"/>
      <c r="IYO171" s="166"/>
      <c r="IYP171" s="146"/>
      <c r="IYQ171" s="145"/>
      <c r="IYR171" s="145"/>
      <c r="IYS171" s="167"/>
      <c r="IYT171" s="147"/>
      <c r="IYU171" s="148"/>
      <c r="IYV171" s="187"/>
      <c r="IYW171" s="188"/>
      <c r="IYX171" s="165"/>
      <c r="IYY171" s="166"/>
      <c r="IYZ171" s="146"/>
      <c r="IZA171" s="145"/>
      <c r="IZB171" s="145"/>
      <c r="IZC171" s="167"/>
      <c r="IZD171" s="147"/>
      <c r="IZE171" s="148"/>
      <c r="IZF171" s="187"/>
      <c r="IZG171" s="188"/>
      <c r="IZH171" s="165"/>
      <c r="IZI171" s="166"/>
      <c r="IZJ171" s="146"/>
      <c r="IZK171" s="145"/>
      <c r="IZL171" s="145"/>
      <c r="IZM171" s="167"/>
      <c r="IZN171" s="147"/>
      <c r="IZO171" s="148"/>
      <c r="IZP171" s="187"/>
      <c r="IZQ171" s="188"/>
      <c r="IZR171" s="165"/>
      <c r="IZS171" s="166"/>
      <c r="IZT171" s="146"/>
      <c r="IZU171" s="145"/>
      <c r="IZV171" s="145"/>
      <c r="IZW171" s="167"/>
      <c r="IZX171" s="147"/>
      <c r="IZY171" s="148"/>
      <c r="IZZ171" s="187"/>
      <c r="JAA171" s="188"/>
      <c r="JAB171" s="165"/>
      <c r="JAC171" s="166"/>
      <c r="JAD171" s="146"/>
      <c r="JAE171" s="145"/>
      <c r="JAF171" s="145"/>
      <c r="JAG171" s="167"/>
      <c r="JAH171" s="147"/>
      <c r="JAI171" s="148"/>
      <c r="JAJ171" s="187"/>
      <c r="JAK171" s="188"/>
      <c r="JAL171" s="165"/>
      <c r="JAM171" s="166"/>
      <c r="JAN171" s="146"/>
      <c r="JAO171" s="145"/>
      <c r="JAP171" s="145"/>
      <c r="JAQ171" s="167"/>
      <c r="JAR171" s="147"/>
      <c r="JAS171" s="148"/>
      <c r="JAT171" s="187"/>
      <c r="JAU171" s="188"/>
      <c r="JAV171" s="165"/>
      <c r="JAW171" s="166"/>
      <c r="JAX171" s="146"/>
      <c r="JAY171" s="145"/>
      <c r="JAZ171" s="145"/>
      <c r="JBA171" s="167"/>
      <c r="JBB171" s="147"/>
      <c r="JBC171" s="148"/>
      <c r="JBD171" s="187"/>
      <c r="JBE171" s="188"/>
      <c r="JBF171" s="165"/>
      <c r="JBG171" s="166"/>
      <c r="JBH171" s="146"/>
      <c r="JBI171" s="145"/>
      <c r="JBJ171" s="145"/>
      <c r="JBK171" s="167"/>
      <c r="JBL171" s="147"/>
      <c r="JBM171" s="148"/>
      <c r="JBN171" s="187"/>
      <c r="JBO171" s="188"/>
      <c r="JBP171" s="165"/>
      <c r="JBQ171" s="166"/>
      <c r="JBR171" s="146"/>
      <c r="JBS171" s="145"/>
      <c r="JBT171" s="145"/>
      <c r="JBU171" s="167"/>
      <c r="JBV171" s="147"/>
      <c r="JBW171" s="148"/>
      <c r="JBX171" s="187"/>
      <c r="JBY171" s="188"/>
      <c r="JBZ171" s="165"/>
      <c r="JCA171" s="166"/>
      <c r="JCB171" s="146"/>
      <c r="JCC171" s="145"/>
      <c r="JCD171" s="145"/>
      <c r="JCE171" s="167"/>
      <c r="JCF171" s="147"/>
      <c r="JCG171" s="148"/>
      <c r="JCH171" s="187"/>
      <c r="JCI171" s="188"/>
      <c r="JCJ171" s="165"/>
      <c r="JCK171" s="166"/>
      <c r="JCL171" s="146"/>
      <c r="JCM171" s="145"/>
      <c r="JCN171" s="145"/>
      <c r="JCO171" s="167"/>
      <c r="JCP171" s="147"/>
      <c r="JCQ171" s="148"/>
      <c r="JCR171" s="187"/>
      <c r="JCS171" s="188"/>
      <c r="JCT171" s="165"/>
      <c r="JCU171" s="166"/>
      <c r="JCV171" s="146"/>
      <c r="JCW171" s="145"/>
      <c r="JCX171" s="145"/>
      <c r="JCY171" s="167"/>
      <c r="JCZ171" s="147"/>
      <c r="JDA171" s="148"/>
      <c r="JDB171" s="187"/>
      <c r="JDC171" s="188"/>
      <c r="JDD171" s="165"/>
      <c r="JDE171" s="166"/>
      <c r="JDF171" s="146"/>
      <c r="JDG171" s="145"/>
      <c r="JDH171" s="145"/>
      <c r="JDI171" s="167"/>
      <c r="JDJ171" s="147"/>
      <c r="JDK171" s="148"/>
      <c r="JDL171" s="187"/>
      <c r="JDM171" s="188"/>
      <c r="JDN171" s="165"/>
      <c r="JDO171" s="166"/>
      <c r="JDP171" s="146"/>
      <c r="JDQ171" s="145"/>
      <c r="JDR171" s="145"/>
      <c r="JDS171" s="167"/>
      <c r="JDT171" s="147"/>
      <c r="JDU171" s="148"/>
      <c r="JDV171" s="187"/>
      <c r="JDW171" s="188"/>
      <c r="JDX171" s="165"/>
      <c r="JDY171" s="166"/>
      <c r="JDZ171" s="146"/>
      <c r="JEA171" s="145"/>
      <c r="JEB171" s="145"/>
      <c r="JEC171" s="167"/>
      <c r="JED171" s="147"/>
      <c r="JEE171" s="148"/>
      <c r="JEF171" s="187"/>
      <c r="JEG171" s="188"/>
      <c r="JEH171" s="165"/>
      <c r="JEI171" s="166"/>
      <c r="JEJ171" s="146"/>
      <c r="JEK171" s="145"/>
      <c r="JEL171" s="145"/>
      <c r="JEM171" s="167"/>
      <c r="JEN171" s="147"/>
      <c r="JEO171" s="148"/>
      <c r="JEP171" s="187"/>
      <c r="JEQ171" s="188"/>
      <c r="JER171" s="165"/>
      <c r="JES171" s="166"/>
      <c r="JET171" s="146"/>
      <c r="JEU171" s="145"/>
      <c r="JEV171" s="145"/>
      <c r="JEW171" s="167"/>
      <c r="JEX171" s="147"/>
      <c r="JEY171" s="148"/>
      <c r="JEZ171" s="187"/>
      <c r="JFA171" s="188"/>
      <c r="JFB171" s="165"/>
      <c r="JFC171" s="166"/>
      <c r="JFD171" s="146"/>
      <c r="JFE171" s="145"/>
      <c r="JFF171" s="145"/>
      <c r="JFG171" s="167"/>
      <c r="JFH171" s="147"/>
      <c r="JFI171" s="148"/>
      <c r="JFJ171" s="187"/>
      <c r="JFK171" s="188"/>
      <c r="JFL171" s="165"/>
      <c r="JFM171" s="166"/>
      <c r="JFN171" s="146"/>
      <c r="JFO171" s="145"/>
      <c r="JFP171" s="145"/>
      <c r="JFQ171" s="167"/>
      <c r="JFR171" s="147"/>
      <c r="JFS171" s="148"/>
      <c r="JFT171" s="187"/>
      <c r="JFU171" s="188"/>
      <c r="JFV171" s="165"/>
      <c r="JFW171" s="166"/>
      <c r="JFX171" s="146"/>
      <c r="JFY171" s="145"/>
      <c r="JFZ171" s="145"/>
      <c r="JGA171" s="167"/>
      <c r="JGB171" s="147"/>
      <c r="JGC171" s="148"/>
      <c r="JGD171" s="187"/>
      <c r="JGE171" s="188"/>
      <c r="JGF171" s="165"/>
      <c r="JGG171" s="166"/>
      <c r="JGH171" s="146"/>
      <c r="JGI171" s="145"/>
      <c r="JGJ171" s="145"/>
      <c r="JGK171" s="167"/>
      <c r="JGL171" s="147"/>
      <c r="JGM171" s="148"/>
      <c r="JGN171" s="187"/>
      <c r="JGO171" s="188"/>
      <c r="JGP171" s="165"/>
      <c r="JGQ171" s="166"/>
      <c r="JGR171" s="146"/>
      <c r="JGS171" s="145"/>
      <c r="JGT171" s="145"/>
      <c r="JGU171" s="167"/>
      <c r="JGV171" s="147"/>
      <c r="JGW171" s="148"/>
      <c r="JGX171" s="187"/>
      <c r="JGY171" s="188"/>
      <c r="JGZ171" s="165"/>
      <c r="JHA171" s="166"/>
      <c r="JHB171" s="146"/>
      <c r="JHC171" s="145"/>
      <c r="JHD171" s="145"/>
      <c r="JHE171" s="167"/>
      <c r="JHF171" s="147"/>
      <c r="JHG171" s="148"/>
      <c r="JHH171" s="187"/>
      <c r="JHI171" s="188"/>
      <c r="JHJ171" s="165"/>
      <c r="JHK171" s="166"/>
      <c r="JHL171" s="146"/>
      <c r="JHM171" s="145"/>
      <c r="JHN171" s="145"/>
      <c r="JHO171" s="167"/>
      <c r="JHP171" s="147"/>
      <c r="JHQ171" s="148"/>
      <c r="JHR171" s="187"/>
      <c r="JHS171" s="188"/>
      <c r="JHT171" s="165"/>
      <c r="JHU171" s="166"/>
      <c r="JHV171" s="146"/>
      <c r="JHW171" s="145"/>
      <c r="JHX171" s="145"/>
      <c r="JHY171" s="167"/>
      <c r="JHZ171" s="147"/>
      <c r="JIA171" s="148"/>
      <c r="JIB171" s="187"/>
      <c r="JIC171" s="188"/>
      <c r="JID171" s="165"/>
      <c r="JIE171" s="166"/>
      <c r="JIF171" s="146"/>
      <c r="JIG171" s="145"/>
      <c r="JIH171" s="145"/>
      <c r="JII171" s="167"/>
      <c r="JIJ171" s="147"/>
      <c r="JIK171" s="148"/>
      <c r="JIL171" s="187"/>
      <c r="JIM171" s="188"/>
      <c r="JIN171" s="165"/>
      <c r="JIO171" s="166"/>
      <c r="JIP171" s="146"/>
      <c r="JIQ171" s="145"/>
      <c r="JIR171" s="145"/>
      <c r="JIS171" s="167"/>
      <c r="JIT171" s="147"/>
      <c r="JIU171" s="148"/>
      <c r="JIV171" s="187"/>
      <c r="JIW171" s="188"/>
      <c r="JIX171" s="165"/>
      <c r="JIY171" s="166"/>
      <c r="JIZ171" s="146"/>
      <c r="JJA171" s="145"/>
      <c r="JJB171" s="145"/>
      <c r="JJC171" s="167"/>
      <c r="JJD171" s="147"/>
      <c r="JJE171" s="148"/>
      <c r="JJF171" s="187"/>
      <c r="JJG171" s="188"/>
      <c r="JJH171" s="165"/>
      <c r="JJI171" s="166"/>
      <c r="JJJ171" s="146"/>
      <c r="JJK171" s="145"/>
      <c r="JJL171" s="145"/>
      <c r="JJM171" s="167"/>
      <c r="JJN171" s="147"/>
      <c r="JJO171" s="148"/>
      <c r="JJP171" s="187"/>
      <c r="JJQ171" s="188"/>
      <c r="JJR171" s="165"/>
      <c r="JJS171" s="166"/>
      <c r="JJT171" s="146"/>
      <c r="JJU171" s="145"/>
      <c r="JJV171" s="145"/>
      <c r="JJW171" s="167"/>
      <c r="JJX171" s="147"/>
      <c r="JJY171" s="148"/>
      <c r="JJZ171" s="187"/>
      <c r="JKA171" s="188"/>
      <c r="JKB171" s="165"/>
      <c r="JKC171" s="166"/>
      <c r="JKD171" s="146"/>
      <c r="JKE171" s="145"/>
      <c r="JKF171" s="145"/>
      <c r="JKG171" s="167"/>
      <c r="JKH171" s="147"/>
      <c r="JKI171" s="148"/>
      <c r="JKJ171" s="187"/>
      <c r="JKK171" s="188"/>
      <c r="JKL171" s="165"/>
      <c r="JKM171" s="166"/>
      <c r="JKN171" s="146"/>
      <c r="JKO171" s="145"/>
      <c r="JKP171" s="145"/>
      <c r="JKQ171" s="167"/>
      <c r="JKR171" s="147"/>
      <c r="JKS171" s="148"/>
      <c r="JKT171" s="187"/>
      <c r="JKU171" s="188"/>
      <c r="JKV171" s="165"/>
      <c r="JKW171" s="166"/>
      <c r="JKX171" s="146"/>
      <c r="JKY171" s="145"/>
      <c r="JKZ171" s="145"/>
      <c r="JLA171" s="167"/>
      <c r="JLB171" s="147"/>
      <c r="JLC171" s="148"/>
      <c r="JLD171" s="187"/>
      <c r="JLE171" s="188"/>
      <c r="JLF171" s="165"/>
      <c r="JLG171" s="166"/>
      <c r="JLH171" s="146"/>
      <c r="JLI171" s="145"/>
      <c r="JLJ171" s="145"/>
      <c r="JLK171" s="167"/>
      <c r="JLL171" s="147"/>
      <c r="JLM171" s="148"/>
      <c r="JLN171" s="187"/>
      <c r="JLO171" s="188"/>
      <c r="JLP171" s="165"/>
      <c r="JLQ171" s="166"/>
      <c r="JLR171" s="146"/>
      <c r="JLS171" s="145"/>
      <c r="JLT171" s="145"/>
      <c r="JLU171" s="167"/>
      <c r="JLV171" s="147"/>
      <c r="JLW171" s="148"/>
      <c r="JLX171" s="187"/>
      <c r="JLY171" s="188"/>
      <c r="JLZ171" s="165"/>
      <c r="JMA171" s="166"/>
      <c r="JMB171" s="146"/>
      <c r="JMC171" s="145"/>
      <c r="JMD171" s="145"/>
      <c r="JME171" s="167"/>
      <c r="JMF171" s="147"/>
      <c r="JMG171" s="148"/>
      <c r="JMH171" s="187"/>
      <c r="JMI171" s="188"/>
      <c r="JMJ171" s="165"/>
      <c r="JMK171" s="166"/>
      <c r="JML171" s="146"/>
      <c r="JMM171" s="145"/>
      <c r="JMN171" s="145"/>
      <c r="JMO171" s="167"/>
      <c r="JMP171" s="147"/>
      <c r="JMQ171" s="148"/>
      <c r="JMR171" s="187"/>
      <c r="JMS171" s="188"/>
      <c r="JMT171" s="165"/>
      <c r="JMU171" s="166"/>
      <c r="JMV171" s="146"/>
      <c r="JMW171" s="145"/>
      <c r="JMX171" s="145"/>
      <c r="JMY171" s="167"/>
      <c r="JMZ171" s="147"/>
      <c r="JNA171" s="148"/>
      <c r="JNB171" s="187"/>
      <c r="JNC171" s="188"/>
      <c r="JND171" s="165"/>
      <c r="JNE171" s="166"/>
      <c r="JNF171" s="146"/>
      <c r="JNG171" s="145"/>
      <c r="JNH171" s="145"/>
      <c r="JNI171" s="167"/>
      <c r="JNJ171" s="147"/>
      <c r="JNK171" s="148"/>
      <c r="JNL171" s="187"/>
      <c r="JNM171" s="188"/>
      <c r="JNN171" s="165"/>
      <c r="JNO171" s="166"/>
      <c r="JNP171" s="146"/>
      <c r="JNQ171" s="145"/>
      <c r="JNR171" s="145"/>
      <c r="JNS171" s="167"/>
      <c r="JNT171" s="147"/>
      <c r="JNU171" s="148"/>
      <c r="JNV171" s="187"/>
      <c r="JNW171" s="188"/>
      <c r="JNX171" s="165"/>
      <c r="JNY171" s="166"/>
      <c r="JNZ171" s="146"/>
      <c r="JOA171" s="145"/>
      <c r="JOB171" s="145"/>
      <c r="JOC171" s="167"/>
      <c r="JOD171" s="147"/>
      <c r="JOE171" s="148"/>
      <c r="JOF171" s="187"/>
      <c r="JOG171" s="188"/>
      <c r="JOH171" s="165"/>
      <c r="JOI171" s="166"/>
      <c r="JOJ171" s="146"/>
      <c r="JOK171" s="145"/>
      <c r="JOL171" s="145"/>
      <c r="JOM171" s="167"/>
      <c r="JON171" s="147"/>
      <c r="JOO171" s="148"/>
      <c r="JOP171" s="187"/>
      <c r="JOQ171" s="188"/>
      <c r="JOR171" s="165"/>
      <c r="JOS171" s="166"/>
      <c r="JOT171" s="146"/>
      <c r="JOU171" s="145"/>
      <c r="JOV171" s="145"/>
      <c r="JOW171" s="167"/>
      <c r="JOX171" s="147"/>
      <c r="JOY171" s="148"/>
      <c r="JOZ171" s="187"/>
      <c r="JPA171" s="188"/>
      <c r="JPB171" s="165"/>
      <c r="JPC171" s="166"/>
      <c r="JPD171" s="146"/>
      <c r="JPE171" s="145"/>
      <c r="JPF171" s="145"/>
      <c r="JPG171" s="167"/>
      <c r="JPH171" s="147"/>
      <c r="JPI171" s="148"/>
      <c r="JPJ171" s="187"/>
      <c r="JPK171" s="188"/>
      <c r="JPL171" s="165"/>
      <c r="JPM171" s="166"/>
      <c r="JPN171" s="146"/>
      <c r="JPO171" s="145"/>
      <c r="JPP171" s="145"/>
      <c r="JPQ171" s="167"/>
      <c r="JPR171" s="147"/>
      <c r="JPS171" s="148"/>
      <c r="JPT171" s="187"/>
      <c r="JPU171" s="188"/>
      <c r="JPV171" s="165"/>
      <c r="JPW171" s="166"/>
      <c r="JPX171" s="146"/>
      <c r="JPY171" s="145"/>
      <c r="JPZ171" s="145"/>
      <c r="JQA171" s="167"/>
      <c r="JQB171" s="147"/>
      <c r="JQC171" s="148"/>
      <c r="JQD171" s="187"/>
      <c r="JQE171" s="188"/>
      <c r="JQF171" s="165"/>
      <c r="JQG171" s="166"/>
      <c r="JQH171" s="146"/>
      <c r="JQI171" s="145"/>
      <c r="JQJ171" s="145"/>
      <c r="JQK171" s="167"/>
      <c r="JQL171" s="147"/>
      <c r="JQM171" s="148"/>
      <c r="JQN171" s="187"/>
      <c r="JQO171" s="188"/>
      <c r="JQP171" s="165"/>
      <c r="JQQ171" s="166"/>
      <c r="JQR171" s="146"/>
      <c r="JQS171" s="145"/>
      <c r="JQT171" s="145"/>
      <c r="JQU171" s="167"/>
      <c r="JQV171" s="147"/>
      <c r="JQW171" s="148"/>
      <c r="JQX171" s="187"/>
      <c r="JQY171" s="188"/>
      <c r="JQZ171" s="165"/>
      <c r="JRA171" s="166"/>
      <c r="JRB171" s="146"/>
      <c r="JRC171" s="145"/>
      <c r="JRD171" s="145"/>
      <c r="JRE171" s="167"/>
      <c r="JRF171" s="147"/>
      <c r="JRG171" s="148"/>
      <c r="JRH171" s="187"/>
      <c r="JRI171" s="188"/>
      <c r="JRJ171" s="165"/>
      <c r="JRK171" s="166"/>
      <c r="JRL171" s="146"/>
      <c r="JRM171" s="145"/>
      <c r="JRN171" s="145"/>
      <c r="JRO171" s="167"/>
      <c r="JRP171" s="147"/>
      <c r="JRQ171" s="148"/>
      <c r="JRR171" s="187"/>
      <c r="JRS171" s="188"/>
      <c r="JRT171" s="165"/>
      <c r="JRU171" s="166"/>
      <c r="JRV171" s="146"/>
      <c r="JRW171" s="145"/>
      <c r="JRX171" s="145"/>
      <c r="JRY171" s="167"/>
      <c r="JRZ171" s="147"/>
      <c r="JSA171" s="148"/>
      <c r="JSB171" s="187"/>
      <c r="JSC171" s="188"/>
      <c r="JSD171" s="165"/>
      <c r="JSE171" s="166"/>
      <c r="JSF171" s="146"/>
      <c r="JSG171" s="145"/>
      <c r="JSH171" s="145"/>
      <c r="JSI171" s="167"/>
      <c r="JSJ171" s="147"/>
      <c r="JSK171" s="148"/>
      <c r="JSL171" s="187"/>
      <c r="JSM171" s="188"/>
      <c r="JSN171" s="165"/>
      <c r="JSO171" s="166"/>
      <c r="JSP171" s="146"/>
      <c r="JSQ171" s="145"/>
      <c r="JSR171" s="145"/>
      <c r="JSS171" s="167"/>
      <c r="JST171" s="147"/>
      <c r="JSU171" s="148"/>
      <c r="JSV171" s="187"/>
      <c r="JSW171" s="188"/>
      <c r="JSX171" s="165"/>
      <c r="JSY171" s="166"/>
      <c r="JSZ171" s="146"/>
      <c r="JTA171" s="145"/>
      <c r="JTB171" s="145"/>
      <c r="JTC171" s="167"/>
      <c r="JTD171" s="147"/>
      <c r="JTE171" s="148"/>
      <c r="JTF171" s="187"/>
      <c r="JTG171" s="188"/>
      <c r="JTH171" s="165"/>
      <c r="JTI171" s="166"/>
      <c r="JTJ171" s="146"/>
      <c r="JTK171" s="145"/>
      <c r="JTL171" s="145"/>
      <c r="JTM171" s="167"/>
      <c r="JTN171" s="147"/>
      <c r="JTO171" s="148"/>
      <c r="JTP171" s="187"/>
      <c r="JTQ171" s="188"/>
      <c r="JTR171" s="165"/>
      <c r="JTS171" s="166"/>
      <c r="JTT171" s="146"/>
      <c r="JTU171" s="145"/>
      <c r="JTV171" s="145"/>
      <c r="JTW171" s="167"/>
      <c r="JTX171" s="147"/>
      <c r="JTY171" s="148"/>
      <c r="JTZ171" s="187"/>
      <c r="JUA171" s="188"/>
      <c r="JUB171" s="165"/>
      <c r="JUC171" s="166"/>
      <c r="JUD171" s="146"/>
      <c r="JUE171" s="145"/>
      <c r="JUF171" s="145"/>
      <c r="JUG171" s="167"/>
      <c r="JUH171" s="147"/>
      <c r="JUI171" s="148"/>
      <c r="JUJ171" s="187"/>
      <c r="JUK171" s="188"/>
      <c r="JUL171" s="165"/>
      <c r="JUM171" s="166"/>
      <c r="JUN171" s="146"/>
      <c r="JUO171" s="145"/>
      <c r="JUP171" s="145"/>
      <c r="JUQ171" s="167"/>
      <c r="JUR171" s="147"/>
      <c r="JUS171" s="148"/>
      <c r="JUT171" s="187"/>
      <c r="JUU171" s="188"/>
      <c r="JUV171" s="165"/>
      <c r="JUW171" s="166"/>
      <c r="JUX171" s="146"/>
      <c r="JUY171" s="145"/>
      <c r="JUZ171" s="145"/>
      <c r="JVA171" s="167"/>
      <c r="JVB171" s="147"/>
      <c r="JVC171" s="148"/>
      <c r="JVD171" s="187"/>
      <c r="JVE171" s="188"/>
      <c r="JVF171" s="165"/>
      <c r="JVG171" s="166"/>
      <c r="JVH171" s="146"/>
      <c r="JVI171" s="145"/>
      <c r="JVJ171" s="145"/>
      <c r="JVK171" s="167"/>
      <c r="JVL171" s="147"/>
      <c r="JVM171" s="148"/>
      <c r="JVN171" s="187"/>
      <c r="JVO171" s="188"/>
      <c r="JVP171" s="165"/>
      <c r="JVQ171" s="166"/>
      <c r="JVR171" s="146"/>
      <c r="JVS171" s="145"/>
      <c r="JVT171" s="145"/>
      <c r="JVU171" s="167"/>
      <c r="JVV171" s="147"/>
      <c r="JVW171" s="148"/>
      <c r="JVX171" s="187"/>
      <c r="JVY171" s="188"/>
      <c r="JVZ171" s="165"/>
      <c r="JWA171" s="166"/>
      <c r="JWB171" s="146"/>
      <c r="JWC171" s="145"/>
      <c r="JWD171" s="145"/>
      <c r="JWE171" s="167"/>
      <c r="JWF171" s="147"/>
      <c r="JWG171" s="148"/>
      <c r="JWH171" s="187"/>
      <c r="JWI171" s="188"/>
      <c r="JWJ171" s="165"/>
      <c r="JWK171" s="166"/>
      <c r="JWL171" s="146"/>
      <c r="JWM171" s="145"/>
      <c r="JWN171" s="145"/>
      <c r="JWO171" s="167"/>
      <c r="JWP171" s="147"/>
      <c r="JWQ171" s="148"/>
      <c r="JWR171" s="187"/>
      <c r="JWS171" s="188"/>
      <c r="JWT171" s="165"/>
      <c r="JWU171" s="166"/>
      <c r="JWV171" s="146"/>
      <c r="JWW171" s="145"/>
      <c r="JWX171" s="145"/>
      <c r="JWY171" s="167"/>
      <c r="JWZ171" s="147"/>
      <c r="JXA171" s="148"/>
      <c r="JXB171" s="187"/>
      <c r="JXC171" s="188"/>
      <c r="JXD171" s="165"/>
      <c r="JXE171" s="166"/>
      <c r="JXF171" s="146"/>
      <c r="JXG171" s="145"/>
      <c r="JXH171" s="145"/>
      <c r="JXI171" s="167"/>
      <c r="JXJ171" s="147"/>
      <c r="JXK171" s="148"/>
      <c r="JXL171" s="187"/>
      <c r="JXM171" s="188"/>
      <c r="JXN171" s="165"/>
      <c r="JXO171" s="166"/>
      <c r="JXP171" s="146"/>
      <c r="JXQ171" s="145"/>
      <c r="JXR171" s="145"/>
      <c r="JXS171" s="167"/>
      <c r="JXT171" s="147"/>
      <c r="JXU171" s="148"/>
      <c r="JXV171" s="187"/>
      <c r="JXW171" s="188"/>
      <c r="JXX171" s="165"/>
      <c r="JXY171" s="166"/>
      <c r="JXZ171" s="146"/>
      <c r="JYA171" s="145"/>
      <c r="JYB171" s="145"/>
      <c r="JYC171" s="167"/>
      <c r="JYD171" s="147"/>
      <c r="JYE171" s="148"/>
      <c r="JYF171" s="187"/>
      <c r="JYG171" s="188"/>
      <c r="JYH171" s="165"/>
      <c r="JYI171" s="166"/>
      <c r="JYJ171" s="146"/>
      <c r="JYK171" s="145"/>
      <c r="JYL171" s="145"/>
      <c r="JYM171" s="167"/>
      <c r="JYN171" s="147"/>
      <c r="JYO171" s="148"/>
      <c r="JYP171" s="187"/>
      <c r="JYQ171" s="188"/>
      <c r="JYR171" s="165"/>
      <c r="JYS171" s="166"/>
      <c r="JYT171" s="146"/>
      <c r="JYU171" s="145"/>
      <c r="JYV171" s="145"/>
      <c r="JYW171" s="167"/>
      <c r="JYX171" s="147"/>
      <c r="JYY171" s="148"/>
      <c r="JYZ171" s="187"/>
      <c r="JZA171" s="188"/>
      <c r="JZB171" s="165"/>
      <c r="JZC171" s="166"/>
      <c r="JZD171" s="146"/>
      <c r="JZE171" s="145"/>
      <c r="JZF171" s="145"/>
      <c r="JZG171" s="167"/>
      <c r="JZH171" s="147"/>
      <c r="JZI171" s="148"/>
      <c r="JZJ171" s="187"/>
      <c r="JZK171" s="188"/>
      <c r="JZL171" s="165"/>
      <c r="JZM171" s="166"/>
      <c r="JZN171" s="146"/>
      <c r="JZO171" s="145"/>
      <c r="JZP171" s="145"/>
      <c r="JZQ171" s="167"/>
      <c r="JZR171" s="147"/>
      <c r="JZS171" s="148"/>
      <c r="JZT171" s="187"/>
      <c r="JZU171" s="188"/>
      <c r="JZV171" s="165"/>
      <c r="JZW171" s="166"/>
      <c r="JZX171" s="146"/>
      <c r="JZY171" s="145"/>
      <c r="JZZ171" s="145"/>
      <c r="KAA171" s="167"/>
      <c r="KAB171" s="147"/>
      <c r="KAC171" s="148"/>
      <c r="KAD171" s="187"/>
      <c r="KAE171" s="188"/>
      <c r="KAF171" s="165"/>
      <c r="KAG171" s="166"/>
      <c r="KAH171" s="146"/>
      <c r="KAI171" s="145"/>
      <c r="KAJ171" s="145"/>
      <c r="KAK171" s="167"/>
      <c r="KAL171" s="147"/>
      <c r="KAM171" s="148"/>
      <c r="KAN171" s="187"/>
      <c r="KAO171" s="188"/>
      <c r="KAP171" s="165"/>
      <c r="KAQ171" s="166"/>
      <c r="KAR171" s="146"/>
      <c r="KAS171" s="145"/>
      <c r="KAT171" s="145"/>
      <c r="KAU171" s="167"/>
      <c r="KAV171" s="147"/>
      <c r="KAW171" s="148"/>
      <c r="KAX171" s="187"/>
      <c r="KAY171" s="188"/>
      <c r="KAZ171" s="165"/>
      <c r="KBA171" s="166"/>
      <c r="KBB171" s="146"/>
      <c r="KBC171" s="145"/>
      <c r="KBD171" s="145"/>
      <c r="KBE171" s="167"/>
      <c r="KBF171" s="147"/>
      <c r="KBG171" s="148"/>
      <c r="KBH171" s="187"/>
      <c r="KBI171" s="188"/>
      <c r="KBJ171" s="165"/>
      <c r="KBK171" s="166"/>
      <c r="KBL171" s="146"/>
      <c r="KBM171" s="145"/>
      <c r="KBN171" s="145"/>
      <c r="KBO171" s="167"/>
      <c r="KBP171" s="147"/>
      <c r="KBQ171" s="148"/>
      <c r="KBR171" s="187"/>
      <c r="KBS171" s="188"/>
      <c r="KBT171" s="165"/>
      <c r="KBU171" s="166"/>
      <c r="KBV171" s="146"/>
      <c r="KBW171" s="145"/>
      <c r="KBX171" s="145"/>
      <c r="KBY171" s="167"/>
      <c r="KBZ171" s="147"/>
      <c r="KCA171" s="148"/>
      <c r="KCB171" s="187"/>
      <c r="KCC171" s="188"/>
      <c r="KCD171" s="165"/>
      <c r="KCE171" s="166"/>
      <c r="KCF171" s="146"/>
      <c r="KCG171" s="145"/>
      <c r="KCH171" s="145"/>
      <c r="KCI171" s="167"/>
      <c r="KCJ171" s="147"/>
      <c r="KCK171" s="148"/>
      <c r="KCL171" s="187"/>
      <c r="KCM171" s="188"/>
      <c r="KCN171" s="165"/>
      <c r="KCO171" s="166"/>
      <c r="KCP171" s="146"/>
      <c r="KCQ171" s="145"/>
      <c r="KCR171" s="145"/>
      <c r="KCS171" s="167"/>
      <c r="KCT171" s="147"/>
      <c r="KCU171" s="148"/>
      <c r="KCV171" s="187"/>
      <c r="KCW171" s="188"/>
      <c r="KCX171" s="165"/>
      <c r="KCY171" s="166"/>
      <c r="KCZ171" s="146"/>
      <c r="KDA171" s="145"/>
      <c r="KDB171" s="145"/>
      <c r="KDC171" s="167"/>
      <c r="KDD171" s="147"/>
      <c r="KDE171" s="148"/>
      <c r="KDF171" s="187"/>
      <c r="KDG171" s="188"/>
      <c r="KDH171" s="165"/>
      <c r="KDI171" s="166"/>
      <c r="KDJ171" s="146"/>
      <c r="KDK171" s="145"/>
      <c r="KDL171" s="145"/>
      <c r="KDM171" s="167"/>
      <c r="KDN171" s="147"/>
      <c r="KDO171" s="148"/>
      <c r="KDP171" s="187"/>
      <c r="KDQ171" s="188"/>
      <c r="KDR171" s="165"/>
      <c r="KDS171" s="166"/>
      <c r="KDT171" s="146"/>
      <c r="KDU171" s="145"/>
      <c r="KDV171" s="145"/>
      <c r="KDW171" s="167"/>
      <c r="KDX171" s="147"/>
      <c r="KDY171" s="148"/>
      <c r="KDZ171" s="187"/>
      <c r="KEA171" s="188"/>
      <c r="KEB171" s="165"/>
      <c r="KEC171" s="166"/>
      <c r="KED171" s="146"/>
      <c r="KEE171" s="145"/>
      <c r="KEF171" s="145"/>
      <c r="KEG171" s="167"/>
      <c r="KEH171" s="147"/>
      <c r="KEI171" s="148"/>
      <c r="KEJ171" s="187"/>
      <c r="KEK171" s="188"/>
      <c r="KEL171" s="165"/>
      <c r="KEM171" s="166"/>
      <c r="KEN171" s="146"/>
      <c r="KEO171" s="145"/>
      <c r="KEP171" s="145"/>
      <c r="KEQ171" s="167"/>
      <c r="KER171" s="147"/>
      <c r="KES171" s="148"/>
      <c r="KET171" s="187"/>
      <c r="KEU171" s="188"/>
      <c r="KEV171" s="165"/>
      <c r="KEW171" s="166"/>
      <c r="KEX171" s="146"/>
      <c r="KEY171" s="145"/>
      <c r="KEZ171" s="145"/>
      <c r="KFA171" s="167"/>
      <c r="KFB171" s="147"/>
      <c r="KFC171" s="148"/>
      <c r="KFD171" s="187"/>
      <c r="KFE171" s="188"/>
      <c r="KFF171" s="165"/>
      <c r="KFG171" s="166"/>
      <c r="KFH171" s="146"/>
      <c r="KFI171" s="145"/>
      <c r="KFJ171" s="145"/>
      <c r="KFK171" s="167"/>
      <c r="KFL171" s="147"/>
      <c r="KFM171" s="148"/>
      <c r="KFN171" s="187"/>
      <c r="KFO171" s="188"/>
      <c r="KFP171" s="165"/>
      <c r="KFQ171" s="166"/>
      <c r="KFR171" s="146"/>
      <c r="KFS171" s="145"/>
      <c r="KFT171" s="145"/>
      <c r="KFU171" s="167"/>
      <c r="KFV171" s="147"/>
      <c r="KFW171" s="148"/>
      <c r="KFX171" s="187"/>
      <c r="KFY171" s="188"/>
      <c r="KFZ171" s="165"/>
      <c r="KGA171" s="166"/>
      <c r="KGB171" s="146"/>
      <c r="KGC171" s="145"/>
      <c r="KGD171" s="145"/>
      <c r="KGE171" s="167"/>
      <c r="KGF171" s="147"/>
      <c r="KGG171" s="148"/>
      <c r="KGH171" s="187"/>
      <c r="KGI171" s="188"/>
      <c r="KGJ171" s="165"/>
      <c r="KGK171" s="166"/>
      <c r="KGL171" s="146"/>
      <c r="KGM171" s="145"/>
      <c r="KGN171" s="145"/>
      <c r="KGO171" s="167"/>
      <c r="KGP171" s="147"/>
      <c r="KGQ171" s="148"/>
      <c r="KGR171" s="187"/>
      <c r="KGS171" s="188"/>
      <c r="KGT171" s="165"/>
      <c r="KGU171" s="166"/>
      <c r="KGV171" s="146"/>
      <c r="KGW171" s="145"/>
      <c r="KGX171" s="145"/>
      <c r="KGY171" s="167"/>
      <c r="KGZ171" s="147"/>
      <c r="KHA171" s="148"/>
      <c r="KHB171" s="187"/>
      <c r="KHC171" s="188"/>
      <c r="KHD171" s="165"/>
      <c r="KHE171" s="166"/>
      <c r="KHF171" s="146"/>
      <c r="KHG171" s="145"/>
      <c r="KHH171" s="145"/>
      <c r="KHI171" s="167"/>
      <c r="KHJ171" s="147"/>
      <c r="KHK171" s="148"/>
      <c r="KHL171" s="187"/>
      <c r="KHM171" s="188"/>
      <c r="KHN171" s="165"/>
      <c r="KHO171" s="166"/>
      <c r="KHP171" s="146"/>
      <c r="KHQ171" s="145"/>
      <c r="KHR171" s="145"/>
      <c r="KHS171" s="167"/>
      <c r="KHT171" s="147"/>
      <c r="KHU171" s="148"/>
      <c r="KHV171" s="187"/>
      <c r="KHW171" s="188"/>
      <c r="KHX171" s="165"/>
      <c r="KHY171" s="166"/>
      <c r="KHZ171" s="146"/>
      <c r="KIA171" s="145"/>
      <c r="KIB171" s="145"/>
      <c r="KIC171" s="167"/>
      <c r="KID171" s="147"/>
      <c r="KIE171" s="148"/>
      <c r="KIF171" s="187"/>
      <c r="KIG171" s="188"/>
      <c r="KIH171" s="165"/>
      <c r="KII171" s="166"/>
      <c r="KIJ171" s="146"/>
      <c r="KIK171" s="145"/>
      <c r="KIL171" s="145"/>
      <c r="KIM171" s="167"/>
      <c r="KIN171" s="147"/>
      <c r="KIO171" s="148"/>
      <c r="KIP171" s="187"/>
      <c r="KIQ171" s="188"/>
      <c r="KIR171" s="165"/>
      <c r="KIS171" s="166"/>
      <c r="KIT171" s="146"/>
      <c r="KIU171" s="145"/>
      <c r="KIV171" s="145"/>
      <c r="KIW171" s="167"/>
      <c r="KIX171" s="147"/>
      <c r="KIY171" s="148"/>
      <c r="KIZ171" s="187"/>
      <c r="KJA171" s="188"/>
      <c r="KJB171" s="165"/>
      <c r="KJC171" s="166"/>
      <c r="KJD171" s="146"/>
      <c r="KJE171" s="145"/>
      <c r="KJF171" s="145"/>
      <c r="KJG171" s="167"/>
      <c r="KJH171" s="147"/>
      <c r="KJI171" s="148"/>
      <c r="KJJ171" s="187"/>
      <c r="KJK171" s="188"/>
      <c r="KJL171" s="165"/>
      <c r="KJM171" s="166"/>
      <c r="KJN171" s="146"/>
      <c r="KJO171" s="145"/>
      <c r="KJP171" s="145"/>
      <c r="KJQ171" s="167"/>
      <c r="KJR171" s="147"/>
      <c r="KJS171" s="148"/>
      <c r="KJT171" s="187"/>
      <c r="KJU171" s="188"/>
      <c r="KJV171" s="165"/>
      <c r="KJW171" s="166"/>
      <c r="KJX171" s="146"/>
      <c r="KJY171" s="145"/>
      <c r="KJZ171" s="145"/>
      <c r="KKA171" s="167"/>
      <c r="KKB171" s="147"/>
      <c r="KKC171" s="148"/>
      <c r="KKD171" s="187"/>
      <c r="KKE171" s="188"/>
      <c r="KKF171" s="165"/>
      <c r="KKG171" s="166"/>
      <c r="KKH171" s="146"/>
      <c r="KKI171" s="145"/>
      <c r="KKJ171" s="145"/>
      <c r="KKK171" s="167"/>
      <c r="KKL171" s="147"/>
      <c r="KKM171" s="148"/>
      <c r="KKN171" s="187"/>
      <c r="KKO171" s="188"/>
      <c r="KKP171" s="165"/>
      <c r="KKQ171" s="166"/>
      <c r="KKR171" s="146"/>
      <c r="KKS171" s="145"/>
      <c r="KKT171" s="145"/>
      <c r="KKU171" s="167"/>
      <c r="KKV171" s="147"/>
      <c r="KKW171" s="148"/>
      <c r="KKX171" s="187"/>
      <c r="KKY171" s="188"/>
      <c r="KKZ171" s="165"/>
      <c r="KLA171" s="166"/>
      <c r="KLB171" s="146"/>
      <c r="KLC171" s="145"/>
      <c r="KLD171" s="145"/>
      <c r="KLE171" s="167"/>
      <c r="KLF171" s="147"/>
      <c r="KLG171" s="148"/>
      <c r="KLH171" s="187"/>
      <c r="KLI171" s="188"/>
      <c r="KLJ171" s="165"/>
      <c r="KLK171" s="166"/>
      <c r="KLL171" s="146"/>
      <c r="KLM171" s="145"/>
      <c r="KLN171" s="145"/>
      <c r="KLO171" s="167"/>
      <c r="KLP171" s="147"/>
      <c r="KLQ171" s="148"/>
      <c r="KLR171" s="187"/>
      <c r="KLS171" s="188"/>
      <c r="KLT171" s="165"/>
      <c r="KLU171" s="166"/>
      <c r="KLV171" s="146"/>
      <c r="KLW171" s="145"/>
      <c r="KLX171" s="145"/>
      <c r="KLY171" s="167"/>
      <c r="KLZ171" s="147"/>
      <c r="KMA171" s="148"/>
      <c r="KMB171" s="187"/>
      <c r="KMC171" s="188"/>
      <c r="KMD171" s="165"/>
      <c r="KME171" s="166"/>
      <c r="KMF171" s="146"/>
      <c r="KMG171" s="145"/>
      <c r="KMH171" s="145"/>
      <c r="KMI171" s="167"/>
      <c r="KMJ171" s="147"/>
      <c r="KMK171" s="148"/>
      <c r="KML171" s="187"/>
      <c r="KMM171" s="188"/>
      <c r="KMN171" s="165"/>
      <c r="KMO171" s="166"/>
      <c r="KMP171" s="146"/>
      <c r="KMQ171" s="145"/>
      <c r="KMR171" s="145"/>
      <c r="KMS171" s="167"/>
      <c r="KMT171" s="147"/>
      <c r="KMU171" s="148"/>
      <c r="KMV171" s="187"/>
      <c r="KMW171" s="188"/>
      <c r="KMX171" s="165"/>
      <c r="KMY171" s="166"/>
      <c r="KMZ171" s="146"/>
      <c r="KNA171" s="145"/>
      <c r="KNB171" s="145"/>
      <c r="KNC171" s="167"/>
      <c r="KND171" s="147"/>
      <c r="KNE171" s="148"/>
      <c r="KNF171" s="187"/>
      <c r="KNG171" s="188"/>
      <c r="KNH171" s="165"/>
      <c r="KNI171" s="166"/>
      <c r="KNJ171" s="146"/>
      <c r="KNK171" s="145"/>
      <c r="KNL171" s="145"/>
      <c r="KNM171" s="167"/>
      <c r="KNN171" s="147"/>
      <c r="KNO171" s="148"/>
      <c r="KNP171" s="187"/>
      <c r="KNQ171" s="188"/>
      <c r="KNR171" s="165"/>
      <c r="KNS171" s="166"/>
      <c r="KNT171" s="146"/>
      <c r="KNU171" s="145"/>
      <c r="KNV171" s="145"/>
      <c r="KNW171" s="167"/>
      <c r="KNX171" s="147"/>
      <c r="KNY171" s="148"/>
      <c r="KNZ171" s="187"/>
      <c r="KOA171" s="188"/>
      <c r="KOB171" s="165"/>
      <c r="KOC171" s="166"/>
      <c r="KOD171" s="146"/>
      <c r="KOE171" s="145"/>
      <c r="KOF171" s="145"/>
      <c r="KOG171" s="167"/>
      <c r="KOH171" s="147"/>
      <c r="KOI171" s="148"/>
      <c r="KOJ171" s="187"/>
      <c r="KOK171" s="188"/>
      <c r="KOL171" s="165"/>
      <c r="KOM171" s="166"/>
      <c r="KON171" s="146"/>
      <c r="KOO171" s="145"/>
      <c r="KOP171" s="145"/>
      <c r="KOQ171" s="167"/>
      <c r="KOR171" s="147"/>
      <c r="KOS171" s="148"/>
      <c r="KOT171" s="187"/>
      <c r="KOU171" s="188"/>
      <c r="KOV171" s="165"/>
      <c r="KOW171" s="166"/>
      <c r="KOX171" s="146"/>
      <c r="KOY171" s="145"/>
      <c r="KOZ171" s="145"/>
      <c r="KPA171" s="167"/>
      <c r="KPB171" s="147"/>
      <c r="KPC171" s="148"/>
      <c r="KPD171" s="187"/>
      <c r="KPE171" s="188"/>
      <c r="KPF171" s="165"/>
      <c r="KPG171" s="166"/>
      <c r="KPH171" s="146"/>
      <c r="KPI171" s="145"/>
      <c r="KPJ171" s="145"/>
      <c r="KPK171" s="167"/>
      <c r="KPL171" s="147"/>
      <c r="KPM171" s="148"/>
      <c r="KPN171" s="187"/>
      <c r="KPO171" s="188"/>
      <c r="KPP171" s="165"/>
      <c r="KPQ171" s="166"/>
      <c r="KPR171" s="146"/>
      <c r="KPS171" s="145"/>
      <c r="KPT171" s="145"/>
      <c r="KPU171" s="167"/>
      <c r="KPV171" s="147"/>
      <c r="KPW171" s="148"/>
      <c r="KPX171" s="187"/>
      <c r="KPY171" s="188"/>
      <c r="KPZ171" s="165"/>
      <c r="KQA171" s="166"/>
      <c r="KQB171" s="146"/>
      <c r="KQC171" s="145"/>
      <c r="KQD171" s="145"/>
      <c r="KQE171" s="167"/>
      <c r="KQF171" s="147"/>
      <c r="KQG171" s="148"/>
      <c r="KQH171" s="187"/>
      <c r="KQI171" s="188"/>
      <c r="KQJ171" s="165"/>
      <c r="KQK171" s="166"/>
      <c r="KQL171" s="146"/>
      <c r="KQM171" s="145"/>
      <c r="KQN171" s="145"/>
      <c r="KQO171" s="167"/>
      <c r="KQP171" s="147"/>
      <c r="KQQ171" s="148"/>
      <c r="KQR171" s="187"/>
      <c r="KQS171" s="188"/>
      <c r="KQT171" s="165"/>
      <c r="KQU171" s="166"/>
      <c r="KQV171" s="146"/>
      <c r="KQW171" s="145"/>
      <c r="KQX171" s="145"/>
      <c r="KQY171" s="167"/>
      <c r="KQZ171" s="147"/>
      <c r="KRA171" s="148"/>
      <c r="KRB171" s="187"/>
      <c r="KRC171" s="188"/>
      <c r="KRD171" s="165"/>
      <c r="KRE171" s="166"/>
      <c r="KRF171" s="146"/>
      <c r="KRG171" s="145"/>
      <c r="KRH171" s="145"/>
      <c r="KRI171" s="167"/>
      <c r="KRJ171" s="147"/>
      <c r="KRK171" s="148"/>
      <c r="KRL171" s="187"/>
      <c r="KRM171" s="188"/>
      <c r="KRN171" s="165"/>
      <c r="KRO171" s="166"/>
      <c r="KRP171" s="146"/>
      <c r="KRQ171" s="145"/>
      <c r="KRR171" s="145"/>
      <c r="KRS171" s="167"/>
      <c r="KRT171" s="147"/>
      <c r="KRU171" s="148"/>
      <c r="KRV171" s="187"/>
      <c r="KRW171" s="188"/>
      <c r="KRX171" s="165"/>
      <c r="KRY171" s="166"/>
      <c r="KRZ171" s="146"/>
      <c r="KSA171" s="145"/>
      <c r="KSB171" s="145"/>
      <c r="KSC171" s="167"/>
      <c r="KSD171" s="147"/>
      <c r="KSE171" s="148"/>
      <c r="KSF171" s="187"/>
      <c r="KSG171" s="188"/>
      <c r="KSH171" s="165"/>
      <c r="KSI171" s="166"/>
      <c r="KSJ171" s="146"/>
      <c r="KSK171" s="145"/>
      <c r="KSL171" s="145"/>
      <c r="KSM171" s="167"/>
      <c r="KSN171" s="147"/>
      <c r="KSO171" s="148"/>
      <c r="KSP171" s="187"/>
      <c r="KSQ171" s="188"/>
      <c r="KSR171" s="165"/>
      <c r="KSS171" s="166"/>
      <c r="KST171" s="146"/>
      <c r="KSU171" s="145"/>
      <c r="KSV171" s="145"/>
      <c r="KSW171" s="167"/>
      <c r="KSX171" s="147"/>
      <c r="KSY171" s="148"/>
      <c r="KSZ171" s="187"/>
      <c r="KTA171" s="188"/>
      <c r="KTB171" s="165"/>
      <c r="KTC171" s="166"/>
      <c r="KTD171" s="146"/>
      <c r="KTE171" s="145"/>
      <c r="KTF171" s="145"/>
      <c r="KTG171" s="167"/>
      <c r="KTH171" s="147"/>
      <c r="KTI171" s="148"/>
      <c r="KTJ171" s="187"/>
      <c r="KTK171" s="188"/>
      <c r="KTL171" s="165"/>
      <c r="KTM171" s="166"/>
      <c r="KTN171" s="146"/>
      <c r="KTO171" s="145"/>
      <c r="KTP171" s="145"/>
      <c r="KTQ171" s="167"/>
      <c r="KTR171" s="147"/>
      <c r="KTS171" s="148"/>
      <c r="KTT171" s="187"/>
      <c r="KTU171" s="188"/>
      <c r="KTV171" s="165"/>
      <c r="KTW171" s="166"/>
      <c r="KTX171" s="146"/>
      <c r="KTY171" s="145"/>
      <c r="KTZ171" s="145"/>
      <c r="KUA171" s="167"/>
      <c r="KUB171" s="147"/>
      <c r="KUC171" s="148"/>
      <c r="KUD171" s="187"/>
      <c r="KUE171" s="188"/>
      <c r="KUF171" s="165"/>
      <c r="KUG171" s="166"/>
      <c r="KUH171" s="146"/>
      <c r="KUI171" s="145"/>
      <c r="KUJ171" s="145"/>
      <c r="KUK171" s="167"/>
      <c r="KUL171" s="147"/>
      <c r="KUM171" s="148"/>
      <c r="KUN171" s="187"/>
      <c r="KUO171" s="188"/>
      <c r="KUP171" s="165"/>
      <c r="KUQ171" s="166"/>
      <c r="KUR171" s="146"/>
      <c r="KUS171" s="145"/>
      <c r="KUT171" s="145"/>
      <c r="KUU171" s="167"/>
      <c r="KUV171" s="147"/>
      <c r="KUW171" s="148"/>
      <c r="KUX171" s="187"/>
      <c r="KUY171" s="188"/>
      <c r="KUZ171" s="165"/>
      <c r="KVA171" s="166"/>
      <c r="KVB171" s="146"/>
      <c r="KVC171" s="145"/>
      <c r="KVD171" s="145"/>
      <c r="KVE171" s="167"/>
      <c r="KVF171" s="147"/>
      <c r="KVG171" s="148"/>
      <c r="KVH171" s="187"/>
      <c r="KVI171" s="188"/>
      <c r="KVJ171" s="165"/>
      <c r="KVK171" s="166"/>
      <c r="KVL171" s="146"/>
      <c r="KVM171" s="145"/>
      <c r="KVN171" s="145"/>
      <c r="KVO171" s="167"/>
      <c r="KVP171" s="147"/>
      <c r="KVQ171" s="148"/>
      <c r="KVR171" s="187"/>
      <c r="KVS171" s="188"/>
      <c r="KVT171" s="165"/>
      <c r="KVU171" s="166"/>
      <c r="KVV171" s="146"/>
      <c r="KVW171" s="145"/>
      <c r="KVX171" s="145"/>
      <c r="KVY171" s="167"/>
      <c r="KVZ171" s="147"/>
      <c r="KWA171" s="148"/>
      <c r="KWB171" s="187"/>
      <c r="KWC171" s="188"/>
      <c r="KWD171" s="165"/>
      <c r="KWE171" s="166"/>
      <c r="KWF171" s="146"/>
      <c r="KWG171" s="145"/>
      <c r="KWH171" s="145"/>
      <c r="KWI171" s="167"/>
      <c r="KWJ171" s="147"/>
      <c r="KWK171" s="148"/>
      <c r="KWL171" s="187"/>
      <c r="KWM171" s="188"/>
      <c r="KWN171" s="165"/>
      <c r="KWO171" s="166"/>
      <c r="KWP171" s="146"/>
      <c r="KWQ171" s="145"/>
      <c r="KWR171" s="145"/>
      <c r="KWS171" s="167"/>
      <c r="KWT171" s="147"/>
      <c r="KWU171" s="148"/>
      <c r="KWV171" s="187"/>
      <c r="KWW171" s="188"/>
      <c r="KWX171" s="165"/>
      <c r="KWY171" s="166"/>
      <c r="KWZ171" s="146"/>
      <c r="KXA171" s="145"/>
      <c r="KXB171" s="145"/>
      <c r="KXC171" s="167"/>
      <c r="KXD171" s="147"/>
      <c r="KXE171" s="148"/>
      <c r="KXF171" s="187"/>
      <c r="KXG171" s="188"/>
      <c r="KXH171" s="165"/>
      <c r="KXI171" s="166"/>
      <c r="KXJ171" s="146"/>
      <c r="KXK171" s="145"/>
      <c r="KXL171" s="145"/>
      <c r="KXM171" s="167"/>
      <c r="KXN171" s="147"/>
      <c r="KXO171" s="148"/>
      <c r="KXP171" s="187"/>
      <c r="KXQ171" s="188"/>
      <c r="KXR171" s="165"/>
      <c r="KXS171" s="166"/>
      <c r="KXT171" s="146"/>
      <c r="KXU171" s="145"/>
      <c r="KXV171" s="145"/>
      <c r="KXW171" s="167"/>
      <c r="KXX171" s="147"/>
      <c r="KXY171" s="148"/>
      <c r="KXZ171" s="187"/>
      <c r="KYA171" s="188"/>
      <c r="KYB171" s="165"/>
      <c r="KYC171" s="166"/>
      <c r="KYD171" s="146"/>
      <c r="KYE171" s="145"/>
      <c r="KYF171" s="145"/>
      <c r="KYG171" s="167"/>
      <c r="KYH171" s="147"/>
      <c r="KYI171" s="148"/>
      <c r="KYJ171" s="187"/>
      <c r="KYK171" s="188"/>
      <c r="KYL171" s="165"/>
      <c r="KYM171" s="166"/>
      <c r="KYN171" s="146"/>
      <c r="KYO171" s="145"/>
      <c r="KYP171" s="145"/>
      <c r="KYQ171" s="167"/>
      <c r="KYR171" s="147"/>
      <c r="KYS171" s="148"/>
      <c r="KYT171" s="187"/>
      <c r="KYU171" s="188"/>
      <c r="KYV171" s="165"/>
      <c r="KYW171" s="166"/>
      <c r="KYX171" s="146"/>
      <c r="KYY171" s="145"/>
      <c r="KYZ171" s="145"/>
      <c r="KZA171" s="167"/>
      <c r="KZB171" s="147"/>
      <c r="KZC171" s="148"/>
      <c r="KZD171" s="187"/>
      <c r="KZE171" s="188"/>
      <c r="KZF171" s="165"/>
      <c r="KZG171" s="166"/>
      <c r="KZH171" s="146"/>
      <c r="KZI171" s="145"/>
      <c r="KZJ171" s="145"/>
      <c r="KZK171" s="167"/>
      <c r="KZL171" s="147"/>
      <c r="KZM171" s="148"/>
      <c r="KZN171" s="187"/>
      <c r="KZO171" s="188"/>
      <c r="KZP171" s="165"/>
      <c r="KZQ171" s="166"/>
      <c r="KZR171" s="146"/>
      <c r="KZS171" s="145"/>
      <c r="KZT171" s="145"/>
      <c r="KZU171" s="167"/>
      <c r="KZV171" s="147"/>
      <c r="KZW171" s="148"/>
      <c r="KZX171" s="187"/>
      <c r="KZY171" s="188"/>
      <c r="KZZ171" s="165"/>
      <c r="LAA171" s="166"/>
      <c r="LAB171" s="146"/>
      <c r="LAC171" s="145"/>
      <c r="LAD171" s="145"/>
      <c r="LAE171" s="167"/>
      <c r="LAF171" s="147"/>
      <c r="LAG171" s="148"/>
      <c r="LAH171" s="187"/>
      <c r="LAI171" s="188"/>
      <c r="LAJ171" s="165"/>
      <c r="LAK171" s="166"/>
      <c r="LAL171" s="146"/>
      <c r="LAM171" s="145"/>
      <c r="LAN171" s="145"/>
      <c r="LAO171" s="167"/>
      <c r="LAP171" s="147"/>
      <c r="LAQ171" s="148"/>
      <c r="LAR171" s="187"/>
      <c r="LAS171" s="188"/>
      <c r="LAT171" s="165"/>
      <c r="LAU171" s="166"/>
      <c r="LAV171" s="146"/>
      <c r="LAW171" s="145"/>
      <c r="LAX171" s="145"/>
      <c r="LAY171" s="167"/>
      <c r="LAZ171" s="147"/>
      <c r="LBA171" s="148"/>
      <c r="LBB171" s="187"/>
      <c r="LBC171" s="188"/>
      <c r="LBD171" s="165"/>
      <c r="LBE171" s="166"/>
      <c r="LBF171" s="146"/>
      <c r="LBG171" s="145"/>
      <c r="LBH171" s="145"/>
      <c r="LBI171" s="167"/>
      <c r="LBJ171" s="147"/>
      <c r="LBK171" s="148"/>
      <c r="LBL171" s="187"/>
      <c r="LBM171" s="188"/>
      <c r="LBN171" s="165"/>
      <c r="LBO171" s="166"/>
      <c r="LBP171" s="146"/>
      <c r="LBQ171" s="145"/>
      <c r="LBR171" s="145"/>
      <c r="LBS171" s="167"/>
      <c r="LBT171" s="147"/>
      <c r="LBU171" s="148"/>
      <c r="LBV171" s="187"/>
      <c r="LBW171" s="188"/>
      <c r="LBX171" s="165"/>
      <c r="LBY171" s="166"/>
      <c r="LBZ171" s="146"/>
      <c r="LCA171" s="145"/>
      <c r="LCB171" s="145"/>
      <c r="LCC171" s="167"/>
      <c r="LCD171" s="147"/>
      <c r="LCE171" s="148"/>
      <c r="LCF171" s="187"/>
      <c r="LCG171" s="188"/>
      <c r="LCH171" s="165"/>
      <c r="LCI171" s="166"/>
      <c r="LCJ171" s="146"/>
      <c r="LCK171" s="145"/>
      <c r="LCL171" s="145"/>
      <c r="LCM171" s="167"/>
      <c r="LCN171" s="147"/>
      <c r="LCO171" s="148"/>
      <c r="LCP171" s="187"/>
      <c r="LCQ171" s="188"/>
      <c r="LCR171" s="165"/>
      <c r="LCS171" s="166"/>
      <c r="LCT171" s="146"/>
      <c r="LCU171" s="145"/>
      <c r="LCV171" s="145"/>
      <c r="LCW171" s="167"/>
      <c r="LCX171" s="147"/>
      <c r="LCY171" s="148"/>
      <c r="LCZ171" s="187"/>
      <c r="LDA171" s="188"/>
      <c r="LDB171" s="165"/>
      <c r="LDC171" s="166"/>
      <c r="LDD171" s="146"/>
      <c r="LDE171" s="145"/>
      <c r="LDF171" s="145"/>
      <c r="LDG171" s="167"/>
      <c r="LDH171" s="147"/>
      <c r="LDI171" s="148"/>
      <c r="LDJ171" s="187"/>
      <c r="LDK171" s="188"/>
      <c r="LDL171" s="165"/>
      <c r="LDM171" s="166"/>
      <c r="LDN171" s="146"/>
      <c r="LDO171" s="145"/>
      <c r="LDP171" s="145"/>
      <c r="LDQ171" s="167"/>
      <c r="LDR171" s="147"/>
      <c r="LDS171" s="148"/>
      <c r="LDT171" s="187"/>
      <c r="LDU171" s="188"/>
      <c r="LDV171" s="165"/>
      <c r="LDW171" s="166"/>
      <c r="LDX171" s="146"/>
      <c r="LDY171" s="145"/>
      <c r="LDZ171" s="145"/>
      <c r="LEA171" s="167"/>
      <c r="LEB171" s="147"/>
      <c r="LEC171" s="148"/>
      <c r="LED171" s="187"/>
      <c r="LEE171" s="188"/>
      <c r="LEF171" s="165"/>
      <c r="LEG171" s="166"/>
      <c r="LEH171" s="146"/>
      <c r="LEI171" s="145"/>
      <c r="LEJ171" s="145"/>
      <c r="LEK171" s="167"/>
      <c r="LEL171" s="147"/>
      <c r="LEM171" s="148"/>
      <c r="LEN171" s="187"/>
      <c r="LEO171" s="188"/>
      <c r="LEP171" s="165"/>
      <c r="LEQ171" s="166"/>
      <c r="LER171" s="146"/>
      <c r="LES171" s="145"/>
      <c r="LET171" s="145"/>
      <c r="LEU171" s="167"/>
      <c r="LEV171" s="147"/>
      <c r="LEW171" s="148"/>
      <c r="LEX171" s="187"/>
      <c r="LEY171" s="188"/>
      <c r="LEZ171" s="165"/>
      <c r="LFA171" s="166"/>
      <c r="LFB171" s="146"/>
      <c r="LFC171" s="145"/>
      <c r="LFD171" s="145"/>
      <c r="LFE171" s="167"/>
      <c r="LFF171" s="147"/>
      <c r="LFG171" s="148"/>
      <c r="LFH171" s="187"/>
      <c r="LFI171" s="188"/>
      <c r="LFJ171" s="165"/>
      <c r="LFK171" s="166"/>
      <c r="LFL171" s="146"/>
      <c r="LFM171" s="145"/>
      <c r="LFN171" s="145"/>
      <c r="LFO171" s="167"/>
      <c r="LFP171" s="147"/>
      <c r="LFQ171" s="148"/>
      <c r="LFR171" s="187"/>
      <c r="LFS171" s="188"/>
      <c r="LFT171" s="165"/>
      <c r="LFU171" s="166"/>
      <c r="LFV171" s="146"/>
      <c r="LFW171" s="145"/>
      <c r="LFX171" s="145"/>
      <c r="LFY171" s="167"/>
      <c r="LFZ171" s="147"/>
      <c r="LGA171" s="148"/>
      <c r="LGB171" s="187"/>
      <c r="LGC171" s="188"/>
      <c r="LGD171" s="165"/>
      <c r="LGE171" s="166"/>
      <c r="LGF171" s="146"/>
      <c r="LGG171" s="145"/>
      <c r="LGH171" s="145"/>
      <c r="LGI171" s="167"/>
      <c r="LGJ171" s="147"/>
      <c r="LGK171" s="148"/>
      <c r="LGL171" s="187"/>
      <c r="LGM171" s="188"/>
      <c r="LGN171" s="165"/>
      <c r="LGO171" s="166"/>
      <c r="LGP171" s="146"/>
      <c r="LGQ171" s="145"/>
      <c r="LGR171" s="145"/>
      <c r="LGS171" s="167"/>
      <c r="LGT171" s="147"/>
      <c r="LGU171" s="148"/>
      <c r="LGV171" s="187"/>
      <c r="LGW171" s="188"/>
      <c r="LGX171" s="165"/>
      <c r="LGY171" s="166"/>
      <c r="LGZ171" s="146"/>
      <c r="LHA171" s="145"/>
      <c r="LHB171" s="145"/>
      <c r="LHC171" s="167"/>
      <c r="LHD171" s="147"/>
      <c r="LHE171" s="148"/>
      <c r="LHF171" s="187"/>
      <c r="LHG171" s="188"/>
      <c r="LHH171" s="165"/>
      <c r="LHI171" s="166"/>
      <c r="LHJ171" s="146"/>
      <c r="LHK171" s="145"/>
      <c r="LHL171" s="145"/>
      <c r="LHM171" s="167"/>
      <c r="LHN171" s="147"/>
      <c r="LHO171" s="148"/>
      <c r="LHP171" s="187"/>
      <c r="LHQ171" s="188"/>
      <c r="LHR171" s="165"/>
      <c r="LHS171" s="166"/>
      <c r="LHT171" s="146"/>
      <c r="LHU171" s="145"/>
      <c r="LHV171" s="145"/>
      <c r="LHW171" s="167"/>
      <c r="LHX171" s="147"/>
      <c r="LHY171" s="148"/>
      <c r="LHZ171" s="187"/>
      <c r="LIA171" s="188"/>
      <c r="LIB171" s="165"/>
      <c r="LIC171" s="166"/>
      <c r="LID171" s="146"/>
      <c r="LIE171" s="145"/>
      <c r="LIF171" s="145"/>
      <c r="LIG171" s="167"/>
      <c r="LIH171" s="147"/>
      <c r="LII171" s="148"/>
      <c r="LIJ171" s="187"/>
      <c r="LIK171" s="188"/>
      <c r="LIL171" s="165"/>
      <c r="LIM171" s="166"/>
      <c r="LIN171" s="146"/>
      <c r="LIO171" s="145"/>
      <c r="LIP171" s="145"/>
      <c r="LIQ171" s="167"/>
      <c r="LIR171" s="147"/>
      <c r="LIS171" s="148"/>
      <c r="LIT171" s="187"/>
      <c r="LIU171" s="188"/>
      <c r="LIV171" s="165"/>
      <c r="LIW171" s="166"/>
      <c r="LIX171" s="146"/>
      <c r="LIY171" s="145"/>
      <c r="LIZ171" s="145"/>
      <c r="LJA171" s="167"/>
      <c r="LJB171" s="147"/>
      <c r="LJC171" s="148"/>
      <c r="LJD171" s="187"/>
      <c r="LJE171" s="188"/>
      <c r="LJF171" s="165"/>
      <c r="LJG171" s="166"/>
      <c r="LJH171" s="146"/>
      <c r="LJI171" s="145"/>
      <c r="LJJ171" s="145"/>
      <c r="LJK171" s="167"/>
      <c r="LJL171" s="147"/>
      <c r="LJM171" s="148"/>
      <c r="LJN171" s="187"/>
      <c r="LJO171" s="188"/>
      <c r="LJP171" s="165"/>
      <c r="LJQ171" s="166"/>
      <c r="LJR171" s="146"/>
      <c r="LJS171" s="145"/>
      <c r="LJT171" s="145"/>
      <c r="LJU171" s="167"/>
      <c r="LJV171" s="147"/>
      <c r="LJW171" s="148"/>
      <c r="LJX171" s="187"/>
      <c r="LJY171" s="188"/>
      <c r="LJZ171" s="165"/>
      <c r="LKA171" s="166"/>
      <c r="LKB171" s="146"/>
      <c r="LKC171" s="145"/>
      <c r="LKD171" s="145"/>
      <c r="LKE171" s="167"/>
      <c r="LKF171" s="147"/>
      <c r="LKG171" s="148"/>
      <c r="LKH171" s="187"/>
      <c r="LKI171" s="188"/>
      <c r="LKJ171" s="165"/>
      <c r="LKK171" s="166"/>
      <c r="LKL171" s="146"/>
      <c r="LKM171" s="145"/>
      <c r="LKN171" s="145"/>
      <c r="LKO171" s="167"/>
      <c r="LKP171" s="147"/>
      <c r="LKQ171" s="148"/>
      <c r="LKR171" s="187"/>
      <c r="LKS171" s="188"/>
      <c r="LKT171" s="165"/>
      <c r="LKU171" s="166"/>
      <c r="LKV171" s="146"/>
      <c r="LKW171" s="145"/>
      <c r="LKX171" s="145"/>
      <c r="LKY171" s="167"/>
      <c r="LKZ171" s="147"/>
      <c r="LLA171" s="148"/>
      <c r="LLB171" s="187"/>
      <c r="LLC171" s="188"/>
      <c r="LLD171" s="165"/>
      <c r="LLE171" s="166"/>
      <c r="LLF171" s="146"/>
      <c r="LLG171" s="145"/>
      <c r="LLH171" s="145"/>
      <c r="LLI171" s="167"/>
      <c r="LLJ171" s="147"/>
      <c r="LLK171" s="148"/>
      <c r="LLL171" s="187"/>
      <c r="LLM171" s="188"/>
      <c r="LLN171" s="165"/>
      <c r="LLO171" s="166"/>
      <c r="LLP171" s="146"/>
      <c r="LLQ171" s="145"/>
      <c r="LLR171" s="145"/>
      <c r="LLS171" s="167"/>
      <c r="LLT171" s="147"/>
      <c r="LLU171" s="148"/>
      <c r="LLV171" s="187"/>
      <c r="LLW171" s="188"/>
      <c r="LLX171" s="165"/>
      <c r="LLY171" s="166"/>
      <c r="LLZ171" s="146"/>
      <c r="LMA171" s="145"/>
      <c r="LMB171" s="145"/>
      <c r="LMC171" s="167"/>
      <c r="LMD171" s="147"/>
      <c r="LME171" s="148"/>
      <c r="LMF171" s="187"/>
      <c r="LMG171" s="188"/>
      <c r="LMH171" s="165"/>
      <c r="LMI171" s="166"/>
      <c r="LMJ171" s="146"/>
      <c r="LMK171" s="145"/>
      <c r="LML171" s="145"/>
      <c r="LMM171" s="167"/>
      <c r="LMN171" s="147"/>
      <c r="LMO171" s="148"/>
      <c r="LMP171" s="187"/>
      <c r="LMQ171" s="188"/>
      <c r="LMR171" s="165"/>
      <c r="LMS171" s="166"/>
      <c r="LMT171" s="146"/>
      <c r="LMU171" s="145"/>
      <c r="LMV171" s="145"/>
      <c r="LMW171" s="167"/>
      <c r="LMX171" s="147"/>
      <c r="LMY171" s="148"/>
      <c r="LMZ171" s="187"/>
      <c r="LNA171" s="188"/>
      <c r="LNB171" s="165"/>
      <c r="LNC171" s="166"/>
      <c r="LND171" s="146"/>
      <c r="LNE171" s="145"/>
      <c r="LNF171" s="145"/>
      <c r="LNG171" s="167"/>
      <c r="LNH171" s="147"/>
      <c r="LNI171" s="148"/>
      <c r="LNJ171" s="187"/>
      <c r="LNK171" s="188"/>
      <c r="LNL171" s="165"/>
      <c r="LNM171" s="166"/>
      <c r="LNN171" s="146"/>
      <c r="LNO171" s="145"/>
      <c r="LNP171" s="145"/>
      <c r="LNQ171" s="167"/>
      <c r="LNR171" s="147"/>
      <c r="LNS171" s="148"/>
      <c r="LNT171" s="187"/>
      <c r="LNU171" s="188"/>
      <c r="LNV171" s="165"/>
      <c r="LNW171" s="166"/>
      <c r="LNX171" s="146"/>
      <c r="LNY171" s="145"/>
      <c r="LNZ171" s="145"/>
      <c r="LOA171" s="167"/>
      <c r="LOB171" s="147"/>
      <c r="LOC171" s="148"/>
      <c r="LOD171" s="187"/>
      <c r="LOE171" s="188"/>
      <c r="LOF171" s="165"/>
      <c r="LOG171" s="166"/>
      <c r="LOH171" s="146"/>
      <c r="LOI171" s="145"/>
      <c r="LOJ171" s="145"/>
      <c r="LOK171" s="167"/>
      <c r="LOL171" s="147"/>
      <c r="LOM171" s="148"/>
      <c r="LON171" s="187"/>
      <c r="LOO171" s="188"/>
      <c r="LOP171" s="165"/>
      <c r="LOQ171" s="166"/>
      <c r="LOR171" s="146"/>
      <c r="LOS171" s="145"/>
      <c r="LOT171" s="145"/>
      <c r="LOU171" s="167"/>
      <c r="LOV171" s="147"/>
      <c r="LOW171" s="148"/>
      <c r="LOX171" s="187"/>
      <c r="LOY171" s="188"/>
      <c r="LOZ171" s="165"/>
      <c r="LPA171" s="166"/>
      <c r="LPB171" s="146"/>
      <c r="LPC171" s="145"/>
      <c r="LPD171" s="145"/>
      <c r="LPE171" s="167"/>
      <c r="LPF171" s="147"/>
      <c r="LPG171" s="148"/>
      <c r="LPH171" s="187"/>
      <c r="LPI171" s="188"/>
      <c r="LPJ171" s="165"/>
      <c r="LPK171" s="166"/>
      <c r="LPL171" s="146"/>
      <c r="LPM171" s="145"/>
      <c r="LPN171" s="145"/>
      <c r="LPO171" s="167"/>
      <c r="LPP171" s="147"/>
      <c r="LPQ171" s="148"/>
      <c r="LPR171" s="187"/>
      <c r="LPS171" s="188"/>
      <c r="LPT171" s="165"/>
      <c r="LPU171" s="166"/>
      <c r="LPV171" s="146"/>
      <c r="LPW171" s="145"/>
      <c r="LPX171" s="145"/>
      <c r="LPY171" s="167"/>
      <c r="LPZ171" s="147"/>
      <c r="LQA171" s="148"/>
      <c r="LQB171" s="187"/>
      <c r="LQC171" s="188"/>
      <c r="LQD171" s="165"/>
      <c r="LQE171" s="166"/>
      <c r="LQF171" s="146"/>
      <c r="LQG171" s="145"/>
      <c r="LQH171" s="145"/>
      <c r="LQI171" s="167"/>
      <c r="LQJ171" s="147"/>
      <c r="LQK171" s="148"/>
      <c r="LQL171" s="187"/>
      <c r="LQM171" s="188"/>
      <c r="LQN171" s="165"/>
      <c r="LQO171" s="166"/>
      <c r="LQP171" s="146"/>
      <c r="LQQ171" s="145"/>
      <c r="LQR171" s="145"/>
      <c r="LQS171" s="167"/>
      <c r="LQT171" s="147"/>
      <c r="LQU171" s="148"/>
      <c r="LQV171" s="187"/>
      <c r="LQW171" s="188"/>
      <c r="LQX171" s="165"/>
      <c r="LQY171" s="166"/>
      <c r="LQZ171" s="146"/>
      <c r="LRA171" s="145"/>
      <c r="LRB171" s="145"/>
      <c r="LRC171" s="167"/>
      <c r="LRD171" s="147"/>
      <c r="LRE171" s="148"/>
      <c r="LRF171" s="187"/>
      <c r="LRG171" s="188"/>
      <c r="LRH171" s="165"/>
      <c r="LRI171" s="166"/>
      <c r="LRJ171" s="146"/>
      <c r="LRK171" s="145"/>
      <c r="LRL171" s="145"/>
      <c r="LRM171" s="167"/>
      <c r="LRN171" s="147"/>
      <c r="LRO171" s="148"/>
      <c r="LRP171" s="187"/>
      <c r="LRQ171" s="188"/>
      <c r="LRR171" s="165"/>
      <c r="LRS171" s="166"/>
      <c r="LRT171" s="146"/>
      <c r="LRU171" s="145"/>
      <c r="LRV171" s="145"/>
      <c r="LRW171" s="167"/>
      <c r="LRX171" s="147"/>
      <c r="LRY171" s="148"/>
      <c r="LRZ171" s="187"/>
      <c r="LSA171" s="188"/>
      <c r="LSB171" s="165"/>
      <c r="LSC171" s="166"/>
      <c r="LSD171" s="146"/>
      <c r="LSE171" s="145"/>
      <c r="LSF171" s="145"/>
      <c r="LSG171" s="167"/>
      <c r="LSH171" s="147"/>
      <c r="LSI171" s="148"/>
      <c r="LSJ171" s="187"/>
      <c r="LSK171" s="188"/>
      <c r="LSL171" s="165"/>
      <c r="LSM171" s="166"/>
      <c r="LSN171" s="146"/>
      <c r="LSO171" s="145"/>
      <c r="LSP171" s="145"/>
      <c r="LSQ171" s="167"/>
      <c r="LSR171" s="147"/>
      <c r="LSS171" s="148"/>
      <c r="LST171" s="187"/>
      <c r="LSU171" s="188"/>
      <c r="LSV171" s="165"/>
      <c r="LSW171" s="166"/>
      <c r="LSX171" s="146"/>
      <c r="LSY171" s="145"/>
      <c r="LSZ171" s="145"/>
      <c r="LTA171" s="167"/>
      <c r="LTB171" s="147"/>
      <c r="LTC171" s="148"/>
      <c r="LTD171" s="187"/>
      <c r="LTE171" s="188"/>
      <c r="LTF171" s="165"/>
      <c r="LTG171" s="166"/>
      <c r="LTH171" s="146"/>
      <c r="LTI171" s="145"/>
      <c r="LTJ171" s="145"/>
      <c r="LTK171" s="167"/>
      <c r="LTL171" s="147"/>
      <c r="LTM171" s="148"/>
      <c r="LTN171" s="187"/>
      <c r="LTO171" s="188"/>
      <c r="LTP171" s="165"/>
      <c r="LTQ171" s="166"/>
      <c r="LTR171" s="146"/>
      <c r="LTS171" s="145"/>
      <c r="LTT171" s="145"/>
      <c r="LTU171" s="167"/>
      <c r="LTV171" s="147"/>
      <c r="LTW171" s="148"/>
      <c r="LTX171" s="187"/>
      <c r="LTY171" s="188"/>
      <c r="LTZ171" s="165"/>
      <c r="LUA171" s="166"/>
      <c r="LUB171" s="146"/>
      <c r="LUC171" s="145"/>
      <c r="LUD171" s="145"/>
      <c r="LUE171" s="167"/>
      <c r="LUF171" s="147"/>
      <c r="LUG171" s="148"/>
      <c r="LUH171" s="187"/>
      <c r="LUI171" s="188"/>
      <c r="LUJ171" s="165"/>
      <c r="LUK171" s="166"/>
      <c r="LUL171" s="146"/>
      <c r="LUM171" s="145"/>
      <c r="LUN171" s="145"/>
      <c r="LUO171" s="167"/>
      <c r="LUP171" s="147"/>
      <c r="LUQ171" s="148"/>
      <c r="LUR171" s="187"/>
      <c r="LUS171" s="188"/>
      <c r="LUT171" s="165"/>
      <c r="LUU171" s="166"/>
      <c r="LUV171" s="146"/>
      <c r="LUW171" s="145"/>
      <c r="LUX171" s="145"/>
      <c r="LUY171" s="167"/>
      <c r="LUZ171" s="147"/>
      <c r="LVA171" s="148"/>
      <c r="LVB171" s="187"/>
      <c r="LVC171" s="188"/>
      <c r="LVD171" s="165"/>
      <c r="LVE171" s="166"/>
      <c r="LVF171" s="146"/>
      <c r="LVG171" s="145"/>
      <c r="LVH171" s="145"/>
      <c r="LVI171" s="167"/>
      <c r="LVJ171" s="147"/>
      <c r="LVK171" s="148"/>
      <c r="LVL171" s="187"/>
      <c r="LVM171" s="188"/>
      <c r="LVN171" s="165"/>
      <c r="LVO171" s="166"/>
      <c r="LVP171" s="146"/>
      <c r="LVQ171" s="145"/>
      <c r="LVR171" s="145"/>
      <c r="LVS171" s="167"/>
      <c r="LVT171" s="147"/>
      <c r="LVU171" s="148"/>
      <c r="LVV171" s="187"/>
      <c r="LVW171" s="188"/>
      <c r="LVX171" s="165"/>
      <c r="LVY171" s="166"/>
      <c r="LVZ171" s="146"/>
      <c r="LWA171" s="145"/>
      <c r="LWB171" s="145"/>
      <c r="LWC171" s="167"/>
      <c r="LWD171" s="147"/>
      <c r="LWE171" s="148"/>
      <c r="LWF171" s="187"/>
      <c r="LWG171" s="188"/>
      <c r="LWH171" s="165"/>
      <c r="LWI171" s="166"/>
      <c r="LWJ171" s="146"/>
      <c r="LWK171" s="145"/>
      <c r="LWL171" s="145"/>
      <c r="LWM171" s="167"/>
      <c r="LWN171" s="147"/>
      <c r="LWO171" s="148"/>
      <c r="LWP171" s="187"/>
      <c r="LWQ171" s="188"/>
      <c r="LWR171" s="165"/>
      <c r="LWS171" s="166"/>
      <c r="LWT171" s="146"/>
      <c r="LWU171" s="145"/>
      <c r="LWV171" s="145"/>
      <c r="LWW171" s="167"/>
      <c r="LWX171" s="147"/>
      <c r="LWY171" s="148"/>
      <c r="LWZ171" s="187"/>
      <c r="LXA171" s="188"/>
      <c r="LXB171" s="165"/>
      <c r="LXC171" s="166"/>
      <c r="LXD171" s="146"/>
      <c r="LXE171" s="145"/>
      <c r="LXF171" s="145"/>
      <c r="LXG171" s="167"/>
      <c r="LXH171" s="147"/>
      <c r="LXI171" s="148"/>
      <c r="LXJ171" s="187"/>
      <c r="LXK171" s="188"/>
      <c r="LXL171" s="165"/>
      <c r="LXM171" s="166"/>
      <c r="LXN171" s="146"/>
      <c r="LXO171" s="145"/>
      <c r="LXP171" s="145"/>
      <c r="LXQ171" s="167"/>
      <c r="LXR171" s="147"/>
      <c r="LXS171" s="148"/>
      <c r="LXT171" s="187"/>
      <c r="LXU171" s="188"/>
      <c r="LXV171" s="165"/>
      <c r="LXW171" s="166"/>
      <c r="LXX171" s="146"/>
      <c r="LXY171" s="145"/>
      <c r="LXZ171" s="145"/>
      <c r="LYA171" s="167"/>
      <c r="LYB171" s="147"/>
      <c r="LYC171" s="148"/>
      <c r="LYD171" s="187"/>
      <c r="LYE171" s="188"/>
      <c r="LYF171" s="165"/>
      <c r="LYG171" s="166"/>
      <c r="LYH171" s="146"/>
      <c r="LYI171" s="145"/>
      <c r="LYJ171" s="145"/>
      <c r="LYK171" s="167"/>
      <c r="LYL171" s="147"/>
      <c r="LYM171" s="148"/>
      <c r="LYN171" s="187"/>
      <c r="LYO171" s="188"/>
      <c r="LYP171" s="165"/>
      <c r="LYQ171" s="166"/>
      <c r="LYR171" s="146"/>
      <c r="LYS171" s="145"/>
      <c r="LYT171" s="145"/>
      <c r="LYU171" s="167"/>
      <c r="LYV171" s="147"/>
      <c r="LYW171" s="148"/>
      <c r="LYX171" s="187"/>
      <c r="LYY171" s="188"/>
      <c r="LYZ171" s="165"/>
      <c r="LZA171" s="166"/>
      <c r="LZB171" s="146"/>
      <c r="LZC171" s="145"/>
      <c r="LZD171" s="145"/>
      <c r="LZE171" s="167"/>
      <c r="LZF171" s="147"/>
      <c r="LZG171" s="148"/>
      <c r="LZH171" s="187"/>
      <c r="LZI171" s="188"/>
      <c r="LZJ171" s="165"/>
      <c r="LZK171" s="166"/>
      <c r="LZL171" s="146"/>
      <c r="LZM171" s="145"/>
      <c r="LZN171" s="145"/>
      <c r="LZO171" s="167"/>
      <c r="LZP171" s="147"/>
      <c r="LZQ171" s="148"/>
      <c r="LZR171" s="187"/>
      <c r="LZS171" s="188"/>
      <c r="LZT171" s="165"/>
      <c r="LZU171" s="166"/>
      <c r="LZV171" s="146"/>
      <c r="LZW171" s="145"/>
      <c r="LZX171" s="145"/>
      <c r="LZY171" s="167"/>
      <c r="LZZ171" s="147"/>
      <c r="MAA171" s="148"/>
      <c r="MAB171" s="187"/>
      <c r="MAC171" s="188"/>
      <c r="MAD171" s="165"/>
      <c r="MAE171" s="166"/>
      <c r="MAF171" s="146"/>
      <c r="MAG171" s="145"/>
      <c r="MAH171" s="145"/>
      <c r="MAI171" s="167"/>
      <c r="MAJ171" s="147"/>
      <c r="MAK171" s="148"/>
      <c r="MAL171" s="187"/>
      <c r="MAM171" s="188"/>
      <c r="MAN171" s="165"/>
      <c r="MAO171" s="166"/>
      <c r="MAP171" s="146"/>
      <c r="MAQ171" s="145"/>
      <c r="MAR171" s="145"/>
      <c r="MAS171" s="167"/>
      <c r="MAT171" s="147"/>
      <c r="MAU171" s="148"/>
      <c r="MAV171" s="187"/>
      <c r="MAW171" s="188"/>
      <c r="MAX171" s="165"/>
      <c r="MAY171" s="166"/>
      <c r="MAZ171" s="146"/>
      <c r="MBA171" s="145"/>
      <c r="MBB171" s="145"/>
      <c r="MBC171" s="167"/>
      <c r="MBD171" s="147"/>
      <c r="MBE171" s="148"/>
      <c r="MBF171" s="187"/>
      <c r="MBG171" s="188"/>
      <c r="MBH171" s="165"/>
      <c r="MBI171" s="166"/>
      <c r="MBJ171" s="146"/>
      <c r="MBK171" s="145"/>
      <c r="MBL171" s="145"/>
      <c r="MBM171" s="167"/>
      <c r="MBN171" s="147"/>
      <c r="MBO171" s="148"/>
      <c r="MBP171" s="187"/>
      <c r="MBQ171" s="188"/>
      <c r="MBR171" s="165"/>
      <c r="MBS171" s="166"/>
      <c r="MBT171" s="146"/>
      <c r="MBU171" s="145"/>
      <c r="MBV171" s="145"/>
      <c r="MBW171" s="167"/>
      <c r="MBX171" s="147"/>
      <c r="MBY171" s="148"/>
      <c r="MBZ171" s="187"/>
      <c r="MCA171" s="188"/>
      <c r="MCB171" s="165"/>
      <c r="MCC171" s="166"/>
      <c r="MCD171" s="146"/>
      <c r="MCE171" s="145"/>
      <c r="MCF171" s="145"/>
      <c r="MCG171" s="167"/>
      <c r="MCH171" s="147"/>
      <c r="MCI171" s="148"/>
      <c r="MCJ171" s="187"/>
      <c r="MCK171" s="188"/>
      <c r="MCL171" s="165"/>
      <c r="MCM171" s="166"/>
      <c r="MCN171" s="146"/>
      <c r="MCO171" s="145"/>
      <c r="MCP171" s="145"/>
      <c r="MCQ171" s="167"/>
      <c r="MCR171" s="147"/>
      <c r="MCS171" s="148"/>
      <c r="MCT171" s="187"/>
      <c r="MCU171" s="188"/>
      <c r="MCV171" s="165"/>
      <c r="MCW171" s="166"/>
      <c r="MCX171" s="146"/>
      <c r="MCY171" s="145"/>
      <c r="MCZ171" s="145"/>
      <c r="MDA171" s="167"/>
      <c r="MDB171" s="147"/>
      <c r="MDC171" s="148"/>
      <c r="MDD171" s="187"/>
      <c r="MDE171" s="188"/>
      <c r="MDF171" s="165"/>
      <c r="MDG171" s="166"/>
      <c r="MDH171" s="146"/>
      <c r="MDI171" s="145"/>
      <c r="MDJ171" s="145"/>
      <c r="MDK171" s="167"/>
      <c r="MDL171" s="147"/>
      <c r="MDM171" s="148"/>
      <c r="MDN171" s="187"/>
      <c r="MDO171" s="188"/>
      <c r="MDP171" s="165"/>
      <c r="MDQ171" s="166"/>
      <c r="MDR171" s="146"/>
      <c r="MDS171" s="145"/>
      <c r="MDT171" s="145"/>
      <c r="MDU171" s="167"/>
      <c r="MDV171" s="147"/>
      <c r="MDW171" s="148"/>
      <c r="MDX171" s="187"/>
      <c r="MDY171" s="188"/>
      <c r="MDZ171" s="165"/>
      <c r="MEA171" s="166"/>
      <c r="MEB171" s="146"/>
      <c r="MEC171" s="145"/>
      <c r="MED171" s="145"/>
      <c r="MEE171" s="167"/>
      <c r="MEF171" s="147"/>
      <c r="MEG171" s="148"/>
      <c r="MEH171" s="187"/>
      <c r="MEI171" s="188"/>
      <c r="MEJ171" s="165"/>
      <c r="MEK171" s="166"/>
      <c r="MEL171" s="146"/>
      <c r="MEM171" s="145"/>
      <c r="MEN171" s="145"/>
      <c r="MEO171" s="167"/>
      <c r="MEP171" s="147"/>
      <c r="MEQ171" s="148"/>
      <c r="MER171" s="187"/>
      <c r="MES171" s="188"/>
      <c r="MET171" s="165"/>
      <c r="MEU171" s="166"/>
      <c r="MEV171" s="146"/>
      <c r="MEW171" s="145"/>
      <c r="MEX171" s="145"/>
      <c r="MEY171" s="167"/>
      <c r="MEZ171" s="147"/>
      <c r="MFA171" s="148"/>
      <c r="MFB171" s="187"/>
      <c r="MFC171" s="188"/>
      <c r="MFD171" s="165"/>
      <c r="MFE171" s="166"/>
      <c r="MFF171" s="146"/>
      <c r="MFG171" s="145"/>
      <c r="MFH171" s="145"/>
      <c r="MFI171" s="167"/>
      <c r="MFJ171" s="147"/>
      <c r="MFK171" s="148"/>
      <c r="MFL171" s="187"/>
      <c r="MFM171" s="188"/>
      <c r="MFN171" s="165"/>
      <c r="MFO171" s="166"/>
      <c r="MFP171" s="146"/>
      <c r="MFQ171" s="145"/>
      <c r="MFR171" s="145"/>
      <c r="MFS171" s="167"/>
      <c r="MFT171" s="147"/>
      <c r="MFU171" s="148"/>
      <c r="MFV171" s="187"/>
      <c r="MFW171" s="188"/>
      <c r="MFX171" s="165"/>
      <c r="MFY171" s="166"/>
      <c r="MFZ171" s="146"/>
      <c r="MGA171" s="145"/>
      <c r="MGB171" s="145"/>
      <c r="MGC171" s="167"/>
      <c r="MGD171" s="147"/>
      <c r="MGE171" s="148"/>
      <c r="MGF171" s="187"/>
      <c r="MGG171" s="188"/>
      <c r="MGH171" s="165"/>
      <c r="MGI171" s="166"/>
      <c r="MGJ171" s="146"/>
      <c r="MGK171" s="145"/>
      <c r="MGL171" s="145"/>
      <c r="MGM171" s="167"/>
      <c r="MGN171" s="147"/>
      <c r="MGO171" s="148"/>
      <c r="MGP171" s="187"/>
      <c r="MGQ171" s="188"/>
      <c r="MGR171" s="165"/>
      <c r="MGS171" s="166"/>
      <c r="MGT171" s="146"/>
      <c r="MGU171" s="145"/>
      <c r="MGV171" s="145"/>
      <c r="MGW171" s="167"/>
      <c r="MGX171" s="147"/>
      <c r="MGY171" s="148"/>
      <c r="MGZ171" s="187"/>
      <c r="MHA171" s="188"/>
      <c r="MHB171" s="165"/>
      <c r="MHC171" s="166"/>
      <c r="MHD171" s="146"/>
      <c r="MHE171" s="145"/>
      <c r="MHF171" s="145"/>
      <c r="MHG171" s="167"/>
      <c r="MHH171" s="147"/>
      <c r="MHI171" s="148"/>
      <c r="MHJ171" s="187"/>
      <c r="MHK171" s="188"/>
      <c r="MHL171" s="165"/>
      <c r="MHM171" s="166"/>
      <c r="MHN171" s="146"/>
      <c r="MHO171" s="145"/>
      <c r="MHP171" s="145"/>
      <c r="MHQ171" s="167"/>
      <c r="MHR171" s="147"/>
      <c r="MHS171" s="148"/>
      <c r="MHT171" s="187"/>
      <c r="MHU171" s="188"/>
      <c r="MHV171" s="165"/>
      <c r="MHW171" s="166"/>
      <c r="MHX171" s="146"/>
      <c r="MHY171" s="145"/>
      <c r="MHZ171" s="145"/>
      <c r="MIA171" s="167"/>
      <c r="MIB171" s="147"/>
      <c r="MIC171" s="148"/>
      <c r="MID171" s="187"/>
      <c r="MIE171" s="188"/>
      <c r="MIF171" s="165"/>
      <c r="MIG171" s="166"/>
      <c r="MIH171" s="146"/>
      <c r="MII171" s="145"/>
      <c r="MIJ171" s="145"/>
      <c r="MIK171" s="167"/>
      <c r="MIL171" s="147"/>
      <c r="MIM171" s="148"/>
      <c r="MIN171" s="187"/>
      <c r="MIO171" s="188"/>
      <c r="MIP171" s="165"/>
      <c r="MIQ171" s="166"/>
      <c r="MIR171" s="146"/>
      <c r="MIS171" s="145"/>
      <c r="MIT171" s="145"/>
      <c r="MIU171" s="167"/>
      <c r="MIV171" s="147"/>
      <c r="MIW171" s="148"/>
      <c r="MIX171" s="187"/>
      <c r="MIY171" s="188"/>
      <c r="MIZ171" s="165"/>
      <c r="MJA171" s="166"/>
      <c r="MJB171" s="146"/>
      <c r="MJC171" s="145"/>
      <c r="MJD171" s="145"/>
      <c r="MJE171" s="167"/>
      <c r="MJF171" s="147"/>
      <c r="MJG171" s="148"/>
      <c r="MJH171" s="187"/>
      <c r="MJI171" s="188"/>
      <c r="MJJ171" s="165"/>
      <c r="MJK171" s="166"/>
      <c r="MJL171" s="146"/>
      <c r="MJM171" s="145"/>
      <c r="MJN171" s="145"/>
      <c r="MJO171" s="167"/>
      <c r="MJP171" s="147"/>
      <c r="MJQ171" s="148"/>
      <c r="MJR171" s="187"/>
      <c r="MJS171" s="188"/>
      <c r="MJT171" s="165"/>
      <c r="MJU171" s="166"/>
      <c r="MJV171" s="146"/>
      <c r="MJW171" s="145"/>
      <c r="MJX171" s="145"/>
      <c r="MJY171" s="167"/>
      <c r="MJZ171" s="147"/>
      <c r="MKA171" s="148"/>
      <c r="MKB171" s="187"/>
      <c r="MKC171" s="188"/>
      <c r="MKD171" s="165"/>
      <c r="MKE171" s="166"/>
      <c r="MKF171" s="146"/>
      <c r="MKG171" s="145"/>
      <c r="MKH171" s="145"/>
      <c r="MKI171" s="167"/>
      <c r="MKJ171" s="147"/>
      <c r="MKK171" s="148"/>
      <c r="MKL171" s="187"/>
      <c r="MKM171" s="188"/>
      <c r="MKN171" s="165"/>
      <c r="MKO171" s="166"/>
      <c r="MKP171" s="146"/>
      <c r="MKQ171" s="145"/>
      <c r="MKR171" s="145"/>
      <c r="MKS171" s="167"/>
      <c r="MKT171" s="147"/>
      <c r="MKU171" s="148"/>
      <c r="MKV171" s="187"/>
      <c r="MKW171" s="188"/>
      <c r="MKX171" s="165"/>
      <c r="MKY171" s="166"/>
      <c r="MKZ171" s="146"/>
      <c r="MLA171" s="145"/>
      <c r="MLB171" s="145"/>
      <c r="MLC171" s="167"/>
      <c r="MLD171" s="147"/>
      <c r="MLE171" s="148"/>
      <c r="MLF171" s="187"/>
      <c r="MLG171" s="188"/>
      <c r="MLH171" s="165"/>
      <c r="MLI171" s="166"/>
      <c r="MLJ171" s="146"/>
      <c r="MLK171" s="145"/>
      <c r="MLL171" s="145"/>
      <c r="MLM171" s="167"/>
      <c r="MLN171" s="147"/>
      <c r="MLO171" s="148"/>
      <c r="MLP171" s="187"/>
      <c r="MLQ171" s="188"/>
      <c r="MLR171" s="165"/>
      <c r="MLS171" s="166"/>
      <c r="MLT171" s="146"/>
      <c r="MLU171" s="145"/>
      <c r="MLV171" s="145"/>
      <c r="MLW171" s="167"/>
      <c r="MLX171" s="147"/>
      <c r="MLY171" s="148"/>
      <c r="MLZ171" s="187"/>
      <c r="MMA171" s="188"/>
      <c r="MMB171" s="165"/>
      <c r="MMC171" s="166"/>
      <c r="MMD171" s="146"/>
      <c r="MME171" s="145"/>
      <c r="MMF171" s="145"/>
      <c r="MMG171" s="167"/>
      <c r="MMH171" s="147"/>
      <c r="MMI171" s="148"/>
      <c r="MMJ171" s="187"/>
      <c r="MMK171" s="188"/>
      <c r="MML171" s="165"/>
      <c r="MMM171" s="166"/>
      <c r="MMN171" s="146"/>
      <c r="MMO171" s="145"/>
      <c r="MMP171" s="145"/>
      <c r="MMQ171" s="167"/>
      <c r="MMR171" s="147"/>
      <c r="MMS171" s="148"/>
      <c r="MMT171" s="187"/>
      <c r="MMU171" s="188"/>
      <c r="MMV171" s="165"/>
      <c r="MMW171" s="166"/>
      <c r="MMX171" s="146"/>
      <c r="MMY171" s="145"/>
      <c r="MMZ171" s="145"/>
      <c r="MNA171" s="167"/>
      <c r="MNB171" s="147"/>
      <c r="MNC171" s="148"/>
      <c r="MND171" s="187"/>
      <c r="MNE171" s="188"/>
      <c r="MNF171" s="165"/>
      <c r="MNG171" s="166"/>
      <c r="MNH171" s="146"/>
      <c r="MNI171" s="145"/>
      <c r="MNJ171" s="145"/>
      <c r="MNK171" s="167"/>
      <c r="MNL171" s="147"/>
      <c r="MNM171" s="148"/>
      <c r="MNN171" s="187"/>
      <c r="MNO171" s="188"/>
      <c r="MNP171" s="165"/>
      <c r="MNQ171" s="166"/>
      <c r="MNR171" s="146"/>
      <c r="MNS171" s="145"/>
      <c r="MNT171" s="145"/>
      <c r="MNU171" s="167"/>
      <c r="MNV171" s="147"/>
      <c r="MNW171" s="148"/>
      <c r="MNX171" s="187"/>
      <c r="MNY171" s="188"/>
      <c r="MNZ171" s="165"/>
      <c r="MOA171" s="166"/>
      <c r="MOB171" s="146"/>
      <c r="MOC171" s="145"/>
      <c r="MOD171" s="145"/>
      <c r="MOE171" s="167"/>
      <c r="MOF171" s="147"/>
      <c r="MOG171" s="148"/>
      <c r="MOH171" s="187"/>
      <c r="MOI171" s="188"/>
      <c r="MOJ171" s="165"/>
      <c r="MOK171" s="166"/>
      <c r="MOL171" s="146"/>
      <c r="MOM171" s="145"/>
      <c r="MON171" s="145"/>
      <c r="MOO171" s="167"/>
      <c r="MOP171" s="147"/>
      <c r="MOQ171" s="148"/>
      <c r="MOR171" s="187"/>
      <c r="MOS171" s="188"/>
      <c r="MOT171" s="165"/>
      <c r="MOU171" s="166"/>
      <c r="MOV171" s="146"/>
      <c r="MOW171" s="145"/>
      <c r="MOX171" s="145"/>
      <c r="MOY171" s="167"/>
      <c r="MOZ171" s="147"/>
      <c r="MPA171" s="148"/>
      <c r="MPB171" s="187"/>
      <c r="MPC171" s="188"/>
      <c r="MPD171" s="165"/>
      <c r="MPE171" s="166"/>
      <c r="MPF171" s="146"/>
      <c r="MPG171" s="145"/>
      <c r="MPH171" s="145"/>
      <c r="MPI171" s="167"/>
      <c r="MPJ171" s="147"/>
      <c r="MPK171" s="148"/>
      <c r="MPL171" s="187"/>
      <c r="MPM171" s="188"/>
      <c r="MPN171" s="165"/>
      <c r="MPO171" s="166"/>
      <c r="MPP171" s="146"/>
      <c r="MPQ171" s="145"/>
      <c r="MPR171" s="145"/>
      <c r="MPS171" s="167"/>
      <c r="MPT171" s="147"/>
      <c r="MPU171" s="148"/>
      <c r="MPV171" s="187"/>
      <c r="MPW171" s="188"/>
      <c r="MPX171" s="165"/>
      <c r="MPY171" s="166"/>
      <c r="MPZ171" s="146"/>
      <c r="MQA171" s="145"/>
      <c r="MQB171" s="145"/>
      <c r="MQC171" s="167"/>
      <c r="MQD171" s="147"/>
      <c r="MQE171" s="148"/>
      <c r="MQF171" s="187"/>
      <c r="MQG171" s="188"/>
      <c r="MQH171" s="165"/>
      <c r="MQI171" s="166"/>
      <c r="MQJ171" s="146"/>
      <c r="MQK171" s="145"/>
      <c r="MQL171" s="145"/>
      <c r="MQM171" s="167"/>
      <c r="MQN171" s="147"/>
      <c r="MQO171" s="148"/>
      <c r="MQP171" s="187"/>
      <c r="MQQ171" s="188"/>
      <c r="MQR171" s="165"/>
      <c r="MQS171" s="166"/>
      <c r="MQT171" s="146"/>
      <c r="MQU171" s="145"/>
      <c r="MQV171" s="145"/>
      <c r="MQW171" s="167"/>
      <c r="MQX171" s="147"/>
      <c r="MQY171" s="148"/>
      <c r="MQZ171" s="187"/>
      <c r="MRA171" s="188"/>
      <c r="MRB171" s="165"/>
      <c r="MRC171" s="166"/>
      <c r="MRD171" s="146"/>
      <c r="MRE171" s="145"/>
      <c r="MRF171" s="145"/>
      <c r="MRG171" s="167"/>
      <c r="MRH171" s="147"/>
      <c r="MRI171" s="148"/>
      <c r="MRJ171" s="187"/>
      <c r="MRK171" s="188"/>
      <c r="MRL171" s="165"/>
      <c r="MRM171" s="166"/>
      <c r="MRN171" s="146"/>
      <c r="MRO171" s="145"/>
      <c r="MRP171" s="145"/>
      <c r="MRQ171" s="167"/>
      <c r="MRR171" s="147"/>
      <c r="MRS171" s="148"/>
      <c r="MRT171" s="187"/>
      <c r="MRU171" s="188"/>
      <c r="MRV171" s="165"/>
      <c r="MRW171" s="166"/>
      <c r="MRX171" s="146"/>
      <c r="MRY171" s="145"/>
      <c r="MRZ171" s="145"/>
      <c r="MSA171" s="167"/>
      <c r="MSB171" s="147"/>
      <c r="MSC171" s="148"/>
      <c r="MSD171" s="187"/>
      <c r="MSE171" s="188"/>
      <c r="MSF171" s="165"/>
      <c r="MSG171" s="166"/>
      <c r="MSH171" s="146"/>
      <c r="MSI171" s="145"/>
      <c r="MSJ171" s="145"/>
      <c r="MSK171" s="167"/>
      <c r="MSL171" s="147"/>
      <c r="MSM171" s="148"/>
      <c r="MSN171" s="187"/>
      <c r="MSO171" s="188"/>
      <c r="MSP171" s="165"/>
      <c r="MSQ171" s="166"/>
      <c r="MSR171" s="146"/>
      <c r="MSS171" s="145"/>
      <c r="MST171" s="145"/>
      <c r="MSU171" s="167"/>
      <c r="MSV171" s="147"/>
      <c r="MSW171" s="148"/>
      <c r="MSX171" s="187"/>
      <c r="MSY171" s="188"/>
      <c r="MSZ171" s="165"/>
      <c r="MTA171" s="166"/>
      <c r="MTB171" s="146"/>
      <c r="MTC171" s="145"/>
      <c r="MTD171" s="145"/>
      <c r="MTE171" s="167"/>
      <c r="MTF171" s="147"/>
      <c r="MTG171" s="148"/>
      <c r="MTH171" s="187"/>
      <c r="MTI171" s="188"/>
      <c r="MTJ171" s="165"/>
      <c r="MTK171" s="166"/>
      <c r="MTL171" s="146"/>
      <c r="MTM171" s="145"/>
      <c r="MTN171" s="145"/>
      <c r="MTO171" s="167"/>
      <c r="MTP171" s="147"/>
      <c r="MTQ171" s="148"/>
      <c r="MTR171" s="187"/>
      <c r="MTS171" s="188"/>
      <c r="MTT171" s="165"/>
      <c r="MTU171" s="166"/>
      <c r="MTV171" s="146"/>
      <c r="MTW171" s="145"/>
      <c r="MTX171" s="145"/>
      <c r="MTY171" s="167"/>
      <c r="MTZ171" s="147"/>
      <c r="MUA171" s="148"/>
      <c r="MUB171" s="187"/>
      <c r="MUC171" s="188"/>
      <c r="MUD171" s="165"/>
      <c r="MUE171" s="166"/>
      <c r="MUF171" s="146"/>
      <c r="MUG171" s="145"/>
      <c r="MUH171" s="145"/>
      <c r="MUI171" s="167"/>
      <c r="MUJ171" s="147"/>
      <c r="MUK171" s="148"/>
      <c r="MUL171" s="187"/>
      <c r="MUM171" s="188"/>
      <c r="MUN171" s="165"/>
      <c r="MUO171" s="166"/>
      <c r="MUP171" s="146"/>
      <c r="MUQ171" s="145"/>
      <c r="MUR171" s="145"/>
      <c r="MUS171" s="167"/>
      <c r="MUT171" s="147"/>
      <c r="MUU171" s="148"/>
      <c r="MUV171" s="187"/>
      <c r="MUW171" s="188"/>
      <c r="MUX171" s="165"/>
      <c r="MUY171" s="166"/>
      <c r="MUZ171" s="146"/>
      <c r="MVA171" s="145"/>
      <c r="MVB171" s="145"/>
      <c r="MVC171" s="167"/>
      <c r="MVD171" s="147"/>
      <c r="MVE171" s="148"/>
      <c r="MVF171" s="187"/>
      <c r="MVG171" s="188"/>
      <c r="MVH171" s="165"/>
      <c r="MVI171" s="166"/>
      <c r="MVJ171" s="146"/>
      <c r="MVK171" s="145"/>
      <c r="MVL171" s="145"/>
      <c r="MVM171" s="167"/>
      <c r="MVN171" s="147"/>
      <c r="MVO171" s="148"/>
      <c r="MVP171" s="187"/>
      <c r="MVQ171" s="188"/>
      <c r="MVR171" s="165"/>
      <c r="MVS171" s="166"/>
      <c r="MVT171" s="146"/>
      <c r="MVU171" s="145"/>
      <c r="MVV171" s="145"/>
      <c r="MVW171" s="167"/>
      <c r="MVX171" s="147"/>
      <c r="MVY171" s="148"/>
      <c r="MVZ171" s="187"/>
      <c r="MWA171" s="188"/>
      <c r="MWB171" s="165"/>
      <c r="MWC171" s="166"/>
      <c r="MWD171" s="146"/>
      <c r="MWE171" s="145"/>
      <c r="MWF171" s="145"/>
      <c r="MWG171" s="167"/>
      <c r="MWH171" s="147"/>
      <c r="MWI171" s="148"/>
      <c r="MWJ171" s="187"/>
      <c r="MWK171" s="188"/>
      <c r="MWL171" s="165"/>
      <c r="MWM171" s="166"/>
      <c r="MWN171" s="146"/>
      <c r="MWO171" s="145"/>
      <c r="MWP171" s="145"/>
      <c r="MWQ171" s="167"/>
      <c r="MWR171" s="147"/>
      <c r="MWS171" s="148"/>
      <c r="MWT171" s="187"/>
      <c r="MWU171" s="188"/>
      <c r="MWV171" s="165"/>
      <c r="MWW171" s="166"/>
      <c r="MWX171" s="146"/>
      <c r="MWY171" s="145"/>
      <c r="MWZ171" s="145"/>
      <c r="MXA171" s="167"/>
      <c r="MXB171" s="147"/>
      <c r="MXC171" s="148"/>
      <c r="MXD171" s="187"/>
      <c r="MXE171" s="188"/>
      <c r="MXF171" s="165"/>
      <c r="MXG171" s="166"/>
      <c r="MXH171" s="146"/>
      <c r="MXI171" s="145"/>
      <c r="MXJ171" s="145"/>
      <c r="MXK171" s="167"/>
      <c r="MXL171" s="147"/>
      <c r="MXM171" s="148"/>
      <c r="MXN171" s="187"/>
      <c r="MXO171" s="188"/>
      <c r="MXP171" s="165"/>
      <c r="MXQ171" s="166"/>
      <c r="MXR171" s="146"/>
      <c r="MXS171" s="145"/>
      <c r="MXT171" s="145"/>
      <c r="MXU171" s="167"/>
      <c r="MXV171" s="147"/>
      <c r="MXW171" s="148"/>
      <c r="MXX171" s="187"/>
      <c r="MXY171" s="188"/>
      <c r="MXZ171" s="165"/>
      <c r="MYA171" s="166"/>
      <c r="MYB171" s="146"/>
      <c r="MYC171" s="145"/>
      <c r="MYD171" s="145"/>
      <c r="MYE171" s="167"/>
      <c r="MYF171" s="147"/>
      <c r="MYG171" s="148"/>
      <c r="MYH171" s="187"/>
      <c r="MYI171" s="188"/>
      <c r="MYJ171" s="165"/>
      <c r="MYK171" s="166"/>
      <c r="MYL171" s="146"/>
      <c r="MYM171" s="145"/>
      <c r="MYN171" s="145"/>
      <c r="MYO171" s="167"/>
      <c r="MYP171" s="147"/>
      <c r="MYQ171" s="148"/>
      <c r="MYR171" s="187"/>
      <c r="MYS171" s="188"/>
      <c r="MYT171" s="165"/>
      <c r="MYU171" s="166"/>
      <c r="MYV171" s="146"/>
      <c r="MYW171" s="145"/>
      <c r="MYX171" s="145"/>
      <c r="MYY171" s="167"/>
      <c r="MYZ171" s="147"/>
      <c r="MZA171" s="148"/>
      <c r="MZB171" s="187"/>
      <c r="MZC171" s="188"/>
      <c r="MZD171" s="165"/>
      <c r="MZE171" s="166"/>
      <c r="MZF171" s="146"/>
      <c r="MZG171" s="145"/>
      <c r="MZH171" s="145"/>
      <c r="MZI171" s="167"/>
      <c r="MZJ171" s="147"/>
      <c r="MZK171" s="148"/>
      <c r="MZL171" s="187"/>
      <c r="MZM171" s="188"/>
      <c r="MZN171" s="165"/>
      <c r="MZO171" s="166"/>
      <c r="MZP171" s="146"/>
      <c r="MZQ171" s="145"/>
      <c r="MZR171" s="145"/>
      <c r="MZS171" s="167"/>
      <c r="MZT171" s="147"/>
      <c r="MZU171" s="148"/>
      <c r="MZV171" s="187"/>
      <c r="MZW171" s="188"/>
      <c r="MZX171" s="165"/>
      <c r="MZY171" s="166"/>
      <c r="MZZ171" s="146"/>
      <c r="NAA171" s="145"/>
      <c r="NAB171" s="145"/>
      <c r="NAC171" s="167"/>
      <c r="NAD171" s="147"/>
      <c r="NAE171" s="148"/>
      <c r="NAF171" s="187"/>
      <c r="NAG171" s="188"/>
      <c r="NAH171" s="165"/>
      <c r="NAI171" s="166"/>
      <c r="NAJ171" s="146"/>
      <c r="NAK171" s="145"/>
      <c r="NAL171" s="145"/>
      <c r="NAM171" s="167"/>
      <c r="NAN171" s="147"/>
      <c r="NAO171" s="148"/>
      <c r="NAP171" s="187"/>
      <c r="NAQ171" s="188"/>
      <c r="NAR171" s="165"/>
      <c r="NAS171" s="166"/>
      <c r="NAT171" s="146"/>
      <c r="NAU171" s="145"/>
      <c r="NAV171" s="145"/>
      <c r="NAW171" s="167"/>
      <c r="NAX171" s="147"/>
      <c r="NAY171" s="148"/>
      <c r="NAZ171" s="187"/>
      <c r="NBA171" s="188"/>
      <c r="NBB171" s="165"/>
      <c r="NBC171" s="166"/>
      <c r="NBD171" s="146"/>
      <c r="NBE171" s="145"/>
      <c r="NBF171" s="145"/>
      <c r="NBG171" s="167"/>
      <c r="NBH171" s="147"/>
      <c r="NBI171" s="148"/>
      <c r="NBJ171" s="187"/>
      <c r="NBK171" s="188"/>
      <c r="NBL171" s="165"/>
      <c r="NBM171" s="166"/>
      <c r="NBN171" s="146"/>
      <c r="NBO171" s="145"/>
      <c r="NBP171" s="145"/>
      <c r="NBQ171" s="167"/>
      <c r="NBR171" s="147"/>
      <c r="NBS171" s="148"/>
      <c r="NBT171" s="187"/>
      <c r="NBU171" s="188"/>
      <c r="NBV171" s="165"/>
      <c r="NBW171" s="166"/>
      <c r="NBX171" s="146"/>
      <c r="NBY171" s="145"/>
      <c r="NBZ171" s="145"/>
      <c r="NCA171" s="167"/>
      <c r="NCB171" s="147"/>
      <c r="NCC171" s="148"/>
      <c r="NCD171" s="187"/>
      <c r="NCE171" s="188"/>
      <c r="NCF171" s="165"/>
      <c r="NCG171" s="166"/>
      <c r="NCH171" s="146"/>
      <c r="NCI171" s="145"/>
      <c r="NCJ171" s="145"/>
      <c r="NCK171" s="167"/>
      <c r="NCL171" s="147"/>
      <c r="NCM171" s="148"/>
      <c r="NCN171" s="187"/>
      <c r="NCO171" s="188"/>
      <c r="NCP171" s="165"/>
      <c r="NCQ171" s="166"/>
      <c r="NCR171" s="146"/>
      <c r="NCS171" s="145"/>
      <c r="NCT171" s="145"/>
      <c r="NCU171" s="167"/>
      <c r="NCV171" s="147"/>
      <c r="NCW171" s="148"/>
      <c r="NCX171" s="187"/>
      <c r="NCY171" s="188"/>
      <c r="NCZ171" s="165"/>
      <c r="NDA171" s="166"/>
      <c r="NDB171" s="146"/>
      <c r="NDC171" s="145"/>
      <c r="NDD171" s="145"/>
      <c r="NDE171" s="167"/>
      <c r="NDF171" s="147"/>
      <c r="NDG171" s="148"/>
      <c r="NDH171" s="187"/>
      <c r="NDI171" s="188"/>
      <c r="NDJ171" s="165"/>
      <c r="NDK171" s="166"/>
      <c r="NDL171" s="146"/>
      <c r="NDM171" s="145"/>
      <c r="NDN171" s="145"/>
      <c r="NDO171" s="167"/>
      <c r="NDP171" s="147"/>
      <c r="NDQ171" s="148"/>
      <c r="NDR171" s="187"/>
      <c r="NDS171" s="188"/>
      <c r="NDT171" s="165"/>
      <c r="NDU171" s="166"/>
      <c r="NDV171" s="146"/>
      <c r="NDW171" s="145"/>
      <c r="NDX171" s="145"/>
      <c r="NDY171" s="167"/>
      <c r="NDZ171" s="147"/>
      <c r="NEA171" s="148"/>
      <c r="NEB171" s="187"/>
      <c r="NEC171" s="188"/>
      <c r="NED171" s="165"/>
      <c r="NEE171" s="166"/>
      <c r="NEF171" s="146"/>
      <c r="NEG171" s="145"/>
      <c r="NEH171" s="145"/>
      <c r="NEI171" s="167"/>
      <c r="NEJ171" s="147"/>
      <c r="NEK171" s="148"/>
      <c r="NEL171" s="187"/>
      <c r="NEM171" s="188"/>
      <c r="NEN171" s="165"/>
      <c r="NEO171" s="166"/>
      <c r="NEP171" s="146"/>
      <c r="NEQ171" s="145"/>
      <c r="NER171" s="145"/>
      <c r="NES171" s="167"/>
      <c r="NET171" s="147"/>
      <c r="NEU171" s="148"/>
      <c r="NEV171" s="187"/>
      <c r="NEW171" s="188"/>
      <c r="NEX171" s="165"/>
      <c r="NEY171" s="166"/>
      <c r="NEZ171" s="146"/>
      <c r="NFA171" s="145"/>
      <c r="NFB171" s="145"/>
      <c r="NFC171" s="167"/>
      <c r="NFD171" s="147"/>
      <c r="NFE171" s="148"/>
      <c r="NFF171" s="187"/>
      <c r="NFG171" s="188"/>
      <c r="NFH171" s="165"/>
      <c r="NFI171" s="166"/>
      <c r="NFJ171" s="146"/>
      <c r="NFK171" s="145"/>
      <c r="NFL171" s="145"/>
      <c r="NFM171" s="167"/>
      <c r="NFN171" s="147"/>
      <c r="NFO171" s="148"/>
      <c r="NFP171" s="187"/>
      <c r="NFQ171" s="188"/>
      <c r="NFR171" s="165"/>
      <c r="NFS171" s="166"/>
      <c r="NFT171" s="146"/>
      <c r="NFU171" s="145"/>
      <c r="NFV171" s="145"/>
      <c r="NFW171" s="167"/>
      <c r="NFX171" s="147"/>
      <c r="NFY171" s="148"/>
      <c r="NFZ171" s="187"/>
      <c r="NGA171" s="188"/>
      <c r="NGB171" s="165"/>
      <c r="NGC171" s="166"/>
      <c r="NGD171" s="146"/>
      <c r="NGE171" s="145"/>
      <c r="NGF171" s="145"/>
      <c r="NGG171" s="167"/>
      <c r="NGH171" s="147"/>
      <c r="NGI171" s="148"/>
      <c r="NGJ171" s="187"/>
      <c r="NGK171" s="188"/>
      <c r="NGL171" s="165"/>
      <c r="NGM171" s="166"/>
      <c r="NGN171" s="146"/>
      <c r="NGO171" s="145"/>
      <c r="NGP171" s="145"/>
      <c r="NGQ171" s="167"/>
      <c r="NGR171" s="147"/>
      <c r="NGS171" s="148"/>
      <c r="NGT171" s="187"/>
      <c r="NGU171" s="188"/>
      <c r="NGV171" s="165"/>
      <c r="NGW171" s="166"/>
      <c r="NGX171" s="146"/>
      <c r="NGY171" s="145"/>
      <c r="NGZ171" s="145"/>
      <c r="NHA171" s="167"/>
      <c r="NHB171" s="147"/>
      <c r="NHC171" s="148"/>
      <c r="NHD171" s="187"/>
      <c r="NHE171" s="188"/>
      <c r="NHF171" s="165"/>
      <c r="NHG171" s="166"/>
      <c r="NHH171" s="146"/>
      <c r="NHI171" s="145"/>
      <c r="NHJ171" s="145"/>
      <c r="NHK171" s="167"/>
      <c r="NHL171" s="147"/>
      <c r="NHM171" s="148"/>
      <c r="NHN171" s="187"/>
      <c r="NHO171" s="188"/>
      <c r="NHP171" s="165"/>
      <c r="NHQ171" s="166"/>
      <c r="NHR171" s="146"/>
      <c r="NHS171" s="145"/>
      <c r="NHT171" s="145"/>
      <c r="NHU171" s="167"/>
      <c r="NHV171" s="147"/>
      <c r="NHW171" s="148"/>
      <c r="NHX171" s="187"/>
      <c r="NHY171" s="188"/>
      <c r="NHZ171" s="165"/>
      <c r="NIA171" s="166"/>
      <c r="NIB171" s="146"/>
      <c r="NIC171" s="145"/>
      <c r="NID171" s="145"/>
      <c r="NIE171" s="167"/>
      <c r="NIF171" s="147"/>
      <c r="NIG171" s="148"/>
      <c r="NIH171" s="187"/>
      <c r="NII171" s="188"/>
      <c r="NIJ171" s="165"/>
      <c r="NIK171" s="166"/>
      <c r="NIL171" s="146"/>
      <c r="NIM171" s="145"/>
      <c r="NIN171" s="145"/>
      <c r="NIO171" s="167"/>
      <c r="NIP171" s="147"/>
      <c r="NIQ171" s="148"/>
      <c r="NIR171" s="187"/>
      <c r="NIS171" s="188"/>
      <c r="NIT171" s="165"/>
      <c r="NIU171" s="166"/>
      <c r="NIV171" s="146"/>
      <c r="NIW171" s="145"/>
      <c r="NIX171" s="145"/>
      <c r="NIY171" s="167"/>
      <c r="NIZ171" s="147"/>
      <c r="NJA171" s="148"/>
      <c r="NJB171" s="187"/>
      <c r="NJC171" s="188"/>
      <c r="NJD171" s="165"/>
      <c r="NJE171" s="166"/>
      <c r="NJF171" s="146"/>
      <c r="NJG171" s="145"/>
      <c r="NJH171" s="145"/>
      <c r="NJI171" s="167"/>
      <c r="NJJ171" s="147"/>
      <c r="NJK171" s="148"/>
      <c r="NJL171" s="187"/>
      <c r="NJM171" s="188"/>
      <c r="NJN171" s="165"/>
      <c r="NJO171" s="166"/>
      <c r="NJP171" s="146"/>
      <c r="NJQ171" s="145"/>
      <c r="NJR171" s="145"/>
      <c r="NJS171" s="167"/>
      <c r="NJT171" s="147"/>
      <c r="NJU171" s="148"/>
      <c r="NJV171" s="187"/>
      <c r="NJW171" s="188"/>
      <c r="NJX171" s="165"/>
      <c r="NJY171" s="166"/>
      <c r="NJZ171" s="146"/>
      <c r="NKA171" s="145"/>
      <c r="NKB171" s="145"/>
      <c r="NKC171" s="167"/>
      <c r="NKD171" s="147"/>
      <c r="NKE171" s="148"/>
      <c r="NKF171" s="187"/>
      <c r="NKG171" s="188"/>
      <c r="NKH171" s="165"/>
      <c r="NKI171" s="166"/>
      <c r="NKJ171" s="146"/>
      <c r="NKK171" s="145"/>
      <c r="NKL171" s="145"/>
      <c r="NKM171" s="167"/>
      <c r="NKN171" s="147"/>
      <c r="NKO171" s="148"/>
      <c r="NKP171" s="187"/>
      <c r="NKQ171" s="188"/>
      <c r="NKR171" s="165"/>
      <c r="NKS171" s="166"/>
      <c r="NKT171" s="146"/>
      <c r="NKU171" s="145"/>
      <c r="NKV171" s="145"/>
      <c r="NKW171" s="167"/>
      <c r="NKX171" s="147"/>
      <c r="NKY171" s="148"/>
      <c r="NKZ171" s="187"/>
      <c r="NLA171" s="188"/>
      <c r="NLB171" s="165"/>
      <c r="NLC171" s="166"/>
      <c r="NLD171" s="146"/>
      <c r="NLE171" s="145"/>
      <c r="NLF171" s="145"/>
      <c r="NLG171" s="167"/>
      <c r="NLH171" s="147"/>
      <c r="NLI171" s="148"/>
      <c r="NLJ171" s="187"/>
      <c r="NLK171" s="188"/>
      <c r="NLL171" s="165"/>
      <c r="NLM171" s="166"/>
      <c r="NLN171" s="146"/>
      <c r="NLO171" s="145"/>
      <c r="NLP171" s="145"/>
      <c r="NLQ171" s="167"/>
      <c r="NLR171" s="147"/>
      <c r="NLS171" s="148"/>
      <c r="NLT171" s="187"/>
      <c r="NLU171" s="188"/>
      <c r="NLV171" s="165"/>
      <c r="NLW171" s="166"/>
      <c r="NLX171" s="146"/>
      <c r="NLY171" s="145"/>
      <c r="NLZ171" s="145"/>
      <c r="NMA171" s="167"/>
      <c r="NMB171" s="147"/>
      <c r="NMC171" s="148"/>
      <c r="NMD171" s="187"/>
      <c r="NME171" s="188"/>
      <c r="NMF171" s="165"/>
      <c r="NMG171" s="166"/>
      <c r="NMH171" s="146"/>
      <c r="NMI171" s="145"/>
      <c r="NMJ171" s="145"/>
      <c r="NMK171" s="167"/>
      <c r="NML171" s="147"/>
      <c r="NMM171" s="148"/>
      <c r="NMN171" s="187"/>
      <c r="NMO171" s="188"/>
      <c r="NMP171" s="165"/>
      <c r="NMQ171" s="166"/>
      <c r="NMR171" s="146"/>
      <c r="NMS171" s="145"/>
      <c r="NMT171" s="145"/>
      <c r="NMU171" s="167"/>
      <c r="NMV171" s="147"/>
      <c r="NMW171" s="148"/>
      <c r="NMX171" s="187"/>
      <c r="NMY171" s="188"/>
      <c r="NMZ171" s="165"/>
      <c r="NNA171" s="166"/>
      <c r="NNB171" s="146"/>
      <c r="NNC171" s="145"/>
      <c r="NND171" s="145"/>
      <c r="NNE171" s="167"/>
      <c r="NNF171" s="147"/>
      <c r="NNG171" s="148"/>
      <c r="NNH171" s="187"/>
      <c r="NNI171" s="188"/>
      <c r="NNJ171" s="165"/>
      <c r="NNK171" s="166"/>
      <c r="NNL171" s="146"/>
      <c r="NNM171" s="145"/>
      <c r="NNN171" s="145"/>
      <c r="NNO171" s="167"/>
      <c r="NNP171" s="147"/>
      <c r="NNQ171" s="148"/>
      <c r="NNR171" s="187"/>
      <c r="NNS171" s="188"/>
      <c r="NNT171" s="165"/>
      <c r="NNU171" s="166"/>
      <c r="NNV171" s="146"/>
      <c r="NNW171" s="145"/>
      <c r="NNX171" s="145"/>
      <c r="NNY171" s="167"/>
      <c r="NNZ171" s="147"/>
      <c r="NOA171" s="148"/>
      <c r="NOB171" s="187"/>
      <c r="NOC171" s="188"/>
      <c r="NOD171" s="165"/>
      <c r="NOE171" s="166"/>
      <c r="NOF171" s="146"/>
      <c r="NOG171" s="145"/>
      <c r="NOH171" s="145"/>
      <c r="NOI171" s="167"/>
      <c r="NOJ171" s="147"/>
      <c r="NOK171" s="148"/>
      <c r="NOL171" s="187"/>
      <c r="NOM171" s="188"/>
      <c r="NON171" s="165"/>
      <c r="NOO171" s="166"/>
      <c r="NOP171" s="146"/>
      <c r="NOQ171" s="145"/>
      <c r="NOR171" s="145"/>
      <c r="NOS171" s="167"/>
      <c r="NOT171" s="147"/>
      <c r="NOU171" s="148"/>
      <c r="NOV171" s="187"/>
      <c r="NOW171" s="188"/>
      <c r="NOX171" s="165"/>
      <c r="NOY171" s="166"/>
      <c r="NOZ171" s="146"/>
      <c r="NPA171" s="145"/>
      <c r="NPB171" s="145"/>
      <c r="NPC171" s="167"/>
      <c r="NPD171" s="147"/>
      <c r="NPE171" s="148"/>
      <c r="NPF171" s="187"/>
      <c r="NPG171" s="188"/>
      <c r="NPH171" s="165"/>
      <c r="NPI171" s="166"/>
      <c r="NPJ171" s="146"/>
      <c r="NPK171" s="145"/>
      <c r="NPL171" s="145"/>
      <c r="NPM171" s="167"/>
      <c r="NPN171" s="147"/>
      <c r="NPO171" s="148"/>
      <c r="NPP171" s="187"/>
      <c r="NPQ171" s="188"/>
      <c r="NPR171" s="165"/>
      <c r="NPS171" s="166"/>
      <c r="NPT171" s="146"/>
      <c r="NPU171" s="145"/>
      <c r="NPV171" s="145"/>
      <c r="NPW171" s="167"/>
      <c r="NPX171" s="147"/>
      <c r="NPY171" s="148"/>
      <c r="NPZ171" s="187"/>
      <c r="NQA171" s="188"/>
      <c r="NQB171" s="165"/>
      <c r="NQC171" s="166"/>
      <c r="NQD171" s="146"/>
      <c r="NQE171" s="145"/>
      <c r="NQF171" s="145"/>
      <c r="NQG171" s="167"/>
      <c r="NQH171" s="147"/>
      <c r="NQI171" s="148"/>
      <c r="NQJ171" s="187"/>
      <c r="NQK171" s="188"/>
      <c r="NQL171" s="165"/>
      <c r="NQM171" s="166"/>
      <c r="NQN171" s="146"/>
      <c r="NQO171" s="145"/>
      <c r="NQP171" s="145"/>
      <c r="NQQ171" s="167"/>
      <c r="NQR171" s="147"/>
      <c r="NQS171" s="148"/>
      <c r="NQT171" s="187"/>
      <c r="NQU171" s="188"/>
      <c r="NQV171" s="165"/>
      <c r="NQW171" s="166"/>
      <c r="NQX171" s="146"/>
      <c r="NQY171" s="145"/>
      <c r="NQZ171" s="145"/>
      <c r="NRA171" s="167"/>
      <c r="NRB171" s="147"/>
      <c r="NRC171" s="148"/>
      <c r="NRD171" s="187"/>
      <c r="NRE171" s="188"/>
      <c r="NRF171" s="165"/>
      <c r="NRG171" s="166"/>
      <c r="NRH171" s="146"/>
      <c r="NRI171" s="145"/>
      <c r="NRJ171" s="145"/>
      <c r="NRK171" s="167"/>
      <c r="NRL171" s="147"/>
      <c r="NRM171" s="148"/>
      <c r="NRN171" s="187"/>
      <c r="NRO171" s="188"/>
      <c r="NRP171" s="165"/>
      <c r="NRQ171" s="166"/>
      <c r="NRR171" s="146"/>
      <c r="NRS171" s="145"/>
      <c r="NRT171" s="145"/>
      <c r="NRU171" s="167"/>
      <c r="NRV171" s="147"/>
      <c r="NRW171" s="148"/>
      <c r="NRX171" s="187"/>
      <c r="NRY171" s="188"/>
      <c r="NRZ171" s="165"/>
      <c r="NSA171" s="166"/>
      <c r="NSB171" s="146"/>
      <c r="NSC171" s="145"/>
      <c r="NSD171" s="145"/>
      <c r="NSE171" s="167"/>
      <c r="NSF171" s="147"/>
      <c r="NSG171" s="148"/>
      <c r="NSH171" s="187"/>
      <c r="NSI171" s="188"/>
      <c r="NSJ171" s="165"/>
      <c r="NSK171" s="166"/>
      <c r="NSL171" s="146"/>
      <c r="NSM171" s="145"/>
      <c r="NSN171" s="145"/>
      <c r="NSO171" s="167"/>
      <c r="NSP171" s="147"/>
      <c r="NSQ171" s="148"/>
      <c r="NSR171" s="187"/>
      <c r="NSS171" s="188"/>
      <c r="NST171" s="165"/>
      <c r="NSU171" s="166"/>
      <c r="NSV171" s="146"/>
      <c r="NSW171" s="145"/>
      <c r="NSX171" s="145"/>
      <c r="NSY171" s="167"/>
      <c r="NSZ171" s="147"/>
      <c r="NTA171" s="148"/>
      <c r="NTB171" s="187"/>
      <c r="NTC171" s="188"/>
      <c r="NTD171" s="165"/>
      <c r="NTE171" s="166"/>
      <c r="NTF171" s="146"/>
      <c r="NTG171" s="145"/>
      <c r="NTH171" s="145"/>
      <c r="NTI171" s="167"/>
      <c r="NTJ171" s="147"/>
      <c r="NTK171" s="148"/>
      <c r="NTL171" s="187"/>
      <c r="NTM171" s="188"/>
      <c r="NTN171" s="165"/>
      <c r="NTO171" s="166"/>
      <c r="NTP171" s="146"/>
      <c r="NTQ171" s="145"/>
      <c r="NTR171" s="145"/>
      <c r="NTS171" s="167"/>
      <c r="NTT171" s="147"/>
      <c r="NTU171" s="148"/>
      <c r="NTV171" s="187"/>
      <c r="NTW171" s="188"/>
      <c r="NTX171" s="165"/>
      <c r="NTY171" s="166"/>
      <c r="NTZ171" s="146"/>
      <c r="NUA171" s="145"/>
      <c r="NUB171" s="145"/>
      <c r="NUC171" s="167"/>
      <c r="NUD171" s="147"/>
      <c r="NUE171" s="148"/>
      <c r="NUF171" s="187"/>
      <c r="NUG171" s="188"/>
      <c r="NUH171" s="165"/>
      <c r="NUI171" s="166"/>
      <c r="NUJ171" s="146"/>
      <c r="NUK171" s="145"/>
      <c r="NUL171" s="145"/>
      <c r="NUM171" s="167"/>
      <c r="NUN171" s="147"/>
      <c r="NUO171" s="148"/>
      <c r="NUP171" s="187"/>
      <c r="NUQ171" s="188"/>
      <c r="NUR171" s="165"/>
      <c r="NUS171" s="166"/>
      <c r="NUT171" s="146"/>
      <c r="NUU171" s="145"/>
      <c r="NUV171" s="145"/>
      <c r="NUW171" s="167"/>
      <c r="NUX171" s="147"/>
      <c r="NUY171" s="148"/>
      <c r="NUZ171" s="187"/>
      <c r="NVA171" s="188"/>
      <c r="NVB171" s="165"/>
      <c r="NVC171" s="166"/>
      <c r="NVD171" s="146"/>
      <c r="NVE171" s="145"/>
      <c r="NVF171" s="145"/>
      <c r="NVG171" s="167"/>
      <c r="NVH171" s="147"/>
      <c r="NVI171" s="148"/>
      <c r="NVJ171" s="187"/>
      <c r="NVK171" s="188"/>
      <c r="NVL171" s="165"/>
      <c r="NVM171" s="166"/>
      <c r="NVN171" s="146"/>
      <c r="NVO171" s="145"/>
      <c r="NVP171" s="145"/>
      <c r="NVQ171" s="167"/>
      <c r="NVR171" s="147"/>
      <c r="NVS171" s="148"/>
      <c r="NVT171" s="187"/>
      <c r="NVU171" s="188"/>
      <c r="NVV171" s="165"/>
      <c r="NVW171" s="166"/>
      <c r="NVX171" s="146"/>
      <c r="NVY171" s="145"/>
      <c r="NVZ171" s="145"/>
      <c r="NWA171" s="167"/>
      <c r="NWB171" s="147"/>
      <c r="NWC171" s="148"/>
      <c r="NWD171" s="187"/>
      <c r="NWE171" s="188"/>
      <c r="NWF171" s="165"/>
      <c r="NWG171" s="166"/>
      <c r="NWH171" s="146"/>
      <c r="NWI171" s="145"/>
      <c r="NWJ171" s="145"/>
      <c r="NWK171" s="167"/>
      <c r="NWL171" s="147"/>
      <c r="NWM171" s="148"/>
      <c r="NWN171" s="187"/>
      <c r="NWO171" s="188"/>
      <c r="NWP171" s="165"/>
      <c r="NWQ171" s="166"/>
      <c r="NWR171" s="146"/>
      <c r="NWS171" s="145"/>
      <c r="NWT171" s="145"/>
      <c r="NWU171" s="167"/>
      <c r="NWV171" s="147"/>
      <c r="NWW171" s="148"/>
      <c r="NWX171" s="187"/>
      <c r="NWY171" s="188"/>
      <c r="NWZ171" s="165"/>
      <c r="NXA171" s="166"/>
      <c r="NXB171" s="146"/>
      <c r="NXC171" s="145"/>
      <c r="NXD171" s="145"/>
      <c r="NXE171" s="167"/>
      <c r="NXF171" s="147"/>
      <c r="NXG171" s="148"/>
      <c r="NXH171" s="187"/>
      <c r="NXI171" s="188"/>
      <c r="NXJ171" s="165"/>
      <c r="NXK171" s="166"/>
      <c r="NXL171" s="146"/>
      <c r="NXM171" s="145"/>
      <c r="NXN171" s="145"/>
      <c r="NXO171" s="167"/>
      <c r="NXP171" s="147"/>
      <c r="NXQ171" s="148"/>
      <c r="NXR171" s="187"/>
      <c r="NXS171" s="188"/>
      <c r="NXT171" s="165"/>
      <c r="NXU171" s="166"/>
      <c r="NXV171" s="146"/>
      <c r="NXW171" s="145"/>
      <c r="NXX171" s="145"/>
      <c r="NXY171" s="167"/>
      <c r="NXZ171" s="147"/>
      <c r="NYA171" s="148"/>
      <c r="NYB171" s="187"/>
      <c r="NYC171" s="188"/>
      <c r="NYD171" s="165"/>
      <c r="NYE171" s="166"/>
      <c r="NYF171" s="146"/>
      <c r="NYG171" s="145"/>
      <c r="NYH171" s="145"/>
      <c r="NYI171" s="167"/>
      <c r="NYJ171" s="147"/>
      <c r="NYK171" s="148"/>
      <c r="NYL171" s="187"/>
      <c r="NYM171" s="188"/>
      <c r="NYN171" s="165"/>
      <c r="NYO171" s="166"/>
      <c r="NYP171" s="146"/>
      <c r="NYQ171" s="145"/>
      <c r="NYR171" s="145"/>
      <c r="NYS171" s="167"/>
      <c r="NYT171" s="147"/>
      <c r="NYU171" s="148"/>
      <c r="NYV171" s="187"/>
      <c r="NYW171" s="188"/>
      <c r="NYX171" s="165"/>
      <c r="NYY171" s="166"/>
      <c r="NYZ171" s="146"/>
      <c r="NZA171" s="145"/>
      <c r="NZB171" s="145"/>
      <c r="NZC171" s="167"/>
      <c r="NZD171" s="147"/>
      <c r="NZE171" s="148"/>
      <c r="NZF171" s="187"/>
      <c r="NZG171" s="188"/>
      <c r="NZH171" s="165"/>
      <c r="NZI171" s="166"/>
      <c r="NZJ171" s="146"/>
      <c r="NZK171" s="145"/>
      <c r="NZL171" s="145"/>
      <c r="NZM171" s="167"/>
      <c r="NZN171" s="147"/>
      <c r="NZO171" s="148"/>
      <c r="NZP171" s="187"/>
      <c r="NZQ171" s="188"/>
      <c r="NZR171" s="165"/>
      <c r="NZS171" s="166"/>
      <c r="NZT171" s="146"/>
      <c r="NZU171" s="145"/>
      <c r="NZV171" s="145"/>
      <c r="NZW171" s="167"/>
      <c r="NZX171" s="147"/>
      <c r="NZY171" s="148"/>
      <c r="NZZ171" s="187"/>
      <c r="OAA171" s="188"/>
      <c r="OAB171" s="165"/>
      <c r="OAC171" s="166"/>
      <c r="OAD171" s="146"/>
      <c r="OAE171" s="145"/>
      <c r="OAF171" s="145"/>
      <c r="OAG171" s="167"/>
      <c r="OAH171" s="147"/>
      <c r="OAI171" s="148"/>
      <c r="OAJ171" s="187"/>
      <c r="OAK171" s="188"/>
      <c r="OAL171" s="165"/>
      <c r="OAM171" s="166"/>
      <c r="OAN171" s="146"/>
      <c r="OAO171" s="145"/>
      <c r="OAP171" s="145"/>
      <c r="OAQ171" s="167"/>
      <c r="OAR171" s="147"/>
      <c r="OAS171" s="148"/>
      <c r="OAT171" s="187"/>
      <c r="OAU171" s="188"/>
      <c r="OAV171" s="165"/>
      <c r="OAW171" s="166"/>
      <c r="OAX171" s="146"/>
      <c r="OAY171" s="145"/>
      <c r="OAZ171" s="145"/>
      <c r="OBA171" s="167"/>
      <c r="OBB171" s="147"/>
      <c r="OBC171" s="148"/>
      <c r="OBD171" s="187"/>
      <c r="OBE171" s="188"/>
      <c r="OBF171" s="165"/>
      <c r="OBG171" s="166"/>
      <c r="OBH171" s="146"/>
      <c r="OBI171" s="145"/>
      <c r="OBJ171" s="145"/>
      <c r="OBK171" s="167"/>
      <c r="OBL171" s="147"/>
      <c r="OBM171" s="148"/>
      <c r="OBN171" s="187"/>
      <c r="OBO171" s="188"/>
      <c r="OBP171" s="165"/>
      <c r="OBQ171" s="166"/>
      <c r="OBR171" s="146"/>
      <c r="OBS171" s="145"/>
      <c r="OBT171" s="145"/>
      <c r="OBU171" s="167"/>
      <c r="OBV171" s="147"/>
      <c r="OBW171" s="148"/>
      <c r="OBX171" s="187"/>
      <c r="OBY171" s="188"/>
      <c r="OBZ171" s="165"/>
      <c r="OCA171" s="166"/>
      <c r="OCB171" s="146"/>
      <c r="OCC171" s="145"/>
      <c r="OCD171" s="145"/>
      <c r="OCE171" s="167"/>
      <c r="OCF171" s="147"/>
      <c r="OCG171" s="148"/>
      <c r="OCH171" s="187"/>
      <c r="OCI171" s="188"/>
      <c r="OCJ171" s="165"/>
      <c r="OCK171" s="166"/>
      <c r="OCL171" s="146"/>
      <c r="OCM171" s="145"/>
      <c r="OCN171" s="145"/>
      <c r="OCO171" s="167"/>
      <c r="OCP171" s="147"/>
      <c r="OCQ171" s="148"/>
      <c r="OCR171" s="187"/>
      <c r="OCS171" s="188"/>
      <c r="OCT171" s="165"/>
      <c r="OCU171" s="166"/>
      <c r="OCV171" s="146"/>
      <c r="OCW171" s="145"/>
      <c r="OCX171" s="145"/>
      <c r="OCY171" s="167"/>
      <c r="OCZ171" s="147"/>
      <c r="ODA171" s="148"/>
      <c r="ODB171" s="187"/>
      <c r="ODC171" s="188"/>
      <c r="ODD171" s="165"/>
      <c r="ODE171" s="166"/>
      <c r="ODF171" s="146"/>
      <c r="ODG171" s="145"/>
      <c r="ODH171" s="145"/>
      <c r="ODI171" s="167"/>
      <c r="ODJ171" s="147"/>
      <c r="ODK171" s="148"/>
      <c r="ODL171" s="187"/>
      <c r="ODM171" s="188"/>
      <c r="ODN171" s="165"/>
      <c r="ODO171" s="166"/>
      <c r="ODP171" s="146"/>
      <c r="ODQ171" s="145"/>
      <c r="ODR171" s="145"/>
      <c r="ODS171" s="167"/>
      <c r="ODT171" s="147"/>
      <c r="ODU171" s="148"/>
      <c r="ODV171" s="187"/>
      <c r="ODW171" s="188"/>
      <c r="ODX171" s="165"/>
      <c r="ODY171" s="166"/>
      <c r="ODZ171" s="146"/>
      <c r="OEA171" s="145"/>
      <c r="OEB171" s="145"/>
      <c r="OEC171" s="167"/>
      <c r="OED171" s="147"/>
      <c r="OEE171" s="148"/>
      <c r="OEF171" s="187"/>
      <c r="OEG171" s="188"/>
      <c r="OEH171" s="165"/>
      <c r="OEI171" s="166"/>
      <c r="OEJ171" s="146"/>
      <c r="OEK171" s="145"/>
      <c r="OEL171" s="145"/>
      <c r="OEM171" s="167"/>
      <c r="OEN171" s="147"/>
      <c r="OEO171" s="148"/>
      <c r="OEP171" s="187"/>
      <c r="OEQ171" s="188"/>
      <c r="OER171" s="165"/>
      <c r="OES171" s="166"/>
      <c r="OET171" s="146"/>
      <c r="OEU171" s="145"/>
      <c r="OEV171" s="145"/>
      <c r="OEW171" s="167"/>
      <c r="OEX171" s="147"/>
      <c r="OEY171" s="148"/>
      <c r="OEZ171" s="187"/>
      <c r="OFA171" s="188"/>
      <c r="OFB171" s="165"/>
      <c r="OFC171" s="166"/>
      <c r="OFD171" s="146"/>
      <c r="OFE171" s="145"/>
      <c r="OFF171" s="145"/>
      <c r="OFG171" s="167"/>
      <c r="OFH171" s="147"/>
      <c r="OFI171" s="148"/>
      <c r="OFJ171" s="187"/>
      <c r="OFK171" s="188"/>
      <c r="OFL171" s="165"/>
      <c r="OFM171" s="166"/>
      <c r="OFN171" s="146"/>
      <c r="OFO171" s="145"/>
      <c r="OFP171" s="145"/>
      <c r="OFQ171" s="167"/>
      <c r="OFR171" s="147"/>
      <c r="OFS171" s="148"/>
      <c r="OFT171" s="187"/>
      <c r="OFU171" s="188"/>
      <c r="OFV171" s="165"/>
      <c r="OFW171" s="166"/>
      <c r="OFX171" s="146"/>
      <c r="OFY171" s="145"/>
      <c r="OFZ171" s="145"/>
      <c r="OGA171" s="167"/>
      <c r="OGB171" s="147"/>
      <c r="OGC171" s="148"/>
      <c r="OGD171" s="187"/>
      <c r="OGE171" s="188"/>
      <c r="OGF171" s="165"/>
      <c r="OGG171" s="166"/>
      <c r="OGH171" s="146"/>
      <c r="OGI171" s="145"/>
      <c r="OGJ171" s="145"/>
      <c r="OGK171" s="167"/>
      <c r="OGL171" s="147"/>
      <c r="OGM171" s="148"/>
      <c r="OGN171" s="187"/>
      <c r="OGO171" s="188"/>
      <c r="OGP171" s="165"/>
      <c r="OGQ171" s="166"/>
      <c r="OGR171" s="146"/>
      <c r="OGS171" s="145"/>
      <c r="OGT171" s="145"/>
      <c r="OGU171" s="167"/>
      <c r="OGV171" s="147"/>
      <c r="OGW171" s="148"/>
      <c r="OGX171" s="187"/>
      <c r="OGY171" s="188"/>
      <c r="OGZ171" s="165"/>
      <c r="OHA171" s="166"/>
      <c r="OHB171" s="146"/>
      <c r="OHC171" s="145"/>
      <c r="OHD171" s="145"/>
      <c r="OHE171" s="167"/>
      <c r="OHF171" s="147"/>
      <c r="OHG171" s="148"/>
      <c r="OHH171" s="187"/>
      <c r="OHI171" s="188"/>
      <c r="OHJ171" s="165"/>
      <c r="OHK171" s="166"/>
      <c r="OHL171" s="146"/>
      <c r="OHM171" s="145"/>
      <c r="OHN171" s="145"/>
      <c r="OHO171" s="167"/>
      <c r="OHP171" s="147"/>
      <c r="OHQ171" s="148"/>
      <c r="OHR171" s="187"/>
      <c r="OHS171" s="188"/>
      <c r="OHT171" s="165"/>
      <c r="OHU171" s="166"/>
      <c r="OHV171" s="146"/>
      <c r="OHW171" s="145"/>
      <c r="OHX171" s="145"/>
      <c r="OHY171" s="167"/>
      <c r="OHZ171" s="147"/>
      <c r="OIA171" s="148"/>
      <c r="OIB171" s="187"/>
      <c r="OIC171" s="188"/>
      <c r="OID171" s="165"/>
      <c r="OIE171" s="166"/>
      <c r="OIF171" s="146"/>
      <c r="OIG171" s="145"/>
      <c r="OIH171" s="145"/>
      <c r="OII171" s="167"/>
      <c r="OIJ171" s="147"/>
      <c r="OIK171" s="148"/>
      <c r="OIL171" s="187"/>
      <c r="OIM171" s="188"/>
      <c r="OIN171" s="165"/>
      <c r="OIO171" s="166"/>
      <c r="OIP171" s="146"/>
      <c r="OIQ171" s="145"/>
      <c r="OIR171" s="145"/>
      <c r="OIS171" s="167"/>
      <c r="OIT171" s="147"/>
      <c r="OIU171" s="148"/>
      <c r="OIV171" s="187"/>
      <c r="OIW171" s="188"/>
      <c r="OIX171" s="165"/>
      <c r="OIY171" s="166"/>
      <c r="OIZ171" s="146"/>
      <c r="OJA171" s="145"/>
      <c r="OJB171" s="145"/>
      <c r="OJC171" s="167"/>
      <c r="OJD171" s="147"/>
      <c r="OJE171" s="148"/>
      <c r="OJF171" s="187"/>
      <c r="OJG171" s="188"/>
      <c r="OJH171" s="165"/>
      <c r="OJI171" s="166"/>
      <c r="OJJ171" s="146"/>
      <c r="OJK171" s="145"/>
      <c r="OJL171" s="145"/>
      <c r="OJM171" s="167"/>
      <c r="OJN171" s="147"/>
      <c r="OJO171" s="148"/>
      <c r="OJP171" s="187"/>
      <c r="OJQ171" s="188"/>
      <c r="OJR171" s="165"/>
      <c r="OJS171" s="166"/>
      <c r="OJT171" s="146"/>
      <c r="OJU171" s="145"/>
      <c r="OJV171" s="145"/>
      <c r="OJW171" s="167"/>
      <c r="OJX171" s="147"/>
      <c r="OJY171" s="148"/>
      <c r="OJZ171" s="187"/>
      <c r="OKA171" s="188"/>
      <c r="OKB171" s="165"/>
      <c r="OKC171" s="166"/>
      <c r="OKD171" s="146"/>
      <c r="OKE171" s="145"/>
      <c r="OKF171" s="145"/>
      <c r="OKG171" s="167"/>
      <c r="OKH171" s="147"/>
      <c r="OKI171" s="148"/>
      <c r="OKJ171" s="187"/>
      <c r="OKK171" s="188"/>
      <c r="OKL171" s="165"/>
      <c r="OKM171" s="166"/>
      <c r="OKN171" s="146"/>
      <c r="OKO171" s="145"/>
      <c r="OKP171" s="145"/>
      <c r="OKQ171" s="167"/>
      <c r="OKR171" s="147"/>
      <c r="OKS171" s="148"/>
      <c r="OKT171" s="187"/>
      <c r="OKU171" s="188"/>
      <c r="OKV171" s="165"/>
      <c r="OKW171" s="166"/>
      <c r="OKX171" s="146"/>
      <c r="OKY171" s="145"/>
      <c r="OKZ171" s="145"/>
      <c r="OLA171" s="167"/>
      <c r="OLB171" s="147"/>
      <c r="OLC171" s="148"/>
      <c r="OLD171" s="187"/>
      <c r="OLE171" s="188"/>
      <c r="OLF171" s="165"/>
      <c r="OLG171" s="166"/>
      <c r="OLH171" s="146"/>
      <c r="OLI171" s="145"/>
      <c r="OLJ171" s="145"/>
      <c r="OLK171" s="167"/>
      <c r="OLL171" s="147"/>
      <c r="OLM171" s="148"/>
      <c r="OLN171" s="187"/>
      <c r="OLO171" s="188"/>
      <c r="OLP171" s="165"/>
      <c r="OLQ171" s="166"/>
      <c r="OLR171" s="146"/>
      <c r="OLS171" s="145"/>
      <c r="OLT171" s="145"/>
      <c r="OLU171" s="167"/>
      <c r="OLV171" s="147"/>
      <c r="OLW171" s="148"/>
      <c r="OLX171" s="187"/>
      <c r="OLY171" s="188"/>
      <c r="OLZ171" s="165"/>
      <c r="OMA171" s="166"/>
      <c r="OMB171" s="146"/>
      <c r="OMC171" s="145"/>
      <c r="OMD171" s="145"/>
      <c r="OME171" s="167"/>
      <c r="OMF171" s="147"/>
      <c r="OMG171" s="148"/>
      <c r="OMH171" s="187"/>
      <c r="OMI171" s="188"/>
      <c r="OMJ171" s="165"/>
      <c r="OMK171" s="166"/>
      <c r="OML171" s="146"/>
      <c r="OMM171" s="145"/>
      <c r="OMN171" s="145"/>
      <c r="OMO171" s="167"/>
      <c r="OMP171" s="147"/>
      <c r="OMQ171" s="148"/>
      <c r="OMR171" s="187"/>
      <c r="OMS171" s="188"/>
      <c r="OMT171" s="165"/>
      <c r="OMU171" s="166"/>
      <c r="OMV171" s="146"/>
      <c r="OMW171" s="145"/>
      <c r="OMX171" s="145"/>
      <c r="OMY171" s="167"/>
      <c r="OMZ171" s="147"/>
      <c r="ONA171" s="148"/>
      <c r="ONB171" s="187"/>
      <c r="ONC171" s="188"/>
      <c r="OND171" s="165"/>
      <c r="ONE171" s="166"/>
      <c r="ONF171" s="146"/>
      <c r="ONG171" s="145"/>
      <c r="ONH171" s="145"/>
      <c r="ONI171" s="167"/>
      <c r="ONJ171" s="147"/>
      <c r="ONK171" s="148"/>
      <c r="ONL171" s="187"/>
      <c r="ONM171" s="188"/>
      <c r="ONN171" s="165"/>
      <c r="ONO171" s="166"/>
      <c r="ONP171" s="146"/>
      <c r="ONQ171" s="145"/>
      <c r="ONR171" s="145"/>
      <c r="ONS171" s="167"/>
      <c r="ONT171" s="147"/>
      <c r="ONU171" s="148"/>
      <c r="ONV171" s="187"/>
      <c r="ONW171" s="188"/>
      <c r="ONX171" s="165"/>
      <c r="ONY171" s="166"/>
      <c r="ONZ171" s="146"/>
      <c r="OOA171" s="145"/>
      <c r="OOB171" s="145"/>
      <c r="OOC171" s="167"/>
      <c r="OOD171" s="147"/>
      <c r="OOE171" s="148"/>
      <c r="OOF171" s="187"/>
      <c r="OOG171" s="188"/>
      <c r="OOH171" s="165"/>
      <c r="OOI171" s="166"/>
      <c r="OOJ171" s="146"/>
      <c r="OOK171" s="145"/>
      <c r="OOL171" s="145"/>
      <c r="OOM171" s="167"/>
      <c r="OON171" s="147"/>
      <c r="OOO171" s="148"/>
      <c r="OOP171" s="187"/>
      <c r="OOQ171" s="188"/>
      <c r="OOR171" s="165"/>
      <c r="OOS171" s="166"/>
      <c r="OOT171" s="146"/>
      <c r="OOU171" s="145"/>
      <c r="OOV171" s="145"/>
      <c r="OOW171" s="167"/>
      <c r="OOX171" s="147"/>
      <c r="OOY171" s="148"/>
      <c r="OOZ171" s="187"/>
      <c r="OPA171" s="188"/>
      <c r="OPB171" s="165"/>
      <c r="OPC171" s="166"/>
      <c r="OPD171" s="146"/>
      <c r="OPE171" s="145"/>
      <c r="OPF171" s="145"/>
      <c r="OPG171" s="167"/>
      <c r="OPH171" s="147"/>
      <c r="OPI171" s="148"/>
      <c r="OPJ171" s="187"/>
      <c r="OPK171" s="188"/>
      <c r="OPL171" s="165"/>
      <c r="OPM171" s="166"/>
      <c r="OPN171" s="146"/>
      <c r="OPO171" s="145"/>
      <c r="OPP171" s="145"/>
      <c r="OPQ171" s="167"/>
      <c r="OPR171" s="147"/>
      <c r="OPS171" s="148"/>
      <c r="OPT171" s="187"/>
      <c r="OPU171" s="188"/>
      <c r="OPV171" s="165"/>
      <c r="OPW171" s="166"/>
      <c r="OPX171" s="146"/>
      <c r="OPY171" s="145"/>
      <c r="OPZ171" s="145"/>
      <c r="OQA171" s="167"/>
      <c r="OQB171" s="147"/>
      <c r="OQC171" s="148"/>
      <c r="OQD171" s="187"/>
      <c r="OQE171" s="188"/>
      <c r="OQF171" s="165"/>
      <c r="OQG171" s="166"/>
      <c r="OQH171" s="146"/>
      <c r="OQI171" s="145"/>
      <c r="OQJ171" s="145"/>
      <c r="OQK171" s="167"/>
      <c r="OQL171" s="147"/>
      <c r="OQM171" s="148"/>
      <c r="OQN171" s="187"/>
      <c r="OQO171" s="188"/>
      <c r="OQP171" s="165"/>
      <c r="OQQ171" s="166"/>
      <c r="OQR171" s="146"/>
      <c r="OQS171" s="145"/>
      <c r="OQT171" s="145"/>
      <c r="OQU171" s="167"/>
      <c r="OQV171" s="147"/>
      <c r="OQW171" s="148"/>
      <c r="OQX171" s="187"/>
      <c r="OQY171" s="188"/>
      <c r="OQZ171" s="165"/>
      <c r="ORA171" s="166"/>
      <c r="ORB171" s="146"/>
      <c r="ORC171" s="145"/>
      <c r="ORD171" s="145"/>
      <c r="ORE171" s="167"/>
      <c r="ORF171" s="147"/>
      <c r="ORG171" s="148"/>
      <c r="ORH171" s="187"/>
      <c r="ORI171" s="188"/>
      <c r="ORJ171" s="165"/>
      <c r="ORK171" s="166"/>
      <c r="ORL171" s="146"/>
      <c r="ORM171" s="145"/>
      <c r="ORN171" s="145"/>
      <c r="ORO171" s="167"/>
      <c r="ORP171" s="147"/>
      <c r="ORQ171" s="148"/>
      <c r="ORR171" s="187"/>
      <c r="ORS171" s="188"/>
      <c r="ORT171" s="165"/>
      <c r="ORU171" s="166"/>
      <c r="ORV171" s="146"/>
      <c r="ORW171" s="145"/>
      <c r="ORX171" s="145"/>
      <c r="ORY171" s="167"/>
      <c r="ORZ171" s="147"/>
      <c r="OSA171" s="148"/>
      <c r="OSB171" s="187"/>
      <c r="OSC171" s="188"/>
      <c r="OSD171" s="165"/>
      <c r="OSE171" s="166"/>
      <c r="OSF171" s="146"/>
      <c r="OSG171" s="145"/>
      <c r="OSH171" s="145"/>
      <c r="OSI171" s="167"/>
      <c r="OSJ171" s="147"/>
      <c r="OSK171" s="148"/>
      <c r="OSL171" s="187"/>
      <c r="OSM171" s="188"/>
      <c r="OSN171" s="165"/>
      <c r="OSO171" s="166"/>
      <c r="OSP171" s="146"/>
      <c r="OSQ171" s="145"/>
      <c r="OSR171" s="145"/>
      <c r="OSS171" s="167"/>
      <c r="OST171" s="147"/>
      <c r="OSU171" s="148"/>
      <c r="OSV171" s="187"/>
      <c r="OSW171" s="188"/>
      <c r="OSX171" s="165"/>
      <c r="OSY171" s="166"/>
      <c r="OSZ171" s="146"/>
      <c r="OTA171" s="145"/>
      <c r="OTB171" s="145"/>
      <c r="OTC171" s="167"/>
      <c r="OTD171" s="147"/>
      <c r="OTE171" s="148"/>
      <c r="OTF171" s="187"/>
      <c r="OTG171" s="188"/>
      <c r="OTH171" s="165"/>
      <c r="OTI171" s="166"/>
      <c r="OTJ171" s="146"/>
      <c r="OTK171" s="145"/>
      <c r="OTL171" s="145"/>
      <c r="OTM171" s="167"/>
      <c r="OTN171" s="147"/>
      <c r="OTO171" s="148"/>
      <c r="OTP171" s="187"/>
      <c r="OTQ171" s="188"/>
      <c r="OTR171" s="165"/>
      <c r="OTS171" s="166"/>
      <c r="OTT171" s="146"/>
      <c r="OTU171" s="145"/>
      <c r="OTV171" s="145"/>
      <c r="OTW171" s="167"/>
      <c r="OTX171" s="147"/>
      <c r="OTY171" s="148"/>
      <c r="OTZ171" s="187"/>
      <c r="OUA171" s="188"/>
      <c r="OUB171" s="165"/>
      <c r="OUC171" s="166"/>
      <c r="OUD171" s="146"/>
      <c r="OUE171" s="145"/>
      <c r="OUF171" s="145"/>
      <c r="OUG171" s="167"/>
      <c r="OUH171" s="147"/>
      <c r="OUI171" s="148"/>
      <c r="OUJ171" s="187"/>
      <c r="OUK171" s="188"/>
      <c r="OUL171" s="165"/>
      <c r="OUM171" s="166"/>
      <c r="OUN171" s="146"/>
      <c r="OUO171" s="145"/>
      <c r="OUP171" s="145"/>
      <c r="OUQ171" s="167"/>
      <c r="OUR171" s="147"/>
      <c r="OUS171" s="148"/>
      <c r="OUT171" s="187"/>
      <c r="OUU171" s="188"/>
      <c r="OUV171" s="165"/>
      <c r="OUW171" s="166"/>
      <c r="OUX171" s="146"/>
      <c r="OUY171" s="145"/>
      <c r="OUZ171" s="145"/>
      <c r="OVA171" s="167"/>
      <c r="OVB171" s="147"/>
      <c r="OVC171" s="148"/>
      <c r="OVD171" s="187"/>
      <c r="OVE171" s="188"/>
      <c r="OVF171" s="165"/>
      <c r="OVG171" s="166"/>
      <c r="OVH171" s="146"/>
      <c r="OVI171" s="145"/>
      <c r="OVJ171" s="145"/>
      <c r="OVK171" s="167"/>
      <c r="OVL171" s="147"/>
      <c r="OVM171" s="148"/>
      <c r="OVN171" s="187"/>
      <c r="OVO171" s="188"/>
      <c r="OVP171" s="165"/>
      <c r="OVQ171" s="166"/>
      <c r="OVR171" s="146"/>
      <c r="OVS171" s="145"/>
      <c r="OVT171" s="145"/>
      <c r="OVU171" s="167"/>
      <c r="OVV171" s="147"/>
      <c r="OVW171" s="148"/>
      <c r="OVX171" s="187"/>
      <c r="OVY171" s="188"/>
      <c r="OVZ171" s="165"/>
      <c r="OWA171" s="166"/>
      <c r="OWB171" s="146"/>
      <c r="OWC171" s="145"/>
      <c r="OWD171" s="145"/>
      <c r="OWE171" s="167"/>
      <c r="OWF171" s="147"/>
      <c r="OWG171" s="148"/>
      <c r="OWH171" s="187"/>
      <c r="OWI171" s="188"/>
      <c r="OWJ171" s="165"/>
      <c r="OWK171" s="166"/>
      <c r="OWL171" s="146"/>
      <c r="OWM171" s="145"/>
      <c r="OWN171" s="145"/>
      <c r="OWO171" s="167"/>
      <c r="OWP171" s="147"/>
      <c r="OWQ171" s="148"/>
      <c r="OWR171" s="187"/>
      <c r="OWS171" s="188"/>
      <c r="OWT171" s="165"/>
      <c r="OWU171" s="166"/>
      <c r="OWV171" s="146"/>
      <c r="OWW171" s="145"/>
      <c r="OWX171" s="145"/>
      <c r="OWY171" s="167"/>
      <c r="OWZ171" s="147"/>
      <c r="OXA171" s="148"/>
      <c r="OXB171" s="187"/>
      <c r="OXC171" s="188"/>
      <c r="OXD171" s="165"/>
      <c r="OXE171" s="166"/>
      <c r="OXF171" s="146"/>
      <c r="OXG171" s="145"/>
      <c r="OXH171" s="145"/>
      <c r="OXI171" s="167"/>
      <c r="OXJ171" s="147"/>
      <c r="OXK171" s="148"/>
      <c r="OXL171" s="187"/>
      <c r="OXM171" s="188"/>
      <c r="OXN171" s="165"/>
      <c r="OXO171" s="166"/>
      <c r="OXP171" s="146"/>
      <c r="OXQ171" s="145"/>
      <c r="OXR171" s="145"/>
      <c r="OXS171" s="167"/>
      <c r="OXT171" s="147"/>
      <c r="OXU171" s="148"/>
      <c r="OXV171" s="187"/>
      <c r="OXW171" s="188"/>
      <c r="OXX171" s="165"/>
      <c r="OXY171" s="166"/>
      <c r="OXZ171" s="146"/>
      <c r="OYA171" s="145"/>
      <c r="OYB171" s="145"/>
      <c r="OYC171" s="167"/>
      <c r="OYD171" s="147"/>
      <c r="OYE171" s="148"/>
      <c r="OYF171" s="187"/>
      <c r="OYG171" s="188"/>
      <c r="OYH171" s="165"/>
      <c r="OYI171" s="166"/>
      <c r="OYJ171" s="146"/>
      <c r="OYK171" s="145"/>
      <c r="OYL171" s="145"/>
      <c r="OYM171" s="167"/>
      <c r="OYN171" s="147"/>
      <c r="OYO171" s="148"/>
      <c r="OYP171" s="187"/>
      <c r="OYQ171" s="188"/>
      <c r="OYR171" s="165"/>
      <c r="OYS171" s="166"/>
      <c r="OYT171" s="146"/>
      <c r="OYU171" s="145"/>
      <c r="OYV171" s="145"/>
      <c r="OYW171" s="167"/>
      <c r="OYX171" s="147"/>
      <c r="OYY171" s="148"/>
      <c r="OYZ171" s="187"/>
      <c r="OZA171" s="188"/>
      <c r="OZB171" s="165"/>
      <c r="OZC171" s="166"/>
      <c r="OZD171" s="146"/>
      <c r="OZE171" s="145"/>
      <c r="OZF171" s="145"/>
      <c r="OZG171" s="167"/>
      <c r="OZH171" s="147"/>
      <c r="OZI171" s="148"/>
      <c r="OZJ171" s="187"/>
      <c r="OZK171" s="188"/>
      <c r="OZL171" s="165"/>
      <c r="OZM171" s="166"/>
      <c r="OZN171" s="146"/>
      <c r="OZO171" s="145"/>
      <c r="OZP171" s="145"/>
      <c r="OZQ171" s="167"/>
      <c r="OZR171" s="147"/>
      <c r="OZS171" s="148"/>
      <c r="OZT171" s="187"/>
      <c r="OZU171" s="188"/>
      <c r="OZV171" s="165"/>
      <c r="OZW171" s="166"/>
      <c r="OZX171" s="146"/>
      <c r="OZY171" s="145"/>
      <c r="OZZ171" s="145"/>
      <c r="PAA171" s="167"/>
      <c r="PAB171" s="147"/>
      <c r="PAC171" s="148"/>
      <c r="PAD171" s="187"/>
      <c r="PAE171" s="188"/>
      <c r="PAF171" s="165"/>
      <c r="PAG171" s="166"/>
      <c r="PAH171" s="146"/>
      <c r="PAI171" s="145"/>
      <c r="PAJ171" s="145"/>
      <c r="PAK171" s="167"/>
      <c r="PAL171" s="147"/>
      <c r="PAM171" s="148"/>
      <c r="PAN171" s="187"/>
      <c r="PAO171" s="188"/>
      <c r="PAP171" s="165"/>
      <c r="PAQ171" s="166"/>
      <c r="PAR171" s="146"/>
      <c r="PAS171" s="145"/>
      <c r="PAT171" s="145"/>
      <c r="PAU171" s="167"/>
      <c r="PAV171" s="147"/>
      <c r="PAW171" s="148"/>
      <c r="PAX171" s="187"/>
      <c r="PAY171" s="188"/>
      <c r="PAZ171" s="165"/>
      <c r="PBA171" s="166"/>
      <c r="PBB171" s="146"/>
      <c r="PBC171" s="145"/>
      <c r="PBD171" s="145"/>
      <c r="PBE171" s="167"/>
      <c r="PBF171" s="147"/>
      <c r="PBG171" s="148"/>
      <c r="PBH171" s="187"/>
      <c r="PBI171" s="188"/>
      <c r="PBJ171" s="165"/>
      <c r="PBK171" s="166"/>
      <c r="PBL171" s="146"/>
      <c r="PBM171" s="145"/>
      <c r="PBN171" s="145"/>
      <c r="PBO171" s="167"/>
      <c r="PBP171" s="147"/>
      <c r="PBQ171" s="148"/>
      <c r="PBR171" s="187"/>
      <c r="PBS171" s="188"/>
      <c r="PBT171" s="165"/>
      <c r="PBU171" s="166"/>
      <c r="PBV171" s="146"/>
      <c r="PBW171" s="145"/>
      <c r="PBX171" s="145"/>
      <c r="PBY171" s="167"/>
      <c r="PBZ171" s="147"/>
      <c r="PCA171" s="148"/>
      <c r="PCB171" s="187"/>
      <c r="PCC171" s="188"/>
      <c r="PCD171" s="165"/>
      <c r="PCE171" s="166"/>
      <c r="PCF171" s="146"/>
      <c r="PCG171" s="145"/>
      <c r="PCH171" s="145"/>
      <c r="PCI171" s="167"/>
      <c r="PCJ171" s="147"/>
      <c r="PCK171" s="148"/>
      <c r="PCL171" s="187"/>
      <c r="PCM171" s="188"/>
      <c r="PCN171" s="165"/>
      <c r="PCO171" s="166"/>
      <c r="PCP171" s="146"/>
      <c r="PCQ171" s="145"/>
      <c r="PCR171" s="145"/>
      <c r="PCS171" s="167"/>
      <c r="PCT171" s="147"/>
      <c r="PCU171" s="148"/>
      <c r="PCV171" s="187"/>
      <c r="PCW171" s="188"/>
      <c r="PCX171" s="165"/>
      <c r="PCY171" s="166"/>
      <c r="PCZ171" s="146"/>
      <c r="PDA171" s="145"/>
      <c r="PDB171" s="145"/>
      <c r="PDC171" s="167"/>
      <c r="PDD171" s="147"/>
      <c r="PDE171" s="148"/>
      <c r="PDF171" s="187"/>
      <c r="PDG171" s="188"/>
      <c r="PDH171" s="165"/>
      <c r="PDI171" s="166"/>
      <c r="PDJ171" s="146"/>
      <c r="PDK171" s="145"/>
      <c r="PDL171" s="145"/>
      <c r="PDM171" s="167"/>
      <c r="PDN171" s="147"/>
      <c r="PDO171" s="148"/>
      <c r="PDP171" s="187"/>
      <c r="PDQ171" s="188"/>
      <c r="PDR171" s="165"/>
      <c r="PDS171" s="166"/>
      <c r="PDT171" s="146"/>
      <c r="PDU171" s="145"/>
      <c r="PDV171" s="145"/>
      <c r="PDW171" s="167"/>
      <c r="PDX171" s="147"/>
      <c r="PDY171" s="148"/>
      <c r="PDZ171" s="187"/>
      <c r="PEA171" s="188"/>
      <c r="PEB171" s="165"/>
      <c r="PEC171" s="166"/>
      <c r="PED171" s="146"/>
      <c r="PEE171" s="145"/>
      <c r="PEF171" s="145"/>
      <c r="PEG171" s="167"/>
      <c r="PEH171" s="147"/>
      <c r="PEI171" s="148"/>
      <c r="PEJ171" s="187"/>
      <c r="PEK171" s="188"/>
      <c r="PEL171" s="165"/>
      <c r="PEM171" s="166"/>
      <c r="PEN171" s="146"/>
      <c r="PEO171" s="145"/>
      <c r="PEP171" s="145"/>
      <c r="PEQ171" s="167"/>
      <c r="PER171" s="147"/>
      <c r="PES171" s="148"/>
      <c r="PET171" s="187"/>
      <c r="PEU171" s="188"/>
      <c r="PEV171" s="165"/>
      <c r="PEW171" s="166"/>
      <c r="PEX171" s="146"/>
      <c r="PEY171" s="145"/>
      <c r="PEZ171" s="145"/>
      <c r="PFA171" s="167"/>
      <c r="PFB171" s="147"/>
      <c r="PFC171" s="148"/>
      <c r="PFD171" s="187"/>
      <c r="PFE171" s="188"/>
      <c r="PFF171" s="165"/>
      <c r="PFG171" s="166"/>
      <c r="PFH171" s="146"/>
      <c r="PFI171" s="145"/>
      <c r="PFJ171" s="145"/>
      <c r="PFK171" s="167"/>
      <c r="PFL171" s="147"/>
      <c r="PFM171" s="148"/>
      <c r="PFN171" s="187"/>
      <c r="PFO171" s="188"/>
      <c r="PFP171" s="165"/>
      <c r="PFQ171" s="166"/>
      <c r="PFR171" s="146"/>
      <c r="PFS171" s="145"/>
      <c r="PFT171" s="145"/>
      <c r="PFU171" s="167"/>
      <c r="PFV171" s="147"/>
      <c r="PFW171" s="148"/>
      <c r="PFX171" s="187"/>
      <c r="PFY171" s="188"/>
      <c r="PFZ171" s="165"/>
      <c r="PGA171" s="166"/>
      <c r="PGB171" s="146"/>
      <c r="PGC171" s="145"/>
      <c r="PGD171" s="145"/>
      <c r="PGE171" s="167"/>
      <c r="PGF171" s="147"/>
      <c r="PGG171" s="148"/>
      <c r="PGH171" s="187"/>
      <c r="PGI171" s="188"/>
      <c r="PGJ171" s="165"/>
      <c r="PGK171" s="166"/>
      <c r="PGL171" s="146"/>
      <c r="PGM171" s="145"/>
      <c r="PGN171" s="145"/>
      <c r="PGO171" s="167"/>
      <c r="PGP171" s="147"/>
      <c r="PGQ171" s="148"/>
      <c r="PGR171" s="187"/>
      <c r="PGS171" s="188"/>
      <c r="PGT171" s="165"/>
      <c r="PGU171" s="166"/>
      <c r="PGV171" s="146"/>
      <c r="PGW171" s="145"/>
      <c r="PGX171" s="145"/>
      <c r="PGY171" s="167"/>
      <c r="PGZ171" s="147"/>
      <c r="PHA171" s="148"/>
      <c r="PHB171" s="187"/>
      <c r="PHC171" s="188"/>
      <c r="PHD171" s="165"/>
      <c r="PHE171" s="166"/>
      <c r="PHF171" s="146"/>
      <c r="PHG171" s="145"/>
      <c r="PHH171" s="145"/>
      <c r="PHI171" s="167"/>
      <c r="PHJ171" s="147"/>
      <c r="PHK171" s="148"/>
      <c r="PHL171" s="187"/>
      <c r="PHM171" s="188"/>
      <c r="PHN171" s="165"/>
      <c r="PHO171" s="166"/>
      <c r="PHP171" s="146"/>
      <c r="PHQ171" s="145"/>
      <c r="PHR171" s="145"/>
      <c r="PHS171" s="167"/>
      <c r="PHT171" s="147"/>
      <c r="PHU171" s="148"/>
      <c r="PHV171" s="187"/>
      <c r="PHW171" s="188"/>
      <c r="PHX171" s="165"/>
      <c r="PHY171" s="166"/>
      <c r="PHZ171" s="146"/>
      <c r="PIA171" s="145"/>
      <c r="PIB171" s="145"/>
      <c r="PIC171" s="167"/>
      <c r="PID171" s="147"/>
      <c r="PIE171" s="148"/>
      <c r="PIF171" s="187"/>
      <c r="PIG171" s="188"/>
      <c r="PIH171" s="165"/>
      <c r="PII171" s="166"/>
      <c r="PIJ171" s="146"/>
      <c r="PIK171" s="145"/>
      <c r="PIL171" s="145"/>
      <c r="PIM171" s="167"/>
      <c r="PIN171" s="147"/>
      <c r="PIO171" s="148"/>
      <c r="PIP171" s="187"/>
      <c r="PIQ171" s="188"/>
      <c r="PIR171" s="165"/>
      <c r="PIS171" s="166"/>
      <c r="PIT171" s="146"/>
      <c r="PIU171" s="145"/>
      <c r="PIV171" s="145"/>
      <c r="PIW171" s="167"/>
      <c r="PIX171" s="147"/>
      <c r="PIY171" s="148"/>
      <c r="PIZ171" s="187"/>
      <c r="PJA171" s="188"/>
      <c r="PJB171" s="165"/>
      <c r="PJC171" s="166"/>
      <c r="PJD171" s="146"/>
      <c r="PJE171" s="145"/>
      <c r="PJF171" s="145"/>
      <c r="PJG171" s="167"/>
      <c r="PJH171" s="147"/>
      <c r="PJI171" s="148"/>
      <c r="PJJ171" s="187"/>
      <c r="PJK171" s="188"/>
      <c r="PJL171" s="165"/>
      <c r="PJM171" s="166"/>
      <c r="PJN171" s="146"/>
      <c r="PJO171" s="145"/>
      <c r="PJP171" s="145"/>
      <c r="PJQ171" s="167"/>
      <c r="PJR171" s="147"/>
      <c r="PJS171" s="148"/>
      <c r="PJT171" s="187"/>
      <c r="PJU171" s="188"/>
      <c r="PJV171" s="165"/>
      <c r="PJW171" s="166"/>
      <c r="PJX171" s="146"/>
      <c r="PJY171" s="145"/>
      <c r="PJZ171" s="145"/>
      <c r="PKA171" s="167"/>
      <c r="PKB171" s="147"/>
      <c r="PKC171" s="148"/>
      <c r="PKD171" s="187"/>
      <c r="PKE171" s="188"/>
      <c r="PKF171" s="165"/>
      <c r="PKG171" s="166"/>
      <c r="PKH171" s="146"/>
      <c r="PKI171" s="145"/>
      <c r="PKJ171" s="145"/>
      <c r="PKK171" s="167"/>
      <c r="PKL171" s="147"/>
      <c r="PKM171" s="148"/>
      <c r="PKN171" s="187"/>
      <c r="PKO171" s="188"/>
      <c r="PKP171" s="165"/>
      <c r="PKQ171" s="166"/>
      <c r="PKR171" s="146"/>
      <c r="PKS171" s="145"/>
      <c r="PKT171" s="145"/>
      <c r="PKU171" s="167"/>
      <c r="PKV171" s="147"/>
      <c r="PKW171" s="148"/>
      <c r="PKX171" s="187"/>
      <c r="PKY171" s="188"/>
      <c r="PKZ171" s="165"/>
      <c r="PLA171" s="166"/>
      <c r="PLB171" s="146"/>
      <c r="PLC171" s="145"/>
      <c r="PLD171" s="145"/>
      <c r="PLE171" s="167"/>
      <c r="PLF171" s="147"/>
      <c r="PLG171" s="148"/>
      <c r="PLH171" s="187"/>
      <c r="PLI171" s="188"/>
      <c r="PLJ171" s="165"/>
      <c r="PLK171" s="166"/>
      <c r="PLL171" s="146"/>
      <c r="PLM171" s="145"/>
      <c r="PLN171" s="145"/>
      <c r="PLO171" s="167"/>
      <c r="PLP171" s="147"/>
      <c r="PLQ171" s="148"/>
      <c r="PLR171" s="187"/>
      <c r="PLS171" s="188"/>
      <c r="PLT171" s="165"/>
      <c r="PLU171" s="166"/>
      <c r="PLV171" s="146"/>
      <c r="PLW171" s="145"/>
      <c r="PLX171" s="145"/>
      <c r="PLY171" s="167"/>
      <c r="PLZ171" s="147"/>
      <c r="PMA171" s="148"/>
      <c r="PMB171" s="187"/>
      <c r="PMC171" s="188"/>
      <c r="PMD171" s="165"/>
      <c r="PME171" s="166"/>
      <c r="PMF171" s="146"/>
      <c r="PMG171" s="145"/>
      <c r="PMH171" s="145"/>
      <c r="PMI171" s="167"/>
      <c r="PMJ171" s="147"/>
      <c r="PMK171" s="148"/>
      <c r="PML171" s="187"/>
      <c r="PMM171" s="188"/>
      <c r="PMN171" s="165"/>
      <c r="PMO171" s="166"/>
      <c r="PMP171" s="146"/>
      <c r="PMQ171" s="145"/>
      <c r="PMR171" s="145"/>
      <c r="PMS171" s="167"/>
      <c r="PMT171" s="147"/>
      <c r="PMU171" s="148"/>
      <c r="PMV171" s="187"/>
      <c r="PMW171" s="188"/>
      <c r="PMX171" s="165"/>
      <c r="PMY171" s="166"/>
      <c r="PMZ171" s="146"/>
      <c r="PNA171" s="145"/>
      <c r="PNB171" s="145"/>
      <c r="PNC171" s="167"/>
      <c r="PND171" s="147"/>
      <c r="PNE171" s="148"/>
      <c r="PNF171" s="187"/>
      <c r="PNG171" s="188"/>
      <c r="PNH171" s="165"/>
      <c r="PNI171" s="166"/>
      <c r="PNJ171" s="146"/>
      <c r="PNK171" s="145"/>
      <c r="PNL171" s="145"/>
      <c r="PNM171" s="167"/>
      <c r="PNN171" s="147"/>
      <c r="PNO171" s="148"/>
      <c r="PNP171" s="187"/>
      <c r="PNQ171" s="188"/>
      <c r="PNR171" s="165"/>
      <c r="PNS171" s="166"/>
      <c r="PNT171" s="146"/>
      <c r="PNU171" s="145"/>
      <c r="PNV171" s="145"/>
      <c r="PNW171" s="167"/>
      <c r="PNX171" s="147"/>
      <c r="PNY171" s="148"/>
      <c r="PNZ171" s="187"/>
      <c r="POA171" s="188"/>
      <c r="POB171" s="165"/>
      <c r="POC171" s="166"/>
      <c r="POD171" s="146"/>
      <c r="POE171" s="145"/>
      <c r="POF171" s="145"/>
      <c r="POG171" s="167"/>
      <c r="POH171" s="147"/>
      <c r="POI171" s="148"/>
      <c r="POJ171" s="187"/>
      <c r="POK171" s="188"/>
      <c r="POL171" s="165"/>
      <c r="POM171" s="166"/>
      <c r="PON171" s="146"/>
      <c r="POO171" s="145"/>
      <c r="POP171" s="145"/>
      <c r="POQ171" s="167"/>
      <c r="POR171" s="147"/>
      <c r="POS171" s="148"/>
      <c r="POT171" s="187"/>
      <c r="POU171" s="188"/>
      <c r="POV171" s="165"/>
      <c r="POW171" s="166"/>
      <c r="POX171" s="146"/>
      <c r="POY171" s="145"/>
      <c r="POZ171" s="145"/>
      <c r="PPA171" s="167"/>
      <c r="PPB171" s="147"/>
      <c r="PPC171" s="148"/>
      <c r="PPD171" s="187"/>
      <c r="PPE171" s="188"/>
      <c r="PPF171" s="165"/>
      <c r="PPG171" s="166"/>
      <c r="PPH171" s="146"/>
      <c r="PPI171" s="145"/>
      <c r="PPJ171" s="145"/>
      <c r="PPK171" s="167"/>
      <c r="PPL171" s="147"/>
      <c r="PPM171" s="148"/>
      <c r="PPN171" s="187"/>
      <c r="PPO171" s="188"/>
      <c r="PPP171" s="165"/>
      <c r="PPQ171" s="166"/>
      <c r="PPR171" s="146"/>
      <c r="PPS171" s="145"/>
      <c r="PPT171" s="145"/>
      <c r="PPU171" s="167"/>
      <c r="PPV171" s="147"/>
      <c r="PPW171" s="148"/>
      <c r="PPX171" s="187"/>
      <c r="PPY171" s="188"/>
      <c r="PPZ171" s="165"/>
      <c r="PQA171" s="166"/>
      <c r="PQB171" s="146"/>
      <c r="PQC171" s="145"/>
      <c r="PQD171" s="145"/>
      <c r="PQE171" s="167"/>
      <c r="PQF171" s="147"/>
      <c r="PQG171" s="148"/>
      <c r="PQH171" s="187"/>
      <c r="PQI171" s="188"/>
      <c r="PQJ171" s="165"/>
      <c r="PQK171" s="166"/>
      <c r="PQL171" s="146"/>
      <c r="PQM171" s="145"/>
      <c r="PQN171" s="145"/>
      <c r="PQO171" s="167"/>
      <c r="PQP171" s="147"/>
      <c r="PQQ171" s="148"/>
      <c r="PQR171" s="187"/>
      <c r="PQS171" s="188"/>
      <c r="PQT171" s="165"/>
      <c r="PQU171" s="166"/>
      <c r="PQV171" s="146"/>
      <c r="PQW171" s="145"/>
      <c r="PQX171" s="145"/>
      <c r="PQY171" s="167"/>
      <c r="PQZ171" s="147"/>
      <c r="PRA171" s="148"/>
      <c r="PRB171" s="187"/>
      <c r="PRC171" s="188"/>
      <c r="PRD171" s="165"/>
      <c r="PRE171" s="166"/>
      <c r="PRF171" s="146"/>
      <c r="PRG171" s="145"/>
      <c r="PRH171" s="145"/>
      <c r="PRI171" s="167"/>
      <c r="PRJ171" s="147"/>
      <c r="PRK171" s="148"/>
      <c r="PRL171" s="187"/>
      <c r="PRM171" s="188"/>
      <c r="PRN171" s="165"/>
      <c r="PRO171" s="166"/>
      <c r="PRP171" s="146"/>
      <c r="PRQ171" s="145"/>
      <c r="PRR171" s="145"/>
      <c r="PRS171" s="167"/>
      <c r="PRT171" s="147"/>
      <c r="PRU171" s="148"/>
      <c r="PRV171" s="187"/>
      <c r="PRW171" s="188"/>
      <c r="PRX171" s="165"/>
      <c r="PRY171" s="166"/>
      <c r="PRZ171" s="146"/>
      <c r="PSA171" s="145"/>
      <c r="PSB171" s="145"/>
      <c r="PSC171" s="167"/>
      <c r="PSD171" s="147"/>
      <c r="PSE171" s="148"/>
      <c r="PSF171" s="187"/>
      <c r="PSG171" s="188"/>
      <c r="PSH171" s="165"/>
      <c r="PSI171" s="166"/>
      <c r="PSJ171" s="146"/>
      <c r="PSK171" s="145"/>
      <c r="PSL171" s="145"/>
      <c r="PSM171" s="167"/>
      <c r="PSN171" s="147"/>
      <c r="PSO171" s="148"/>
      <c r="PSP171" s="187"/>
      <c r="PSQ171" s="188"/>
      <c r="PSR171" s="165"/>
      <c r="PSS171" s="166"/>
      <c r="PST171" s="146"/>
      <c r="PSU171" s="145"/>
      <c r="PSV171" s="145"/>
      <c r="PSW171" s="167"/>
      <c r="PSX171" s="147"/>
      <c r="PSY171" s="148"/>
      <c r="PSZ171" s="187"/>
      <c r="PTA171" s="188"/>
      <c r="PTB171" s="165"/>
      <c r="PTC171" s="166"/>
      <c r="PTD171" s="146"/>
      <c r="PTE171" s="145"/>
      <c r="PTF171" s="145"/>
      <c r="PTG171" s="167"/>
      <c r="PTH171" s="147"/>
      <c r="PTI171" s="148"/>
      <c r="PTJ171" s="187"/>
      <c r="PTK171" s="188"/>
      <c r="PTL171" s="165"/>
      <c r="PTM171" s="166"/>
      <c r="PTN171" s="146"/>
      <c r="PTO171" s="145"/>
      <c r="PTP171" s="145"/>
      <c r="PTQ171" s="167"/>
      <c r="PTR171" s="147"/>
      <c r="PTS171" s="148"/>
      <c r="PTT171" s="187"/>
      <c r="PTU171" s="188"/>
      <c r="PTV171" s="165"/>
      <c r="PTW171" s="166"/>
      <c r="PTX171" s="146"/>
      <c r="PTY171" s="145"/>
      <c r="PTZ171" s="145"/>
      <c r="PUA171" s="167"/>
      <c r="PUB171" s="147"/>
      <c r="PUC171" s="148"/>
      <c r="PUD171" s="187"/>
      <c r="PUE171" s="188"/>
      <c r="PUF171" s="165"/>
      <c r="PUG171" s="166"/>
      <c r="PUH171" s="146"/>
      <c r="PUI171" s="145"/>
      <c r="PUJ171" s="145"/>
      <c r="PUK171" s="167"/>
      <c r="PUL171" s="147"/>
      <c r="PUM171" s="148"/>
      <c r="PUN171" s="187"/>
      <c r="PUO171" s="188"/>
      <c r="PUP171" s="165"/>
      <c r="PUQ171" s="166"/>
      <c r="PUR171" s="146"/>
      <c r="PUS171" s="145"/>
      <c r="PUT171" s="145"/>
      <c r="PUU171" s="167"/>
      <c r="PUV171" s="147"/>
      <c r="PUW171" s="148"/>
      <c r="PUX171" s="187"/>
      <c r="PUY171" s="188"/>
      <c r="PUZ171" s="165"/>
      <c r="PVA171" s="166"/>
      <c r="PVB171" s="146"/>
      <c r="PVC171" s="145"/>
      <c r="PVD171" s="145"/>
      <c r="PVE171" s="167"/>
      <c r="PVF171" s="147"/>
      <c r="PVG171" s="148"/>
      <c r="PVH171" s="187"/>
      <c r="PVI171" s="188"/>
      <c r="PVJ171" s="165"/>
      <c r="PVK171" s="166"/>
      <c r="PVL171" s="146"/>
      <c r="PVM171" s="145"/>
      <c r="PVN171" s="145"/>
      <c r="PVO171" s="167"/>
      <c r="PVP171" s="147"/>
      <c r="PVQ171" s="148"/>
      <c r="PVR171" s="187"/>
      <c r="PVS171" s="188"/>
      <c r="PVT171" s="165"/>
      <c r="PVU171" s="166"/>
      <c r="PVV171" s="146"/>
      <c r="PVW171" s="145"/>
      <c r="PVX171" s="145"/>
      <c r="PVY171" s="167"/>
      <c r="PVZ171" s="147"/>
      <c r="PWA171" s="148"/>
      <c r="PWB171" s="187"/>
      <c r="PWC171" s="188"/>
      <c r="PWD171" s="165"/>
      <c r="PWE171" s="166"/>
      <c r="PWF171" s="146"/>
      <c r="PWG171" s="145"/>
      <c r="PWH171" s="145"/>
      <c r="PWI171" s="167"/>
      <c r="PWJ171" s="147"/>
      <c r="PWK171" s="148"/>
      <c r="PWL171" s="187"/>
      <c r="PWM171" s="188"/>
      <c r="PWN171" s="165"/>
      <c r="PWO171" s="166"/>
      <c r="PWP171" s="146"/>
      <c r="PWQ171" s="145"/>
      <c r="PWR171" s="145"/>
      <c r="PWS171" s="167"/>
      <c r="PWT171" s="147"/>
      <c r="PWU171" s="148"/>
      <c r="PWV171" s="187"/>
      <c r="PWW171" s="188"/>
      <c r="PWX171" s="165"/>
      <c r="PWY171" s="166"/>
      <c r="PWZ171" s="146"/>
      <c r="PXA171" s="145"/>
      <c r="PXB171" s="145"/>
      <c r="PXC171" s="167"/>
      <c r="PXD171" s="147"/>
      <c r="PXE171" s="148"/>
      <c r="PXF171" s="187"/>
      <c r="PXG171" s="188"/>
      <c r="PXH171" s="165"/>
      <c r="PXI171" s="166"/>
      <c r="PXJ171" s="146"/>
      <c r="PXK171" s="145"/>
      <c r="PXL171" s="145"/>
      <c r="PXM171" s="167"/>
      <c r="PXN171" s="147"/>
      <c r="PXO171" s="148"/>
      <c r="PXP171" s="187"/>
      <c r="PXQ171" s="188"/>
      <c r="PXR171" s="165"/>
      <c r="PXS171" s="166"/>
      <c r="PXT171" s="146"/>
      <c r="PXU171" s="145"/>
      <c r="PXV171" s="145"/>
      <c r="PXW171" s="167"/>
      <c r="PXX171" s="147"/>
      <c r="PXY171" s="148"/>
      <c r="PXZ171" s="187"/>
      <c r="PYA171" s="188"/>
      <c r="PYB171" s="165"/>
      <c r="PYC171" s="166"/>
      <c r="PYD171" s="146"/>
      <c r="PYE171" s="145"/>
      <c r="PYF171" s="145"/>
      <c r="PYG171" s="167"/>
      <c r="PYH171" s="147"/>
      <c r="PYI171" s="148"/>
      <c r="PYJ171" s="187"/>
      <c r="PYK171" s="188"/>
      <c r="PYL171" s="165"/>
      <c r="PYM171" s="166"/>
      <c r="PYN171" s="146"/>
      <c r="PYO171" s="145"/>
      <c r="PYP171" s="145"/>
      <c r="PYQ171" s="167"/>
      <c r="PYR171" s="147"/>
      <c r="PYS171" s="148"/>
      <c r="PYT171" s="187"/>
      <c r="PYU171" s="188"/>
      <c r="PYV171" s="165"/>
      <c r="PYW171" s="166"/>
      <c r="PYX171" s="146"/>
      <c r="PYY171" s="145"/>
      <c r="PYZ171" s="145"/>
      <c r="PZA171" s="167"/>
      <c r="PZB171" s="147"/>
      <c r="PZC171" s="148"/>
      <c r="PZD171" s="187"/>
      <c r="PZE171" s="188"/>
      <c r="PZF171" s="165"/>
      <c r="PZG171" s="166"/>
      <c r="PZH171" s="146"/>
      <c r="PZI171" s="145"/>
      <c r="PZJ171" s="145"/>
      <c r="PZK171" s="167"/>
      <c r="PZL171" s="147"/>
      <c r="PZM171" s="148"/>
      <c r="PZN171" s="187"/>
      <c r="PZO171" s="188"/>
      <c r="PZP171" s="165"/>
      <c r="PZQ171" s="166"/>
      <c r="PZR171" s="146"/>
      <c r="PZS171" s="145"/>
      <c r="PZT171" s="145"/>
      <c r="PZU171" s="167"/>
      <c r="PZV171" s="147"/>
      <c r="PZW171" s="148"/>
      <c r="PZX171" s="187"/>
      <c r="PZY171" s="188"/>
      <c r="PZZ171" s="165"/>
      <c r="QAA171" s="166"/>
      <c r="QAB171" s="146"/>
      <c r="QAC171" s="145"/>
      <c r="QAD171" s="145"/>
      <c r="QAE171" s="167"/>
      <c r="QAF171" s="147"/>
      <c r="QAG171" s="148"/>
      <c r="QAH171" s="187"/>
      <c r="QAI171" s="188"/>
      <c r="QAJ171" s="165"/>
      <c r="QAK171" s="166"/>
      <c r="QAL171" s="146"/>
      <c r="QAM171" s="145"/>
      <c r="QAN171" s="145"/>
      <c r="QAO171" s="167"/>
      <c r="QAP171" s="147"/>
      <c r="QAQ171" s="148"/>
      <c r="QAR171" s="187"/>
      <c r="QAS171" s="188"/>
      <c r="QAT171" s="165"/>
      <c r="QAU171" s="166"/>
      <c r="QAV171" s="146"/>
      <c r="QAW171" s="145"/>
      <c r="QAX171" s="145"/>
      <c r="QAY171" s="167"/>
      <c r="QAZ171" s="147"/>
      <c r="QBA171" s="148"/>
      <c r="QBB171" s="187"/>
      <c r="QBC171" s="188"/>
      <c r="QBD171" s="165"/>
      <c r="QBE171" s="166"/>
      <c r="QBF171" s="146"/>
      <c r="QBG171" s="145"/>
      <c r="QBH171" s="145"/>
      <c r="QBI171" s="167"/>
      <c r="QBJ171" s="147"/>
      <c r="QBK171" s="148"/>
      <c r="QBL171" s="187"/>
      <c r="QBM171" s="188"/>
      <c r="QBN171" s="165"/>
      <c r="QBO171" s="166"/>
      <c r="QBP171" s="146"/>
      <c r="QBQ171" s="145"/>
      <c r="QBR171" s="145"/>
      <c r="QBS171" s="167"/>
      <c r="QBT171" s="147"/>
      <c r="QBU171" s="148"/>
      <c r="QBV171" s="187"/>
      <c r="QBW171" s="188"/>
      <c r="QBX171" s="165"/>
      <c r="QBY171" s="166"/>
      <c r="QBZ171" s="146"/>
      <c r="QCA171" s="145"/>
      <c r="QCB171" s="145"/>
      <c r="QCC171" s="167"/>
      <c r="QCD171" s="147"/>
      <c r="QCE171" s="148"/>
      <c r="QCF171" s="187"/>
      <c r="QCG171" s="188"/>
      <c r="QCH171" s="165"/>
      <c r="QCI171" s="166"/>
      <c r="QCJ171" s="146"/>
      <c r="QCK171" s="145"/>
      <c r="QCL171" s="145"/>
      <c r="QCM171" s="167"/>
      <c r="QCN171" s="147"/>
      <c r="QCO171" s="148"/>
      <c r="QCP171" s="187"/>
      <c r="QCQ171" s="188"/>
      <c r="QCR171" s="165"/>
      <c r="QCS171" s="166"/>
      <c r="QCT171" s="146"/>
      <c r="QCU171" s="145"/>
      <c r="QCV171" s="145"/>
      <c r="QCW171" s="167"/>
      <c r="QCX171" s="147"/>
      <c r="QCY171" s="148"/>
      <c r="QCZ171" s="187"/>
      <c r="QDA171" s="188"/>
      <c r="QDB171" s="165"/>
      <c r="QDC171" s="166"/>
      <c r="QDD171" s="146"/>
      <c r="QDE171" s="145"/>
      <c r="QDF171" s="145"/>
      <c r="QDG171" s="167"/>
      <c r="QDH171" s="147"/>
      <c r="QDI171" s="148"/>
      <c r="QDJ171" s="187"/>
      <c r="QDK171" s="188"/>
      <c r="QDL171" s="165"/>
      <c r="QDM171" s="166"/>
      <c r="QDN171" s="146"/>
      <c r="QDO171" s="145"/>
      <c r="QDP171" s="145"/>
      <c r="QDQ171" s="167"/>
      <c r="QDR171" s="147"/>
      <c r="QDS171" s="148"/>
      <c r="QDT171" s="187"/>
      <c r="QDU171" s="188"/>
      <c r="QDV171" s="165"/>
      <c r="QDW171" s="166"/>
      <c r="QDX171" s="146"/>
      <c r="QDY171" s="145"/>
      <c r="QDZ171" s="145"/>
      <c r="QEA171" s="167"/>
      <c r="QEB171" s="147"/>
      <c r="QEC171" s="148"/>
      <c r="QED171" s="187"/>
      <c r="QEE171" s="188"/>
      <c r="QEF171" s="165"/>
      <c r="QEG171" s="166"/>
      <c r="QEH171" s="146"/>
      <c r="QEI171" s="145"/>
      <c r="QEJ171" s="145"/>
      <c r="QEK171" s="167"/>
      <c r="QEL171" s="147"/>
      <c r="QEM171" s="148"/>
      <c r="QEN171" s="187"/>
      <c r="QEO171" s="188"/>
      <c r="QEP171" s="165"/>
      <c r="QEQ171" s="166"/>
      <c r="QER171" s="146"/>
      <c r="QES171" s="145"/>
      <c r="QET171" s="145"/>
      <c r="QEU171" s="167"/>
      <c r="QEV171" s="147"/>
      <c r="QEW171" s="148"/>
      <c r="QEX171" s="187"/>
      <c r="QEY171" s="188"/>
      <c r="QEZ171" s="165"/>
      <c r="QFA171" s="166"/>
      <c r="QFB171" s="146"/>
      <c r="QFC171" s="145"/>
      <c r="QFD171" s="145"/>
      <c r="QFE171" s="167"/>
      <c r="QFF171" s="147"/>
      <c r="QFG171" s="148"/>
      <c r="QFH171" s="187"/>
      <c r="QFI171" s="188"/>
      <c r="QFJ171" s="165"/>
      <c r="QFK171" s="166"/>
      <c r="QFL171" s="146"/>
      <c r="QFM171" s="145"/>
      <c r="QFN171" s="145"/>
      <c r="QFO171" s="167"/>
      <c r="QFP171" s="147"/>
      <c r="QFQ171" s="148"/>
      <c r="QFR171" s="187"/>
      <c r="QFS171" s="188"/>
      <c r="QFT171" s="165"/>
      <c r="QFU171" s="166"/>
      <c r="QFV171" s="146"/>
      <c r="QFW171" s="145"/>
      <c r="QFX171" s="145"/>
      <c r="QFY171" s="167"/>
      <c r="QFZ171" s="147"/>
      <c r="QGA171" s="148"/>
      <c r="QGB171" s="187"/>
      <c r="QGC171" s="188"/>
      <c r="QGD171" s="165"/>
      <c r="QGE171" s="166"/>
      <c r="QGF171" s="146"/>
      <c r="QGG171" s="145"/>
      <c r="QGH171" s="145"/>
      <c r="QGI171" s="167"/>
      <c r="QGJ171" s="147"/>
      <c r="QGK171" s="148"/>
      <c r="QGL171" s="187"/>
      <c r="QGM171" s="188"/>
      <c r="QGN171" s="165"/>
      <c r="QGO171" s="166"/>
      <c r="QGP171" s="146"/>
      <c r="QGQ171" s="145"/>
      <c r="QGR171" s="145"/>
      <c r="QGS171" s="167"/>
      <c r="QGT171" s="147"/>
      <c r="QGU171" s="148"/>
      <c r="QGV171" s="187"/>
      <c r="QGW171" s="188"/>
      <c r="QGX171" s="165"/>
      <c r="QGY171" s="166"/>
      <c r="QGZ171" s="146"/>
      <c r="QHA171" s="145"/>
      <c r="QHB171" s="145"/>
      <c r="QHC171" s="167"/>
      <c r="QHD171" s="147"/>
      <c r="QHE171" s="148"/>
      <c r="QHF171" s="187"/>
      <c r="QHG171" s="188"/>
      <c r="QHH171" s="165"/>
      <c r="QHI171" s="166"/>
      <c r="QHJ171" s="146"/>
      <c r="QHK171" s="145"/>
      <c r="QHL171" s="145"/>
      <c r="QHM171" s="167"/>
      <c r="QHN171" s="147"/>
      <c r="QHO171" s="148"/>
      <c r="QHP171" s="187"/>
      <c r="QHQ171" s="188"/>
      <c r="QHR171" s="165"/>
      <c r="QHS171" s="166"/>
      <c r="QHT171" s="146"/>
      <c r="QHU171" s="145"/>
      <c r="QHV171" s="145"/>
      <c r="QHW171" s="167"/>
      <c r="QHX171" s="147"/>
      <c r="QHY171" s="148"/>
      <c r="QHZ171" s="187"/>
      <c r="QIA171" s="188"/>
      <c r="QIB171" s="165"/>
      <c r="QIC171" s="166"/>
      <c r="QID171" s="146"/>
      <c r="QIE171" s="145"/>
      <c r="QIF171" s="145"/>
      <c r="QIG171" s="167"/>
      <c r="QIH171" s="147"/>
      <c r="QII171" s="148"/>
      <c r="QIJ171" s="187"/>
      <c r="QIK171" s="188"/>
      <c r="QIL171" s="165"/>
      <c r="QIM171" s="166"/>
      <c r="QIN171" s="146"/>
      <c r="QIO171" s="145"/>
      <c r="QIP171" s="145"/>
      <c r="QIQ171" s="167"/>
      <c r="QIR171" s="147"/>
      <c r="QIS171" s="148"/>
      <c r="QIT171" s="187"/>
      <c r="QIU171" s="188"/>
      <c r="QIV171" s="165"/>
      <c r="QIW171" s="166"/>
      <c r="QIX171" s="146"/>
      <c r="QIY171" s="145"/>
      <c r="QIZ171" s="145"/>
      <c r="QJA171" s="167"/>
      <c r="QJB171" s="147"/>
      <c r="QJC171" s="148"/>
      <c r="QJD171" s="187"/>
      <c r="QJE171" s="188"/>
      <c r="QJF171" s="165"/>
      <c r="QJG171" s="166"/>
      <c r="QJH171" s="146"/>
      <c r="QJI171" s="145"/>
      <c r="QJJ171" s="145"/>
      <c r="QJK171" s="167"/>
      <c r="QJL171" s="147"/>
      <c r="QJM171" s="148"/>
      <c r="QJN171" s="187"/>
      <c r="QJO171" s="188"/>
      <c r="QJP171" s="165"/>
      <c r="QJQ171" s="166"/>
      <c r="QJR171" s="146"/>
      <c r="QJS171" s="145"/>
      <c r="QJT171" s="145"/>
      <c r="QJU171" s="167"/>
      <c r="QJV171" s="147"/>
      <c r="QJW171" s="148"/>
      <c r="QJX171" s="187"/>
      <c r="QJY171" s="188"/>
      <c r="QJZ171" s="165"/>
      <c r="QKA171" s="166"/>
      <c r="QKB171" s="146"/>
      <c r="QKC171" s="145"/>
      <c r="QKD171" s="145"/>
      <c r="QKE171" s="167"/>
      <c r="QKF171" s="147"/>
      <c r="QKG171" s="148"/>
      <c r="QKH171" s="187"/>
      <c r="QKI171" s="188"/>
      <c r="QKJ171" s="165"/>
      <c r="QKK171" s="166"/>
      <c r="QKL171" s="146"/>
      <c r="QKM171" s="145"/>
      <c r="QKN171" s="145"/>
      <c r="QKO171" s="167"/>
      <c r="QKP171" s="147"/>
      <c r="QKQ171" s="148"/>
      <c r="QKR171" s="187"/>
      <c r="QKS171" s="188"/>
      <c r="QKT171" s="165"/>
      <c r="QKU171" s="166"/>
      <c r="QKV171" s="146"/>
      <c r="QKW171" s="145"/>
      <c r="QKX171" s="145"/>
      <c r="QKY171" s="167"/>
      <c r="QKZ171" s="147"/>
      <c r="QLA171" s="148"/>
      <c r="QLB171" s="187"/>
      <c r="QLC171" s="188"/>
      <c r="QLD171" s="165"/>
      <c r="QLE171" s="166"/>
      <c r="QLF171" s="146"/>
      <c r="QLG171" s="145"/>
      <c r="QLH171" s="145"/>
      <c r="QLI171" s="167"/>
      <c r="QLJ171" s="147"/>
      <c r="QLK171" s="148"/>
      <c r="QLL171" s="187"/>
      <c r="QLM171" s="188"/>
      <c r="QLN171" s="165"/>
      <c r="QLO171" s="166"/>
      <c r="QLP171" s="146"/>
      <c r="QLQ171" s="145"/>
      <c r="QLR171" s="145"/>
      <c r="QLS171" s="167"/>
      <c r="QLT171" s="147"/>
      <c r="QLU171" s="148"/>
      <c r="QLV171" s="187"/>
      <c r="QLW171" s="188"/>
      <c r="QLX171" s="165"/>
      <c r="QLY171" s="166"/>
      <c r="QLZ171" s="146"/>
      <c r="QMA171" s="145"/>
      <c r="QMB171" s="145"/>
      <c r="QMC171" s="167"/>
      <c r="QMD171" s="147"/>
      <c r="QME171" s="148"/>
      <c r="QMF171" s="187"/>
      <c r="QMG171" s="188"/>
      <c r="QMH171" s="165"/>
      <c r="QMI171" s="166"/>
      <c r="QMJ171" s="146"/>
      <c r="QMK171" s="145"/>
      <c r="QML171" s="145"/>
      <c r="QMM171" s="167"/>
      <c r="QMN171" s="147"/>
      <c r="QMO171" s="148"/>
      <c r="QMP171" s="187"/>
      <c r="QMQ171" s="188"/>
      <c r="QMR171" s="165"/>
      <c r="QMS171" s="166"/>
      <c r="QMT171" s="146"/>
      <c r="QMU171" s="145"/>
      <c r="QMV171" s="145"/>
      <c r="QMW171" s="167"/>
      <c r="QMX171" s="147"/>
      <c r="QMY171" s="148"/>
      <c r="QMZ171" s="187"/>
      <c r="QNA171" s="188"/>
      <c r="QNB171" s="165"/>
      <c r="QNC171" s="166"/>
      <c r="QND171" s="146"/>
      <c r="QNE171" s="145"/>
      <c r="QNF171" s="145"/>
      <c r="QNG171" s="167"/>
      <c r="QNH171" s="147"/>
      <c r="QNI171" s="148"/>
      <c r="QNJ171" s="187"/>
      <c r="QNK171" s="188"/>
      <c r="QNL171" s="165"/>
      <c r="QNM171" s="166"/>
      <c r="QNN171" s="146"/>
      <c r="QNO171" s="145"/>
      <c r="QNP171" s="145"/>
      <c r="QNQ171" s="167"/>
      <c r="QNR171" s="147"/>
      <c r="QNS171" s="148"/>
      <c r="QNT171" s="187"/>
      <c r="QNU171" s="188"/>
      <c r="QNV171" s="165"/>
      <c r="QNW171" s="166"/>
      <c r="QNX171" s="146"/>
      <c r="QNY171" s="145"/>
      <c r="QNZ171" s="145"/>
      <c r="QOA171" s="167"/>
      <c r="QOB171" s="147"/>
      <c r="QOC171" s="148"/>
      <c r="QOD171" s="187"/>
      <c r="QOE171" s="188"/>
      <c r="QOF171" s="165"/>
      <c r="QOG171" s="166"/>
      <c r="QOH171" s="146"/>
      <c r="QOI171" s="145"/>
      <c r="QOJ171" s="145"/>
      <c r="QOK171" s="167"/>
      <c r="QOL171" s="147"/>
      <c r="QOM171" s="148"/>
      <c r="QON171" s="187"/>
      <c r="QOO171" s="188"/>
      <c r="QOP171" s="165"/>
      <c r="QOQ171" s="166"/>
      <c r="QOR171" s="146"/>
      <c r="QOS171" s="145"/>
      <c r="QOT171" s="145"/>
      <c r="QOU171" s="167"/>
      <c r="QOV171" s="147"/>
      <c r="QOW171" s="148"/>
      <c r="QOX171" s="187"/>
      <c r="QOY171" s="188"/>
      <c r="QOZ171" s="165"/>
      <c r="QPA171" s="166"/>
      <c r="QPB171" s="146"/>
      <c r="QPC171" s="145"/>
      <c r="QPD171" s="145"/>
      <c r="QPE171" s="167"/>
      <c r="QPF171" s="147"/>
      <c r="QPG171" s="148"/>
      <c r="QPH171" s="187"/>
      <c r="QPI171" s="188"/>
      <c r="QPJ171" s="165"/>
      <c r="QPK171" s="166"/>
      <c r="QPL171" s="146"/>
      <c r="QPM171" s="145"/>
      <c r="QPN171" s="145"/>
      <c r="QPO171" s="167"/>
      <c r="QPP171" s="147"/>
      <c r="QPQ171" s="148"/>
      <c r="QPR171" s="187"/>
      <c r="QPS171" s="188"/>
      <c r="QPT171" s="165"/>
      <c r="QPU171" s="166"/>
      <c r="QPV171" s="146"/>
      <c r="QPW171" s="145"/>
      <c r="QPX171" s="145"/>
      <c r="QPY171" s="167"/>
      <c r="QPZ171" s="147"/>
      <c r="QQA171" s="148"/>
      <c r="QQB171" s="187"/>
      <c r="QQC171" s="188"/>
      <c r="QQD171" s="165"/>
      <c r="QQE171" s="166"/>
      <c r="QQF171" s="146"/>
      <c r="QQG171" s="145"/>
      <c r="QQH171" s="145"/>
      <c r="QQI171" s="167"/>
      <c r="QQJ171" s="147"/>
      <c r="QQK171" s="148"/>
      <c r="QQL171" s="187"/>
      <c r="QQM171" s="188"/>
      <c r="QQN171" s="165"/>
      <c r="QQO171" s="166"/>
      <c r="QQP171" s="146"/>
      <c r="QQQ171" s="145"/>
      <c r="QQR171" s="145"/>
      <c r="QQS171" s="167"/>
      <c r="QQT171" s="147"/>
      <c r="QQU171" s="148"/>
      <c r="QQV171" s="187"/>
      <c r="QQW171" s="188"/>
      <c r="QQX171" s="165"/>
      <c r="QQY171" s="166"/>
      <c r="QQZ171" s="146"/>
      <c r="QRA171" s="145"/>
      <c r="QRB171" s="145"/>
      <c r="QRC171" s="167"/>
      <c r="QRD171" s="147"/>
      <c r="QRE171" s="148"/>
      <c r="QRF171" s="187"/>
      <c r="QRG171" s="188"/>
      <c r="QRH171" s="165"/>
      <c r="QRI171" s="166"/>
      <c r="QRJ171" s="146"/>
      <c r="QRK171" s="145"/>
      <c r="QRL171" s="145"/>
      <c r="QRM171" s="167"/>
      <c r="QRN171" s="147"/>
      <c r="QRO171" s="148"/>
      <c r="QRP171" s="187"/>
      <c r="QRQ171" s="188"/>
      <c r="QRR171" s="165"/>
      <c r="QRS171" s="166"/>
      <c r="QRT171" s="146"/>
      <c r="QRU171" s="145"/>
      <c r="QRV171" s="145"/>
      <c r="QRW171" s="167"/>
      <c r="QRX171" s="147"/>
      <c r="QRY171" s="148"/>
      <c r="QRZ171" s="187"/>
      <c r="QSA171" s="188"/>
      <c r="QSB171" s="165"/>
      <c r="QSC171" s="166"/>
      <c r="QSD171" s="146"/>
      <c r="QSE171" s="145"/>
      <c r="QSF171" s="145"/>
      <c r="QSG171" s="167"/>
      <c r="QSH171" s="147"/>
      <c r="QSI171" s="148"/>
      <c r="QSJ171" s="187"/>
      <c r="QSK171" s="188"/>
      <c r="QSL171" s="165"/>
      <c r="QSM171" s="166"/>
      <c r="QSN171" s="146"/>
      <c r="QSO171" s="145"/>
      <c r="QSP171" s="145"/>
      <c r="QSQ171" s="167"/>
      <c r="QSR171" s="147"/>
      <c r="QSS171" s="148"/>
      <c r="QST171" s="187"/>
      <c r="QSU171" s="188"/>
      <c r="QSV171" s="165"/>
      <c r="QSW171" s="166"/>
      <c r="QSX171" s="146"/>
      <c r="QSY171" s="145"/>
      <c r="QSZ171" s="145"/>
      <c r="QTA171" s="167"/>
      <c r="QTB171" s="147"/>
      <c r="QTC171" s="148"/>
      <c r="QTD171" s="187"/>
      <c r="QTE171" s="188"/>
      <c r="QTF171" s="165"/>
      <c r="QTG171" s="166"/>
      <c r="QTH171" s="146"/>
      <c r="QTI171" s="145"/>
      <c r="QTJ171" s="145"/>
      <c r="QTK171" s="167"/>
      <c r="QTL171" s="147"/>
      <c r="QTM171" s="148"/>
      <c r="QTN171" s="187"/>
      <c r="QTO171" s="188"/>
      <c r="QTP171" s="165"/>
      <c r="QTQ171" s="166"/>
      <c r="QTR171" s="146"/>
      <c r="QTS171" s="145"/>
      <c r="QTT171" s="145"/>
      <c r="QTU171" s="167"/>
      <c r="QTV171" s="147"/>
      <c r="QTW171" s="148"/>
      <c r="QTX171" s="187"/>
      <c r="QTY171" s="188"/>
      <c r="QTZ171" s="165"/>
      <c r="QUA171" s="166"/>
      <c r="QUB171" s="146"/>
      <c r="QUC171" s="145"/>
      <c r="QUD171" s="145"/>
      <c r="QUE171" s="167"/>
      <c r="QUF171" s="147"/>
      <c r="QUG171" s="148"/>
      <c r="QUH171" s="187"/>
      <c r="QUI171" s="188"/>
      <c r="QUJ171" s="165"/>
      <c r="QUK171" s="166"/>
      <c r="QUL171" s="146"/>
      <c r="QUM171" s="145"/>
      <c r="QUN171" s="145"/>
      <c r="QUO171" s="167"/>
      <c r="QUP171" s="147"/>
      <c r="QUQ171" s="148"/>
      <c r="QUR171" s="187"/>
      <c r="QUS171" s="188"/>
      <c r="QUT171" s="165"/>
      <c r="QUU171" s="166"/>
      <c r="QUV171" s="146"/>
      <c r="QUW171" s="145"/>
      <c r="QUX171" s="145"/>
      <c r="QUY171" s="167"/>
      <c r="QUZ171" s="147"/>
      <c r="QVA171" s="148"/>
      <c r="QVB171" s="187"/>
      <c r="QVC171" s="188"/>
      <c r="QVD171" s="165"/>
      <c r="QVE171" s="166"/>
      <c r="QVF171" s="146"/>
      <c r="QVG171" s="145"/>
      <c r="QVH171" s="145"/>
      <c r="QVI171" s="167"/>
      <c r="QVJ171" s="147"/>
      <c r="QVK171" s="148"/>
      <c r="QVL171" s="187"/>
      <c r="QVM171" s="188"/>
      <c r="QVN171" s="165"/>
      <c r="QVO171" s="166"/>
      <c r="QVP171" s="146"/>
      <c r="QVQ171" s="145"/>
      <c r="QVR171" s="145"/>
      <c r="QVS171" s="167"/>
      <c r="QVT171" s="147"/>
      <c r="QVU171" s="148"/>
      <c r="QVV171" s="187"/>
      <c r="QVW171" s="188"/>
      <c r="QVX171" s="165"/>
      <c r="QVY171" s="166"/>
      <c r="QVZ171" s="146"/>
      <c r="QWA171" s="145"/>
      <c r="QWB171" s="145"/>
      <c r="QWC171" s="167"/>
      <c r="QWD171" s="147"/>
      <c r="QWE171" s="148"/>
      <c r="QWF171" s="187"/>
      <c r="QWG171" s="188"/>
      <c r="QWH171" s="165"/>
      <c r="QWI171" s="166"/>
      <c r="QWJ171" s="146"/>
      <c r="QWK171" s="145"/>
      <c r="QWL171" s="145"/>
      <c r="QWM171" s="167"/>
      <c r="QWN171" s="147"/>
      <c r="QWO171" s="148"/>
      <c r="QWP171" s="187"/>
      <c r="QWQ171" s="188"/>
      <c r="QWR171" s="165"/>
      <c r="QWS171" s="166"/>
      <c r="QWT171" s="146"/>
      <c r="QWU171" s="145"/>
      <c r="QWV171" s="145"/>
      <c r="QWW171" s="167"/>
      <c r="QWX171" s="147"/>
      <c r="QWY171" s="148"/>
      <c r="QWZ171" s="187"/>
      <c r="QXA171" s="188"/>
      <c r="QXB171" s="165"/>
      <c r="QXC171" s="166"/>
      <c r="QXD171" s="146"/>
      <c r="QXE171" s="145"/>
      <c r="QXF171" s="145"/>
      <c r="QXG171" s="167"/>
      <c r="QXH171" s="147"/>
      <c r="QXI171" s="148"/>
      <c r="QXJ171" s="187"/>
      <c r="QXK171" s="188"/>
      <c r="QXL171" s="165"/>
      <c r="QXM171" s="166"/>
      <c r="QXN171" s="146"/>
      <c r="QXO171" s="145"/>
      <c r="QXP171" s="145"/>
      <c r="QXQ171" s="167"/>
      <c r="QXR171" s="147"/>
      <c r="QXS171" s="148"/>
      <c r="QXT171" s="187"/>
      <c r="QXU171" s="188"/>
      <c r="QXV171" s="165"/>
      <c r="QXW171" s="166"/>
      <c r="QXX171" s="146"/>
      <c r="QXY171" s="145"/>
      <c r="QXZ171" s="145"/>
      <c r="QYA171" s="167"/>
      <c r="QYB171" s="147"/>
      <c r="QYC171" s="148"/>
      <c r="QYD171" s="187"/>
      <c r="QYE171" s="188"/>
      <c r="QYF171" s="165"/>
      <c r="QYG171" s="166"/>
      <c r="QYH171" s="146"/>
      <c r="QYI171" s="145"/>
      <c r="QYJ171" s="145"/>
      <c r="QYK171" s="167"/>
      <c r="QYL171" s="147"/>
      <c r="QYM171" s="148"/>
      <c r="QYN171" s="187"/>
      <c r="QYO171" s="188"/>
      <c r="QYP171" s="165"/>
      <c r="QYQ171" s="166"/>
      <c r="QYR171" s="146"/>
      <c r="QYS171" s="145"/>
      <c r="QYT171" s="145"/>
      <c r="QYU171" s="167"/>
      <c r="QYV171" s="147"/>
      <c r="QYW171" s="148"/>
      <c r="QYX171" s="187"/>
      <c r="QYY171" s="188"/>
      <c r="QYZ171" s="165"/>
      <c r="QZA171" s="166"/>
      <c r="QZB171" s="146"/>
      <c r="QZC171" s="145"/>
      <c r="QZD171" s="145"/>
      <c r="QZE171" s="167"/>
      <c r="QZF171" s="147"/>
      <c r="QZG171" s="148"/>
      <c r="QZH171" s="187"/>
      <c r="QZI171" s="188"/>
      <c r="QZJ171" s="165"/>
      <c r="QZK171" s="166"/>
      <c r="QZL171" s="146"/>
      <c r="QZM171" s="145"/>
      <c r="QZN171" s="145"/>
      <c r="QZO171" s="167"/>
      <c r="QZP171" s="147"/>
      <c r="QZQ171" s="148"/>
      <c r="QZR171" s="187"/>
      <c r="QZS171" s="188"/>
      <c r="QZT171" s="165"/>
      <c r="QZU171" s="166"/>
      <c r="QZV171" s="146"/>
      <c r="QZW171" s="145"/>
      <c r="QZX171" s="145"/>
      <c r="QZY171" s="167"/>
      <c r="QZZ171" s="147"/>
      <c r="RAA171" s="148"/>
      <c r="RAB171" s="187"/>
      <c r="RAC171" s="188"/>
      <c r="RAD171" s="165"/>
      <c r="RAE171" s="166"/>
      <c r="RAF171" s="146"/>
      <c r="RAG171" s="145"/>
      <c r="RAH171" s="145"/>
      <c r="RAI171" s="167"/>
      <c r="RAJ171" s="147"/>
      <c r="RAK171" s="148"/>
      <c r="RAL171" s="187"/>
      <c r="RAM171" s="188"/>
      <c r="RAN171" s="165"/>
      <c r="RAO171" s="166"/>
      <c r="RAP171" s="146"/>
      <c r="RAQ171" s="145"/>
      <c r="RAR171" s="145"/>
      <c r="RAS171" s="167"/>
      <c r="RAT171" s="147"/>
      <c r="RAU171" s="148"/>
      <c r="RAV171" s="187"/>
      <c r="RAW171" s="188"/>
      <c r="RAX171" s="165"/>
      <c r="RAY171" s="166"/>
      <c r="RAZ171" s="146"/>
      <c r="RBA171" s="145"/>
      <c r="RBB171" s="145"/>
      <c r="RBC171" s="167"/>
      <c r="RBD171" s="147"/>
      <c r="RBE171" s="148"/>
      <c r="RBF171" s="187"/>
      <c r="RBG171" s="188"/>
      <c r="RBH171" s="165"/>
      <c r="RBI171" s="166"/>
      <c r="RBJ171" s="146"/>
      <c r="RBK171" s="145"/>
      <c r="RBL171" s="145"/>
      <c r="RBM171" s="167"/>
      <c r="RBN171" s="147"/>
      <c r="RBO171" s="148"/>
      <c r="RBP171" s="187"/>
      <c r="RBQ171" s="188"/>
      <c r="RBR171" s="165"/>
      <c r="RBS171" s="166"/>
      <c r="RBT171" s="146"/>
      <c r="RBU171" s="145"/>
      <c r="RBV171" s="145"/>
      <c r="RBW171" s="167"/>
      <c r="RBX171" s="147"/>
      <c r="RBY171" s="148"/>
      <c r="RBZ171" s="187"/>
      <c r="RCA171" s="188"/>
      <c r="RCB171" s="165"/>
      <c r="RCC171" s="166"/>
      <c r="RCD171" s="146"/>
      <c r="RCE171" s="145"/>
      <c r="RCF171" s="145"/>
      <c r="RCG171" s="167"/>
      <c r="RCH171" s="147"/>
      <c r="RCI171" s="148"/>
      <c r="RCJ171" s="187"/>
      <c r="RCK171" s="188"/>
      <c r="RCL171" s="165"/>
      <c r="RCM171" s="166"/>
      <c r="RCN171" s="146"/>
      <c r="RCO171" s="145"/>
      <c r="RCP171" s="145"/>
      <c r="RCQ171" s="167"/>
      <c r="RCR171" s="147"/>
      <c r="RCS171" s="148"/>
      <c r="RCT171" s="187"/>
      <c r="RCU171" s="188"/>
      <c r="RCV171" s="165"/>
      <c r="RCW171" s="166"/>
      <c r="RCX171" s="146"/>
      <c r="RCY171" s="145"/>
      <c r="RCZ171" s="145"/>
      <c r="RDA171" s="167"/>
      <c r="RDB171" s="147"/>
      <c r="RDC171" s="148"/>
      <c r="RDD171" s="187"/>
      <c r="RDE171" s="188"/>
      <c r="RDF171" s="165"/>
      <c r="RDG171" s="166"/>
      <c r="RDH171" s="146"/>
      <c r="RDI171" s="145"/>
      <c r="RDJ171" s="145"/>
      <c r="RDK171" s="167"/>
      <c r="RDL171" s="147"/>
      <c r="RDM171" s="148"/>
      <c r="RDN171" s="187"/>
      <c r="RDO171" s="188"/>
      <c r="RDP171" s="165"/>
      <c r="RDQ171" s="166"/>
      <c r="RDR171" s="146"/>
      <c r="RDS171" s="145"/>
      <c r="RDT171" s="145"/>
      <c r="RDU171" s="167"/>
      <c r="RDV171" s="147"/>
      <c r="RDW171" s="148"/>
      <c r="RDX171" s="187"/>
      <c r="RDY171" s="188"/>
      <c r="RDZ171" s="165"/>
      <c r="REA171" s="166"/>
      <c r="REB171" s="146"/>
      <c r="REC171" s="145"/>
      <c r="RED171" s="145"/>
      <c r="REE171" s="167"/>
      <c r="REF171" s="147"/>
      <c r="REG171" s="148"/>
      <c r="REH171" s="187"/>
      <c r="REI171" s="188"/>
      <c r="REJ171" s="165"/>
      <c r="REK171" s="166"/>
      <c r="REL171" s="146"/>
      <c r="REM171" s="145"/>
      <c r="REN171" s="145"/>
      <c r="REO171" s="167"/>
      <c r="REP171" s="147"/>
      <c r="REQ171" s="148"/>
      <c r="RER171" s="187"/>
      <c r="RES171" s="188"/>
      <c r="RET171" s="165"/>
      <c r="REU171" s="166"/>
      <c r="REV171" s="146"/>
      <c r="REW171" s="145"/>
      <c r="REX171" s="145"/>
      <c r="REY171" s="167"/>
      <c r="REZ171" s="147"/>
      <c r="RFA171" s="148"/>
      <c r="RFB171" s="187"/>
      <c r="RFC171" s="188"/>
      <c r="RFD171" s="165"/>
      <c r="RFE171" s="166"/>
      <c r="RFF171" s="146"/>
      <c r="RFG171" s="145"/>
      <c r="RFH171" s="145"/>
      <c r="RFI171" s="167"/>
      <c r="RFJ171" s="147"/>
      <c r="RFK171" s="148"/>
      <c r="RFL171" s="187"/>
      <c r="RFM171" s="188"/>
      <c r="RFN171" s="165"/>
      <c r="RFO171" s="166"/>
      <c r="RFP171" s="146"/>
      <c r="RFQ171" s="145"/>
      <c r="RFR171" s="145"/>
      <c r="RFS171" s="167"/>
      <c r="RFT171" s="147"/>
      <c r="RFU171" s="148"/>
      <c r="RFV171" s="187"/>
      <c r="RFW171" s="188"/>
      <c r="RFX171" s="165"/>
      <c r="RFY171" s="166"/>
      <c r="RFZ171" s="146"/>
      <c r="RGA171" s="145"/>
      <c r="RGB171" s="145"/>
      <c r="RGC171" s="167"/>
      <c r="RGD171" s="147"/>
      <c r="RGE171" s="148"/>
      <c r="RGF171" s="187"/>
      <c r="RGG171" s="188"/>
      <c r="RGH171" s="165"/>
      <c r="RGI171" s="166"/>
      <c r="RGJ171" s="146"/>
      <c r="RGK171" s="145"/>
      <c r="RGL171" s="145"/>
      <c r="RGM171" s="167"/>
      <c r="RGN171" s="147"/>
      <c r="RGO171" s="148"/>
      <c r="RGP171" s="187"/>
      <c r="RGQ171" s="188"/>
      <c r="RGR171" s="165"/>
      <c r="RGS171" s="166"/>
      <c r="RGT171" s="146"/>
      <c r="RGU171" s="145"/>
      <c r="RGV171" s="145"/>
      <c r="RGW171" s="167"/>
      <c r="RGX171" s="147"/>
      <c r="RGY171" s="148"/>
      <c r="RGZ171" s="187"/>
      <c r="RHA171" s="188"/>
      <c r="RHB171" s="165"/>
      <c r="RHC171" s="166"/>
      <c r="RHD171" s="146"/>
      <c r="RHE171" s="145"/>
      <c r="RHF171" s="145"/>
      <c r="RHG171" s="167"/>
      <c r="RHH171" s="147"/>
      <c r="RHI171" s="148"/>
      <c r="RHJ171" s="187"/>
      <c r="RHK171" s="188"/>
      <c r="RHL171" s="165"/>
      <c r="RHM171" s="166"/>
      <c r="RHN171" s="146"/>
      <c r="RHO171" s="145"/>
      <c r="RHP171" s="145"/>
      <c r="RHQ171" s="167"/>
      <c r="RHR171" s="147"/>
      <c r="RHS171" s="148"/>
      <c r="RHT171" s="187"/>
      <c r="RHU171" s="188"/>
      <c r="RHV171" s="165"/>
      <c r="RHW171" s="166"/>
      <c r="RHX171" s="146"/>
      <c r="RHY171" s="145"/>
      <c r="RHZ171" s="145"/>
      <c r="RIA171" s="167"/>
      <c r="RIB171" s="147"/>
      <c r="RIC171" s="148"/>
      <c r="RID171" s="187"/>
      <c r="RIE171" s="188"/>
      <c r="RIF171" s="165"/>
      <c r="RIG171" s="166"/>
      <c r="RIH171" s="146"/>
      <c r="RII171" s="145"/>
      <c r="RIJ171" s="145"/>
      <c r="RIK171" s="167"/>
      <c r="RIL171" s="147"/>
      <c r="RIM171" s="148"/>
      <c r="RIN171" s="187"/>
      <c r="RIO171" s="188"/>
      <c r="RIP171" s="165"/>
      <c r="RIQ171" s="166"/>
      <c r="RIR171" s="146"/>
      <c r="RIS171" s="145"/>
      <c r="RIT171" s="145"/>
      <c r="RIU171" s="167"/>
      <c r="RIV171" s="147"/>
      <c r="RIW171" s="148"/>
      <c r="RIX171" s="187"/>
      <c r="RIY171" s="188"/>
      <c r="RIZ171" s="165"/>
      <c r="RJA171" s="166"/>
      <c r="RJB171" s="146"/>
      <c r="RJC171" s="145"/>
      <c r="RJD171" s="145"/>
      <c r="RJE171" s="167"/>
      <c r="RJF171" s="147"/>
      <c r="RJG171" s="148"/>
      <c r="RJH171" s="187"/>
      <c r="RJI171" s="188"/>
      <c r="RJJ171" s="165"/>
      <c r="RJK171" s="166"/>
      <c r="RJL171" s="146"/>
      <c r="RJM171" s="145"/>
      <c r="RJN171" s="145"/>
      <c r="RJO171" s="167"/>
      <c r="RJP171" s="147"/>
      <c r="RJQ171" s="148"/>
      <c r="RJR171" s="187"/>
      <c r="RJS171" s="188"/>
      <c r="RJT171" s="165"/>
      <c r="RJU171" s="166"/>
      <c r="RJV171" s="146"/>
      <c r="RJW171" s="145"/>
      <c r="RJX171" s="145"/>
      <c r="RJY171" s="167"/>
      <c r="RJZ171" s="147"/>
      <c r="RKA171" s="148"/>
      <c r="RKB171" s="187"/>
      <c r="RKC171" s="188"/>
      <c r="RKD171" s="165"/>
      <c r="RKE171" s="166"/>
      <c r="RKF171" s="146"/>
      <c r="RKG171" s="145"/>
      <c r="RKH171" s="145"/>
      <c r="RKI171" s="167"/>
      <c r="RKJ171" s="147"/>
      <c r="RKK171" s="148"/>
      <c r="RKL171" s="187"/>
      <c r="RKM171" s="188"/>
      <c r="RKN171" s="165"/>
      <c r="RKO171" s="166"/>
      <c r="RKP171" s="146"/>
      <c r="RKQ171" s="145"/>
      <c r="RKR171" s="145"/>
      <c r="RKS171" s="167"/>
      <c r="RKT171" s="147"/>
      <c r="RKU171" s="148"/>
      <c r="RKV171" s="187"/>
      <c r="RKW171" s="188"/>
      <c r="RKX171" s="165"/>
      <c r="RKY171" s="166"/>
      <c r="RKZ171" s="146"/>
      <c r="RLA171" s="145"/>
      <c r="RLB171" s="145"/>
      <c r="RLC171" s="167"/>
      <c r="RLD171" s="147"/>
      <c r="RLE171" s="148"/>
      <c r="RLF171" s="187"/>
      <c r="RLG171" s="188"/>
      <c r="RLH171" s="165"/>
      <c r="RLI171" s="166"/>
      <c r="RLJ171" s="146"/>
      <c r="RLK171" s="145"/>
      <c r="RLL171" s="145"/>
      <c r="RLM171" s="167"/>
      <c r="RLN171" s="147"/>
      <c r="RLO171" s="148"/>
      <c r="RLP171" s="187"/>
      <c r="RLQ171" s="188"/>
      <c r="RLR171" s="165"/>
      <c r="RLS171" s="166"/>
      <c r="RLT171" s="146"/>
      <c r="RLU171" s="145"/>
      <c r="RLV171" s="145"/>
      <c r="RLW171" s="167"/>
      <c r="RLX171" s="147"/>
      <c r="RLY171" s="148"/>
      <c r="RLZ171" s="187"/>
      <c r="RMA171" s="188"/>
      <c r="RMB171" s="165"/>
      <c r="RMC171" s="166"/>
      <c r="RMD171" s="146"/>
      <c r="RME171" s="145"/>
      <c r="RMF171" s="145"/>
      <c r="RMG171" s="167"/>
      <c r="RMH171" s="147"/>
      <c r="RMI171" s="148"/>
      <c r="RMJ171" s="187"/>
      <c r="RMK171" s="188"/>
      <c r="RML171" s="165"/>
      <c r="RMM171" s="166"/>
      <c r="RMN171" s="146"/>
      <c r="RMO171" s="145"/>
      <c r="RMP171" s="145"/>
      <c r="RMQ171" s="167"/>
      <c r="RMR171" s="147"/>
      <c r="RMS171" s="148"/>
      <c r="RMT171" s="187"/>
      <c r="RMU171" s="188"/>
      <c r="RMV171" s="165"/>
      <c r="RMW171" s="166"/>
      <c r="RMX171" s="146"/>
      <c r="RMY171" s="145"/>
      <c r="RMZ171" s="145"/>
      <c r="RNA171" s="167"/>
      <c r="RNB171" s="147"/>
      <c r="RNC171" s="148"/>
      <c r="RND171" s="187"/>
      <c r="RNE171" s="188"/>
      <c r="RNF171" s="165"/>
      <c r="RNG171" s="166"/>
      <c r="RNH171" s="146"/>
      <c r="RNI171" s="145"/>
      <c r="RNJ171" s="145"/>
      <c r="RNK171" s="167"/>
      <c r="RNL171" s="147"/>
      <c r="RNM171" s="148"/>
      <c r="RNN171" s="187"/>
      <c r="RNO171" s="188"/>
      <c r="RNP171" s="165"/>
      <c r="RNQ171" s="166"/>
      <c r="RNR171" s="146"/>
      <c r="RNS171" s="145"/>
      <c r="RNT171" s="145"/>
      <c r="RNU171" s="167"/>
      <c r="RNV171" s="147"/>
      <c r="RNW171" s="148"/>
      <c r="RNX171" s="187"/>
      <c r="RNY171" s="188"/>
      <c r="RNZ171" s="165"/>
      <c r="ROA171" s="166"/>
      <c r="ROB171" s="146"/>
      <c r="ROC171" s="145"/>
      <c r="ROD171" s="145"/>
      <c r="ROE171" s="167"/>
      <c r="ROF171" s="147"/>
      <c r="ROG171" s="148"/>
      <c r="ROH171" s="187"/>
      <c r="ROI171" s="188"/>
      <c r="ROJ171" s="165"/>
      <c r="ROK171" s="166"/>
      <c r="ROL171" s="146"/>
      <c r="ROM171" s="145"/>
      <c r="RON171" s="145"/>
      <c r="ROO171" s="167"/>
      <c r="ROP171" s="147"/>
      <c r="ROQ171" s="148"/>
      <c r="ROR171" s="187"/>
      <c r="ROS171" s="188"/>
      <c r="ROT171" s="165"/>
      <c r="ROU171" s="166"/>
      <c r="ROV171" s="146"/>
      <c r="ROW171" s="145"/>
      <c r="ROX171" s="145"/>
      <c r="ROY171" s="167"/>
      <c r="ROZ171" s="147"/>
      <c r="RPA171" s="148"/>
      <c r="RPB171" s="187"/>
      <c r="RPC171" s="188"/>
      <c r="RPD171" s="165"/>
      <c r="RPE171" s="166"/>
      <c r="RPF171" s="146"/>
      <c r="RPG171" s="145"/>
      <c r="RPH171" s="145"/>
      <c r="RPI171" s="167"/>
      <c r="RPJ171" s="147"/>
      <c r="RPK171" s="148"/>
      <c r="RPL171" s="187"/>
      <c r="RPM171" s="188"/>
      <c r="RPN171" s="165"/>
      <c r="RPO171" s="166"/>
      <c r="RPP171" s="146"/>
      <c r="RPQ171" s="145"/>
      <c r="RPR171" s="145"/>
      <c r="RPS171" s="167"/>
      <c r="RPT171" s="147"/>
      <c r="RPU171" s="148"/>
      <c r="RPV171" s="187"/>
      <c r="RPW171" s="188"/>
      <c r="RPX171" s="165"/>
      <c r="RPY171" s="166"/>
      <c r="RPZ171" s="146"/>
      <c r="RQA171" s="145"/>
      <c r="RQB171" s="145"/>
      <c r="RQC171" s="167"/>
      <c r="RQD171" s="147"/>
      <c r="RQE171" s="148"/>
      <c r="RQF171" s="187"/>
      <c r="RQG171" s="188"/>
      <c r="RQH171" s="165"/>
      <c r="RQI171" s="166"/>
      <c r="RQJ171" s="146"/>
      <c r="RQK171" s="145"/>
      <c r="RQL171" s="145"/>
      <c r="RQM171" s="167"/>
      <c r="RQN171" s="147"/>
      <c r="RQO171" s="148"/>
      <c r="RQP171" s="187"/>
      <c r="RQQ171" s="188"/>
      <c r="RQR171" s="165"/>
      <c r="RQS171" s="166"/>
      <c r="RQT171" s="146"/>
      <c r="RQU171" s="145"/>
      <c r="RQV171" s="145"/>
      <c r="RQW171" s="167"/>
      <c r="RQX171" s="147"/>
      <c r="RQY171" s="148"/>
      <c r="RQZ171" s="187"/>
      <c r="RRA171" s="188"/>
      <c r="RRB171" s="165"/>
      <c r="RRC171" s="166"/>
      <c r="RRD171" s="146"/>
      <c r="RRE171" s="145"/>
      <c r="RRF171" s="145"/>
      <c r="RRG171" s="167"/>
      <c r="RRH171" s="147"/>
      <c r="RRI171" s="148"/>
      <c r="RRJ171" s="187"/>
      <c r="RRK171" s="188"/>
      <c r="RRL171" s="165"/>
      <c r="RRM171" s="166"/>
      <c r="RRN171" s="146"/>
      <c r="RRO171" s="145"/>
      <c r="RRP171" s="145"/>
      <c r="RRQ171" s="167"/>
      <c r="RRR171" s="147"/>
      <c r="RRS171" s="148"/>
      <c r="RRT171" s="187"/>
      <c r="RRU171" s="188"/>
      <c r="RRV171" s="165"/>
      <c r="RRW171" s="166"/>
      <c r="RRX171" s="146"/>
      <c r="RRY171" s="145"/>
      <c r="RRZ171" s="145"/>
      <c r="RSA171" s="167"/>
      <c r="RSB171" s="147"/>
      <c r="RSC171" s="148"/>
      <c r="RSD171" s="187"/>
      <c r="RSE171" s="188"/>
      <c r="RSF171" s="165"/>
      <c r="RSG171" s="166"/>
      <c r="RSH171" s="146"/>
      <c r="RSI171" s="145"/>
      <c r="RSJ171" s="145"/>
      <c r="RSK171" s="167"/>
      <c r="RSL171" s="147"/>
      <c r="RSM171" s="148"/>
      <c r="RSN171" s="187"/>
      <c r="RSO171" s="188"/>
      <c r="RSP171" s="165"/>
      <c r="RSQ171" s="166"/>
      <c r="RSR171" s="146"/>
      <c r="RSS171" s="145"/>
      <c r="RST171" s="145"/>
      <c r="RSU171" s="167"/>
      <c r="RSV171" s="147"/>
      <c r="RSW171" s="148"/>
      <c r="RSX171" s="187"/>
      <c r="RSY171" s="188"/>
      <c r="RSZ171" s="165"/>
      <c r="RTA171" s="166"/>
      <c r="RTB171" s="146"/>
      <c r="RTC171" s="145"/>
      <c r="RTD171" s="145"/>
      <c r="RTE171" s="167"/>
      <c r="RTF171" s="147"/>
      <c r="RTG171" s="148"/>
      <c r="RTH171" s="187"/>
      <c r="RTI171" s="188"/>
      <c r="RTJ171" s="165"/>
      <c r="RTK171" s="166"/>
      <c r="RTL171" s="146"/>
      <c r="RTM171" s="145"/>
      <c r="RTN171" s="145"/>
      <c r="RTO171" s="167"/>
      <c r="RTP171" s="147"/>
      <c r="RTQ171" s="148"/>
      <c r="RTR171" s="187"/>
      <c r="RTS171" s="188"/>
      <c r="RTT171" s="165"/>
      <c r="RTU171" s="166"/>
      <c r="RTV171" s="146"/>
      <c r="RTW171" s="145"/>
      <c r="RTX171" s="145"/>
      <c r="RTY171" s="167"/>
      <c r="RTZ171" s="147"/>
      <c r="RUA171" s="148"/>
      <c r="RUB171" s="187"/>
      <c r="RUC171" s="188"/>
      <c r="RUD171" s="165"/>
      <c r="RUE171" s="166"/>
      <c r="RUF171" s="146"/>
      <c r="RUG171" s="145"/>
      <c r="RUH171" s="145"/>
      <c r="RUI171" s="167"/>
      <c r="RUJ171" s="147"/>
      <c r="RUK171" s="148"/>
      <c r="RUL171" s="187"/>
      <c r="RUM171" s="188"/>
      <c r="RUN171" s="165"/>
      <c r="RUO171" s="166"/>
      <c r="RUP171" s="146"/>
      <c r="RUQ171" s="145"/>
      <c r="RUR171" s="145"/>
      <c r="RUS171" s="167"/>
      <c r="RUT171" s="147"/>
      <c r="RUU171" s="148"/>
      <c r="RUV171" s="187"/>
      <c r="RUW171" s="188"/>
      <c r="RUX171" s="165"/>
      <c r="RUY171" s="166"/>
      <c r="RUZ171" s="146"/>
      <c r="RVA171" s="145"/>
      <c r="RVB171" s="145"/>
      <c r="RVC171" s="167"/>
      <c r="RVD171" s="147"/>
      <c r="RVE171" s="148"/>
      <c r="RVF171" s="187"/>
      <c r="RVG171" s="188"/>
      <c r="RVH171" s="165"/>
      <c r="RVI171" s="166"/>
      <c r="RVJ171" s="146"/>
      <c r="RVK171" s="145"/>
      <c r="RVL171" s="145"/>
      <c r="RVM171" s="167"/>
      <c r="RVN171" s="147"/>
      <c r="RVO171" s="148"/>
      <c r="RVP171" s="187"/>
      <c r="RVQ171" s="188"/>
      <c r="RVR171" s="165"/>
      <c r="RVS171" s="166"/>
      <c r="RVT171" s="146"/>
      <c r="RVU171" s="145"/>
      <c r="RVV171" s="145"/>
      <c r="RVW171" s="167"/>
      <c r="RVX171" s="147"/>
      <c r="RVY171" s="148"/>
      <c r="RVZ171" s="187"/>
      <c r="RWA171" s="188"/>
      <c r="RWB171" s="165"/>
      <c r="RWC171" s="166"/>
      <c r="RWD171" s="146"/>
      <c r="RWE171" s="145"/>
      <c r="RWF171" s="145"/>
      <c r="RWG171" s="167"/>
      <c r="RWH171" s="147"/>
      <c r="RWI171" s="148"/>
      <c r="RWJ171" s="187"/>
      <c r="RWK171" s="188"/>
      <c r="RWL171" s="165"/>
      <c r="RWM171" s="166"/>
      <c r="RWN171" s="146"/>
      <c r="RWO171" s="145"/>
      <c r="RWP171" s="145"/>
      <c r="RWQ171" s="167"/>
      <c r="RWR171" s="147"/>
      <c r="RWS171" s="148"/>
      <c r="RWT171" s="187"/>
      <c r="RWU171" s="188"/>
      <c r="RWV171" s="165"/>
      <c r="RWW171" s="166"/>
      <c r="RWX171" s="146"/>
      <c r="RWY171" s="145"/>
      <c r="RWZ171" s="145"/>
      <c r="RXA171" s="167"/>
      <c r="RXB171" s="147"/>
      <c r="RXC171" s="148"/>
      <c r="RXD171" s="187"/>
      <c r="RXE171" s="188"/>
      <c r="RXF171" s="165"/>
      <c r="RXG171" s="166"/>
      <c r="RXH171" s="146"/>
      <c r="RXI171" s="145"/>
      <c r="RXJ171" s="145"/>
      <c r="RXK171" s="167"/>
      <c r="RXL171" s="147"/>
      <c r="RXM171" s="148"/>
      <c r="RXN171" s="187"/>
      <c r="RXO171" s="188"/>
      <c r="RXP171" s="165"/>
      <c r="RXQ171" s="166"/>
      <c r="RXR171" s="146"/>
      <c r="RXS171" s="145"/>
      <c r="RXT171" s="145"/>
      <c r="RXU171" s="167"/>
      <c r="RXV171" s="147"/>
      <c r="RXW171" s="148"/>
      <c r="RXX171" s="187"/>
      <c r="RXY171" s="188"/>
      <c r="RXZ171" s="165"/>
      <c r="RYA171" s="166"/>
      <c r="RYB171" s="146"/>
      <c r="RYC171" s="145"/>
      <c r="RYD171" s="145"/>
      <c r="RYE171" s="167"/>
      <c r="RYF171" s="147"/>
      <c r="RYG171" s="148"/>
      <c r="RYH171" s="187"/>
      <c r="RYI171" s="188"/>
      <c r="RYJ171" s="165"/>
      <c r="RYK171" s="166"/>
      <c r="RYL171" s="146"/>
      <c r="RYM171" s="145"/>
      <c r="RYN171" s="145"/>
      <c r="RYO171" s="167"/>
      <c r="RYP171" s="147"/>
      <c r="RYQ171" s="148"/>
      <c r="RYR171" s="187"/>
      <c r="RYS171" s="188"/>
      <c r="RYT171" s="165"/>
      <c r="RYU171" s="166"/>
      <c r="RYV171" s="146"/>
      <c r="RYW171" s="145"/>
      <c r="RYX171" s="145"/>
      <c r="RYY171" s="167"/>
      <c r="RYZ171" s="147"/>
      <c r="RZA171" s="148"/>
      <c r="RZB171" s="187"/>
      <c r="RZC171" s="188"/>
      <c r="RZD171" s="165"/>
      <c r="RZE171" s="166"/>
      <c r="RZF171" s="146"/>
      <c r="RZG171" s="145"/>
      <c r="RZH171" s="145"/>
      <c r="RZI171" s="167"/>
      <c r="RZJ171" s="147"/>
      <c r="RZK171" s="148"/>
      <c r="RZL171" s="187"/>
      <c r="RZM171" s="188"/>
      <c r="RZN171" s="165"/>
      <c r="RZO171" s="166"/>
      <c r="RZP171" s="146"/>
      <c r="RZQ171" s="145"/>
      <c r="RZR171" s="145"/>
      <c r="RZS171" s="167"/>
      <c r="RZT171" s="147"/>
      <c r="RZU171" s="148"/>
      <c r="RZV171" s="187"/>
      <c r="RZW171" s="188"/>
      <c r="RZX171" s="165"/>
      <c r="RZY171" s="166"/>
      <c r="RZZ171" s="146"/>
      <c r="SAA171" s="145"/>
      <c r="SAB171" s="145"/>
      <c r="SAC171" s="167"/>
      <c r="SAD171" s="147"/>
      <c r="SAE171" s="148"/>
      <c r="SAF171" s="187"/>
      <c r="SAG171" s="188"/>
      <c r="SAH171" s="165"/>
      <c r="SAI171" s="166"/>
      <c r="SAJ171" s="146"/>
      <c r="SAK171" s="145"/>
      <c r="SAL171" s="145"/>
      <c r="SAM171" s="167"/>
      <c r="SAN171" s="147"/>
      <c r="SAO171" s="148"/>
      <c r="SAP171" s="187"/>
      <c r="SAQ171" s="188"/>
      <c r="SAR171" s="165"/>
      <c r="SAS171" s="166"/>
      <c r="SAT171" s="146"/>
      <c r="SAU171" s="145"/>
      <c r="SAV171" s="145"/>
      <c r="SAW171" s="167"/>
      <c r="SAX171" s="147"/>
      <c r="SAY171" s="148"/>
      <c r="SAZ171" s="187"/>
      <c r="SBA171" s="188"/>
      <c r="SBB171" s="165"/>
      <c r="SBC171" s="166"/>
      <c r="SBD171" s="146"/>
      <c r="SBE171" s="145"/>
      <c r="SBF171" s="145"/>
      <c r="SBG171" s="167"/>
      <c r="SBH171" s="147"/>
      <c r="SBI171" s="148"/>
      <c r="SBJ171" s="187"/>
      <c r="SBK171" s="188"/>
      <c r="SBL171" s="165"/>
      <c r="SBM171" s="166"/>
      <c r="SBN171" s="146"/>
      <c r="SBO171" s="145"/>
      <c r="SBP171" s="145"/>
      <c r="SBQ171" s="167"/>
      <c r="SBR171" s="147"/>
      <c r="SBS171" s="148"/>
      <c r="SBT171" s="187"/>
      <c r="SBU171" s="188"/>
      <c r="SBV171" s="165"/>
      <c r="SBW171" s="166"/>
      <c r="SBX171" s="146"/>
      <c r="SBY171" s="145"/>
      <c r="SBZ171" s="145"/>
      <c r="SCA171" s="167"/>
      <c r="SCB171" s="147"/>
      <c r="SCC171" s="148"/>
      <c r="SCD171" s="187"/>
      <c r="SCE171" s="188"/>
      <c r="SCF171" s="165"/>
      <c r="SCG171" s="166"/>
      <c r="SCH171" s="146"/>
      <c r="SCI171" s="145"/>
      <c r="SCJ171" s="145"/>
      <c r="SCK171" s="167"/>
      <c r="SCL171" s="147"/>
      <c r="SCM171" s="148"/>
      <c r="SCN171" s="187"/>
      <c r="SCO171" s="188"/>
      <c r="SCP171" s="165"/>
      <c r="SCQ171" s="166"/>
      <c r="SCR171" s="146"/>
      <c r="SCS171" s="145"/>
      <c r="SCT171" s="145"/>
      <c r="SCU171" s="167"/>
      <c r="SCV171" s="147"/>
      <c r="SCW171" s="148"/>
      <c r="SCX171" s="187"/>
      <c r="SCY171" s="188"/>
      <c r="SCZ171" s="165"/>
      <c r="SDA171" s="166"/>
      <c r="SDB171" s="146"/>
      <c r="SDC171" s="145"/>
      <c r="SDD171" s="145"/>
      <c r="SDE171" s="167"/>
      <c r="SDF171" s="147"/>
      <c r="SDG171" s="148"/>
      <c r="SDH171" s="187"/>
      <c r="SDI171" s="188"/>
      <c r="SDJ171" s="165"/>
      <c r="SDK171" s="166"/>
      <c r="SDL171" s="146"/>
      <c r="SDM171" s="145"/>
      <c r="SDN171" s="145"/>
      <c r="SDO171" s="167"/>
      <c r="SDP171" s="147"/>
      <c r="SDQ171" s="148"/>
      <c r="SDR171" s="187"/>
      <c r="SDS171" s="188"/>
      <c r="SDT171" s="165"/>
      <c r="SDU171" s="166"/>
      <c r="SDV171" s="146"/>
      <c r="SDW171" s="145"/>
      <c r="SDX171" s="145"/>
      <c r="SDY171" s="167"/>
      <c r="SDZ171" s="147"/>
      <c r="SEA171" s="148"/>
      <c r="SEB171" s="187"/>
      <c r="SEC171" s="188"/>
      <c r="SED171" s="165"/>
      <c r="SEE171" s="166"/>
      <c r="SEF171" s="146"/>
      <c r="SEG171" s="145"/>
      <c r="SEH171" s="145"/>
      <c r="SEI171" s="167"/>
      <c r="SEJ171" s="147"/>
      <c r="SEK171" s="148"/>
      <c r="SEL171" s="187"/>
      <c r="SEM171" s="188"/>
      <c r="SEN171" s="165"/>
      <c r="SEO171" s="166"/>
      <c r="SEP171" s="146"/>
      <c r="SEQ171" s="145"/>
      <c r="SER171" s="145"/>
      <c r="SES171" s="167"/>
      <c r="SET171" s="147"/>
      <c r="SEU171" s="148"/>
      <c r="SEV171" s="187"/>
      <c r="SEW171" s="188"/>
      <c r="SEX171" s="165"/>
      <c r="SEY171" s="166"/>
      <c r="SEZ171" s="146"/>
      <c r="SFA171" s="145"/>
      <c r="SFB171" s="145"/>
      <c r="SFC171" s="167"/>
      <c r="SFD171" s="147"/>
      <c r="SFE171" s="148"/>
      <c r="SFF171" s="187"/>
      <c r="SFG171" s="188"/>
      <c r="SFH171" s="165"/>
      <c r="SFI171" s="166"/>
      <c r="SFJ171" s="146"/>
      <c r="SFK171" s="145"/>
      <c r="SFL171" s="145"/>
      <c r="SFM171" s="167"/>
      <c r="SFN171" s="147"/>
      <c r="SFO171" s="148"/>
      <c r="SFP171" s="187"/>
      <c r="SFQ171" s="188"/>
      <c r="SFR171" s="165"/>
      <c r="SFS171" s="166"/>
      <c r="SFT171" s="146"/>
      <c r="SFU171" s="145"/>
      <c r="SFV171" s="145"/>
      <c r="SFW171" s="167"/>
      <c r="SFX171" s="147"/>
      <c r="SFY171" s="148"/>
      <c r="SFZ171" s="187"/>
      <c r="SGA171" s="188"/>
      <c r="SGB171" s="165"/>
      <c r="SGC171" s="166"/>
      <c r="SGD171" s="146"/>
      <c r="SGE171" s="145"/>
      <c r="SGF171" s="145"/>
      <c r="SGG171" s="167"/>
      <c r="SGH171" s="147"/>
      <c r="SGI171" s="148"/>
      <c r="SGJ171" s="187"/>
      <c r="SGK171" s="188"/>
      <c r="SGL171" s="165"/>
      <c r="SGM171" s="166"/>
      <c r="SGN171" s="146"/>
      <c r="SGO171" s="145"/>
      <c r="SGP171" s="145"/>
      <c r="SGQ171" s="167"/>
      <c r="SGR171" s="147"/>
      <c r="SGS171" s="148"/>
      <c r="SGT171" s="187"/>
      <c r="SGU171" s="188"/>
      <c r="SGV171" s="165"/>
      <c r="SGW171" s="166"/>
      <c r="SGX171" s="146"/>
      <c r="SGY171" s="145"/>
      <c r="SGZ171" s="145"/>
      <c r="SHA171" s="167"/>
      <c r="SHB171" s="147"/>
      <c r="SHC171" s="148"/>
      <c r="SHD171" s="187"/>
      <c r="SHE171" s="188"/>
      <c r="SHF171" s="165"/>
      <c r="SHG171" s="166"/>
      <c r="SHH171" s="146"/>
      <c r="SHI171" s="145"/>
      <c r="SHJ171" s="145"/>
      <c r="SHK171" s="167"/>
      <c r="SHL171" s="147"/>
      <c r="SHM171" s="148"/>
      <c r="SHN171" s="187"/>
      <c r="SHO171" s="188"/>
      <c r="SHP171" s="165"/>
      <c r="SHQ171" s="166"/>
      <c r="SHR171" s="146"/>
      <c r="SHS171" s="145"/>
      <c r="SHT171" s="145"/>
      <c r="SHU171" s="167"/>
      <c r="SHV171" s="147"/>
      <c r="SHW171" s="148"/>
      <c r="SHX171" s="187"/>
      <c r="SHY171" s="188"/>
      <c r="SHZ171" s="165"/>
      <c r="SIA171" s="166"/>
      <c r="SIB171" s="146"/>
      <c r="SIC171" s="145"/>
      <c r="SID171" s="145"/>
      <c r="SIE171" s="167"/>
      <c r="SIF171" s="147"/>
      <c r="SIG171" s="148"/>
      <c r="SIH171" s="187"/>
      <c r="SII171" s="188"/>
      <c r="SIJ171" s="165"/>
      <c r="SIK171" s="166"/>
      <c r="SIL171" s="146"/>
      <c r="SIM171" s="145"/>
      <c r="SIN171" s="145"/>
      <c r="SIO171" s="167"/>
      <c r="SIP171" s="147"/>
      <c r="SIQ171" s="148"/>
      <c r="SIR171" s="187"/>
      <c r="SIS171" s="188"/>
      <c r="SIT171" s="165"/>
      <c r="SIU171" s="166"/>
      <c r="SIV171" s="146"/>
      <c r="SIW171" s="145"/>
      <c r="SIX171" s="145"/>
      <c r="SIY171" s="167"/>
      <c r="SIZ171" s="147"/>
      <c r="SJA171" s="148"/>
      <c r="SJB171" s="187"/>
      <c r="SJC171" s="188"/>
      <c r="SJD171" s="165"/>
      <c r="SJE171" s="166"/>
      <c r="SJF171" s="146"/>
      <c r="SJG171" s="145"/>
      <c r="SJH171" s="145"/>
      <c r="SJI171" s="167"/>
      <c r="SJJ171" s="147"/>
      <c r="SJK171" s="148"/>
      <c r="SJL171" s="187"/>
      <c r="SJM171" s="188"/>
      <c r="SJN171" s="165"/>
      <c r="SJO171" s="166"/>
      <c r="SJP171" s="146"/>
      <c r="SJQ171" s="145"/>
      <c r="SJR171" s="145"/>
      <c r="SJS171" s="167"/>
      <c r="SJT171" s="147"/>
      <c r="SJU171" s="148"/>
      <c r="SJV171" s="187"/>
      <c r="SJW171" s="188"/>
      <c r="SJX171" s="165"/>
      <c r="SJY171" s="166"/>
      <c r="SJZ171" s="146"/>
      <c r="SKA171" s="145"/>
      <c r="SKB171" s="145"/>
      <c r="SKC171" s="167"/>
      <c r="SKD171" s="147"/>
      <c r="SKE171" s="148"/>
      <c r="SKF171" s="187"/>
      <c r="SKG171" s="188"/>
      <c r="SKH171" s="165"/>
      <c r="SKI171" s="166"/>
      <c r="SKJ171" s="146"/>
      <c r="SKK171" s="145"/>
      <c r="SKL171" s="145"/>
      <c r="SKM171" s="167"/>
      <c r="SKN171" s="147"/>
      <c r="SKO171" s="148"/>
      <c r="SKP171" s="187"/>
      <c r="SKQ171" s="188"/>
      <c r="SKR171" s="165"/>
      <c r="SKS171" s="166"/>
      <c r="SKT171" s="146"/>
      <c r="SKU171" s="145"/>
      <c r="SKV171" s="145"/>
      <c r="SKW171" s="167"/>
      <c r="SKX171" s="147"/>
      <c r="SKY171" s="148"/>
      <c r="SKZ171" s="187"/>
      <c r="SLA171" s="188"/>
      <c r="SLB171" s="165"/>
      <c r="SLC171" s="166"/>
      <c r="SLD171" s="146"/>
      <c r="SLE171" s="145"/>
      <c r="SLF171" s="145"/>
      <c r="SLG171" s="167"/>
      <c r="SLH171" s="147"/>
      <c r="SLI171" s="148"/>
      <c r="SLJ171" s="187"/>
      <c r="SLK171" s="188"/>
      <c r="SLL171" s="165"/>
      <c r="SLM171" s="166"/>
      <c r="SLN171" s="146"/>
      <c r="SLO171" s="145"/>
      <c r="SLP171" s="145"/>
      <c r="SLQ171" s="167"/>
      <c r="SLR171" s="147"/>
      <c r="SLS171" s="148"/>
      <c r="SLT171" s="187"/>
      <c r="SLU171" s="188"/>
      <c r="SLV171" s="165"/>
      <c r="SLW171" s="166"/>
      <c r="SLX171" s="146"/>
      <c r="SLY171" s="145"/>
      <c r="SLZ171" s="145"/>
      <c r="SMA171" s="167"/>
      <c r="SMB171" s="147"/>
      <c r="SMC171" s="148"/>
      <c r="SMD171" s="187"/>
      <c r="SME171" s="188"/>
      <c r="SMF171" s="165"/>
      <c r="SMG171" s="166"/>
      <c r="SMH171" s="146"/>
      <c r="SMI171" s="145"/>
      <c r="SMJ171" s="145"/>
      <c r="SMK171" s="167"/>
      <c r="SML171" s="147"/>
      <c r="SMM171" s="148"/>
      <c r="SMN171" s="187"/>
      <c r="SMO171" s="188"/>
      <c r="SMP171" s="165"/>
      <c r="SMQ171" s="166"/>
      <c r="SMR171" s="146"/>
      <c r="SMS171" s="145"/>
      <c r="SMT171" s="145"/>
      <c r="SMU171" s="167"/>
      <c r="SMV171" s="147"/>
      <c r="SMW171" s="148"/>
      <c r="SMX171" s="187"/>
      <c r="SMY171" s="188"/>
      <c r="SMZ171" s="165"/>
      <c r="SNA171" s="166"/>
      <c r="SNB171" s="146"/>
      <c r="SNC171" s="145"/>
      <c r="SND171" s="145"/>
      <c r="SNE171" s="167"/>
      <c r="SNF171" s="147"/>
      <c r="SNG171" s="148"/>
      <c r="SNH171" s="187"/>
      <c r="SNI171" s="188"/>
      <c r="SNJ171" s="165"/>
      <c r="SNK171" s="166"/>
      <c r="SNL171" s="146"/>
      <c r="SNM171" s="145"/>
      <c r="SNN171" s="145"/>
      <c r="SNO171" s="167"/>
      <c r="SNP171" s="147"/>
      <c r="SNQ171" s="148"/>
      <c r="SNR171" s="187"/>
      <c r="SNS171" s="188"/>
      <c r="SNT171" s="165"/>
      <c r="SNU171" s="166"/>
      <c r="SNV171" s="146"/>
      <c r="SNW171" s="145"/>
      <c r="SNX171" s="145"/>
      <c r="SNY171" s="167"/>
      <c r="SNZ171" s="147"/>
      <c r="SOA171" s="148"/>
      <c r="SOB171" s="187"/>
      <c r="SOC171" s="188"/>
      <c r="SOD171" s="165"/>
      <c r="SOE171" s="166"/>
      <c r="SOF171" s="146"/>
      <c r="SOG171" s="145"/>
      <c r="SOH171" s="145"/>
      <c r="SOI171" s="167"/>
      <c r="SOJ171" s="147"/>
      <c r="SOK171" s="148"/>
      <c r="SOL171" s="187"/>
      <c r="SOM171" s="188"/>
      <c r="SON171" s="165"/>
      <c r="SOO171" s="166"/>
      <c r="SOP171" s="146"/>
      <c r="SOQ171" s="145"/>
      <c r="SOR171" s="145"/>
      <c r="SOS171" s="167"/>
      <c r="SOT171" s="147"/>
      <c r="SOU171" s="148"/>
      <c r="SOV171" s="187"/>
      <c r="SOW171" s="188"/>
      <c r="SOX171" s="165"/>
      <c r="SOY171" s="166"/>
      <c r="SOZ171" s="146"/>
      <c r="SPA171" s="145"/>
      <c r="SPB171" s="145"/>
      <c r="SPC171" s="167"/>
      <c r="SPD171" s="147"/>
      <c r="SPE171" s="148"/>
      <c r="SPF171" s="187"/>
      <c r="SPG171" s="188"/>
      <c r="SPH171" s="165"/>
      <c r="SPI171" s="166"/>
      <c r="SPJ171" s="146"/>
      <c r="SPK171" s="145"/>
      <c r="SPL171" s="145"/>
      <c r="SPM171" s="167"/>
      <c r="SPN171" s="147"/>
      <c r="SPO171" s="148"/>
      <c r="SPP171" s="187"/>
      <c r="SPQ171" s="188"/>
      <c r="SPR171" s="165"/>
      <c r="SPS171" s="166"/>
      <c r="SPT171" s="146"/>
      <c r="SPU171" s="145"/>
      <c r="SPV171" s="145"/>
      <c r="SPW171" s="167"/>
      <c r="SPX171" s="147"/>
      <c r="SPY171" s="148"/>
      <c r="SPZ171" s="187"/>
      <c r="SQA171" s="188"/>
      <c r="SQB171" s="165"/>
      <c r="SQC171" s="166"/>
      <c r="SQD171" s="146"/>
      <c r="SQE171" s="145"/>
      <c r="SQF171" s="145"/>
      <c r="SQG171" s="167"/>
      <c r="SQH171" s="147"/>
      <c r="SQI171" s="148"/>
      <c r="SQJ171" s="187"/>
      <c r="SQK171" s="188"/>
      <c r="SQL171" s="165"/>
      <c r="SQM171" s="166"/>
      <c r="SQN171" s="146"/>
      <c r="SQO171" s="145"/>
      <c r="SQP171" s="145"/>
      <c r="SQQ171" s="167"/>
      <c r="SQR171" s="147"/>
      <c r="SQS171" s="148"/>
      <c r="SQT171" s="187"/>
      <c r="SQU171" s="188"/>
      <c r="SQV171" s="165"/>
      <c r="SQW171" s="166"/>
      <c r="SQX171" s="146"/>
      <c r="SQY171" s="145"/>
      <c r="SQZ171" s="145"/>
      <c r="SRA171" s="167"/>
      <c r="SRB171" s="147"/>
      <c r="SRC171" s="148"/>
      <c r="SRD171" s="187"/>
      <c r="SRE171" s="188"/>
      <c r="SRF171" s="165"/>
      <c r="SRG171" s="166"/>
      <c r="SRH171" s="146"/>
      <c r="SRI171" s="145"/>
      <c r="SRJ171" s="145"/>
      <c r="SRK171" s="167"/>
      <c r="SRL171" s="147"/>
      <c r="SRM171" s="148"/>
      <c r="SRN171" s="187"/>
      <c r="SRO171" s="188"/>
      <c r="SRP171" s="165"/>
      <c r="SRQ171" s="166"/>
      <c r="SRR171" s="146"/>
      <c r="SRS171" s="145"/>
      <c r="SRT171" s="145"/>
      <c r="SRU171" s="167"/>
      <c r="SRV171" s="147"/>
      <c r="SRW171" s="148"/>
      <c r="SRX171" s="187"/>
      <c r="SRY171" s="188"/>
      <c r="SRZ171" s="165"/>
      <c r="SSA171" s="166"/>
      <c r="SSB171" s="146"/>
      <c r="SSC171" s="145"/>
      <c r="SSD171" s="145"/>
      <c r="SSE171" s="167"/>
      <c r="SSF171" s="147"/>
      <c r="SSG171" s="148"/>
      <c r="SSH171" s="187"/>
      <c r="SSI171" s="188"/>
      <c r="SSJ171" s="165"/>
      <c r="SSK171" s="166"/>
      <c r="SSL171" s="146"/>
      <c r="SSM171" s="145"/>
      <c r="SSN171" s="145"/>
      <c r="SSO171" s="167"/>
      <c r="SSP171" s="147"/>
      <c r="SSQ171" s="148"/>
      <c r="SSR171" s="187"/>
      <c r="SSS171" s="188"/>
      <c r="SST171" s="165"/>
      <c r="SSU171" s="166"/>
      <c r="SSV171" s="146"/>
      <c r="SSW171" s="145"/>
      <c r="SSX171" s="145"/>
      <c r="SSY171" s="167"/>
      <c r="SSZ171" s="147"/>
      <c r="STA171" s="148"/>
      <c r="STB171" s="187"/>
      <c r="STC171" s="188"/>
      <c r="STD171" s="165"/>
      <c r="STE171" s="166"/>
      <c r="STF171" s="146"/>
      <c r="STG171" s="145"/>
      <c r="STH171" s="145"/>
      <c r="STI171" s="167"/>
      <c r="STJ171" s="147"/>
      <c r="STK171" s="148"/>
      <c r="STL171" s="187"/>
      <c r="STM171" s="188"/>
      <c r="STN171" s="165"/>
      <c r="STO171" s="166"/>
      <c r="STP171" s="146"/>
      <c r="STQ171" s="145"/>
      <c r="STR171" s="145"/>
      <c r="STS171" s="167"/>
      <c r="STT171" s="147"/>
      <c r="STU171" s="148"/>
      <c r="STV171" s="187"/>
      <c r="STW171" s="188"/>
      <c r="STX171" s="165"/>
      <c r="STY171" s="166"/>
      <c r="STZ171" s="146"/>
      <c r="SUA171" s="145"/>
      <c r="SUB171" s="145"/>
      <c r="SUC171" s="167"/>
      <c r="SUD171" s="147"/>
      <c r="SUE171" s="148"/>
      <c r="SUF171" s="187"/>
      <c r="SUG171" s="188"/>
      <c r="SUH171" s="165"/>
      <c r="SUI171" s="166"/>
      <c r="SUJ171" s="146"/>
      <c r="SUK171" s="145"/>
      <c r="SUL171" s="145"/>
      <c r="SUM171" s="167"/>
      <c r="SUN171" s="147"/>
      <c r="SUO171" s="148"/>
      <c r="SUP171" s="187"/>
      <c r="SUQ171" s="188"/>
      <c r="SUR171" s="165"/>
      <c r="SUS171" s="166"/>
      <c r="SUT171" s="146"/>
      <c r="SUU171" s="145"/>
      <c r="SUV171" s="145"/>
      <c r="SUW171" s="167"/>
      <c r="SUX171" s="147"/>
      <c r="SUY171" s="148"/>
      <c r="SUZ171" s="187"/>
      <c r="SVA171" s="188"/>
      <c r="SVB171" s="165"/>
      <c r="SVC171" s="166"/>
      <c r="SVD171" s="146"/>
      <c r="SVE171" s="145"/>
      <c r="SVF171" s="145"/>
      <c r="SVG171" s="167"/>
      <c r="SVH171" s="147"/>
      <c r="SVI171" s="148"/>
      <c r="SVJ171" s="187"/>
      <c r="SVK171" s="188"/>
      <c r="SVL171" s="165"/>
      <c r="SVM171" s="166"/>
      <c r="SVN171" s="146"/>
      <c r="SVO171" s="145"/>
      <c r="SVP171" s="145"/>
      <c r="SVQ171" s="167"/>
      <c r="SVR171" s="147"/>
      <c r="SVS171" s="148"/>
      <c r="SVT171" s="187"/>
      <c r="SVU171" s="188"/>
      <c r="SVV171" s="165"/>
      <c r="SVW171" s="166"/>
      <c r="SVX171" s="146"/>
      <c r="SVY171" s="145"/>
      <c r="SVZ171" s="145"/>
      <c r="SWA171" s="167"/>
      <c r="SWB171" s="147"/>
      <c r="SWC171" s="148"/>
      <c r="SWD171" s="187"/>
      <c r="SWE171" s="188"/>
      <c r="SWF171" s="165"/>
      <c r="SWG171" s="166"/>
      <c r="SWH171" s="146"/>
      <c r="SWI171" s="145"/>
      <c r="SWJ171" s="145"/>
      <c r="SWK171" s="167"/>
      <c r="SWL171" s="147"/>
      <c r="SWM171" s="148"/>
      <c r="SWN171" s="187"/>
      <c r="SWO171" s="188"/>
      <c r="SWP171" s="165"/>
      <c r="SWQ171" s="166"/>
      <c r="SWR171" s="146"/>
      <c r="SWS171" s="145"/>
      <c r="SWT171" s="145"/>
      <c r="SWU171" s="167"/>
      <c r="SWV171" s="147"/>
      <c r="SWW171" s="148"/>
      <c r="SWX171" s="187"/>
      <c r="SWY171" s="188"/>
      <c r="SWZ171" s="165"/>
      <c r="SXA171" s="166"/>
      <c r="SXB171" s="146"/>
      <c r="SXC171" s="145"/>
      <c r="SXD171" s="145"/>
      <c r="SXE171" s="167"/>
      <c r="SXF171" s="147"/>
      <c r="SXG171" s="148"/>
      <c r="SXH171" s="187"/>
      <c r="SXI171" s="188"/>
      <c r="SXJ171" s="165"/>
      <c r="SXK171" s="166"/>
      <c r="SXL171" s="146"/>
      <c r="SXM171" s="145"/>
      <c r="SXN171" s="145"/>
      <c r="SXO171" s="167"/>
      <c r="SXP171" s="147"/>
      <c r="SXQ171" s="148"/>
      <c r="SXR171" s="187"/>
      <c r="SXS171" s="188"/>
      <c r="SXT171" s="165"/>
      <c r="SXU171" s="166"/>
      <c r="SXV171" s="146"/>
      <c r="SXW171" s="145"/>
      <c r="SXX171" s="145"/>
      <c r="SXY171" s="167"/>
      <c r="SXZ171" s="147"/>
      <c r="SYA171" s="148"/>
      <c r="SYB171" s="187"/>
      <c r="SYC171" s="188"/>
      <c r="SYD171" s="165"/>
      <c r="SYE171" s="166"/>
      <c r="SYF171" s="146"/>
      <c r="SYG171" s="145"/>
      <c r="SYH171" s="145"/>
      <c r="SYI171" s="167"/>
      <c r="SYJ171" s="147"/>
      <c r="SYK171" s="148"/>
      <c r="SYL171" s="187"/>
      <c r="SYM171" s="188"/>
      <c r="SYN171" s="165"/>
      <c r="SYO171" s="166"/>
      <c r="SYP171" s="146"/>
      <c r="SYQ171" s="145"/>
      <c r="SYR171" s="145"/>
      <c r="SYS171" s="167"/>
      <c r="SYT171" s="147"/>
      <c r="SYU171" s="148"/>
      <c r="SYV171" s="187"/>
      <c r="SYW171" s="188"/>
      <c r="SYX171" s="165"/>
      <c r="SYY171" s="166"/>
      <c r="SYZ171" s="146"/>
      <c r="SZA171" s="145"/>
      <c r="SZB171" s="145"/>
      <c r="SZC171" s="167"/>
      <c r="SZD171" s="147"/>
      <c r="SZE171" s="148"/>
      <c r="SZF171" s="187"/>
      <c r="SZG171" s="188"/>
      <c r="SZH171" s="165"/>
      <c r="SZI171" s="166"/>
      <c r="SZJ171" s="146"/>
      <c r="SZK171" s="145"/>
      <c r="SZL171" s="145"/>
      <c r="SZM171" s="167"/>
      <c r="SZN171" s="147"/>
      <c r="SZO171" s="148"/>
      <c r="SZP171" s="187"/>
      <c r="SZQ171" s="188"/>
      <c r="SZR171" s="165"/>
      <c r="SZS171" s="166"/>
      <c r="SZT171" s="146"/>
      <c r="SZU171" s="145"/>
      <c r="SZV171" s="145"/>
      <c r="SZW171" s="167"/>
      <c r="SZX171" s="147"/>
      <c r="SZY171" s="148"/>
      <c r="SZZ171" s="187"/>
      <c r="TAA171" s="188"/>
      <c r="TAB171" s="165"/>
      <c r="TAC171" s="166"/>
      <c r="TAD171" s="146"/>
      <c r="TAE171" s="145"/>
      <c r="TAF171" s="145"/>
      <c r="TAG171" s="167"/>
      <c r="TAH171" s="147"/>
      <c r="TAI171" s="148"/>
      <c r="TAJ171" s="187"/>
      <c r="TAK171" s="188"/>
      <c r="TAL171" s="165"/>
      <c r="TAM171" s="166"/>
      <c r="TAN171" s="146"/>
      <c r="TAO171" s="145"/>
      <c r="TAP171" s="145"/>
      <c r="TAQ171" s="167"/>
      <c r="TAR171" s="147"/>
      <c r="TAS171" s="148"/>
      <c r="TAT171" s="187"/>
      <c r="TAU171" s="188"/>
      <c r="TAV171" s="165"/>
      <c r="TAW171" s="166"/>
      <c r="TAX171" s="146"/>
      <c r="TAY171" s="145"/>
      <c r="TAZ171" s="145"/>
      <c r="TBA171" s="167"/>
      <c r="TBB171" s="147"/>
      <c r="TBC171" s="148"/>
      <c r="TBD171" s="187"/>
      <c r="TBE171" s="188"/>
      <c r="TBF171" s="165"/>
      <c r="TBG171" s="166"/>
      <c r="TBH171" s="146"/>
      <c r="TBI171" s="145"/>
      <c r="TBJ171" s="145"/>
      <c r="TBK171" s="167"/>
      <c r="TBL171" s="147"/>
      <c r="TBM171" s="148"/>
      <c r="TBN171" s="187"/>
      <c r="TBO171" s="188"/>
      <c r="TBP171" s="165"/>
      <c r="TBQ171" s="166"/>
      <c r="TBR171" s="146"/>
      <c r="TBS171" s="145"/>
      <c r="TBT171" s="145"/>
      <c r="TBU171" s="167"/>
      <c r="TBV171" s="147"/>
      <c r="TBW171" s="148"/>
      <c r="TBX171" s="187"/>
      <c r="TBY171" s="188"/>
      <c r="TBZ171" s="165"/>
      <c r="TCA171" s="166"/>
      <c r="TCB171" s="146"/>
      <c r="TCC171" s="145"/>
      <c r="TCD171" s="145"/>
      <c r="TCE171" s="167"/>
      <c r="TCF171" s="147"/>
      <c r="TCG171" s="148"/>
      <c r="TCH171" s="187"/>
      <c r="TCI171" s="188"/>
      <c r="TCJ171" s="165"/>
      <c r="TCK171" s="166"/>
      <c r="TCL171" s="146"/>
      <c r="TCM171" s="145"/>
      <c r="TCN171" s="145"/>
      <c r="TCO171" s="167"/>
      <c r="TCP171" s="147"/>
      <c r="TCQ171" s="148"/>
      <c r="TCR171" s="187"/>
      <c r="TCS171" s="188"/>
      <c r="TCT171" s="165"/>
      <c r="TCU171" s="166"/>
      <c r="TCV171" s="146"/>
      <c r="TCW171" s="145"/>
      <c r="TCX171" s="145"/>
      <c r="TCY171" s="167"/>
      <c r="TCZ171" s="147"/>
      <c r="TDA171" s="148"/>
      <c r="TDB171" s="187"/>
      <c r="TDC171" s="188"/>
      <c r="TDD171" s="165"/>
      <c r="TDE171" s="166"/>
      <c r="TDF171" s="146"/>
      <c r="TDG171" s="145"/>
      <c r="TDH171" s="145"/>
      <c r="TDI171" s="167"/>
      <c r="TDJ171" s="147"/>
      <c r="TDK171" s="148"/>
      <c r="TDL171" s="187"/>
      <c r="TDM171" s="188"/>
      <c r="TDN171" s="165"/>
      <c r="TDO171" s="166"/>
      <c r="TDP171" s="146"/>
      <c r="TDQ171" s="145"/>
      <c r="TDR171" s="145"/>
      <c r="TDS171" s="167"/>
      <c r="TDT171" s="147"/>
      <c r="TDU171" s="148"/>
      <c r="TDV171" s="187"/>
      <c r="TDW171" s="188"/>
      <c r="TDX171" s="165"/>
      <c r="TDY171" s="166"/>
      <c r="TDZ171" s="146"/>
      <c r="TEA171" s="145"/>
      <c r="TEB171" s="145"/>
      <c r="TEC171" s="167"/>
      <c r="TED171" s="147"/>
      <c r="TEE171" s="148"/>
      <c r="TEF171" s="187"/>
      <c r="TEG171" s="188"/>
      <c r="TEH171" s="165"/>
      <c r="TEI171" s="166"/>
      <c r="TEJ171" s="146"/>
      <c r="TEK171" s="145"/>
      <c r="TEL171" s="145"/>
      <c r="TEM171" s="167"/>
      <c r="TEN171" s="147"/>
      <c r="TEO171" s="148"/>
      <c r="TEP171" s="187"/>
      <c r="TEQ171" s="188"/>
      <c r="TER171" s="165"/>
      <c r="TES171" s="166"/>
      <c r="TET171" s="146"/>
      <c r="TEU171" s="145"/>
      <c r="TEV171" s="145"/>
      <c r="TEW171" s="167"/>
      <c r="TEX171" s="147"/>
      <c r="TEY171" s="148"/>
      <c r="TEZ171" s="187"/>
      <c r="TFA171" s="188"/>
      <c r="TFB171" s="165"/>
      <c r="TFC171" s="166"/>
      <c r="TFD171" s="146"/>
      <c r="TFE171" s="145"/>
      <c r="TFF171" s="145"/>
      <c r="TFG171" s="167"/>
      <c r="TFH171" s="147"/>
      <c r="TFI171" s="148"/>
      <c r="TFJ171" s="187"/>
      <c r="TFK171" s="188"/>
      <c r="TFL171" s="165"/>
      <c r="TFM171" s="166"/>
      <c r="TFN171" s="146"/>
      <c r="TFO171" s="145"/>
      <c r="TFP171" s="145"/>
      <c r="TFQ171" s="167"/>
      <c r="TFR171" s="147"/>
      <c r="TFS171" s="148"/>
      <c r="TFT171" s="187"/>
      <c r="TFU171" s="188"/>
      <c r="TFV171" s="165"/>
      <c r="TFW171" s="166"/>
      <c r="TFX171" s="146"/>
      <c r="TFY171" s="145"/>
      <c r="TFZ171" s="145"/>
      <c r="TGA171" s="167"/>
      <c r="TGB171" s="147"/>
      <c r="TGC171" s="148"/>
      <c r="TGD171" s="187"/>
      <c r="TGE171" s="188"/>
      <c r="TGF171" s="165"/>
      <c r="TGG171" s="166"/>
      <c r="TGH171" s="146"/>
      <c r="TGI171" s="145"/>
      <c r="TGJ171" s="145"/>
      <c r="TGK171" s="167"/>
      <c r="TGL171" s="147"/>
      <c r="TGM171" s="148"/>
      <c r="TGN171" s="187"/>
      <c r="TGO171" s="188"/>
      <c r="TGP171" s="165"/>
      <c r="TGQ171" s="166"/>
      <c r="TGR171" s="146"/>
      <c r="TGS171" s="145"/>
      <c r="TGT171" s="145"/>
      <c r="TGU171" s="167"/>
      <c r="TGV171" s="147"/>
      <c r="TGW171" s="148"/>
      <c r="TGX171" s="187"/>
      <c r="TGY171" s="188"/>
      <c r="TGZ171" s="165"/>
      <c r="THA171" s="166"/>
      <c r="THB171" s="146"/>
      <c r="THC171" s="145"/>
      <c r="THD171" s="145"/>
      <c r="THE171" s="167"/>
      <c r="THF171" s="147"/>
      <c r="THG171" s="148"/>
      <c r="THH171" s="187"/>
      <c r="THI171" s="188"/>
      <c r="THJ171" s="165"/>
      <c r="THK171" s="166"/>
      <c r="THL171" s="146"/>
      <c r="THM171" s="145"/>
      <c r="THN171" s="145"/>
      <c r="THO171" s="167"/>
      <c r="THP171" s="147"/>
      <c r="THQ171" s="148"/>
      <c r="THR171" s="187"/>
      <c r="THS171" s="188"/>
      <c r="THT171" s="165"/>
      <c r="THU171" s="166"/>
      <c r="THV171" s="146"/>
      <c r="THW171" s="145"/>
      <c r="THX171" s="145"/>
      <c r="THY171" s="167"/>
      <c r="THZ171" s="147"/>
      <c r="TIA171" s="148"/>
      <c r="TIB171" s="187"/>
      <c r="TIC171" s="188"/>
      <c r="TID171" s="165"/>
      <c r="TIE171" s="166"/>
      <c r="TIF171" s="146"/>
      <c r="TIG171" s="145"/>
      <c r="TIH171" s="145"/>
      <c r="TII171" s="167"/>
      <c r="TIJ171" s="147"/>
      <c r="TIK171" s="148"/>
      <c r="TIL171" s="187"/>
      <c r="TIM171" s="188"/>
      <c r="TIN171" s="165"/>
      <c r="TIO171" s="166"/>
      <c r="TIP171" s="146"/>
      <c r="TIQ171" s="145"/>
      <c r="TIR171" s="145"/>
      <c r="TIS171" s="167"/>
      <c r="TIT171" s="147"/>
      <c r="TIU171" s="148"/>
      <c r="TIV171" s="187"/>
      <c r="TIW171" s="188"/>
      <c r="TIX171" s="165"/>
      <c r="TIY171" s="166"/>
      <c r="TIZ171" s="146"/>
      <c r="TJA171" s="145"/>
      <c r="TJB171" s="145"/>
      <c r="TJC171" s="167"/>
      <c r="TJD171" s="147"/>
      <c r="TJE171" s="148"/>
      <c r="TJF171" s="187"/>
      <c r="TJG171" s="188"/>
      <c r="TJH171" s="165"/>
      <c r="TJI171" s="166"/>
      <c r="TJJ171" s="146"/>
      <c r="TJK171" s="145"/>
      <c r="TJL171" s="145"/>
      <c r="TJM171" s="167"/>
      <c r="TJN171" s="147"/>
      <c r="TJO171" s="148"/>
      <c r="TJP171" s="187"/>
      <c r="TJQ171" s="188"/>
      <c r="TJR171" s="165"/>
      <c r="TJS171" s="166"/>
      <c r="TJT171" s="146"/>
      <c r="TJU171" s="145"/>
      <c r="TJV171" s="145"/>
      <c r="TJW171" s="167"/>
      <c r="TJX171" s="147"/>
      <c r="TJY171" s="148"/>
      <c r="TJZ171" s="187"/>
      <c r="TKA171" s="188"/>
      <c r="TKB171" s="165"/>
      <c r="TKC171" s="166"/>
      <c r="TKD171" s="146"/>
      <c r="TKE171" s="145"/>
      <c r="TKF171" s="145"/>
      <c r="TKG171" s="167"/>
      <c r="TKH171" s="147"/>
      <c r="TKI171" s="148"/>
      <c r="TKJ171" s="187"/>
      <c r="TKK171" s="188"/>
      <c r="TKL171" s="165"/>
      <c r="TKM171" s="166"/>
      <c r="TKN171" s="146"/>
      <c r="TKO171" s="145"/>
      <c r="TKP171" s="145"/>
      <c r="TKQ171" s="167"/>
      <c r="TKR171" s="147"/>
      <c r="TKS171" s="148"/>
      <c r="TKT171" s="187"/>
      <c r="TKU171" s="188"/>
      <c r="TKV171" s="165"/>
      <c r="TKW171" s="166"/>
      <c r="TKX171" s="146"/>
      <c r="TKY171" s="145"/>
      <c r="TKZ171" s="145"/>
      <c r="TLA171" s="167"/>
      <c r="TLB171" s="147"/>
      <c r="TLC171" s="148"/>
      <c r="TLD171" s="187"/>
      <c r="TLE171" s="188"/>
      <c r="TLF171" s="165"/>
      <c r="TLG171" s="166"/>
      <c r="TLH171" s="146"/>
      <c r="TLI171" s="145"/>
      <c r="TLJ171" s="145"/>
      <c r="TLK171" s="167"/>
      <c r="TLL171" s="147"/>
      <c r="TLM171" s="148"/>
      <c r="TLN171" s="187"/>
      <c r="TLO171" s="188"/>
      <c r="TLP171" s="165"/>
      <c r="TLQ171" s="166"/>
      <c r="TLR171" s="146"/>
      <c r="TLS171" s="145"/>
      <c r="TLT171" s="145"/>
      <c r="TLU171" s="167"/>
      <c r="TLV171" s="147"/>
      <c r="TLW171" s="148"/>
      <c r="TLX171" s="187"/>
      <c r="TLY171" s="188"/>
      <c r="TLZ171" s="165"/>
      <c r="TMA171" s="166"/>
      <c r="TMB171" s="146"/>
      <c r="TMC171" s="145"/>
      <c r="TMD171" s="145"/>
      <c r="TME171" s="167"/>
      <c r="TMF171" s="147"/>
      <c r="TMG171" s="148"/>
      <c r="TMH171" s="187"/>
      <c r="TMI171" s="188"/>
      <c r="TMJ171" s="165"/>
      <c r="TMK171" s="166"/>
      <c r="TML171" s="146"/>
      <c r="TMM171" s="145"/>
      <c r="TMN171" s="145"/>
      <c r="TMO171" s="167"/>
      <c r="TMP171" s="147"/>
      <c r="TMQ171" s="148"/>
      <c r="TMR171" s="187"/>
      <c r="TMS171" s="188"/>
      <c r="TMT171" s="165"/>
      <c r="TMU171" s="166"/>
      <c r="TMV171" s="146"/>
      <c r="TMW171" s="145"/>
      <c r="TMX171" s="145"/>
      <c r="TMY171" s="167"/>
      <c r="TMZ171" s="147"/>
      <c r="TNA171" s="148"/>
      <c r="TNB171" s="187"/>
      <c r="TNC171" s="188"/>
      <c r="TND171" s="165"/>
      <c r="TNE171" s="166"/>
      <c r="TNF171" s="146"/>
      <c r="TNG171" s="145"/>
      <c r="TNH171" s="145"/>
      <c r="TNI171" s="167"/>
      <c r="TNJ171" s="147"/>
      <c r="TNK171" s="148"/>
      <c r="TNL171" s="187"/>
      <c r="TNM171" s="188"/>
      <c r="TNN171" s="165"/>
      <c r="TNO171" s="166"/>
      <c r="TNP171" s="146"/>
      <c r="TNQ171" s="145"/>
      <c r="TNR171" s="145"/>
      <c r="TNS171" s="167"/>
      <c r="TNT171" s="147"/>
      <c r="TNU171" s="148"/>
      <c r="TNV171" s="187"/>
      <c r="TNW171" s="188"/>
      <c r="TNX171" s="165"/>
      <c r="TNY171" s="166"/>
      <c r="TNZ171" s="146"/>
      <c r="TOA171" s="145"/>
      <c r="TOB171" s="145"/>
      <c r="TOC171" s="167"/>
      <c r="TOD171" s="147"/>
      <c r="TOE171" s="148"/>
      <c r="TOF171" s="187"/>
      <c r="TOG171" s="188"/>
      <c r="TOH171" s="165"/>
      <c r="TOI171" s="166"/>
      <c r="TOJ171" s="146"/>
      <c r="TOK171" s="145"/>
      <c r="TOL171" s="145"/>
      <c r="TOM171" s="167"/>
      <c r="TON171" s="147"/>
      <c r="TOO171" s="148"/>
      <c r="TOP171" s="187"/>
      <c r="TOQ171" s="188"/>
      <c r="TOR171" s="165"/>
      <c r="TOS171" s="166"/>
      <c r="TOT171" s="146"/>
      <c r="TOU171" s="145"/>
      <c r="TOV171" s="145"/>
      <c r="TOW171" s="167"/>
      <c r="TOX171" s="147"/>
      <c r="TOY171" s="148"/>
      <c r="TOZ171" s="187"/>
      <c r="TPA171" s="188"/>
      <c r="TPB171" s="165"/>
      <c r="TPC171" s="166"/>
      <c r="TPD171" s="146"/>
      <c r="TPE171" s="145"/>
      <c r="TPF171" s="145"/>
      <c r="TPG171" s="167"/>
      <c r="TPH171" s="147"/>
      <c r="TPI171" s="148"/>
      <c r="TPJ171" s="187"/>
      <c r="TPK171" s="188"/>
      <c r="TPL171" s="165"/>
      <c r="TPM171" s="166"/>
      <c r="TPN171" s="146"/>
      <c r="TPO171" s="145"/>
      <c r="TPP171" s="145"/>
      <c r="TPQ171" s="167"/>
      <c r="TPR171" s="147"/>
      <c r="TPS171" s="148"/>
      <c r="TPT171" s="187"/>
      <c r="TPU171" s="188"/>
      <c r="TPV171" s="165"/>
      <c r="TPW171" s="166"/>
      <c r="TPX171" s="146"/>
      <c r="TPY171" s="145"/>
      <c r="TPZ171" s="145"/>
      <c r="TQA171" s="167"/>
      <c r="TQB171" s="147"/>
      <c r="TQC171" s="148"/>
      <c r="TQD171" s="187"/>
      <c r="TQE171" s="188"/>
      <c r="TQF171" s="165"/>
      <c r="TQG171" s="166"/>
      <c r="TQH171" s="146"/>
      <c r="TQI171" s="145"/>
      <c r="TQJ171" s="145"/>
      <c r="TQK171" s="167"/>
      <c r="TQL171" s="147"/>
      <c r="TQM171" s="148"/>
      <c r="TQN171" s="187"/>
      <c r="TQO171" s="188"/>
      <c r="TQP171" s="165"/>
      <c r="TQQ171" s="166"/>
      <c r="TQR171" s="146"/>
      <c r="TQS171" s="145"/>
      <c r="TQT171" s="145"/>
      <c r="TQU171" s="167"/>
      <c r="TQV171" s="147"/>
      <c r="TQW171" s="148"/>
      <c r="TQX171" s="187"/>
      <c r="TQY171" s="188"/>
      <c r="TQZ171" s="165"/>
      <c r="TRA171" s="166"/>
      <c r="TRB171" s="146"/>
      <c r="TRC171" s="145"/>
      <c r="TRD171" s="145"/>
      <c r="TRE171" s="167"/>
      <c r="TRF171" s="147"/>
      <c r="TRG171" s="148"/>
      <c r="TRH171" s="187"/>
      <c r="TRI171" s="188"/>
      <c r="TRJ171" s="165"/>
      <c r="TRK171" s="166"/>
      <c r="TRL171" s="146"/>
      <c r="TRM171" s="145"/>
      <c r="TRN171" s="145"/>
      <c r="TRO171" s="167"/>
      <c r="TRP171" s="147"/>
      <c r="TRQ171" s="148"/>
      <c r="TRR171" s="187"/>
      <c r="TRS171" s="188"/>
      <c r="TRT171" s="165"/>
      <c r="TRU171" s="166"/>
      <c r="TRV171" s="146"/>
      <c r="TRW171" s="145"/>
      <c r="TRX171" s="145"/>
      <c r="TRY171" s="167"/>
      <c r="TRZ171" s="147"/>
      <c r="TSA171" s="148"/>
      <c r="TSB171" s="187"/>
      <c r="TSC171" s="188"/>
      <c r="TSD171" s="165"/>
      <c r="TSE171" s="166"/>
      <c r="TSF171" s="146"/>
      <c r="TSG171" s="145"/>
      <c r="TSH171" s="145"/>
      <c r="TSI171" s="167"/>
      <c r="TSJ171" s="147"/>
      <c r="TSK171" s="148"/>
      <c r="TSL171" s="187"/>
      <c r="TSM171" s="188"/>
      <c r="TSN171" s="165"/>
      <c r="TSO171" s="166"/>
      <c r="TSP171" s="146"/>
      <c r="TSQ171" s="145"/>
      <c r="TSR171" s="145"/>
      <c r="TSS171" s="167"/>
      <c r="TST171" s="147"/>
      <c r="TSU171" s="148"/>
      <c r="TSV171" s="187"/>
      <c r="TSW171" s="188"/>
      <c r="TSX171" s="165"/>
      <c r="TSY171" s="166"/>
      <c r="TSZ171" s="146"/>
      <c r="TTA171" s="145"/>
      <c r="TTB171" s="145"/>
      <c r="TTC171" s="167"/>
      <c r="TTD171" s="147"/>
      <c r="TTE171" s="148"/>
      <c r="TTF171" s="187"/>
      <c r="TTG171" s="188"/>
      <c r="TTH171" s="165"/>
      <c r="TTI171" s="166"/>
      <c r="TTJ171" s="146"/>
      <c r="TTK171" s="145"/>
      <c r="TTL171" s="145"/>
      <c r="TTM171" s="167"/>
      <c r="TTN171" s="147"/>
      <c r="TTO171" s="148"/>
      <c r="TTP171" s="187"/>
      <c r="TTQ171" s="188"/>
      <c r="TTR171" s="165"/>
      <c r="TTS171" s="166"/>
      <c r="TTT171" s="146"/>
      <c r="TTU171" s="145"/>
      <c r="TTV171" s="145"/>
      <c r="TTW171" s="167"/>
      <c r="TTX171" s="147"/>
      <c r="TTY171" s="148"/>
      <c r="TTZ171" s="187"/>
      <c r="TUA171" s="188"/>
      <c r="TUB171" s="165"/>
      <c r="TUC171" s="166"/>
      <c r="TUD171" s="146"/>
      <c r="TUE171" s="145"/>
      <c r="TUF171" s="145"/>
      <c r="TUG171" s="167"/>
      <c r="TUH171" s="147"/>
      <c r="TUI171" s="148"/>
      <c r="TUJ171" s="187"/>
      <c r="TUK171" s="188"/>
      <c r="TUL171" s="165"/>
      <c r="TUM171" s="166"/>
      <c r="TUN171" s="146"/>
      <c r="TUO171" s="145"/>
      <c r="TUP171" s="145"/>
      <c r="TUQ171" s="167"/>
      <c r="TUR171" s="147"/>
      <c r="TUS171" s="148"/>
      <c r="TUT171" s="187"/>
      <c r="TUU171" s="188"/>
      <c r="TUV171" s="165"/>
      <c r="TUW171" s="166"/>
      <c r="TUX171" s="146"/>
      <c r="TUY171" s="145"/>
      <c r="TUZ171" s="145"/>
      <c r="TVA171" s="167"/>
      <c r="TVB171" s="147"/>
      <c r="TVC171" s="148"/>
      <c r="TVD171" s="187"/>
      <c r="TVE171" s="188"/>
      <c r="TVF171" s="165"/>
      <c r="TVG171" s="166"/>
      <c r="TVH171" s="146"/>
      <c r="TVI171" s="145"/>
      <c r="TVJ171" s="145"/>
      <c r="TVK171" s="167"/>
      <c r="TVL171" s="147"/>
      <c r="TVM171" s="148"/>
      <c r="TVN171" s="187"/>
      <c r="TVO171" s="188"/>
      <c r="TVP171" s="165"/>
      <c r="TVQ171" s="166"/>
      <c r="TVR171" s="146"/>
      <c r="TVS171" s="145"/>
      <c r="TVT171" s="145"/>
      <c r="TVU171" s="167"/>
      <c r="TVV171" s="147"/>
      <c r="TVW171" s="148"/>
      <c r="TVX171" s="187"/>
      <c r="TVY171" s="188"/>
      <c r="TVZ171" s="165"/>
      <c r="TWA171" s="166"/>
      <c r="TWB171" s="146"/>
      <c r="TWC171" s="145"/>
      <c r="TWD171" s="145"/>
      <c r="TWE171" s="167"/>
      <c r="TWF171" s="147"/>
      <c r="TWG171" s="148"/>
      <c r="TWH171" s="187"/>
      <c r="TWI171" s="188"/>
      <c r="TWJ171" s="165"/>
      <c r="TWK171" s="166"/>
      <c r="TWL171" s="146"/>
      <c r="TWM171" s="145"/>
      <c r="TWN171" s="145"/>
      <c r="TWO171" s="167"/>
      <c r="TWP171" s="147"/>
      <c r="TWQ171" s="148"/>
      <c r="TWR171" s="187"/>
      <c r="TWS171" s="188"/>
      <c r="TWT171" s="165"/>
      <c r="TWU171" s="166"/>
      <c r="TWV171" s="146"/>
      <c r="TWW171" s="145"/>
      <c r="TWX171" s="145"/>
      <c r="TWY171" s="167"/>
      <c r="TWZ171" s="147"/>
      <c r="TXA171" s="148"/>
      <c r="TXB171" s="187"/>
      <c r="TXC171" s="188"/>
      <c r="TXD171" s="165"/>
      <c r="TXE171" s="166"/>
      <c r="TXF171" s="146"/>
      <c r="TXG171" s="145"/>
      <c r="TXH171" s="145"/>
      <c r="TXI171" s="167"/>
      <c r="TXJ171" s="147"/>
      <c r="TXK171" s="148"/>
      <c r="TXL171" s="187"/>
      <c r="TXM171" s="188"/>
      <c r="TXN171" s="165"/>
      <c r="TXO171" s="166"/>
      <c r="TXP171" s="146"/>
      <c r="TXQ171" s="145"/>
      <c r="TXR171" s="145"/>
      <c r="TXS171" s="167"/>
      <c r="TXT171" s="147"/>
      <c r="TXU171" s="148"/>
      <c r="TXV171" s="187"/>
      <c r="TXW171" s="188"/>
      <c r="TXX171" s="165"/>
      <c r="TXY171" s="166"/>
      <c r="TXZ171" s="146"/>
      <c r="TYA171" s="145"/>
      <c r="TYB171" s="145"/>
      <c r="TYC171" s="167"/>
      <c r="TYD171" s="147"/>
      <c r="TYE171" s="148"/>
      <c r="TYF171" s="187"/>
      <c r="TYG171" s="188"/>
      <c r="TYH171" s="165"/>
      <c r="TYI171" s="166"/>
      <c r="TYJ171" s="146"/>
      <c r="TYK171" s="145"/>
      <c r="TYL171" s="145"/>
      <c r="TYM171" s="167"/>
      <c r="TYN171" s="147"/>
      <c r="TYO171" s="148"/>
      <c r="TYP171" s="187"/>
      <c r="TYQ171" s="188"/>
      <c r="TYR171" s="165"/>
      <c r="TYS171" s="166"/>
      <c r="TYT171" s="146"/>
      <c r="TYU171" s="145"/>
      <c r="TYV171" s="145"/>
      <c r="TYW171" s="167"/>
      <c r="TYX171" s="147"/>
      <c r="TYY171" s="148"/>
      <c r="TYZ171" s="187"/>
      <c r="TZA171" s="188"/>
      <c r="TZB171" s="165"/>
      <c r="TZC171" s="166"/>
      <c r="TZD171" s="146"/>
      <c r="TZE171" s="145"/>
      <c r="TZF171" s="145"/>
      <c r="TZG171" s="167"/>
      <c r="TZH171" s="147"/>
      <c r="TZI171" s="148"/>
      <c r="TZJ171" s="187"/>
      <c r="TZK171" s="188"/>
      <c r="TZL171" s="165"/>
      <c r="TZM171" s="166"/>
      <c r="TZN171" s="146"/>
      <c r="TZO171" s="145"/>
      <c r="TZP171" s="145"/>
      <c r="TZQ171" s="167"/>
      <c r="TZR171" s="147"/>
      <c r="TZS171" s="148"/>
      <c r="TZT171" s="187"/>
      <c r="TZU171" s="188"/>
      <c r="TZV171" s="165"/>
      <c r="TZW171" s="166"/>
      <c r="TZX171" s="146"/>
      <c r="TZY171" s="145"/>
      <c r="TZZ171" s="145"/>
      <c r="UAA171" s="167"/>
      <c r="UAB171" s="147"/>
      <c r="UAC171" s="148"/>
      <c r="UAD171" s="187"/>
      <c r="UAE171" s="188"/>
      <c r="UAF171" s="165"/>
      <c r="UAG171" s="166"/>
      <c r="UAH171" s="146"/>
      <c r="UAI171" s="145"/>
      <c r="UAJ171" s="145"/>
      <c r="UAK171" s="167"/>
      <c r="UAL171" s="147"/>
      <c r="UAM171" s="148"/>
      <c r="UAN171" s="187"/>
      <c r="UAO171" s="188"/>
      <c r="UAP171" s="165"/>
      <c r="UAQ171" s="166"/>
      <c r="UAR171" s="146"/>
      <c r="UAS171" s="145"/>
      <c r="UAT171" s="145"/>
      <c r="UAU171" s="167"/>
      <c r="UAV171" s="147"/>
      <c r="UAW171" s="148"/>
      <c r="UAX171" s="187"/>
      <c r="UAY171" s="188"/>
      <c r="UAZ171" s="165"/>
      <c r="UBA171" s="166"/>
      <c r="UBB171" s="146"/>
      <c r="UBC171" s="145"/>
      <c r="UBD171" s="145"/>
      <c r="UBE171" s="167"/>
      <c r="UBF171" s="147"/>
      <c r="UBG171" s="148"/>
      <c r="UBH171" s="187"/>
      <c r="UBI171" s="188"/>
      <c r="UBJ171" s="165"/>
      <c r="UBK171" s="166"/>
      <c r="UBL171" s="146"/>
      <c r="UBM171" s="145"/>
      <c r="UBN171" s="145"/>
      <c r="UBO171" s="167"/>
      <c r="UBP171" s="147"/>
      <c r="UBQ171" s="148"/>
      <c r="UBR171" s="187"/>
      <c r="UBS171" s="188"/>
      <c r="UBT171" s="165"/>
      <c r="UBU171" s="166"/>
      <c r="UBV171" s="146"/>
      <c r="UBW171" s="145"/>
      <c r="UBX171" s="145"/>
      <c r="UBY171" s="167"/>
      <c r="UBZ171" s="147"/>
      <c r="UCA171" s="148"/>
      <c r="UCB171" s="187"/>
      <c r="UCC171" s="188"/>
      <c r="UCD171" s="165"/>
      <c r="UCE171" s="166"/>
      <c r="UCF171" s="146"/>
      <c r="UCG171" s="145"/>
      <c r="UCH171" s="145"/>
      <c r="UCI171" s="167"/>
      <c r="UCJ171" s="147"/>
      <c r="UCK171" s="148"/>
      <c r="UCL171" s="187"/>
      <c r="UCM171" s="188"/>
      <c r="UCN171" s="165"/>
      <c r="UCO171" s="166"/>
      <c r="UCP171" s="146"/>
      <c r="UCQ171" s="145"/>
      <c r="UCR171" s="145"/>
      <c r="UCS171" s="167"/>
      <c r="UCT171" s="147"/>
      <c r="UCU171" s="148"/>
      <c r="UCV171" s="187"/>
      <c r="UCW171" s="188"/>
      <c r="UCX171" s="165"/>
      <c r="UCY171" s="166"/>
      <c r="UCZ171" s="146"/>
      <c r="UDA171" s="145"/>
      <c r="UDB171" s="145"/>
      <c r="UDC171" s="167"/>
      <c r="UDD171" s="147"/>
      <c r="UDE171" s="148"/>
      <c r="UDF171" s="187"/>
      <c r="UDG171" s="188"/>
      <c r="UDH171" s="165"/>
      <c r="UDI171" s="166"/>
      <c r="UDJ171" s="146"/>
      <c r="UDK171" s="145"/>
      <c r="UDL171" s="145"/>
      <c r="UDM171" s="167"/>
      <c r="UDN171" s="147"/>
      <c r="UDO171" s="148"/>
      <c r="UDP171" s="187"/>
      <c r="UDQ171" s="188"/>
      <c r="UDR171" s="165"/>
      <c r="UDS171" s="166"/>
      <c r="UDT171" s="146"/>
      <c r="UDU171" s="145"/>
      <c r="UDV171" s="145"/>
      <c r="UDW171" s="167"/>
      <c r="UDX171" s="147"/>
      <c r="UDY171" s="148"/>
      <c r="UDZ171" s="187"/>
      <c r="UEA171" s="188"/>
      <c r="UEB171" s="165"/>
      <c r="UEC171" s="166"/>
      <c r="UED171" s="146"/>
      <c r="UEE171" s="145"/>
      <c r="UEF171" s="145"/>
      <c r="UEG171" s="167"/>
      <c r="UEH171" s="147"/>
      <c r="UEI171" s="148"/>
      <c r="UEJ171" s="187"/>
      <c r="UEK171" s="188"/>
      <c r="UEL171" s="165"/>
      <c r="UEM171" s="166"/>
      <c r="UEN171" s="146"/>
      <c r="UEO171" s="145"/>
      <c r="UEP171" s="145"/>
      <c r="UEQ171" s="167"/>
      <c r="UER171" s="147"/>
      <c r="UES171" s="148"/>
      <c r="UET171" s="187"/>
      <c r="UEU171" s="188"/>
      <c r="UEV171" s="165"/>
      <c r="UEW171" s="166"/>
      <c r="UEX171" s="146"/>
      <c r="UEY171" s="145"/>
      <c r="UEZ171" s="145"/>
      <c r="UFA171" s="167"/>
      <c r="UFB171" s="147"/>
      <c r="UFC171" s="148"/>
      <c r="UFD171" s="187"/>
      <c r="UFE171" s="188"/>
      <c r="UFF171" s="165"/>
      <c r="UFG171" s="166"/>
      <c r="UFH171" s="146"/>
      <c r="UFI171" s="145"/>
      <c r="UFJ171" s="145"/>
      <c r="UFK171" s="167"/>
      <c r="UFL171" s="147"/>
      <c r="UFM171" s="148"/>
      <c r="UFN171" s="187"/>
      <c r="UFO171" s="188"/>
      <c r="UFP171" s="165"/>
      <c r="UFQ171" s="166"/>
      <c r="UFR171" s="146"/>
      <c r="UFS171" s="145"/>
      <c r="UFT171" s="145"/>
      <c r="UFU171" s="167"/>
      <c r="UFV171" s="147"/>
      <c r="UFW171" s="148"/>
      <c r="UFX171" s="187"/>
      <c r="UFY171" s="188"/>
      <c r="UFZ171" s="165"/>
      <c r="UGA171" s="166"/>
      <c r="UGB171" s="146"/>
      <c r="UGC171" s="145"/>
      <c r="UGD171" s="145"/>
      <c r="UGE171" s="167"/>
      <c r="UGF171" s="147"/>
      <c r="UGG171" s="148"/>
      <c r="UGH171" s="187"/>
      <c r="UGI171" s="188"/>
      <c r="UGJ171" s="165"/>
      <c r="UGK171" s="166"/>
      <c r="UGL171" s="146"/>
      <c r="UGM171" s="145"/>
      <c r="UGN171" s="145"/>
      <c r="UGO171" s="167"/>
      <c r="UGP171" s="147"/>
      <c r="UGQ171" s="148"/>
      <c r="UGR171" s="187"/>
      <c r="UGS171" s="188"/>
      <c r="UGT171" s="165"/>
      <c r="UGU171" s="166"/>
      <c r="UGV171" s="146"/>
      <c r="UGW171" s="145"/>
      <c r="UGX171" s="145"/>
      <c r="UGY171" s="167"/>
      <c r="UGZ171" s="147"/>
      <c r="UHA171" s="148"/>
      <c r="UHB171" s="187"/>
      <c r="UHC171" s="188"/>
      <c r="UHD171" s="165"/>
      <c r="UHE171" s="166"/>
      <c r="UHF171" s="146"/>
      <c r="UHG171" s="145"/>
      <c r="UHH171" s="145"/>
      <c r="UHI171" s="167"/>
      <c r="UHJ171" s="147"/>
      <c r="UHK171" s="148"/>
      <c r="UHL171" s="187"/>
      <c r="UHM171" s="188"/>
      <c r="UHN171" s="165"/>
      <c r="UHO171" s="166"/>
      <c r="UHP171" s="146"/>
      <c r="UHQ171" s="145"/>
      <c r="UHR171" s="145"/>
      <c r="UHS171" s="167"/>
      <c r="UHT171" s="147"/>
      <c r="UHU171" s="148"/>
      <c r="UHV171" s="187"/>
      <c r="UHW171" s="188"/>
      <c r="UHX171" s="165"/>
      <c r="UHY171" s="166"/>
      <c r="UHZ171" s="146"/>
      <c r="UIA171" s="145"/>
      <c r="UIB171" s="145"/>
      <c r="UIC171" s="167"/>
      <c r="UID171" s="147"/>
      <c r="UIE171" s="148"/>
      <c r="UIF171" s="187"/>
      <c r="UIG171" s="188"/>
      <c r="UIH171" s="165"/>
      <c r="UII171" s="166"/>
      <c r="UIJ171" s="146"/>
      <c r="UIK171" s="145"/>
      <c r="UIL171" s="145"/>
      <c r="UIM171" s="167"/>
      <c r="UIN171" s="147"/>
      <c r="UIO171" s="148"/>
      <c r="UIP171" s="187"/>
      <c r="UIQ171" s="188"/>
      <c r="UIR171" s="165"/>
      <c r="UIS171" s="166"/>
      <c r="UIT171" s="146"/>
      <c r="UIU171" s="145"/>
      <c r="UIV171" s="145"/>
      <c r="UIW171" s="167"/>
      <c r="UIX171" s="147"/>
      <c r="UIY171" s="148"/>
      <c r="UIZ171" s="187"/>
      <c r="UJA171" s="188"/>
      <c r="UJB171" s="165"/>
      <c r="UJC171" s="166"/>
      <c r="UJD171" s="146"/>
      <c r="UJE171" s="145"/>
      <c r="UJF171" s="145"/>
      <c r="UJG171" s="167"/>
      <c r="UJH171" s="147"/>
      <c r="UJI171" s="148"/>
      <c r="UJJ171" s="187"/>
      <c r="UJK171" s="188"/>
      <c r="UJL171" s="165"/>
      <c r="UJM171" s="166"/>
      <c r="UJN171" s="146"/>
      <c r="UJO171" s="145"/>
      <c r="UJP171" s="145"/>
      <c r="UJQ171" s="167"/>
      <c r="UJR171" s="147"/>
      <c r="UJS171" s="148"/>
      <c r="UJT171" s="187"/>
      <c r="UJU171" s="188"/>
      <c r="UJV171" s="165"/>
      <c r="UJW171" s="166"/>
      <c r="UJX171" s="146"/>
      <c r="UJY171" s="145"/>
      <c r="UJZ171" s="145"/>
      <c r="UKA171" s="167"/>
      <c r="UKB171" s="147"/>
      <c r="UKC171" s="148"/>
      <c r="UKD171" s="187"/>
      <c r="UKE171" s="188"/>
      <c r="UKF171" s="165"/>
      <c r="UKG171" s="166"/>
      <c r="UKH171" s="146"/>
      <c r="UKI171" s="145"/>
      <c r="UKJ171" s="145"/>
      <c r="UKK171" s="167"/>
      <c r="UKL171" s="147"/>
      <c r="UKM171" s="148"/>
      <c r="UKN171" s="187"/>
      <c r="UKO171" s="188"/>
      <c r="UKP171" s="165"/>
      <c r="UKQ171" s="166"/>
      <c r="UKR171" s="146"/>
      <c r="UKS171" s="145"/>
      <c r="UKT171" s="145"/>
      <c r="UKU171" s="167"/>
      <c r="UKV171" s="147"/>
      <c r="UKW171" s="148"/>
      <c r="UKX171" s="187"/>
      <c r="UKY171" s="188"/>
      <c r="UKZ171" s="165"/>
      <c r="ULA171" s="166"/>
      <c r="ULB171" s="146"/>
      <c r="ULC171" s="145"/>
      <c r="ULD171" s="145"/>
      <c r="ULE171" s="167"/>
      <c r="ULF171" s="147"/>
      <c r="ULG171" s="148"/>
      <c r="ULH171" s="187"/>
      <c r="ULI171" s="188"/>
      <c r="ULJ171" s="165"/>
      <c r="ULK171" s="166"/>
      <c r="ULL171" s="146"/>
      <c r="ULM171" s="145"/>
      <c r="ULN171" s="145"/>
      <c r="ULO171" s="167"/>
      <c r="ULP171" s="147"/>
      <c r="ULQ171" s="148"/>
      <c r="ULR171" s="187"/>
      <c r="ULS171" s="188"/>
      <c r="ULT171" s="165"/>
      <c r="ULU171" s="166"/>
      <c r="ULV171" s="146"/>
      <c r="ULW171" s="145"/>
      <c r="ULX171" s="145"/>
      <c r="ULY171" s="167"/>
      <c r="ULZ171" s="147"/>
      <c r="UMA171" s="148"/>
      <c r="UMB171" s="187"/>
      <c r="UMC171" s="188"/>
      <c r="UMD171" s="165"/>
      <c r="UME171" s="166"/>
      <c r="UMF171" s="146"/>
      <c r="UMG171" s="145"/>
      <c r="UMH171" s="145"/>
      <c r="UMI171" s="167"/>
      <c r="UMJ171" s="147"/>
      <c r="UMK171" s="148"/>
      <c r="UML171" s="187"/>
      <c r="UMM171" s="188"/>
      <c r="UMN171" s="165"/>
      <c r="UMO171" s="166"/>
      <c r="UMP171" s="146"/>
      <c r="UMQ171" s="145"/>
      <c r="UMR171" s="145"/>
      <c r="UMS171" s="167"/>
      <c r="UMT171" s="147"/>
      <c r="UMU171" s="148"/>
      <c r="UMV171" s="187"/>
      <c r="UMW171" s="188"/>
      <c r="UMX171" s="165"/>
      <c r="UMY171" s="166"/>
      <c r="UMZ171" s="146"/>
      <c r="UNA171" s="145"/>
      <c r="UNB171" s="145"/>
      <c r="UNC171" s="167"/>
      <c r="UND171" s="147"/>
      <c r="UNE171" s="148"/>
      <c r="UNF171" s="187"/>
      <c r="UNG171" s="188"/>
      <c r="UNH171" s="165"/>
      <c r="UNI171" s="166"/>
      <c r="UNJ171" s="146"/>
      <c r="UNK171" s="145"/>
      <c r="UNL171" s="145"/>
      <c r="UNM171" s="167"/>
      <c r="UNN171" s="147"/>
      <c r="UNO171" s="148"/>
      <c r="UNP171" s="187"/>
      <c r="UNQ171" s="188"/>
      <c r="UNR171" s="165"/>
      <c r="UNS171" s="166"/>
      <c r="UNT171" s="146"/>
      <c r="UNU171" s="145"/>
      <c r="UNV171" s="145"/>
      <c r="UNW171" s="167"/>
      <c r="UNX171" s="147"/>
      <c r="UNY171" s="148"/>
      <c r="UNZ171" s="187"/>
      <c r="UOA171" s="188"/>
      <c r="UOB171" s="165"/>
      <c r="UOC171" s="166"/>
      <c r="UOD171" s="146"/>
      <c r="UOE171" s="145"/>
      <c r="UOF171" s="145"/>
      <c r="UOG171" s="167"/>
      <c r="UOH171" s="147"/>
      <c r="UOI171" s="148"/>
      <c r="UOJ171" s="187"/>
      <c r="UOK171" s="188"/>
      <c r="UOL171" s="165"/>
      <c r="UOM171" s="166"/>
      <c r="UON171" s="146"/>
      <c r="UOO171" s="145"/>
      <c r="UOP171" s="145"/>
      <c r="UOQ171" s="167"/>
      <c r="UOR171" s="147"/>
      <c r="UOS171" s="148"/>
      <c r="UOT171" s="187"/>
      <c r="UOU171" s="188"/>
      <c r="UOV171" s="165"/>
      <c r="UOW171" s="166"/>
      <c r="UOX171" s="146"/>
      <c r="UOY171" s="145"/>
      <c r="UOZ171" s="145"/>
      <c r="UPA171" s="167"/>
      <c r="UPB171" s="147"/>
      <c r="UPC171" s="148"/>
      <c r="UPD171" s="187"/>
      <c r="UPE171" s="188"/>
      <c r="UPF171" s="165"/>
      <c r="UPG171" s="166"/>
      <c r="UPH171" s="146"/>
      <c r="UPI171" s="145"/>
      <c r="UPJ171" s="145"/>
      <c r="UPK171" s="167"/>
      <c r="UPL171" s="147"/>
      <c r="UPM171" s="148"/>
      <c r="UPN171" s="187"/>
      <c r="UPO171" s="188"/>
      <c r="UPP171" s="165"/>
      <c r="UPQ171" s="166"/>
      <c r="UPR171" s="146"/>
      <c r="UPS171" s="145"/>
      <c r="UPT171" s="145"/>
      <c r="UPU171" s="167"/>
      <c r="UPV171" s="147"/>
      <c r="UPW171" s="148"/>
      <c r="UPX171" s="187"/>
      <c r="UPY171" s="188"/>
      <c r="UPZ171" s="165"/>
      <c r="UQA171" s="166"/>
      <c r="UQB171" s="146"/>
      <c r="UQC171" s="145"/>
      <c r="UQD171" s="145"/>
      <c r="UQE171" s="167"/>
      <c r="UQF171" s="147"/>
      <c r="UQG171" s="148"/>
      <c r="UQH171" s="187"/>
      <c r="UQI171" s="188"/>
      <c r="UQJ171" s="165"/>
      <c r="UQK171" s="166"/>
      <c r="UQL171" s="146"/>
      <c r="UQM171" s="145"/>
      <c r="UQN171" s="145"/>
      <c r="UQO171" s="167"/>
      <c r="UQP171" s="147"/>
      <c r="UQQ171" s="148"/>
      <c r="UQR171" s="187"/>
      <c r="UQS171" s="188"/>
      <c r="UQT171" s="165"/>
      <c r="UQU171" s="166"/>
      <c r="UQV171" s="146"/>
      <c r="UQW171" s="145"/>
      <c r="UQX171" s="145"/>
      <c r="UQY171" s="167"/>
      <c r="UQZ171" s="147"/>
      <c r="URA171" s="148"/>
      <c r="URB171" s="187"/>
      <c r="URC171" s="188"/>
      <c r="URD171" s="165"/>
      <c r="URE171" s="166"/>
      <c r="URF171" s="146"/>
      <c r="URG171" s="145"/>
      <c r="URH171" s="145"/>
      <c r="URI171" s="167"/>
      <c r="URJ171" s="147"/>
      <c r="URK171" s="148"/>
      <c r="URL171" s="187"/>
      <c r="URM171" s="188"/>
      <c r="URN171" s="165"/>
      <c r="URO171" s="166"/>
      <c r="URP171" s="146"/>
      <c r="URQ171" s="145"/>
      <c r="URR171" s="145"/>
      <c r="URS171" s="167"/>
      <c r="URT171" s="147"/>
      <c r="URU171" s="148"/>
      <c r="URV171" s="187"/>
      <c r="URW171" s="188"/>
      <c r="URX171" s="165"/>
      <c r="URY171" s="166"/>
      <c r="URZ171" s="146"/>
      <c r="USA171" s="145"/>
      <c r="USB171" s="145"/>
      <c r="USC171" s="167"/>
      <c r="USD171" s="147"/>
      <c r="USE171" s="148"/>
      <c r="USF171" s="187"/>
      <c r="USG171" s="188"/>
      <c r="USH171" s="165"/>
      <c r="USI171" s="166"/>
      <c r="USJ171" s="146"/>
      <c r="USK171" s="145"/>
      <c r="USL171" s="145"/>
      <c r="USM171" s="167"/>
      <c r="USN171" s="147"/>
      <c r="USO171" s="148"/>
      <c r="USP171" s="187"/>
      <c r="USQ171" s="188"/>
      <c r="USR171" s="165"/>
      <c r="USS171" s="166"/>
      <c r="UST171" s="146"/>
      <c r="USU171" s="145"/>
      <c r="USV171" s="145"/>
      <c r="USW171" s="167"/>
      <c r="USX171" s="147"/>
      <c r="USY171" s="148"/>
      <c r="USZ171" s="187"/>
      <c r="UTA171" s="188"/>
      <c r="UTB171" s="165"/>
      <c r="UTC171" s="166"/>
      <c r="UTD171" s="146"/>
      <c r="UTE171" s="145"/>
      <c r="UTF171" s="145"/>
      <c r="UTG171" s="167"/>
      <c r="UTH171" s="147"/>
      <c r="UTI171" s="148"/>
      <c r="UTJ171" s="187"/>
      <c r="UTK171" s="188"/>
      <c r="UTL171" s="165"/>
      <c r="UTM171" s="166"/>
      <c r="UTN171" s="146"/>
      <c r="UTO171" s="145"/>
      <c r="UTP171" s="145"/>
      <c r="UTQ171" s="167"/>
      <c r="UTR171" s="147"/>
      <c r="UTS171" s="148"/>
      <c r="UTT171" s="187"/>
      <c r="UTU171" s="188"/>
      <c r="UTV171" s="165"/>
      <c r="UTW171" s="166"/>
      <c r="UTX171" s="146"/>
      <c r="UTY171" s="145"/>
      <c r="UTZ171" s="145"/>
      <c r="UUA171" s="167"/>
      <c r="UUB171" s="147"/>
      <c r="UUC171" s="148"/>
      <c r="UUD171" s="187"/>
      <c r="UUE171" s="188"/>
      <c r="UUF171" s="165"/>
      <c r="UUG171" s="166"/>
      <c r="UUH171" s="146"/>
      <c r="UUI171" s="145"/>
      <c r="UUJ171" s="145"/>
      <c r="UUK171" s="167"/>
      <c r="UUL171" s="147"/>
      <c r="UUM171" s="148"/>
      <c r="UUN171" s="187"/>
      <c r="UUO171" s="188"/>
      <c r="UUP171" s="165"/>
      <c r="UUQ171" s="166"/>
      <c r="UUR171" s="146"/>
      <c r="UUS171" s="145"/>
      <c r="UUT171" s="145"/>
      <c r="UUU171" s="167"/>
      <c r="UUV171" s="147"/>
      <c r="UUW171" s="148"/>
      <c r="UUX171" s="187"/>
      <c r="UUY171" s="188"/>
      <c r="UUZ171" s="165"/>
      <c r="UVA171" s="166"/>
      <c r="UVB171" s="146"/>
      <c r="UVC171" s="145"/>
      <c r="UVD171" s="145"/>
      <c r="UVE171" s="167"/>
      <c r="UVF171" s="147"/>
      <c r="UVG171" s="148"/>
      <c r="UVH171" s="187"/>
      <c r="UVI171" s="188"/>
      <c r="UVJ171" s="165"/>
      <c r="UVK171" s="166"/>
      <c r="UVL171" s="146"/>
      <c r="UVM171" s="145"/>
      <c r="UVN171" s="145"/>
      <c r="UVO171" s="167"/>
      <c r="UVP171" s="147"/>
      <c r="UVQ171" s="148"/>
      <c r="UVR171" s="187"/>
      <c r="UVS171" s="188"/>
      <c r="UVT171" s="165"/>
      <c r="UVU171" s="166"/>
      <c r="UVV171" s="146"/>
      <c r="UVW171" s="145"/>
      <c r="UVX171" s="145"/>
      <c r="UVY171" s="167"/>
      <c r="UVZ171" s="147"/>
      <c r="UWA171" s="148"/>
      <c r="UWB171" s="187"/>
      <c r="UWC171" s="188"/>
      <c r="UWD171" s="165"/>
      <c r="UWE171" s="166"/>
      <c r="UWF171" s="146"/>
      <c r="UWG171" s="145"/>
      <c r="UWH171" s="145"/>
      <c r="UWI171" s="167"/>
      <c r="UWJ171" s="147"/>
      <c r="UWK171" s="148"/>
      <c r="UWL171" s="187"/>
      <c r="UWM171" s="188"/>
      <c r="UWN171" s="165"/>
      <c r="UWO171" s="166"/>
      <c r="UWP171" s="146"/>
      <c r="UWQ171" s="145"/>
      <c r="UWR171" s="145"/>
      <c r="UWS171" s="167"/>
      <c r="UWT171" s="147"/>
      <c r="UWU171" s="148"/>
      <c r="UWV171" s="187"/>
      <c r="UWW171" s="188"/>
      <c r="UWX171" s="165"/>
      <c r="UWY171" s="166"/>
      <c r="UWZ171" s="146"/>
      <c r="UXA171" s="145"/>
      <c r="UXB171" s="145"/>
      <c r="UXC171" s="167"/>
      <c r="UXD171" s="147"/>
      <c r="UXE171" s="148"/>
      <c r="UXF171" s="187"/>
      <c r="UXG171" s="188"/>
      <c r="UXH171" s="165"/>
      <c r="UXI171" s="166"/>
      <c r="UXJ171" s="146"/>
      <c r="UXK171" s="145"/>
      <c r="UXL171" s="145"/>
      <c r="UXM171" s="167"/>
      <c r="UXN171" s="147"/>
      <c r="UXO171" s="148"/>
      <c r="UXP171" s="187"/>
      <c r="UXQ171" s="188"/>
      <c r="UXR171" s="165"/>
      <c r="UXS171" s="166"/>
      <c r="UXT171" s="146"/>
      <c r="UXU171" s="145"/>
      <c r="UXV171" s="145"/>
      <c r="UXW171" s="167"/>
      <c r="UXX171" s="147"/>
      <c r="UXY171" s="148"/>
      <c r="UXZ171" s="187"/>
      <c r="UYA171" s="188"/>
      <c r="UYB171" s="165"/>
      <c r="UYC171" s="166"/>
      <c r="UYD171" s="146"/>
      <c r="UYE171" s="145"/>
      <c r="UYF171" s="145"/>
      <c r="UYG171" s="167"/>
      <c r="UYH171" s="147"/>
      <c r="UYI171" s="148"/>
      <c r="UYJ171" s="187"/>
      <c r="UYK171" s="188"/>
      <c r="UYL171" s="165"/>
      <c r="UYM171" s="166"/>
      <c r="UYN171" s="146"/>
      <c r="UYO171" s="145"/>
      <c r="UYP171" s="145"/>
      <c r="UYQ171" s="167"/>
      <c r="UYR171" s="147"/>
      <c r="UYS171" s="148"/>
      <c r="UYT171" s="187"/>
      <c r="UYU171" s="188"/>
      <c r="UYV171" s="165"/>
      <c r="UYW171" s="166"/>
      <c r="UYX171" s="146"/>
      <c r="UYY171" s="145"/>
      <c r="UYZ171" s="145"/>
      <c r="UZA171" s="167"/>
      <c r="UZB171" s="147"/>
      <c r="UZC171" s="148"/>
      <c r="UZD171" s="187"/>
      <c r="UZE171" s="188"/>
      <c r="UZF171" s="165"/>
      <c r="UZG171" s="166"/>
      <c r="UZH171" s="146"/>
      <c r="UZI171" s="145"/>
      <c r="UZJ171" s="145"/>
      <c r="UZK171" s="167"/>
      <c r="UZL171" s="147"/>
      <c r="UZM171" s="148"/>
      <c r="UZN171" s="187"/>
      <c r="UZO171" s="188"/>
      <c r="UZP171" s="165"/>
      <c r="UZQ171" s="166"/>
      <c r="UZR171" s="146"/>
      <c r="UZS171" s="145"/>
      <c r="UZT171" s="145"/>
      <c r="UZU171" s="167"/>
      <c r="UZV171" s="147"/>
      <c r="UZW171" s="148"/>
      <c r="UZX171" s="187"/>
      <c r="UZY171" s="188"/>
      <c r="UZZ171" s="165"/>
      <c r="VAA171" s="166"/>
      <c r="VAB171" s="146"/>
      <c r="VAC171" s="145"/>
      <c r="VAD171" s="145"/>
      <c r="VAE171" s="167"/>
      <c r="VAF171" s="147"/>
      <c r="VAG171" s="148"/>
      <c r="VAH171" s="187"/>
      <c r="VAI171" s="188"/>
      <c r="VAJ171" s="165"/>
      <c r="VAK171" s="166"/>
      <c r="VAL171" s="146"/>
      <c r="VAM171" s="145"/>
      <c r="VAN171" s="145"/>
      <c r="VAO171" s="167"/>
      <c r="VAP171" s="147"/>
      <c r="VAQ171" s="148"/>
      <c r="VAR171" s="187"/>
      <c r="VAS171" s="188"/>
      <c r="VAT171" s="165"/>
      <c r="VAU171" s="166"/>
      <c r="VAV171" s="146"/>
      <c r="VAW171" s="145"/>
      <c r="VAX171" s="145"/>
      <c r="VAY171" s="167"/>
      <c r="VAZ171" s="147"/>
      <c r="VBA171" s="148"/>
      <c r="VBB171" s="187"/>
      <c r="VBC171" s="188"/>
      <c r="VBD171" s="165"/>
      <c r="VBE171" s="166"/>
      <c r="VBF171" s="146"/>
      <c r="VBG171" s="145"/>
      <c r="VBH171" s="145"/>
      <c r="VBI171" s="167"/>
      <c r="VBJ171" s="147"/>
      <c r="VBK171" s="148"/>
      <c r="VBL171" s="187"/>
      <c r="VBM171" s="188"/>
      <c r="VBN171" s="165"/>
      <c r="VBO171" s="166"/>
      <c r="VBP171" s="146"/>
      <c r="VBQ171" s="145"/>
      <c r="VBR171" s="145"/>
      <c r="VBS171" s="167"/>
      <c r="VBT171" s="147"/>
      <c r="VBU171" s="148"/>
      <c r="VBV171" s="187"/>
      <c r="VBW171" s="188"/>
      <c r="VBX171" s="165"/>
      <c r="VBY171" s="166"/>
      <c r="VBZ171" s="146"/>
      <c r="VCA171" s="145"/>
      <c r="VCB171" s="145"/>
      <c r="VCC171" s="167"/>
      <c r="VCD171" s="147"/>
      <c r="VCE171" s="148"/>
      <c r="VCF171" s="187"/>
      <c r="VCG171" s="188"/>
      <c r="VCH171" s="165"/>
      <c r="VCI171" s="166"/>
      <c r="VCJ171" s="146"/>
      <c r="VCK171" s="145"/>
      <c r="VCL171" s="145"/>
      <c r="VCM171" s="167"/>
      <c r="VCN171" s="147"/>
      <c r="VCO171" s="148"/>
      <c r="VCP171" s="187"/>
      <c r="VCQ171" s="188"/>
      <c r="VCR171" s="165"/>
      <c r="VCS171" s="166"/>
      <c r="VCT171" s="146"/>
      <c r="VCU171" s="145"/>
      <c r="VCV171" s="145"/>
      <c r="VCW171" s="167"/>
      <c r="VCX171" s="147"/>
      <c r="VCY171" s="148"/>
      <c r="VCZ171" s="187"/>
      <c r="VDA171" s="188"/>
      <c r="VDB171" s="165"/>
      <c r="VDC171" s="166"/>
      <c r="VDD171" s="146"/>
      <c r="VDE171" s="145"/>
      <c r="VDF171" s="145"/>
      <c r="VDG171" s="167"/>
      <c r="VDH171" s="147"/>
      <c r="VDI171" s="148"/>
      <c r="VDJ171" s="187"/>
      <c r="VDK171" s="188"/>
      <c r="VDL171" s="165"/>
      <c r="VDM171" s="166"/>
      <c r="VDN171" s="146"/>
      <c r="VDO171" s="145"/>
      <c r="VDP171" s="145"/>
      <c r="VDQ171" s="167"/>
      <c r="VDR171" s="147"/>
      <c r="VDS171" s="148"/>
      <c r="VDT171" s="187"/>
      <c r="VDU171" s="188"/>
      <c r="VDV171" s="165"/>
      <c r="VDW171" s="166"/>
      <c r="VDX171" s="146"/>
      <c r="VDY171" s="145"/>
      <c r="VDZ171" s="145"/>
      <c r="VEA171" s="167"/>
      <c r="VEB171" s="147"/>
      <c r="VEC171" s="148"/>
      <c r="VED171" s="187"/>
      <c r="VEE171" s="188"/>
      <c r="VEF171" s="165"/>
      <c r="VEG171" s="166"/>
      <c r="VEH171" s="146"/>
      <c r="VEI171" s="145"/>
      <c r="VEJ171" s="145"/>
      <c r="VEK171" s="167"/>
      <c r="VEL171" s="147"/>
      <c r="VEM171" s="148"/>
      <c r="VEN171" s="187"/>
      <c r="VEO171" s="188"/>
      <c r="VEP171" s="165"/>
      <c r="VEQ171" s="166"/>
      <c r="VER171" s="146"/>
      <c r="VES171" s="145"/>
      <c r="VET171" s="145"/>
      <c r="VEU171" s="167"/>
      <c r="VEV171" s="147"/>
      <c r="VEW171" s="148"/>
      <c r="VEX171" s="187"/>
      <c r="VEY171" s="188"/>
      <c r="VEZ171" s="165"/>
      <c r="VFA171" s="166"/>
      <c r="VFB171" s="146"/>
      <c r="VFC171" s="145"/>
      <c r="VFD171" s="145"/>
      <c r="VFE171" s="167"/>
      <c r="VFF171" s="147"/>
      <c r="VFG171" s="148"/>
      <c r="VFH171" s="187"/>
      <c r="VFI171" s="188"/>
      <c r="VFJ171" s="165"/>
      <c r="VFK171" s="166"/>
      <c r="VFL171" s="146"/>
      <c r="VFM171" s="145"/>
      <c r="VFN171" s="145"/>
      <c r="VFO171" s="167"/>
      <c r="VFP171" s="147"/>
      <c r="VFQ171" s="148"/>
      <c r="VFR171" s="187"/>
      <c r="VFS171" s="188"/>
      <c r="VFT171" s="165"/>
      <c r="VFU171" s="166"/>
      <c r="VFV171" s="146"/>
      <c r="VFW171" s="145"/>
      <c r="VFX171" s="145"/>
      <c r="VFY171" s="167"/>
      <c r="VFZ171" s="147"/>
      <c r="VGA171" s="148"/>
      <c r="VGB171" s="187"/>
      <c r="VGC171" s="188"/>
      <c r="VGD171" s="165"/>
      <c r="VGE171" s="166"/>
      <c r="VGF171" s="146"/>
      <c r="VGG171" s="145"/>
      <c r="VGH171" s="145"/>
      <c r="VGI171" s="167"/>
      <c r="VGJ171" s="147"/>
      <c r="VGK171" s="148"/>
      <c r="VGL171" s="187"/>
      <c r="VGM171" s="188"/>
      <c r="VGN171" s="165"/>
      <c r="VGO171" s="166"/>
      <c r="VGP171" s="146"/>
      <c r="VGQ171" s="145"/>
      <c r="VGR171" s="145"/>
      <c r="VGS171" s="167"/>
      <c r="VGT171" s="147"/>
      <c r="VGU171" s="148"/>
      <c r="VGV171" s="187"/>
      <c r="VGW171" s="188"/>
      <c r="VGX171" s="165"/>
      <c r="VGY171" s="166"/>
      <c r="VGZ171" s="146"/>
      <c r="VHA171" s="145"/>
      <c r="VHB171" s="145"/>
      <c r="VHC171" s="167"/>
      <c r="VHD171" s="147"/>
      <c r="VHE171" s="148"/>
      <c r="VHF171" s="187"/>
      <c r="VHG171" s="188"/>
      <c r="VHH171" s="165"/>
      <c r="VHI171" s="166"/>
      <c r="VHJ171" s="146"/>
      <c r="VHK171" s="145"/>
      <c r="VHL171" s="145"/>
      <c r="VHM171" s="167"/>
      <c r="VHN171" s="147"/>
      <c r="VHO171" s="148"/>
      <c r="VHP171" s="187"/>
      <c r="VHQ171" s="188"/>
      <c r="VHR171" s="165"/>
      <c r="VHS171" s="166"/>
      <c r="VHT171" s="146"/>
      <c r="VHU171" s="145"/>
      <c r="VHV171" s="145"/>
      <c r="VHW171" s="167"/>
      <c r="VHX171" s="147"/>
      <c r="VHY171" s="148"/>
      <c r="VHZ171" s="187"/>
      <c r="VIA171" s="188"/>
      <c r="VIB171" s="165"/>
      <c r="VIC171" s="166"/>
      <c r="VID171" s="146"/>
      <c r="VIE171" s="145"/>
      <c r="VIF171" s="145"/>
      <c r="VIG171" s="167"/>
      <c r="VIH171" s="147"/>
      <c r="VII171" s="148"/>
      <c r="VIJ171" s="187"/>
      <c r="VIK171" s="188"/>
      <c r="VIL171" s="165"/>
      <c r="VIM171" s="166"/>
      <c r="VIN171" s="146"/>
      <c r="VIO171" s="145"/>
      <c r="VIP171" s="145"/>
      <c r="VIQ171" s="167"/>
      <c r="VIR171" s="147"/>
      <c r="VIS171" s="148"/>
      <c r="VIT171" s="187"/>
      <c r="VIU171" s="188"/>
      <c r="VIV171" s="165"/>
      <c r="VIW171" s="166"/>
      <c r="VIX171" s="146"/>
      <c r="VIY171" s="145"/>
      <c r="VIZ171" s="145"/>
      <c r="VJA171" s="167"/>
      <c r="VJB171" s="147"/>
      <c r="VJC171" s="148"/>
      <c r="VJD171" s="187"/>
      <c r="VJE171" s="188"/>
      <c r="VJF171" s="165"/>
      <c r="VJG171" s="166"/>
      <c r="VJH171" s="146"/>
      <c r="VJI171" s="145"/>
      <c r="VJJ171" s="145"/>
      <c r="VJK171" s="167"/>
      <c r="VJL171" s="147"/>
      <c r="VJM171" s="148"/>
      <c r="VJN171" s="187"/>
      <c r="VJO171" s="188"/>
      <c r="VJP171" s="165"/>
      <c r="VJQ171" s="166"/>
      <c r="VJR171" s="146"/>
      <c r="VJS171" s="145"/>
      <c r="VJT171" s="145"/>
      <c r="VJU171" s="167"/>
      <c r="VJV171" s="147"/>
      <c r="VJW171" s="148"/>
      <c r="VJX171" s="187"/>
      <c r="VJY171" s="188"/>
      <c r="VJZ171" s="165"/>
      <c r="VKA171" s="166"/>
      <c r="VKB171" s="146"/>
      <c r="VKC171" s="145"/>
      <c r="VKD171" s="145"/>
      <c r="VKE171" s="167"/>
      <c r="VKF171" s="147"/>
      <c r="VKG171" s="148"/>
      <c r="VKH171" s="187"/>
      <c r="VKI171" s="188"/>
      <c r="VKJ171" s="165"/>
      <c r="VKK171" s="166"/>
      <c r="VKL171" s="146"/>
      <c r="VKM171" s="145"/>
      <c r="VKN171" s="145"/>
      <c r="VKO171" s="167"/>
      <c r="VKP171" s="147"/>
      <c r="VKQ171" s="148"/>
      <c r="VKR171" s="187"/>
      <c r="VKS171" s="188"/>
      <c r="VKT171" s="165"/>
      <c r="VKU171" s="166"/>
      <c r="VKV171" s="146"/>
      <c r="VKW171" s="145"/>
      <c r="VKX171" s="145"/>
      <c r="VKY171" s="167"/>
      <c r="VKZ171" s="147"/>
      <c r="VLA171" s="148"/>
      <c r="VLB171" s="187"/>
      <c r="VLC171" s="188"/>
      <c r="VLD171" s="165"/>
      <c r="VLE171" s="166"/>
      <c r="VLF171" s="146"/>
      <c r="VLG171" s="145"/>
      <c r="VLH171" s="145"/>
      <c r="VLI171" s="167"/>
      <c r="VLJ171" s="147"/>
      <c r="VLK171" s="148"/>
      <c r="VLL171" s="187"/>
      <c r="VLM171" s="188"/>
      <c r="VLN171" s="165"/>
      <c r="VLO171" s="166"/>
      <c r="VLP171" s="146"/>
      <c r="VLQ171" s="145"/>
      <c r="VLR171" s="145"/>
      <c r="VLS171" s="167"/>
      <c r="VLT171" s="147"/>
      <c r="VLU171" s="148"/>
      <c r="VLV171" s="187"/>
      <c r="VLW171" s="188"/>
      <c r="VLX171" s="165"/>
      <c r="VLY171" s="166"/>
      <c r="VLZ171" s="146"/>
      <c r="VMA171" s="145"/>
      <c r="VMB171" s="145"/>
      <c r="VMC171" s="167"/>
      <c r="VMD171" s="147"/>
      <c r="VME171" s="148"/>
      <c r="VMF171" s="187"/>
      <c r="VMG171" s="188"/>
      <c r="VMH171" s="165"/>
      <c r="VMI171" s="166"/>
      <c r="VMJ171" s="146"/>
      <c r="VMK171" s="145"/>
      <c r="VML171" s="145"/>
      <c r="VMM171" s="167"/>
      <c r="VMN171" s="147"/>
      <c r="VMO171" s="148"/>
      <c r="VMP171" s="187"/>
      <c r="VMQ171" s="188"/>
      <c r="VMR171" s="165"/>
      <c r="VMS171" s="166"/>
      <c r="VMT171" s="146"/>
      <c r="VMU171" s="145"/>
      <c r="VMV171" s="145"/>
      <c r="VMW171" s="167"/>
      <c r="VMX171" s="147"/>
      <c r="VMY171" s="148"/>
      <c r="VMZ171" s="187"/>
      <c r="VNA171" s="188"/>
      <c r="VNB171" s="165"/>
      <c r="VNC171" s="166"/>
      <c r="VND171" s="146"/>
      <c r="VNE171" s="145"/>
      <c r="VNF171" s="145"/>
      <c r="VNG171" s="167"/>
      <c r="VNH171" s="147"/>
      <c r="VNI171" s="148"/>
      <c r="VNJ171" s="187"/>
      <c r="VNK171" s="188"/>
      <c r="VNL171" s="165"/>
      <c r="VNM171" s="166"/>
      <c r="VNN171" s="146"/>
      <c r="VNO171" s="145"/>
      <c r="VNP171" s="145"/>
      <c r="VNQ171" s="167"/>
      <c r="VNR171" s="147"/>
      <c r="VNS171" s="148"/>
      <c r="VNT171" s="187"/>
      <c r="VNU171" s="188"/>
      <c r="VNV171" s="165"/>
      <c r="VNW171" s="166"/>
      <c r="VNX171" s="146"/>
      <c r="VNY171" s="145"/>
      <c r="VNZ171" s="145"/>
      <c r="VOA171" s="167"/>
      <c r="VOB171" s="147"/>
      <c r="VOC171" s="148"/>
      <c r="VOD171" s="187"/>
      <c r="VOE171" s="188"/>
      <c r="VOF171" s="165"/>
      <c r="VOG171" s="166"/>
      <c r="VOH171" s="146"/>
      <c r="VOI171" s="145"/>
      <c r="VOJ171" s="145"/>
      <c r="VOK171" s="167"/>
      <c r="VOL171" s="147"/>
      <c r="VOM171" s="148"/>
      <c r="VON171" s="187"/>
      <c r="VOO171" s="188"/>
      <c r="VOP171" s="165"/>
      <c r="VOQ171" s="166"/>
      <c r="VOR171" s="146"/>
      <c r="VOS171" s="145"/>
      <c r="VOT171" s="145"/>
      <c r="VOU171" s="167"/>
      <c r="VOV171" s="147"/>
      <c r="VOW171" s="148"/>
      <c r="VOX171" s="187"/>
      <c r="VOY171" s="188"/>
      <c r="VOZ171" s="165"/>
      <c r="VPA171" s="166"/>
      <c r="VPB171" s="146"/>
      <c r="VPC171" s="145"/>
      <c r="VPD171" s="145"/>
      <c r="VPE171" s="167"/>
      <c r="VPF171" s="147"/>
      <c r="VPG171" s="148"/>
      <c r="VPH171" s="187"/>
      <c r="VPI171" s="188"/>
      <c r="VPJ171" s="165"/>
      <c r="VPK171" s="166"/>
      <c r="VPL171" s="146"/>
      <c r="VPM171" s="145"/>
      <c r="VPN171" s="145"/>
      <c r="VPO171" s="167"/>
      <c r="VPP171" s="147"/>
      <c r="VPQ171" s="148"/>
      <c r="VPR171" s="187"/>
      <c r="VPS171" s="188"/>
      <c r="VPT171" s="165"/>
      <c r="VPU171" s="166"/>
      <c r="VPV171" s="146"/>
      <c r="VPW171" s="145"/>
      <c r="VPX171" s="145"/>
      <c r="VPY171" s="167"/>
      <c r="VPZ171" s="147"/>
      <c r="VQA171" s="148"/>
      <c r="VQB171" s="187"/>
      <c r="VQC171" s="188"/>
      <c r="VQD171" s="165"/>
      <c r="VQE171" s="166"/>
      <c r="VQF171" s="146"/>
      <c r="VQG171" s="145"/>
      <c r="VQH171" s="145"/>
      <c r="VQI171" s="167"/>
      <c r="VQJ171" s="147"/>
      <c r="VQK171" s="148"/>
      <c r="VQL171" s="187"/>
      <c r="VQM171" s="188"/>
      <c r="VQN171" s="165"/>
      <c r="VQO171" s="166"/>
      <c r="VQP171" s="146"/>
      <c r="VQQ171" s="145"/>
      <c r="VQR171" s="145"/>
      <c r="VQS171" s="167"/>
      <c r="VQT171" s="147"/>
      <c r="VQU171" s="148"/>
      <c r="VQV171" s="187"/>
      <c r="VQW171" s="188"/>
      <c r="VQX171" s="165"/>
      <c r="VQY171" s="166"/>
      <c r="VQZ171" s="146"/>
      <c r="VRA171" s="145"/>
      <c r="VRB171" s="145"/>
      <c r="VRC171" s="167"/>
      <c r="VRD171" s="147"/>
      <c r="VRE171" s="148"/>
      <c r="VRF171" s="187"/>
      <c r="VRG171" s="188"/>
      <c r="VRH171" s="165"/>
      <c r="VRI171" s="166"/>
      <c r="VRJ171" s="146"/>
      <c r="VRK171" s="145"/>
      <c r="VRL171" s="145"/>
      <c r="VRM171" s="167"/>
      <c r="VRN171" s="147"/>
      <c r="VRO171" s="148"/>
      <c r="VRP171" s="187"/>
      <c r="VRQ171" s="188"/>
      <c r="VRR171" s="165"/>
      <c r="VRS171" s="166"/>
      <c r="VRT171" s="146"/>
      <c r="VRU171" s="145"/>
      <c r="VRV171" s="145"/>
      <c r="VRW171" s="167"/>
      <c r="VRX171" s="147"/>
      <c r="VRY171" s="148"/>
      <c r="VRZ171" s="187"/>
      <c r="VSA171" s="188"/>
      <c r="VSB171" s="165"/>
      <c r="VSC171" s="166"/>
      <c r="VSD171" s="146"/>
      <c r="VSE171" s="145"/>
      <c r="VSF171" s="145"/>
      <c r="VSG171" s="167"/>
      <c r="VSH171" s="147"/>
      <c r="VSI171" s="148"/>
      <c r="VSJ171" s="187"/>
      <c r="VSK171" s="188"/>
      <c r="VSL171" s="165"/>
      <c r="VSM171" s="166"/>
      <c r="VSN171" s="146"/>
      <c r="VSO171" s="145"/>
      <c r="VSP171" s="145"/>
      <c r="VSQ171" s="167"/>
      <c r="VSR171" s="147"/>
      <c r="VSS171" s="148"/>
      <c r="VST171" s="187"/>
      <c r="VSU171" s="188"/>
      <c r="VSV171" s="165"/>
      <c r="VSW171" s="166"/>
      <c r="VSX171" s="146"/>
      <c r="VSY171" s="145"/>
      <c r="VSZ171" s="145"/>
      <c r="VTA171" s="167"/>
      <c r="VTB171" s="147"/>
      <c r="VTC171" s="148"/>
      <c r="VTD171" s="187"/>
      <c r="VTE171" s="188"/>
      <c r="VTF171" s="165"/>
      <c r="VTG171" s="166"/>
      <c r="VTH171" s="146"/>
      <c r="VTI171" s="145"/>
      <c r="VTJ171" s="145"/>
      <c r="VTK171" s="167"/>
      <c r="VTL171" s="147"/>
      <c r="VTM171" s="148"/>
      <c r="VTN171" s="187"/>
      <c r="VTO171" s="188"/>
      <c r="VTP171" s="165"/>
      <c r="VTQ171" s="166"/>
      <c r="VTR171" s="146"/>
      <c r="VTS171" s="145"/>
      <c r="VTT171" s="145"/>
      <c r="VTU171" s="167"/>
      <c r="VTV171" s="147"/>
      <c r="VTW171" s="148"/>
      <c r="VTX171" s="187"/>
      <c r="VTY171" s="188"/>
      <c r="VTZ171" s="165"/>
      <c r="VUA171" s="166"/>
      <c r="VUB171" s="146"/>
      <c r="VUC171" s="145"/>
      <c r="VUD171" s="145"/>
      <c r="VUE171" s="167"/>
      <c r="VUF171" s="147"/>
      <c r="VUG171" s="148"/>
      <c r="VUH171" s="187"/>
      <c r="VUI171" s="188"/>
      <c r="VUJ171" s="165"/>
      <c r="VUK171" s="166"/>
      <c r="VUL171" s="146"/>
      <c r="VUM171" s="145"/>
      <c r="VUN171" s="145"/>
      <c r="VUO171" s="167"/>
      <c r="VUP171" s="147"/>
      <c r="VUQ171" s="148"/>
      <c r="VUR171" s="187"/>
      <c r="VUS171" s="188"/>
      <c r="VUT171" s="165"/>
      <c r="VUU171" s="166"/>
      <c r="VUV171" s="146"/>
      <c r="VUW171" s="145"/>
      <c r="VUX171" s="145"/>
      <c r="VUY171" s="167"/>
      <c r="VUZ171" s="147"/>
      <c r="VVA171" s="148"/>
      <c r="VVB171" s="187"/>
      <c r="VVC171" s="188"/>
      <c r="VVD171" s="165"/>
      <c r="VVE171" s="166"/>
      <c r="VVF171" s="146"/>
      <c r="VVG171" s="145"/>
      <c r="VVH171" s="145"/>
      <c r="VVI171" s="167"/>
      <c r="VVJ171" s="147"/>
      <c r="VVK171" s="148"/>
      <c r="VVL171" s="187"/>
      <c r="VVM171" s="188"/>
      <c r="VVN171" s="165"/>
      <c r="VVO171" s="166"/>
      <c r="VVP171" s="146"/>
      <c r="VVQ171" s="145"/>
      <c r="VVR171" s="145"/>
      <c r="VVS171" s="167"/>
      <c r="VVT171" s="147"/>
      <c r="VVU171" s="148"/>
      <c r="VVV171" s="187"/>
      <c r="VVW171" s="188"/>
      <c r="VVX171" s="165"/>
      <c r="VVY171" s="166"/>
      <c r="VVZ171" s="146"/>
      <c r="VWA171" s="145"/>
      <c r="VWB171" s="145"/>
      <c r="VWC171" s="167"/>
      <c r="VWD171" s="147"/>
      <c r="VWE171" s="148"/>
      <c r="VWF171" s="187"/>
      <c r="VWG171" s="188"/>
      <c r="VWH171" s="165"/>
      <c r="VWI171" s="166"/>
      <c r="VWJ171" s="146"/>
      <c r="VWK171" s="145"/>
      <c r="VWL171" s="145"/>
      <c r="VWM171" s="167"/>
      <c r="VWN171" s="147"/>
      <c r="VWO171" s="148"/>
      <c r="VWP171" s="187"/>
      <c r="VWQ171" s="188"/>
      <c r="VWR171" s="165"/>
      <c r="VWS171" s="166"/>
      <c r="VWT171" s="146"/>
      <c r="VWU171" s="145"/>
      <c r="VWV171" s="145"/>
      <c r="VWW171" s="167"/>
      <c r="VWX171" s="147"/>
      <c r="VWY171" s="148"/>
      <c r="VWZ171" s="187"/>
      <c r="VXA171" s="188"/>
      <c r="VXB171" s="165"/>
      <c r="VXC171" s="166"/>
      <c r="VXD171" s="146"/>
      <c r="VXE171" s="145"/>
      <c r="VXF171" s="145"/>
      <c r="VXG171" s="167"/>
      <c r="VXH171" s="147"/>
      <c r="VXI171" s="148"/>
      <c r="VXJ171" s="187"/>
      <c r="VXK171" s="188"/>
      <c r="VXL171" s="165"/>
      <c r="VXM171" s="166"/>
      <c r="VXN171" s="146"/>
      <c r="VXO171" s="145"/>
      <c r="VXP171" s="145"/>
      <c r="VXQ171" s="167"/>
      <c r="VXR171" s="147"/>
      <c r="VXS171" s="148"/>
      <c r="VXT171" s="187"/>
      <c r="VXU171" s="188"/>
      <c r="VXV171" s="165"/>
      <c r="VXW171" s="166"/>
      <c r="VXX171" s="146"/>
      <c r="VXY171" s="145"/>
      <c r="VXZ171" s="145"/>
      <c r="VYA171" s="167"/>
      <c r="VYB171" s="147"/>
      <c r="VYC171" s="148"/>
      <c r="VYD171" s="187"/>
      <c r="VYE171" s="188"/>
      <c r="VYF171" s="165"/>
      <c r="VYG171" s="166"/>
      <c r="VYH171" s="146"/>
      <c r="VYI171" s="145"/>
      <c r="VYJ171" s="145"/>
      <c r="VYK171" s="167"/>
      <c r="VYL171" s="147"/>
      <c r="VYM171" s="148"/>
      <c r="VYN171" s="187"/>
      <c r="VYO171" s="188"/>
      <c r="VYP171" s="165"/>
      <c r="VYQ171" s="166"/>
      <c r="VYR171" s="146"/>
      <c r="VYS171" s="145"/>
      <c r="VYT171" s="145"/>
      <c r="VYU171" s="167"/>
      <c r="VYV171" s="147"/>
      <c r="VYW171" s="148"/>
      <c r="VYX171" s="187"/>
      <c r="VYY171" s="188"/>
      <c r="VYZ171" s="165"/>
      <c r="VZA171" s="166"/>
      <c r="VZB171" s="146"/>
      <c r="VZC171" s="145"/>
      <c r="VZD171" s="145"/>
      <c r="VZE171" s="167"/>
      <c r="VZF171" s="147"/>
      <c r="VZG171" s="148"/>
      <c r="VZH171" s="187"/>
      <c r="VZI171" s="188"/>
      <c r="VZJ171" s="165"/>
      <c r="VZK171" s="166"/>
      <c r="VZL171" s="146"/>
      <c r="VZM171" s="145"/>
      <c r="VZN171" s="145"/>
      <c r="VZO171" s="167"/>
      <c r="VZP171" s="147"/>
      <c r="VZQ171" s="148"/>
      <c r="VZR171" s="187"/>
      <c r="VZS171" s="188"/>
      <c r="VZT171" s="165"/>
      <c r="VZU171" s="166"/>
      <c r="VZV171" s="146"/>
      <c r="VZW171" s="145"/>
      <c r="VZX171" s="145"/>
      <c r="VZY171" s="167"/>
      <c r="VZZ171" s="147"/>
      <c r="WAA171" s="148"/>
      <c r="WAB171" s="187"/>
      <c r="WAC171" s="188"/>
      <c r="WAD171" s="165"/>
      <c r="WAE171" s="166"/>
      <c r="WAF171" s="146"/>
      <c r="WAG171" s="145"/>
      <c r="WAH171" s="145"/>
      <c r="WAI171" s="167"/>
      <c r="WAJ171" s="147"/>
      <c r="WAK171" s="148"/>
      <c r="WAL171" s="187"/>
      <c r="WAM171" s="188"/>
      <c r="WAN171" s="165"/>
      <c r="WAO171" s="166"/>
      <c r="WAP171" s="146"/>
      <c r="WAQ171" s="145"/>
      <c r="WAR171" s="145"/>
      <c r="WAS171" s="167"/>
      <c r="WAT171" s="147"/>
      <c r="WAU171" s="148"/>
      <c r="WAV171" s="187"/>
      <c r="WAW171" s="188"/>
      <c r="WAX171" s="165"/>
      <c r="WAY171" s="166"/>
      <c r="WAZ171" s="146"/>
      <c r="WBA171" s="145"/>
      <c r="WBB171" s="145"/>
      <c r="WBC171" s="167"/>
      <c r="WBD171" s="147"/>
      <c r="WBE171" s="148"/>
      <c r="WBF171" s="187"/>
      <c r="WBG171" s="188"/>
      <c r="WBH171" s="165"/>
      <c r="WBI171" s="166"/>
      <c r="WBJ171" s="146"/>
      <c r="WBK171" s="145"/>
      <c r="WBL171" s="145"/>
      <c r="WBM171" s="167"/>
      <c r="WBN171" s="147"/>
      <c r="WBO171" s="148"/>
      <c r="WBP171" s="187"/>
      <c r="WBQ171" s="188"/>
      <c r="WBR171" s="165"/>
      <c r="WBS171" s="166"/>
      <c r="WBT171" s="146"/>
      <c r="WBU171" s="145"/>
      <c r="WBV171" s="145"/>
      <c r="WBW171" s="167"/>
      <c r="WBX171" s="147"/>
      <c r="WBY171" s="148"/>
      <c r="WBZ171" s="187"/>
      <c r="WCA171" s="188"/>
      <c r="WCB171" s="165"/>
      <c r="WCC171" s="166"/>
      <c r="WCD171" s="146"/>
      <c r="WCE171" s="145"/>
      <c r="WCF171" s="145"/>
      <c r="WCG171" s="167"/>
      <c r="WCH171" s="147"/>
      <c r="WCI171" s="148"/>
      <c r="WCJ171" s="187"/>
      <c r="WCK171" s="188"/>
      <c r="WCL171" s="165"/>
      <c r="WCM171" s="166"/>
      <c r="WCN171" s="146"/>
      <c r="WCO171" s="145"/>
      <c r="WCP171" s="145"/>
      <c r="WCQ171" s="167"/>
      <c r="WCR171" s="147"/>
      <c r="WCS171" s="148"/>
      <c r="WCT171" s="187"/>
      <c r="WCU171" s="188"/>
      <c r="WCV171" s="165"/>
      <c r="WCW171" s="166"/>
      <c r="WCX171" s="146"/>
      <c r="WCY171" s="145"/>
      <c r="WCZ171" s="145"/>
      <c r="WDA171" s="167"/>
      <c r="WDB171" s="147"/>
      <c r="WDC171" s="148"/>
      <c r="WDD171" s="187"/>
      <c r="WDE171" s="188"/>
      <c r="WDF171" s="165"/>
      <c r="WDG171" s="166"/>
      <c r="WDH171" s="146"/>
      <c r="WDI171" s="145"/>
      <c r="WDJ171" s="145"/>
      <c r="WDK171" s="167"/>
      <c r="WDL171" s="147"/>
      <c r="WDM171" s="148"/>
      <c r="WDN171" s="187"/>
      <c r="WDO171" s="188"/>
      <c r="WDP171" s="165"/>
      <c r="WDQ171" s="166"/>
      <c r="WDR171" s="146"/>
      <c r="WDS171" s="145"/>
      <c r="WDT171" s="145"/>
      <c r="WDU171" s="167"/>
      <c r="WDV171" s="147"/>
      <c r="WDW171" s="148"/>
      <c r="WDX171" s="187"/>
      <c r="WDY171" s="188"/>
      <c r="WDZ171" s="165"/>
      <c r="WEA171" s="166"/>
      <c r="WEB171" s="146"/>
      <c r="WEC171" s="145"/>
      <c r="WED171" s="145"/>
      <c r="WEE171" s="167"/>
      <c r="WEF171" s="147"/>
      <c r="WEG171" s="148"/>
      <c r="WEH171" s="187"/>
      <c r="WEI171" s="188"/>
      <c r="WEJ171" s="165"/>
      <c r="WEK171" s="166"/>
      <c r="WEL171" s="146"/>
      <c r="WEM171" s="145"/>
      <c r="WEN171" s="145"/>
      <c r="WEO171" s="167"/>
      <c r="WEP171" s="147"/>
      <c r="WEQ171" s="148"/>
      <c r="WER171" s="187"/>
      <c r="WES171" s="188"/>
      <c r="WET171" s="165"/>
      <c r="WEU171" s="166"/>
      <c r="WEV171" s="146"/>
      <c r="WEW171" s="145"/>
      <c r="WEX171" s="145"/>
      <c r="WEY171" s="167"/>
      <c r="WEZ171" s="147"/>
      <c r="WFA171" s="148"/>
      <c r="WFB171" s="187"/>
      <c r="WFC171" s="188"/>
      <c r="WFD171" s="165"/>
      <c r="WFE171" s="166"/>
      <c r="WFF171" s="146"/>
      <c r="WFG171" s="145"/>
      <c r="WFH171" s="145"/>
      <c r="WFI171" s="167"/>
      <c r="WFJ171" s="147"/>
      <c r="WFK171" s="148"/>
      <c r="WFL171" s="187"/>
      <c r="WFM171" s="188"/>
      <c r="WFN171" s="165"/>
      <c r="WFO171" s="166"/>
      <c r="WFP171" s="146"/>
      <c r="WFQ171" s="145"/>
      <c r="WFR171" s="145"/>
      <c r="WFS171" s="167"/>
      <c r="WFT171" s="147"/>
      <c r="WFU171" s="148"/>
      <c r="WFV171" s="187"/>
      <c r="WFW171" s="188"/>
      <c r="WFX171" s="165"/>
      <c r="WFY171" s="166"/>
      <c r="WFZ171" s="146"/>
      <c r="WGA171" s="145"/>
      <c r="WGB171" s="145"/>
      <c r="WGC171" s="167"/>
      <c r="WGD171" s="147"/>
      <c r="WGE171" s="148"/>
      <c r="WGF171" s="187"/>
      <c r="WGG171" s="188"/>
      <c r="WGH171" s="165"/>
      <c r="WGI171" s="166"/>
      <c r="WGJ171" s="146"/>
      <c r="WGK171" s="145"/>
      <c r="WGL171" s="145"/>
      <c r="WGM171" s="167"/>
      <c r="WGN171" s="147"/>
      <c r="WGO171" s="148"/>
      <c r="WGP171" s="187"/>
      <c r="WGQ171" s="188"/>
      <c r="WGR171" s="165"/>
      <c r="WGS171" s="166"/>
      <c r="WGT171" s="146"/>
      <c r="WGU171" s="145"/>
      <c r="WGV171" s="145"/>
      <c r="WGW171" s="167"/>
      <c r="WGX171" s="147"/>
      <c r="WGY171" s="148"/>
      <c r="WGZ171" s="187"/>
      <c r="WHA171" s="188"/>
      <c r="WHB171" s="165"/>
      <c r="WHC171" s="166"/>
      <c r="WHD171" s="146"/>
      <c r="WHE171" s="145"/>
      <c r="WHF171" s="145"/>
      <c r="WHG171" s="167"/>
      <c r="WHH171" s="147"/>
      <c r="WHI171" s="148"/>
      <c r="WHJ171" s="187"/>
      <c r="WHK171" s="188"/>
      <c r="WHL171" s="165"/>
      <c r="WHM171" s="166"/>
      <c r="WHN171" s="146"/>
      <c r="WHO171" s="145"/>
      <c r="WHP171" s="145"/>
      <c r="WHQ171" s="167"/>
      <c r="WHR171" s="147"/>
      <c r="WHS171" s="148"/>
      <c r="WHT171" s="187"/>
      <c r="WHU171" s="188"/>
      <c r="WHV171" s="165"/>
      <c r="WHW171" s="166"/>
      <c r="WHX171" s="146"/>
      <c r="WHY171" s="145"/>
      <c r="WHZ171" s="145"/>
      <c r="WIA171" s="167"/>
      <c r="WIB171" s="147"/>
      <c r="WIC171" s="148"/>
      <c r="WID171" s="187"/>
      <c r="WIE171" s="188"/>
      <c r="WIF171" s="165"/>
      <c r="WIG171" s="166"/>
      <c r="WIH171" s="146"/>
      <c r="WII171" s="145"/>
      <c r="WIJ171" s="145"/>
      <c r="WIK171" s="167"/>
      <c r="WIL171" s="147"/>
      <c r="WIM171" s="148"/>
      <c r="WIN171" s="187"/>
      <c r="WIO171" s="188"/>
      <c r="WIP171" s="165"/>
      <c r="WIQ171" s="166"/>
      <c r="WIR171" s="146"/>
      <c r="WIS171" s="145"/>
      <c r="WIT171" s="145"/>
      <c r="WIU171" s="167"/>
      <c r="WIV171" s="147"/>
      <c r="WIW171" s="148"/>
      <c r="WIX171" s="187"/>
      <c r="WIY171" s="188"/>
      <c r="WIZ171" s="165"/>
      <c r="WJA171" s="166"/>
      <c r="WJB171" s="146"/>
      <c r="WJC171" s="145"/>
      <c r="WJD171" s="145"/>
      <c r="WJE171" s="167"/>
      <c r="WJF171" s="147"/>
      <c r="WJG171" s="148"/>
      <c r="WJH171" s="187"/>
      <c r="WJI171" s="188"/>
      <c r="WJJ171" s="165"/>
      <c r="WJK171" s="166"/>
      <c r="WJL171" s="146"/>
      <c r="WJM171" s="145"/>
      <c r="WJN171" s="145"/>
      <c r="WJO171" s="167"/>
      <c r="WJP171" s="147"/>
      <c r="WJQ171" s="148"/>
      <c r="WJR171" s="187"/>
      <c r="WJS171" s="188"/>
      <c r="WJT171" s="165"/>
      <c r="WJU171" s="166"/>
      <c r="WJV171" s="146"/>
      <c r="WJW171" s="145"/>
      <c r="WJX171" s="145"/>
      <c r="WJY171" s="167"/>
      <c r="WJZ171" s="147"/>
      <c r="WKA171" s="148"/>
      <c r="WKB171" s="187"/>
      <c r="WKC171" s="188"/>
      <c r="WKD171" s="165"/>
      <c r="WKE171" s="166"/>
      <c r="WKF171" s="146"/>
      <c r="WKG171" s="145"/>
      <c r="WKH171" s="145"/>
      <c r="WKI171" s="167"/>
      <c r="WKJ171" s="147"/>
      <c r="WKK171" s="148"/>
      <c r="WKL171" s="187"/>
      <c r="WKM171" s="188"/>
      <c r="WKN171" s="165"/>
      <c r="WKO171" s="166"/>
      <c r="WKP171" s="146"/>
      <c r="WKQ171" s="145"/>
      <c r="WKR171" s="145"/>
      <c r="WKS171" s="167"/>
      <c r="WKT171" s="147"/>
      <c r="WKU171" s="148"/>
      <c r="WKV171" s="187"/>
      <c r="WKW171" s="188"/>
      <c r="WKX171" s="165"/>
      <c r="WKY171" s="166"/>
      <c r="WKZ171" s="146"/>
      <c r="WLA171" s="145"/>
      <c r="WLB171" s="145"/>
      <c r="WLC171" s="167"/>
      <c r="WLD171" s="147"/>
      <c r="WLE171" s="148"/>
      <c r="WLF171" s="187"/>
      <c r="WLG171" s="188"/>
      <c r="WLH171" s="165"/>
      <c r="WLI171" s="166"/>
      <c r="WLJ171" s="146"/>
      <c r="WLK171" s="145"/>
      <c r="WLL171" s="145"/>
      <c r="WLM171" s="167"/>
      <c r="WLN171" s="147"/>
      <c r="WLO171" s="148"/>
      <c r="WLP171" s="187"/>
      <c r="WLQ171" s="188"/>
      <c r="WLR171" s="165"/>
      <c r="WLS171" s="166"/>
      <c r="WLT171" s="146"/>
      <c r="WLU171" s="145"/>
      <c r="WLV171" s="145"/>
      <c r="WLW171" s="167"/>
      <c r="WLX171" s="147"/>
      <c r="WLY171" s="148"/>
      <c r="WLZ171" s="187"/>
      <c r="WMA171" s="188"/>
      <c r="WMB171" s="165"/>
      <c r="WMC171" s="166"/>
      <c r="WMD171" s="146"/>
      <c r="WME171" s="145"/>
      <c r="WMF171" s="145"/>
      <c r="WMG171" s="167"/>
      <c r="WMH171" s="147"/>
      <c r="WMI171" s="148"/>
      <c r="WMJ171" s="187"/>
      <c r="WMK171" s="188"/>
      <c r="WML171" s="165"/>
      <c r="WMM171" s="166"/>
      <c r="WMN171" s="146"/>
      <c r="WMO171" s="145"/>
      <c r="WMP171" s="145"/>
      <c r="WMQ171" s="167"/>
      <c r="WMR171" s="147"/>
      <c r="WMS171" s="148"/>
      <c r="WMT171" s="187"/>
      <c r="WMU171" s="188"/>
      <c r="WMV171" s="165"/>
      <c r="WMW171" s="166"/>
      <c r="WMX171" s="146"/>
      <c r="WMY171" s="145"/>
      <c r="WMZ171" s="145"/>
      <c r="WNA171" s="167"/>
      <c r="WNB171" s="147"/>
      <c r="WNC171" s="148"/>
      <c r="WND171" s="187"/>
      <c r="WNE171" s="188"/>
      <c r="WNF171" s="165"/>
      <c r="WNG171" s="166"/>
      <c r="WNH171" s="146"/>
      <c r="WNI171" s="145"/>
      <c r="WNJ171" s="145"/>
      <c r="WNK171" s="167"/>
      <c r="WNL171" s="147"/>
      <c r="WNM171" s="148"/>
      <c r="WNN171" s="187"/>
      <c r="WNO171" s="188"/>
      <c r="WNP171" s="165"/>
      <c r="WNQ171" s="166"/>
      <c r="WNR171" s="146"/>
      <c r="WNS171" s="145"/>
      <c r="WNT171" s="145"/>
      <c r="WNU171" s="167"/>
      <c r="WNV171" s="147"/>
      <c r="WNW171" s="148"/>
      <c r="WNX171" s="187"/>
      <c r="WNY171" s="188"/>
      <c r="WNZ171" s="165"/>
      <c r="WOA171" s="166"/>
      <c r="WOB171" s="146"/>
      <c r="WOC171" s="145"/>
      <c r="WOD171" s="145"/>
      <c r="WOE171" s="167"/>
      <c r="WOF171" s="147"/>
      <c r="WOG171" s="148"/>
      <c r="WOH171" s="187"/>
      <c r="WOI171" s="188"/>
      <c r="WOJ171" s="165"/>
      <c r="WOK171" s="166"/>
      <c r="WOL171" s="146"/>
      <c r="WOM171" s="145"/>
      <c r="WON171" s="145"/>
      <c r="WOO171" s="167"/>
      <c r="WOP171" s="147"/>
      <c r="WOQ171" s="148"/>
      <c r="WOR171" s="187"/>
      <c r="WOS171" s="188"/>
      <c r="WOT171" s="165"/>
      <c r="WOU171" s="166"/>
      <c r="WOV171" s="146"/>
      <c r="WOW171" s="145"/>
      <c r="WOX171" s="145"/>
      <c r="WOY171" s="167"/>
      <c r="WOZ171" s="147"/>
      <c r="WPA171" s="148"/>
      <c r="WPB171" s="187"/>
      <c r="WPC171" s="188"/>
      <c r="WPD171" s="165"/>
      <c r="WPE171" s="166"/>
      <c r="WPF171" s="146"/>
      <c r="WPG171" s="145"/>
      <c r="WPH171" s="145"/>
      <c r="WPI171" s="167"/>
      <c r="WPJ171" s="147"/>
      <c r="WPK171" s="148"/>
      <c r="WPL171" s="187"/>
      <c r="WPM171" s="188"/>
      <c r="WPN171" s="165"/>
      <c r="WPO171" s="166"/>
      <c r="WPP171" s="146"/>
      <c r="WPQ171" s="145"/>
      <c r="WPR171" s="145"/>
      <c r="WPS171" s="167"/>
      <c r="WPT171" s="147"/>
      <c r="WPU171" s="148"/>
      <c r="WPV171" s="187"/>
      <c r="WPW171" s="188"/>
      <c r="WPX171" s="165"/>
      <c r="WPY171" s="166"/>
      <c r="WPZ171" s="146"/>
      <c r="WQA171" s="145"/>
      <c r="WQB171" s="145"/>
      <c r="WQC171" s="167"/>
      <c r="WQD171" s="147"/>
      <c r="WQE171" s="148"/>
      <c r="WQF171" s="187"/>
      <c r="WQG171" s="188"/>
      <c r="WQH171" s="165"/>
      <c r="WQI171" s="166"/>
      <c r="WQJ171" s="146"/>
      <c r="WQK171" s="145"/>
      <c r="WQL171" s="145"/>
      <c r="WQM171" s="167"/>
      <c r="WQN171" s="147"/>
      <c r="WQO171" s="148"/>
      <c r="WQP171" s="187"/>
      <c r="WQQ171" s="188"/>
      <c r="WQR171" s="165"/>
      <c r="WQS171" s="166"/>
      <c r="WQT171" s="146"/>
      <c r="WQU171" s="145"/>
      <c r="WQV171" s="145"/>
      <c r="WQW171" s="167"/>
      <c r="WQX171" s="147"/>
      <c r="WQY171" s="148"/>
      <c r="WQZ171" s="187"/>
      <c r="WRA171" s="188"/>
      <c r="WRB171" s="165"/>
      <c r="WRC171" s="166"/>
      <c r="WRD171" s="146"/>
      <c r="WRE171" s="145"/>
      <c r="WRF171" s="145"/>
      <c r="WRG171" s="167"/>
      <c r="WRH171" s="147"/>
      <c r="WRI171" s="148"/>
      <c r="WRJ171" s="187"/>
      <c r="WRK171" s="188"/>
      <c r="WRL171" s="165"/>
      <c r="WRM171" s="166"/>
      <c r="WRN171" s="146"/>
      <c r="WRO171" s="145"/>
      <c r="WRP171" s="145"/>
      <c r="WRQ171" s="167"/>
      <c r="WRR171" s="147"/>
      <c r="WRS171" s="148"/>
      <c r="WRT171" s="187"/>
      <c r="WRU171" s="188"/>
      <c r="WRV171" s="165"/>
      <c r="WRW171" s="166"/>
      <c r="WRX171" s="146"/>
      <c r="WRY171" s="145"/>
      <c r="WRZ171" s="145"/>
      <c r="WSA171" s="167"/>
      <c r="WSB171" s="147"/>
      <c r="WSC171" s="148"/>
      <c r="WSD171" s="187"/>
      <c r="WSE171" s="188"/>
      <c r="WSF171" s="165"/>
      <c r="WSG171" s="166"/>
      <c r="WSH171" s="146"/>
      <c r="WSI171" s="145"/>
      <c r="WSJ171" s="145"/>
      <c r="WSK171" s="167"/>
      <c r="WSL171" s="147"/>
      <c r="WSM171" s="148"/>
      <c r="WSN171" s="187"/>
      <c r="WSO171" s="188"/>
      <c r="WSP171" s="165"/>
      <c r="WSQ171" s="166"/>
      <c r="WSR171" s="146"/>
      <c r="WSS171" s="145"/>
      <c r="WST171" s="145"/>
      <c r="WSU171" s="167"/>
      <c r="WSV171" s="147"/>
      <c r="WSW171" s="148"/>
      <c r="WSX171" s="187"/>
      <c r="WSY171" s="188"/>
      <c r="WSZ171" s="165"/>
      <c r="WTA171" s="166"/>
      <c r="WTB171" s="146"/>
      <c r="WTC171" s="145"/>
      <c r="WTD171" s="145"/>
      <c r="WTE171" s="167"/>
      <c r="WTF171" s="147"/>
      <c r="WTG171" s="148"/>
      <c r="WTH171" s="187"/>
      <c r="WTI171" s="188"/>
      <c r="WTJ171" s="165"/>
      <c r="WTK171" s="166"/>
      <c r="WTL171" s="146"/>
      <c r="WTM171" s="145"/>
      <c r="WTN171" s="145"/>
      <c r="WTO171" s="167"/>
      <c r="WTP171" s="147"/>
      <c r="WTQ171" s="148"/>
      <c r="WTR171" s="187"/>
      <c r="WTS171" s="188"/>
      <c r="WTT171" s="165"/>
      <c r="WTU171" s="166"/>
      <c r="WTV171" s="146"/>
      <c r="WTW171" s="145"/>
      <c r="WTX171" s="145"/>
      <c r="WTY171" s="167"/>
      <c r="WTZ171" s="147"/>
      <c r="WUA171" s="148"/>
      <c r="WUB171" s="187"/>
      <c r="WUC171" s="188"/>
      <c r="WUD171" s="165"/>
      <c r="WUE171" s="166"/>
      <c r="WUF171" s="146"/>
      <c r="WUG171" s="145"/>
      <c r="WUH171" s="145"/>
      <c r="WUI171" s="167"/>
      <c r="WUJ171" s="147"/>
      <c r="WUK171" s="148"/>
      <c r="WUL171" s="187"/>
      <c r="WUM171" s="188"/>
      <c r="WUN171" s="165"/>
      <c r="WUO171" s="166"/>
      <c r="WUP171" s="146"/>
      <c r="WUQ171" s="145"/>
      <c r="WUR171" s="145"/>
      <c r="WUS171" s="167"/>
      <c r="WUT171" s="147"/>
      <c r="WUU171" s="148"/>
      <c r="WUV171" s="187"/>
      <c r="WUW171" s="188"/>
      <c r="WUX171" s="165"/>
      <c r="WUY171" s="166"/>
      <c r="WUZ171" s="146"/>
      <c r="WVA171" s="145"/>
      <c r="WVB171" s="145"/>
      <c r="WVC171" s="167"/>
      <c r="WVD171" s="147"/>
      <c r="WVE171" s="148"/>
      <c r="WVF171" s="187"/>
      <c r="WVG171" s="188"/>
      <c r="WVH171" s="165"/>
      <c r="WVI171" s="166"/>
      <c r="WVJ171" s="146"/>
      <c r="WVK171" s="145"/>
      <c r="WVL171" s="145"/>
      <c r="WVM171" s="167"/>
      <c r="WVN171" s="147"/>
      <c r="WVO171" s="148"/>
      <c r="WVP171" s="187"/>
      <c r="WVQ171" s="188"/>
      <c r="WVR171" s="165"/>
      <c r="WVS171" s="166"/>
      <c r="WVT171" s="146"/>
      <c r="WVU171" s="145"/>
      <c r="WVV171" s="145"/>
      <c r="WVW171" s="167"/>
      <c r="WVX171" s="147"/>
      <c r="WVY171" s="148"/>
      <c r="WVZ171" s="187"/>
      <c r="WWA171" s="188"/>
      <c r="WWB171" s="165"/>
      <c r="WWC171" s="166"/>
      <c r="WWD171" s="146"/>
      <c r="WWE171" s="145"/>
      <c r="WWF171" s="145"/>
      <c r="WWG171" s="167"/>
      <c r="WWH171" s="147"/>
      <c r="WWI171" s="148"/>
      <c r="WWJ171" s="187"/>
      <c r="WWK171" s="188"/>
      <c r="WWL171" s="165"/>
      <c r="WWM171" s="166"/>
      <c r="WWN171" s="146"/>
      <c r="WWO171" s="145"/>
      <c r="WWP171" s="145"/>
      <c r="WWQ171" s="167"/>
      <c r="WWR171" s="147"/>
      <c r="WWS171" s="148"/>
      <c r="WWT171" s="187"/>
      <c r="WWU171" s="188"/>
      <c r="WWV171" s="165"/>
      <c r="WWW171" s="166"/>
      <c r="WWX171" s="146"/>
      <c r="WWY171" s="145"/>
      <c r="WWZ171" s="145"/>
      <c r="WXA171" s="167"/>
      <c r="WXB171" s="147"/>
      <c r="WXC171" s="148"/>
      <c r="WXD171" s="187"/>
      <c r="WXE171" s="188"/>
      <c r="WXF171" s="165"/>
      <c r="WXG171" s="166"/>
      <c r="WXH171" s="146"/>
      <c r="WXI171" s="145"/>
      <c r="WXJ171" s="145"/>
      <c r="WXK171" s="167"/>
      <c r="WXL171" s="147"/>
      <c r="WXM171" s="148"/>
      <c r="WXN171" s="187"/>
      <c r="WXO171" s="188"/>
      <c r="WXP171" s="165"/>
      <c r="WXQ171" s="166"/>
      <c r="WXR171" s="146"/>
      <c r="WXS171" s="145"/>
      <c r="WXT171" s="145"/>
      <c r="WXU171" s="167"/>
      <c r="WXV171" s="147"/>
      <c r="WXW171" s="148"/>
      <c r="WXX171" s="187"/>
      <c r="WXY171" s="188"/>
      <c r="WXZ171" s="165"/>
      <c r="WYA171" s="166"/>
      <c r="WYB171" s="146"/>
      <c r="WYC171" s="145"/>
      <c r="WYD171" s="145"/>
      <c r="WYE171" s="167"/>
      <c r="WYF171" s="147"/>
      <c r="WYG171" s="148"/>
      <c r="WYH171" s="187"/>
      <c r="WYI171" s="188"/>
      <c r="WYJ171" s="165"/>
      <c r="WYK171" s="166"/>
      <c r="WYL171" s="146"/>
      <c r="WYM171" s="145"/>
      <c r="WYN171" s="145"/>
      <c r="WYO171" s="167"/>
      <c r="WYP171" s="147"/>
      <c r="WYQ171" s="148"/>
      <c r="WYR171" s="187"/>
      <c r="WYS171" s="188"/>
      <c r="WYT171" s="165"/>
      <c r="WYU171" s="166"/>
      <c r="WYV171" s="146"/>
      <c r="WYW171" s="145"/>
      <c r="WYX171" s="145"/>
      <c r="WYY171" s="167"/>
      <c r="WYZ171" s="147"/>
      <c r="WZA171" s="148"/>
      <c r="WZB171" s="187"/>
      <c r="WZC171" s="188"/>
      <c r="WZD171" s="165"/>
      <c r="WZE171" s="166"/>
      <c r="WZF171" s="146"/>
      <c r="WZG171" s="145"/>
      <c r="WZH171" s="145"/>
      <c r="WZI171" s="167"/>
      <c r="WZJ171" s="147"/>
      <c r="WZK171" s="148"/>
      <c r="WZL171" s="187"/>
      <c r="WZM171" s="188"/>
      <c r="WZN171" s="165"/>
      <c r="WZO171" s="166"/>
      <c r="WZP171" s="146"/>
      <c r="WZQ171" s="145"/>
      <c r="WZR171" s="145"/>
      <c r="WZS171" s="167"/>
      <c r="WZT171" s="147"/>
      <c r="WZU171" s="148"/>
      <c r="WZV171" s="187"/>
      <c r="WZW171" s="188"/>
      <c r="WZX171" s="165"/>
      <c r="WZY171" s="166"/>
      <c r="WZZ171" s="146"/>
      <c r="XAA171" s="145"/>
      <c r="XAB171" s="145"/>
      <c r="XAC171" s="167"/>
      <c r="XAD171" s="147"/>
      <c r="XAE171" s="148"/>
      <c r="XAF171" s="187"/>
      <c r="XAG171" s="188"/>
      <c r="XAH171" s="165"/>
      <c r="XAI171" s="166"/>
      <c r="XAJ171" s="146"/>
      <c r="XAK171" s="145"/>
      <c r="XAL171" s="145"/>
      <c r="XAM171" s="167"/>
      <c r="XAN171" s="147"/>
      <c r="XAO171" s="148"/>
      <c r="XAP171" s="187"/>
      <c r="XAQ171" s="188"/>
      <c r="XAR171" s="165"/>
      <c r="XAS171" s="166"/>
      <c r="XAT171" s="146"/>
      <c r="XAU171" s="145"/>
      <c r="XAV171" s="145"/>
      <c r="XAW171" s="167"/>
      <c r="XAX171" s="147"/>
      <c r="XAY171" s="148"/>
      <c r="XAZ171" s="187"/>
      <c r="XBA171" s="188"/>
      <c r="XBB171" s="165"/>
      <c r="XBC171" s="166"/>
      <c r="XBD171" s="146"/>
      <c r="XBE171" s="145"/>
      <c r="XBF171" s="145"/>
      <c r="XBG171" s="167"/>
      <c r="XBH171" s="147"/>
      <c r="XBI171" s="148"/>
      <c r="XBJ171" s="187"/>
      <c r="XBK171" s="188"/>
      <c r="XBL171" s="165"/>
      <c r="XBM171" s="166"/>
      <c r="XBN171" s="146"/>
      <c r="XBO171" s="145"/>
      <c r="XBP171" s="145"/>
      <c r="XBQ171" s="167"/>
      <c r="XBR171" s="147"/>
      <c r="XBS171" s="148"/>
      <c r="XBT171" s="187"/>
      <c r="XBU171" s="188"/>
      <c r="XBV171" s="165"/>
      <c r="XBW171" s="166"/>
      <c r="XBX171" s="146"/>
      <c r="XBY171" s="145"/>
      <c r="XBZ171" s="145"/>
      <c r="XCA171" s="167"/>
      <c r="XCB171" s="147"/>
      <c r="XCC171" s="148"/>
      <c r="XCD171" s="187"/>
      <c r="XCE171" s="188"/>
      <c r="XCF171" s="165"/>
      <c r="XCG171" s="166"/>
      <c r="XCH171" s="146"/>
      <c r="XCI171" s="145"/>
      <c r="XCJ171" s="145"/>
      <c r="XCK171" s="167"/>
      <c r="XCL171" s="147"/>
      <c r="XCM171" s="148"/>
      <c r="XCN171" s="187"/>
      <c r="XCO171" s="188"/>
      <c r="XCP171" s="165"/>
      <c r="XCQ171" s="166"/>
      <c r="XCR171" s="146"/>
      <c r="XCS171" s="145"/>
      <c r="XCT171" s="145"/>
      <c r="XCU171" s="167"/>
      <c r="XCV171" s="147"/>
      <c r="XCW171" s="148"/>
      <c r="XCX171" s="187"/>
      <c r="XCY171" s="188"/>
      <c r="XCZ171" s="165"/>
      <c r="XDA171" s="166"/>
      <c r="XDB171" s="146"/>
      <c r="XDC171" s="145"/>
      <c r="XDD171" s="145"/>
      <c r="XDE171" s="167"/>
      <c r="XDF171" s="147"/>
      <c r="XDG171" s="148"/>
      <c r="XDH171" s="187"/>
      <c r="XDI171" s="188"/>
      <c r="XDJ171" s="165"/>
      <c r="XDK171" s="166"/>
      <c r="XDL171" s="146"/>
      <c r="XDM171" s="145"/>
      <c r="XDN171" s="145"/>
      <c r="XDO171" s="167"/>
      <c r="XDP171" s="147"/>
      <c r="XDQ171" s="148"/>
      <c r="XDR171" s="187"/>
      <c r="XDS171" s="188"/>
      <c r="XDT171" s="165"/>
      <c r="XDU171" s="166"/>
      <c r="XDV171" s="146"/>
      <c r="XDW171" s="145"/>
      <c r="XDX171" s="145"/>
      <c r="XDY171" s="167"/>
      <c r="XDZ171" s="147"/>
      <c r="XEA171" s="148"/>
      <c r="XEB171" s="187"/>
      <c r="XEC171" s="188"/>
      <c r="XED171" s="165"/>
      <c r="XEE171" s="166"/>
      <c r="XEF171" s="146"/>
      <c r="XEG171" s="145"/>
      <c r="XEH171" s="145"/>
      <c r="XEI171" s="167"/>
      <c r="XEJ171" s="147"/>
      <c r="XEK171" s="148"/>
      <c r="XEL171" s="187"/>
      <c r="XEM171" s="188"/>
      <c r="XEN171" s="165"/>
      <c r="XEO171" s="166"/>
      <c r="XEP171" s="146"/>
      <c r="XEQ171" s="145"/>
      <c r="XER171" s="145"/>
      <c r="XES171" s="167"/>
      <c r="XET171" s="147"/>
      <c r="XEU171" s="148"/>
      <c r="XEV171" s="187"/>
      <c r="XEW171" s="188"/>
      <c r="XEX171" s="165"/>
      <c r="XEY171" s="166"/>
      <c r="XEZ171" s="146"/>
      <c r="XFA171" s="145"/>
      <c r="XFB171" s="145"/>
      <c r="XFC171" s="167"/>
    </row>
    <row r="172" spans="1:16383" s="151" customFormat="1" ht="35.25" customHeight="1">
      <c r="A172" s="146" t="s">
        <v>956</v>
      </c>
      <c r="B172" s="145" t="s">
        <v>326</v>
      </c>
      <c r="C172" s="145" t="e">
        <f>VLOOKUP($B172,#REF!,2,FALSE)</f>
        <v>#REF!</v>
      </c>
      <c r="D172" s="162" t="e">
        <f>VLOOKUP($B172,#REF!,3,FALSE)</f>
        <v>#REF!</v>
      </c>
      <c r="E172" s="145" t="e">
        <f>VLOOKUP($B172,#REF!,4,FALSE)</f>
        <v>#REF!</v>
      </c>
      <c r="F172" s="148">
        <v>1</v>
      </c>
      <c r="G172" s="163" t="e">
        <f>VLOOKUP($B172,#REF!,13,FALSE)</f>
        <v>#REF!</v>
      </c>
      <c r="H172" s="164" t="e">
        <f>VLOOKUP($B172,#REF!,14,FALSE)</f>
        <v>#REF!</v>
      </c>
      <c r="I172" s="21" t="e">
        <f>G172*H172</f>
        <v>#REF!</v>
      </c>
      <c r="J172" s="22" t="e">
        <f>ROUND(F172*(G172+I172),2)</f>
        <v>#REF!</v>
      </c>
      <c r="K172" s="204" t="s">
        <v>159</v>
      </c>
      <c r="L172" s="145">
        <v>680075.42</v>
      </c>
      <c r="M172" s="17" t="e">
        <f t="shared" si="2"/>
        <v>#REF!</v>
      </c>
      <c r="N172" s="147"/>
      <c r="O172" s="148"/>
      <c r="P172" s="187"/>
      <c r="Q172" s="188"/>
      <c r="R172" s="165"/>
      <c r="S172" s="166"/>
      <c r="T172" s="146"/>
      <c r="U172" s="145"/>
      <c r="V172" s="145"/>
      <c r="W172" s="167"/>
      <c r="X172" s="147"/>
      <c r="Y172" s="148"/>
      <c r="Z172" s="187"/>
      <c r="AA172" s="188"/>
      <c r="AB172" s="165"/>
      <c r="AC172" s="166"/>
      <c r="AD172" s="146"/>
      <c r="AE172" s="145"/>
      <c r="AF172" s="145"/>
      <c r="AG172" s="167"/>
      <c r="AH172" s="147"/>
      <c r="AI172" s="148"/>
      <c r="AJ172" s="187"/>
      <c r="AK172" s="188"/>
      <c r="AL172" s="165"/>
      <c r="AM172" s="166"/>
      <c r="AN172" s="146"/>
      <c r="AO172" s="145"/>
      <c r="AP172" s="145"/>
      <c r="AQ172" s="167"/>
      <c r="AR172" s="147"/>
      <c r="AS172" s="148"/>
      <c r="AT172" s="187"/>
      <c r="AU172" s="188"/>
      <c r="AV172" s="165"/>
      <c r="AW172" s="166"/>
      <c r="AX172" s="146"/>
      <c r="AY172" s="145"/>
      <c r="AZ172" s="145"/>
      <c r="BA172" s="167"/>
      <c r="BB172" s="147"/>
      <c r="BC172" s="148"/>
      <c r="BD172" s="187"/>
      <c r="BE172" s="188"/>
      <c r="BF172" s="165"/>
      <c r="BG172" s="166"/>
      <c r="BH172" s="146"/>
      <c r="BI172" s="145"/>
      <c r="BJ172" s="145"/>
      <c r="BK172" s="167"/>
      <c r="BL172" s="147"/>
      <c r="BM172" s="148"/>
      <c r="BN172" s="187"/>
      <c r="BO172" s="188"/>
      <c r="BP172" s="165"/>
      <c r="BQ172" s="166"/>
      <c r="BR172" s="146"/>
      <c r="BS172" s="145"/>
      <c r="BT172" s="145"/>
      <c r="BU172" s="167"/>
      <c r="BV172" s="147"/>
      <c r="BW172" s="148"/>
      <c r="BX172" s="187"/>
      <c r="BY172" s="188"/>
      <c r="BZ172" s="165"/>
      <c r="CA172" s="166"/>
      <c r="CB172" s="146"/>
      <c r="CC172" s="145"/>
      <c r="CD172" s="145"/>
      <c r="CE172" s="167"/>
      <c r="CF172" s="147"/>
      <c r="CG172" s="148"/>
      <c r="CH172" s="187"/>
      <c r="CI172" s="188"/>
      <c r="CJ172" s="165"/>
      <c r="CK172" s="166"/>
      <c r="CL172" s="146"/>
      <c r="CM172" s="145"/>
      <c r="CN172" s="145"/>
      <c r="CO172" s="167"/>
      <c r="CP172" s="147"/>
      <c r="CQ172" s="148"/>
      <c r="CR172" s="187"/>
      <c r="CS172" s="188"/>
      <c r="CT172" s="165"/>
      <c r="CU172" s="166"/>
      <c r="CV172" s="146"/>
      <c r="CW172" s="145"/>
      <c r="CX172" s="145"/>
      <c r="CY172" s="167"/>
      <c r="CZ172" s="147"/>
      <c r="DA172" s="148"/>
      <c r="DB172" s="187"/>
      <c r="DC172" s="188"/>
      <c r="DD172" s="165"/>
      <c r="DE172" s="166"/>
      <c r="DF172" s="146"/>
      <c r="DG172" s="145"/>
      <c r="DH172" s="145"/>
      <c r="DI172" s="167"/>
      <c r="DJ172" s="147"/>
      <c r="DK172" s="148"/>
      <c r="DL172" s="187"/>
      <c r="DM172" s="188"/>
      <c r="DN172" s="165"/>
      <c r="DO172" s="166"/>
      <c r="DP172" s="146"/>
      <c r="DQ172" s="145"/>
      <c r="DR172" s="145"/>
      <c r="DS172" s="167"/>
      <c r="DT172" s="147"/>
      <c r="DU172" s="148"/>
      <c r="DV172" s="187"/>
      <c r="DW172" s="188"/>
      <c r="DX172" s="165"/>
      <c r="DY172" s="166"/>
      <c r="DZ172" s="146"/>
      <c r="EA172" s="145"/>
      <c r="EB172" s="145"/>
      <c r="EC172" s="167"/>
      <c r="ED172" s="147"/>
      <c r="EE172" s="148"/>
      <c r="EF172" s="187"/>
      <c r="EG172" s="188"/>
      <c r="EH172" s="165"/>
      <c r="EI172" s="166"/>
      <c r="EJ172" s="146"/>
      <c r="EK172" s="145"/>
      <c r="EL172" s="145"/>
      <c r="EM172" s="167"/>
      <c r="EN172" s="147"/>
      <c r="EO172" s="148"/>
      <c r="EP172" s="187"/>
      <c r="EQ172" s="188"/>
      <c r="ER172" s="165"/>
      <c r="ES172" s="166"/>
      <c r="ET172" s="146"/>
      <c r="EU172" s="145"/>
      <c r="EV172" s="145"/>
      <c r="EW172" s="167"/>
      <c r="EX172" s="147"/>
      <c r="EY172" s="148"/>
      <c r="EZ172" s="187"/>
      <c r="FA172" s="188"/>
      <c r="FB172" s="165"/>
      <c r="FC172" s="166"/>
      <c r="FD172" s="146"/>
      <c r="FE172" s="145"/>
      <c r="FF172" s="145"/>
      <c r="FG172" s="167"/>
      <c r="FH172" s="147"/>
      <c r="FI172" s="148"/>
      <c r="FJ172" s="187"/>
      <c r="FK172" s="188"/>
      <c r="FL172" s="165"/>
      <c r="FM172" s="166"/>
      <c r="FN172" s="146"/>
      <c r="FO172" s="145"/>
      <c r="FP172" s="145"/>
      <c r="FQ172" s="167"/>
      <c r="FR172" s="147"/>
      <c r="FS172" s="148"/>
      <c r="FT172" s="187"/>
      <c r="FU172" s="188"/>
      <c r="FV172" s="165"/>
      <c r="FW172" s="166"/>
      <c r="FX172" s="146"/>
      <c r="FY172" s="145"/>
      <c r="FZ172" s="145"/>
      <c r="GA172" s="167"/>
      <c r="GB172" s="147"/>
      <c r="GC172" s="148"/>
      <c r="GD172" s="187"/>
      <c r="GE172" s="188"/>
      <c r="GF172" s="165"/>
      <c r="GG172" s="166"/>
      <c r="GH172" s="146"/>
      <c r="GI172" s="145"/>
      <c r="GJ172" s="145"/>
      <c r="GK172" s="167"/>
      <c r="GL172" s="147"/>
      <c r="GM172" s="148"/>
      <c r="GN172" s="187"/>
      <c r="GO172" s="188"/>
      <c r="GP172" s="165"/>
      <c r="GQ172" s="166"/>
      <c r="GR172" s="146"/>
      <c r="GS172" s="145"/>
      <c r="GT172" s="145"/>
      <c r="GU172" s="167"/>
      <c r="GV172" s="147"/>
      <c r="GW172" s="148"/>
      <c r="GX172" s="187"/>
      <c r="GY172" s="188"/>
      <c r="GZ172" s="165"/>
      <c r="HA172" s="166"/>
      <c r="HB172" s="146"/>
      <c r="HC172" s="145"/>
      <c r="HD172" s="145"/>
      <c r="HE172" s="167"/>
      <c r="HF172" s="147"/>
      <c r="HG172" s="148"/>
      <c r="HH172" s="187"/>
      <c r="HI172" s="188"/>
      <c r="HJ172" s="165"/>
      <c r="HK172" s="166"/>
      <c r="HL172" s="146"/>
      <c r="HM172" s="145"/>
      <c r="HN172" s="145"/>
      <c r="HO172" s="167"/>
      <c r="HP172" s="147"/>
      <c r="HQ172" s="148"/>
      <c r="HR172" s="187"/>
      <c r="HS172" s="188"/>
      <c r="HT172" s="165"/>
      <c r="HU172" s="166"/>
      <c r="HV172" s="146"/>
      <c r="HW172" s="145"/>
      <c r="HX172" s="145"/>
      <c r="HY172" s="167"/>
      <c r="HZ172" s="147"/>
      <c r="IA172" s="148"/>
      <c r="IB172" s="187"/>
      <c r="IC172" s="188"/>
      <c r="ID172" s="165"/>
      <c r="IE172" s="166"/>
      <c r="IF172" s="146"/>
      <c r="IG172" s="145"/>
      <c r="IH172" s="145"/>
      <c r="II172" s="167"/>
      <c r="IJ172" s="147"/>
      <c r="IK172" s="148"/>
      <c r="IL172" s="187"/>
      <c r="IM172" s="188"/>
      <c r="IN172" s="165"/>
      <c r="IO172" s="166"/>
      <c r="IP172" s="146"/>
      <c r="IQ172" s="145"/>
      <c r="IR172" s="145"/>
      <c r="IS172" s="167"/>
      <c r="IT172" s="147"/>
      <c r="IU172" s="148"/>
      <c r="IV172" s="187"/>
      <c r="IW172" s="188"/>
      <c r="IX172" s="165"/>
      <c r="IY172" s="166"/>
      <c r="IZ172" s="146"/>
      <c r="JA172" s="145"/>
      <c r="JB172" s="145"/>
      <c r="JC172" s="167"/>
      <c r="JD172" s="147"/>
      <c r="JE172" s="148"/>
      <c r="JF172" s="187"/>
      <c r="JG172" s="188"/>
      <c r="JH172" s="165"/>
      <c r="JI172" s="166"/>
      <c r="JJ172" s="146"/>
      <c r="JK172" s="145"/>
      <c r="JL172" s="145"/>
      <c r="JM172" s="167"/>
      <c r="JN172" s="147"/>
      <c r="JO172" s="148"/>
      <c r="JP172" s="187"/>
      <c r="JQ172" s="188"/>
      <c r="JR172" s="165"/>
      <c r="JS172" s="166"/>
      <c r="JT172" s="146"/>
      <c r="JU172" s="145"/>
      <c r="JV172" s="145"/>
      <c r="JW172" s="167"/>
      <c r="JX172" s="147"/>
      <c r="JY172" s="148"/>
      <c r="JZ172" s="187"/>
      <c r="KA172" s="188"/>
      <c r="KB172" s="165"/>
      <c r="KC172" s="166"/>
      <c r="KD172" s="146"/>
      <c r="KE172" s="145"/>
      <c r="KF172" s="145"/>
      <c r="KG172" s="167"/>
      <c r="KH172" s="147"/>
      <c r="KI172" s="148"/>
      <c r="KJ172" s="187"/>
      <c r="KK172" s="188"/>
      <c r="KL172" s="165"/>
      <c r="KM172" s="166"/>
      <c r="KN172" s="146"/>
      <c r="KO172" s="145"/>
      <c r="KP172" s="145"/>
      <c r="KQ172" s="167"/>
      <c r="KR172" s="147"/>
      <c r="KS172" s="148"/>
      <c r="KT172" s="187"/>
      <c r="KU172" s="188"/>
      <c r="KV172" s="165"/>
      <c r="KW172" s="166"/>
      <c r="KX172" s="146"/>
      <c r="KY172" s="145"/>
      <c r="KZ172" s="145"/>
      <c r="LA172" s="167"/>
      <c r="LB172" s="147"/>
      <c r="LC172" s="148"/>
      <c r="LD172" s="187"/>
      <c r="LE172" s="188"/>
      <c r="LF172" s="165"/>
      <c r="LG172" s="166"/>
      <c r="LH172" s="146"/>
      <c r="LI172" s="145"/>
      <c r="LJ172" s="145"/>
      <c r="LK172" s="167"/>
      <c r="LL172" s="147"/>
      <c r="LM172" s="148"/>
      <c r="LN172" s="187"/>
      <c r="LO172" s="188"/>
      <c r="LP172" s="165"/>
      <c r="LQ172" s="166"/>
      <c r="LR172" s="146"/>
      <c r="LS172" s="145"/>
      <c r="LT172" s="145"/>
      <c r="LU172" s="167"/>
      <c r="LV172" s="147"/>
      <c r="LW172" s="148"/>
      <c r="LX172" s="187"/>
      <c r="LY172" s="188"/>
      <c r="LZ172" s="165"/>
      <c r="MA172" s="166"/>
      <c r="MB172" s="146"/>
      <c r="MC172" s="145"/>
      <c r="MD172" s="145"/>
      <c r="ME172" s="167"/>
      <c r="MF172" s="147"/>
      <c r="MG172" s="148"/>
      <c r="MH172" s="187"/>
      <c r="MI172" s="188"/>
      <c r="MJ172" s="165"/>
      <c r="MK172" s="166"/>
      <c r="ML172" s="146"/>
      <c r="MM172" s="145"/>
      <c r="MN172" s="145"/>
      <c r="MO172" s="167"/>
      <c r="MP172" s="147"/>
      <c r="MQ172" s="148"/>
      <c r="MR172" s="187"/>
      <c r="MS172" s="188"/>
      <c r="MT172" s="165"/>
      <c r="MU172" s="166"/>
      <c r="MV172" s="146"/>
      <c r="MW172" s="145"/>
      <c r="MX172" s="145"/>
      <c r="MY172" s="167"/>
      <c r="MZ172" s="147"/>
      <c r="NA172" s="148"/>
      <c r="NB172" s="187"/>
      <c r="NC172" s="188"/>
      <c r="ND172" s="165"/>
      <c r="NE172" s="166"/>
      <c r="NF172" s="146"/>
      <c r="NG172" s="145"/>
      <c r="NH172" s="145"/>
      <c r="NI172" s="167"/>
      <c r="NJ172" s="147"/>
      <c r="NK172" s="148"/>
      <c r="NL172" s="187"/>
      <c r="NM172" s="188"/>
      <c r="NN172" s="165"/>
      <c r="NO172" s="166"/>
      <c r="NP172" s="146"/>
      <c r="NQ172" s="145"/>
      <c r="NR172" s="145"/>
      <c r="NS172" s="167"/>
      <c r="NT172" s="147"/>
      <c r="NU172" s="148"/>
      <c r="NV172" s="187"/>
      <c r="NW172" s="188"/>
      <c r="NX172" s="165"/>
      <c r="NY172" s="166"/>
      <c r="NZ172" s="146"/>
      <c r="OA172" s="145"/>
      <c r="OB172" s="145"/>
      <c r="OC172" s="167"/>
      <c r="OD172" s="147"/>
      <c r="OE172" s="148"/>
      <c r="OF172" s="187"/>
      <c r="OG172" s="188"/>
      <c r="OH172" s="165"/>
      <c r="OI172" s="166"/>
      <c r="OJ172" s="146"/>
      <c r="OK172" s="145"/>
      <c r="OL172" s="145"/>
      <c r="OM172" s="167"/>
      <c r="ON172" s="147"/>
      <c r="OO172" s="148"/>
      <c r="OP172" s="187"/>
      <c r="OQ172" s="188"/>
      <c r="OR172" s="165"/>
      <c r="OS172" s="166"/>
      <c r="OT172" s="146"/>
      <c r="OU172" s="145"/>
      <c r="OV172" s="145"/>
      <c r="OW172" s="167"/>
      <c r="OX172" s="147"/>
      <c r="OY172" s="148"/>
      <c r="OZ172" s="187"/>
      <c r="PA172" s="188"/>
      <c r="PB172" s="165"/>
      <c r="PC172" s="166"/>
      <c r="PD172" s="146"/>
      <c r="PE172" s="145"/>
      <c r="PF172" s="145"/>
      <c r="PG172" s="167"/>
      <c r="PH172" s="147"/>
      <c r="PI172" s="148"/>
      <c r="PJ172" s="187"/>
      <c r="PK172" s="188"/>
      <c r="PL172" s="165"/>
      <c r="PM172" s="166"/>
      <c r="PN172" s="146"/>
      <c r="PO172" s="145"/>
      <c r="PP172" s="145"/>
      <c r="PQ172" s="167"/>
      <c r="PR172" s="147"/>
      <c r="PS172" s="148"/>
      <c r="PT172" s="187"/>
      <c r="PU172" s="188"/>
      <c r="PV172" s="165"/>
      <c r="PW172" s="166"/>
      <c r="PX172" s="146"/>
      <c r="PY172" s="145"/>
      <c r="PZ172" s="145"/>
      <c r="QA172" s="167"/>
      <c r="QB172" s="147"/>
      <c r="QC172" s="148"/>
      <c r="QD172" s="187"/>
      <c r="QE172" s="188"/>
      <c r="QF172" s="165"/>
      <c r="QG172" s="166"/>
      <c r="QH172" s="146"/>
      <c r="QI172" s="145"/>
      <c r="QJ172" s="145"/>
      <c r="QK172" s="167"/>
      <c r="QL172" s="147"/>
      <c r="QM172" s="148"/>
      <c r="QN172" s="187"/>
      <c r="QO172" s="188"/>
      <c r="QP172" s="165"/>
      <c r="QQ172" s="166"/>
      <c r="QR172" s="146"/>
      <c r="QS172" s="145"/>
      <c r="QT172" s="145"/>
      <c r="QU172" s="167"/>
      <c r="QV172" s="147"/>
      <c r="QW172" s="148"/>
      <c r="QX172" s="187"/>
      <c r="QY172" s="188"/>
      <c r="QZ172" s="165"/>
      <c r="RA172" s="166"/>
      <c r="RB172" s="146"/>
      <c r="RC172" s="145"/>
      <c r="RD172" s="145"/>
      <c r="RE172" s="167"/>
      <c r="RF172" s="147"/>
      <c r="RG172" s="148"/>
      <c r="RH172" s="187"/>
      <c r="RI172" s="188"/>
      <c r="RJ172" s="165"/>
      <c r="RK172" s="166"/>
      <c r="RL172" s="146"/>
      <c r="RM172" s="145"/>
      <c r="RN172" s="145"/>
      <c r="RO172" s="167"/>
      <c r="RP172" s="147"/>
      <c r="RQ172" s="148"/>
      <c r="RR172" s="187"/>
      <c r="RS172" s="188"/>
      <c r="RT172" s="165"/>
      <c r="RU172" s="166"/>
      <c r="RV172" s="146"/>
      <c r="RW172" s="145"/>
      <c r="RX172" s="145"/>
      <c r="RY172" s="167"/>
      <c r="RZ172" s="147"/>
      <c r="SA172" s="148"/>
      <c r="SB172" s="187"/>
      <c r="SC172" s="188"/>
      <c r="SD172" s="165"/>
      <c r="SE172" s="166"/>
      <c r="SF172" s="146"/>
      <c r="SG172" s="145"/>
      <c r="SH172" s="145"/>
      <c r="SI172" s="167"/>
      <c r="SJ172" s="147"/>
      <c r="SK172" s="148"/>
      <c r="SL172" s="187"/>
      <c r="SM172" s="188"/>
      <c r="SN172" s="165"/>
      <c r="SO172" s="166"/>
      <c r="SP172" s="146"/>
      <c r="SQ172" s="145"/>
      <c r="SR172" s="145"/>
      <c r="SS172" s="167"/>
      <c r="ST172" s="147"/>
      <c r="SU172" s="148"/>
      <c r="SV172" s="187"/>
      <c r="SW172" s="188"/>
      <c r="SX172" s="165"/>
      <c r="SY172" s="166"/>
      <c r="SZ172" s="146"/>
      <c r="TA172" s="145"/>
      <c r="TB172" s="145"/>
      <c r="TC172" s="167"/>
      <c r="TD172" s="147"/>
      <c r="TE172" s="148"/>
      <c r="TF172" s="187"/>
      <c r="TG172" s="188"/>
      <c r="TH172" s="165"/>
      <c r="TI172" s="166"/>
      <c r="TJ172" s="146"/>
      <c r="TK172" s="145"/>
      <c r="TL172" s="145"/>
      <c r="TM172" s="167"/>
      <c r="TN172" s="147"/>
      <c r="TO172" s="148"/>
      <c r="TP172" s="187"/>
      <c r="TQ172" s="188"/>
      <c r="TR172" s="165"/>
      <c r="TS172" s="166"/>
      <c r="TT172" s="146"/>
      <c r="TU172" s="145"/>
      <c r="TV172" s="145"/>
      <c r="TW172" s="167"/>
      <c r="TX172" s="147"/>
      <c r="TY172" s="148"/>
      <c r="TZ172" s="187"/>
      <c r="UA172" s="188"/>
      <c r="UB172" s="165"/>
      <c r="UC172" s="166"/>
      <c r="UD172" s="146"/>
      <c r="UE172" s="145"/>
      <c r="UF172" s="145"/>
      <c r="UG172" s="167"/>
      <c r="UH172" s="147"/>
      <c r="UI172" s="148"/>
      <c r="UJ172" s="187"/>
      <c r="UK172" s="188"/>
      <c r="UL172" s="165"/>
      <c r="UM172" s="166"/>
      <c r="UN172" s="146"/>
      <c r="UO172" s="145"/>
      <c r="UP172" s="145"/>
      <c r="UQ172" s="167"/>
      <c r="UR172" s="147"/>
      <c r="US172" s="148"/>
      <c r="UT172" s="187"/>
      <c r="UU172" s="188"/>
      <c r="UV172" s="165"/>
      <c r="UW172" s="166"/>
      <c r="UX172" s="146"/>
      <c r="UY172" s="145"/>
      <c r="UZ172" s="145"/>
      <c r="VA172" s="167"/>
      <c r="VB172" s="147"/>
      <c r="VC172" s="148"/>
      <c r="VD172" s="187"/>
      <c r="VE172" s="188"/>
      <c r="VF172" s="165"/>
      <c r="VG172" s="166"/>
      <c r="VH172" s="146"/>
      <c r="VI172" s="145"/>
      <c r="VJ172" s="145"/>
      <c r="VK172" s="167"/>
      <c r="VL172" s="147"/>
      <c r="VM172" s="148"/>
      <c r="VN172" s="187"/>
      <c r="VO172" s="188"/>
      <c r="VP172" s="165"/>
      <c r="VQ172" s="166"/>
      <c r="VR172" s="146"/>
      <c r="VS172" s="145"/>
      <c r="VT172" s="145"/>
      <c r="VU172" s="167"/>
      <c r="VV172" s="147"/>
      <c r="VW172" s="148"/>
      <c r="VX172" s="187"/>
      <c r="VY172" s="188"/>
      <c r="VZ172" s="165"/>
      <c r="WA172" s="166"/>
      <c r="WB172" s="146"/>
      <c r="WC172" s="145"/>
      <c r="WD172" s="145"/>
      <c r="WE172" s="167"/>
      <c r="WF172" s="147"/>
      <c r="WG172" s="148"/>
      <c r="WH172" s="187"/>
      <c r="WI172" s="188"/>
      <c r="WJ172" s="165"/>
      <c r="WK172" s="166"/>
      <c r="WL172" s="146"/>
      <c r="WM172" s="145"/>
      <c r="WN172" s="145"/>
      <c r="WO172" s="167"/>
      <c r="WP172" s="147"/>
      <c r="WQ172" s="148"/>
      <c r="WR172" s="187"/>
      <c r="WS172" s="188"/>
      <c r="WT172" s="165"/>
      <c r="WU172" s="166"/>
      <c r="WV172" s="146"/>
      <c r="WW172" s="145"/>
      <c r="WX172" s="145"/>
      <c r="WY172" s="167"/>
      <c r="WZ172" s="147"/>
      <c r="XA172" s="148"/>
      <c r="XB172" s="187"/>
      <c r="XC172" s="188"/>
      <c r="XD172" s="165"/>
      <c r="XE172" s="166"/>
      <c r="XF172" s="146"/>
      <c r="XG172" s="145"/>
      <c r="XH172" s="145"/>
      <c r="XI172" s="167"/>
      <c r="XJ172" s="147"/>
      <c r="XK172" s="148"/>
      <c r="XL172" s="187"/>
      <c r="XM172" s="188"/>
      <c r="XN172" s="165"/>
      <c r="XO172" s="166"/>
      <c r="XP172" s="146"/>
      <c r="XQ172" s="145"/>
      <c r="XR172" s="145"/>
      <c r="XS172" s="167"/>
      <c r="XT172" s="147"/>
      <c r="XU172" s="148"/>
      <c r="XV172" s="187"/>
      <c r="XW172" s="188"/>
      <c r="XX172" s="165"/>
      <c r="XY172" s="166"/>
      <c r="XZ172" s="146"/>
      <c r="YA172" s="145"/>
      <c r="YB172" s="145"/>
      <c r="YC172" s="167"/>
      <c r="YD172" s="147"/>
      <c r="YE172" s="148"/>
      <c r="YF172" s="187"/>
      <c r="YG172" s="188"/>
      <c r="YH172" s="165"/>
      <c r="YI172" s="166"/>
      <c r="YJ172" s="146"/>
      <c r="YK172" s="145"/>
      <c r="YL172" s="145"/>
      <c r="YM172" s="167"/>
      <c r="YN172" s="147"/>
      <c r="YO172" s="148"/>
      <c r="YP172" s="187"/>
      <c r="YQ172" s="188"/>
      <c r="YR172" s="165"/>
      <c r="YS172" s="166"/>
      <c r="YT172" s="146"/>
      <c r="YU172" s="145"/>
      <c r="YV172" s="145"/>
      <c r="YW172" s="167"/>
      <c r="YX172" s="147"/>
      <c r="YY172" s="148"/>
      <c r="YZ172" s="187"/>
      <c r="ZA172" s="188"/>
      <c r="ZB172" s="165"/>
      <c r="ZC172" s="166"/>
      <c r="ZD172" s="146"/>
      <c r="ZE172" s="145"/>
      <c r="ZF172" s="145"/>
      <c r="ZG172" s="167"/>
      <c r="ZH172" s="147"/>
      <c r="ZI172" s="148"/>
      <c r="ZJ172" s="187"/>
      <c r="ZK172" s="188"/>
      <c r="ZL172" s="165"/>
      <c r="ZM172" s="166"/>
      <c r="ZN172" s="146"/>
      <c r="ZO172" s="145"/>
      <c r="ZP172" s="145"/>
      <c r="ZQ172" s="167"/>
      <c r="ZR172" s="147"/>
      <c r="ZS172" s="148"/>
      <c r="ZT172" s="187"/>
      <c r="ZU172" s="188"/>
      <c r="ZV172" s="165"/>
      <c r="ZW172" s="166"/>
      <c r="ZX172" s="146"/>
      <c r="ZY172" s="145"/>
      <c r="ZZ172" s="145"/>
      <c r="AAA172" s="167"/>
      <c r="AAB172" s="147"/>
      <c r="AAC172" s="148"/>
      <c r="AAD172" s="187"/>
      <c r="AAE172" s="188"/>
      <c r="AAF172" s="165"/>
      <c r="AAG172" s="166"/>
      <c r="AAH172" s="146"/>
      <c r="AAI172" s="145"/>
      <c r="AAJ172" s="145"/>
      <c r="AAK172" s="167"/>
      <c r="AAL172" s="147"/>
      <c r="AAM172" s="148"/>
      <c r="AAN172" s="187"/>
      <c r="AAO172" s="188"/>
      <c r="AAP172" s="165"/>
      <c r="AAQ172" s="166"/>
      <c r="AAR172" s="146"/>
      <c r="AAS172" s="145"/>
      <c r="AAT172" s="145"/>
      <c r="AAU172" s="167"/>
      <c r="AAV172" s="147"/>
      <c r="AAW172" s="148"/>
      <c r="AAX172" s="187"/>
      <c r="AAY172" s="188"/>
      <c r="AAZ172" s="165"/>
      <c r="ABA172" s="166"/>
      <c r="ABB172" s="146"/>
      <c r="ABC172" s="145"/>
      <c r="ABD172" s="145"/>
      <c r="ABE172" s="167"/>
      <c r="ABF172" s="147"/>
      <c r="ABG172" s="148"/>
      <c r="ABH172" s="187"/>
      <c r="ABI172" s="188"/>
      <c r="ABJ172" s="165"/>
      <c r="ABK172" s="166"/>
      <c r="ABL172" s="146"/>
      <c r="ABM172" s="145"/>
      <c r="ABN172" s="145"/>
      <c r="ABO172" s="167"/>
      <c r="ABP172" s="147"/>
      <c r="ABQ172" s="148"/>
      <c r="ABR172" s="187"/>
      <c r="ABS172" s="188"/>
      <c r="ABT172" s="165"/>
      <c r="ABU172" s="166"/>
      <c r="ABV172" s="146"/>
      <c r="ABW172" s="145"/>
      <c r="ABX172" s="145"/>
      <c r="ABY172" s="167"/>
      <c r="ABZ172" s="147"/>
      <c r="ACA172" s="148"/>
      <c r="ACB172" s="187"/>
      <c r="ACC172" s="188"/>
      <c r="ACD172" s="165"/>
      <c r="ACE172" s="166"/>
      <c r="ACF172" s="146"/>
      <c r="ACG172" s="145"/>
      <c r="ACH172" s="145"/>
      <c r="ACI172" s="167"/>
      <c r="ACJ172" s="147"/>
      <c r="ACK172" s="148"/>
      <c r="ACL172" s="187"/>
      <c r="ACM172" s="188"/>
      <c r="ACN172" s="165"/>
      <c r="ACO172" s="166"/>
      <c r="ACP172" s="146"/>
      <c r="ACQ172" s="145"/>
      <c r="ACR172" s="145"/>
      <c r="ACS172" s="167"/>
      <c r="ACT172" s="147"/>
      <c r="ACU172" s="148"/>
      <c r="ACV172" s="187"/>
      <c r="ACW172" s="188"/>
      <c r="ACX172" s="165"/>
      <c r="ACY172" s="166"/>
      <c r="ACZ172" s="146"/>
      <c r="ADA172" s="145"/>
      <c r="ADB172" s="145"/>
      <c r="ADC172" s="167"/>
      <c r="ADD172" s="147"/>
      <c r="ADE172" s="148"/>
      <c r="ADF172" s="187"/>
      <c r="ADG172" s="188"/>
      <c r="ADH172" s="165"/>
      <c r="ADI172" s="166"/>
      <c r="ADJ172" s="146"/>
      <c r="ADK172" s="145"/>
      <c r="ADL172" s="145"/>
      <c r="ADM172" s="167"/>
      <c r="ADN172" s="147"/>
      <c r="ADO172" s="148"/>
      <c r="ADP172" s="187"/>
      <c r="ADQ172" s="188"/>
      <c r="ADR172" s="165"/>
      <c r="ADS172" s="166"/>
      <c r="ADT172" s="146"/>
      <c r="ADU172" s="145"/>
      <c r="ADV172" s="145"/>
      <c r="ADW172" s="167"/>
      <c r="ADX172" s="147"/>
      <c r="ADY172" s="148"/>
      <c r="ADZ172" s="187"/>
      <c r="AEA172" s="188"/>
      <c r="AEB172" s="165"/>
      <c r="AEC172" s="166"/>
      <c r="AED172" s="146"/>
      <c r="AEE172" s="145"/>
      <c r="AEF172" s="145"/>
      <c r="AEG172" s="167"/>
      <c r="AEH172" s="147"/>
      <c r="AEI172" s="148"/>
      <c r="AEJ172" s="187"/>
      <c r="AEK172" s="188"/>
      <c r="AEL172" s="165"/>
      <c r="AEM172" s="166"/>
      <c r="AEN172" s="146"/>
      <c r="AEO172" s="145"/>
      <c r="AEP172" s="145"/>
      <c r="AEQ172" s="167"/>
      <c r="AER172" s="147"/>
      <c r="AES172" s="148"/>
      <c r="AET172" s="187"/>
      <c r="AEU172" s="188"/>
      <c r="AEV172" s="165"/>
      <c r="AEW172" s="166"/>
      <c r="AEX172" s="146"/>
      <c r="AEY172" s="145"/>
      <c r="AEZ172" s="145"/>
      <c r="AFA172" s="167"/>
      <c r="AFB172" s="147"/>
      <c r="AFC172" s="148"/>
      <c r="AFD172" s="187"/>
      <c r="AFE172" s="188"/>
      <c r="AFF172" s="165"/>
      <c r="AFG172" s="166"/>
      <c r="AFH172" s="146"/>
      <c r="AFI172" s="145"/>
      <c r="AFJ172" s="145"/>
      <c r="AFK172" s="167"/>
      <c r="AFL172" s="147"/>
      <c r="AFM172" s="148"/>
      <c r="AFN172" s="187"/>
      <c r="AFO172" s="188"/>
      <c r="AFP172" s="165"/>
      <c r="AFQ172" s="166"/>
      <c r="AFR172" s="146"/>
      <c r="AFS172" s="145"/>
      <c r="AFT172" s="145"/>
      <c r="AFU172" s="167"/>
      <c r="AFV172" s="147"/>
      <c r="AFW172" s="148"/>
      <c r="AFX172" s="187"/>
      <c r="AFY172" s="188"/>
      <c r="AFZ172" s="165"/>
      <c r="AGA172" s="166"/>
      <c r="AGB172" s="146"/>
      <c r="AGC172" s="145"/>
      <c r="AGD172" s="145"/>
      <c r="AGE172" s="167"/>
      <c r="AGF172" s="147"/>
      <c r="AGG172" s="148"/>
      <c r="AGH172" s="187"/>
      <c r="AGI172" s="188"/>
      <c r="AGJ172" s="165"/>
      <c r="AGK172" s="166"/>
      <c r="AGL172" s="146"/>
      <c r="AGM172" s="145"/>
      <c r="AGN172" s="145"/>
      <c r="AGO172" s="167"/>
      <c r="AGP172" s="147"/>
      <c r="AGQ172" s="148"/>
      <c r="AGR172" s="187"/>
      <c r="AGS172" s="188"/>
      <c r="AGT172" s="165"/>
      <c r="AGU172" s="166"/>
      <c r="AGV172" s="146"/>
      <c r="AGW172" s="145"/>
      <c r="AGX172" s="145"/>
      <c r="AGY172" s="167"/>
      <c r="AGZ172" s="147"/>
      <c r="AHA172" s="148"/>
      <c r="AHB172" s="187"/>
      <c r="AHC172" s="188"/>
      <c r="AHD172" s="165"/>
      <c r="AHE172" s="166"/>
      <c r="AHF172" s="146"/>
      <c r="AHG172" s="145"/>
      <c r="AHH172" s="145"/>
      <c r="AHI172" s="167"/>
      <c r="AHJ172" s="147"/>
      <c r="AHK172" s="148"/>
      <c r="AHL172" s="187"/>
      <c r="AHM172" s="188"/>
      <c r="AHN172" s="165"/>
      <c r="AHO172" s="166"/>
      <c r="AHP172" s="146"/>
      <c r="AHQ172" s="145"/>
      <c r="AHR172" s="145"/>
      <c r="AHS172" s="167"/>
      <c r="AHT172" s="147"/>
      <c r="AHU172" s="148"/>
      <c r="AHV172" s="187"/>
      <c r="AHW172" s="188"/>
      <c r="AHX172" s="165"/>
      <c r="AHY172" s="166"/>
      <c r="AHZ172" s="146"/>
      <c r="AIA172" s="145"/>
      <c r="AIB172" s="145"/>
      <c r="AIC172" s="167"/>
      <c r="AID172" s="147"/>
      <c r="AIE172" s="148"/>
      <c r="AIF172" s="187"/>
      <c r="AIG172" s="188"/>
      <c r="AIH172" s="165"/>
      <c r="AII172" s="166"/>
      <c r="AIJ172" s="146"/>
      <c r="AIK172" s="145"/>
      <c r="AIL172" s="145"/>
      <c r="AIM172" s="167"/>
      <c r="AIN172" s="147"/>
      <c r="AIO172" s="148"/>
      <c r="AIP172" s="187"/>
      <c r="AIQ172" s="188"/>
      <c r="AIR172" s="165"/>
      <c r="AIS172" s="166"/>
      <c r="AIT172" s="146"/>
      <c r="AIU172" s="145"/>
      <c r="AIV172" s="145"/>
      <c r="AIW172" s="167"/>
      <c r="AIX172" s="147"/>
      <c r="AIY172" s="148"/>
      <c r="AIZ172" s="187"/>
      <c r="AJA172" s="188"/>
      <c r="AJB172" s="165"/>
      <c r="AJC172" s="166"/>
      <c r="AJD172" s="146"/>
      <c r="AJE172" s="145"/>
      <c r="AJF172" s="145"/>
      <c r="AJG172" s="167"/>
      <c r="AJH172" s="147"/>
      <c r="AJI172" s="148"/>
      <c r="AJJ172" s="187"/>
      <c r="AJK172" s="188"/>
      <c r="AJL172" s="165"/>
      <c r="AJM172" s="166"/>
      <c r="AJN172" s="146"/>
      <c r="AJO172" s="145"/>
      <c r="AJP172" s="145"/>
      <c r="AJQ172" s="167"/>
      <c r="AJR172" s="147"/>
      <c r="AJS172" s="148"/>
      <c r="AJT172" s="187"/>
      <c r="AJU172" s="188"/>
      <c r="AJV172" s="165"/>
      <c r="AJW172" s="166"/>
      <c r="AJX172" s="146"/>
      <c r="AJY172" s="145"/>
      <c r="AJZ172" s="145"/>
      <c r="AKA172" s="167"/>
      <c r="AKB172" s="147"/>
      <c r="AKC172" s="148"/>
      <c r="AKD172" s="187"/>
      <c r="AKE172" s="188"/>
      <c r="AKF172" s="165"/>
      <c r="AKG172" s="166"/>
      <c r="AKH172" s="146"/>
      <c r="AKI172" s="145"/>
      <c r="AKJ172" s="145"/>
      <c r="AKK172" s="167"/>
      <c r="AKL172" s="147"/>
      <c r="AKM172" s="148"/>
      <c r="AKN172" s="187"/>
      <c r="AKO172" s="188"/>
      <c r="AKP172" s="165"/>
      <c r="AKQ172" s="166"/>
      <c r="AKR172" s="146"/>
      <c r="AKS172" s="145"/>
      <c r="AKT172" s="145"/>
      <c r="AKU172" s="167"/>
      <c r="AKV172" s="147"/>
      <c r="AKW172" s="148"/>
      <c r="AKX172" s="187"/>
      <c r="AKY172" s="188"/>
      <c r="AKZ172" s="165"/>
      <c r="ALA172" s="166"/>
      <c r="ALB172" s="146"/>
      <c r="ALC172" s="145"/>
      <c r="ALD172" s="145"/>
      <c r="ALE172" s="167"/>
      <c r="ALF172" s="147"/>
      <c r="ALG172" s="148"/>
      <c r="ALH172" s="187"/>
      <c r="ALI172" s="188"/>
      <c r="ALJ172" s="165"/>
      <c r="ALK172" s="166"/>
      <c r="ALL172" s="146"/>
      <c r="ALM172" s="145"/>
      <c r="ALN172" s="145"/>
      <c r="ALO172" s="167"/>
      <c r="ALP172" s="147"/>
      <c r="ALQ172" s="148"/>
      <c r="ALR172" s="187"/>
      <c r="ALS172" s="188"/>
      <c r="ALT172" s="165"/>
      <c r="ALU172" s="166"/>
      <c r="ALV172" s="146"/>
      <c r="ALW172" s="145"/>
      <c r="ALX172" s="145"/>
      <c r="ALY172" s="167"/>
      <c r="ALZ172" s="147"/>
      <c r="AMA172" s="148"/>
      <c r="AMB172" s="187"/>
      <c r="AMC172" s="188"/>
      <c r="AMD172" s="165"/>
      <c r="AME172" s="166"/>
      <c r="AMF172" s="146"/>
      <c r="AMG172" s="145"/>
      <c r="AMH172" s="145"/>
      <c r="AMI172" s="167"/>
      <c r="AMJ172" s="147"/>
      <c r="AMK172" s="148"/>
      <c r="AML172" s="187"/>
      <c r="AMM172" s="188"/>
      <c r="AMN172" s="165"/>
      <c r="AMO172" s="166"/>
      <c r="AMP172" s="146"/>
      <c r="AMQ172" s="145"/>
      <c r="AMR172" s="145"/>
      <c r="AMS172" s="167"/>
      <c r="AMT172" s="147"/>
      <c r="AMU172" s="148"/>
      <c r="AMV172" s="187"/>
      <c r="AMW172" s="188"/>
      <c r="AMX172" s="165"/>
      <c r="AMY172" s="166"/>
      <c r="AMZ172" s="146"/>
      <c r="ANA172" s="145"/>
      <c r="ANB172" s="145"/>
      <c r="ANC172" s="167"/>
      <c r="AND172" s="147"/>
      <c r="ANE172" s="148"/>
      <c r="ANF172" s="187"/>
      <c r="ANG172" s="188"/>
      <c r="ANH172" s="165"/>
      <c r="ANI172" s="166"/>
      <c r="ANJ172" s="146"/>
      <c r="ANK172" s="145"/>
      <c r="ANL172" s="145"/>
      <c r="ANM172" s="167"/>
      <c r="ANN172" s="147"/>
      <c r="ANO172" s="148"/>
      <c r="ANP172" s="187"/>
      <c r="ANQ172" s="188"/>
      <c r="ANR172" s="165"/>
      <c r="ANS172" s="166"/>
      <c r="ANT172" s="146"/>
      <c r="ANU172" s="145"/>
      <c r="ANV172" s="145"/>
      <c r="ANW172" s="167"/>
      <c r="ANX172" s="147"/>
      <c r="ANY172" s="148"/>
      <c r="ANZ172" s="187"/>
      <c r="AOA172" s="188"/>
      <c r="AOB172" s="165"/>
      <c r="AOC172" s="166"/>
      <c r="AOD172" s="146"/>
      <c r="AOE172" s="145"/>
      <c r="AOF172" s="145"/>
      <c r="AOG172" s="167"/>
      <c r="AOH172" s="147"/>
      <c r="AOI172" s="148"/>
      <c r="AOJ172" s="187"/>
      <c r="AOK172" s="188"/>
      <c r="AOL172" s="165"/>
      <c r="AOM172" s="166"/>
      <c r="AON172" s="146"/>
      <c r="AOO172" s="145"/>
      <c r="AOP172" s="145"/>
      <c r="AOQ172" s="167"/>
      <c r="AOR172" s="147"/>
      <c r="AOS172" s="148"/>
      <c r="AOT172" s="187"/>
      <c r="AOU172" s="188"/>
      <c r="AOV172" s="165"/>
      <c r="AOW172" s="166"/>
      <c r="AOX172" s="146"/>
      <c r="AOY172" s="145"/>
      <c r="AOZ172" s="145"/>
      <c r="APA172" s="167"/>
      <c r="APB172" s="147"/>
      <c r="APC172" s="148"/>
      <c r="APD172" s="187"/>
      <c r="APE172" s="188"/>
      <c r="APF172" s="165"/>
      <c r="APG172" s="166"/>
      <c r="APH172" s="146"/>
      <c r="API172" s="145"/>
      <c r="APJ172" s="145"/>
      <c r="APK172" s="167"/>
      <c r="APL172" s="147"/>
      <c r="APM172" s="148"/>
      <c r="APN172" s="187"/>
      <c r="APO172" s="188"/>
      <c r="APP172" s="165"/>
      <c r="APQ172" s="166"/>
      <c r="APR172" s="146"/>
      <c r="APS172" s="145"/>
      <c r="APT172" s="145"/>
      <c r="APU172" s="167"/>
      <c r="APV172" s="147"/>
      <c r="APW172" s="148"/>
      <c r="APX172" s="187"/>
      <c r="APY172" s="188"/>
      <c r="APZ172" s="165"/>
      <c r="AQA172" s="166"/>
      <c r="AQB172" s="146"/>
      <c r="AQC172" s="145"/>
      <c r="AQD172" s="145"/>
      <c r="AQE172" s="167"/>
      <c r="AQF172" s="147"/>
      <c r="AQG172" s="148"/>
      <c r="AQH172" s="187"/>
      <c r="AQI172" s="188"/>
      <c r="AQJ172" s="165"/>
      <c r="AQK172" s="166"/>
      <c r="AQL172" s="146"/>
      <c r="AQM172" s="145"/>
      <c r="AQN172" s="145"/>
      <c r="AQO172" s="167"/>
      <c r="AQP172" s="147"/>
      <c r="AQQ172" s="148"/>
      <c r="AQR172" s="187"/>
      <c r="AQS172" s="188"/>
      <c r="AQT172" s="165"/>
      <c r="AQU172" s="166"/>
      <c r="AQV172" s="146"/>
      <c r="AQW172" s="145"/>
      <c r="AQX172" s="145"/>
      <c r="AQY172" s="167"/>
      <c r="AQZ172" s="147"/>
      <c r="ARA172" s="148"/>
      <c r="ARB172" s="187"/>
      <c r="ARC172" s="188"/>
      <c r="ARD172" s="165"/>
      <c r="ARE172" s="166"/>
      <c r="ARF172" s="146"/>
      <c r="ARG172" s="145"/>
      <c r="ARH172" s="145"/>
      <c r="ARI172" s="167"/>
      <c r="ARJ172" s="147"/>
      <c r="ARK172" s="148"/>
      <c r="ARL172" s="187"/>
      <c r="ARM172" s="188"/>
      <c r="ARN172" s="165"/>
      <c r="ARO172" s="166"/>
      <c r="ARP172" s="146"/>
      <c r="ARQ172" s="145"/>
      <c r="ARR172" s="145"/>
      <c r="ARS172" s="167"/>
      <c r="ART172" s="147"/>
      <c r="ARU172" s="148"/>
      <c r="ARV172" s="187"/>
      <c r="ARW172" s="188"/>
      <c r="ARX172" s="165"/>
      <c r="ARY172" s="166"/>
      <c r="ARZ172" s="146"/>
      <c r="ASA172" s="145"/>
      <c r="ASB172" s="145"/>
      <c r="ASC172" s="167"/>
      <c r="ASD172" s="147"/>
      <c r="ASE172" s="148"/>
      <c r="ASF172" s="187"/>
      <c r="ASG172" s="188"/>
      <c r="ASH172" s="165"/>
      <c r="ASI172" s="166"/>
      <c r="ASJ172" s="146"/>
      <c r="ASK172" s="145"/>
      <c r="ASL172" s="145"/>
      <c r="ASM172" s="167"/>
      <c r="ASN172" s="147"/>
      <c r="ASO172" s="148"/>
      <c r="ASP172" s="187"/>
      <c r="ASQ172" s="188"/>
      <c r="ASR172" s="165"/>
      <c r="ASS172" s="166"/>
      <c r="AST172" s="146"/>
      <c r="ASU172" s="145"/>
      <c r="ASV172" s="145"/>
      <c r="ASW172" s="167"/>
      <c r="ASX172" s="147"/>
      <c r="ASY172" s="148"/>
      <c r="ASZ172" s="187"/>
      <c r="ATA172" s="188"/>
      <c r="ATB172" s="165"/>
      <c r="ATC172" s="166"/>
      <c r="ATD172" s="146"/>
      <c r="ATE172" s="145"/>
      <c r="ATF172" s="145"/>
      <c r="ATG172" s="167"/>
      <c r="ATH172" s="147"/>
      <c r="ATI172" s="148"/>
      <c r="ATJ172" s="187"/>
      <c r="ATK172" s="188"/>
      <c r="ATL172" s="165"/>
      <c r="ATM172" s="166"/>
      <c r="ATN172" s="146"/>
      <c r="ATO172" s="145"/>
      <c r="ATP172" s="145"/>
      <c r="ATQ172" s="167"/>
      <c r="ATR172" s="147"/>
      <c r="ATS172" s="148"/>
      <c r="ATT172" s="187"/>
      <c r="ATU172" s="188"/>
      <c r="ATV172" s="165"/>
      <c r="ATW172" s="166"/>
      <c r="ATX172" s="146"/>
      <c r="ATY172" s="145"/>
      <c r="ATZ172" s="145"/>
      <c r="AUA172" s="167"/>
      <c r="AUB172" s="147"/>
      <c r="AUC172" s="148"/>
      <c r="AUD172" s="187"/>
      <c r="AUE172" s="188"/>
      <c r="AUF172" s="165"/>
      <c r="AUG172" s="166"/>
      <c r="AUH172" s="146"/>
      <c r="AUI172" s="145"/>
      <c r="AUJ172" s="145"/>
      <c r="AUK172" s="167"/>
      <c r="AUL172" s="147"/>
      <c r="AUM172" s="148"/>
      <c r="AUN172" s="187"/>
      <c r="AUO172" s="188"/>
      <c r="AUP172" s="165"/>
      <c r="AUQ172" s="166"/>
      <c r="AUR172" s="146"/>
      <c r="AUS172" s="145"/>
      <c r="AUT172" s="145"/>
      <c r="AUU172" s="167"/>
      <c r="AUV172" s="147"/>
      <c r="AUW172" s="148"/>
      <c r="AUX172" s="187"/>
      <c r="AUY172" s="188"/>
      <c r="AUZ172" s="165"/>
      <c r="AVA172" s="166"/>
      <c r="AVB172" s="146"/>
      <c r="AVC172" s="145"/>
      <c r="AVD172" s="145"/>
      <c r="AVE172" s="167"/>
      <c r="AVF172" s="147"/>
      <c r="AVG172" s="148"/>
      <c r="AVH172" s="187"/>
      <c r="AVI172" s="188"/>
      <c r="AVJ172" s="165"/>
      <c r="AVK172" s="166"/>
      <c r="AVL172" s="146"/>
      <c r="AVM172" s="145"/>
      <c r="AVN172" s="145"/>
      <c r="AVO172" s="167"/>
      <c r="AVP172" s="147"/>
      <c r="AVQ172" s="148"/>
      <c r="AVR172" s="187"/>
      <c r="AVS172" s="188"/>
      <c r="AVT172" s="165"/>
      <c r="AVU172" s="166"/>
      <c r="AVV172" s="146"/>
      <c r="AVW172" s="145"/>
      <c r="AVX172" s="145"/>
      <c r="AVY172" s="167"/>
      <c r="AVZ172" s="147"/>
      <c r="AWA172" s="148"/>
      <c r="AWB172" s="187"/>
      <c r="AWC172" s="188"/>
      <c r="AWD172" s="165"/>
      <c r="AWE172" s="166"/>
      <c r="AWF172" s="146"/>
      <c r="AWG172" s="145"/>
      <c r="AWH172" s="145"/>
      <c r="AWI172" s="167"/>
      <c r="AWJ172" s="147"/>
      <c r="AWK172" s="148"/>
      <c r="AWL172" s="187"/>
      <c r="AWM172" s="188"/>
      <c r="AWN172" s="165"/>
      <c r="AWO172" s="166"/>
      <c r="AWP172" s="146"/>
      <c r="AWQ172" s="145"/>
      <c r="AWR172" s="145"/>
      <c r="AWS172" s="167"/>
      <c r="AWT172" s="147"/>
      <c r="AWU172" s="148"/>
      <c r="AWV172" s="187"/>
      <c r="AWW172" s="188"/>
      <c r="AWX172" s="165"/>
      <c r="AWY172" s="166"/>
      <c r="AWZ172" s="146"/>
      <c r="AXA172" s="145"/>
      <c r="AXB172" s="145"/>
      <c r="AXC172" s="167"/>
      <c r="AXD172" s="147"/>
      <c r="AXE172" s="148"/>
      <c r="AXF172" s="187"/>
      <c r="AXG172" s="188"/>
      <c r="AXH172" s="165"/>
      <c r="AXI172" s="166"/>
      <c r="AXJ172" s="146"/>
      <c r="AXK172" s="145"/>
      <c r="AXL172" s="145"/>
      <c r="AXM172" s="167"/>
      <c r="AXN172" s="147"/>
      <c r="AXO172" s="148"/>
      <c r="AXP172" s="187"/>
      <c r="AXQ172" s="188"/>
      <c r="AXR172" s="165"/>
      <c r="AXS172" s="166"/>
      <c r="AXT172" s="146"/>
      <c r="AXU172" s="145"/>
      <c r="AXV172" s="145"/>
      <c r="AXW172" s="167"/>
      <c r="AXX172" s="147"/>
      <c r="AXY172" s="148"/>
      <c r="AXZ172" s="187"/>
      <c r="AYA172" s="188"/>
      <c r="AYB172" s="165"/>
      <c r="AYC172" s="166"/>
      <c r="AYD172" s="146"/>
      <c r="AYE172" s="145"/>
      <c r="AYF172" s="145"/>
      <c r="AYG172" s="167"/>
      <c r="AYH172" s="147"/>
      <c r="AYI172" s="148"/>
      <c r="AYJ172" s="187"/>
      <c r="AYK172" s="188"/>
      <c r="AYL172" s="165"/>
      <c r="AYM172" s="166"/>
      <c r="AYN172" s="146"/>
      <c r="AYO172" s="145"/>
      <c r="AYP172" s="145"/>
      <c r="AYQ172" s="167"/>
      <c r="AYR172" s="147"/>
      <c r="AYS172" s="148"/>
      <c r="AYT172" s="187"/>
      <c r="AYU172" s="188"/>
      <c r="AYV172" s="165"/>
      <c r="AYW172" s="166"/>
      <c r="AYX172" s="146"/>
      <c r="AYY172" s="145"/>
      <c r="AYZ172" s="145"/>
      <c r="AZA172" s="167"/>
      <c r="AZB172" s="147"/>
      <c r="AZC172" s="148"/>
      <c r="AZD172" s="187"/>
      <c r="AZE172" s="188"/>
      <c r="AZF172" s="165"/>
      <c r="AZG172" s="166"/>
      <c r="AZH172" s="146"/>
      <c r="AZI172" s="145"/>
      <c r="AZJ172" s="145"/>
      <c r="AZK172" s="167"/>
      <c r="AZL172" s="147"/>
      <c r="AZM172" s="148"/>
      <c r="AZN172" s="187"/>
      <c r="AZO172" s="188"/>
      <c r="AZP172" s="165"/>
      <c r="AZQ172" s="166"/>
      <c r="AZR172" s="146"/>
      <c r="AZS172" s="145"/>
      <c r="AZT172" s="145"/>
      <c r="AZU172" s="167"/>
      <c r="AZV172" s="147"/>
      <c r="AZW172" s="148"/>
      <c r="AZX172" s="187"/>
      <c r="AZY172" s="188"/>
      <c r="AZZ172" s="165"/>
      <c r="BAA172" s="166"/>
      <c r="BAB172" s="146"/>
      <c r="BAC172" s="145"/>
      <c r="BAD172" s="145"/>
      <c r="BAE172" s="167"/>
      <c r="BAF172" s="147"/>
      <c r="BAG172" s="148"/>
      <c r="BAH172" s="187"/>
      <c r="BAI172" s="188"/>
      <c r="BAJ172" s="165"/>
      <c r="BAK172" s="166"/>
      <c r="BAL172" s="146"/>
      <c r="BAM172" s="145"/>
      <c r="BAN172" s="145"/>
      <c r="BAO172" s="167"/>
      <c r="BAP172" s="147"/>
      <c r="BAQ172" s="148"/>
      <c r="BAR172" s="187"/>
      <c r="BAS172" s="188"/>
      <c r="BAT172" s="165"/>
      <c r="BAU172" s="166"/>
      <c r="BAV172" s="146"/>
      <c r="BAW172" s="145"/>
      <c r="BAX172" s="145"/>
      <c r="BAY172" s="167"/>
      <c r="BAZ172" s="147"/>
      <c r="BBA172" s="148"/>
      <c r="BBB172" s="187"/>
      <c r="BBC172" s="188"/>
      <c r="BBD172" s="165"/>
      <c r="BBE172" s="166"/>
      <c r="BBF172" s="146"/>
      <c r="BBG172" s="145"/>
      <c r="BBH172" s="145"/>
      <c r="BBI172" s="167"/>
      <c r="BBJ172" s="147"/>
      <c r="BBK172" s="148"/>
      <c r="BBL172" s="187"/>
      <c r="BBM172" s="188"/>
      <c r="BBN172" s="165"/>
      <c r="BBO172" s="166"/>
      <c r="BBP172" s="146"/>
      <c r="BBQ172" s="145"/>
      <c r="BBR172" s="145"/>
      <c r="BBS172" s="167"/>
      <c r="BBT172" s="147"/>
      <c r="BBU172" s="148"/>
      <c r="BBV172" s="187"/>
      <c r="BBW172" s="188"/>
      <c r="BBX172" s="165"/>
      <c r="BBY172" s="166"/>
      <c r="BBZ172" s="146"/>
      <c r="BCA172" s="145"/>
      <c r="BCB172" s="145"/>
      <c r="BCC172" s="167"/>
      <c r="BCD172" s="147"/>
      <c r="BCE172" s="148"/>
      <c r="BCF172" s="187"/>
      <c r="BCG172" s="188"/>
      <c r="BCH172" s="165"/>
      <c r="BCI172" s="166"/>
      <c r="BCJ172" s="146"/>
      <c r="BCK172" s="145"/>
      <c r="BCL172" s="145"/>
      <c r="BCM172" s="167"/>
      <c r="BCN172" s="147"/>
      <c r="BCO172" s="148"/>
      <c r="BCP172" s="187"/>
      <c r="BCQ172" s="188"/>
      <c r="BCR172" s="165"/>
      <c r="BCS172" s="166"/>
      <c r="BCT172" s="146"/>
      <c r="BCU172" s="145"/>
      <c r="BCV172" s="145"/>
      <c r="BCW172" s="167"/>
      <c r="BCX172" s="147"/>
      <c r="BCY172" s="148"/>
      <c r="BCZ172" s="187"/>
      <c r="BDA172" s="188"/>
      <c r="BDB172" s="165"/>
      <c r="BDC172" s="166"/>
      <c r="BDD172" s="146"/>
      <c r="BDE172" s="145"/>
      <c r="BDF172" s="145"/>
      <c r="BDG172" s="167"/>
      <c r="BDH172" s="147"/>
      <c r="BDI172" s="148"/>
      <c r="BDJ172" s="187"/>
      <c r="BDK172" s="188"/>
      <c r="BDL172" s="165"/>
      <c r="BDM172" s="166"/>
      <c r="BDN172" s="146"/>
      <c r="BDO172" s="145"/>
      <c r="BDP172" s="145"/>
      <c r="BDQ172" s="167"/>
      <c r="BDR172" s="147"/>
      <c r="BDS172" s="148"/>
      <c r="BDT172" s="187"/>
      <c r="BDU172" s="188"/>
      <c r="BDV172" s="165"/>
      <c r="BDW172" s="166"/>
      <c r="BDX172" s="146"/>
      <c r="BDY172" s="145"/>
      <c r="BDZ172" s="145"/>
      <c r="BEA172" s="167"/>
      <c r="BEB172" s="147"/>
      <c r="BEC172" s="148"/>
      <c r="BED172" s="187"/>
      <c r="BEE172" s="188"/>
      <c r="BEF172" s="165"/>
      <c r="BEG172" s="166"/>
      <c r="BEH172" s="146"/>
      <c r="BEI172" s="145"/>
      <c r="BEJ172" s="145"/>
      <c r="BEK172" s="167"/>
      <c r="BEL172" s="147"/>
      <c r="BEM172" s="148"/>
      <c r="BEN172" s="187"/>
      <c r="BEO172" s="188"/>
      <c r="BEP172" s="165"/>
      <c r="BEQ172" s="166"/>
      <c r="BER172" s="146"/>
      <c r="BES172" s="145"/>
      <c r="BET172" s="145"/>
      <c r="BEU172" s="167"/>
      <c r="BEV172" s="147"/>
      <c r="BEW172" s="148"/>
      <c r="BEX172" s="187"/>
      <c r="BEY172" s="188"/>
      <c r="BEZ172" s="165"/>
      <c r="BFA172" s="166"/>
      <c r="BFB172" s="146"/>
      <c r="BFC172" s="145"/>
      <c r="BFD172" s="145"/>
      <c r="BFE172" s="167"/>
      <c r="BFF172" s="147"/>
      <c r="BFG172" s="148"/>
      <c r="BFH172" s="187"/>
      <c r="BFI172" s="188"/>
      <c r="BFJ172" s="165"/>
      <c r="BFK172" s="166"/>
      <c r="BFL172" s="146"/>
      <c r="BFM172" s="145"/>
      <c r="BFN172" s="145"/>
      <c r="BFO172" s="167"/>
      <c r="BFP172" s="147"/>
      <c r="BFQ172" s="148"/>
      <c r="BFR172" s="187"/>
      <c r="BFS172" s="188"/>
      <c r="BFT172" s="165"/>
      <c r="BFU172" s="166"/>
      <c r="BFV172" s="146"/>
      <c r="BFW172" s="145"/>
      <c r="BFX172" s="145"/>
      <c r="BFY172" s="167"/>
      <c r="BFZ172" s="147"/>
      <c r="BGA172" s="148"/>
      <c r="BGB172" s="187"/>
      <c r="BGC172" s="188"/>
      <c r="BGD172" s="165"/>
      <c r="BGE172" s="166"/>
      <c r="BGF172" s="146"/>
      <c r="BGG172" s="145"/>
      <c r="BGH172" s="145"/>
      <c r="BGI172" s="167"/>
      <c r="BGJ172" s="147"/>
      <c r="BGK172" s="148"/>
      <c r="BGL172" s="187"/>
      <c r="BGM172" s="188"/>
      <c r="BGN172" s="165"/>
      <c r="BGO172" s="166"/>
      <c r="BGP172" s="146"/>
      <c r="BGQ172" s="145"/>
      <c r="BGR172" s="145"/>
      <c r="BGS172" s="167"/>
      <c r="BGT172" s="147"/>
      <c r="BGU172" s="148"/>
      <c r="BGV172" s="187"/>
      <c r="BGW172" s="188"/>
      <c r="BGX172" s="165"/>
      <c r="BGY172" s="166"/>
      <c r="BGZ172" s="146"/>
      <c r="BHA172" s="145"/>
      <c r="BHB172" s="145"/>
      <c r="BHC172" s="167"/>
      <c r="BHD172" s="147"/>
      <c r="BHE172" s="148"/>
      <c r="BHF172" s="187"/>
      <c r="BHG172" s="188"/>
      <c r="BHH172" s="165"/>
      <c r="BHI172" s="166"/>
      <c r="BHJ172" s="146"/>
      <c r="BHK172" s="145"/>
      <c r="BHL172" s="145"/>
      <c r="BHM172" s="167"/>
      <c r="BHN172" s="147"/>
      <c r="BHO172" s="148"/>
      <c r="BHP172" s="187"/>
      <c r="BHQ172" s="188"/>
      <c r="BHR172" s="165"/>
      <c r="BHS172" s="166"/>
      <c r="BHT172" s="146"/>
      <c r="BHU172" s="145"/>
      <c r="BHV172" s="145"/>
      <c r="BHW172" s="167"/>
      <c r="BHX172" s="147"/>
      <c r="BHY172" s="148"/>
      <c r="BHZ172" s="187"/>
      <c r="BIA172" s="188"/>
      <c r="BIB172" s="165"/>
      <c r="BIC172" s="166"/>
      <c r="BID172" s="146"/>
      <c r="BIE172" s="145"/>
      <c r="BIF172" s="145"/>
      <c r="BIG172" s="167"/>
      <c r="BIH172" s="147"/>
      <c r="BII172" s="148"/>
      <c r="BIJ172" s="187"/>
      <c r="BIK172" s="188"/>
      <c r="BIL172" s="165"/>
      <c r="BIM172" s="166"/>
      <c r="BIN172" s="146"/>
      <c r="BIO172" s="145"/>
      <c r="BIP172" s="145"/>
      <c r="BIQ172" s="167"/>
      <c r="BIR172" s="147"/>
      <c r="BIS172" s="148"/>
      <c r="BIT172" s="187"/>
      <c r="BIU172" s="188"/>
      <c r="BIV172" s="165"/>
      <c r="BIW172" s="166"/>
      <c r="BIX172" s="146"/>
      <c r="BIY172" s="145"/>
      <c r="BIZ172" s="145"/>
      <c r="BJA172" s="167"/>
      <c r="BJB172" s="147"/>
      <c r="BJC172" s="148"/>
      <c r="BJD172" s="187"/>
      <c r="BJE172" s="188"/>
      <c r="BJF172" s="165"/>
      <c r="BJG172" s="166"/>
      <c r="BJH172" s="146"/>
      <c r="BJI172" s="145"/>
      <c r="BJJ172" s="145"/>
      <c r="BJK172" s="167"/>
      <c r="BJL172" s="147"/>
      <c r="BJM172" s="148"/>
      <c r="BJN172" s="187"/>
      <c r="BJO172" s="188"/>
      <c r="BJP172" s="165"/>
      <c r="BJQ172" s="166"/>
      <c r="BJR172" s="146"/>
      <c r="BJS172" s="145"/>
      <c r="BJT172" s="145"/>
      <c r="BJU172" s="167"/>
      <c r="BJV172" s="147"/>
      <c r="BJW172" s="148"/>
      <c r="BJX172" s="187"/>
      <c r="BJY172" s="188"/>
      <c r="BJZ172" s="165"/>
      <c r="BKA172" s="166"/>
      <c r="BKB172" s="146"/>
      <c r="BKC172" s="145"/>
      <c r="BKD172" s="145"/>
      <c r="BKE172" s="167"/>
      <c r="BKF172" s="147"/>
      <c r="BKG172" s="148"/>
      <c r="BKH172" s="187"/>
      <c r="BKI172" s="188"/>
      <c r="BKJ172" s="165"/>
      <c r="BKK172" s="166"/>
      <c r="BKL172" s="146"/>
      <c r="BKM172" s="145"/>
      <c r="BKN172" s="145"/>
      <c r="BKO172" s="167"/>
      <c r="BKP172" s="147"/>
      <c r="BKQ172" s="148"/>
      <c r="BKR172" s="187"/>
      <c r="BKS172" s="188"/>
      <c r="BKT172" s="165"/>
      <c r="BKU172" s="166"/>
      <c r="BKV172" s="146"/>
      <c r="BKW172" s="145"/>
      <c r="BKX172" s="145"/>
      <c r="BKY172" s="167"/>
      <c r="BKZ172" s="147"/>
      <c r="BLA172" s="148"/>
      <c r="BLB172" s="187"/>
      <c r="BLC172" s="188"/>
      <c r="BLD172" s="165"/>
      <c r="BLE172" s="166"/>
      <c r="BLF172" s="146"/>
      <c r="BLG172" s="145"/>
      <c r="BLH172" s="145"/>
      <c r="BLI172" s="167"/>
      <c r="BLJ172" s="147"/>
      <c r="BLK172" s="148"/>
      <c r="BLL172" s="187"/>
      <c r="BLM172" s="188"/>
      <c r="BLN172" s="165"/>
      <c r="BLO172" s="166"/>
      <c r="BLP172" s="146"/>
      <c r="BLQ172" s="145"/>
      <c r="BLR172" s="145"/>
      <c r="BLS172" s="167"/>
      <c r="BLT172" s="147"/>
      <c r="BLU172" s="148"/>
      <c r="BLV172" s="187"/>
      <c r="BLW172" s="188"/>
      <c r="BLX172" s="165"/>
      <c r="BLY172" s="166"/>
      <c r="BLZ172" s="146"/>
      <c r="BMA172" s="145"/>
      <c r="BMB172" s="145"/>
      <c r="BMC172" s="167"/>
      <c r="BMD172" s="147"/>
      <c r="BME172" s="148"/>
      <c r="BMF172" s="187"/>
      <c r="BMG172" s="188"/>
      <c r="BMH172" s="165"/>
      <c r="BMI172" s="166"/>
      <c r="BMJ172" s="146"/>
      <c r="BMK172" s="145"/>
      <c r="BML172" s="145"/>
      <c r="BMM172" s="167"/>
      <c r="BMN172" s="147"/>
      <c r="BMO172" s="148"/>
      <c r="BMP172" s="187"/>
      <c r="BMQ172" s="188"/>
      <c r="BMR172" s="165"/>
      <c r="BMS172" s="166"/>
      <c r="BMT172" s="146"/>
      <c r="BMU172" s="145"/>
      <c r="BMV172" s="145"/>
      <c r="BMW172" s="167"/>
      <c r="BMX172" s="147"/>
      <c r="BMY172" s="148"/>
      <c r="BMZ172" s="187"/>
      <c r="BNA172" s="188"/>
      <c r="BNB172" s="165"/>
      <c r="BNC172" s="166"/>
      <c r="BND172" s="146"/>
      <c r="BNE172" s="145"/>
      <c r="BNF172" s="145"/>
      <c r="BNG172" s="167"/>
      <c r="BNH172" s="147"/>
      <c r="BNI172" s="148"/>
      <c r="BNJ172" s="187"/>
      <c r="BNK172" s="188"/>
      <c r="BNL172" s="165"/>
      <c r="BNM172" s="166"/>
      <c r="BNN172" s="146"/>
      <c r="BNO172" s="145"/>
      <c r="BNP172" s="145"/>
      <c r="BNQ172" s="167"/>
      <c r="BNR172" s="147"/>
      <c r="BNS172" s="148"/>
      <c r="BNT172" s="187"/>
      <c r="BNU172" s="188"/>
      <c r="BNV172" s="165"/>
      <c r="BNW172" s="166"/>
      <c r="BNX172" s="146"/>
      <c r="BNY172" s="145"/>
      <c r="BNZ172" s="145"/>
      <c r="BOA172" s="167"/>
      <c r="BOB172" s="147"/>
      <c r="BOC172" s="148"/>
      <c r="BOD172" s="187"/>
      <c r="BOE172" s="188"/>
      <c r="BOF172" s="165"/>
      <c r="BOG172" s="166"/>
      <c r="BOH172" s="146"/>
      <c r="BOI172" s="145"/>
      <c r="BOJ172" s="145"/>
      <c r="BOK172" s="167"/>
      <c r="BOL172" s="147"/>
      <c r="BOM172" s="148"/>
      <c r="BON172" s="187"/>
      <c r="BOO172" s="188"/>
      <c r="BOP172" s="165"/>
      <c r="BOQ172" s="166"/>
      <c r="BOR172" s="146"/>
      <c r="BOS172" s="145"/>
      <c r="BOT172" s="145"/>
      <c r="BOU172" s="167"/>
      <c r="BOV172" s="147"/>
      <c r="BOW172" s="148"/>
      <c r="BOX172" s="187"/>
      <c r="BOY172" s="188"/>
      <c r="BOZ172" s="165"/>
      <c r="BPA172" s="166"/>
      <c r="BPB172" s="146"/>
      <c r="BPC172" s="145"/>
      <c r="BPD172" s="145"/>
      <c r="BPE172" s="167"/>
      <c r="BPF172" s="147"/>
      <c r="BPG172" s="148"/>
      <c r="BPH172" s="187"/>
      <c r="BPI172" s="188"/>
      <c r="BPJ172" s="165"/>
      <c r="BPK172" s="166"/>
      <c r="BPL172" s="146"/>
      <c r="BPM172" s="145"/>
      <c r="BPN172" s="145"/>
      <c r="BPO172" s="167"/>
      <c r="BPP172" s="147"/>
      <c r="BPQ172" s="148"/>
      <c r="BPR172" s="187"/>
      <c r="BPS172" s="188"/>
      <c r="BPT172" s="165"/>
      <c r="BPU172" s="166"/>
      <c r="BPV172" s="146"/>
      <c r="BPW172" s="145"/>
      <c r="BPX172" s="145"/>
      <c r="BPY172" s="167"/>
      <c r="BPZ172" s="147"/>
      <c r="BQA172" s="148"/>
      <c r="BQB172" s="187"/>
      <c r="BQC172" s="188"/>
      <c r="BQD172" s="165"/>
      <c r="BQE172" s="166"/>
      <c r="BQF172" s="146"/>
      <c r="BQG172" s="145"/>
      <c r="BQH172" s="145"/>
      <c r="BQI172" s="167"/>
      <c r="BQJ172" s="147"/>
      <c r="BQK172" s="148"/>
      <c r="BQL172" s="187"/>
      <c r="BQM172" s="188"/>
      <c r="BQN172" s="165"/>
      <c r="BQO172" s="166"/>
      <c r="BQP172" s="146"/>
      <c r="BQQ172" s="145"/>
      <c r="BQR172" s="145"/>
      <c r="BQS172" s="167"/>
      <c r="BQT172" s="147"/>
      <c r="BQU172" s="148"/>
      <c r="BQV172" s="187"/>
      <c r="BQW172" s="188"/>
      <c r="BQX172" s="165"/>
      <c r="BQY172" s="166"/>
      <c r="BQZ172" s="146"/>
      <c r="BRA172" s="145"/>
      <c r="BRB172" s="145"/>
      <c r="BRC172" s="167"/>
      <c r="BRD172" s="147"/>
      <c r="BRE172" s="148"/>
      <c r="BRF172" s="187"/>
      <c r="BRG172" s="188"/>
      <c r="BRH172" s="165"/>
      <c r="BRI172" s="166"/>
      <c r="BRJ172" s="146"/>
      <c r="BRK172" s="145"/>
      <c r="BRL172" s="145"/>
      <c r="BRM172" s="167"/>
      <c r="BRN172" s="147"/>
      <c r="BRO172" s="148"/>
      <c r="BRP172" s="187"/>
      <c r="BRQ172" s="188"/>
      <c r="BRR172" s="165"/>
      <c r="BRS172" s="166"/>
      <c r="BRT172" s="146"/>
      <c r="BRU172" s="145"/>
      <c r="BRV172" s="145"/>
      <c r="BRW172" s="167"/>
      <c r="BRX172" s="147"/>
      <c r="BRY172" s="148"/>
      <c r="BRZ172" s="187"/>
      <c r="BSA172" s="188"/>
      <c r="BSB172" s="165"/>
      <c r="BSC172" s="166"/>
      <c r="BSD172" s="146"/>
      <c r="BSE172" s="145"/>
      <c r="BSF172" s="145"/>
      <c r="BSG172" s="167"/>
      <c r="BSH172" s="147"/>
      <c r="BSI172" s="148"/>
      <c r="BSJ172" s="187"/>
      <c r="BSK172" s="188"/>
      <c r="BSL172" s="165"/>
      <c r="BSM172" s="166"/>
      <c r="BSN172" s="146"/>
      <c r="BSO172" s="145"/>
      <c r="BSP172" s="145"/>
      <c r="BSQ172" s="167"/>
      <c r="BSR172" s="147"/>
      <c r="BSS172" s="148"/>
      <c r="BST172" s="187"/>
      <c r="BSU172" s="188"/>
      <c r="BSV172" s="165"/>
      <c r="BSW172" s="166"/>
      <c r="BSX172" s="146"/>
      <c r="BSY172" s="145"/>
      <c r="BSZ172" s="145"/>
      <c r="BTA172" s="167"/>
      <c r="BTB172" s="147"/>
      <c r="BTC172" s="148"/>
      <c r="BTD172" s="187"/>
      <c r="BTE172" s="188"/>
      <c r="BTF172" s="165"/>
      <c r="BTG172" s="166"/>
      <c r="BTH172" s="146"/>
      <c r="BTI172" s="145"/>
      <c r="BTJ172" s="145"/>
      <c r="BTK172" s="167"/>
      <c r="BTL172" s="147"/>
      <c r="BTM172" s="148"/>
      <c r="BTN172" s="187"/>
      <c r="BTO172" s="188"/>
      <c r="BTP172" s="165"/>
      <c r="BTQ172" s="166"/>
      <c r="BTR172" s="146"/>
      <c r="BTS172" s="145"/>
      <c r="BTT172" s="145"/>
      <c r="BTU172" s="167"/>
      <c r="BTV172" s="147"/>
      <c r="BTW172" s="148"/>
      <c r="BTX172" s="187"/>
      <c r="BTY172" s="188"/>
      <c r="BTZ172" s="165"/>
      <c r="BUA172" s="166"/>
      <c r="BUB172" s="146"/>
      <c r="BUC172" s="145"/>
      <c r="BUD172" s="145"/>
      <c r="BUE172" s="167"/>
      <c r="BUF172" s="147"/>
      <c r="BUG172" s="148"/>
      <c r="BUH172" s="187"/>
      <c r="BUI172" s="188"/>
      <c r="BUJ172" s="165"/>
      <c r="BUK172" s="166"/>
      <c r="BUL172" s="146"/>
      <c r="BUM172" s="145"/>
      <c r="BUN172" s="145"/>
      <c r="BUO172" s="167"/>
      <c r="BUP172" s="147"/>
      <c r="BUQ172" s="148"/>
      <c r="BUR172" s="187"/>
      <c r="BUS172" s="188"/>
      <c r="BUT172" s="165"/>
      <c r="BUU172" s="166"/>
      <c r="BUV172" s="146"/>
      <c r="BUW172" s="145"/>
      <c r="BUX172" s="145"/>
      <c r="BUY172" s="167"/>
      <c r="BUZ172" s="147"/>
      <c r="BVA172" s="148"/>
      <c r="BVB172" s="187"/>
      <c r="BVC172" s="188"/>
      <c r="BVD172" s="165"/>
      <c r="BVE172" s="166"/>
      <c r="BVF172" s="146"/>
      <c r="BVG172" s="145"/>
      <c r="BVH172" s="145"/>
      <c r="BVI172" s="167"/>
      <c r="BVJ172" s="147"/>
      <c r="BVK172" s="148"/>
      <c r="BVL172" s="187"/>
      <c r="BVM172" s="188"/>
      <c r="BVN172" s="165"/>
      <c r="BVO172" s="166"/>
      <c r="BVP172" s="146"/>
      <c r="BVQ172" s="145"/>
      <c r="BVR172" s="145"/>
      <c r="BVS172" s="167"/>
      <c r="BVT172" s="147"/>
      <c r="BVU172" s="148"/>
      <c r="BVV172" s="187"/>
      <c r="BVW172" s="188"/>
      <c r="BVX172" s="165"/>
      <c r="BVY172" s="166"/>
      <c r="BVZ172" s="146"/>
      <c r="BWA172" s="145"/>
      <c r="BWB172" s="145"/>
      <c r="BWC172" s="167"/>
      <c r="BWD172" s="147"/>
      <c r="BWE172" s="148"/>
      <c r="BWF172" s="187"/>
      <c r="BWG172" s="188"/>
      <c r="BWH172" s="165"/>
      <c r="BWI172" s="166"/>
      <c r="BWJ172" s="146"/>
      <c r="BWK172" s="145"/>
      <c r="BWL172" s="145"/>
      <c r="BWM172" s="167"/>
      <c r="BWN172" s="147"/>
      <c r="BWO172" s="148"/>
      <c r="BWP172" s="187"/>
      <c r="BWQ172" s="188"/>
      <c r="BWR172" s="165"/>
      <c r="BWS172" s="166"/>
      <c r="BWT172" s="146"/>
      <c r="BWU172" s="145"/>
      <c r="BWV172" s="145"/>
      <c r="BWW172" s="167"/>
      <c r="BWX172" s="147"/>
      <c r="BWY172" s="148"/>
      <c r="BWZ172" s="187"/>
      <c r="BXA172" s="188"/>
      <c r="BXB172" s="165"/>
      <c r="BXC172" s="166"/>
      <c r="BXD172" s="146"/>
      <c r="BXE172" s="145"/>
      <c r="BXF172" s="145"/>
      <c r="BXG172" s="167"/>
      <c r="BXH172" s="147"/>
      <c r="BXI172" s="148"/>
      <c r="BXJ172" s="187"/>
      <c r="BXK172" s="188"/>
      <c r="BXL172" s="165"/>
      <c r="BXM172" s="166"/>
      <c r="BXN172" s="146"/>
      <c r="BXO172" s="145"/>
      <c r="BXP172" s="145"/>
      <c r="BXQ172" s="167"/>
      <c r="BXR172" s="147"/>
      <c r="BXS172" s="148"/>
      <c r="BXT172" s="187"/>
      <c r="BXU172" s="188"/>
      <c r="BXV172" s="165"/>
      <c r="BXW172" s="166"/>
      <c r="BXX172" s="146"/>
      <c r="BXY172" s="145"/>
      <c r="BXZ172" s="145"/>
      <c r="BYA172" s="167"/>
      <c r="BYB172" s="147"/>
      <c r="BYC172" s="148"/>
      <c r="BYD172" s="187"/>
      <c r="BYE172" s="188"/>
      <c r="BYF172" s="165"/>
      <c r="BYG172" s="166"/>
      <c r="BYH172" s="146"/>
      <c r="BYI172" s="145"/>
      <c r="BYJ172" s="145"/>
      <c r="BYK172" s="167"/>
      <c r="BYL172" s="147"/>
      <c r="BYM172" s="148"/>
      <c r="BYN172" s="187"/>
      <c r="BYO172" s="188"/>
      <c r="BYP172" s="165"/>
      <c r="BYQ172" s="166"/>
      <c r="BYR172" s="146"/>
      <c r="BYS172" s="145"/>
      <c r="BYT172" s="145"/>
      <c r="BYU172" s="167"/>
      <c r="BYV172" s="147"/>
      <c r="BYW172" s="148"/>
      <c r="BYX172" s="187"/>
      <c r="BYY172" s="188"/>
      <c r="BYZ172" s="165"/>
      <c r="BZA172" s="166"/>
      <c r="BZB172" s="146"/>
      <c r="BZC172" s="145"/>
      <c r="BZD172" s="145"/>
      <c r="BZE172" s="167"/>
      <c r="BZF172" s="147"/>
      <c r="BZG172" s="148"/>
      <c r="BZH172" s="187"/>
      <c r="BZI172" s="188"/>
      <c r="BZJ172" s="165"/>
      <c r="BZK172" s="166"/>
      <c r="BZL172" s="146"/>
      <c r="BZM172" s="145"/>
      <c r="BZN172" s="145"/>
      <c r="BZO172" s="167"/>
      <c r="BZP172" s="147"/>
      <c r="BZQ172" s="148"/>
      <c r="BZR172" s="187"/>
      <c r="BZS172" s="188"/>
      <c r="BZT172" s="165"/>
      <c r="BZU172" s="166"/>
      <c r="BZV172" s="146"/>
      <c r="BZW172" s="145"/>
      <c r="BZX172" s="145"/>
      <c r="BZY172" s="167"/>
      <c r="BZZ172" s="147"/>
      <c r="CAA172" s="148"/>
      <c r="CAB172" s="187"/>
      <c r="CAC172" s="188"/>
      <c r="CAD172" s="165"/>
      <c r="CAE172" s="166"/>
      <c r="CAF172" s="146"/>
      <c r="CAG172" s="145"/>
      <c r="CAH172" s="145"/>
      <c r="CAI172" s="167"/>
      <c r="CAJ172" s="147"/>
      <c r="CAK172" s="148"/>
      <c r="CAL172" s="187"/>
      <c r="CAM172" s="188"/>
      <c r="CAN172" s="165"/>
      <c r="CAO172" s="166"/>
      <c r="CAP172" s="146"/>
      <c r="CAQ172" s="145"/>
      <c r="CAR172" s="145"/>
      <c r="CAS172" s="167"/>
      <c r="CAT172" s="147"/>
      <c r="CAU172" s="148"/>
      <c r="CAV172" s="187"/>
      <c r="CAW172" s="188"/>
      <c r="CAX172" s="165"/>
      <c r="CAY172" s="166"/>
      <c r="CAZ172" s="146"/>
      <c r="CBA172" s="145"/>
      <c r="CBB172" s="145"/>
      <c r="CBC172" s="167"/>
      <c r="CBD172" s="147"/>
      <c r="CBE172" s="148"/>
      <c r="CBF172" s="187"/>
      <c r="CBG172" s="188"/>
      <c r="CBH172" s="165"/>
      <c r="CBI172" s="166"/>
      <c r="CBJ172" s="146"/>
      <c r="CBK172" s="145"/>
      <c r="CBL172" s="145"/>
      <c r="CBM172" s="167"/>
      <c r="CBN172" s="147"/>
      <c r="CBO172" s="148"/>
      <c r="CBP172" s="187"/>
      <c r="CBQ172" s="188"/>
      <c r="CBR172" s="165"/>
      <c r="CBS172" s="166"/>
      <c r="CBT172" s="146"/>
      <c r="CBU172" s="145"/>
      <c r="CBV172" s="145"/>
      <c r="CBW172" s="167"/>
      <c r="CBX172" s="147"/>
      <c r="CBY172" s="148"/>
      <c r="CBZ172" s="187"/>
      <c r="CCA172" s="188"/>
      <c r="CCB172" s="165"/>
      <c r="CCC172" s="166"/>
      <c r="CCD172" s="146"/>
      <c r="CCE172" s="145"/>
      <c r="CCF172" s="145"/>
      <c r="CCG172" s="167"/>
      <c r="CCH172" s="147"/>
      <c r="CCI172" s="148"/>
      <c r="CCJ172" s="187"/>
      <c r="CCK172" s="188"/>
      <c r="CCL172" s="165"/>
      <c r="CCM172" s="166"/>
      <c r="CCN172" s="146"/>
      <c r="CCO172" s="145"/>
      <c r="CCP172" s="145"/>
      <c r="CCQ172" s="167"/>
      <c r="CCR172" s="147"/>
      <c r="CCS172" s="148"/>
      <c r="CCT172" s="187"/>
      <c r="CCU172" s="188"/>
      <c r="CCV172" s="165"/>
      <c r="CCW172" s="166"/>
      <c r="CCX172" s="146"/>
      <c r="CCY172" s="145"/>
      <c r="CCZ172" s="145"/>
      <c r="CDA172" s="167"/>
      <c r="CDB172" s="147"/>
      <c r="CDC172" s="148"/>
      <c r="CDD172" s="187"/>
      <c r="CDE172" s="188"/>
      <c r="CDF172" s="165"/>
      <c r="CDG172" s="166"/>
      <c r="CDH172" s="146"/>
      <c r="CDI172" s="145"/>
      <c r="CDJ172" s="145"/>
      <c r="CDK172" s="167"/>
      <c r="CDL172" s="147"/>
      <c r="CDM172" s="148"/>
      <c r="CDN172" s="187"/>
      <c r="CDO172" s="188"/>
      <c r="CDP172" s="165"/>
      <c r="CDQ172" s="166"/>
      <c r="CDR172" s="146"/>
      <c r="CDS172" s="145"/>
      <c r="CDT172" s="145"/>
      <c r="CDU172" s="167"/>
      <c r="CDV172" s="147"/>
      <c r="CDW172" s="148"/>
      <c r="CDX172" s="187"/>
      <c r="CDY172" s="188"/>
      <c r="CDZ172" s="165"/>
      <c r="CEA172" s="166"/>
      <c r="CEB172" s="146"/>
      <c r="CEC172" s="145"/>
      <c r="CED172" s="145"/>
      <c r="CEE172" s="167"/>
      <c r="CEF172" s="147"/>
      <c r="CEG172" s="148"/>
      <c r="CEH172" s="187"/>
      <c r="CEI172" s="188"/>
      <c r="CEJ172" s="165"/>
      <c r="CEK172" s="166"/>
      <c r="CEL172" s="146"/>
      <c r="CEM172" s="145"/>
      <c r="CEN172" s="145"/>
      <c r="CEO172" s="167"/>
      <c r="CEP172" s="147"/>
      <c r="CEQ172" s="148"/>
      <c r="CER172" s="187"/>
      <c r="CES172" s="188"/>
      <c r="CET172" s="165"/>
      <c r="CEU172" s="166"/>
      <c r="CEV172" s="146"/>
      <c r="CEW172" s="145"/>
      <c r="CEX172" s="145"/>
      <c r="CEY172" s="167"/>
      <c r="CEZ172" s="147"/>
      <c r="CFA172" s="148"/>
      <c r="CFB172" s="187"/>
      <c r="CFC172" s="188"/>
      <c r="CFD172" s="165"/>
      <c r="CFE172" s="166"/>
      <c r="CFF172" s="146"/>
      <c r="CFG172" s="145"/>
      <c r="CFH172" s="145"/>
      <c r="CFI172" s="167"/>
      <c r="CFJ172" s="147"/>
      <c r="CFK172" s="148"/>
      <c r="CFL172" s="187"/>
      <c r="CFM172" s="188"/>
      <c r="CFN172" s="165"/>
      <c r="CFO172" s="166"/>
      <c r="CFP172" s="146"/>
      <c r="CFQ172" s="145"/>
      <c r="CFR172" s="145"/>
      <c r="CFS172" s="167"/>
      <c r="CFT172" s="147"/>
      <c r="CFU172" s="148"/>
      <c r="CFV172" s="187"/>
      <c r="CFW172" s="188"/>
      <c r="CFX172" s="165"/>
      <c r="CFY172" s="166"/>
      <c r="CFZ172" s="146"/>
      <c r="CGA172" s="145"/>
      <c r="CGB172" s="145"/>
      <c r="CGC172" s="167"/>
      <c r="CGD172" s="147"/>
      <c r="CGE172" s="148"/>
      <c r="CGF172" s="187"/>
      <c r="CGG172" s="188"/>
      <c r="CGH172" s="165"/>
      <c r="CGI172" s="166"/>
      <c r="CGJ172" s="146"/>
      <c r="CGK172" s="145"/>
      <c r="CGL172" s="145"/>
      <c r="CGM172" s="167"/>
      <c r="CGN172" s="147"/>
      <c r="CGO172" s="148"/>
      <c r="CGP172" s="187"/>
      <c r="CGQ172" s="188"/>
      <c r="CGR172" s="165"/>
      <c r="CGS172" s="166"/>
      <c r="CGT172" s="146"/>
      <c r="CGU172" s="145"/>
      <c r="CGV172" s="145"/>
      <c r="CGW172" s="167"/>
      <c r="CGX172" s="147"/>
      <c r="CGY172" s="148"/>
      <c r="CGZ172" s="187"/>
      <c r="CHA172" s="188"/>
      <c r="CHB172" s="165"/>
      <c r="CHC172" s="166"/>
      <c r="CHD172" s="146"/>
      <c r="CHE172" s="145"/>
      <c r="CHF172" s="145"/>
      <c r="CHG172" s="167"/>
      <c r="CHH172" s="147"/>
      <c r="CHI172" s="148"/>
      <c r="CHJ172" s="187"/>
      <c r="CHK172" s="188"/>
      <c r="CHL172" s="165"/>
      <c r="CHM172" s="166"/>
      <c r="CHN172" s="146"/>
      <c r="CHO172" s="145"/>
      <c r="CHP172" s="145"/>
      <c r="CHQ172" s="167"/>
      <c r="CHR172" s="147"/>
      <c r="CHS172" s="148"/>
      <c r="CHT172" s="187"/>
      <c r="CHU172" s="188"/>
      <c r="CHV172" s="165"/>
      <c r="CHW172" s="166"/>
      <c r="CHX172" s="146"/>
      <c r="CHY172" s="145"/>
      <c r="CHZ172" s="145"/>
      <c r="CIA172" s="167"/>
      <c r="CIB172" s="147"/>
      <c r="CIC172" s="148"/>
      <c r="CID172" s="187"/>
      <c r="CIE172" s="188"/>
      <c r="CIF172" s="165"/>
      <c r="CIG172" s="166"/>
      <c r="CIH172" s="146"/>
      <c r="CII172" s="145"/>
      <c r="CIJ172" s="145"/>
      <c r="CIK172" s="167"/>
      <c r="CIL172" s="147"/>
      <c r="CIM172" s="148"/>
      <c r="CIN172" s="187"/>
      <c r="CIO172" s="188"/>
      <c r="CIP172" s="165"/>
      <c r="CIQ172" s="166"/>
      <c r="CIR172" s="146"/>
      <c r="CIS172" s="145"/>
      <c r="CIT172" s="145"/>
      <c r="CIU172" s="167"/>
      <c r="CIV172" s="147"/>
      <c r="CIW172" s="148"/>
      <c r="CIX172" s="187"/>
      <c r="CIY172" s="188"/>
      <c r="CIZ172" s="165"/>
      <c r="CJA172" s="166"/>
      <c r="CJB172" s="146"/>
      <c r="CJC172" s="145"/>
      <c r="CJD172" s="145"/>
      <c r="CJE172" s="167"/>
      <c r="CJF172" s="147"/>
      <c r="CJG172" s="148"/>
      <c r="CJH172" s="187"/>
      <c r="CJI172" s="188"/>
      <c r="CJJ172" s="165"/>
      <c r="CJK172" s="166"/>
      <c r="CJL172" s="146"/>
      <c r="CJM172" s="145"/>
      <c r="CJN172" s="145"/>
      <c r="CJO172" s="167"/>
      <c r="CJP172" s="147"/>
      <c r="CJQ172" s="148"/>
      <c r="CJR172" s="187"/>
      <c r="CJS172" s="188"/>
      <c r="CJT172" s="165"/>
      <c r="CJU172" s="166"/>
      <c r="CJV172" s="146"/>
      <c r="CJW172" s="145"/>
      <c r="CJX172" s="145"/>
      <c r="CJY172" s="167"/>
      <c r="CJZ172" s="147"/>
      <c r="CKA172" s="148"/>
      <c r="CKB172" s="187"/>
      <c r="CKC172" s="188"/>
      <c r="CKD172" s="165"/>
      <c r="CKE172" s="166"/>
      <c r="CKF172" s="146"/>
      <c r="CKG172" s="145"/>
      <c r="CKH172" s="145"/>
      <c r="CKI172" s="167"/>
      <c r="CKJ172" s="147"/>
      <c r="CKK172" s="148"/>
      <c r="CKL172" s="187"/>
      <c r="CKM172" s="188"/>
      <c r="CKN172" s="165"/>
      <c r="CKO172" s="166"/>
      <c r="CKP172" s="146"/>
      <c r="CKQ172" s="145"/>
      <c r="CKR172" s="145"/>
      <c r="CKS172" s="167"/>
      <c r="CKT172" s="147"/>
      <c r="CKU172" s="148"/>
      <c r="CKV172" s="187"/>
      <c r="CKW172" s="188"/>
      <c r="CKX172" s="165"/>
      <c r="CKY172" s="166"/>
      <c r="CKZ172" s="146"/>
      <c r="CLA172" s="145"/>
      <c r="CLB172" s="145"/>
      <c r="CLC172" s="167"/>
      <c r="CLD172" s="147"/>
      <c r="CLE172" s="148"/>
      <c r="CLF172" s="187"/>
      <c r="CLG172" s="188"/>
      <c r="CLH172" s="165"/>
      <c r="CLI172" s="166"/>
      <c r="CLJ172" s="146"/>
      <c r="CLK172" s="145"/>
      <c r="CLL172" s="145"/>
      <c r="CLM172" s="167"/>
      <c r="CLN172" s="147"/>
      <c r="CLO172" s="148"/>
      <c r="CLP172" s="187"/>
      <c r="CLQ172" s="188"/>
      <c r="CLR172" s="165"/>
      <c r="CLS172" s="166"/>
      <c r="CLT172" s="146"/>
      <c r="CLU172" s="145"/>
      <c r="CLV172" s="145"/>
      <c r="CLW172" s="167"/>
      <c r="CLX172" s="147"/>
      <c r="CLY172" s="148"/>
      <c r="CLZ172" s="187"/>
      <c r="CMA172" s="188"/>
      <c r="CMB172" s="165"/>
      <c r="CMC172" s="166"/>
      <c r="CMD172" s="146"/>
      <c r="CME172" s="145"/>
      <c r="CMF172" s="145"/>
      <c r="CMG172" s="167"/>
      <c r="CMH172" s="147"/>
      <c r="CMI172" s="148"/>
      <c r="CMJ172" s="187"/>
      <c r="CMK172" s="188"/>
      <c r="CML172" s="165"/>
      <c r="CMM172" s="166"/>
      <c r="CMN172" s="146"/>
      <c r="CMO172" s="145"/>
      <c r="CMP172" s="145"/>
      <c r="CMQ172" s="167"/>
      <c r="CMR172" s="147"/>
      <c r="CMS172" s="148"/>
      <c r="CMT172" s="187"/>
      <c r="CMU172" s="188"/>
      <c r="CMV172" s="165"/>
      <c r="CMW172" s="166"/>
      <c r="CMX172" s="146"/>
      <c r="CMY172" s="145"/>
      <c r="CMZ172" s="145"/>
      <c r="CNA172" s="167"/>
      <c r="CNB172" s="147"/>
      <c r="CNC172" s="148"/>
      <c r="CND172" s="187"/>
      <c r="CNE172" s="188"/>
      <c r="CNF172" s="165"/>
      <c r="CNG172" s="166"/>
      <c r="CNH172" s="146"/>
      <c r="CNI172" s="145"/>
      <c r="CNJ172" s="145"/>
      <c r="CNK172" s="167"/>
      <c r="CNL172" s="147"/>
      <c r="CNM172" s="148"/>
      <c r="CNN172" s="187"/>
      <c r="CNO172" s="188"/>
      <c r="CNP172" s="165"/>
      <c r="CNQ172" s="166"/>
      <c r="CNR172" s="146"/>
      <c r="CNS172" s="145"/>
      <c r="CNT172" s="145"/>
      <c r="CNU172" s="167"/>
      <c r="CNV172" s="147"/>
      <c r="CNW172" s="148"/>
      <c r="CNX172" s="187"/>
      <c r="CNY172" s="188"/>
      <c r="CNZ172" s="165"/>
      <c r="COA172" s="166"/>
      <c r="COB172" s="146"/>
      <c r="COC172" s="145"/>
      <c r="COD172" s="145"/>
      <c r="COE172" s="167"/>
      <c r="COF172" s="147"/>
      <c r="COG172" s="148"/>
      <c r="COH172" s="187"/>
      <c r="COI172" s="188"/>
      <c r="COJ172" s="165"/>
      <c r="COK172" s="166"/>
      <c r="COL172" s="146"/>
      <c r="COM172" s="145"/>
      <c r="CON172" s="145"/>
      <c r="COO172" s="167"/>
      <c r="COP172" s="147"/>
      <c r="COQ172" s="148"/>
      <c r="COR172" s="187"/>
      <c r="COS172" s="188"/>
      <c r="COT172" s="165"/>
      <c r="COU172" s="166"/>
      <c r="COV172" s="146"/>
      <c r="COW172" s="145"/>
      <c r="COX172" s="145"/>
      <c r="COY172" s="167"/>
      <c r="COZ172" s="147"/>
      <c r="CPA172" s="148"/>
      <c r="CPB172" s="187"/>
      <c r="CPC172" s="188"/>
      <c r="CPD172" s="165"/>
      <c r="CPE172" s="166"/>
      <c r="CPF172" s="146"/>
      <c r="CPG172" s="145"/>
      <c r="CPH172" s="145"/>
      <c r="CPI172" s="167"/>
      <c r="CPJ172" s="147"/>
      <c r="CPK172" s="148"/>
      <c r="CPL172" s="187"/>
      <c r="CPM172" s="188"/>
      <c r="CPN172" s="165"/>
      <c r="CPO172" s="166"/>
      <c r="CPP172" s="146"/>
      <c r="CPQ172" s="145"/>
      <c r="CPR172" s="145"/>
      <c r="CPS172" s="167"/>
      <c r="CPT172" s="147"/>
      <c r="CPU172" s="148"/>
      <c r="CPV172" s="187"/>
      <c r="CPW172" s="188"/>
      <c r="CPX172" s="165"/>
      <c r="CPY172" s="166"/>
      <c r="CPZ172" s="146"/>
      <c r="CQA172" s="145"/>
      <c r="CQB172" s="145"/>
      <c r="CQC172" s="167"/>
      <c r="CQD172" s="147"/>
      <c r="CQE172" s="148"/>
      <c r="CQF172" s="187"/>
      <c r="CQG172" s="188"/>
      <c r="CQH172" s="165"/>
      <c r="CQI172" s="166"/>
      <c r="CQJ172" s="146"/>
      <c r="CQK172" s="145"/>
      <c r="CQL172" s="145"/>
      <c r="CQM172" s="167"/>
      <c r="CQN172" s="147"/>
      <c r="CQO172" s="148"/>
      <c r="CQP172" s="187"/>
      <c r="CQQ172" s="188"/>
      <c r="CQR172" s="165"/>
      <c r="CQS172" s="166"/>
      <c r="CQT172" s="146"/>
      <c r="CQU172" s="145"/>
      <c r="CQV172" s="145"/>
      <c r="CQW172" s="167"/>
      <c r="CQX172" s="147"/>
      <c r="CQY172" s="148"/>
      <c r="CQZ172" s="187"/>
      <c r="CRA172" s="188"/>
      <c r="CRB172" s="165"/>
      <c r="CRC172" s="166"/>
      <c r="CRD172" s="146"/>
      <c r="CRE172" s="145"/>
      <c r="CRF172" s="145"/>
      <c r="CRG172" s="167"/>
      <c r="CRH172" s="147"/>
      <c r="CRI172" s="148"/>
      <c r="CRJ172" s="187"/>
      <c r="CRK172" s="188"/>
      <c r="CRL172" s="165"/>
      <c r="CRM172" s="166"/>
      <c r="CRN172" s="146"/>
      <c r="CRO172" s="145"/>
      <c r="CRP172" s="145"/>
      <c r="CRQ172" s="167"/>
      <c r="CRR172" s="147"/>
      <c r="CRS172" s="148"/>
      <c r="CRT172" s="187"/>
      <c r="CRU172" s="188"/>
      <c r="CRV172" s="165"/>
      <c r="CRW172" s="166"/>
      <c r="CRX172" s="146"/>
      <c r="CRY172" s="145"/>
      <c r="CRZ172" s="145"/>
      <c r="CSA172" s="167"/>
      <c r="CSB172" s="147"/>
      <c r="CSC172" s="148"/>
      <c r="CSD172" s="187"/>
      <c r="CSE172" s="188"/>
      <c r="CSF172" s="165"/>
      <c r="CSG172" s="166"/>
      <c r="CSH172" s="146"/>
      <c r="CSI172" s="145"/>
      <c r="CSJ172" s="145"/>
      <c r="CSK172" s="167"/>
      <c r="CSL172" s="147"/>
      <c r="CSM172" s="148"/>
      <c r="CSN172" s="187"/>
      <c r="CSO172" s="188"/>
      <c r="CSP172" s="165"/>
      <c r="CSQ172" s="166"/>
      <c r="CSR172" s="146"/>
      <c r="CSS172" s="145"/>
      <c r="CST172" s="145"/>
      <c r="CSU172" s="167"/>
      <c r="CSV172" s="147"/>
      <c r="CSW172" s="148"/>
      <c r="CSX172" s="187"/>
      <c r="CSY172" s="188"/>
      <c r="CSZ172" s="165"/>
      <c r="CTA172" s="166"/>
      <c r="CTB172" s="146"/>
      <c r="CTC172" s="145"/>
      <c r="CTD172" s="145"/>
      <c r="CTE172" s="167"/>
      <c r="CTF172" s="147"/>
      <c r="CTG172" s="148"/>
      <c r="CTH172" s="187"/>
      <c r="CTI172" s="188"/>
      <c r="CTJ172" s="165"/>
      <c r="CTK172" s="166"/>
      <c r="CTL172" s="146"/>
      <c r="CTM172" s="145"/>
      <c r="CTN172" s="145"/>
      <c r="CTO172" s="167"/>
      <c r="CTP172" s="147"/>
      <c r="CTQ172" s="148"/>
      <c r="CTR172" s="187"/>
      <c r="CTS172" s="188"/>
      <c r="CTT172" s="165"/>
      <c r="CTU172" s="166"/>
      <c r="CTV172" s="146"/>
      <c r="CTW172" s="145"/>
      <c r="CTX172" s="145"/>
      <c r="CTY172" s="167"/>
      <c r="CTZ172" s="147"/>
      <c r="CUA172" s="148"/>
      <c r="CUB172" s="187"/>
      <c r="CUC172" s="188"/>
      <c r="CUD172" s="165"/>
      <c r="CUE172" s="166"/>
      <c r="CUF172" s="146"/>
      <c r="CUG172" s="145"/>
      <c r="CUH172" s="145"/>
      <c r="CUI172" s="167"/>
      <c r="CUJ172" s="147"/>
      <c r="CUK172" s="148"/>
      <c r="CUL172" s="187"/>
      <c r="CUM172" s="188"/>
      <c r="CUN172" s="165"/>
      <c r="CUO172" s="166"/>
      <c r="CUP172" s="146"/>
      <c r="CUQ172" s="145"/>
      <c r="CUR172" s="145"/>
      <c r="CUS172" s="167"/>
      <c r="CUT172" s="147"/>
      <c r="CUU172" s="148"/>
      <c r="CUV172" s="187"/>
      <c r="CUW172" s="188"/>
      <c r="CUX172" s="165"/>
      <c r="CUY172" s="166"/>
      <c r="CUZ172" s="146"/>
      <c r="CVA172" s="145"/>
      <c r="CVB172" s="145"/>
      <c r="CVC172" s="167"/>
      <c r="CVD172" s="147"/>
      <c r="CVE172" s="148"/>
      <c r="CVF172" s="187"/>
      <c r="CVG172" s="188"/>
      <c r="CVH172" s="165"/>
      <c r="CVI172" s="166"/>
      <c r="CVJ172" s="146"/>
      <c r="CVK172" s="145"/>
      <c r="CVL172" s="145"/>
      <c r="CVM172" s="167"/>
      <c r="CVN172" s="147"/>
      <c r="CVO172" s="148"/>
      <c r="CVP172" s="187"/>
      <c r="CVQ172" s="188"/>
      <c r="CVR172" s="165"/>
      <c r="CVS172" s="166"/>
      <c r="CVT172" s="146"/>
      <c r="CVU172" s="145"/>
      <c r="CVV172" s="145"/>
      <c r="CVW172" s="167"/>
      <c r="CVX172" s="147"/>
      <c r="CVY172" s="148"/>
      <c r="CVZ172" s="187"/>
      <c r="CWA172" s="188"/>
      <c r="CWB172" s="165"/>
      <c r="CWC172" s="166"/>
      <c r="CWD172" s="146"/>
      <c r="CWE172" s="145"/>
      <c r="CWF172" s="145"/>
      <c r="CWG172" s="167"/>
      <c r="CWH172" s="147"/>
      <c r="CWI172" s="148"/>
      <c r="CWJ172" s="187"/>
      <c r="CWK172" s="188"/>
      <c r="CWL172" s="165"/>
      <c r="CWM172" s="166"/>
      <c r="CWN172" s="146"/>
      <c r="CWO172" s="145"/>
      <c r="CWP172" s="145"/>
      <c r="CWQ172" s="167"/>
      <c r="CWR172" s="147"/>
      <c r="CWS172" s="148"/>
      <c r="CWT172" s="187"/>
      <c r="CWU172" s="188"/>
      <c r="CWV172" s="165"/>
      <c r="CWW172" s="166"/>
      <c r="CWX172" s="146"/>
      <c r="CWY172" s="145"/>
      <c r="CWZ172" s="145"/>
      <c r="CXA172" s="167"/>
      <c r="CXB172" s="147"/>
      <c r="CXC172" s="148"/>
      <c r="CXD172" s="187"/>
      <c r="CXE172" s="188"/>
      <c r="CXF172" s="165"/>
      <c r="CXG172" s="166"/>
      <c r="CXH172" s="146"/>
      <c r="CXI172" s="145"/>
      <c r="CXJ172" s="145"/>
      <c r="CXK172" s="167"/>
      <c r="CXL172" s="147"/>
      <c r="CXM172" s="148"/>
      <c r="CXN172" s="187"/>
      <c r="CXO172" s="188"/>
      <c r="CXP172" s="165"/>
      <c r="CXQ172" s="166"/>
      <c r="CXR172" s="146"/>
      <c r="CXS172" s="145"/>
      <c r="CXT172" s="145"/>
      <c r="CXU172" s="167"/>
      <c r="CXV172" s="147"/>
      <c r="CXW172" s="148"/>
      <c r="CXX172" s="187"/>
      <c r="CXY172" s="188"/>
      <c r="CXZ172" s="165"/>
      <c r="CYA172" s="166"/>
      <c r="CYB172" s="146"/>
      <c r="CYC172" s="145"/>
      <c r="CYD172" s="145"/>
      <c r="CYE172" s="167"/>
      <c r="CYF172" s="147"/>
      <c r="CYG172" s="148"/>
      <c r="CYH172" s="187"/>
      <c r="CYI172" s="188"/>
      <c r="CYJ172" s="165"/>
      <c r="CYK172" s="166"/>
      <c r="CYL172" s="146"/>
      <c r="CYM172" s="145"/>
      <c r="CYN172" s="145"/>
      <c r="CYO172" s="167"/>
      <c r="CYP172" s="147"/>
      <c r="CYQ172" s="148"/>
      <c r="CYR172" s="187"/>
      <c r="CYS172" s="188"/>
      <c r="CYT172" s="165"/>
      <c r="CYU172" s="166"/>
      <c r="CYV172" s="146"/>
      <c r="CYW172" s="145"/>
      <c r="CYX172" s="145"/>
      <c r="CYY172" s="167"/>
      <c r="CYZ172" s="147"/>
      <c r="CZA172" s="148"/>
      <c r="CZB172" s="187"/>
      <c r="CZC172" s="188"/>
      <c r="CZD172" s="165"/>
      <c r="CZE172" s="166"/>
      <c r="CZF172" s="146"/>
      <c r="CZG172" s="145"/>
      <c r="CZH172" s="145"/>
      <c r="CZI172" s="167"/>
      <c r="CZJ172" s="147"/>
      <c r="CZK172" s="148"/>
      <c r="CZL172" s="187"/>
      <c r="CZM172" s="188"/>
      <c r="CZN172" s="165"/>
      <c r="CZO172" s="166"/>
      <c r="CZP172" s="146"/>
      <c r="CZQ172" s="145"/>
      <c r="CZR172" s="145"/>
      <c r="CZS172" s="167"/>
      <c r="CZT172" s="147"/>
      <c r="CZU172" s="148"/>
      <c r="CZV172" s="187"/>
      <c r="CZW172" s="188"/>
      <c r="CZX172" s="165"/>
      <c r="CZY172" s="166"/>
      <c r="CZZ172" s="146"/>
      <c r="DAA172" s="145"/>
      <c r="DAB172" s="145"/>
      <c r="DAC172" s="167"/>
      <c r="DAD172" s="147"/>
      <c r="DAE172" s="148"/>
      <c r="DAF172" s="187"/>
      <c r="DAG172" s="188"/>
      <c r="DAH172" s="165"/>
      <c r="DAI172" s="166"/>
      <c r="DAJ172" s="146"/>
      <c r="DAK172" s="145"/>
      <c r="DAL172" s="145"/>
      <c r="DAM172" s="167"/>
      <c r="DAN172" s="147"/>
      <c r="DAO172" s="148"/>
      <c r="DAP172" s="187"/>
      <c r="DAQ172" s="188"/>
      <c r="DAR172" s="165"/>
      <c r="DAS172" s="166"/>
      <c r="DAT172" s="146"/>
      <c r="DAU172" s="145"/>
      <c r="DAV172" s="145"/>
      <c r="DAW172" s="167"/>
      <c r="DAX172" s="147"/>
      <c r="DAY172" s="148"/>
      <c r="DAZ172" s="187"/>
      <c r="DBA172" s="188"/>
      <c r="DBB172" s="165"/>
      <c r="DBC172" s="166"/>
      <c r="DBD172" s="146"/>
      <c r="DBE172" s="145"/>
      <c r="DBF172" s="145"/>
      <c r="DBG172" s="167"/>
      <c r="DBH172" s="147"/>
      <c r="DBI172" s="148"/>
      <c r="DBJ172" s="187"/>
      <c r="DBK172" s="188"/>
      <c r="DBL172" s="165"/>
      <c r="DBM172" s="166"/>
      <c r="DBN172" s="146"/>
      <c r="DBO172" s="145"/>
      <c r="DBP172" s="145"/>
      <c r="DBQ172" s="167"/>
      <c r="DBR172" s="147"/>
      <c r="DBS172" s="148"/>
      <c r="DBT172" s="187"/>
      <c r="DBU172" s="188"/>
      <c r="DBV172" s="165"/>
      <c r="DBW172" s="166"/>
      <c r="DBX172" s="146"/>
      <c r="DBY172" s="145"/>
      <c r="DBZ172" s="145"/>
      <c r="DCA172" s="167"/>
      <c r="DCB172" s="147"/>
      <c r="DCC172" s="148"/>
      <c r="DCD172" s="187"/>
      <c r="DCE172" s="188"/>
      <c r="DCF172" s="165"/>
      <c r="DCG172" s="166"/>
      <c r="DCH172" s="146"/>
      <c r="DCI172" s="145"/>
      <c r="DCJ172" s="145"/>
      <c r="DCK172" s="167"/>
      <c r="DCL172" s="147"/>
      <c r="DCM172" s="148"/>
      <c r="DCN172" s="187"/>
      <c r="DCO172" s="188"/>
      <c r="DCP172" s="165"/>
      <c r="DCQ172" s="166"/>
      <c r="DCR172" s="146"/>
      <c r="DCS172" s="145"/>
      <c r="DCT172" s="145"/>
      <c r="DCU172" s="167"/>
      <c r="DCV172" s="147"/>
      <c r="DCW172" s="148"/>
      <c r="DCX172" s="187"/>
      <c r="DCY172" s="188"/>
      <c r="DCZ172" s="165"/>
      <c r="DDA172" s="166"/>
      <c r="DDB172" s="146"/>
      <c r="DDC172" s="145"/>
      <c r="DDD172" s="145"/>
      <c r="DDE172" s="167"/>
      <c r="DDF172" s="147"/>
      <c r="DDG172" s="148"/>
      <c r="DDH172" s="187"/>
      <c r="DDI172" s="188"/>
      <c r="DDJ172" s="165"/>
      <c r="DDK172" s="166"/>
      <c r="DDL172" s="146"/>
      <c r="DDM172" s="145"/>
      <c r="DDN172" s="145"/>
      <c r="DDO172" s="167"/>
      <c r="DDP172" s="147"/>
      <c r="DDQ172" s="148"/>
      <c r="DDR172" s="187"/>
      <c r="DDS172" s="188"/>
      <c r="DDT172" s="165"/>
      <c r="DDU172" s="166"/>
      <c r="DDV172" s="146"/>
      <c r="DDW172" s="145"/>
      <c r="DDX172" s="145"/>
      <c r="DDY172" s="167"/>
      <c r="DDZ172" s="147"/>
      <c r="DEA172" s="148"/>
      <c r="DEB172" s="187"/>
      <c r="DEC172" s="188"/>
      <c r="DED172" s="165"/>
      <c r="DEE172" s="166"/>
      <c r="DEF172" s="146"/>
      <c r="DEG172" s="145"/>
      <c r="DEH172" s="145"/>
      <c r="DEI172" s="167"/>
      <c r="DEJ172" s="147"/>
      <c r="DEK172" s="148"/>
      <c r="DEL172" s="187"/>
      <c r="DEM172" s="188"/>
      <c r="DEN172" s="165"/>
      <c r="DEO172" s="166"/>
      <c r="DEP172" s="146"/>
      <c r="DEQ172" s="145"/>
      <c r="DER172" s="145"/>
      <c r="DES172" s="167"/>
      <c r="DET172" s="147"/>
      <c r="DEU172" s="148"/>
      <c r="DEV172" s="187"/>
      <c r="DEW172" s="188"/>
      <c r="DEX172" s="165"/>
      <c r="DEY172" s="166"/>
      <c r="DEZ172" s="146"/>
      <c r="DFA172" s="145"/>
      <c r="DFB172" s="145"/>
      <c r="DFC172" s="167"/>
      <c r="DFD172" s="147"/>
      <c r="DFE172" s="148"/>
      <c r="DFF172" s="187"/>
      <c r="DFG172" s="188"/>
      <c r="DFH172" s="165"/>
      <c r="DFI172" s="166"/>
      <c r="DFJ172" s="146"/>
      <c r="DFK172" s="145"/>
      <c r="DFL172" s="145"/>
      <c r="DFM172" s="167"/>
      <c r="DFN172" s="147"/>
      <c r="DFO172" s="148"/>
      <c r="DFP172" s="187"/>
      <c r="DFQ172" s="188"/>
      <c r="DFR172" s="165"/>
      <c r="DFS172" s="166"/>
      <c r="DFT172" s="146"/>
      <c r="DFU172" s="145"/>
      <c r="DFV172" s="145"/>
      <c r="DFW172" s="167"/>
      <c r="DFX172" s="147"/>
      <c r="DFY172" s="148"/>
      <c r="DFZ172" s="187"/>
      <c r="DGA172" s="188"/>
      <c r="DGB172" s="165"/>
      <c r="DGC172" s="166"/>
      <c r="DGD172" s="146"/>
      <c r="DGE172" s="145"/>
      <c r="DGF172" s="145"/>
      <c r="DGG172" s="167"/>
      <c r="DGH172" s="147"/>
      <c r="DGI172" s="148"/>
      <c r="DGJ172" s="187"/>
      <c r="DGK172" s="188"/>
      <c r="DGL172" s="165"/>
      <c r="DGM172" s="166"/>
      <c r="DGN172" s="146"/>
      <c r="DGO172" s="145"/>
      <c r="DGP172" s="145"/>
      <c r="DGQ172" s="167"/>
      <c r="DGR172" s="147"/>
      <c r="DGS172" s="148"/>
      <c r="DGT172" s="187"/>
      <c r="DGU172" s="188"/>
      <c r="DGV172" s="165"/>
      <c r="DGW172" s="166"/>
      <c r="DGX172" s="146"/>
      <c r="DGY172" s="145"/>
      <c r="DGZ172" s="145"/>
      <c r="DHA172" s="167"/>
      <c r="DHB172" s="147"/>
      <c r="DHC172" s="148"/>
      <c r="DHD172" s="187"/>
      <c r="DHE172" s="188"/>
      <c r="DHF172" s="165"/>
      <c r="DHG172" s="166"/>
      <c r="DHH172" s="146"/>
      <c r="DHI172" s="145"/>
      <c r="DHJ172" s="145"/>
      <c r="DHK172" s="167"/>
      <c r="DHL172" s="147"/>
      <c r="DHM172" s="148"/>
      <c r="DHN172" s="187"/>
      <c r="DHO172" s="188"/>
      <c r="DHP172" s="165"/>
      <c r="DHQ172" s="166"/>
      <c r="DHR172" s="146"/>
      <c r="DHS172" s="145"/>
      <c r="DHT172" s="145"/>
      <c r="DHU172" s="167"/>
      <c r="DHV172" s="147"/>
      <c r="DHW172" s="148"/>
      <c r="DHX172" s="187"/>
      <c r="DHY172" s="188"/>
      <c r="DHZ172" s="165"/>
      <c r="DIA172" s="166"/>
      <c r="DIB172" s="146"/>
      <c r="DIC172" s="145"/>
      <c r="DID172" s="145"/>
      <c r="DIE172" s="167"/>
      <c r="DIF172" s="147"/>
      <c r="DIG172" s="148"/>
      <c r="DIH172" s="187"/>
      <c r="DII172" s="188"/>
      <c r="DIJ172" s="165"/>
      <c r="DIK172" s="166"/>
      <c r="DIL172" s="146"/>
      <c r="DIM172" s="145"/>
      <c r="DIN172" s="145"/>
      <c r="DIO172" s="167"/>
      <c r="DIP172" s="147"/>
      <c r="DIQ172" s="148"/>
      <c r="DIR172" s="187"/>
      <c r="DIS172" s="188"/>
      <c r="DIT172" s="165"/>
      <c r="DIU172" s="166"/>
      <c r="DIV172" s="146"/>
      <c r="DIW172" s="145"/>
      <c r="DIX172" s="145"/>
      <c r="DIY172" s="167"/>
      <c r="DIZ172" s="147"/>
      <c r="DJA172" s="148"/>
      <c r="DJB172" s="187"/>
      <c r="DJC172" s="188"/>
      <c r="DJD172" s="165"/>
      <c r="DJE172" s="166"/>
      <c r="DJF172" s="146"/>
      <c r="DJG172" s="145"/>
      <c r="DJH172" s="145"/>
      <c r="DJI172" s="167"/>
      <c r="DJJ172" s="147"/>
      <c r="DJK172" s="148"/>
      <c r="DJL172" s="187"/>
      <c r="DJM172" s="188"/>
      <c r="DJN172" s="165"/>
      <c r="DJO172" s="166"/>
      <c r="DJP172" s="146"/>
      <c r="DJQ172" s="145"/>
      <c r="DJR172" s="145"/>
      <c r="DJS172" s="167"/>
      <c r="DJT172" s="147"/>
      <c r="DJU172" s="148"/>
      <c r="DJV172" s="187"/>
      <c r="DJW172" s="188"/>
      <c r="DJX172" s="165"/>
      <c r="DJY172" s="166"/>
      <c r="DJZ172" s="146"/>
      <c r="DKA172" s="145"/>
      <c r="DKB172" s="145"/>
      <c r="DKC172" s="167"/>
      <c r="DKD172" s="147"/>
      <c r="DKE172" s="148"/>
      <c r="DKF172" s="187"/>
      <c r="DKG172" s="188"/>
      <c r="DKH172" s="165"/>
      <c r="DKI172" s="166"/>
      <c r="DKJ172" s="146"/>
      <c r="DKK172" s="145"/>
      <c r="DKL172" s="145"/>
      <c r="DKM172" s="167"/>
      <c r="DKN172" s="147"/>
      <c r="DKO172" s="148"/>
      <c r="DKP172" s="187"/>
      <c r="DKQ172" s="188"/>
      <c r="DKR172" s="165"/>
      <c r="DKS172" s="166"/>
      <c r="DKT172" s="146"/>
      <c r="DKU172" s="145"/>
      <c r="DKV172" s="145"/>
      <c r="DKW172" s="167"/>
      <c r="DKX172" s="147"/>
      <c r="DKY172" s="148"/>
      <c r="DKZ172" s="187"/>
      <c r="DLA172" s="188"/>
      <c r="DLB172" s="165"/>
      <c r="DLC172" s="166"/>
      <c r="DLD172" s="146"/>
      <c r="DLE172" s="145"/>
      <c r="DLF172" s="145"/>
      <c r="DLG172" s="167"/>
      <c r="DLH172" s="147"/>
      <c r="DLI172" s="148"/>
      <c r="DLJ172" s="187"/>
      <c r="DLK172" s="188"/>
      <c r="DLL172" s="165"/>
      <c r="DLM172" s="166"/>
      <c r="DLN172" s="146"/>
      <c r="DLO172" s="145"/>
      <c r="DLP172" s="145"/>
      <c r="DLQ172" s="167"/>
      <c r="DLR172" s="147"/>
      <c r="DLS172" s="148"/>
      <c r="DLT172" s="187"/>
      <c r="DLU172" s="188"/>
      <c r="DLV172" s="165"/>
      <c r="DLW172" s="166"/>
      <c r="DLX172" s="146"/>
      <c r="DLY172" s="145"/>
      <c r="DLZ172" s="145"/>
      <c r="DMA172" s="167"/>
      <c r="DMB172" s="147"/>
      <c r="DMC172" s="148"/>
      <c r="DMD172" s="187"/>
      <c r="DME172" s="188"/>
      <c r="DMF172" s="165"/>
      <c r="DMG172" s="166"/>
      <c r="DMH172" s="146"/>
      <c r="DMI172" s="145"/>
      <c r="DMJ172" s="145"/>
      <c r="DMK172" s="167"/>
      <c r="DML172" s="147"/>
      <c r="DMM172" s="148"/>
      <c r="DMN172" s="187"/>
      <c r="DMO172" s="188"/>
      <c r="DMP172" s="165"/>
      <c r="DMQ172" s="166"/>
      <c r="DMR172" s="146"/>
      <c r="DMS172" s="145"/>
      <c r="DMT172" s="145"/>
      <c r="DMU172" s="167"/>
      <c r="DMV172" s="147"/>
      <c r="DMW172" s="148"/>
      <c r="DMX172" s="187"/>
      <c r="DMY172" s="188"/>
      <c r="DMZ172" s="165"/>
      <c r="DNA172" s="166"/>
      <c r="DNB172" s="146"/>
      <c r="DNC172" s="145"/>
      <c r="DND172" s="145"/>
      <c r="DNE172" s="167"/>
      <c r="DNF172" s="147"/>
      <c r="DNG172" s="148"/>
      <c r="DNH172" s="187"/>
      <c r="DNI172" s="188"/>
      <c r="DNJ172" s="165"/>
      <c r="DNK172" s="166"/>
      <c r="DNL172" s="146"/>
      <c r="DNM172" s="145"/>
      <c r="DNN172" s="145"/>
      <c r="DNO172" s="167"/>
      <c r="DNP172" s="147"/>
      <c r="DNQ172" s="148"/>
      <c r="DNR172" s="187"/>
      <c r="DNS172" s="188"/>
      <c r="DNT172" s="165"/>
      <c r="DNU172" s="166"/>
      <c r="DNV172" s="146"/>
      <c r="DNW172" s="145"/>
      <c r="DNX172" s="145"/>
      <c r="DNY172" s="167"/>
      <c r="DNZ172" s="147"/>
      <c r="DOA172" s="148"/>
      <c r="DOB172" s="187"/>
      <c r="DOC172" s="188"/>
      <c r="DOD172" s="165"/>
      <c r="DOE172" s="166"/>
      <c r="DOF172" s="146"/>
      <c r="DOG172" s="145"/>
      <c r="DOH172" s="145"/>
      <c r="DOI172" s="167"/>
      <c r="DOJ172" s="147"/>
      <c r="DOK172" s="148"/>
      <c r="DOL172" s="187"/>
      <c r="DOM172" s="188"/>
      <c r="DON172" s="165"/>
      <c r="DOO172" s="166"/>
      <c r="DOP172" s="146"/>
      <c r="DOQ172" s="145"/>
      <c r="DOR172" s="145"/>
      <c r="DOS172" s="167"/>
      <c r="DOT172" s="147"/>
      <c r="DOU172" s="148"/>
      <c r="DOV172" s="187"/>
      <c r="DOW172" s="188"/>
      <c r="DOX172" s="165"/>
      <c r="DOY172" s="166"/>
      <c r="DOZ172" s="146"/>
      <c r="DPA172" s="145"/>
      <c r="DPB172" s="145"/>
      <c r="DPC172" s="167"/>
      <c r="DPD172" s="147"/>
      <c r="DPE172" s="148"/>
      <c r="DPF172" s="187"/>
      <c r="DPG172" s="188"/>
      <c r="DPH172" s="165"/>
      <c r="DPI172" s="166"/>
      <c r="DPJ172" s="146"/>
      <c r="DPK172" s="145"/>
      <c r="DPL172" s="145"/>
      <c r="DPM172" s="167"/>
      <c r="DPN172" s="147"/>
      <c r="DPO172" s="148"/>
      <c r="DPP172" s="187"/>
      <c r="DPQ172" s="188"/>
      <c r="DPR172" s="165"/>
      <c r="DPS172" s="166"/>
      <c r="DPT172" s="146"/>
      <c r="DPU172" s="145"/>
      <c r="DPV172" s="145"/>
      <c r="DPW172" s="167"/>
      <c r="DPX172" s="147"/>
      <c r="DPY172" s="148"/>
      <c r="DPZ172" s="187"/>
      <c r="DQA172" s="188"/>
      <c r="DQB172" s="165"/>
      <c r="DQC172" s="166"/>
      <c r="DQD172" s="146"/>
      <c r="DQE172" s="145"/>
      <c r="DQF172" s="145"/>
      <c r="DQG172" s="167"/>
      <c r="DQH172" s="147"/>
      <c r="DQI172" s="148"/>
      <c r="DQJ172" s="187"/>
      <c r="DQK172" s="188"/>
      <c r="DQL172" s="165"/>
      <c r="DQM172" s="166"/>
      <c r="DQN172" s="146"/>
      <c r="DQO172" s="145"/>
      <c r="DQP172" s="145"/>
      <c r="DQQ172" s="167"/>
      <c r="DQR172" s="147"/>
      <c r="DQS172" s="148"/>
      <c r="DQT172" s="187"/>
      <c r="DQU172" s="188"/>
      <c r="DQV172" s="165"/>
      <c r="DQW172" s="166"/>
      <c r="DQX172" s="146"/>
      <c r="DQY172" s="145"/>
      <c r="DQZ172" s="145"/>
      <c r="DRA172" s="167"/>
      <c r="DRB172" s="147"/>
      <c r="DRC172" s="148"/>
      <c r="DRD172" s="187"/>
      <c r="DRE172" s="188"/>
      <c r="DRF172" s="165"/>
      <c r="DRG172" s="166"/>
      <c r="DRH172" s="146"/>
      <c r="DRI172" s="145"/>
      <c r="DRJ172" s="145"/>
      <c r="DRK172" s="167"/>
      <c r="DRL172" s="147"/>
      <c r="DRM172" s="148"/>
      <c r="DRN172" s="187"/>
      <c r="DRO172" s="188"/>
      <c r="DRP172" s="165"/>
      <c r="DRQ172" s="166"/>
      <c r="DRR172" s="146"/>
      <c r="DRS172" s="145"/>
      <c r="DRT172" s="145"/>
      <c r="DRU172" s="167"/>
      <c r="DRV172" s="147"/>
      <c r="DRW172" s="148"/>
      <c r="DRX172" s="187"/>
      <c r="DRY172" s="188"/>
      <c r="DRZ172" s="165"/>
      <c r="DSA172" s="166"/>
      <c r="DSB172" s="146"/>
      <c r="DSC172" s="145"/>
      <c r="DSD172" s="145"/>
      <c r="DSE172" s="167"/>
      <c r="DSF172" s="147"/>
      <c r="DSG172" s="148"/>
      <c r="DSH172" s="187"/>
      <c r="DSI172" s="188"/>
      <c r="DSJ172" s="165"/>
      <c r="DSK172" s="166"/>
      <c r="DSL172" s="146"/>
      <c r="DSM172" s="145"/>
      <c r="DSN172" s="145"/>
      <c r="DSO172" s="167"/>
      <c r="DSP172" s="147"/>
      <c r="DSQ172" s="148"/>
      <c r="DSR172" s="187"/>
      <c r="DSS172" s="188"/>
      <c r="DST172" s="165"/>
      <c r="DSU172" s="166"/>
      <c r="DSV172" s="146"/>
      <c r="DSW172" s="145"/>
      <c r="DSX172" s="145"/>
      <c r="DSY172" s="167"/>
      <c r="DSZ172" s="147"/>
      <c r="DTA172" s="148"/>
      <c r="DTB172" s="187"/>
      <c r="DTC172" s="188"/>
      <c r="DTD172" s="165"/>
      <c r="DTE172" s="166"/>
      <c r="DTF172" s="146"/>
      <c r="DTG172" s="145"/>
      <c r="DTH172" s="145"/>
      <c r="DTI172" s="167"/>
      <c r="DTJ172" s="147"/>
      <c r="DTK172" s="148"/>
      <c r="DTL172" s="187"/>
      <c r="DTM172" s="188"/>
      <c r="DTN172" s="165"/>
      <c r="DTO172" s="166"/>
      <c r="DTP172" s="146"/>
      <c r="DTQ172" s="145"/>
      <c r="DTR172" s="145"/>
      <c r="DTS172" s="167"/>
      <c r="DTT172" s="147"/>
      <c r="DTU172" s="148"/>
      <c r="DTV172" s="187"/>
      <c r="DTW172" s="188"/>
      <c r="DTX172" s="165"/>
      <c r="DTY172" s="166"/>
      <c r="DTZ172" s="146"/>
      <c r="DUA172" s="145"/>
      <c r="DUB172" s="145"/>
      <c r="DUC172" s="167"/>
      <c r="DUD172" s="147"/>
      <c r="DUE172" s="148"/>
      <c r="DUF172" s="187"/>
      <c r="DUG172" s="188"/>
      <c r="DUH172" s="165"/>
      <c r="DUI172" s="166"/>
      <c r="DUJ172" s="146"/>
      <c r="DUK172" s="145"/>
      <c r="DUL172" s="145"/>
      <c r="DUM172" s="167"/>
      <c r="DUN172" s="147"/>
      <c r="DUO172" s="148"/>
      <c r="DUP172" s="187"/>
      <c r="DUQ172" s="188"/>
      <c r="DUR172" s="165"/>
      <c r="DUS172" s="166"/>
      <c r="DUT172" s="146"/>
      <c r="DUU172" s="145"/>
      <c r="DUV172" s="145"/>
      <c r="DUW172" s="167"/>
      <c r="DUX172" s="147"/>
      <c r="DUY172" s="148"/>
      <c r="DUZ172" s="187"/>
      <c r="DVA172" s="188"/>
      <c r="DVB172" s="165"/>
      <c r="DVC172" s="166"/>
      <c r="DVD172" s="146"/>
      <c r="DVE172" s="145"/>
      <c r="DVF172" s="145"/>
      <c r="DVG172" s="167"/>
      <c r="DVH172" s="147"/>
      <c r="DVI172" s="148"/>
      <c r="DVJ172" s="187"/>
      <c r="DVK172" s="188"/>
      <c r="DVL172" s="165"/>
      <c r="DVM172" s="166"/>
      <c r="DVN172" s="146"/>
      <c r="DVO172" s="145"/>
      <c r="DVP172" s="145"/>
      <c r="DVQ172" s="167"/>
      <c r="DVR172" s="147"/>
      <c r="DVS172" s="148"/>
      <c r="DVT172" s="187"/>
      <c r="DVU172" s="188"/>
      <c r="DVV172" s="165"/>
      <c r="DVW172" s="166"/>
      <c r="DVX172" s="146"/>
      <c r="DVY172" s="145"/>
      <c r="DVZ172" s="145"/>
      <c r="DWA172" s="167"/>
      <c r="DWB172" s="147"/>
      <c r="DWC172" s="148"/>
      <c r="DWD172" s="187"/>
      <c r="DWE172" s="188"/>
      <c r="DWF172" s="165"/>
      <c r="DWG172" s="166"/>
      <c r="DWH172" s="146"/>
      <c r="DWI172" s="145"/>
      <c r="DWJ172" s="145"/>
      <c r="DWK172" s="167"/>
      <c r="DWL172" s="147"/>
      <c r="DWM172" s="148"/>
      <c r="DWN172" s="187"/>
      <c r="DWO172" s="188"/>
      <c r="DWP172" s="165"/>
      <c r="DWQ172" s="166"/>
      <c r="DWR172" s="146"/>
      <c r="DWS172" s="145"/>
      <c r="DWT172" s="145"/>
      <c r="DWU172" s="167"/>
      <c r="DWV172" s="147"/>
      <c r="DWW172" s="148"/>
      <c r="DWX172" s="187"/>
      <c r="DWY172" s="188"/>
      <c r="DWZ172" s="165"/>
      <c r="DXA172" s="166"/>
      <c r="DXB172" s="146"/>
      <c r="DXC172" s="145"/>
      <c r="DXD172" s="145"/>
      <c r="DXE172" s="167"/>
      <c r="DXF172" s="147"/>
      <c r="DXG172" s="148"/>
      <c r="DXH172" s="187"/>
      <c r="DXI172" s="188"/>
      <c r="DXJ172" s="165"/>
      <c r="DXK172" s="166"/>
      <c r="DXL172" s="146"/>
      <c r="DXM172" s="145"/>
      <c r="DXN172" s="145"/>
      <c r="DXO172" s="167"/>
      <c r="DXP172" s="147"/>
      <c r="DXQ172" s="148"/>
      <c r="DXR172" s="187"/>
      <c r="DXS172" s="188"/>
      <c r="DXT172" s="165"/>
      <c r="DXU172" s="166"/>
      <c r="DXV172" s="146"/>
      <c r="DXW172" s="145"/>
      <c r="DXX172" s="145"/>
      <c r="DXY172" s="167"/>
      <c r="DXZ172" s="147"/>
      <c r="DYA172" s="148"/>
      <c r="DYB172" s="187"/>
      <c r="DYC172" s="188"/>
      <c r="DYD172" s="165"/>
      <c r="DYE172" s="166"/>
      <c r="DYF172" s="146"/>
      <c r="DYG172" s="145"/>
      <c r="DYH172" s="145"/>
      <c r="DYI172" s="167"/>
      <c r="DYJ172" s="147"/>
      <c r="DYK172" s="148"/>
      <c r="DYL172" s="187"/>
      <c r="DYM172" s="188"/>
      <c r="DYN172" s="165"/>
      <c r="DYO172" s="166"/>
      <c r="DYP172" s="146"/>
      <c r="DYQ172" s="145"/>
      <c r="DYR172" s="145"/>
      <c r="DYS172" s="167"/>
      <c r="DYT172" s="147"/>
      <c r="DYU172" s="148"/>
      <c r="DYV172" s="187"/>
      <c r="DYW172" s="188"/>
      <c r="DYX172" s="165"/>
      <c r="DYY172" s="166"/>
      <c r="DYZ172" s="146"/>
      <c r="DZA172" s="145"/>
      <c r="DZB172" s="145"/>
      <c r="DZC172" s="167"/>
      <c r="DZD172" s="147"/>
      <c r="DZE172" s="148"/>
      <c r="DZF172" s="187"/>
      <c r="DZG172" s="188"/>
      <c r="DZH172" s="165"/>
      <c r="DZI172" s="166"/>
      <c r="DZJ172" s="146"/>
      <c r="DZK172" s="145"/>
      <c r="DZL172" s="145"/>
      <c r="DZM172" s="167"/>
      <c r="DZN172" s="147"/>
      <c r="DZO172" s="148"/>
      <c r="DZP172" s="187"/>
      <c r="DZQ172" s="188"/>
      <c r="DZR172" s="165"/>
      <c r="DZS172" s="166"/>
      <c r="DZT172" s="146"/>
      <c r="DZU172" s="145"/>
      <c r="DZV172" s="145"/>
      <c r="DZW172" s="167"/>
      <c r="DZX172" s="147"/>
      <c r="DZY172" s="148"/>
      <c r="DZZ172" s="187"/>
      <c r="EAA172" s="188"/>
      <c r="EAB172" s="165"/>
      <c r="EAC172" s="166"/>
      <c r="EAD172" s="146"/>
      <c r="EAE172" s="145"/>
      <c r="EAF172" s="145"/>
      <c r="EAG172" s="167"/>
      <c r="EAH172" s="147"/>
      <c r="EAI172" s="148"/>
      <c r="EAJ172" s="187"/>
      <c r="EAK172" s="188"/>
      <c r="EAL172" s="165"/>
      <c r="EAM172" s="166"/>
      <c r="EAN172" s="146"/>
      <c r="EAO172" s="145"/>
      <c r="EAP172" s="145"/>
      <c r="EAQ172" s="167"/>
      <c r="EAR172" s="147"/>
      <c r="EAS172" s="148"/>
      <c r="EAT172" s="187"/>
      <c r="EAU172" s="188"/>
      <c r="EAV172" s="165"/>
      <c r="EAW172" s="166"/>
      <c r="EAX172" s="146"/>
      <c r="EAY172" s="145"/>
      <c r="EAZ172" s="145"/>
      <c r="EBA172" s="167"/>
      <c r="EBB172" s="147"/>
      <c r="EBC172" s="148"/>
      <c r="EBD172" s="187"/>
      <c r="EBE172" s="188"/>
      <c r="EBF172" s="165"/>
      <c r="EBG172" s="166"/>
      <c r="EBH172" s="146"/>
      <c r="EBI172" s="145"/>
      <c r="EBJ172" s="145"/>
      <c r="EBK172" s="167"/>
      <c r="EBL172" s="147"/>
      <c r="EBM172" s="148"/>
      <c r="EBN172" s="187"/>
      <c r="EBO172" s="188"/>
      <c r="EBP172" s="165"/>
      <c r="EBQ172" s="166"/>
      <c r="EBR172" s="146"/>
      <c r="EBS172" s="145"/>
      <c r="EBT172" s="145"/>
      <c r="EBU172" s="167"/>
      <c r="EBV172" s="147"/>
      <c r="EBW172" s="148"/>
      <c r="EBX172" s="187"/>
      <c r="EBY172" s="188"/>
      <c r="EBZ172" s="165"/>
      <c r="ECA172" s="166"/>
      <c r="ECB172" s="146"/>
      <c r="ECC172" s="145"/>
      <c r="ECD172" s="145"/>
      <c r="ECE172" s="167"/>
      <c r="ECF172" s="147"/>
      <c r="ECG172" s="148"/>
      <c r="ECH172" s="187"/>
      <c r="ECI172" s="188"/>
      <c r="ECJ172" s="165"/>
      <c r="ECK172" s="166"/>
      <c r="ECL172" s="146"/>
      <c r="ECM172" s="145"/>
      <c r="ECN172" s="145"/>
      <c r="ECO172" s="167"/>
      <c r="ECP172" s="147"/>
      <c r="ECQ172" s="148"/>
      <c r="ECR172" s="187"/>
      <c r="ECS172" s="188"/>
      <c r="ECT172" s="165"/>
      <c r="ECU172" s="166"/>
      <c r="ECV172" s="146"/>
      <c r="ECW172" s="145"/>
      <c r="ECX172" s="145"/>
      <c r="ECY172" s="167"/>
      <c r="ECZ172" s="147"/>
      <c r="EDA172" s="148"/>
      <c r="EDB172" s="187"/>
      <c r="EDC172" s="188"/>
      <c r="EDD172" s="165"/>
      <c r="EDE172" s="166"/>
      <c r="EDF172" s="146"/>
      <c r="EDG172" s="145"/>
      <c r="EDH172" s="145"/>
      <c r="EDI172" s="167"/>
      <c r="EDJ172" s="147"/>
      <c r="EDK172" s="148"/>
      <c r="EDL172" s="187"/>
      <c r="EDM172" s="188"/>
      <c r="EDN172" s="165"/>
      <c r="EDO172" s="166"/>
      <c r="EDP172" s="146"/>
      <c r="EDQ172" s="145"/>
      <c r="EDR172" s="145"/>
      <c r="EDS172" s="167"/>
      <c r="EDT172" s="147"/>
      <c r="EDU172" s="148"/>
      <c r="EDV172" s="187"/>
      <c r="EDW172" s="188"/>
      <c r="EDX172" s="165"/>
      <c r="EDY172" s="166"/>
      <c r="EDZ172" s="146"/>
      <c r="EEA172" s="145"/>
      <c r="EEB172" s="145"/>
      <c r="EEC172" s="167"/>
      <c r="EED172" s="147"/>
      <c r="EEE172" s="148"/>
      <c r="EEF172" s="187"/>
      <c r="EEG172" s="188"/>
      <c r="EEH172" s="165"/>
      <c r="EEI172" s="166"/>
      <c r="EEJ172" s="146"/>
      <c r="EEK172" s="145"/>
      <c r="EEL172" s="145"/>
      <c r="EEM172" s="167"/>
      <c r="EEN172" s="147"/>
      <c r="EEO172" s="148"/>
      <c r="EEP172" s="187"/>
      <c r="EEQ172" s="188"/>
      <c r="EER172" s="165"/>
      <c r="EES172" s="166"/>
      <c r="EET172" s="146"/>
      <c r="EEU172" s="145"/>
      <c r="EEV172" s="145"/>
      <c r="EEW172" s="167"/>
      <c r="EEX172" s="147"/>
      <c r="EEY172" s="148"/>
      <c r="EEZ172" s="187"/>
      <c r="EFA172" s="188"/>
      <c r="EFB172" s="165"/>
      <c r="EFC172" s="166"/>
      <c r="EFD172" s="146"/>
      <c r="EFE172" s="145"/>
      <c r="EFF172" s="145"/>
      <c r="EFG172" s="167"/>
      <c r="EFH172" s="147"/>
      <c r="EFI172" s="148"/>
      <c r="EFJ172" s="187"/>
      <c r="EFK172" s="188"/>
      <c r="EFL172" s="165"/>
      <c r="EFM172" s="166"/>
      <c r="EFN172" s="146"/>
      <c r="EFO172" s="145"/>
      <c r="EFP172" s="145"/>
      <c r="EFQ172" s="167"/>
      <c r="EFR172" s="147"/>
      <c r="EFS172" s="148"/>
      <c r="EFT172" s="187"/>
      <c r="EFU172" s="188"/>
      <c r="EFV172" s="165"/>
      <c r="EFW172" s="166"/>
      <c r="EFX172" s="146"/>
      <c r="EFY172" s="145"/>
      <c r="EFZ172" s="145"/>
      <c r="EGA172" s="167"/>
      <c r="EGB172" s="147"/>
      <c r="EGC172" s="148"/>
      <c r="EGD172" s="187"/>
      <c r="EGE172" s="188"/>
      <c r="EGF172" s="165"/>
      <c r="EGG172" s="166"/>
      <c r="EGH172" s="146"/>
      <c r="EGI172" s="145"/>
      <c r="EGJ172" s="145"/>
      <c r="EGK172" s="167"/>
      <c r="EGL172" s="147"/>
      <c r="EGM172" s="148"/>
      <c r="EGN172" s="187"/>
      <c r="EGO172" s="188"/>
      <c r="EGP172" s="165"/>
      <c r="EGQ172" s="166"/>
      <c r="EGR172" s="146"/>
      <c r="EGS172" s="145"/>
      <c r="EGT172" s="145"/>
      <c r="EGU172" s="167"/>
      <c r="EGV172" s="147"/>
      <c r="EGW172" s="148"/>
      <c r="EGX172" s="187"/>
      <c r="EGY172" s="188"/>
      <c r="EGZ172" s="165"/>
      <c r="EHA172" s="166"/>
      <c r="EHB172" s="146"/>
      <c r="EHC172" s="145"/>
      <c r="EHD172" s="145"/>
      <c r="EHE172" s="167"/>
      <c r="EHF172" s="147"/>
      <c r="EHG172" s="148"/>
      <c r="EHH172" s="187"/>
      <c r="EHI172" s="188"/>
      <c r="EHJ172" s="165"/>
      <c r="EHK172" s="166"/>
      <c r="EHL172" s="146"/>
      <c r="EHM172" s="145"/>
      <c r="EHN172" s="145"/>
      <c r="EHO172" s="167"/>
      <c r="EHP172" s="147"/>
      <c r="EHQ172" s="148"/>
      <c r="EHR172" s="187"/>
      <c r="EHS172" s="188"/>
      <c r="EHT172" s="165"/>
      <c r="EHU172" s="166"/>
      <c r="EHV172" s="146"/>
      <c r="EHW172" s="145"/>
      <c r="EHX172" s="145"/>
      <c r="EHY172" s="167"/>
      <c r="EHZ172" s="147"/>
      <c r="EIA172" s="148"/>
      <c r="EIB172" s="187"/>
      <c r="EIC172" s="188"/>
      <c r="EID172" s="165"/>
      <c r="EIE172" s="166"/>
      <c r="EIF172" s="146"/>
      <c r="EIG172" s="145"/>
      <c r="EIH172" s="145"/>
      <c r="EII172" s="167"/>
      <c r="EIJ172" s="147"/>
      <c r="EIK172" s="148"/>
      <c r="EIL172" s="187"/>
      <c r="EIM172" s="188"/>
      <c r="EIN172" s="165"/>
      <c r="EIO172" s="166"/>
      <c r="EIP172" s="146"/>
      <c r="EIQ172" s="145"/>
      <c r="EIR172" s="145"/>
      <c r="EIS172" s="167"/>
      <c r="EIT172" s="147"/>
      <c r="EIU172" s="148"/>
      <c r="EIV172" s="187"/>
      <c r="EIW172" s="188"/>
      <c r="EIX172" s="165"/>
      <c r="EIY172" s="166"/>
      <c r="EIZ172" s="146"/>
      <c r="EJA172" s="145"/>
      <c r="EJB172" s="145"/>
      <c r="EJC172" s="167"/>
      <c r="EJD172" s="147"/>
      <c r="EJE172" s="148"/>
      <c r="EJF172" s="187"/>
      <c r="EJG172" s="188"/>
      <c r="EJH172" s="165"/>
      <c r="EJI172" s="166"/>
      <c r="EJJ172" s="146"/>
      <c r="EJK172" s="145"/>
      <c r="EJL172" s="145"/>
      <c r="EJM172" s="167"/>
      <c r="EJN172" s="147"/>
      <c r="EJO172" s="148"/>
      <c r="EJP172" s="187"/>
      <c r="EJQ172" s="188"/>
      <c r="EJR172" s="165"/>
      <c r="EJS172" s="166"/>
      <c r="EJT172" s="146"/>
      <c r="EJU172" s="145"/>
      <c r="EJV172" s="145"/>
      <c r="EJW172" s="167"/>
      <c r="EJX172" s="147"/>
      <c r="EJY172" s="148"/>
      <c r="EJZ172" s="187"/>
      <c r="EKA172" s="188"/>
      <c r="EKB172" s="165"/>
      <c r="EKC172" s="166"/>
      <c r="EKD172" s="146"/>
      <c r="EKE172" s="145"/>
      <c r="EKF172" s="145"/>
      <c r="EKG172" s="167"/>
      <c r="EKH172" s="147"/>
      <c r="EKI172" s="148"/>
      <c r="EKJ172" s="187"/>
      <c r="EKK172" s="188"/>
      <c r="EKL172" s="165"/>
      <c r="EKM172" s="166"/>
      <c r="EKN172" s="146"/>
      <c r="EKO172" s="145"/>
      <c r="EKP172" s="145"/>
      <c r="EKQ172" s="167"/>
      <c r="EKR172" s="147"/>
      <c r="EKS172" s="148"/>
      <c r="EKT172" s="187"/>
      <c r="EKU172" s="188"/>
      <c r="EKV172" s="165"/>
      <c r="EKW172" s="166"/>
      <c r="EKX172" s="146"/>
      <c r="EKY172" s="145"/>
      <c r="EKZ172" s="145"/>
      <c r="ELA172" s="167"/>
      <c r="ELB172" s="147"/>
      <c r="ELC172" s="148"/>
      <c r="ELD172" s="187"/>
      <c r="ELE172" s="188"/>
      <c r="ELF172" s="165"/>
      <c r="ELG172" s="166"/>
      <c r="ELH172" s="146"/>
      <c r="ELI172" s="145"/>
      <c r="ELJ172" s="145"/>
      <c r="ELK172" s="167"/>
      <c r="ELL172" s="147"/>
      <c r="ELM172" s="148"/>
      <c r="ELN172" s="187"/>
      <c r="ELO172" s="188"/>
      <c r="ELP172" s="165"/>
      <c r="ELQ172" s="166"/>
      <c r="ELR172" s="146"/>
      <c r="ELS172" s="145"/>
      <c r="ELT172" s="145"/>
      <c r="ELU172" s="167"/>
      <c r="ELV172" s="147"/>
      <c r="ELW172" s="148"/>
      <c r="ELX172" s="187"/>
      <c r="ELY172" s="188"/>
      <c r="ELZ172" s="165"/>
      <c r="EMA172" s="166"/>
      <c r="EMB172" s="146"/>
      <c r="EMC172" s="145"/>
      <c r="EMD172" s="145"/>
      <c r="EME172" s="167"/>
      <c r="EMF172" s="147"/>
      <c r="EMG172" s="148"/>
      <c r="EMH172" s="187"/>
      <c r="EMI172" s="188"/>
      <c r="EMJ172" s="165"/>
      <c r="EMK172" s="166"/>
      <c r="EML172" s="146"/>
      <c r="EMM172" s="145"/>
      <c r="EMN172" s="145"/>
      <c r="EMO172" s="167"/>
      <c r="EMP172" s="147"/>
      <c r="EMQ172" s="148"/>
      <c r="EMR172" s="187"/>
      <c r="EMS172" s="188"/>
      <c r="EMT172" s="165"/>
      <c r="EMU172" s="166"/>
      <c r="EMV172" s="146"/>
      <c r="EMW172" s="145"/>
      <c r="EMX172" s="145"/>
      <c r="EMY172" s="167"/>
      <c r="EMZ172" s="147"/>
      <c r="ENA172" s="148"/>
      <c r="ENB172" s="187"/>
      <c r="ENC172" s="188"/>
      <c r="END172" s="165"/>
      <c r="ENE172" s="166"/>
      <c r="ENF172" s="146"/>
      <c r="ENG172" s="145"/>
      <c r="ENH172" s="145"/>
      <c r="ENI172" s="167"/>
      <c r="ENJ172" s="147"/>
      <c r="ENK172" s="148"/>
      <c r="ENL172" s="187"/>
      <c r="ENM172" s="188"/>
      <c r="ENN172" s="165"/>
      <c r="ENO172" s="166"/>
      <c r="ENP172" s="146"/>
      <c r="ENQ172" s="145"/>
      <c r="ENR172" s="145"/>
      <c r="ENS172" s="167"/>
      <c r="ENT172" s="147"/>
      <c r="ENU172" s="148"/>
      <c r="ENV172" s="187"/>
      <c r="ENW172" s="188"/>
      <c r="ENX172" s="165"/>
      <c r="ENY172" s="166"/>
      <c r="ENZ172" s="146"/>
      <c r="EOA172" s="145"/>
      <c r="EOB172" s="145"/>
      <c r="EOC172" s="167"/>
      <c r="EOD172" s="147"/>
      <c r="EOE172" s="148"/>
      <c r="EOF172" s="187"/>
      <c r="EOG172" s="188"/>
      <c r="EOH172" s="165"/>
      <c r="EOI172" s="166"/>
      <c r="EOJ172" s="146"/>
      <c r="EOK172" s="145"/>
      <c r="EOL172" s="145"/>
      <c r="EOM172" s="167"/>
      <c r="EON172" s="147"/>
      <c r="EOO172" s="148"/>
      <c r="EOP172" s="187"/>
      <c r="EOQ172" s="188"/>
      <c r="EOR172" s="165"/>
      <c r="EOS172" s="166"/>
      <c r="EOT172" s="146"/>
      <c r="EOU172" s="145"/>
      <c r="EOV172" s="145"/>
      <c r="EOW172" s="167"/>
      <c r="EOX172" s="147"/>
      <c r="EOY172" s="148"/>
      <c r="EOZ172" s="187"/>
      <c r="EPA172" s="188"/>
      <c r="EPB172" s="165"/>
      <c r="EPC172" s="166"/>
      <c r="EPD172" s="146"/>
      <c r="EPE172" s="145"/>
      <c r="EPF172" s="145"/>
      <c r="EPG172" s="167"/>
      <c r="EPH172" s="147"/>
      <c r="EPI172" s="148"/>
      <c r="EPJ172" s="187"/>
      <c r="EPK172" s="188"/>
      <c r="EPL172" s="165"/>
      <c r="EPM172" s="166"/>
      <c r="EPN172" s="146"/>
      <c r="EPO172" s="145"/>
      <c r="EPP172" s="145"/>
      <c r="EPQ172" s="167"/>
      <c r="EPR172" s="147"/>
      <c r="EPS172" s="148"/>
      <c r="EPT172" s="187"/>
      <c r="EPU172" s="188"/>
      <c r="EPV172" s="165"/>
      <c r="EPW172" s="166"/>
      <c r="EPX172" s="146"/>
      <c r="EPY172" s="145"/>
      <c r="EPZ172" s="145"/>
      <c r="EQA172" s="167"/>
      <c r="EQB172" s="147"/>
      <c r="EQC172" s="148"/>
      <c r="EQD172" s="187"/>
      <c r="EQE172" s="188"/>
      <c r="EQF172" s="165"/>
      <c r="EQG172" s="166"/>
      <c r="EQH172" s="146"/>
      <c r="EQI172" s="145"/>
      <c r="EQJ172" s="145"/>
      <c r="EQK172" s="167"/>
      <c r="EQL172" s="147"/>
      <c r="EQM172" s="148"/>
      <c r="EQN172" s="187"/>
      <c r="EQO172" s="188"/>
      <c r="EQP172" s="165"/>
      <c r="EQQ172" s="166"/>
      <c r="EQR172" s="146"/>
      <c r="EQS172" s="145"/>
      <c r="EQT172" s="145"/>
      <c r="EQU172" s="167"/>
      <c r="EQV172" s="147"/>
      <c r="EQW172" s="148"/>
      <c r="EQX172" s="187"/>
      <c r="EQY172" s="188"/>
      <c r="EQZ172" s="165"/>
      <c r="ERA172" s="166"/>
      <c r="ERB172" s="146"/>
      <c r="ERC172" s="145"/>
      <c r="ERD172" s="145"/>
      <c r="ERE172" s="167"/>
      <c r="ERF172" s="147"/>
      <c r="ERG172" s="148"/>
      <c r="ERH172" s="187"/>
      <c r="ERI172" s="188"/>
      <c r="ERJ172" s="165"/>
      <c r="ERK172" s="166"/>
      <c r="ERL172" s="146"/>
      <c r="ERM172" s="145"/>
      <c r="ERN172" s="145"/>
      <c r="ERO172" s="167"/>
      <c r="ERP172" s="147"/>
      <c r="ERQ172" s="148"/>
      <c r="ERR172" s="187"/>
      <c r="ERS172" s="188"/>
      <c r="ERT172" s="165"/>
      <c r="ERU172" s="166"/>
      <c r="ERV172" s="146"/>
      <c r="ERW172" s="145"/>
      <c r="ERX172" s="145"/>
      <c r="ERY172" s="167"/>
      <c r="ERZ172" s="147"/>
      <c r="ESA172" s="148"/>
      <c r="ESB172" s="187"/>
      <c r="ESC172" s="188"/>
      <c r="ESD172" s="165"/>
      <c r="ESE172" s="166"/>
      <c r="ESF172" s="146"/>
      <c r="ESG172" s="145"/>
      <c r="ESH172" s="145"/>
      <c r="ESI172" s="167"/>
      <c r="ESJ172" s="147"/>
      <c r="ESK172" s="148"/>
      <c r="ESL172" s="187"/>
      <c r="ESM172" s="188"/>
      <c r="ESN172" s="165"/>
      <c r="ESO172" s="166"/>
      <c r="ESP172" s="146"/>
      <c r="ESQ172" s="145"/>
      <c r="ESR172" s="145"/>
      <c r="ESS172" s="167"/>
      <c r="EST172" s="147"/>
      <c r="ESU172" s="148"/>
      <c r="ESV172" s="187"/>
      <c r="ESW172" s="188"/>
      <c r="ESX172" s="165"/>
      <c r="ESY172" s="166"/>
      <c r="ESZ172" s="146"/>
      <c r="ETA172" s="145"/>
      <c r="ETB172" s="145"/>
      <c r="ETC172" s="167"/>
      <c r="ETD172" s="147"/>
      <c r="ETE172" s="148"/>
      <c r="ETF172" s="187"/>
      <c r="ETG172" s="188"/>
      <c r="ETH172" s="165"/>
      <c r="ETI172" s="166"/>
      <c r="ETJ172" s="146"/>
      <c r="ETK172" s="145"/>
      <c r="ETL172" s="145"/>
      <c r="ETM172" s="167"/>
      <c r="ETN172" s="147"/>
      <c r="ETO172" s="148"/>
      <c r="ETP172" s="187"/>
      <c r="ETQ172" s="188"/>
      <c r="ETR172" s="165"/>
      <c r="ETS172" s="166"/>
      <c r="ETT172" s="146"/>
      <c r="ETU172" s="145"/>
      <c r="ETV172" s="145"/>
      <c r="ETW172" s="167"/>
      <c r="ETX172" s="147"/>
      <c r="ETY172" s="148"/>
      <c r="ETZ172" s="187"/>
      <c r="EUA172" s="188"/>
      <c r="EUB172" s="165"/>
      <c r="EUC172" s="166"/>
      <c r="EUD172" s="146"/>
      <c r="EUE172" s="145"/>
      <c r="EUF172" s="145"/>
      <c r="EUG172" s="167"/>
      <c r="EUH172" s="147"/>
      <c r="EUI172" s="148"/>
      <c r="EUJ172" s="187"/>
      <c r="EUK172" s="188"/>
      <c r="EUL172" s="165"/>
      <c r="EUM172" s="166"/>
      <c r="EUN172" s="146"/>
      <c r="EUO172" s="145"/>
      <c r="EUP172" s="145"/>
      <c r="EUQ172" s="167"/>
      <c r="EUR172" s="147"/>
      <c r="EUS172" s="148"/>
      <c r="EUT172" s="187"/>
      <c r="EUU172" s="188"/>
      <c r="EUV172" s="165"/>
      <c r="EUW172" s="166"/>
      <c r="EUX172" s="146"/>
      <c r="EUY172" s="145"/>
      <c r="EUZ172" s="145"/>
      <c r="EVA172" s="167"/>
      <c r="EVB172" s="147"/>
      <c r="EVC172" s="148"/>
      <c r="EVD172" s="187"/>
      <c r="EVE172" s="188"/>
      <c r="EVF172" s="165"/>
      <c r="EVG172" s="166"/>
      <c r="EVH172" s="146"/>
      <c r="EVI172" s="145"/>
      <c r="EVJ172" s="145"/>
      <c r="EVK172" s="167"/>
      <c r="EVL172" s="147"/>
      <c r="EVM172" s="148"/>
      <c r="EVN172" s="187"/>
      <c r="EVO172" s="188"/>
      <c r="EVP172" s="165"/>
      <c r="EVQ172" s="166"/>
      <c r="EVR172" s="146"/>
      <c r="EVS172" s="145"/>
      <c r="EVT172" s="145"/>
      <c r="EVU172" s="167"/>
      <c r="EVV172" s="147"/>
      <c r="EVW172" s="148"/>
      <c r="EVX172" s="187"/>
      <c r="EVY172" s="188"/>
      <c r="EVZ172" s="165"/>
      <c r="EWA172" s="166"/>
      <c r="EWB172" s="146"/>
      <c r="EWC172" s="145"/>
      <c r="EWD172" s="145"/>
      <c r="EWE172" s="167"/>
      <c r="EWF172" s="147"/>
      <c r="EWG172" s="148"/>
      <c r="EWH172" s="187"/>
      <c r="EWI172" s="188"/>
      <c r="EWJ172" s="165"/>
      <c r="EWK172" s="166"/>
      <c r="EWL172" s="146"/>
      <c r="EWM172" s="145"/>
      <c r="EWN172" s="145"/>
      <c r="EWO172" s="167"/>
      <c r="EWP172" s="147"/>
      <c r="EWQ172" s="148"/>
      <c r="EWR172" s="187"/>
      <c r="EWS172" s="188"/>
      <c r="EWT172" s="165"/>
      <c r="EWU172" s="166"/>
      <c r="EWV172" s="146"/>
      <c r="EWW172" s="145"/>
      <c r="EWX172" s="145"/>
      <c r="EWY172" s="167"/>
      <c r="EWZ172" s="147"/>
      <c r="EXA172" s="148"/>
      <c r="EXB172" s="187"/>
      <c r="EXC172" s="188"/>
      <c r="EXD172" s="165"/>
      <c r="EXE172" s="166"/>
      <c r="EXF172" s="146"/>
      <c r="EXG172" s="145"/>
      <c r="EXH172" s="145"/>
      <c r="EXI172" s="167"/>
      <c r="EXJ172" s="147"/>
      <c r="EXK172" s="148"/>
      <c r="EXL172" s="187"/>
      <c r="EXM172" s="188"/>
      <c r="EXN172" s="165"/>
      <c r="EXO172" s="166"/>
      <c r="EXP172" s="146"/>
      <c r="EXQ172" s="145"/>
      <c r="EXR172" s="145"/>
      <c r="EXS172" s="167"/>
      <c r="EXT172" s="147"/>
      <c r="EXU172" s="148"/>
      <c r="EXV172" s="187"/>
      <c r="EXW172" s="188"/>
      <c r="EXX172" s="165"/>
      <c r="EXY172" s="166"/>
      <c r="EXZ172" s="146"/>
      <c r="EYA172" s="145"/>
      <c r="EYB172" s="145"/>
      <c r="EYC172" s="167"/>
      <c r="EYD172" s="147"/>
      <c r="EYE172" s="148"/>
      <c r="EYF172" s="187"/>
      <c r="EYG172" s="188"/>
      <c r="EYH172" s="165"/>
      <c r="EYI172" s="166"/>
      <c r="EYJ172" s="146"/>
      <c r="EYK172" s="145"/>
      <c r="EYL172" s="145"/>
      <c r="EYM172" s="167"/>
      <c r="EYN172" s="147"/>
      <c r="EYO172" s="148"/>
      <c r="EYP172" s="187"/>
      <c r="EYQ172" s="188"/>
      <c r="EYR172" s="165"/>
      <c r="EYS172" s="166"/>
      <c r="EYT172" s="146"/>
      <c r="EYU172" s="145"/>
      <c r="EYV172" s="145"/>
      <c r="EYW172" s="167"/>
      <c r="EYX172" s="147"/>
      <c r="EYY172" s="148"/>
      <c r="EYZ172" s="187"/>
      <c r="EZA172" s="188"/>
      <c r="EZB172" s="165"/>
      <c r="EZC172" s="166"/>
      <c r="EZD172" s="146"/>
      <c r="EZE172" s="145"/>
      <c r="EZF172" s="145"/>
      <c r="EZG172" s="167"/>
      <c r="EZH172" s="147"/>
      <c r="EZI172" s="148"/>
      <c r="EZJ172" s="187"/>
      <c r="EZK172" s="188"/>
      <c r="EZL172" s="165"/>
      <c r="EZM172" s="166"/>
      <c r="EZN172" s="146"/>
      <c r="EZO172" s="145"/>
      <c r="EZP172" s="145"/>
      <c r="EZQ172" s="167"/>
      <c r="EZR172" s="147"/>
      <c r="EZS172" s="148"/>
      <c r="EZT172" s="187"/>
      <c r="EZU172" s="188"/>
      <c r="EZV172" s="165"/>
      <c r="EZW172" s="166"/>
      <c r="EZX172" s="146"/>
      <c r="EZY172" s="145"/>
      <c r="EZZ172" s="145"/>
      <c r="FAA172" s="167"/>
      <c r="FAB172" s="147"/>
      <c r="FAC172" s="148"/>
      <c r="FAD172" s="187"/>
      <c r="FAE172" s="188"/>
      <c r="FAF172" s="165"/>
      <c r="FAG172" s="166"/>
      <c r="FAH172" s="146"/>
      <c r="FAI172" s="145"/>
      <c r="FAJ172" s="145"/>
      <c r="FAK172" s="167"/>
      <c r="FAL172" s="147"/>
      <c r="FAM172" s="148"/>
      <c r="FAN172" s="187"/>
      <c r="FAO172" s="188"/>
      <c r="FAP172" s="165"/>
      <c r="FAQ172" s="166"/>
      <c r="FAR172" s="146"/>
      <c r="FAS172" s="145"/>
      <c r="FAT172" s="145"/>
      <c r="FAU172" s="167"/>
      <c r="FAV172" s="147"/>
      <c r="FAW172" s="148"/>
      <c r="FAX172" s="187"/>
      <c r="FAY172" s="188"/>
      <c r="FAZ172" s="165"/>
      <c r="FBA172" s="166"/>
      <c r="FBB172" s="146"/>
      <c r="FBC172" s="145"/>
      <c r="FBD172" s="145"/>
      <c r="FBE172" s="167"/>
      <c r="FBF172" s="147"/>
      <c r="FBG172" s="148"/>
      <c r="FBH172" s="187"/>
      <c r="FBI172" s="188"/>
      <c r="FBJ172" s="165"/>
      <c r="FBK172" s="166"/>
      <c r="FBL172" s="146"/>
      <c r="FBM172" s="145"/>
      <c r="FBN172" s="145"/>
      <c r="FBO172" s="167"/>
      <c r="FBP172" s="147"/>
      <c r="FBQ172" s="148"/>
      <c r="FBR172" s="187"/>
      <c r="FBS172" s="188"/>
      <c r="FBT172" s="165"/>
      <c r="FBU172" s="166"/>
      <c r="FBV172" s="146"/>
      <c r="FBW172" s="145"/>
      <c r="FBX172" s="145"/>
      <c r="FBY172" s="167"/>
      <c r="FBZ172" s="147"/>
      <c r="FCA172" s="148"/>
      <c r="FCB172" s="187"/>
      <c r="FCC172" s="188"/>
      <c r="FCD172" s="165"/>
      <c r="FCE172" s="166"/>
      <c r="FCF172" s="146"/>
      <c r="FCG172" s="145"/>
      <c r="FCH172" s="145"/>
      <c r="FCI172" s="167"/>
      <c r="FCJ172" s="147"/>
      <c r="FCK172" s="148"/>
      <c r="FCL172" s="187"/>
      <c r="FCM172" s="188"/>
      <c r="FCN172" s="165"/>
      <c r="FCO172" s="166"/>
      <c r="FCP172" s="146"/>
      <c r="FCQ172" s="145"/>
      <c r="FCR172" s="145"/>
      <c r="FCS172" s="167"/>
      <c r="FCT172" s="147"/>
      <c r="FCU172" s="148"/>
      <c r="FCV172" s="187"/>
      <c r="FCW172" s="188"/>
      <c r="FCX172" s="165"/>
      <c r="FCY172" s="166"/>
      <c r="FCZ172" s="146"/>
      <c r="FDA172" s="145"/>
      <c r="FDB172" s="145"/>
      <c r="FDC172" s="167"/>
      <c r="FDD172" s="147"/>
      <c r="FDE172" s="148"/>
      <c r="FDF172" s="187"/>
      <c r="FDG172" s="188"/>
      <c r="FDH172" s="165"/>
      <c r="FDI172" s="166"/>
      <c r="FDJ172" s="146"/>
      <c r="FDK172" s="145"/>
      <c r="FDL172" s="145"/>
      <c r="FDM172" s="167"/>
      <c r="FDN172" s="147"/>
      <c r="FDO172" s="148"/>
      <c r="FDP172" s="187"/>
      <c r="FDQ172" s="188"/>
      <c r="FDR172" s="165"/>
      <c r="FDS172" s="166"/>
      <c r="FDT172" s="146"/>
      <c r="FDU172" s="145"/>
      <c r="FDV172" s="145"/>
      <c r="FDW172" s="167"/>
      <c r="FDX172" s="147"/>
      <c r="FDY172" s="148"/>
      <c r="FDZ172" s="187"/>
      <c r="FEA172" s="188"/>
      <c r="FEB172" s="165"/>
      <c r="FEC172" s="166"/>
      <c r="FED172" s="146"/>
      <c r="FEE172" s="145"/>
      <c r="FEF172" s="145"/>
      <c r="FEG172" s="167"/>
      <c r="FEH172" s="147"/>
      <c r="FEI172" s="148"/>
      <c r="FEJ172" s="187"/>
      <c r="FEK172" s="188"/>
      <c r="FEL172" s="165"/>
      <c r="FEM172" s="166"/>
      <c r="FEN172" s="146"/>
      <c r="FEO172" s="145"/>
      <c r="FEP172" s="145"/>
      <c r="FEQ172" s="167"/>
      <c r="FER172" s="147"/>
      <c r="FES172" s="148"/>
      <c r="FET172" s="187"/>
      <c r="FEU172" s="188"/>
      <c r="FEV172" s="165"/>
      <c r="FEW172" s="166"/>
      <c r="FEX172" s="146"/>
      <c r="FEY172" s="145"/>
      <c r="FEZ172" s="145"/>
      <c r="FFA172" s="167"/>
      <c r="FFB172" s="147"/>
      <c r="FFC172" s="148"/>
      <c r="FFD172" s="187"/>
      <c r="FFE172" s="188"/>
      <c r="FFF172" s="165"/>
      <c r="FFG172" s="166"/>
      <c r="FFH172" s="146"/>
      <c r="FFI172" s="145"/>
      <c r="FFJ172" s="145"/>
      <c r="FFK172" s="167"/>
      <c r="FFL172" s="147"/>
      <c r="FFM172" s="148"/>
      <c r="FFN172" s="187"/>
      <c r="FFO172" s="188"/>
      <c r="FFP172" s="165"/>
      <c r="FFQ172" s="166"/>
      <c r="FFR172" s="146"/>
      <c r="FFS172" s="145"/>
      <c r="FFT172" s="145"/>
      <c r="FFU172" s="167"/>
      <c r="FFV172" s="147"/>
      <c r="FFW172" s="148"/>
      <c r="FFX172" s="187"/>
      <c r="FFY172" s="188"/>
      <c r="FFZ172" s="165"/>
      <c r="FGA172" s="166"/>
      <c r="FGB172" s="146"/>
      <c r="FGC172" s="145"/>
      <c r="FGD172" s="145"/>
      <c r="FGE172" s="167"/>
      <c r="FGF172" s="147"/>
      <c r="FGG172" s="148"/>
      <c r="FGH172" s="187"/>
      <c r="FGI172" s="188"/>
      <c r="FGJ172" s="165"/>
      <c r="FGK172" s="166"/>
      <c r="FGL172" s="146"/>
      <c r="FGM172" s="145"/>
      <c r="FGN172" s="145"/>
      <c r="FGO172" s="167"/>
      <c r="FGP172" s="147"/>
      <c r="FGQ172" s="148"/>
      <c r="FGR172" s="187"/>
      <c r="FGS172" s="188"/>
      <c r="FGT172" s="165"/>
      <c r="FGU172" s="166"/>
      <c r="FGV172" s="146"/>
      <c r="FGW172" s="145"/>
      <c r="FGX172" s="145"/>
      <c r="FGY172" s="167"/>
      <c r="FGZ172" s="147"/>
      <c r="FHA172" s="148"/>
      <c r="FHB172" s="187"/>
      <c r="FHC172" s="188"/>
      <c r="FHD172" s="165"/>
      <c r="FHE172" s="166"/>
      <c r="FHF172" s="146"/>
      <c r="FHG172" s="145"/>
      <c r="FHH172" s="145"/>
      <c r="FHI172" s="167"/>
      <c r="FHJ172" s="147"/>
      <c r="FHK172" s="148"/>
      <c r="FHL172" s="187"/>
      <c r="FHM172" s="188"/>
      <c r="FHN172" s="165"/>
      <c r="FHO172" s="166"/>
      <c r="FHP172" s="146"/>
      <c r="FHQ172" s="145"/>
      <c r="FHR172" s="145"/>
      <c r="FHS172" s="167"/>
      <c r="FHT172" s="147"/>
      <c r="FHU172" s="148"/>
      <c r="FHV172" s="187"/>
      <c r="FHW172" s="188"/>
      <c r="FHX172" s="165"/>
      <c r="FHY172" s="166"/>
      <c r="FHZ172" s="146"/>
      <c r="FIA172" s="145"/>
      <c r="FIB172" s="145"/>
      <c r="FIC172" s="167"/>
      <c r="FID172" s="147"/>
      <c r="FIE172" s="148"/>
      <c r="FIF172" s="187"/>
      <c r="FIG172" s="188"/>
      <c r="FIH172" s="165"/>
      <c r="FII172" s="166"/>
      <c r="FIJ172" s="146"/>
      <c r="FIK172" s="145"/>
      <c r="FIL172" s="145"/>
      <c r="FIM172" s="167"/>
      <c r="FIN172" s="147"/>
      <c r="FIO172" s="148"/>
      <c r="FIP172" s="187"/>
      <c r="FIQ172" s="188"/>
      <c r="FIR172" s="165"/>
      <c r="FIS172" s="166"/>
      <c r="FIT172" s="146"/>
      <c r="FIU172" s="145"/>
      <c r="FIV172" s="145"/>
      <c r="FIW172" s="167"/>
      <c r="FIX172" s="147"/>
      <c r="FIY172" s="148"/>
      <c r="FIZ172" s="187"/>
      <c r="FJA172" s="188"/>
      <c r="FJB172" s="165"/>
      <c r="FJC172" s="166"/>
      <c r="FJD172" s="146"/>
      <c r="FJE172" s="145"/>
      <c r="FJF172" s="145"/>
      <c r="FJG172" s="167"/>
      <c r="FJH172" s="147"/>
      <c r="FJI172" s="148"/>
      <c r="FJJ172" s="187"/>
      <c r="FJK172" s="188"/>
      <c r="FJL172" s="165"/>
      <c r="FJM172" s="166"/>
      <c r="FJN172" s="146"/>
      <c r="FJO172" s="145"/>
      <c r="FJP172" s="145"/>
      <c r="FJQ172" s="167"/>
      <c r="FJR172" s="147"/>
      <c r="FJS172" s="148"/>
      <c r="FJT172" s="187"/>
      <c r="FJU172" s="188"/>
      <c r="FJV172" s="165"/>
      <c r="FJW172" s="166"/>
      <c r="FJX172" s="146"/>
      <c r="FJY172" s="145"/>
      <c r="FJZ172" s="145"/>
      <c r="FKA172" s="167"/>
      <c r="FKB172" s="147"/>
      <c r="FKC172" s="148"/>
      <c r="FKD172" s="187"/>
      <c r="FKE172" s="188"/>
      <c r="FKF172" s="165"/>
      <c r="FKG172" s="166"/>
      <c r="FKH172" s="146"/>
      <c r="FKI172" s="145"/>
      <c r="FKJ172" s="145"/>
      <c r="FKK172" s="167"/>
      <c r="FKL172" s="147"/>
      <c r="FKM172" s="148"/>
      <c r="FKN172" s="187"/>
      <c r="FKO172" s="188"/>
      <c r="FKP172" s="165"/>
      <c r="FKQ172" s="166"/>
      <c r="FKR172" s="146"/>
      <c r="FKS172" s="145"/>
      <c r="FKT172" s="145"/>
      <c r="FKU172" s="167"/>
      <c r="FKV172" s="147"/>
      <c r="FKW172" s="148"/>
      <c r="FKX172" s="187"/>
      <c r="FKY172" s="188"/>
      <c r="FKZ172" s="165"/>
      <c r="FLA172" s="166"/>
      <c r="FLB172" s="146"/>
      <c r="FLC172" s="145"/>
      <c r="FLD172" s="145"/>
      <c r="FLE172" s="167"/>
      <c r="FLF172" s="147"/>
      <c r="FLG172" s="148"/>
      <c r="FLH172" s="187"/>
      <c r="FLI172" s="188"/>
      <c r="FLJ172" s="165"/>
      <c r="FLK172" s="166"/>
      <c r="FLL172" s="146"/>
      <c r="FLM172" s="145"/>
      <c r="FLN172" s="145"/>
      <c r="FLO172" s="167"/>
      <c r="FLP172" s="147"/>
      <c r="FLQ172" s="148"/>
      <c r="FLR172" s="187"/>
      <c r="FLS172" s="188"/>
      <c r="FLT172" s="165"/>
      <c r="FLU172" s="166"/>
      <c r="FLV172" s="146"/>
      <c r="FLW172" s="145"/>
      <c r="FLX172" s="145"/>
      <c r="FLY172" s="167"/>
      <c r="FLZ172" s="147"/>
      <c r="FMA172" s="148"/>
      <c r="FMB172" s="187"/>
      <c r="FMC172" s="188"/>
      <c r="FMD172" s="165"/>
      <c r="FME172" s="166"/>
      <c r="FMF172" s="146"/>
      <c r="FMG172" s="145"/>
      <c r="FMH172" s="145"/>
      <c r="FMI172" s="167"/>
      <c r="FMJ172" s="147"/>
      <c r="FMK172" s="148"/>
      <c r="FML172" s="187"/>
      <c r="FMM172" s="188"/>
      <c r="FMN172" s="165"/>
      <c r="FMO172" s="166"/>
      <c r="FMP172" s="146"/>
      <c r="FMQ172" s="145"/>
      <c r="FMR172" s="145"/>
      <c r="FMS172" s="167"/>
      <c r="FMT172" s="147"/>
      <c r="FMU172" s="148"/>
      <c r="FMV172" s="187"/>
      <c r="FMW172" s="188"/>
      <c r="FMX172" s="165"/>
      <c r="FMY172" s="166"/>
      <c r="FMZ172" s="146"/>
      <c r="FNA172" s="145"/>
      <c r="FNB172" s="145"/>
      <c r="FNC172" s="167"/>
      <c r="FND172" s="147"/>
      <c r="FNE172" s="148"/>
      <c r="FNF172" s="187"/>
      <c r="FNG172" s="188"/>
      <c r="FNH172" s="165"/>
      <c r="FNI172" s="166"/>
      <c r="FNJ172" s="146"/>
      <c r="FNK172" s="145"/>
      <c r="FNL172" s="145"/>
      <c r="FNM172" s="167"/>
      <c r="FNN172" s="147"/>
      <c r="FNO172" s="148"/>
      <c r="FNP172" s="187"/>
      <c r="FNQ172" s="188"/>
      <c r="FNR172" s="165"/>
      <c r="FNS172" s="166"/>
      <c r="FNT172" s="146"/>
      <c r="FNU172" s="145"/>
      <c r="FNV172" s="145"/>
      <c r="FNW172" s="167"/>
      <c r="FNX172" s="147"/>
      <c r="FNY172" s="148"/>
      <c r="FNZ172" s="187"/>
      <c r="FOA172" s="188"/>
      <c r="FOB172" s="165"/>
      <c r="FOC172" s="166"/>
      <c r="FOD172" s="146"/>
      <c r="FOE172" s="145"/>
      <c r="FOF172" s="145"/>
      <c r="FOG172" s="167"/>
      <c r="FOH172" s="147"/>
      <c r="FOI172" s="148"/>
      <c r="FOJ172" s="187"/>
      <c r="FOK172" s="188"/>
      <c r="FOL172" s="165"/>
      <c r="FOM172" s="166"/>
      <c r="FON172" s="146"/>
      <c r="FOO172" s="145"/>
      <c r="FOP172" s="145"/>
      <c r="FOQ172" s="167"/>
      <c r="FOR172" s="147"/>
      <c r="FOS172" s="148"/>
      <c r="FOT172" s="187"/>
      <c r="FOU172" s="188"/>
      <c r="FOV172" s="165"/>
      <c r="FOW172" s="166"/>
      <c r="FOX172" s="146"/>
      <c r="FOY172" s="145"/>
      <c r="FOZ172" s="145"/>
      <c r="FPA172" s="167"/>
      <c r="FPB172" s="147"/>
      <c r="FPC172" s="148"/>
      <c r="FPD172" s="187"/>
      <c r="FPE172" s="188"/>
      <c r="FPF172" s="165"/>
      <c r="FPG172" s="166"/>
      <c r="FPH172" s="146"/>
      <c r="FPI172" s="145"/>
      <c r="FPJ172" s="145"/>
      <c r="FPK172" s="167"/>
      <c r="FPL172" s="147"/>
      <c r="FPM172" s="148"/>
      <c r="FPN172" s="187"/>
      <c r="FPO172" s="188"/>
      <c r="FPP172" s="165"/>
      <c r="FPQ172" s="166"/>
      <c r="FPR172" s="146"/>
      <c r="FPS172" s="145"/>
      <c r="FPT172" s="145"/>
      <c r="FPU172" s="167"/>
      <c r="FPV172" s="147"/>
      <c r="FPW172" s="148"/>
      <c r="FPX172" s="187"/>
      <c r="FPY172" s="188"/>
      <c r="FPZ172" s="165"/>
      <c r="FQA172" s="166"/>
      <c r="FQB172" s="146"/>
      <c r="FQC172" s="145"/>
      <c r="FQD172" s="145"/>
      <c r="FQE172" s="167"/>
      <c r="FQF172" s="147"/>
      <c r="FQG172" s="148"/>
      <c r="FQH172" s="187"/>
      <c r="FQI172" s="188"/>
      <c r="FQJ172" s="165"/>
      <c r="FQK172" s="166"/>
      <c r="FQL172" s="146"/>
      <c r="FQM172" s="145"/>
      <c r="FQN172" s="145"/>
      <c r="FQO172" s="167"/>
      <c r="FQP172" s="147"/>
      <c r="FQQ172" s="148"/>
      <c r="FQR172" s="187"/>
      <c r="FQS172" s="188"/>
      <c r="FQT172" s="165"/>
      <c r="FQU172" s="166"/>
      <c r="FQV172" s="146"/>
      <c r="FQW172" s="145"/>
      <c r="FQX172" s="145"/>
      <c r="FQY172" s="167"/>
      <c r="FQZ172" s="147"/>
      <c r="FRA172" s="148"/>
      <c r="FRB172" s="187"/>
      <c r="FRC172" s="188"/>
      <c r="FRD172" s="165"/>
      <c r="FRE172" s="166"/>
      <c r="FRF172" s="146"/>
      <c r="FRG172" s="145"/>
      <c r="FRH172" s="145"/>
      <c r="FRI172" s="167"/>
      <c r="FRJ172" s="147"/>
      <c r="FRK172" s="148"/>
      <c r="FRL172" s="187"/>
      <c r="FRM172" s="188"/>
      <c r="FRN172" s="165"/>
      <c r="FRO172" s="166"/>
      <c r="FRP172" s="146"/>
      <c r="FRQ172" s="145"/>
      <c r="FRR172" s="145"/>
      <c r="FRS172" s="167"/>
      <c r="FRT172" s="147"/>
      <c r="FRU172" s="148"/>
      <c r="FRV172" s="187"/>
      <c r="FRW172" s="188"/>
      <c r="FRX172" s="165"/>
      <c r="FRY172" s="166"/>
      <c r="FRZ172" s="146"/>
      <c r="FSA172" s="145"/>
      <c r="FSB172" s="145"/>
      <c r="FSC172" s="167"/>
      <c r="FSD172" s="147"/>
      <c r="FSE172" s="148"/>
      <c r="FSF172" s="187"/>
      <c r="FSG172" s="188"/>
      <c r="FSH172" s="165"/>
      <c r="FSI172" s="166"/>
      <c r="FSJ172" s="146"/>
      <c r="FSK172" s="145"/>
      <c r="FSL172" s="145"/>
      <c r="FSM172" s="167"/>
      <c r="FSN172" s="147"/>
      <c r="FSO172" s="148"/>
      <c r="FSP172" s="187"/>
      <c r="FSQ172" s="188"/>
      <c r="FSR172" s="165"/>
      <c r="FSS172" s="166"/>
      <c r="FST172" s="146"/>
      <c r="FSU172" s="145"/>
      <c r="FSV172" s="145"/>
      <c r="FSW172" s="167"/>
      <c r="FSX172" s="147"/>
      <c r="FSY172" s="148"/>
      <c r="FSZ172" s="187"/>
      <c r="FTA172" s="188"/>
      <c r="FTB172" s="165"/>
      <c r="FTC172" s="166"/>
      <c r="FTD172" s="146"/>
      <c r="FTE172" s="145"/>
      <c r="FTF172" s="145"/>
      <c r="FTG172" s="167"/>
      <c r="FTH172" s="147"/>
      <c r="FTI172" s="148"/>
      <c r="FTJ172" s="187"/>
      <c r="FTK172" s="188"/>
      <c r="FTL172" s="165"/>
      <c r="FTM172" s="166"/>
      <c r="FTN172" s="146"/>
      <c r="FTO172" s="145"/>
      <c r="FTP172" s="145"/>
      <c r="FTQ172" s="167"/>
      <c r="FTR172" s="147"/>
      <c r="FTS172" s="148"/>
      <c r="FTT172" s="187"/>
      <c r="FTU172" s="188"/>
      <c r="FTV172" s="165"/>
      <c r="FTW172" s="166"/>
      <c r="FTX172" s="146"/>
      <c r="FTY172" s="145"/>
      <c r="FTZ172" s="145"/>
      <c r="FUA172" s="167"/>
      <c r="FUB172" s="147"/>
      <c r="FUC172" s="148"/>
      <c r="FUD172" s="187"/>
      <c r="FUE172" s="188"/>
      <c r="FUF172" s="165"/>
      <c r="FUG172" s="166"/>
      <c r="FUH172" s="146"/>
      <c r="FUI172" s="145"/>
      <c r="FUJ172" s="145"/>
      <c r="FUK172" s="167"/>
      <c r="FUL172" s="147"/>
      <c r="FUM172" s="148"/>
      <c r="FUN172" s="187"/>
      <c r="FUO172" s="188"/>
      <c r="FUP172" s="165"/>
      <c r="FUQ172" s="166"/>
      <c r="FUR172" s="146"/>
      <c r="FUS172" s="145"/>
      <c r="FUT172" s="145"/>
      <c r="FUU172" s="167"/>
      <c r="FUV172" s="147"/>
      <c r="FUW172" s="148"/>
      <c r="FUX172" s="187"/>
      <c r="FUY172" s="188"/>
      <c r="FUZ172" s="165"/>
      <c r="FVA172" s="166"/>
      <c r="FVB172" s="146"/>
      <c r="FVC172" s="145"/>
      <c r="FVD172" s="145"/>
      <c r="FVE172" s="167"/>
      <c r="FVF172" s="147"/>
      <c r="FVG172" s="148"/>
      <c r="FVH172" s="187"/>
      <c r="FVI172" s="188"/>
      <c r="FVJ172" s="165"/>
      <c r="FVK172" s="166"/>
      <c r="FVL172" s="146"/>
      <c r="FVM172" s="145"/>
      <c r="FVN172" s="145"/>
      <c r="FVO172" s="167"/>
      <c r="FVP172" s="147"/>
      <c r="FVQ172" s="148"/>
      <c r="FVR172" s="187"/>
      <c r="FVS172" s="188"/>
      <c r="FVT172" s="165"/>
      <c r="FVU172" s="166"/>
      <c r="FVV172" s="146"/>
      <c r="FVW172" s="145"/>
      <c r="FVX172" s="145"/>
      <c r="FVY172" s="167"/>
      <c r="FVZ172" s="147"/>
      <c r="FWA172" s="148"/>
      <c r="FWB172" s="187"/>
      <c r="FWC172" s="188"/>
      <c r="FWD172" s="165"/>
      <c r="FWE172" s="166"/>
      <c r="FWF172" s="146"/>
      <c r="FWG172" s="145"/>
      <c r="FWH172" s="145"/>
      <c r="FWI172" s="167"/>
      <c r="FWJ172" s="147"/>
      <c r="FWK172" s="148"/>
      <c r="FWL172" s="187"/>
      <c r="FWM172" s="188"/>
      <c r="FWN172" s="165"/>
      <c r="FWO172" s="166"/>
      <c r="FWP172" s="146"/>
      <c r="FWQ172" s="145"/>
      <c r="FWR172" s="145"/>
      <c r="FWS172" s="167"/>
      <c r="FWT172" s="147"/>
      <c r="FWU172" s="148"/>
      <c r="FWV172" s="187"/>
      <c r="FWW172" s="188"/>
      <c r="FWX172" s="165"/>
      <c r="FWY172" s="166"/>
      <c r="FWZ172" s="146"/>
      <c r="FXA172" s="145"/>
      <c r="FXB172" s="145"/>
      <c r="FXC172" s="167"/>
      <c r="FXD172" s="147"/>
      <c r="FXE172" s="148"/>
      <c r="FXF172" s="187"/>
      <c r="FXG172" s="188"/>
      <c r="FXH172" s="165"/>
      <c r="FXI172" s="166"/>
      <c r="FXJ172" s="146"/>
      <c r="FXK172" s="145"/>
      <c r="FXL172" s="145"/>
      <c r="FXM172" s="167"/>
      <c r="FXN172" s="147"/>
      <c r="FXO172" s="148"/>
      <c r="FXP172" s="187"/>
      <c r="FXQ172" s="188"/>
      <c r="FXR172" s="165"/>
      <c r="FXS172" s="166"/>
      <c r="FXT172" s="146"/>
      <c r="FXU172" s="145"/>
      <c r="FXV172" s="145"/>
      <c r="FXW172" s="167"/>
      <c r="FXX172" s="147"/>
      <c r="FXY172" s="148"/>
      <c r="FXZ172" s="187"/>
      <c r="FYA172" s="188"/>
      <c r="FYB172" s="165"/>
      <c r="FYC172" s="166"/>
      <c r="FYD172" s="146"/>
      <c r="FYE172" s="145"/>
      <c r="FYF172" s="145"/>
      <c r="FYG172" s="167"/>
      <c r="FYH172" s="147"/>
      <c r="FYI172" s="148"/>
      <c r="FYJ172" s="187"/>
      <c r="FYK172" s="188"/>
      <c r="FYL172" s="165"/>
      <c r="FYM172" s="166"/>
      <c r="FYN172" s="146"/>
      <c r="FYO172" s="145"/>
      <c r="FYP172" s="145"/>
      <c r="FYQ172" s="167"/>
      <c r="FYR172" s="147"/>
      <c r="FYS172" s="148"/>
      <c r="FYT172" s="187"/>
      <c r="FYU172" s="188"/>
      <c r="FYV172" s="165"/>
      <c r="FYW172" s="166"/>
      <c r="FYX172" s="146"/>
      <c r="FYY172" s="145"/>
      <c r="FYZ172" s="145"/>
      <c r="FZA172" s="167"/>
      <c r="FZB172" s="147"/>
      <c r="FZC172" s="148"/>
      <c r="FZD172" s="187"/>
      <c r="FZE172" s="188"/>
      <c r="FZF172" s="165"/>
      <c r="FZG172" s="166"/>
      <c r="FZH172" s="146"/>
      <c r="FZI172" s="145"/>
      <c r="FZJ172" s="145"/>
      <c r="FZK172" s="167"/>
      <c r="FZL172" s="147"/>
      <c r="FZM172" s="148"/>
      <c r="FZN172" s="187"/>
      <c r="FZO172" s="188"/>
      <c r="FZP172" s="165"/>
      <c r="FZQ172" s="166"/>
      <c r="FZR172" s="146"/>
      <c r="FZS172" s="145"/>
      <c r="FZT172" s="145"/>
      <c r="FZU172" s="167"/>
      <c r="FZV172" s="147"/>
      <c r="FZW172" s="148"/>
      <c r="FZX172" s="187"/>
      <c r="FZY172" s="188"/>
      <c r="FZZ172" s="165"/>
      <c r="GAA172" s="166"/>
      <c r="GAB172" s="146"/>
      <c r="GAC172" s="145"/>
      <c r="GAD172" s="145"/>
      <c r="GAE172" s="167"/>
      <c r="GAF172" s="147"/>
      <c r="GAG172" s="148"/>
      <c r="GAH172" s="187"/>
      <c r="GAI172" s="188"/>
      <c r="GAJ172" s="165"/>
      <c r="GAK172" s="166"/>
      <c r="GAL172" s="146"/>
      <c r="GAM172" s="145"/>
      <c r="GAN172" s="145"/>
      <c r="GAO172" s="167"/>
      <c r="GAP172" s="147"/>
      <c r="GAQ172" s="148"/>
      <c r="GAR172" s="187"/>
      <c r="GAS172" s="188"/>
      <c r="GAT172" s="165"/>
      <c r="GAU172" s="166"/>
      <c r="GAV172" s="146"/>
      <c r="GAW172" s="145"/>
      <c r="GAX172" s="145"/>
      <c r="GAY172" s="167"/>
      <c r="GAZ172" s="147"/>
      <c r="GBA172" s="148"/>
      <c r="GBB172" s="187"/>
      <c r="GBC172" s="188"/>
      <c r="GBD172" s="165"/>
      <c r="GBE172" s="166"/>
      <c r="GBF172" s="146"/>
      <c r="GBG172" s="145"/>
      <c r="GBH172" s="145"/>
      <c r="GBI172" s="167"/>
      <c r="GBJ172" s="147"/>
      <c r="GBK172" s="148"/>
      <c r="GBL172" s="187"/>
      <c r="GBM172" s="188"/>
      <c r="GBN172" s="165"/>
      <c r="GBO172" s="166"/>
      <c r="GBP172" s="146"/>
      <c r="GBQ172" s="145"/>
      <c r="GBR172" s="145"/>
      <c r="GBS172" s="167"/>
      <c r="GBT172" s="147"/>
      <c r="GBU172" s="148"/>
      <c r="GBV172" s="187"/>
      <c r="GBW172" s="188"/>
      <c r="GBX172" s="165"/>
      <c r="GBY172" s="166"/>
      <c r="GBZ172" s="146"/>
      <c r="GCA172" s="145"/>
      <c r="GCB172" s="145"/>
      <c r="GCC172" s="167"/>
      <c r="GCD172" s="147"/>
      <c r="GCE172" s="148"/>
      <c r="GCF172" s="187"/>
      <c r="GCG172" s="188"/>
      <c r="GCH172" s="165"/>
      <c r="GCI172" s="166"/>
      <c r="GCJ172" s="146"/>
      <c r="GCK172" s="145"/>
      <c r="GCL172" s="145"/>
      <c r="GCM172" s="167"/>
      <c r="GCN172" s="147"/>
      <c r="GCO172" s="148"/>
      <c r="GCP172" s="187"/>
      <c r="GCQ172" s="188"/>
      <c r="GCR172" s="165"/>
      <c r="GCS172" s="166"/>
      <c r="GCT172" s="146"/>
      <c r="GCU172" s="145"/>
      <c r="GCV172" s="145"/>
      <c r="GCW172" s="167"/>
      <c r="GCX172" s="147"/>
      <c r="GCY172" s="148"/>
      <c r="GCZ172" s="187"/>
      <c r="GDA172" s="188"/>
      <c r="GDB172" s="165"/>
      <c r="GDC172" s="166"/>
      <c r="GDD172" s="146"/>
      <c r="GDE172" s="145"/>
      <c r="GDF172" s="145"/>
      <c r="GDG172" s="167"/>
      <c r="GDH172" s="147"/>
      <c r="GDI172" s="148"/>
      <c r="GDJ172" s="187"/>
      <c r="GDK172" s="188"/>
      <c r="GDL172" s="165"/>
      <c r="GDM172" s="166"/>
      <c r="GDN172" s="146"/>
      <c r="GDO172" s="145"/>
      <c r="GDP172" s="145"/>
      <c r="GDQ172" s="167"/>
      <c r="GDR172" s="147"/>
      <c r="GDS172" s="148"/>
      <c r="GDT172" s="187"/>
      <c r="GDU172" s="188"/>
      <c r="GDV172" s="165"/>
      <c r="GDW172" s="166"/>
      <c r="GDX172" s="146"/>
      <c r="GDY172" s="145"/>
      <c r="GDZ172" s="145"/>
      <c r="GEA172" s="167"/>
      <c r="GEB172" s="147"/>
      <c r="GEC172" s="148"/>
      <c r="GED172" s="187"/>
      <c r="GEE172" s="188"/>
      <c r="GEF172" s="165"/>
      <c r="GEG172" s="166"/>
      <c r="GEH172" s="146"/>
      <c r="GEI172" s="145"/>
      <c r="GEJ172" s="145"/>
      <c r="GEK172" s="167"/>
      <c r="GEL172" s="147"/>
      <c r="GEM172" s="148"/>
      <c r="GEN172" s="187"/>
      <c r="GEO172" s="188"/>
      <c r="GEP172" s="165"/>
      <c r="GEQ172" s="166"/>
      <c r="GER172" s="146"/>
      <c r="GES172" s="145"/>
      <c r="GET172" s="145"/>
      <c r="GEU172" s="167"/>
      <c r="GEV172" s="147"/>
      <c r="GEW172" s="148"/>
      <c r="GEX172" s="187"/>
      <c r="GEY172" s="188"/>
      <c r="GEZ172" s="165"/>
      <c r="GFA172" s="166"/>
      <c r="GFB172" s="146"/>
      <c r="GFC172" s="145"/>
      <c r="GFD172" s="145"/>
      <c r="GFE172" s="167"/>
      <c r="GFF172" s="147"/>
      <c r="GFG172" s="148"/>
      <c r="GFH172" s="187"/>
      <c r="GFI172" s="188"/>
      <c r="GFJ172" s="165"/>
      <c r="GFK172" s="166"/>
      <c r="GFL172" s="146"/>
      <c r="GFM172" s="145"/>
      <c r="GFN172" s="145"/>
      <c r="GFO172" s="167"/>
      <c r="GFP172" s="147"/>
      <c r="GFQ172" s="148"/>
      <c r="GFR172" s="187"/>
      <c r="GFS172" s="188"/>
      <c r="GFT172" s="165"/>
      <c r="GFU172" s="166"/>
      <c r="GFV172" s="146"/>
      <c r="GFW172" s="145"/>
      <c r="GFX172" s="145"/>
      <c r="GFY172" s="167"/>
      <c r="GFZ172" s="147"/>
      <c r="GGA172" s="148"/>
      <c r="GGB172" s="187"/>
      <c r="GGC172" s="188"/>
      <c r="GGD172" s="165"/>
      <c r="GGE172" s="166"/>
      <c r="GGF172" s="146"/>
      <c r="GGG172" s="145"/>
      <c r="GGH172" s="145"/>
      <c r="GGI172" s="167"/>
      <c r="GGJ172" s="147"/>
      <c r="GGK172" s="148"/>
      <c r="GGL172" s="187"/>
      <c r="GGM172" s="188"/>
      <c r="GGN172" s="165"/>
      <c r="GGO172" s="166"/>
      <c r="GGP172" s="146"/>
      <c r="GGQ172" s="145"/>
      <c r="GGR172" s="145"/>
      <c r="GGS172" s="167"/>
      <c r="GGT172" s="147"/>
      <c r="GGU172" s="148"/>
      <c r="GGV172" s="187"/>
      <c r="GGW172" s="188"/>
      <c r="GGX172" s="165"/>
      <c r="GGY172" s="166"/>
      <c r="GGZ172" s="146"/>
      <c r="GHA172" s="145"/>
      <c r="GHB172" s="145"/>
      <c r="GHC172" s="167"/>
      <c r="GHD172" s="147"/>
      <c r="GHE172" s="148"/>
      <c r="GHF172" s="187"/>
      <c r="GHG172" s="188"/>
      <c r="GHH172" s="165"/>
      <c r="GHI172" s="166"/>
      <c r="GHJ172" s="146"/>
      <c r="GHK172" s="145"/>
      <c r="GHL172" s="145"/>
      <c r="GHM172" s="167"/>
      <c r="GHN172" s="147"/>
      <c r="GHO172" s="148"/>
      <c r="GHP172" s="187"/>
      <c r="GHQ172" s="188"/>
      <c r="GHR172" s="165"/>
      <c r="GHS172" s="166"/>
      <c r="GHT172" s="146"/>
      <c r="GHU172" s="145"/>
      <c r="GHV172" s="145"/>
      <c r="GHW172" s="167"/>
      <c r="GHX172" s="147"/>
      <c r="GHY172" s="148"/>
      <c r="GHZ172" s="187"/>
      <c r="GIA172" s="188"/>
      <c r="GIB172" s="165"/>
      <c r="GIC172" s="166"/>
      <c r="GID172" s="146"/>
      <c r="GIE172" s="145"/>
      <c r="GIF172" s="145"/>
      <c r="GIG172" s="167"/>
      <c r="GIH172" s="147"/>
      <c r="GII172" s="148"/>
      <c r="GIJ172" s="187"/>
      <c r="GIK172" s="188"/>
      <c r="GIL172" s="165"/>
      <c r="GIM172" s="166"/>
      <c r="GIN172" s="146"/>
      <c r="GIO172" s="145"/>
      <c r="GIP172" s="145"/>
      <c r="GIQ172" s="167"/>
      <c r="GIR172" s="147"/>
      <c r="GIS172" s="148"/>
      <c r="GIT172" s="187"/>
      <c r="GIU172" s="188"/>
      <c r="GIV172" s="165"/>
      <c r="GIW172" s="166"/>
      <c r="GIX172" s="146"/>
      <c r="GIY172" s="145"/>
      <c r="GIZ172" s="145"/>
      <c r="GJA172" s="167"/>
      <c r="GJB172" s="147"/>
      <c r="GJC172" s="148"/>
      <c r="GJD172" s="187"/>
      <c r="GJE172" s="188"/>
      <c r="GJF172" s="165"/>
      <c r="GJG172" s="166"/>
      <c r="GJH172" s="146"/>
      <c r="GJI172" s="145"/>
      <c r="GJJ172" s="145"/>
      <c r="GJK172" s="167"/>
      <c r="GJL172" s="147"/>
      <c r="GJM172" s="148"/>
      <c r="GJN172" s="187"/>
      <c r="GJO172" s="188"/>
      <c r="GJP172" s="165"/>
      <c r="GJQ172" s="166"/>
      <c r="GJR172" s="146"/>
      <c r="GJS172" s="145"/>
      <c r="GJT172" s="145"/>
      <c r="GJU172" s="167"/>
      <c r="GJV172" s="147"/>
      <c r="GJW172" s="148"/>
      <c r="GJX172" s="187"/>
      <c r="GJY172" s="188"/>
      <c r="GJZ172" s="165"/>
      <c r="GKA172" s="166"/>
      <c r="GKB172" s="146"/>
      <c r="GKC172" s="145"/>
      <c r="GKD172" s="145"/>
      <c r="GKE172" s="167"/>
      <c r="GKF172" s="147"/>
      <c r="GKG172" s="148"/>
      <c r="GKH172" s="187"/>
      <c r="GKI172" s="188"/>
      <c r="GKJ172" s="165"/>
      <c r="GKK172" s="166"/>
      <c r="GKL172" s="146"/>
      <c r="GKM172" s="145"/>
      <c r="GKN172" s="145"/>
      <c r="GKO172" s="167"/>
      <c r="GKP172" s="147"/>
      <c r="GKQ172" s="148"/>
      <c r="GKR172" s="187"/>
      <c r="GKS172" s="188"/>
      <c r="GKT172" s="165"/>
      <c r="GKU172" s="166"/>
      <c r="GKV172" s="146"/>
      <c r="GKW172" s="145"/>
      <c r="GKX172" s="145"/>
      <c r="GKY172" s="167"/>
      <c r="GKZ172" s="147"/>
      <c r="GLA172" s="148"/>
      <c r="GLB172" s="187"/>
      <c r="GLC172" s="188"/>
      <c r="GLD172" s="165"/>
      <c r="GLE172" s="166"/>
      <c r="GLF172" s="146"/>
      <c r="GLG172" s="145"/>
      <c r="GLH172" s="145"/>
      <c r="GLI172" s="167"/>
      <c r="GLJ172" s="147"/>
      <c r="GLK172" s="148"/>
      <c r="GLL172" s="187"/>
      <c r="GLM172" s="188"/>
      <c r="GLN172" s="165"/>
      <c r="GLO172" s="166"/>
      <c r="GLP172" s="146"/>
      <c r="GLQ172" s="145"/>
      <c r="GLR172" s="145"/>
      <c r="GLS172" s="167"/>
      <c r="GLT172" s="147"/>
      <c r="GLU172" s="148"/>
      <c r="GLV172" s="187"/>
      <c r="GLW172" s="188"/>
      <c r="GLX172" s="165"/>
      <c r="GLY172" s="166"/>
      <c r="GLZ172" s="146"/>
      <c r="GMA172" s="145"/>
      <c r="GMB172" s="145"/>
      <c r="GMC172" s="167"/>
      <c r="GMD172" s="147"/>
      <c r="GME172" s="148"/>
      <c r="GMF172" s="187"/>
      <c r="GMG172" s="188"/>
      <c r="GMH172" s="165"/>
      <c r="GMI172" s="166"/>
      <c r="GMJ172" s="146"/>
      <c r="GMK172" s="145"/>
      <c r="GML172" s="145"/>
      <c r="GMM172" s="167"/>
      <c r="GMN172" s="147"/>
      <c r="GMO172" s="148"/>
      <c r="GMP172" s="187"/>
      <c r="GMQ172" s="188"/>
      <c r="GMR172" s="165"/>
      <c r="GMS172" s="166"/>
      <c r="GMT172" s="146"/>
      <c r="GMU172" s="145"/>
      <c r="GMV172" s="145"/>
      <c r="GMW172" s="167"/>
      <c r="GMX172" s="147"/>
      <c r="GMY172" s="148"/>
      <c r="GMZ172" s="187"/>
      <c r="GNA172" s="188"/>
      <c r="GNB172" s="165"/>
      <c r="GNC172" s="166"/>
      <c r="GND172" s="146"/>
      <c r="GNE172" s="145"/>
      <c r="GNF172" s="145"/>
      <c r="GNG172" s="167"/>
      <c r="GNH172" s="147"/>
      <c r="GNI172" s="148"/>
      <c r="GNJ172" s="187"/>
      <c r="GNK172" s="188"/>
      <c r="GNL172" s="165"/>
      <c r="GNM172" s="166"/>
      <c r="GNN172" s="146"/>
      <c r="GNO172" s="145"/>
      <c r="GNP172" s="145"/>
      <c r="GNQ172" s="167"/>
      <c r="GNR172" s="147"/>
      <c r="GNS172" s="148"/>
      <c r="GNT172" s="187"/>
      <c r="GNU172" s="188"/>
      <c r="GNV172" s="165"/>
      <c r="GNW172" s="166"/>
      <c r="GNX172" s="146"/>
      <c r="GNY172" s="145"/>
      <c r="GNZ172" s="145"/>
      <c r="GOA172" s="167"/>
      <c r="GOB172" s="147"/>
      <c r="GOC172" s="148"/>
      <c r="GOD172" s="187"/>
      <c r="GOE172" s="188"/>
      <c r="GOF172" s="165"/>
      <c r="GOG172" s="166"/>
      <c r="GOH172" s="146"/>
      <c r="GOI172" s="145"/>
      <c r="GOJ172" s="145"/>
      <c r="GOK172" s="167"/>
      <c r="GOL172" s="147"/>
      <c r="GOM172" s="148"/>
      <c r="GON172" s="187"/>
      <c r="GOO172" s="188"/>
      <c r="GOP172" s="165"/>
      <c r="GOQ172" s="166"/>
      <c r="GOR172" s="146"/>
      <c r="GOS172" s="145"/>
      <c r="GOT172" s="145"/>
      <c r="GOU172" s="167"/>
      <c r="GOV172" s="147"/>
      <c r="GOW172" s="148"/>
      <c r="GOX172" s="187"/>
      <c r="GOY172" s="188"/>
      <c r="GOZ172" s="165"/>
      <c r="GPA172" s="166"/>
      <c r="GPB172" s="146"/>
      <c r="GPC172" s="145"/>
      <c r="GPD172" s="145"/>
      <c r="GPE172" s="167"/>
      <c r="GPF172" s="147"/>
      <c r="GPG172" s="148"/>
      <c r="GPH172" s="187"/>
      <c r="GPI172" s="188"/>
      <c r="GPJ172" s="165"/>
      <c r="GPK172" s="166"/>
      <c r="GPL172" s="146"/>
      <c r="GPM172" s="145"/>
      <c r="GPN172" s="145"/>
      <c r="GPO172" s="167"/>
      <c r="GPP172" s="147"/>
      <c r="GPQ172" s="148"/>
      <c r="GPR172" s="187"/>
      <c r="GPS172" s="188"/>
      <c r="GPT172" s="165"/>
      <c r="GPU172" s="166"/>
      <c r="GPV172" s="146"/>
      <c r="GPW172" s="145"/>
      <c r="GPX172" s="145"/>
      <c r="GPY172" s="167"/>
      <c r="GPZ172" s="147"/>
      <c r="GQA172" s="148"/>
      <c r="GQB172" s="187"/>
      <c r="GQC172" s="188"/>
      <c r="GQD172" s="165"/>
      <c r="GQE172" s="166"/>
      <c r="GQF172" s="146"/>
      <c r="GQG172" s="145"/>
      <c r="GQH172" s="145"/>
      <c r="GQI172" s="167"/>
      <c r="GQJ172" s="147"/>
      <c r="GQK172" s="148"/>
      <c r="GQL172" s="187"/>
      <c r="GQM172" s="188"/>
      <c r="GQN172" s="165"/>
      <c r="GQO172" s="166"/>
      <c r="GQP172" s="146"/>
      <c r="GQQ172" s="145"/>
      <c r="GQR172" s="145"/>
      <c r="GQS172" s="167"/>
      <c r="GQT172" s="147"/>
      <c r="GQU172" s="148"/>
      <c r="GQV172" s="187"/>
      <c r="GQW172" s="188"/>
      <c r="GQX172" s="165"/>
      <c r="GQY172" s="166"/>
      <c r="GQZ172" s="146"/>
      <c r="GRA172" s="145"/>
      <c r="GRB172" s="145"/>
      <c r="GRC172" s="167"/>
      <c r="GRD172" s="147"/>
      <c r="GRE172" s="148"/>
      <c r="GRF172" s="187"/>
      <c r="GRG172" s="188"/>
      <c r="GRH172" s="165"/>
      <c r="GRI172" s="166"/>
      <c r="GRJ172" s="146"/>
      <c r="GRK172" s="145"/>
      <c r="GRL172" s="145"/>
      <c r="GRM172" s="167"/>
      <c r="GRN172" s="147"/>
      <c r="GRO172" s="148"/>
      <c r="GRP172" s="187"/>
      <c r="GRQ172" s="188"/>
      <c r="GRR172" s="165"/>
      <c r="GRS172" s="166"/>
      <c r="GRT172" s="146"/>
      <c r="GRU172" s="145"/>
      <c r="GRV172" s="145"/>
      <c r="GRW172" s="167"/>
      <c r="GRX172" s="147"/>
      <c r="GRY172" s="148"/>
      <c r="GRZ172" s="187"/>
      <c r="GSA172" s="188"/>
      <c r="GSB172" s="165"/>
      <c r="GSC172" s="166"/>
      <c r="GSD172" s="146"/>
      <c r="GSE172" s="145"/>
      <c r="GSF172" s="145"/>
      <c r="GSG172" s="167"/>
      <c r="GSH172" s="147"/>
      <c r="GSI172" s="148"/>
      <c r="GSJ172" s="187"/>
      <c r="GSK172" s="188"/>
      <c r="GSL172" s="165"/>
      <c r="GSM172" s="166"/>
      <c r="GSN172" s="146"/>
      <c r="GSO172" s="145"/>
      <c r="GSP172" s="145"/>
      <c r="GSQ172" s="167"/>
      <c r="GSR172" s="147"/>
      <c r="GSS172" s="148"/>
      <c r="GST172" s="187"/>
      <c r="GSU172" s="188"/>
      <c r="GSV172" s="165"/>
      <c r="GSW172" s="166"/>
      <c r="GSX172" s="146"/>
      <c r="GSY172" s="145"/>
      <c r="GSZ172" s="145"/>
      <c r="GTA172" s="167"/>
      <c r="GTB172" s="147"/>
      <c r="GTC172" s="148"/>
      <c r="GTD172" s="187"/>
      <c r="GTE172" s="188"/>
      <c r="GTF172" s="165"/>
      <c r="GTG172" s="166"/>
      <c r="GTH172" s="146"/>
      <c r="GTI172" s="145"/>
      <c r="GTJ172" s="145"/>
      <c r="GTK172" s="167"/>
      <c r="GTL172" s="147"/>
      <c r="GTM172" s="148"/>
      <c r="GTN172" s="187"/>
      <c r="GTO172" s="188"/>
      <c r="GTP172" s="165"/>
      <c r="GTQ172" s="166"/>
      <c r="GTR172" s="146"/>
      <c r="GTS172" s="145"/>
      <c r="GTT172" s="145"/>
      <c r="GTU172" s="167"/>
      <c r="GTV172" s="147"/>
      <c r="GTW172" s="148"/>
      <c r="GTX172" s="187"/>
      <c r="GTY172" s="188"/>
      <c r="GTZ172" s="165"/>
      <c r="GUA172" s="166"/>
      <c r="GUB172" s="146"/>
      <c r="GUC172" s="145"/>
      <c r="GUD172" s="145"/>
      <c r="GUE172" s="167"/>
      <c r="GUF172" s="147"/>
      <c r="GUG172" s="148"/>
      <c r="GUH172" s="187"/>
      <c r="GUI172" s="188"/>
      <c r="GUJ172" s="165"/>
      <c r="GUK172" s="166"/>
      <c r="GUL172" s="146"/>
      <c r="GUM172" s="145"/>
      <c r="GUN172" s="145"/>
      <c r="GUO172" s="167"/>
      <c r="GUP172" s="147"/>
      <c r="GUQ172" s="148"/>
      <c r="GUR172" s="187"/>
      <c r="GUS172" s="188"/>
      <c r="GUT172" s="165"/>
      <c r="GUU172" s="166"/>
      <c r="GUV172" s="146"/>
      <c r="GUW172" s="145"/>
      <c r="GUX172" s="145"/>
      <c r="GUY172" s="167"/>
      <c r="GUZ172" s="147"/>
      <c r="GVA172" s="148"/>
      <c r="GVB172" s="187"/>
      <c r="GVC172" s="188"/>
      <c r="GVD172" s="165"/>
      <c r="GVE172" s="166"/>
      <c r="GVF172" s="146"/>
      <c r="GVG172" s="145"/>
      <c r="GVH172" s="145"/>
      <c r="GVI172" s="167"/>
      <c r="GVJ172" s="147"/>
      <c r="GVK172" s="148"/>
      <c r="GVL172" s="187"/>
      <c r="GVM172" s="188"/>
      <c r="GVN172" s="165"/>
      <c r="GVO172" s="166"/>
      <c r="GVP172" s="146"/>
      <c r="GVQ172" s="145"/>
      <c r="GVR172" s="145"/>
      <c r="GVS172" s="167"/>
      <c r="GVT172" s="147"/>
      <c r="GVU172" s="148"/>
      <c r="GVV172" s="187"/>
      <c r="GVW172" s="188"/>
      <c r="GVX172" s="165"/>
      <c r="GVY172" s="166"/>
      <c r="GVZ172" s="146"/>
      <c r="GWA172" s="145"/>
      <c r="GWB172" s="145"/>
      <c r="GWC172" s="167"/>
      <c r="GWD172" s="147"/>
      <c r="GWE172" s="148"/>
      <c r="GWF172" s="187"/>
      <c r="GWG172" s="188"/>
      <c r="GWH172" s="165"/>
      <c r="GWI172" s="166"/>
      <c r="GWJ172" s="146"/>
      <c r="GWK172" s="145"/>
      <c r="GWL172" s="145"/>
      <c r="GWM172" s="167"/>
      <c r="GWN172" s="147"/>
      <c r="GWO172" s="148"/>
      <c r="GWP172" s="187"/>
      <c r="GWQ172" s="188"/>
      <c r="GWR172" s="165"/>
      <c r="GWS172" s="166"/>
      <c r="GWT172" s="146"/>
      <c r="GWU172" s="145"/>
      <c r="GWV172" s="145"/>
      <c r="GWW172" s="167"/>
      <c r="GWX172" s="147"/>
      <c r="GWY172" s="148"/>
      <c r="GWZ172" s="187"/>
      <c r="GXA172" s="188"/>
      <c r="GXB172" s="165"/>
      <c r="GXC172" s="166"/>
      <c r="GXD172" s="146"/>
      <c r="GXE172" s="145"/>
      <c r="GXF172" s="145"/>
      <c r="GXG172" s="167"/>
      <c r="GXH172" s="147"/>
      <c r="GXI172" s="148"/>
      <c r="GXJ172" s="187"/>
      <c r="GXK172" s="188"/>
      <c r="GXL172" s="165"/>
      <c r="GXM172" s="166"/>
      <c r="GXN172" s="146"/>
      <c r="GXO172" s="145"/>
      <c r="GXP172" s="145"/>
      <c r="GXQ172" s="167"/>
      <c r="GXR172" s="147"/>
      <c r="GXS172" s="148"/>
      <c r="GXT172" s="187"/>
      <c r="GXU172" s="188"/>
      <c r="GXV172" s="165"/>
      <c r="GXW172" s="166"/>
      <c r="GXX172" s="146"/>
      <c r="GXY172" s="145"/>
      <c r="GXZ172" s="145"/>
      <c r="GYA172" s="167"/>
      <c r="GYB172" s="147"/>
      <c r="GYC172" s="148"/>
      <c r="GYD172" s="187"/>
      <c r="GYE172" s="188"/>
      <c r="GYF172" s="165"/>
      <c r="GYG172" s="166"/>
      <c r="GYH172" s="146"/>
      <c r="GYI172" s="145"/>
      <c r="GYJ172" s="145"/>
      <c r="GYK172" s="167"/>
      <c r="GYL172" s="147"/>
      <c r="GYM172" s="148"/>
      <c r="GYN172" s="187"/>
      <c r="GYO172" s="188"/>
      <c r="GYP172" s="165"/>
      <c r="GYQ172" s="166"/>
      <c r="GYR172" s="146"/>
      <c r="GYS172" s="145"/>
      <c r="GYT172" s="145"/>
      <c r="GYU172" s="167"/>
      <c r="GYV172" s="147"/>
      <c r="GYW172" s="148"/>
      <c r="GYX172" s="187"/>
      <c r="GYY172" s="188"/>
      <c r="GYZ172" s="165"/>
      <c r="GZA172" s="166"/>
      <c r="GZB172" s="146"/>
      <c r="GZC172" s="145"/>
      <c r="GZD172" s="145"/>
      <c r="GZE172" s="167"/>
      <c r="GZF172" s="147"/>
      <c r="GZG172" s="148"/>
      <c r="GZH172" s="187"/>
      <c r="GZI172" s="188"/>
      <c r="GZJ172" s="165"/>
      <c r="GZK172" s="166"/>
      <c r="GZL172" s="146"/>
      <c r="GZM172" s="145"/>
      <c r="GZN172" s="145"/>
      <c r="GZO172" s="167"/>
      <c r="GZP172" s="147"/>
      <c r="GZQ172" s="148"/>
      <c r="GZR172" s="187"/>
      <c r="GZS172" s="188"/>
      <c r="GZT172" s="165"/>
      <c r="GZU172" s="166"/>
      <c r="GZV172" s="146"/>
      <c r="GZW172" s="145"/>
      <c r="GZX172" s="145"/>
      <c r="GZY172" s="167"/>
      <c r="GZZ172" s="147"/>
      <c r="HAA172" s="148"/>
      <c r="HAB172" s="187"/>
      <c r="HAC172" s="188"/>
      <c r="HAD172" s="165"/>
      <c r="HAE172" s="166"/>
      <c r="HAF172" s="146"/>
      <c r="HAG172" s="145"/>
      <c r="HAH172" s="145"/>
      <c r="HAI172" s="167"/>
      <c r="HAJ172" s="147"/>
      <c r="HAK172" s="148"/>
      <c r="HAL172" s="187"/>
      <c r="HAM172" s="188"/>
      <c r="HAN172" s="165"/>
      <c r="HAO172" s="166"/>
      <c r="HAP172" s="146"/>
      <c r="HAQ172" s="145"/>
      <c r="HAR172" s="145"/>
      <c r="HAS172" s="167"/>
      <c r="HAT172" s="147"/>
      <c r="HAU172" s="148"/>
      <c r="HAV172" s="187"/>
      <c r="HAW172" s="188"/>
      <c r="HAX172" s="165"/>
      <c r="HAY172" s="166"/>
      <c r="HAZ172" s="146"/>
      <c r="HBA172" s="145"/>
      <c r="HBB172" s="145"/>
      <c r="HBC172" s="167"/>
      <c r="HBD172" s="147"/>
      <c r="HBE172" s="148"/>
      <c r="HBF172" s="187"/>
      <c r="HBG172" s="188"/>
      <c r="HBH172" s="165"/>
      <c r="HBI172" s="166"/>
      <c r="HBJ172" s="146"/>
      <c r="HBK172" s="145"/>
      <c r="HBL172" s="145"/>
      <c r="HBM172" s="167"/>
      <c r="HBN172" s="147"/>
      <c r="HBO172" s="148"/>
      <c r="HBP172" s="187"/>
      <c r="HBQ172" s="188"/>
      <c r="HBR172" s="165"/>
      <c r="HBS172" s="166"/>
      <c r="HBT172" s="146"/>
      <c r="HBU172" s="145"/>
      <c r="HBV172" s="145"/>
      <c r="HBW172" s="167"/>
      <c r="HBX172" s="147"/>
      <c r="HBY172" s="148"/>
      <c r="HBZ172" s="187"/>
      <c r="HCA172" s="188"/>
      <c r="HCB172" s="165"/>
      <c r="HCC172" s="166"/>
      <c r="HCD172" s="146"/>
      <c r="HCE172" s="145"/>
      <c r="HCF172" s="145"/>
      <c r="HCG172" s="167"/>
      <c r="HCH172" s="147"/>
      <c r="HCI172" s="148"/>
      <c r="HCJ172" s="187"/>
      <c r="HCK172" s="188"/>
      <c r="HCL172" s="165"/>
      <c r="HCM172" s="166"/>
      <c r="HCN172" s="146"/>
      <c r="HCO172" s="145"/>
      <c r="HCP172" s="145"/>
      <c r="HCQ172" s="167"/>
      <c r="HCR172" s="147"/>
      <c r="HCS172" s="148"/>
      <c r="HCT172" s="187"/>
      <c r="HCU172" s="188"/>
      <c r="HCV172" s="165"/>
      <c r="HCW172" s="166"/>
      <c r="HCX172" s="146"/>
      <c r="HCY172" s="145"/>
      <c r="HCZ172" s="145"/>
      <c r="HDA172" s="167"/>
      <c r="HDB172" s="147"/>
      <c r="HDC172" s="148"/>
      <c r="HDD172" s="187"/>
      <c r="HDE172" s="188"/>
      <c r="HDF172" s="165"/>
      <c r="HDG172" s="166"/>
      <c r="HDH172" s="146"/>
      <c r="HDI172" s="145"/>
      <c r="HDJ172" s="145"/>
      <c r="HDK172" s="167"/>
      <c r="HDL172" s="147"/>
      <c r="HDM172" s="148"/>
      <c r="HDN172" s="187"/>
      <c r="HDO172" s="188"/>
      <c r="HDP172" s="165"/>
      <c r="HDQ172" s="166"/>
      <c r="HDR172" s="146"/>
      <c r="HDS172" s="145"/>
      <c r="HDT172" s="145"/>
      <c r="HDU172" s="167"/>
      <c r="HDV172" s="147"/>
      <c r="HDW172" s="148"/>
      <c r="HDX172" s="187"/>
      <c r="HDY172" s="188"/>
      <c r="HDZ172" s="165"/>
      <c r="HEA172" s="166"/>
      <c r="HEB172" s="146"/>
      <c r="HEC172" s="145"/>
      <c r="HED172" s="145"/>
      <c r="HEE172" s="167"/>
      <c r="HEF172" s="147"/>
      <c r="HEG172" s="148"/>
      <c r="HEH172" s="187"/>
      <c r="HEI172" s="188"/>
      <c r="HEJ172" s="165"/>
      <c r="HEK172" s="166"/>
      <c r="HEL172" s="146"/>
      <c r="HEM172" s="145"/>
      <c r="HEN172" s="145"/>
      <c r="HEO172" s="167"/>
      <c r="HEP172" s="147"/>
      <c r="HEQ172" s="148"/>
      <c r="HER172" s="187"/>
      <c r="HES172" s="188"/>
      <c r="HET172" s="165"/>
      <c r="HEU172" s="166"/>
      <c r="HEV172" s="146"/>
      <c r="HEW172" s="145"/>
      <c r="HEX172" s="145"/>
      <c r="HEY172" s="167"/>
      <c r="HEZ172" s="147"/>
      <c r="HFA172" s="148"/>
      <c r="HFB172" s="187"/>
      <c r="HFC172" s="188"/>
      <c r="HFD172" s="165"/>
      <c r="HFE172" s="166"/>
      <c r="HFF172" s="146"/>
      <c r="HFG172" s="145"/>
      <c r="HFH172" s="145"/>
      <c r="HFI172" s="167"/>
      <c r="HFJ172" s="147"/>
      <c r="HFK172" s="148"/>
      <c r="HFL172" s="187"/>
      <c r="HFM172" s="188"/>
      <c r="HFN172" s="165"/>
      <c r="HFO172" s="166"/>
      <c r="HFP172" s="146"/>
      <c r="HFQ172" s="145"/>
      <c r="HFR172" s="145"/>
      <c r="HFS172" s="167"/>
      <c r="HFT172" s="147"/>
      <c r="HFU172" s="148"/>
      <c r="HFV172" s="187"/>
      <c r="HFW172" s="188"/>
      <c r="HFX172" s="165"/>
      <c r="HFY172" s="166"/>
      <c r="HFZ172" s="146"/>
      <c r="HGA172" s="145"/>
      <c r="HGB172" s="145"/>
      <c r="HGC172" s="167"/>
      <c r="HGD172" s="147"/>
      <c r="HGE172" s="148"/>
      <c r="HGF172" s="187"/>
      <c r="HGG172" s="188"/>
      <c r="HGH172" s="165"/>
      <c r="HGI172" s="166"/>
      <c r="HGJ172" s="146"/>
      <c r="HGK172" s="145"/>
      <c r="HGL172" s="145"/>
      <c r="HGM172" s="167"/>
      <c r="HGN172" s="147"/>
      <c r="HGO172" s="148"/>
      <c r="HGP172" s="187"/>
      <c r="HGQ172" s="188"/>
      <c r="HGR172" s="165"/>
      <c r="HGS172" s="166"/>
      <c r="HGT172" s="146"/>
      <c r="HGU172" s="145"/>
      <c r="HGV172" s="145"/>
      <c r="HGW172" s="167"/>
      <c r="HGX172" s="147"/>
      <c r="HGY172" s="148"/>
      <c r="HGZ172" s="187"/>
      <c r="HHA172" s="188"/>
      <c r="HHB172" s="165"/>
      <c r="HHC172" s="166"/>
      <c r="HHD172" s="146"/>
      <c r="HHE172" s="145"/>
      <c r="HHF172" s="145"/>
      <c r="HHG172" s="167"/>
      <c r="HHH172" s="147"/>
      <c r="HHI172" s="148"/>
      <c r="HHJ172" s="187"/>
      <c r="HHK172" s="188"/>
      <c r="HHL172" s="165"/>
      <c r="HHM172" s="166"/>
      <c r="HHN172" s="146"/>
      <c r="HHO172" s="145"/>
      <c r="HHP172" s="145"/>
      <c r="HHQ172" s="167"/>
      <c r="HHR172" s="147"/>
      <c r="HHS172" s="148"/>
      <c r="HHT172" s="187"/>
      <c r="HHU172" s="188"/>
      <c r="HHV172" s="165"/>
      <c r="HHW172" s="166"/>
      <c r="HHX172" s="146"/>
      <c r="HHY172" s="145"/>
      <c r="HHZ172" s="145"/>
      <c r="HIA172" s="167"/>
      <c r="HIB172" s="147"/>
      <c r="HIC172" s="148"/>
      <c r="HID172" s="187"/>
      <c r="HIE172" s="188"/>
      <c r="HIF172" s="165"/>
      <c r="HIG172" s="166"/>
      <c r="HIH172" s="146"/>
      <c r="HII172" s="145"/>
      <c r="HIJ172" s="145"/>
      <c r="HIK172" s="167"/>
      <c r="HIL172" s="147"/>
      <c r="HIM172" s="148"/>
      <c r="HIN172" s="187"/>
      <c r="HIO172" s="188"/>
      <c r="HIP172" s="165"/>
      <c r="HIQ172" s="166"/>
      <c r="HIR172" s="146"/>
      <c r="HIS172" s="145"/>
      <c r="HIT172" s="145"/>
      <c r="HIU172" s="167"/>
      <c r="HIV172" s="147"/>
      <c r="HIW172" s="148"/>
      <c r="HIX172" s="187"/>
      <c r="HIY172" s="188"/>
      <c r="HIZ172" s="165"/>
      <c r="HJA172" s="166"/>
      <c r="HJB172" s="146"/>
      <c r="HJC172" s="145"/>
      <c r="HJD172" s="145"/>
      <c r="HJE172" s="167"/>
      <c r="HJF172" s="147"/>
      <c r="HJG172" s="148"/>
      <c r="HJH172" s="187"/>
      <c r="HJI172" s="188"/>
      <c r="HJJ172" s="165"/>
      <c r="HJK172" s="166"/>
      <c r="HJL172" s="146"/>
      <c r="HJM172" s="145"/>
      <c r="HJN172" s="145"/>
      <c r="HJO172" s="167"/>
      <c r="HJP172" s="147"/>
      <c r="HJQ172" s="148"/>
      <c r="HJR172" s="187"/>
      <c r="HJS172" s="188"/>
      <c r="HJT172" s="165"/>
      <c r="HJU172" s="166"/>
      <c r="HJV172" s="146"/>
      <c r="HJW172" s="145"/>
      <c r="HJX172" s="145"/>
      <c r="HJY172" s="167"/>
      <c r="HJZ172" s="147"/>
      <c r="HKA172" s="148"/>
      <c r="HKB172" s="187"/>
      <c r="HKC172" s="188"/>
      <c r="HKD172" s="165"/>
      <c r="HKE172" s="166"/>
      <c r="HKF172" s="146"/>
      <c r="HKG172" s="145"/>
      <c r="HKH172" s="145"/>
      <c r="HKI172" s="167"/>
      <c r="HKJ172" s="147"/>
      <c r="HKK172" s="148"/>
      <c r="HKL172" s="187"/>
      <c r="HKM172" s="188"/>
      <c r="HKN172" s="165"/>
      <c r="HKO172" s="166"/>
      <c r="HKP172" s="146"/>
      <c r="HKQ172" s="145"/>
      <c r="HKR172" s="145"/>
      <c r="HKS172" s="167"/>
      <c r="HKT172" s="147"/>
      <c r="HKU172" s="148"/>
      <c r="HKV172" s="187"/>
      <c r="HKW172" s="188"/>
      <c r="HKX172" s="165"/>
      <c r="HKY172" s="166"/>
      <c r="HKZ172" s="146"/>
      <c r="HLA172" s="145"/>
      <c r="HLB172" s="145"/>
      <c r="HLC172" s="167"/>
      <c r="HLD172" s="147"/>
      <c r="HLE172" s="148"/>
      <c r="HLF172" s="187"/>
      <c r="HLG172" s="188"/>
      <c r="HLH172" s="165"/>
      <c r="HLI172" s="166"/>
      <c r="HLJ172" s="146"/>
      <c r="HLK172" s="145"/>
      <c r="HLL172" s="145"/>
      <c r="HLM172" s="167"/>
      <c r="HLN172" s="147"/>
      <c r="HLO172" s="148"/>
      <c r="HLP172" s="187"/>
      <c r="HLQ172" s="188"/>
      <c r="HLR172" s="165"/>
      <c r="HLS172" s="166"/>
      <c r="HLT172" s="146"/>
      <c r="HLU172" s="145"/>
      <c r="HLV172" s="145"/>
      <c r="HLW172" s="167"/>
      <c r="HLX172" s="147"/>
      <c r="HLY172" s="148"/>
      <c r="HLZ172" s="187"/>
      <c r="HMA172" s="188"/>
      <c r="HMB172" s="165"/>
      <c r="HMC172" s="166"/>
      <c r="HMD172" s="146"/>
      <c r="HME172" s="145"/>
      <c r="HMF172" s="145"/>
      <c r="HMG172" s="167"/>
      <c r="HMH172" s="147"/>
      <c r="HMI172" s="148"/>
      <c r="HMJ172" s="187"/>
      <c r="HMK172" s="188"/>
      <c r="HML172" s="165"/>
      <c r="HMM172" s="166"/>
      <c r="HMN172" s="146"/>
      <c r="HMO172" s="145"/>
      <c r="HMP172" s="145"/>
      <c r="HMQ172" s="167"/>
      <c r="HMR172" s="147"/>
      <c r="HMS172" s="148"/>
      <c r="HMT172" s="187"/>
      <c r="HMU172" s="188"/>
      <c r="HMV172" s="165"/>
      <c r="HMW172" s="166"/>
      <c r="HMX172" s="146"/>
      <c r="HMY172" s="145"/>
      <c r="HMZ172" s="145"/>
      <c r="HNA172" s="167"/>
      <c r="HNB172" s="147"/>
      <c r="HNC172" s="148"/>
      <c r="HND172" s="187"/>
      <c r="HNE172" s="188"/>
      <c r="HNF172" s="165"/>
      <c r="HNG172" s="166"/>
      <c r="HNH172" s="146"/>
      <c r="HNI172" s="145"/>
      <c r="HNJ172" s="145"/>
      <c r="HNK172" s="167"/>
      <c r="HNL172" s="147"/>
      <c r="HNM172" s="148"/>
      <c r="HNN172" s="187"/>
      <c r="HNO172" s="188"/>
      <c r="HNP172" s="165"/>
      <c r="HNQ172" s="166"/>
      <c r="HNR172" s="146"/>
      <c r="HNS172" s="145"/>
      <c r="HNT172" s="145"/>
      <c r="HNU172" s="167"/>
      <c r="HNV172" s="147"/>
      <c r="HNW172" s="148"/>
      <c r="HNX172" s="187"/>
      <c r="HNY172" s="188"/>
      <c r="HNZ172" s="165"/>
      <c r="HOA172" s="166"/>
      <c r="HOB172" s="146"/>
      <c r="HOC172" s="145"/>
      <c r="HOD172" s="145"/>
      <c r="HOE172" s="167"/>
      <c r="HOF172" s="147"/>
      <c r="HOG172" s="148"/>
      <c r="HOH172" s="187"/>
      <c r="HOI172" s="188"/>
      <c r="HOJ172" s="165"/>
      <c r="HOK172" s="166"/>
      <c r="HOL172" s="146"/>
      <c r="HOM172" s="145"/>
      <c r="HON172" s="145"/>
      <c r="HOO172" s="167"/>
      <c r="HOP172" s="147"/>
      <c r="HOQ172" s="148"/>
      <c r="HOR172" s="187"/>
      <c r="HOS172" s="188"/>
      <c r="HOT172" s="165"/>
      <c r="HOU172" s="166"/>
      <c r="HOV172" s="146"/>
      <c r="HOW172" s="145"/>
      <c r="HOX172" s="145"/>
      <c r="HOY172" s="167"/>
      <c r="HOZ172" s="147"/>
      <c r="HPA172" s="148"/>
      <c r="HPB172" s="187"/>
      <c r="HPC172" s="188"/>
      <c r="HPD172" s="165"/>
      <c r="HPE172" s="166"/>
      <c r="HPF172" s="146"/>
      <c r="HPG172" s="145"/>
      <c r="HPH172" s="145"/>
      <c r="HPI172" s="167"/>
      <c r="HPJ172" s="147"/>
      <c r="HPK172" s="148"/>
      <c r="HPL172" s="187"/>
      <c r="HPM172" s="188"/>
      <c r="HPN172" s="165"/>
      <c r="HPO172" s="166"/>
      <c r="HPP172" s="146"/>
      <c r="HPQ172" s="145"/>
      <c r="HPR172" s="145"/>
      <c r="HPS172" s="167"/>
      <c r="HPT172" s="147"/>
      <c r="HPU172" s="148"/>
      <c r="HPV172" s="187"/>
      <c r="HPW172" s="188"/>
      <c r="HPX172" s="165"/>
      <c r="HPY172" s="166"/>
      <c r="HPZ172" s="146"/>
      <c r="HQA172" s="145"/>
      <c r="HQB172" s="145"/>
      <c r="HQC172" s="167"/>
      <c r="HQD172" s="147"/>
      <c r="HQE172" s="148"/>
      <c r="HQF172" s="187"/>
      <c r="HQG172" s="188"/>
      <c r="HQH172" s="165"/>
      <c r="HQI172" s="166"/>
      <c r="HQJ172" s="146"/>
      <c r="HQK172" s="145"/>
      <c r="HQL172" s="145"/>
      <c r="HQM172" s="167"/>
      <c r="HQN172" s="147"/>
      <c r="HQO172" s="148"/>
      <c r="HQP172" s="187"/>
      <c r="HQQ172" s="188"/>
      <c r="HQR172" s="165"/>
      <c r="HQS172" s="166"/>
      <c r="HQT172" s="146"/>
      <c r="HQU172" s="145"/>
      <c r="HQV172" s="145"/>
      <c r="HQW172" s="167"/>
      <c r="HQX172" s="147"/>
      <c r="HQY172" s="148"/>
      <c r="HQZ172" s="187"/>
      <c r="HRA172" s="188"/>
      <c r="HRB172" s="165"/>
      <c r="HRC172" s="166"/>
      <c r="HRD172" s="146"/>
      <c r="HRE172" s="145"/>
      <c r="HRF172" s="145"/>
      <c r="HRG172" s="167"/>
      <c r="HRH172" s="147"/>
      <c r="HRI172" s="148"/>
      <c r="HRJ172" s="187"/>
      <c r="HRK172" s="188"/>
      <c r="HRL172" s="165"/>
      <c r="HRM172" s="166"/>
      <c r="HRN172" s="146"/>
      <c r="HRO172" s="145"/>
      <c r="HRP172" s="145"/>
      <c r="HRQ172" s="167"/>
      <c r="HRR172" s="147"/>
      <c r="HRS172" s="148"/>
      <c r="HRT172" s="187"/>
      <c r="HRU172" s="188"/>
      <c r="HRV172" s="165"/>
      <c r="HRW172" s="166"/>
      <c r="HRX172" s="146"/>
      <c r="HRY172" s="145"/>
      <c r="HRZ172" s="145"/>
      <c r="HSA172" s="167"/>
      <c r="HSB172" s="147"/>
      <c r="HSC172" s="148"/>
      <c r="HSD172" s="187"/>
      <c r="HSE172" s="188"/>
      <c r="HSF172" s="165"/>
      <c r="HSG172" s="166"/>
      <c r="HSH172" s="146"/>
      <c r="HSI172" s="145"/>
      <c r="HSJ172" s="145"/>
      <c r="HSK172" s="167"/>
      <c r="HSL172" s="147"/>
      <c r="HSM172" s="148"/>
      <c r="HSN172" s="187"/>
      <c r="HSO172" s="188"/>
      <c r="HSP172" s="165"/>
      <c r="HSQ172" s="166"/>
      <c r="HSR172" s="146"/>
      <c r="HSS172" s="145"/>
      <c r="HST172" s="145"/>
      <c r="HSU172" s="167"/>
      <c r="HSV172" s="147"/>
      <c r="HSW172" s="148"/>
      <c r="HSX172" s="187"/>
      <c r="HSY172" s="188"/>
      <c r="HSZ172" s="165"/>
      <c r="HTA172" s="166"/>
      <c r="HTB172" s="146"/>
      <c r="HTC172" s="145"/>
      <c r="HTD172" s="145"/>
      <c r="HTE172" s="167"/>
      <c r="HTF172" s="147"/>
      <c r="HTG172" s="148"/>
      <c r="HTH172" s="187"/>
      <c r="HTI172" s="188"/>
      <c r="HTJ172" s="165"/>
      <c r="HTK172" s="166"/>
      <c r="HTL172" s="146"/>
      <c r="HTM172" s="145"/>
      <c r="HTN172" s="145"/>
      <c r="HTO172" s="167"/>
      <c r="HTP172" s="147"/>
      <c r="HTQ172" s="148"/>
      <c r="HTR172" s="187"/>
      <c r="HTS172" s="188"/>
      <c r="HTT172" s="165"/>
      <c r="HTU172" s="166"/>
      <c r="HTV172" s="146"/>
      <c r="HTW172" s="145"/>
      <c r="HTX172" s="145"/>
      <c r="HTY172" s="167"/>
      <c r="HTZ172" s="147"/>
      <c r="HUA172" s="148"/>
      <c r="HUB172" s="187"/>
      <c r="HUC172" s="188"/>
      <c r="HUD172" s="165"/>
      <c r="HUE172" s="166"/>
      <c r="HUF172" s="146"/>
      <c r="HUG172" s="145"/>
      <c r="HUH172" s="145"/>
      <c r="HUI172" s="167"/>
      <c r="HUJ172" s="147"/>
      <c r="HUK172" s="148"/>
      <c r="HUL172" s="187"/>
      <c r="HUM172" s="188"/>
      <c r="HUN172" s="165"/>
      <c r="HUO172" s="166"/>
      <c r="HUP172" s="146"/>
      <c r="HUQ172" s="145"/>
      <c r="HUR172" s="145"/>
      <c r="HUS172" s="167"/>
      <c r="HUT172" s="147"/>
      <c r="HUU172" s="148"/>
      <c r="HUV172" s="187"/>
      <c r="HUW172" s="188"/>
      <c r="HUX172" s="165"/>
      <c r="HUY172" s="166"/>
      <c r="HUZ172" s="146"/>
      <c r="HVA172" s="145"/>
      <c r="HVB172" s="145"/>
      <c r="HVC172" s="167"/>
      <c r="HVD172" s="147"/>
      <c r="HVE172" s="148"/>
      <c r="HVF172" s="187"/>
      <c r="HVG172" s="188"/>
      <c r="HVH172" s="165"/>
      <c r="HVI172" s="166"/>
      <c r="HVJ172" s="146"/>
      <c r="HVK172" s="145"/>
      <c r="HVL172" s="145"/>
      <c r="HVM172" s="167"/>
      <c r="HVN172" s="147"/>
      <c r="HVO172" s="148"/>
      <c r="HVP172" s="187"/>
      <c r="HVQ172" s="188"/>
      <c r="HVR172" s="165"/>
      <c r="HVS172" s="166"/>
      <c r="HVT172" s="146"/>
      <c r="HVU172" s="145"/>
      <c r="HVV172" s="145"/>
      <c r="HVW172" s="167"/>
      <c r="HVX172" s="147"/>
      <c r="HVY172" s="148"/>
      <c r="HVZ172" s="187"/>
      <c r="HWA172" s="188"/>
      <c r="HWB172" s="165"/>
      <c r="HWC172" s="166"/>
      <c r="HWD172" s="146"/>
      <c r="HWE172" s="145"/>
      <c r="HWF172" s="145"/>
      <c r="HWG172" s="167"/>
      <c r="HWH172" s="147"/>
      <c r="HWI172" s="148"/>
      <c r="HWJ172" s="187"/>
      <c r="HWK172" s="188"/>
      <c r="HWL172" s="165"/>
      <c r="HWM172" s="166"/>
      <c r="HWN172" s="146"/>
      <c r="HWO172" s="145"/>
      <c r="HWP172" s="145"/>
      <c r="HWQ172" s="167"/>
      <c r="HWR172" s="147"/>
      <c r="HWS172" s="148"/>
      <c r="HWT172" s="187"/>
      <c r="HWU172" s="188"/>
      <c r="HWV172" s="165"/>
      <c r="HWW172" s="166"/>
      <c r="HWX172" s="146"/>
      <c r="HWY172" s="145"/>
      <c r="HWZ172" s="145"/>
      <c r="HXA172" s="167"/>
      <c r="HXB172" s="147"/>
      <c r="HXC172" s="148"/>
      <c r="HXD172" s="187"/>
      <c r="HXE172" s="188"/>
      <c r="HXF172" s="165"/>
      <c r="HXG172" s="166"/>
      <c r="HXH172" s="146"/>
      <c r="HXI172" s="145"/>
      <c r="HXJ172" s="145"/>
      <c r="HXK172" s="167"/>
      <c r="HXL172" s="147"/>
      <c r="HXM172" s="148"/>
      <c r="HXN172" s="187"/>
      <c r="HXO172" s="188"/>
      <c r="HXP172" s="165"/>
      <c r="HXQ172" s="166"/>
      <c r="HXR172" s="146"/>
      <c r="HXS172" s="145"/>
      <c r="HXT172" s="145"/>
      <c r="HXU172" s="167"/>
      <c r="HXV172" s="147"/>
      <c r="HXW172" s="148"/>
      <c r="HXX172" s="187"/>
      <c r="HXY172" s="188"/>
      <c r="HXZ172" s="165"/>
      <c r="HYA172" s="166"/>
      <c r="HYB172" s="146"/>
      <c r="HYC172" s="145"/>
      <c r="HYD172" s="145"/>
      <c r="HYE172" s="167"/>
      <c r="HYF172" s="147"/>
      <c r="HYG172" s="148"/>
      <c r="HYH172" s="187"/>
      <c r="HYI172" s="188"/>
      <c r="HYJ172" s="165"/>
      <c r="HYK172" s="166"/>
      <c r="HYL172" s="146"/>
      <c r="HYM172" s="145"/>
      <c r="HYN172" s="145"/>
      <c r="HYO172" s="167"/>
      <c r="HYP172" s="147"/>
      <c r="HYQ172" s="148"/>
      <c r="HYR172" s="187"/>
      <c r="HYS172" s="188"/>
      <c r="HYT172" s="165"/>
      <c r="HYU172" s="166"/>
      <c r="HYV172" s="146"/>
      <c r="HYW172" s="145"/>
      <c r="HYX172" s="145"/>
      <c r="HYY172" s="167"/>
      <c r="HYZ172" s="147"/>
      <c r="HZA172" s="148"/>
      <c r="HZB172" s="187"/>
      <c r="HZC172" s="188"/>
      <c r="HZD172" s="165"/>
      <c r="HZE172" s="166"/>
      <c r="HZF172" s="146"/>
      <c r="HZG172" s="145"/>
      <c r="HZH172" s="145"/>
      <c r="HZI172" s="167"/>
      <c r="HZJ172" s="147"/>
      <c r="HZK172" s="148"/>
      <c r="HZL172" s="187"/>
      <c r="HZM172" s="188"/>
      <c r="HZN172" s="165"/>
      <c r="HZO172" s="166"/>
      <c r="HZP172" s="146"/>
      <c r="HZQ172" s="145"/>
      <c r="HZR172" s="145"/>
      <c r="HZS172" s="167"/>
      <c r="HZT172" s="147"/>
      <c r="HZU172" s="148"/>
      <c r="HZV172" s="187"/>
      <c r="HZW172" s="188"/>
      <c r="HZX172" s="165"/>
      <c r="HZY172" s="166"/>
      <c r="HZZ172" s="146"/>
      <c r="IAA172" s="145"/>
      <c r="IAB172" s="145"/>
      <c r="IAC172" s="167"/>
      <c r="IAD172" s="147"/>
      <c r="IAE172" s="148"/>
      <c r="IAF172" s="187"/>
      <c r="IAG172" s="188"/>
      <c r="IAH172" s="165"/>
      <c r="IAI172" s="166"/>
      <c r="IAJ172" s="146"/>
      <c r="IAK172" s="145"/>
      <c r="IAL172" s="145"/>
      <c r="IAM172" s="167"/>
      <c r="IAN172" s="147"/>
      <c r="IAO172" s="148"/>
      <c r="IAP172" s="187"/>
      <c r="IAQ172" s="188"/>
      <c r="IAR172" s="165"/>
      <c r="IAS172" s="166"/>
      <c r="IAT172" s="146"/>
      <c r="IAU172" s="145"/>
      <c r="IAV172" s="145"/>
      <c r="IAW172" s="167"/>
      <c r="IAX172" s="147"/>
      <c r="IAY172" s="148"/>
      <c r="IAZ172" s="187"/>
      <c r="IBA172" s="188"/>
      <c r="IBB172" s="165"/>
      <c r="IBC172" s="166"/>
      <c r="IBD172" s="146"/>
      <c r="IBE172" s="145"/>
      <c r="IBF172" s="145"/>
      <c r="IBG172" s="167"/>
      <c r="IBH172" s="147"/>
      <c r="IBI172" s="148"/>
      <c r="IBJ172" s="187"/>
      <c r="IBK172" s="188"/>
      <c r="IBL172" s="165"/>
      <c r="IBM172" s="166"/>
      <c r="IBN172" s="146"/>
      <c r="IBO172" s="145"/>
      <c r="IBP172" s="145"/>
      <c r="IBQ172" s="167"/>
      <c r="IBR172" s="147"/>
      <c r="IBS172" s="148"/>
      <c r="IBT172" s="187"/>
      <c r="IBU172" s="188"/>
      <c r="IBV172" s="165"/>
      <c r="IBW172" s="166"/>
      <c r="IBX172" s="146"/>
      <c r="IBY172" s="145"/>
      <c r="IBZ172" s="145"/>
      <c r="ICA172" s="167"/>
      <c r="ICB172" s="147"/>
      <c r="ICC172" s="148"/>
      <c r="ICD172" s="187"/>
      <c r="ICE172" s="188"/>
      <c r="ICF172" s="165"/>
      <c r="ICG172" s="166"/>
      <c r="ICH172" s="146"/>
      <c r="ICI172" s="145"/>
      <c r="ICJ172" s="145"/>
      <c r="ICK172" s="167"/>
      <c r="ICL172" s="147"/>
      <c r="ICM172" s="148"/>
      <c r="ICN172" s="187"/>
      <c r="ICO172" s="188"/>
      <c r="ICP172" s="165"/>
      <c r="ICQ172" s="166"/>
      <c r="ICR172" s="146"/>
      <c r="ICS172" s="145"/>
      <c r="ICT172" s="145"/>
      <c r="ICU172" s="167"/>
      <c r="ICV172" s="147"/>
      <c r="ICW172" s="148"/>
      <c r="ICX172" s="187"/>
      <c r="ICY172" s="188"/>
      <c r="ICZ172" s="165"/>
      <c r="IDA172" s="166"/>
      <c r="IDB172" s="146"/>
      <c r="IDC172" s="145"/>
      <c r="IDD172" s="145"/>
      <c r="IDE172" s="167"/>
      <c r="IDF172" s="147"/>
      <c r="IDG172" s="148"/>
      <c r="IDH172" s="187"/>
      <c r="IDI172" s="188"/>
      <c r="IDJ172" s="165"/>
      <c r="IDK172" s="166"/>
      <c r="IDL172" s="146"/>
      <c r="IDM172" s="145"/>
      <c r="IDN172" s="145"/>
      <c r="IDO172" s="167"/>
      <c r="IDP172" s="147"/>
      <c r="IDQ172" s="148"/>
      <c r="IDR172" s="187"/>
      <c r="IDS172" s="188"/>
      <c r="IDT172" s="165"/>
      <c r="IDU172" s="166"/>
      <c r="IDV172" s="146"/>
      <c r="IDW172" s="145"/>
      <c r="IDX172" s="145"/>
      <c r="IDY172" s="167"/>
      <c r="IDZ172" s="147"/>
      <c r="IEA172" s="148"/>
      <c r="IEB172" s="187"/>
      <c r="IEC172" s="188"/>
      <c r="IED172" s="165"/>
      <c r="IEE172" s="166"/>
      <c r="IEF172" s="146"/>
      <c r="IEG172" s="145"/>
      <c r="IEH172" s="145"/>
      <c r="IEI172" s="167"/>
      <c r="IEJ172" s="147"/>
      <c r="IEK172" s="148"/>
      <c r="IEL172" s="187"/>
      <c r="IEM172" s="188"/>
      <c r="IEN172" s="165"/>
      <c r="IEO172" s="166"/>
      <c r="IEP172" s="146"/>
      <c r="IEQ172" s="145"/>
      <c r="IER172" s="145"/>
      <c r="IES172" s="167"/>
      <c r="IET172" s="147"/>
      <c r="IEU172" s="148"/>
      <c r="IEV172" s="187"/>
      <c r="IEW172" s="188"/>
      <c r="IEX172" s="165"/>
      <c r="IEY172" s="166"/>
      <c r="IEZ172" s="146"/>
      <c r="IFA172" s="145"/>
      <c r="IFB172" s="145"/>
      <c r="IFC172" s="167"/>
      <c r="IFD172" s="147"/>
      <c r="IFE172" s="148"/>
      <c r="IFF172" s="187"/>
      <c r="IFG172" s="188"/>
      <c r="IFH172" s="165"/>
      <c r="IFI172" s="166"/>
      <c r="IFJ172" s="146"/>
      <c r="IFK172" s="145"/>
      <c r="IFL172" s="145"/>
      <c r="IFM172" s="167"/>
      <c r="IFN172" s="147"/>
      <c r="IFO172" s="148"/>
      <c r="IFP172" s="187"/>
      <c r="IFQ172" s="188"/>
      <c r="IFR172" s="165"/>
      <c r="IFS172" s="166"/>
      <c r="IFT172" s="146"/>
      <c r="IFU172" s="145"/>
      <c r="IFV172" s="145"/>
      <c r="IFW172" s="167"/>
      <c r="IFX172" s="147"/>
      <c r="IFY172" s="148"/>
      <c r="IFZ172" s="187"/>
      <c r="IGA172" s="188"/>
      <c r="IGB172" s="165"/>
      <c r="IGC172" s="166"/>
      <c r="IGD172" s="146"/>
      <c r="IGE172" s="145"/>
      <c r="IGF172" s="145"/>
      <c r="IGG172" s="167"/>
      <c r="IGH172" s="147"/>
      <c r="IGI172" s="148"/>
      <c r="IGJ172" s="187"/>
      <c r="IGK172" s="188"/>
      <c r="IGL172" s="165"/>
      <c r="IGM172" s="166"/>
      <c r="IGN172" s="146"/>
      <c r="IGO172" s="145"/>
      <c r="IGP172" s="145"/>
      <c r="IGQ172" s="167"/>
      <c r="IGR172" s="147"/>
      <c r="IGS172" s="148"/>
      <c r="IGT172" s="187"/>
      <c r="IGU172" s="188"/>
      <c r="IGV172" s="165"/>
      <c r="IGW172" s="166"/>
      <c r="IGX172" s="146"/>
      <c r="IGY172" s="145"/>
      <c r="IGZ172" s="145"/>
      <c r="IHA172" s="167"/>
      <c r="IHB172" s="147"/>
      <c r="IHC172" s="148"/>
      <c r="IHD172" s="187"/>
      <c r="IHE172" s="188"/>
      <c r="IHF172" s="165"/>
      <c r="IHG172" s="166"/>
      <c r="IHH172" s="146"/>
      <c r="IHI172" s="145"/>
      <c r="IHJ172" s="145"/>
      <c r="IHK172" s="167"/>
      <c r="IHL172" s="147"/>
      <c r="IHM172" s="148"/>
      <c r="IHN172" s="187"/>
      <c r="IHO172" s="188"/>
      <c r="IHP172" s="165"/>
      <c r="IHQ172" s="166"/>
      <c r="IHR172" s="146"/>
      <c r="IHS172" s="145"/>
      <c r="IHT172" s="145"/>
      <c r="IHU172" s="167"/>
      <c r="IHV172" s="147"/>
      <c r="IHW172" s="148"/>
      <c r="IHX172" s="187"/>
      <c r="IHY172" s="188"/>
      <c r="IHZ172" s="165"/>
      <c r="IIA172" s="166"/>
      <c r="IIB172" s="146"/>
      <c r="IIC172" s="145"/>
      <c r="IID172" s="145"/>
      <c r="IIE172" s="167"/>
      <c r="IIF172" s="147"/>
      <c r="IIG172" s="148"/>
      <c r="IIH172" s="187"/>
      <c r="III172" s="188"/>
      <c r="IIJ172" s="165"/>
      <c r="IIK172" s="166"/>
      <c r="IIL172" s="146"/>
      <c r="IIM172" s="145"/>
      <c r="IIN172" s="145"/>
      <c r="IIO172" s="167"/>
      <c r="IIP172" s="147"/>
      <c r="IIQ172" s="148"/>
      <c r="IIR172" s="187"/>
      <c r="IIS172" s="188"/>
      <c r="IIT172" s="165"/>
      <c r="IIU172" s="166"/>
      <c r="IIV172" s="146"/>
      <c r="IIW172" s="145"/>
      <c r="IIX172" s="145"/>
      <c r="IIY172" s="167"/>
      <c r="IIZ172" s="147"/>
      <c r="IJA172" s="148"/>
      <c r="IJB172" s="187"/>
      <c r="IJC172" s="188"/>
      <c r="IJD172" s="165"/>
      <c r="IJE172" s="166"/>
      <c r="IJF172" s="146"/>
      <c r="IJG172" s="145"/>
      <c r="IJH172" s="145"/>
      <c r="IJI172" s="167"/>
      <c r="IJJ172" s="147"/>
      <c r="IJK172" s="148"/>
      <c r="IJL172" s="187"/>
      <c r="IJM172" s="188"/>
      <c r="IJN172" s="165"/>
      <c r="IJO172" s="166"/>
      <c r="IJP172" s="146"/>
      <c r="IJQ172" s="145"/>
      <c r="IJR172" s="145"/>
      <c r="IJS172" s="167"/>
      <c r="IJT172" s="147"/>
      <c r="IJU172" s="148"/>
      <c r="IJV172" s="187"/>
      <c r="IJW172" s="188"/>
      <c r="IJX172" s="165"/>
      <c r="IJY172" s="166"/>
      <c r="IJZ172" s="146"/>
      <c r="IKA172" s="145"/>
      <c r="IKB172" s="145"/>
      <c r="IKC172" s="167"/>
      <c r="IKD172" s="147"/>
      <c r="IKE172" s="148"/>
      <c r="IKF172" s="187"/>
      <c r="IKG172" s="188"/>
      <c r="IKH172" s="165"/>
      <c r="IKI172" s="166"/>
      <c r="IKJ172" s="146"/>
      <c r="IKK172" s="145"/>
      <c r="IKL172" s="145"/>
      <c r="IKM172" s="167"/>
      <c r="IKN172" s="147"/>
      <c r="IKO172" s="148"/>
      <c r="IKP172" s="187"/>
      <c r="IKQ172" s="188"/>
      <c r="IKR172" s="165"/>
      <c r="IKS172" s="166"/>
      <c r="IKT172" s="146"/>
      <c r="IKU172" s="145"/>
      <c r="IKV172" s="145"/>
      <c r="IKW172" s="167"/>
      <c r="IKX172" s="147"/>
      <c r="IKY172" s="148"/>
      <c r="IKZ172" s="187"/>
      <c r="ILA172" s="188"/>
      <c r="ILB172" s="165"/>
      <c r="ILC172" s="166"/>
      <c r="ILD172" s="146"/>
      <c r="ILE172" s="145"/>
      <c r="ILF172" s="145"/>
      <c r="ILG172" s="167"/>
      <c r="ILH172" s="147"/>
      <c r="ILI172" s="148"/>
      <c r="ILJ172" s="187"/>
      <c r="ILK172" s="188"/>
      <c r="ILL172" s="165"/>
      <c r="ILM172" s="166"/>
      <c r="ILN172" s="146"/>
      <c r="ILO172" s="145"/>
      <c r="ILP172" s="145"/>
      <c r="ILQ172" s="167"/>
      <c r="ILR172" s="147"/>
      <c r="ILS172" s="148"/>
      <c r="ILT172" s="187"/>
      <c r="ILU172" s="188"/>
      <c r="ILV172" s="165"/>
      <c r="ILW172" s="166"/>
      <c r="ILX172" s="146"/>
      <c r="ILY172" s="145"/>
      <c r="ILZ172" s="145"/>
      <c r="IMA172" s="167"/>
      <c r="IMB172" s="147"/>
      <c r="IMC172" s="148"/>
      <c r="IMD172" s="187"/>
      <c r="IME172" s="188"/>
      <c r="IMF172" s="165"/>
      <c r="IMG172" s="166"/>
      <c r="IMH172" s="146"/>
      <c r="IMI172" s="145"/>
      <c r="IMJ172" s="145"/>
      <c r="IMK172" s="167"/>
      <c r="IML172" s="147"/>
      <c r="IMM172" s="148"/>
      <c r="IMN172" s="187"/>
      <c r="IMO172" s="188"/>
      <c r="IMP172" s="165"/>
      <c r="IMQ172" s="166"/>
      <c r="IMR172" s="146"/>
      <c r="IMS172" s="145"/>
      <c r="IMT172" s="145"/>
      <c r="IMU172" s="167"/>
      <c r="IMV172" s="147"/>
      <c r="IMW172" s="148"/>
      <c r="IMX172" s="187"/>
      <c r="IMY172" s="188"/>
      <c r="IMZ172" s="165"/>
      <c r="INA172" s="166"/>
      <c r="INB172" s="146"/>
      <c r="INC172" s="145"/>
      <c r="IND172" s="145"/>
      <c r="INE172" s="167"/>
      <c r="INF172" s="147"/>
      <c r="ING172" s="148"/>
      <c r="INH172" s="187"/>
      <c r="INI172" s="188"/>
      <c r="INJ172" s="165"/>
      <c r="INK172" s="166"/>
      <c r="INL172" s="146"/>
      <c r="INM172" s="145"/>
      <c r="INN172" s="145"/>
      <c r="INO172" s="167"/>
      <c r="INP172" s="147"/>
      <c r="INQ172" s="148"/>
      <c r="INR172" s="187"/>
      <c r="INS172" s="188"/>
      <c r="INT172" s="165"/>
      <c r="INU172" s="166"/>
      <c r="INV172" s="146"/>
      <c r="INW172" s="145"/>
      <c r="INX172" s="145"/>
      <c r="INY172" s="167"/>
      <c r="INZ172" s="147"/>
      <c r="IOA172" s="148"/>
      <c r="IOB172" s="187"/>
      <c r="IOC172" s="188"/>
      <c r="IOD172" s="165"/>
      <c r="IOE172" s="166"/>
      <c r="IOF172" s="146"/>
      <c r="IOG172" s="145"/>
      <c r="IOH172" s="145"/>
      <c r="IOI172" s="167"/>
      <c r="IOJ172" s="147"/>
      <c r="IOK172" s="148"/>
      <c r="IOL172" s="187"/>
      <c r="IOM172" s="188"/>
      <c r="ION172" s="165"/>
      <c r="IOO172" s="166"/>
      <c r="IOP172" s="146"/>
      <c r="IOQ172" s="145"/>
      <c r="IOR172" s="145"/>
      <c r="IOS172" s="167"/>
      <c r="IOT172" s="147"/>
      <c r="IOU172" s="148"/>
      <c r="IOV172" s="187"/>
      <c r="IOW172" s="188"/>
      <c r="IOX172" s="165"/>
      <c r="IOY172" s="166"/>
      <c r="IOZ172" s="146"/>
      <c r="IPA172" s="145"/>
      <c r="IPB172" s="145"/>
      <c r="IPC172" s="167"/>
      <c r="IPD172" s="147"/>
      <c r="IPE172" s="148"/>
      <c r="IPF172" s="187"/>
      <c r="IPG172" s="188"/>
      <c r="IPH172" s="165"/>
      <c r="IPI172" s="166"/>
      <c r="IPJ172" s="146"/>
      <c r="IPK172" s="145"/>
      <c r="IPL172" s="145"/>
      <c r="IPM172" s="167"/>
      <c r="IPN172" s="147"/>
      <c r="IPO172" s="148"/>
      <c r="IPP172" s="187"/>
      <c r="IPQ172" s="188"/>
      <c r="IPR172" s="165"/>
      <c r="IPS172" s="166"/>
      <c r="IPT172" s="146"/>
      <c r="IPU172" s="145"/>
      <c r="IPV172" s="145"/>
      <c r="IPW172" s="167"/>
      <c r="IPX172" s="147"/>
      <c r="IPY172" s="148"/>
      <c r="IPZ172" s="187"/>
      <c r="IQA172" s="188"/>
      <c r="IQB172" s="165"/>
      <c r="IQC172" s="166"/>
      <c r="IQD172" s="146"/>
      <c r="IQE172" s="145"/>
      <c r="IQF172" s="145"/>
      <c r="IQG172" s="167"/>
      <c r="IQH172" s="147"/>
      <c r="IQI172" s="148"/>
      <c r="IQJ172" s="187"/>
      <c r="IQK172" s="188"/>
      <c r="IQL172" s="165"/>
      <c r="IQM172" s="166"/>
      <c r="IQN172" s="146"/>
      <c r="IQO172" s="145"/>
      <c r="IQP172" s="145"/>
      <c r="IQQ172" s="167"/>
      <c r="IQR172" s="147"/>
      <c r="IQS172" s="148"/>
      <c r="IQT172" s="187"/>
      <c r="IQU172" s="188"/>
      <c r="IQV172" s="165"/>
      <c r="IQW172" s="166"/>
      <c r="IQX172" s="146"/>
      <c r="IQY172" s="145"/>
      <c r="IQZ172" s="145"/>
      <c r="IRA172" s="167"/>
      <c r="IRB172" s="147"/>
      <c r="IRC172" s="148"/>
      <c r="IRD172" s="187"/>
      <c r="IRE172" s="188"/>
      <c r="IRF172" s="165"/>
      <c r="IRG172" s="166"/>
      <c r="IRH172" s="146"/>
      <c r="IRI172" s="145"/>
      <c r="IRJ172" s="145"/>
      <c r="IRK172" s="167"/>
      <c r="IRL172" s="147"/>
      <c r="IRM172" s="148"/>
      <c r="IRN172" s="187"/>
      <c r="IRO172" s="188"/>
      <c r="IRP172" s="165"/>
      <c r="IRQ172" s="166"/>
      <c r="IRR172" s="146"/>
      <c r="IRS172" s="145"/>
      <c r="IRT172" s="145"/>
      <c r="IRU172" s="167"/>
      <c r="IRV172" s="147"/>
      <c r="IRW172" s="148"/>
      <c r="IRX172" s="187"/>
      <c r="IRY172" s="188"/>
      <c r="IRZ172" s="165"/>
      <c r="ISA172" s="166"/>
      <c r="ISB172" s="146"/>
      <c r="ISC172" s="145"/>
      <c r="ISD172" s="145"/>
      <c r="ISE172" s="167"/>
      <c r="ISF172" s="147"/>
      <c r="ISG172" s="148"/>
      <c r="ISH172" s="187"/>
      <c r="ISI172" s="188"/>
      <c r="ISJ172" s="165"/>
      <c r="ISK172" s="166"/>
      <c r="ISL172" s="146"/>
      <c r="ISM172" s="145"/>
      <c r="ISN172" s="145"/>
      <c r="ISO172" s="167"/>
      <c r="ISP172" s="147"/>
      <c r="ISQ172" s="148"/>
      <c r="ISR172" s="187"/>
      <c r="ISS172" s="188"/>
      <c r="IST172" s="165"/>
      <c r="ISU172" s="166"/>
      <c r="ISV172" s="146"/>
      <c r="ISW172" s="145"/>
      <c r="ISX172" s="145"/>
      <c r="ISY172" s="167"/>
      <c r="ISZ172" s="147"/>
      <c r="ITA172" s="148"/>
      <c r="ITB172" s="187"/>
      <c r="ITC172" s="188"/>
      <c r="ITD172" s="165"/>
      <c r="ITE172" s="166"/>
      <c r="ITF172" s="146"/>
      <c r="ITG172" s="145"/>
      <c r="ITH172" s="145"/>
      <c r="ITI172" s="167"/>
      <c r="ITJ172" s="147"/>
      <c r="ITK172" s="148"/>
      <c r="ITL172" s="187"/>
      <c r="ITM172" s="188"/>
      <c r="ITN172" s="165"/>
      <c r="ITO172" s="166"/>
      <c r="ITP172" s="146"/>
      <c r="ITQ172" s="145"/>
      <c r="ITR172" s="145"/>
      <c r="ITS172" s="167"/>
      <c r="ITT172" s="147"/>
      <c r="ITU172" s="148"/>
      <c r="ITV172" s="187"/>
      <c r="ITW172" s="188"/>
      <c r="ITX172" s="165"/>
      <c r="ITY172" s="166"/>
      <c r="ITZ172" s="146"/>
      <c r="IUA172" s="145"/>
      <c r="IUB172" s="145"/>
      <c r="IUC172" s="167"/>
      <c r="IUD172" s="147"/>
      <c r="IUE172" s="148"/>
      <c r="IUF172" s="187"/>
      <c r="IUG172" s="188"/>
      <c r="IUH172" s="165"/>
      <c r="IUI172" s="166"/>
      <c r="IUJ172" s="146"/>
      <c r="IUK172" s="145"/>
      <c r="IUL172" s="145"/>
      <c r="IUM172" s="167"/>
      <c r="IUN172" s="147"/>
      <c r="IUO172" s="148"/>
      <c r="IUP172" s="187"/>
      <c r="IUQ172" s="188"/>
      <c r="IUR172" s="165"/>
      <c r="IUS172" s="166"/>
      <c r="IUT172" s="146"/>
      <c r="IUU172" s="145"/>
      <c r="IUV172" s="145"/>
      <c r="IUW172" s="167"/>
      <c r="IUX172" s="147"/>
      <c r="IUY172" s="148"/>
      <c r="IUZ172" s="187"/>
      <c r="IVA172" s="188"/>
      <c r="IVB172" s="165"/>
      <c r="IVC172" s="166"/>
      <c r="IVD172" s="146"/>
      <c r="IVE172" s="145"/>
      <c r="IVF172" s="145"/>
      <c r="IVG172" s="167"/>
      <c r="IVH172" s="147"/>
      <c r="IVI172" s="148"/>
      <c r="IVJ172" s="187"/>
      <c r="IVK172" s="188"/>
      <c r="IVL172" s="165"/>
      <c r="IVM172" s="166"/>
      <c r="IVN172" s="146"/>
      <c r="IVO172" s="145"/>
      <c r="IVP172" s="145"/>
      <c r="IVQ172" s="167"/>
      <c r="IVR172" s="147"/>
      <c r="IVS172" s="148"/>
      <c r="IVT172" s="187"/>
      <c r="IVU172" s="188"/>
      <c r="IVV172" s="165"/>
      <c r="IVW172" s="166"/>
      <c r="IVX172" s="146"/>
      <c r="IVY172" s="145"/>
      <c r="IVZ172" s="145"/>
      <c r="IWA172" s="167"/>
      <c r="IWB172" s="147"/>
      <c r="IWC172" s="148"/>
      <c r="IWD172" s="187"/>
      <c r="IWE172" s="188"/>
      <c r="IWF172" s="165"/>
      <c r="IWG172" s="166"/>
      <c r="IWH172" s="146"/>
      <c r="IWI172" s="145"/>
      <c r="IWJ172" s="145"/>
      <c r="IWK172" s="167"/>
      <c r="IWL172" s="147"/>
      <c r="IWM172" s="148"/>
      <c r="IWN172" s="187"/>
      <c r="IWO172" s="188"/>
      <c r="IWP172" s="165"/>
      <c r="IWQ172" s="166"/>
      <c r="IWR172" s="146"/>
      <c r="IWS172" s="145"/>
      <c r="IWT172" s="145"/>
      <c r="IWU172" s="167"/>
      <c r="IWV172" s="147"/>
      <c r="IWW172" s="148"/>
      <c r="IWX172" s="187"/>
      <c r="IWY172" s="188"/>
      <c r="IWZ172" s="165"/>
      <c r="IXA172" s="166"/>
      <c r="IXB172" s="146"/>
      <c r="IXC172" s="145"/>
      <c r="IXD172" s="145"/>
      <c r="IXE172" s="167"/>
      <c r="IXF172" s="147"/>
      <c r="IXG172" s="148"/>
      <c r="IXH172" s="187"/>
      <c r="IXI172" s="188"/>
      <c r="IXJ172" s="165"/>
      <c r="IXK172" s="166"/>
      <c r="IXL172" s="146"/>
      <c r="IXM172" s="145"/>
      <c r="IXN172" s="145"/>
      <c r="IXO172" s="167"/>
      <c r="IXP172" s="147"/>
      <c r="IXQ172" s="148"/>
      <c r="IXR172" s="187"/>
      <c r="IXS172" s="188"/>
      <c r="IXT172" s="165"/>
      <c r="IXU172" s="166"/>
      <c r="IXV172" s="146"/>
      <c r="IXW172" s="145"/>
      <c r="IXX172" s="145"/>
      <c r="IXY172" s="167"/>
      <c r="IXZ172" s="147"/>
      <c r="IYA172" s="148"/>
      <c r="IYB172" s="187"/>
      <c r="IYC172" s="188"/>
      <c r="IYD172" s="165"/>
      <c r="IYE172" s="166"/>
      <c r="IYF172" s="146"/>
      <c r="IYG172" s="145"/>
      <c r="IYH172" s="145"/>
      <c r="IYI172" s="167"/>
      <c r="IYJ172" s="147"/>
      <c r="IYK172" s="148"/>
      <c r="IYL172" s="187"/>
      <c r="IYM172" s="188"/>
      <c r="IYN172" s="165"/>
      <c r="IYO172" s="166"/>
      <c r="IYP172" s="146"/>
      <c r="IYQ172" s="145"/>
      <c r="IYR172" s="145"/>
      <c r="IYS172" s="167"/>
      <c r="IYT172" s="147"/>
      <c r="IYU172" s="148"/>
      <c r="IYV172" s="187"/>
      <c r="IYW172" s="188"/>
      <c r="IYX172" s="165"/>
      <c r="IYY172" s="166"/>
      <c r="IYZ172" s="146"/>
      <c r="IZA172" s="145"/>
      <c r="IZB172" s="145"/>
      <c r="IZC172" s="167"/>
      <c r="IZD172" s="147"/>
      <c r="IZE172" s="148"/>
      <c r="IZF172" s="187"/>
      <c r="IZG172" s="188"/>
      <c r="IZH172" s="165"/>
      <c r="IZI172" s="166"/>
      <c r="IZJ172" s="146"/>
      <c r="IZK172" s="145"/>
      <c r="IZL172" s="145"/>
      <c r="IZM172" s="167"/>
      <c r="IZN172" s="147"/>
      <c r="IZO172" s="148"/>
      <c r="IZP172" s="187"/>
      <c r="IZQ172" s="188"/>
      <c r="IZR172" s="165"/>
      <c r="IZS172" s="166"/>
      <c r="IZT172" s="146"/>
      <c r="IZU172" s="145"/>
      <c r="IZV172" s="145"/>
      <c r="IZW172" s="167"/>
      <c r="IZX172" s="147"/>
      <c r="IZY172" s="148"/>
      <c r="IZZ172" s="187"/>
      <c r="JAA172" s="188"/>
      <c r="JAB172" s="165"/>
      <c r="JAC172" s="166"/>
      <c r="JAD172" s="146"/>
      <c r="JAE172" s="145"/>
      <c r="JAF172" s="145"/>
      <c r="JAG172" s="167"/>
      <c r="JAH172" s="147"/>
      <c r="JAI172" s="148"/>
      <c r="JAJ172" s="187"/>
      <c r="JAK172" s="188"/>
      <c r="JAL172" s="165"/>
      <c r="JAM172" s="166"/>
      <c r="JAN172" s="146"/>
      <c r="JAO172" s="145"/>
      <c r="JAP172" s="145"/>
      <c r="JAQ172" s="167"/>
      <c r="JAR172" s="147"/>
      <c r="JAS172" s="148"/>
      <c r="JAT172" s="187"/>
      <c r="JAU172" s="188"/>
      <c r="JAV172" s="165"/>
      <c r="JAW172" s="166"/>
      <c r="JAX172" s="146"/>
      <c r="JAY172" s="145"/>
      <c r="JAZ172" s="145"/>
      <c r="JBA172" s="167"/>
      <c r="JBB172" s="147"/>
      <c r="JBC172" s="148"/>
      <c r="JBD172" s="187"/>
      <c r="JBE172" s="188"/>
      <c r="JBF172" s="165"/>
      <c r="JBG172" s="166"/>
      <c r="JBH172" s="146"/>
      <c r="JBI172" s="145"/>
      <c r="JBJ172" s="145"/>
      <c r="JBK172" s="167"/>
      <c r="JBL172" s="147"/>
      <c r="JBM172" s="148"/>
      <c r="JBN172" s="187"/>
      <c r="JBO172" s="188"/>
      <c r="JBP172" s="165"/>
      <c r="JBQ172" s="166"/>
      <c r="JBR172" s="146"/>
      <c r="JBS172" s="145"/>
      <c r="JBT172" s="145"/>
      <c r="JBU172" s="167"/>
      <c r="JBV172" s="147"/>
      <c r="JBW172" s="148"/>
      <c r="JBX172" s="187"/>
      <c r="JBY172" s="188"/>
      <c r="JBZ172" s="165"/>
      <c r="JCA172" s="166"/>
      <c r="JCB172" s="146"/>
      <c r="JCC172" s="145"/>
      <c r="JCD172" s="145"/>
      <c r="JCE172" s="167"/>
      <c r="JCF172" s="147"/>
      <c r="JCG172" s="148"/>
      <c r="JCH172" s="187"/>
      <c r="JCI172" s="188"/>
      <c r="JCJ172" s="165"/>
      <c r="JCK172" s="166"/>
      <c r="JCL172" s="146"/>
      <c r="JCM172" s="145"/>
      <c r="JCN172" s="145"/>
      <c r="JCO172" s="167"/>
      <c r="JCP172" s="147"/>
      <c r="JCQ172" s="148"/>
      <c r="JCR172" s="187"/>
      <c r="JCS172" s="188"/>
      <c r="JCT172" s="165"/>
      <c r="JCU172" s="166"/>
      <c r="JCV172" s="146"/>
      <c r="JCW172" s="145"/>
      <c r="JCX172" s="145"/>
      <c r="JCY172" s="167"/>
      <c r="JCZ172" s="147"/>
      <c r="JDA172" s="148"/>
      <c r="JDB172" s="187"/>
      <c r="JDC172" s="188"/>
      <c r="JDD172" s="165"/>
      <c r="JDE172" s="166"/>
      <c r="JDF172" s="146"/>
      <c r="JDG172" s="145"/>
      <c r="JDH172" s="145"/>
      <c r="JDI172" s="167"/>
      <c r="JDJ172" s="147"/>
      <c r="JDK172" s="148"/>
      <c r="JDL172" s="187"/>
      <c r="JDM172" s="188"/>
      <c r="JDN172" s="165"/>
      <c r="JDO172" s="166"/>
      <c r="JDP172" s="146"/>
      <c r="JDQ172" s="145"/>
      <c r="JDR172" s="145"/>
      <c r="JDS172" s="167"/>
      <c r="JDT172" s="147"/>
      <c r="JDU172" s="148"/>
      <c r="JDV172" s="187"/>
      <c r="JDW172" s="188"/>
      <c r="JDX172" s="165"/>
      <c r="JDY172" s="166"/>
      <c r="JDZ172" s="146"/>
      <c r="JEA172" s="145"/>
      <c r="JEB172" s="145"/>
      <c r="JEC172" s="167"/>
      <c r="JED172" s="147"/>
      <c r="JEE172" s="148"/>
      <c r="JEF172" s="187"/>
      <c r="JEG172" s="188"/>
      <c r="JEH172" s="165"/>
      <c r="JEI172" s="166"/>
      <c r="JEJ172" s="146"/>
      <c r="JEK172" s="145"/>
      <c r="JEL172" s="145"/>
      <c r="JEM172" s="167"/>
      <c r="JEN172" s="147"/>
      <c r="JEO172" s="148"/>
      <c r="JEP172" s="187"/>
      <c r="JEQ172" s="188"/>
      <c r="JER172" s="165"/>
      <c r="JES172" s="166"/>
      <c r="JET172" s="146"/>
      <c r="JEU172" s="145"/>
      <c r="JEV172" s="145"/>
      <c r="JEW172" s="167"/>
      <c r="JEX172" s="147"/>
      <c r="JEY172" s="148"/>
      <c r="JEZ172" s="187"/>
      <c r="JFA172" s="188"/>
      <c r="JFB172" s="165"/>
      <c r="JFC172" s="166"/>
      <c r="JFD172" s="146"/>
      <c r="JFE172" s="145"/>
      <c r="JFF172" s="145"/>
      <c r="JFG172" s="167"/>
      <c r="JFH172" s="147"/>
      <c r="JFI172" s="148"/>
      <c r="JFJ172" s="187"/>
      <c r="JFK172" s="188"/>
      <c r="JFL172" s="165"/>
      <c r="JFM172" s="166"/>
      <c r="JFN172" s="146"/>
      <c r="JFO172" s="145"/>
      <c r="JFP172" s="145"/>
      <c r="JFQ172" s="167"/>
      <c r="JFR172" s="147"/>
      <c r="JFS172" s="148"/>
      <c r="JFT172" s="187"/>
      <c r="JFU172" s="188"/>
      <c r="JFV172" s="165"/>
      <c r="JFW172" s="166"/>
      <c r="JFX172" s="146"/>
      <c r="JFY172" s="145"/>
      <c r="JFZ172" s="145"/>
      <c r="JGA172" s="167"/>
      <c r="JGB172" s="147"/>
      <c r="JGC172" s="148"/>
      <c r="JGD172" s="187"/>
      <c r="JGE172" s="188"/>
      <c r="JGF172" s="165"/>
      <c r="JGG172" s="166"/>
      <c r="JGH172" s="146"/>
      <c r="JGI172" s="145"/>
      <c r="JGJ172" s="145"/>
      <c r="JGK172" s="167"/>
      <c r="JGL172" s="147"/>
      <c r="JGM172" s="148"/>
      <c r="JGN172" s="187"/>
      <c r="JGO172" s="188"/>
      <c r="JGP172" s="165"/>
      <c r="JGQ172" s="166"/>
      <c r="JGR172" s="146"/>
      <c r="JGS172" s="145"/>
      <c r="JGT172" s="145"/>
      <c r="JGU172" s="167"/>
      <c r="JGV172" s="147"/>
      <c r="JGW172" s="148"/>
      <c r="JGX172" s="187"/>
      <c r="JGY172" s="188"/>
      <c r="JGZ172" s="165"/>
      <c r="JHA172" s="166"/>
      <c r="JHB172" s="146"/>
      <c r="JHC172" s="145"/>
      <c r="JHD172" s="145"/>
      <c r="JHE172" s="167"/>
      <c r="JHF172" s="147"/>
      <c r="JHG172" s="148"/>
      <c r="JHH172" s="187"/>
      <c r="JHI172" s="188"/>
      <c r="JHJ172" s="165"/>
      <c r="JHK172" s="166"/>
      <c r="JHL172" s="146"/>
      <c r="JHM172" s="145"/>
      <c r="JHN172" s="145"/>
      <c r="JHO172" s="167"/>
      <c r="JHP172" s="147"/>
      <c r="JHQ172" s="148"/>
      <c r="JHR172" s="187"/>
      <c r="JHS172" s="188"/>
      <c r="JHT172" s="165"/>
      <c r="JHU172" s="166"/>
      <c r="JHV172" s="146"/>
      <c r="JHW172" s="145"/>
      <c r="JHX172" s="145"/>
      <c r="JHY172" s="167"/>
      <c r="JHZ172" s="147"/>
      <c r="JIA172" s="148"/>
      <c r="JIB172" s="187"/>
      <c r="JIC172" s="188"/>
      <c r="JID172" s="165"/>
      <c r="JIE172" s="166"/>
      <c r="JIF172" s="146"/>
      <c r="JIG172" s="145"/>
      <c r="JIH172" s="145"/>
      <c r="JII172" s="167"/>
      <c r="JIJ172" s="147"/>
      <c r="JIK172" s="148"/>
      <c r="JIL172" s="187"/>
      <c r="JIM172" s="188"/>
      <c r="JIN172" s="165"/>
      <c r="JIO172" s="166"/>
      <c r="JIP172" s="146"/>
      <c r="JIQ172" s="145"/>
      <c r="JIR172" s="145"/>
      <c r="JIS172" s="167"/>
      <c r="JIT172" s="147"/>
      <c r="JIU172" s="148"/>
      <c r="JIV172" s="187"/>
      <c r="JIW172" s="188"/>
      <c r="JIX172" s="165"/>
      <c r="JIY172" s="166"/>
      <c r="JIZ172" s="146"/>
      <c r="JJA172" s="145"/>
      <c r="JJB172" s="145"/>
      <c r="JJC172" s="167"/>
      <c r="JJD172" s="147"/>
      <c r="JJE172" s="148"/>
      <c r="JJF172" s="187"/>
      <c r="JJG172" s="188"/>
      <c r="JJH172" s="165"/>
      <c r="JJI172" s="166"/>
      <c r="JJJ172" s="146"/>
      <c r="JJK172" s="145"/>
      <c r="JJL172" s="145"/>
      <c r="JJM172" s="167"/>
      <c r="JJN172" s="147"/>
      <c r="JJO172" s="148"/>
      <c r="JJP172" s="187"/>
      <c r="JJQ172" s="188"/>
      <c r="JJR172" s="165"/>
      <c r="JJS172" s="166"/>
      <c r="JJT172" s="146"/>
      <c r="JJU172" s="145"/>
      <c r="JJV172" s="145"/>
      <c r="JJW172" s="167"/>
      <c r="JJX172" s="147"/>
      <c r="JJY172" s="148"/>
      <c r="JJZ172" s="187"/>
      <c r="JKA172" s="188"/>
      <c r="JKB172" s="165"/>
      <c r="JKC172" s="166"/>
      <c r="JKD172" s="146"/>
      <c r="JKE172" s="145"/>
      <c r="JKF172" s="145"/>
      <c r="JKG172" s="167"/>
      <c r="JKH172" s="147"/>
      <c r="JKI172" s="148"/>
      <c r="JKJ172" s="187"/>
      <c r="JKK172" s="188"/>
      <c r="JKL172" s="165"/>
      <c r="JKM172" s="166"/>
      <c r="JKN172" s="146"/>
      <c r="JKO172" s="145"/>
      <c r="JKP172" s="145"/>
      <c r="JKQ172" s="167"/>
      <c r="JKR172" s="147"/>
      <c r="JKS172" s="148"/>
      <c r="JKT172" s="187"/>
      <c r="JKU172" s="188"/>
      <c r="JKV172" s="165"/>
      <c r="JKW172" s="166"/>
      <c r="JKX172" s="146"/>
      <c r="JKY172" s="145"/>
      <c r="JKZ172" s="145"/>
      <c r="JLA172" s="167"/>
      <c r="JLB172" s="147"/>
      <c r="JLC172" s="148"/>
      <c r="JLD172" s="187"/>
      <c r="JLE172" s="188"/>
      <c r="JLF172" s="165"/>
      <c r="JLG172" s="166"/>
      <c r="JLH172" s="146"/>
      <c r="JLI172" s="145"/>
      <c r="JLJ172" s="145"/>
      <c r="JLK172" s="167"/>
      <c r="JLL172" s="147"/>
      <c r="JLM172" s="148"/>
      <c r="JLN172" s="187"/>
      <c r="JLO172" s="188"/>
      <c r="JLP172" s="165"/>
      <c r="JLQ172" s="166"/>
      <c r="JLR172" s="146"/>
      <c r="JLS172" s="145"/>
      <c r="JLT172" s="145"/>
      <c r="JLU172" s="167"/>
      <c r="JLV172" s="147"/>
      <c r="JLW172" s="148"/>
      <c r="JLX172" s="187"/>
      <c r="JLY172" s="188"/>
      <c r="JLZ172" s="165"/>
      <c r="JMA172" s="166"/>
      <c r="JMB172" s="146"/>
      <c r="JMC172" s="145"/>
      <c r="JMD172" s="145"/>
      <c r="JME172" s="167"/>
      <c r="JMF172" s="147"/>
      <c r="JMG172" s="148"/>
      <c r="JMH172" s="187"/>
      <c r="JMI172" s="188"/>
      <c r="JMJ172" s="165"/>
      <c r="JMK172" s="166"/>
      <c r="JML172" s="146"/>
      <c r="JMM172" s="145"/>
      <c r="JMN172" s="145"/>
      <c r="JMO172" s="167"/>
      <c r="JMP172" s="147"/>
      <c r="JMQ172" s="148"/>
      <c r="JMR172" s="187"/>
      <c r="JMS172" s="188"/>
      <c r="JMT172" s="165"/>
      <c r="JMU172" s="166"/>
      <c r="JMV172" s="146"/>
      <c r="JMW172" s="145"/>
      <c r="JMX172" s="145"/>
      <c r="JMY172" s="167"/>
      <c r="JMZ172" s="147"/>
      <c r="JNA172" s="148"/>
      <c r="JNB172" s="187"/>
      <c r="JNC172" s="188"/>
      <c r="JND172" s="165"/>
      <c r="JNE172" s="166"/>
      <c r="JNF172" s="146"/>
      <c r="JNG172" s="145"/>
      <c r="JNH172" s="145"/>
      <c r="JNI172" s="167"/>
      <c r="JNJ172" s="147"/>
      <c r="JNK172" s="148"/>
      <c r="JNL172" s="187"/>
      <c r="JNM172" s="188"/>
      <c r="JNN172" s="165"/>
      <c r="JNO172" s="166"/>
      <c r="JNP172" s="146"/>
      <c r="JNQ172" s="145"/>
      <c r="JNR172" s="145"/>
      <c r="JNS172" s="167"/>
      <c r="JNT172" s="147"/>
      <c r="JNU172" s="148"/>
      <c r="JNV172" s="187"/>
      <c r="JNW172" s="188"/>
      <c r="JNX172" s="165"/>
      <c r="JNY172" s="166"/>
      <c r="JNZ172" s="146"/>
      <c r="JOA172" s="145"/>
      <c r="JOB172" s="145"/>
      <c r="JOC172" s="167"/>
      <c r="JOD172" s="147"/>
      <c r="JOE172" s="148"/>
      <c r="JOF172" s="187"/>
      <c r="JOG172" s="188"/>
      <c r="JOH172" s="165"/>
      <c r="JOI172" s="166"/>
      <c r="JOJ172" s="146"/>
      <c r="JOK172" s="145"/>
      <c r="JOL172" s="145"/>
      <c r="JOM172" s="167"/>
      <c r="JON172" s="147"/>
      <c r="JOO172" s="148"/>
      <c r="JOP172" s="187"/>
      <c r="JOQ172" s="188"/>
      <c r="JOR172" s="165"/>
      <c r="JOS172" s="166"/>
      <c r="JOT172" s="146"/>
      <c r="JOU172" s="145"/>
      <c r="JOV172" s="145"/>
      <c r="JOW172" s="167"/>
      <c r="JOX172" s="147"/>
      <c r="JOY172" s="148"/>
      <c r="JOZ172" s="187"/>
      <c r="JPA172" s="188"/>
      <c r="JPB172" s="165"/>
      <c r="JPC172" s="166"/>
      <c r="JPD172" s="146"/>
      <c r="JPE172" s="145"/>
      <c r="JPF172" s="145"/>
      <c r="JPG172" s="167"/>
      <c r="JPH172" s="147"/>
      <c r="JPI172" s="148"/>
      <c r="JPJ172" s="187"/>
      <c r="JPK172" s="188"/>
      <c r="JPL172" s="165"/>
      <c r="JPM172" s="166"/>
      <c r="JPN172" s="146"/>
      <c r="JPO172" s="145"/>
      <c r="JPP172" s="145"/>
      <c r="JPQ172" s="167"/>
      <c r="JPR172" s="147"/>
      <c r="JPS172" s="148"/>
      <c r="JPT172" s="187"/>
      <c r="JPU172" s="188"/>
      <c r="JPV172" s="165"/>
      <c r="JPW172" s="166"/>
      <c r="JPX172" s="146"/>
      <c r="JPY172" s="145"/>
      <c r="JPZ172" s="145"/>
      <c r="JQA172" s="167"/>
      <c r="JQB172" s="147"/>
      <c r="JQC172" s="148"/>
      <c r="JQD172" s="187"/>
      <c r="JQE172" s="188"/>
      <c r="JQF172" s="165"/>
      <c r="JQG172" s="166"/>
      <c r="JQH172" s="146"/>
      <c r="JQI172" s="145"/>
      <c r="JQJ172" s="145"/>
      <c r="JQK172" s="167"/>
      <c r="JQL172" s="147"/>
      <c r="JQM172" s="148"/>
      <c r="JQN172" s="187"/>
      <c r="JQO172" s="188"/>
      <c r="JQP172" s="165"/>
      <c r="JQQ172" s="166"/>
      <c r="JQR172" s="146"/>
      <c r="JQS172" s="145"/>
      <c r="JQT172" s="145"/>
      <c r="JQU172" s="167"/>
      <c r="JQV172" s="147"/>
      <c r="JQW172" s="148"/>
      <c r="JQX172" s="187"/>
      <c r="JQY172" s="188"/>
      <c r="JQZ172" s="165"/>
      <c r="JRA172" s="166"/>
      <c r="JRB172" s="146"/>
      <c r="JRC172" s="145"/>
      <c r="JRD172" s="145"/>
      <c r="JRE172" s="167"/>
      <c r="JRF172" s="147"/>
      <c r="JRG172" s="148"/>
      <c r="JRH172" s="187"/>
      <c r="JRI172" s="188"/>
      <c r="JRJ172" s="165"/>
      <c r="JRK172" s="166"/>
      <c r="JRL172" s="146"/>
      <c r="JRM172" s="145"/>
      <c r="JRN172" s="145"/>
      <c r="JRO172" s="167"/>
      <c r="JRP172" s="147"/>
      <c r="JRQ172" s="148"/>
      <c r="JRR172" s="187"/>
      <c r="JRS172" s="188"/>
      <c r="JRT172" s="165"/>
      <c r="JRU172" s="166"/>
      <c r="JRV172" s="146"/>
      <c r="JRW172" s="145"/>
      <c r="JRX172" s="145"/>
      <c r="JRY172" s="167"/>
      <c r="JRZ172" s="147"/>
      <c r="JSA172" s="148"/>
      <c r="JSB172" s="187"/>
      <c r="JSC172" s="188"/>
      <c r="JSD172" s="165"/>
      <c r="JSE172" s="166"/>
      <c r="JSF172" s="146"/>
      <c r="JSG172" s="145"/>
      <c r="JSH172" s="145"/>
      <c r="JSI172" s="167"/>
      <c r="JSJ172" s="147"/>
      <c r="JSK172" s="148"/>
      <c r="JSL172" s="187"/>
      <c r="JSM172" s="188"/>
      <c r="JSN172" s="165"/>
      <c r="JSO172" s="166"/>
      <c r="JSP172" s="146"/>
      <c r="JSQ172" s="145"/>
      <c r="JSR172" s="145"/>
      <c r="JSS172" s="167"/>
      <c r="JST172" s="147"/>
      <c r="JSU172" s="148"/>
      <c r="JSV172" s="187"/>
      <c r="JSW172" s="188"/>
      <c r="JSX172" s="165"/>
      <c r="JSY172" s="166"/>
      <c r="JSZ172" s="146"/>
      <c r="JTA172" s="145"/>
      <c r="JTB172" s="145"/>
      <c r="JTC172" s="167"/>
      <c r="JTD172" s="147"/>
      <c r="JTE172" s="148"/>
      <c r="JTF172" s="187"/>
      <c r="JTG172" s="188"/>
      <c r="JTH172" s="165"/>
      <c r="JTI172" s="166"/>
      <c r="JTJ172" s="146"/>
      <c r="JTK172" s="145"/>
      <c r="JTL172" s="145"/>
      <c r="JTM172" s="167"/>
      <c r="JTN172" s="147"/>
      <c r="JTO172" s="148"/>
      <c r="JTP172" s="187"/>
      <c r="JTQ172" s="188"/>
      <c r="JTR172" s="165"/>
      <c r="JTS172" s="166"/>
      <c r="JTT172" s="146"/>
      <c r="JTU172" s="145"/>
      <c r="JTV172" s="145"/>
      <c r="JTW172" s="167"/>
      <c r="JTX172" s="147"/>
      <c r="JTY172" s="148"/>
      <c r="JTZ172" s="187"/>
      <c r="JUA172" s="188"/>
      <c r="JUB172" s="165"/>
      <c r="JUC172" s="166"/>
      <c r="JUD172" s="146"/>
      <c r="JUE172" s="145"/>
      <c r="JUF172" s="145"/>
      <c r="JUG172" s="167"/>
      <c r="JUH172" s="147"/>
      <c r="JUI172" s="148"/>
      <c r="JUJ172" s="187"/>
      <c r="JUK172" s="188"/>
      <c r="JUL172" s="165"/>
      <c r="JUM172" s="166"/>
      <c r="JUN172" s="146"/>
      <c r="JUO172" s="145"/>
      <c r="JUP172" s="145"/>
      <c r="JUQ172" s="167"/>
      <c r="JUR172" s="147"/>
      <c r="JUS172" s="148"/>
      <c r="JUT172" s="187"/>
      <c r="JUU172" s="188"/>
      <c r="JUV172" s="165"/>
      <c r="JUW172" s="166"/>
      <c r="JUX172" s="146"/>
      <c r="JUY172" s="145"/>
      <c r="JUZ172" s="145"/>
      <c r="JVA172" s="167"/>
      <c r="JVB172" s="147"/>
      <c r="JVC172" s="148"/>
      <c r="JVD172" s="187"/>
      <c r="JVE172" s="188"/>
      <c r="JVF172" s="165"/>
      <c r="JVG172" s="166"/>
      <c r="JVH172" s="146"/>
      <c r="JVI172" s="145"/>
      <c r="JVJ172" s="145"/>
      <c r="JVK172" s="167"/>
      <c r="JVL172" s="147"/>
      <c r="JVM172" s="148"/>
      <c r="JVN172" s="187"/>
      <c r="JVO172" s="188"/>
      <c r="JVP172" s="165"/>
      <c r="JVQ172" s="166"/>
      <c r="JVR172" s="146"/>
      <c r="JVS172" s="145"/>
      <c r="JVT172" s="145"/>
      <c r="JVU172" s="167"/>
      <c r="JVV172" s="147"/>
      <c r="JVW172" s="148"/>
      <c r="JVX172" s="187"/>
      <c r="JVY172" s="188"/>
      <c r="JVZ172" s="165"/>
      <c r="JWA172" s="166"/>
      <c r="JWB172" s="146"/>
      <c r="JWC172" s="145"/>
      <c r="JWD172" s="145"/>
      <c r="JWE172" s="167"/>
      <c r="JWF172" s="147"/>
      <c r="JWG172" s="148"/>
      <c r="JWH172" s="187"/>
      <c r="JWI172" s="188"/>
      <c r="JWJ172" s="165"/>
      <c r="JWK172" s="166"/>
      <c r="JWL172" s="146"/>
      <c r="JWM172" s="145"/>
      <c r="JWN172" s="145"/>
      <c r="JWO172" s="167"/>
      <c r="JWP172" s="147"/>
      <c r="JWQ172" s="148"/>
      <c r="JWR172" s="187"/>
      <c r="JWS172" s="188"/>
      <c r="JWT172" s="165"/>
      <c r="JWU172" s="166"/>
      <c r="JWV172" s="146"/>
      <c r="JWW172" s="145"/>
      <c r="JWX172" s="145"/>
      <c r="JWY172" s="167"/>
      <c r="JWZ172" s="147"/>
      <c r="JXA172" s="148"/>
      <c r="JXB172" s="187"/>
      <c r="JXC172" s="188"/>
      <c r="JXD172" s="165"/>
      <c r="JXE172" s="166"/>
      <c r="JXF172" s="146"/>
      <c r="JXG172" s="145"/>
      <c r="JXH172" s="145"/>
      <c r="JXI172" s="167"/>
      <c r="JXJ172" s="147"/>
      <c r="JXK172" s="148"/>
      <c r="JXL172" s="187"/>
      <c r="JXM172" s="188"/>
      <c r="JXN172" s="165"/>
      <c r="JXO172" s="166"/>
      <c r="JXP172" s="146"/>
      <c r="JXQ172" s="145"/>
      <c r="JXR172" s="145"/>
      <c r="JXS172" s="167"/>
      <c r="JXT172" s="147"/>
      <c r="JXU172" s="148"/>
      <c r="JXV172" s="187"/>
      <c r="JXW172" s="188"/>
      <c r="JXX172" s="165"/>
      <c r="JXY172" s="166"/>
      <c r="JXZ172" s="146"/>
      <c r="JYA172" s="145"/>
      <c r="JYB172" s="145"/>
      <c r="JYC172" s="167"/>
      <c r="JYD172" s="147"/>
      <c r="JYE172" s="148"/>
      <c r="JYF172" s="187"/>
      <c r="JYG172" s="188"/>
      <c r="JYH172" s="165"/>
      <c r="JYI172" s="166"/>
      <c r="JYJ172" s="146"/>
      <c r="JYK172" s="145"/>
      <c r="JYL172" s="145"/>
      <c r="JYM172" s="167"/>
      <c r="JYN172" s="147"/>
      <c r="JYO172" s="148"/>
      <c r="JYP172" s="187"/>
      <c r="JYQ172" s="188"/>
      <c r="JYR172" s="165"/>
      <c r="JYS172" s="166"/>
      <c r="JYT172" s="146"/>
      <c r="JYU172" s="145"/>
      <c r="JYV172" s="145"/>
      <c r="JYW172" s="167"/>
      <c r="JYX172" s="147"/>
      <c r="JYY172" s="148"/>
      <c r="JYZ172" s="187"/>
      <c r="JZA172" s="188"/>
      <c r="JZB172" s="165"/>
      <c r="JZC172" s="166"/>
      <c r="JZD172" s="146"/>
      <c r="JZE172" s="145"/>
      <c r="JZF172" s="145"/>
      <c r="JZG172" s="167"/>
      <c r="JZH172" s="147"/>
      <c r="JZI172" s="148"/>
      <c r="JZJ172" s="187"/>
      <c r="JZK172" s="188"/>
      <c r="JZL172" s="165"/>
      <c r="JZM172" s="166"/>
      <c r="JZN172" s="146"/>
      <c r="JZO172" s="145"/>
      <c r="JZP172" s="145"/>
      <c r="JZQ172" s="167"/>
      <c r="JZR172" s="147"/>
      <c r="JZS172" s="148"/>
      <c r="JZT172" s="187"/>
      <c r="JZU172" s="188"/>
      <c r="JZV172" s="165"/>
      <c r="JZW172" s="166"/>
      <c r="JZX172" s="146"/>
      <c r="JZY172" s="145"/>
      <c r="JZZ172" s="145"/>
      <c r="KAA172" s="167"/>
      <c r="KAB172" s="147"/>
      <c r="KAC172" s="148"/>
      <c r="KAD172" s="187"/>
      <c r="KAE172" s="188"/>
      <c r="KAF172" s="165"/>
      <c r="KAG172" s="166"/>
      <c r="KAH172" s="146"/>
      <c r="KAI172" s="145"/>
      <c r="KAJ172" s="145"/>
      <c r="KAK172" s="167"/>
      <c r="KAL172" s="147"/>
      <c r="KAM172" s="148"/>
      <c r="KAN172" s="187"/>
      <c r="KAO172" s="188"/>
      <c r="KAP172" s="165"/>
      <c r="KAQ172" s="166"/>
      <c r="KAR172" s="146"/>
      <c r="KAS172" s="145"/>
      <c r="KAT172" s="145"/>
      <c r="KAU172" s="167"/>
      <c r="KAV172" s="147"/>
      <c r="KAW172" s="148"/>
      <c r="KAX172" s="187"/>
      <c r="KAY172" s="188"/>
      <c r="KAZ172" s="165"/>
      <c r="KBA172" s="166"/>
      <c r="KBB172" s="146"/>
      <c r="KBC172" s="145"/>
      <c r="KBD172" s="145"/>
      <c r="KBE172" s="167"/>
      <c r="KBF172" s="147"/>
      <c r="KBG172" s="148"/>
      <c r="KBH172" s="187"/>
      <c r="KBI172" s="188"/>
      <c r="KBJ172" s="165"/>
      <c r="KBK172" s="166"/>
      <c r="KBL172" s="146"/>
      <c r="KBM172" s="145"/>
      <c r="KBN172" s="145"/>
      <c r="KBO172" s="167"/>
      <c r="KBP172" s="147"/>
      <c r="KBQ172" s="148"/>
      <c r="KBR172" s="187"/>
      <c r="KBS172" s="188"/>
      <c r="KBT172" s="165"/>
      <c r="KBU172" s="166"/>
      <c r="KBV172" s="146"/>
      <c r="KBW172" s="145"/>
      <c r="KBX172" s="145"/>
      <c r="KBY172" s="167"/>
      <c r="KBZ172" s="147"/>
      <c r="KCA172" s="148"/>
      <c r="KCB172" s="187"/>
      <c r="KCC172" s="188"/>
      <c r="KCD172" s="165"/>
      <c r="KCE172" s="166"/>
      <c r="KCF172" s="146"/>
      <c r="KCG172" s="145"/>
      <c r="KCH172" s="145"/>
      <c r="KCI172" s="167"/>
      <c r="KCJ172" s="147"/>
      <c r="KCK172" s="148"/>
      <c r="KCL172" s="187"/>
      <c r="KCM172" s="188"/>
      <c r="KCN172" s="165"/>
      <c r="KCO172" s="166"/>
      <c r="KCP172" s="146"/>
      <c r="KCQ172" s="145"/>
      <c r="KCR172" s="145"/>
      <c r="KCS172" s="167"/>
      <c r="KCT172" s="147"/>
      <c r="KCU172" s="148"/>
      <c r="KCV172" s="187"/>
      <c r="KCW172" s="188"/>
      <c r="KCX172" s="165"/>
      <c r="KCY172" s="166"/>
      <c r="KCZ172" s="146"/>
      <c r="KDA172" s="145"/>
      <c r="KDB172" s="145"/>
      <c r="KDC172" s="167"/>
      <c r="KDD172" s="147"/>
      <c r="KDE172" s="148"/>
      <c r="KDF172" s="187"/>
      <c r="KDG172" s="188"/>
      <c r="KDH172" s="165"/>
      <c r="KDI172" s="166"/>
      <c r="KDJ172" s="146"/>
      <c r="KDK172" s="145"/>
      <c r="KDL172" s="145"/>
      <c r="KDM172" s="167"/>
      <c r="KDN172" s="147"/>
      <c r="KDO172" s="148"/>
      <c r="KDP172" s="187"/>
      <c r="KDQ172" s="188"/>
      <c r="KDR172" s="165"/>
      <c r="KDS172" s="166"/>
      <c r="KDT172" s="146"/>
      <c r="KDU172" s="145"/>
      <c r="KDV172" s="145"/>
      <c r="KDW172" s="167"/>
      <c r="KDX172" s="147"/>
      <c r="KDY172" s="148"/>
      <c r="KDZ172" s="187"/>
      <c r="KEA172" s="188"/>
      <c r="KEB172" s="165"/>
      <c r="KEC172" s="166"/>
      <c r="KED172" s="146"/>
      <c r="KEE172" s="145"/>
      <c r="KEF172" s="145"/>
      <c r="KEG172" s="167"/>
      <c r="KEH172" s="147"/>
      <c r="KEI172" s="148"/>
      <c r="KEJ172" s="187"/>
      <c r="KEK172" s="188"/>
      <c r="KEL172" s="165"/>
      <c r="KEM172" s="166"/>
      <c r="KEN172" s="146"/>
      <c r="KEO172" s="145"/>
      <c r="KEP172" s="145"/>
      <c r="KEQ172" s="167"/>
      <c r="KER172" s="147"/>
      <c r="KES172" s="148"/>
      <c r="KET172" s="187"/>
      <c r="KEU172" s="188"/>
      <c r="KEV172" s="165"/>
      <c r="KEW172" s="166"/>
      <c r="KEX172" s="146"/>
      <c r="KEY172" s="145"/>
      <c r="KEZ172" s="145"/>
      <c r="KFA172" s="167"/>
      <c r="KFB172" s="147"/>
      <c r="KFC172" s="148"/>
      <c r="KFD172" s="187"/>
      <c r="KFE172" s="188"/>
      <c r="KFF172" s="165"/>
      <c r="KFG172" s="166"/>
      <c r="KFH172" s="146"/>
      <c r="KFI172" s="145"/>
      <c r="KFJ172" s="145"/>
      <c r="KFK172" s="167"/>
      <c r="KFL172" s="147"/>
      <c r="KFM172" s="148"/>
      <c r="KFN172" s="187"/>
      <c r="KFO172" s="188"/>
      <c r="KFP172" s="165"/>
      <c r="KFQ172" s="166"/>
      <c r="KFR172" s="146"/>
      <c r="KFS172" s="145"/>
      <c r="KFT172" s="145"/>
      <c r="KFU172" s="167"/>
      <c r="KFV172" s="147"/>
      <c r="KFW172" s="148"/>
      <c r="KFX172" s="187"/>
      <c r="KFY172" s="188"/>
      <c r="KFZ172" s="165"/>
      <c r="KGA172" s="166"/>
      <c r="KGB172" s="146"/>
      <c r="KGC172" s="145"/>
      <c r="KGD172" s="145"/>
      <c r="KGE172" s="167"/>
      <c r="KGF172" s="147"/>
      <c r="KGG172" s="148"/>
      <c r="KGH172" s="187"/>
      <c r="KGI172" s="188"/>
      <c r="KGJ172" s="165"/>
      <c r="KGK172" s="166"/>
      <c r="KGL172" s="146"/>
      <c r="KGM172" s="145"/>
      <c r="KGN172" s="145"/>
      <c r="KGO172" s="167"/>
      <c r="KGP172" s="147"/>
      <c r="KGQ172" s="148"/>
      <c r="KGR172" s="187"/>
      <c r="KGS172" s="188"/>
      <c r="KGT172" s="165"/>
      <c r="KGU172" s="166"/>
      <c r="KGV172" s="146"/>
      <c r="KGW172" s="145"/>
      <c r="KGX172" s="145"/>
      <c r="KGY172" s="167"/>
      <c r="KGZ172" s="147"/>
      <c r="KHA172" s="148"/>
      <c r="KHB172" s="187"/>
      <c r="KHC172" s="188"/>
      <c r="KHD172" s="165"/>
      <c r="KHE172" s="166"/>
      <c r="KHF172" s="146"/>
      <c r="KHG172" s="145"/>
      <c r="KHH172" s="145"/>
      <c r="KHI172" s="167"/>
      <c r="KHJ172" s="147"/>
      <c r="KHK172" s="148"/>
      <c r="KHL172" s="187"/>
      <c r="KHM172" s="188"/>
      <c r="KHN172" s="165"/>
      <c r="KHO172" s="166"/>
      <c r="KHP172" s="146"/>
      <c r="KHQ172" s="145"/>
      <c r="KHR172" s="145"/>
      <c r="KHS172" s="167"/>
      <c r="KHT172" s="147"/>
      <c r="KHU172" s="148"/>
      <c r="KHV172" s="187"/>
      <c r="KHW172" s="188"/>
      <c r="KHX172" s="165"/>
      <c r="KHY172" s="166"/>
      <c r="KHZ172" s="146"/>
      <c r="KIA172" s="145"/>
      <c r="KIB172" s="145"/>
      <c r="KIC172" s="167"/>
      <c r="KID172" s="147"/>
      <c r="KIE172" s="148"/>
      <c r="KIF172" s="187"/>
      <c r="KIG172" s="188"/>
      <c r="KIH172" s="165"/>
      <c r="KII172" s="166"/>
      <c r="KIJ172" s="146"/>
      <c r="KIK172" s="145"/>
      <c r="KIL172" s="145"/>
      <c r="KIM172" s="167"/>
      <c r="KIN172" s="147"/>
      <c r="KIO172" s="148"/>
      <c r="KIP172" s="187"/>
      <c r="KIQ172" s="188"/>
      <c r="KIR172" s="165"/>
      <c r="KIS172" s="166"/>
      <c r="KIT172" s="146"/>
      <c r="KIU172" s="145"/>
      <c r="KIV172" s="145"/>
      <c r="KIW172" s="167"/>
      <c r="KIX172" s="147"/>
      <c r="KIY172" s="148"/>
      <c r="KIZ172" s="187"/>
      <c r="KJA172" s="188"/>
      <c r="KJB172" s="165"/>
      <c r="KJC172" s="166"/>
      <c r="KJD172" s="146"/>
      <c r="KJE172" s="145"/>
      <c r="KJF172" s="145"/>
      <c r="KJG172" s="167"/>
      <c r="KJH172" s="147"/>
      <c r="KJI172" s="148"/>
      <c r="KJJ172" s="187"/>
      <c r="KJK172" s="188"/>
      <c r="KJL172" s="165"/>
      <c r="KJM172" s="166"/>
      <c r="KJN172" s="146"/>
      <c r="KJO172" s="145"/>
      <c r="KJP172" s="145"/>
      <c r="KJQ172" s="167"/>
      <c r="KJR172" s="147"/>
      <c r="KJS172" s="148"/>
      <c r="KJT172" s="187"/>
      <c r="KJU172" s="188"/>
      <c r="KJV172" s="165"/>
      <c r="KJW172" s="166"/>
      <c r="KJX172" s="146"/>
      <c r="KJY172" s="145"/>
      <c r="KJZ172" s="145"/>
      <c r="KKA172" s="167"/>
      <c r="KKB172" s="147"/>
      <c r="KKC172" s="148"/>
      <c r="KKD172" s="187"/>
      <c r="KKE172" s="188"/>
      <c r="KKF172" s="165"/>
      <c r="KKG172" s="166"/>
      <c r="KKH172" s="146"/>
      <c r="KKI172" s="145"/>
      <c r="KKJ172" s="145"/>
      <c r="KKK172" s="167"/>
      <c r="KKL172" s="147"/>
      <c r="KKM172" s="148"/>
      <c r="KKN172" s="187"/>
      <c r="KKO172" s="188"/>
      <c r="KKP172" s="165"/>
      <c r="KKQ172" s="166"/>
      <c r="KKR172" s="146"/>
      <c r="KKS172" s="145"/>
      <c r="KKT172" s="145"/>
      <c r="KKU172" s="167"/>
      <c r="KKV172" s="147"/>
      <c r="KKW172" s="148"/>
      <c r="KKX172" s="187"/>
      <c r="KKY172" s="188"/>
      <c r="KKZ172" s="165"/>
      <c r="KLA172" s="166"/>
      <c r="KLB172" s="146"/>
      <c r="KLC172" s="145"/>
      <c r="KLD172" s="145"/>
      <c r="KLE172" s="167"/>
      <c r="KLF172" s="147"/>
      <c r="KLG172" s="148"/>
      <c r="KLH172" s="187"/>
      <c r="KLI172" s="188"/>
      <c r="KLJ172" s="165"/>
      <c r="KLK172" s="166"/>
      <c r="KLL172" s="146"/>
      <c r="KLM172" s="145"/>
      <c r="KLN172" s="145"/>
      <c r="KLO172" s="167"/>
      <c r="KLP172" s="147"/>
      <c r="KLQ172" s="148"/>
      <c r="KLR172" s="187"/>
      <c r="KLS172" s="188"/>
      <c r="KLT172" s="165"/>
      <c r="KLU172" s="166"/>
      <c r="KLV172" s="146"/>
      <c r="KLW172" s="145"/>
      <c r="KLX172" s="145"/>
      <c r="KLY172" s="167"/>
      <c r="KLZ172" s="147"/>
      <c r="KMA172" s="148"/>
      <c r="KMB172" s="187"/>
      <c r="KMC172" s="188"/>
      <c r="KMD172" s="165"/>
      <c r="KME172" s="166"/>
      <c r="KMF172" s="146"/>
      <c r="KMG172" s="145"/>
      <c r="KMH172" s="145"/>
      <c r="KMI172" s="167"/>
      <c r="KMJ172" s="147"/>
      <c r="KMK172" s="148"/>
      <c r="KML172" s="187"/>
      <c r="KMM172" s="188"/>
      <c r="KMN172" s="165"/>
      <c r="KMO172" s="166"/>
      <c r="KMP172" s="146"/>
      <c r="KMQ172" s="145"/>
      <c r="KMR172" s="145"/>
      <c r="KMS172" s="167"/>
      <c r="KMT172" s="147"/>
      <c r="KMU172" s="148"/>
      <c r="KMV172" s="187"/>
      <c r="KMW172" s="188"/>
      <c r="KMX172" s="165"/>
      <c r="KMY172" s="166"/>
      <c r="KMZ172" s="146"/>
      <c r="KNA172" s="145"/>
      <c r="KNB172" s="145"/>
      <c r="KNC172" s="167"/>
      <c r="KND172" s="147"/>
      <c r="KNE172" s="148"/>
      <c r="KNF172" s="187"/>
      <c r="KNG172" s="188"/>
      <c r="KNH172" s="165"/>
      <c r="KNI172" s="166"/>
      <c r="KNJ172" s="146"/>
      <c r="KNK172" s="145"/>
      <c r="KNL172" s="145"/>
      <c r="KNM172" s="167"/>
      <c r="KNN172" s="147"/>
      <c r="KNO172" s="148"/>
      <c r="KNP172" s="187"/>
      <c r="KNQ172" s="188"/>
      <c r="KNR172" s="165"/>
      <c r="KNS172" s="166"/>
      <c r="KNT172" s="146"/>
      <c r="KNU172" s="145"/>
      <c r="KNV172" s="145"/>
      <c r="KNW172" s="167"/>
      <c r="KNX172" s="147"/>
      <c r="KNY172" s="148"/>
      <c r="KNZ172" s="187"/>
      <c r="KOA172" s="188"/>
      <c r="KOB172" s="165"/>
      <c r="KOC172" s="166"/>
      <c r="KOD172" s="146"/>
      <c r="KOE172" s="145"/>
      <c r="KOF172" s="145"/>
      <c r="KOG172" s="167"/>
      <c r="KOH172" s="147"/>
      <c r="KOI172" s="148"/>
      <c r="KOJ172" s="187"/>
      <c r="KOK172" s="188"/>
      <c r="KOL172" s="165"/>
      <c r="KOM172" s="166"/>
      <c r="KON172" s="146"/>
      <c r="KOO172" s="145"/>
      <c r="KOP172" s="145"/>
      <c r="KOQ172" s="167"/>
      <c r="KOR172" s="147"/>
      <c r="KOS172" s="148"/>
      <c r="KOT172" s="187"/>
      <c r="KOU172" s="188"/>
      <c r="KOV172" s="165"/>
      <c r="KOW172" s="166"/>
      <c r="KOX172" s="146"/>
      <c r="KOY172" s="145"/>
      <c r="KOZ172" s="145"/>
      <c r="KPA172" s="167"/>
      <c r="KPB172" s="147"/>
      <c r="KPC172" s="148"/>
      <c r="KPD172" s="187"/>
      <c r="KPE172" s="188"/>
      <c r="KPF172" s="165"/>
      <c r="KPG172" s="166"/>
      <c r="KPH172" s="146"/>
      <c r="KPI172" s="145"/>
      <c r="KPJ172" s="145"/>
      <c r="KPK172" s="167"/>
      <c r="KPL172" s="147"/>
      <c r="KPM172" s="148"/>
      <c r="KPN172" s="187"/>
      <c r="KPO172" s="188"/>
      <c r="KPP172" s="165"/>
      <c r="KPQ172" s="166"/>
      <c r="KPR172" s="146"/>
      <c r="KPS172" s="145"/>
      <c r="KPT172" s="145"/>
      <c r="KPU172" s="167"/>
      <c r="KPV172" s="147"/>
      <c r="KPW172" s="148"/>
      <c r="KPX172" s="187"/>
      <c r="KPY172" s="188"/>
      <c r="KPZ172" s="165"/>
      <c r="KQA172" s="166"/>
      <c r="KQB172" s="146"/>
      <c r="KQC172" s="145"/>
      <c r="KQD172" s="145"/>
      <c r="KQE172" s="167"/>
      <c r="KQF172" s="147"/>
      <c r="KQG172" s="148"/>
      <c r="KQH172" s="187"/>
      <c r="KQI172" s="188"/>
      <c r="KQJ172" s="165"/>
      <c r="KQK172" s="166"/>
      <c r="KQL172" s="146"/>
      <c r="KQM172" s="145"/>
      <c r="KQN172" s="145"/>
      <c r="KQO172" s="167"/>
      <c r="KQP172" s="147"/>
      <c r="KQQ172" s="148"/>
      <c r="KQR172" s="187"/>
      <c r="KQS172" s="188"/>
      <c r="KQT172" s="165"/>
      <c r="KQU172" s="166"/>
      <c r="KQV172" s="146"/>
      <c r="KQW172" s="145"/>
      <c r="KQX172" s="145"/>
      <c r="KQY172" s="167"/>
      <c r="KQZ172" s="147"/>
      <c r="KRA172" s="148"/>
      <c r="KRB172" s="187"/>
      <c r="KRC172" s="188"/>
      <c r="KRD172" s="165"/>
      <c r="KRE172" s="166"/>
      <c r="KRF172" s="146"/>
      <c r="KRG172" s="145"/>
      <c r="KRH172" s="145"/>
      <c r="KRI172" s="167"/>
      <c r="KRJ172" s="147"/>
      <c r="KRK172" s="148"/>
      <c r="KRL172" s="187"/>
      <c r="KRM172" s="188"/>
      <c r="KRN172" s="165"/>
      <c r="KRO172" s="166"/>
      <c r="KRP172" s="146"/>
      <c r="KRQ172" s="145"/>
      <c r="KRR172" s="145"/>
      <c r="KRS172" s="167"/>
      <c r="KRT172" s="147"/>
      <c r="KRU172" s="148"/>
      <c r="KRV172" s="187"/>
      <c r="KRW172" s="188"/>
      <c r="KRX172" s="165"/>
      <c r="KRY172" s="166"/>
      <c r="KRZ172" s="146"/>
      <c r="KSA172" s="145"/>
      <c r="KSB172" s="145"/>
      <c r="KSC172" s="167"/>
      <c r="KSD172" s="147"/>
      <c r="KSE172" s="148"/>
      <c r="KSF172" s="187"/>
      <c r="KSG172" s="188"/>
      <c r="KSH172" s="165"/>
      <c r="KSI172" s="166"/>
      <c r="KSJ172" s="146"/>
      <c r="KSK172" s="145"/>
      <c r="KSL172" s="145"/>
      <c r="KSM172" s="167"/>
      <c r="KSN172" s="147"/>
      <c r="KSO172" s="148"/>
      <c r="KSP172" s="187"/>
      <c r="KSQ172" s="188"/>
      <c r="KSR172" s="165"/>
      <c r="KSS172" s="166"/>
      <c r="KST172" s="146"/>
      <c r="KSU172" s="145"/>
      <c r="KSV172" s="145"/>
      <c r="KSW172" s="167"/>
      <c r="KSX172" s="147"/>
      <c r="KSY172" s="148"/>
      <c r="KSZ172" s="187"/>
      <c r="KTA172" s="188"/>
      <c r="KTB172" s="165"/>
      <c r="KTC172" s="166"/>
      <c r="KTD172" s="146"/>
      <c r="KTE172" s="145"/>
      <c r="KTF172" s="145"/>
      <c r="KTG172" s="167"/>
      <c r="KTH172" s="147"/>
      <c r="KTI172" s="148"/>
      <c r="KTJ172" s="187"/>
      <c r="KTK172" s="188"/>
      <c r="KTL172" s="165"/>
      <c r="KTM172" s="166"/>
      <c r="KTN172" s="146"/>
      <c r="KTO172" s="145"/>
      <c r="KTP172" s="145"/>
      <c r="KTQ172" s="167"/>
      <c r="KTR172" s="147"/>
      <c r="KTS172" s="148"/>
      <c r="KTT172" s="187"/>
      <c r="KTU172" s="188"/>
      <c r="KTV172" s="165"/>
      <c r="KTW172" s="166"/>
      <c r="KTX172" s="146"/>
      <c r="KTY172" s="145"/>
      <c r="KTZ172" s="145"/>
      <c r="KUA172" s="167"/>
      <c r="KUB172" s="147"/>
      <c r="KUC172" s="148"/>
      <c r="KUD172" s="187"/>
      <c r="KUE172" s="188"/>
      <c r="KUF172" s="165"/>
      <c r="KUG172" s="166"/>
      <c r="KUH172" s="146"/>
      <c r="KUI172" s="145"/>
      <c r="KUJ172" s="145"/>
      <c r="KUK172" s="167"/>
      <c r="KUL172" s="147"/>
      <c r="KUM172" s="148"/>
      <c r="KUN172" s="187"/>
      <c r="KUO172" s="188"/>
      <c r="KUP172" s="165"/>
      <c r="KUQ172" s="166"/>
      <c r="KUR172" s="146"/>
      <c r="KUS172" s="145"/>
      <c r="KUT172" s="145"/>
      <c r="KUU172" s="167"/>
      <c r="KUV172" s="147"/>
      <c r="KUW172" s="148"/>
      <c r="KUX172" s="187"/>
      <c r="KUY172" s="188"/>
      <c r="KUZ172" s="165"/>
      <c r="KVA172" s="166"/>
      <c r="KVB172" s="146"/>
      <c r="KVC172" s="145"/>
      <c r="KVD172" s="145"/>
      <c r="KVE172" s="167"/>
      <c r="KVF172" s="147"/>
      <c r="KVG172" s="148"/>
      <c r="KVH172" s="187"/>
      <c r="KVI172" s="188"/>
      <c r="KVJ172" s="165"/>
      <c r="KVK172" s="166"/>
      <c r="KVL172" s="146"/>
      <c r="KVM172" s="145"/>
      <c r="KVN172" s="145"/>
      <c r="KVO172" s="167"/>
      <c r="KVP172" s="147"/>
      <c r="KVQ172" s="148"/>
      <c r="KVR172" s="187"/>
      <c r="KVS172" s="188"/>
      <c r="KVT172" s="165"/>
      <c r="KVU172" s="166"/>
      <c r="KVV172" s="146"/>
      <c r="KVW172" s="145"/>
      <c r="KVX172" s="145"/>
      <c r="KVY172" s="167"/>
      <c r="KVZ172" s="147"/>
      <c r="KWA172" s="148"/>
      <c r="KWB172" s="187"/>
      <c r="KWC172" s="188"/>
      <c r="KWD172" s="165"/>
      <c r="KWE172" s="166"/>
      <c r="KWF172" s="146"/>
      <c r="KWG172" s="145"/>
      <c r="KWH172" s="145"/>
      <c r="KWI172" s="167"/>
      <c r="KWJ172" s="147"/>
      <c r="KWK172" s="148"/>
      <c r="KWL172" s="187"/>
      <c r="KWM172" s="188"/>
      <c r="KWN172" s="165"/>
      <c r="KWO172" s="166"/>
      <c r="KWP172" s="146"/>
      <c r="KWQ172" s="145"/>
      <c r="KWR172" s="145"/>
      <c r="KWS172" s="167"/>
      <c r="KWT172" s="147"/>
      <c r="KWU172" s="148"/>
      <c r="KWV172" s="187"/>
      <c r="KWW172" s="188"/>
      <c r="KWX172" s="165"/>
      <c r="KWY172" s="166"/>
      <c r="KWZ172" s="146"/>
      <c r="KXA172" s="145"/>
      <c r="KXB172" s="145"/>
      <c r="KXC172" s="167"/>
      <c r="KXD172" s="147"/>
      <c r="KXE172" s="148"/>
      <c r="KXF172" s="187"/>
      <c r="KXG172" s="188"/>
      <c r="KXH172" s="165"/>
      <c r="KXI172" s="166"/>
      <c r="KXJ172" s="146"/>
      <c r="KXK172" s="145"/>
      <c r="KXL172" s="145"/>
      <c r="KXM172" s="167"/>
      <c r="KXN172" s="147"/>
      <c r="KXO172" s="148"/>
      <c r="KXP172" s="187"/>
      <c r="KXQ172" s="188"/>
      <c r="KXR172" s="165"/>
      <c r="KXS172" s="166"/>
      <c r="KXT172" s="146"/>
      <c r="KXU172" s="145"/>
      <c r="KXV172" s="145"/>
      <c r="KXW172" s="167"/>
      <c r="KXX172" s="147"/>
      <c r="KXY172" s="148"/>
      <c r="KXZ172" s="187"/>
      <c r="KYA172" s="188"/>
      <c r="KYB172" s="165"/>
      <c r="KYC172" s="166"/>
      <c r="KYD172" s="146"/>
      <c r="KYE172" s="145"/>
      <c r="KYF172" s="145"/>
      <c r="KYG172" s="167"/>
      <c r="KYH172" s="147"/>
      <c r="KYI172" s="148"/>
      <c r="KYJ172" s="187"/>
      <c r="KYK172" s="188"/>
      <c r="KYL172" s="165"/>
      <c r="KYM172" s="166"/>
      <c r="KYN172" s="146"/>
      <c r="KYO172" s="145"/>
      <c r="KYP172" s="145"/>
      <c r="KYQ172" s="167"/>
      <c r="KYR172" s="147"/>
      <c r="KYS172" s="148"/>
      <c r="KYT172" s="187"/>
      <c r="KYU172" s="188"/>
      <c r="KYV172" s="165"/>
      <c r="KYW172" s="166"/>
      <c r="KYX172" s="146"/>
      <c r="KYY172" s="145"/>
      <c r="KYZ172" s="145"/>
      <c r="KZA172" s="167"/>
      <c r="KZB172" s="147"/>
      <c r="KZC172" s="148"/>
      <c r="KZD172" s="187"/>
      <c r="KZE172" s="188"/>
      <c r="KZF172" s="165"/>
      <c r="KZG172" s="166"/>
      <c r="KZH172" s="146"/>
      <c r="KZI172" s="145"/>
      <c r="KZJ172" s="145"/>
      <c r="KZK172" s="167"/>
      <c r="KZL172" s="147"/>
      <c r="KZM172" s="148"/>
      <c r="KZN172" s="187"/>
      <c r="KZO172" s="188"/>
      <c r="KZP172" s="165"/>
      <c r="KZQ172" s="166"/>
      <c r="KZR172" s="146"/>
      <c r="KZS172" s="145"/>
      <c r="KZT172" s="145"/>
      <c r="KZU172" s="167"/>
      <c r="KZV172" s="147"/>
      <c r="KZW172" s="148"/>
      <c r="KZX172" s="187"/>
      <c r="KZY172" s="188"/>
      <c r="KZZ172" s="165"/>
      <c r="LAA172" s="166"/>
      <c r="LAB172" s="146"/>
      <c r="LAC172" s="145"/>
      <c r="LAD172" s="145"/>
      <c r="LAE172" s="167"/>
      <c r="LAF172" s="147"/>
      <c r="LAG172" s="148"/>
      <c r="LAH172" s="187"/>
      <c r="LAI172" s="188"/>
      <c r="LAJ172" s="165"/>
      <c r="LAK172" s="166"/>
      <c r="LAL172" s="146"/>
      <c r="LAM172" s="145"/>
      <c r="LAN172" s="145"/>
      <c r="LAO172" s="167"/>
      <c r="LAP172" s="147"/>
      <c r="LAQ172" s="148"/>
      <c r="LAR172" s="187"/>
      <c r="LAS172" s="188"/>
      <c r="LAT172" s="165"/>
      <c r="LAU172" s="166"/>
      <c r="LAV172" s="146"/>
      <c r="LAW172" s="145"/>
      <c r="LAX172" s="145"/>
      <c r="LAY172" s="167"/>
      <c r="LAZ172" s="147"/>
      <c r="LBA172" s="148"/>
      <c r="LBB172" s="187"/>
      <c r="LBC172" s="188"/>
      <c r="LBD172" s="165"/>
      <c r="LBE172" s="166"/>
      <c r="LBF172" s="146"/>
      <c r="LBG172" s="145"/>
      <c r="LBH172" s="145"/>
      <c r="LBI172" s="167"/>
      <c r="LBJ172" s="147"/>
      <c r="LBK172" s="148"/>
      <c r="LBL172" s="187"/>
      <c r="LBM172" s="188"/>
      <c r="LBN172" s="165"/>
      <c r="LBO172" s="166"/>
      <c r="LBP172" s="146"/>
      <c r="LBQ172" s="145"/>
      <c r="LBR172" s="145"/>
      <c r="LBS172" s="167"/>
      <c r="LBT172" s="147"/>
      <c r="LBU172" s="148"/>
      <c r="LBV172" s="187"/>
      <c r="LBW172" s="188"/>
      <c r="LBX172" s="165"/>
      <c r="LBY172" s="166"/>
      <c r="LBZ172" s="146"/>
      <c r="LCA172" s="145"/>
      <c r="LCB172" s="145"/>
      <c r="LCC172" s="167"/>
      <c r="LCD172" s="147"/>
      <c r="LCE172" s="148"/>
      <c r="LCF172" s="187"/>
      <c r="LCG172" s="188"/>
      <c r="LCH172" s="165"/>
      <c r="LCI172" s="166"/>
      <c r="LCJ172" s="146"/>
      <c r="LCK172" s="145"/>
      <c r="LCL172" s="145"/>
      <c r="LCM172" s="167"/>
      <c r="LCN172" s="147"/>
      <c r="LCO172" s="148"/>
      <c r="LCP172" s="187"/>
      <c r="LCQ172" s="188"/>
      <c r="LCR172" s="165"/>
      <c r="LCS172" s="166"/>
      <c r="LCT172" s="146"/>
      <c r="LCU172" s="145"/>
      <c r="LCV172" s="145"/>
      <c r="LCW172" s="167"/>
      <c r="LCX172" s="147"/>
      <c r="LCY172" s="148"/>
      <c r="LCZ172" s="187"/>
      <c r="LDA172" s="188"/>
      <c r="LDB172" s="165"/>
      <c r="LDC172" s="166"/>
      <c r="LDD172" s="146"/>
      <c r="LDE172" s="145"/>
      <c r="LDF172" s="145"/>
      <c r="LDG172" s="167"/>
      <c r="LDH172" s="147"/>
      <c r="LDI172" s="148"/>
      <c r="LDJ172" s="187"/>
      <c r="LDK172" s="188"/>
      <c r="LDL172" s="165"/>
      <c r="LDM172" s="166"/>
      <c r="LDN172" s="146"/>
      <c r="LDO172" s="145"/>
      <c r="LDP172" s="145"/>
      <c r="LDQ172" s="167"/>
      <c r="LDR172" s="147"/>
      <c r="LDS172" s="148"/>
      <c r="LDT172" s="187"/>
      <c r="LDU172" s="188"/>
      <c r="LDV172" s="165"/>
      <c r="LDW172" s="166"/>
      <c r="LDX172" s="146"/>
      <c r="LDY172" s="145"/>
      <c r="LDZ172" s="145"/>
      <c r="LEA172" s="167"/>
      <c r="LEB172" s="147"/>
      <c r="LEC172" s="148"/>
      <c r="LED172" s="187"/>
      <c r="LEE172" s="188"/>
      <c r="LEF172" s="165"/>
      <c r="LEG172" s="166"/>
      <c r="LEH172" s="146"/>
      <c r="LEI172" s="145"/>
      <c r="LEJ172" s="145"/>
      <c r="LEK172" s="167"/>
      <c r="LEL172" s="147"/>
      <c r="LEM172" s="148"/>
      <c r="LEN172" s="187"/>
      <c r="LEO172" s="188"/>
      <c r="LEP172" s="165"/>
      <c r="LEQ172" s="166"/>
      <c r="LER172" s="146"/>
      <c r="LES172" s="145"/>
      <c r="LET172" s="145"/>
      <c r="LEU172" s="167"/>
      <c r="LEV172" s="147"/>
      <c r="LEW172" s="148"/>
      <c r="LEX172" s="187"/>
      <c r="LEY172" s="188"/>
      <c r="LEZ172" s="165"/>
      <c r="LFA172" s="166"/>
      <c r="LFB172" s="146"/>
      <c r="LFC172" s="145"/>
      <c r="LFD172" s="145"/>
      <c r="LFE172" s="167"/>
      <c r="LFF172" s="147"/>
      <c r="LFG172" s="148"/>
      <c r="LFH172" s="187"/>
      <c r="LFI172" s="188"/>
      <c r="LFJ172" s="165"/>
      <c r="LFK172" s="166"/>
      <c r="LFL172" s="146"/>
      <c r="LFM172" s="145"/>
      <c r="LFN172" s="145"/>
      <c r="LFO172" s="167"/>
      <c r="LFP172" s="147"/>
      <c r="LFQ172" s="148"/>
      <c r="LFR172" s="187"/>
      <c r="LFS172" s="188"/>
      <c r="LFT172" s="165"/>
      <c r="LFU172" s="166"/>
      <c r="LFV172" s="146"/>
      <c r="LFW172" s="145"/>
      <c r="LFX172" s="145"/>
      <c r="LFY172" s="167"/>
      <c r="LFZ172" s="147"/>
      <c r="LGA172" s="148"/>
      <c r="LGB172" s="187"/>
      <c r="LGC172" s="188"/>
      <c r="LGD172" s="165"/>
      <c r="LGE172" s="166"/>
      <c r="LGF172" s="146"/>
      <c r="LGG172" s="145"/>
      <c r="LGH172" s="145"/>
      <c r="LGI172" s="167"/>
      <c r="LGJ172" s="147"/>
      <c r="LGK172" s="148"/>
      <c r="LGL172" s="187"/>
      <c r="LGM172" s="188"/>
      <c r="LGN172" s="165"/>
      <c r="LGO172" s="166"/>
      <c r="LGP172" s="146"/>
      <c r="LGQ172" s="145"/>
      <c r="LGR172" s="145"/>
      <c r="LGS172" s="167"/>
      <c r="LGT172" s="147"/>
      <c r="LGU172" s="148"/>
      <c r="LGV172" s="187"/>
      <c r="LGW172" s="188"/>
      <c r="LGX172" s="165"/>
      <c r="LGY172" s="166"/>
      <c r="LGZ172" s="146"/>
      <c r="LHA172" s="145"/>
      <c r="LHB172" s="145"/>
      <c r="LHC172" s="167"/>
      <c r="LHD172" s="147"/>
      <c r="LHE172" s="148"/>
      <c r="LHF172" s="187"/>
      <c r="LHG172" s="188"/>
      <c r="LHH172" s="165"/>
      <c r="LHI172" s="166"/>
      <c r="LHJ172" s="146"/>
      <c r="LHK172" s="145"/>
      <c r="LHL172" s="145"/>
      <c r="LHM172" s="167"/>
      <c r="LHN172" s="147"/>
      <c r="LHO172" s="148"/>
      <c r="LHP172" s="187"/>
      <c r="LHQ172" s="188"/>
      <c r="LHR172" s="165"/>
      <c r="LHS172" s="166"/>
      <c r="LHT172" s="146"/>
      <c r="LHU172" s="145"/>
      <c r="LHV172" s="145"/>
      <c r="LHW172" s="167"/>
      <c r="LHX172" s="147"/>
      <c r="LHY172" s="148"/>
      <c r="LHZ172" s="187"/>
      <c r="LIA172" s="188"/>
      <c r="LIB172" s="165"/>
      <c r="LIC172" s="166"/>
      <c r="LID172" s="146"/>
      <c r="LIE172" s="145"/>
      <c r="LIF172" s="145"/>
      <c r="LIG172" s="167"/>
      <c r="LIH172" s="147"/>
      <c r="LII172" s="148"/>
      <c r="LIJ172" s="187"/>
      <c r="LIK172" s="188"/>
      <c r="LIL172" s="165"/>
      <c r="LIM172" s="166"/>
      <c r="LIN172" s="146"/>
      <c r="LIO172" s="145"/>
      <c r="LIP172" s="145"/>
      <c r="LIQ172" s="167"/>
      <c r="LIR172" s="147"/>
      <c r="LIS172" s="148"/>
      <c r="LIT172" s="187"/>
      <c r="LIU172" s="188"/>
      <c r="LIV172" s="165"/>
      <c r="LIW172" s="166"/>
      <c r="LIX172" s="146"/>
      <c r="LIY172" s="145"/>
      <c r="LIZ172" s="145"/>
      <c r="LJA172" s="167"/>
      <c r="LJB172" s="147"/>
      <c r="LJC172" s="148"/>
      <c r="LJD172" s="187"/>
      <c r="LJE172" s="188"/>
      <c r="LJF172" s="165"/>
      <c r="LJG172" s="166"/>
      <c r="LJH172" s="146"/>
      <c r="LJI172" s="145"/>
      <c r="LJJ172" s="145"/>
      <c r="LJK172" s="167"/>
      <c r="LJL172" s="147"/>
      <c r="LJM172" s="148"/>
      <c r="LJN172" s="187"/>
      <c r="LJO172" s="188"/>
      <c r="LJP172" s="165"/>
      <c r="LJQ172" s="166"/>
      <c r="LJR172" s="146"/>
      <c r="LJS172" s="145"/>
      <c r="LJT172" s="145"/>
      <c r="LJU172" s="167"/>
      <c r="LJV172" s="147"/>
      <c r="LJW172" s="148"/>
      <c r="LJX172" s="187"/>
      <c r="LJY172" s="188"/>
      <c r="LJZ172" s="165"/>
      <c r="LKA172" s="166"/>
      <c r="LKB172" s="146"/>
      <c r="LKC172" s="145"/>
      <c r="LKD172" s="145"/>
      <c r="LKE172" s="167"/>
      <c r="LKF172" s="147"/>
      <c r="LKG172" s="148"/>
      <c r="LKH172" s="187"/>
      <c r="LKI172" s="188"/>
      <c r="LKJ172" s="165"/>
      <c r="LKK172" s="166"/>
      <c r="LKL172" s="146"/>
      <c r="LKM172" s="145"/>
      <c r="LKN172" s="145"/>
      <c r="LKO172" s="167"/>
      <c r="LKP172" s="147"/>
      <c r="LKQ172" s="148"/>
      <c r="LKR172" s="187"/>
      <c r="LKS172" s="188"/>
      <c r="LKT172" s="165"/>
      <c r="LKU172" s="166"/>
      <c r="LKV172" s="146"/>
      <c r="LKW172" s="145"/>
      <c r="LKX172" s="145"/>
      <c r="LKY172" s="167"/>
      <c r="LKZ172" s="147"/>
      <c r="LLA172" s="148"/>
      <c r="LLB172" s="187"/>
      <c r="LLC172" s="188"/>
      <c r="LLD172" s="165"/>
      <c r="LLE172" s="166"/>
      <c r="LLF172" s="146"/>
      <c r="LLG172" s="145"/>
      <c r="LLH172" s="145"/>
      <c r="LLI172" s="167"/>
      <c r="LLJ172" s="147"/>
      <c r="LLK172" s="148"/>
      <c r="LLL172" s="187"/>
      <c r="LLM172" s="188"/>
      <c r="LLN172" s="165"/>
      <c r="LLO172" s="166"/>
      <c r="LLP172" s="146"/>
      <c r="LLQ172" s="145"/>
      <c r="LLR172" s="145"/>
      <c r="LLS172" s="167"/>
      <c r="LLT172" s="147"/>
      <c r="LLU172" s="148"/>
      <c r="LLV172" s="187"/>
      <c r="LLW172" s="188"/>
      <c r="LLX172" s="165"/>
      <c r="LLY172" s="166"/>
      <c r="LLZ172" s="146"/>
      <c r="LMA172" s="145"/>
      <c r="LMB172" s="145"/>
      <c r="LMC172" s="167"/>
      <c r="LMD172" s="147"/>
      <c r="LME172" s="148"/>
      <c r="LMF172" s="187"/>
      <c r="LMG172" s="188"/>
      <c r="LMH172" s="165"/>
      <c r="LMI172" s="166"/>
      <c r="LMJ172" s="146"/>
      <c r="LMK172" s="145"/>
      <c r="LML172" s="145"/>
      <c r="LMM172" s="167"/>
      <c r="LMN172" s="147"/>
      <c r="LMO172" s="148"/>
      <c r="LMP172" s="187"/>
      <c r="LMQ172" s="188"/>
      <c r="LMR172" s="165"/>
      <c r="LMS172" s="166"/>
      <c r="LMT172" s="146"/>
      <c r="LMU172" s="145"/>
      <c r="LMV172" s="145"/>
      <c r="LMW172" s="167"/>
      <c r="LMX172" s="147"/>
      <c r="LMY172" s="148"/>
      <c r="LMZ172" s="187"/>
      <c r="LNA172" s="188"/>
      <c r="LNB172" s="165"/>
      <c r="LNC172" s="166"/>
      <c r="LND172" s="146"/>
      <c r="LNE172" s="145"/>
      <c r="LNF172" s="145"/>
      <c r="LNG172" s="167"/>
      <c r="LNH172" s="147"/>
      <c r="LNI172" s="148"/>
      <c r="LNJ172" s="187"/>
      <c r="LNK172" s="188"/>
      <c r="LNL172" s="165"/>
      <c r="LNM172" s="166"/>
      <c r="LNN172" s="146"/>
      <c r="LNO172" s="145"/>
      <c r="LNP172" s="145"/>
      <c r="LNQ172" s="167"/>
      <c r="LNR172" s="147"/>
      <c r="LNS172" s="148"/>
      <c r="LNT172" s="187"/>
      <c r="LNU172" s="188"/>
      <c r="LNV172" s="165"/>
      <c r="LNW172" s="166"/>
      <c r="LNX172" s="146"/>
      <c r="LNY172" s="145"/>
      <c r="LNZ172" s="145"/>
      <c r="LOA172" s="167"/>
      <c r="LOB172" s="147"/>
      <c r="LOC172" s="148"/>
      <c r="LOD172" s="187"/>
      <c r="LOE172" s="188"/>
      <c r="LOF172" s="165"/>
      <c r="LOG172" s="166"/>
      <c r="LOH172" s="146"/>
      <c r="LOI172" s="145"/>
      <c r="LOJ172" s="145"/>
      <c r="LOK172" s="167"/>
      <c r="LOL172" s="147"/>
      <c r="LOM172" s="148"/>
      <c r="LON172" s="187"/>
      <c r="LOO172" s="188"/>
      <c r="LOP172" s="165"/>
      <c r="LOQ172" s="166"/>
      <c r="LOR172" s="146"/>
      <c r="LOS172" s="145"/>
      <c r="LOT172" s="145"/>
      <c r="LOU172" s="167"/>
      <c r="LOV172" s="147"/>
      <c r="LOW172" s="148"/>
      <c r="LOX172" s="187"/>
      <c r="LOY172" s="188"/>
      <c r="LOZ172" s="165"/>
      <c r="LPA172" s="166"/>
      <c r="LPB172" s="146"/>
      <c r="LPC172" s="145"/>
      <c r="LPD172" s="145"/>
      <c r="LPE172" s="167"/>
      <c r="LPF172" s="147"/>
      <c r="LPG172" s="148"/>
      <c r="LPH172" s="187"/>
      <c r="LPI172" s="188"/>
      <c r="LPJ172" s="165"/>
      <c r="LPK172" s="166"/>
      <c r="LPL172" s="146"/>
      <c r="LPM172" s="145"/>
      <c r="LPN172" s="145"/>
      <c r="LPO172" s="167"/>
      <c r="LPP172" s="147"/>
      <c r="LPQ172" s="148"/>
      <c r="LPR172" s="187"/>
      <c r="LPS172" s="188"/>
      <c r="LPT172" s="165"/>
      <c r="LPU172" s="166"/>
      <c r="LPV172" s="146"/>
      <c r="LPW172" s="145"/>
      <c r="LPX172" s="145"/>
      <c r="LPY172" s="167"/>
      <c r="LPZ172" s="147"/>
      <c r="LQA172" s="148"/>
      <c r="LQB172" s="187"/>
      <c r="LQC172" s="188"/>
      <c r="LQD172" s="165"/>
      <c r="LQE172" s="166"/>
      <c r="LQF172" s="146"/>
      <c r="LQG172" s="145"/>
      <c r="LQH172" s="145"/>
      <c r="LQI172" s="167"/>
      <c r="LQJ172" s="147"/>
      <c r="LQK172" s="148"/>
      <c r="LQL172" s="187"/>
      <c r="LQM172" s="188"/>
      <c r="LQN172" s="165"/>
      <c r="LQO172" s="166"/>
      <c r="LQP172" s="146"/>
      <c r="LQQ172" s="145"/>
      <c r="LQR172" s="145"/>
      <c r="LQS172" s="167"/>
      <c r="LQT172" s="147"/>
      <c r="LQU172" s="148"/>
      <c r="LQV172" s="187"/>
      <c r="LQW172" s="188"/>
      <c r="LQX172" s="165"/>
      <c r="LQY172" s="166"/>
      <c r="LQZ172" s="146"/>
      <c r="LRA172" s="145"/>
      <c r="LRB172" s="145"/>
      <c r="LRC172" s="167"/>
      <c r="LRD172" s="147"/>
      <c r="LRE172" s="148"/>
      <c r="LRF172" s="187"/>
      <c r="LRG172" s="188"/>
      <c r="LRH172" s="165"/>
      <c r="LRI172" s="166"/>
      <c r="LRJ172" s="146"/>
      <c r="LRK172" s="145"/>
      <c r="LRL172" s="145"/>
      <c r="LRM172" s="167"/>
      <c r="LRN172" s="147"/>
      <c r="LRO172" s="148"/>
      <c r="LRP172" s="187"/>
      <c r="LRQ172" s="188"/>
      <c r="LRR172" s="165"/>
      <c r="LRS172" s="166"/>
      <c r="LRT172" s="146"/>
      <c r="LRU172" s="145"/>
      <c r="LRV172" s="145"/>
      <c r="LRW172" s="167"/>
      <c r="LRX172" s="147"/>
      <c r="LRY172" s="148"/>
      <c r="LRZ172" s="187"/>
      <c r="LSA172" s="188"/>
      <c r="LSB172" s="165"/>
      <c r="LSC172" s="166"/>
      <c r="LSD172" s="146"/>
      <c r="LSE172" s="145"/>
      <c r="LSF172" s="145"/>
      <c r="LSG172" s="167"/>
      <c r="LSH172" s="147"/>
      <c r="LSI172" s="148"/>
      <c r="LSJ172" s="187"/>
      <c r="LSK172" s="188"/>
      <c r="LSL172" s="165"/>
      <c r="LSM172" s="166"/>
      <c r="LSN172" s="146"/>
      <c r="LSO172" s="145"/>
      <c r="LSP172" s="145"/>
      <c r="LSQ172" s="167"/>
      <c r="LSR172" s="147"/>
      <c r="LSS172" s="148"/>
      <c r="LST172" s="187"/>
      <c r="LSU172" s="188"/>
      <c r="LSV172" s="165"/>
      <c r="LSW172" s="166"/>
      <c r="LSX172" s="146"/>
      <c r="LSY172" s="145"/>
      <c r="LSZ172" s="145"/>
      <c r="LTA172" s="167"/>
      <c r="LTB172" s="147"/>
      <c r="LTC172" s="148"/>
      <c r="LTD172" s="187"/>
      <c r="LTE172" s="188"/>
      <c r="LTF172" s="165"/>
      <c r="LTG172" s="166"/>
      <c r="LTH172" s="146"/>
      <c r="LTI172" s="145"/>
      <c r="LTJ172" s="145"/>
      <c r="LTK172" s="167"/>
      <c r="LTL172" s="147"/>
      <c r="LTM172" s="148"/>
      <c r="LTN172" s="187"/>
      <c r="LTO172" s="188"/>
      <c r="LTP172" s="165"/>
      <c r="LTQ172" s="166"/>
      <c r="LTR172" s="146"/>
      <c r="LTS172" s="145"/>
      <c r="LTT172" s="145"/>
      <c r="LTU172" s="167"/>
      <c r="LTV172" s="147"/>
      <c r="LTW172" s="148"/>
      <c r="LTX172" s="187"/>
      <c r="LTY172" s="188"/>
      <c r="LTZ172" s="165"/>
      <c r="LUA172" s="166"/>
      <c r="LUB172" s="146"/>
      <c r="LUC172" s="145"/>
      <c r="LUD172" s="145"/>
      <c r="LUE172" s="167"/>
      <c r="LUF172" s="147"/>
      <c r="LUG172" s="148"/>
      <c r="LUH172" s="187"/>
      <c r="LUI172" s="188"/>
      <c r="LUJ172" s="165"/>
      <c r="LUK172" s="166"/>
      <c r="LUL172" s="146"/>
      <c r="LUM172" s="145"/>
      <c r="LUN172" s="145"/>
      <c r="LUO172" s="167"/>
      <c r="LUP172" s="147"/>
      <c r="LUQ172" s="148"/>
      <c r="LUR172" s="187"/>
      <c r="LUS172" s="188"/>
      <c r="LUT172" s="165"/>
      <c r="LUU172" s="166"/>
      <c r="LUV172" s="146"/>
      <c r="LUW172" s="145"/>
      <c r="LUX172" s="145"/>
      <c r="LUY172" s="167"/>
      <c r="LUZ172" s="147"/>
      <c r="LVA172" s="148"/>
      <c r="LVB172" s="187"/>
      <c r="LVC172" s="188"/>
      <c r="LVD172" s="165"/>
      <c r="LVE172" s="166"/>
      <c r="LVF172" s="146"/>
      <c r="LVG172" s="145"/>
      <c r="LVH172" s="145"/>
      <c r="LVI172" s="167"/>
      <c r="LVJ172" s="147"/>
      <c r="LVK172" s="148"/>
      <c r="LVL172" s="187"/>
      <c r="LVM172" s="188"/>
      <c r="LVN172" s="165"/>
      <c r="LVO172" s="166"/>
      <c r="LVP172" s="146"/>
      <c r="LVQ172" s="145"/>
      <c r="LVR172" s="145"/>
      <c r="LVS172" s="167"/>
      <c r="LVT172" s="147"/>
      <c r="LVU172" s="148"/>
      <c r="LVV172" s="187"/>
      <c r="LVW172" s="188"/>
      <c r="LVX172" s="165"/>
      <c r="LVY172" s="166"/>
      <c r="LVZ172" s="146"/>
      <c r="LWA172" s="145"/>
      <c r="LWB172" s="145"/>
      <c r="LWC172" s="167"/>
      <c r="LWD172" s="147"/>
      <c r="LWE172" s="148"/>
      <c r="LWF172" s="187"/>
      <c r="LWG172" s="188"/>
      <c r="LWH172" s="165"/>
      <c r="LWI172" s="166"/>
      <c r="LWJ172" s="146"/>
      <c r="LWK172" s="145"/>
      <c r="LWL172" s="145"/>
      <c r="LWM172" s="167"/>
      <c r="LWN172" s="147"/>
      <c r="LWO172" s="148"/>
      <c r="LWP172" s="187"/>
      <c r="LWQ172" s="188"/>
      <c r="LWR172" s="165"/>
      <c r="LWS172" s="166"/>
      <c r="LWT172" s="146"/>
      <c r="LWU172" s="145"/>
      <c r="LWV172" s="145"/>
      <c r="LWW172" s="167"/>
      <c r="LWX172" s="147"/>
      <c r="LWY172" s="148"/>
      <c r="LWZ172" s="187"/>
      <c r="LXA172" s="188"/>
      <c r="LXB172" s="165"/>
      <c r="LXC172" s="166"/>
      <c r="LXD172" s="146"/>
      <c r="LXE172" s="145"/>
      <c r="LXF172" s="145"/>
      <c r="LXG172" s="167"/>
      <c r="LXH172" s="147"/>
      <c r="LXI172" s="148"/>
      <c r="LXJ172" s="187"/>
      <c r="LXK172" s="188"/>
      <c r="LXL172" s="165"/>
      <c r="LXM172" s="166"/>
      <c r="LXN172" s="146"/>
      <c r="LXO172" s="145"/>
      <c r="LXP172" s="145"/>
      <c r="LXQ172" s="167"/>
      <c r="LXR172" s="147"/>
      <c r="LXS172" s="148"/>
      <c r="LXT172" s="187"/>
      <c r="LXU172" s="188"/>
      <c r="LXV172" s="165"/>
      <c r="LXW172" s="166"/>
      <c r="LXX172" s="146"/>
      <c r="LXY172" s="145"/>
      <c r="LXZ172" s="145"/>
      <c r="LYA172" s="167"/>
      <c r="LYB172" s="147"/>
      <c r="LYC172" s="148"/>
      <c r="LYD172" s="187"/>
      <c r="LYE172" s="188"/>
      <c r="LYF172" s="165"/>
      <c r="LYG172" s="166"/>
      <c r="LYH172" s="146"/>
      <c r="LYI172" s="145"/>
      <c r="LYJ172" s="145"/>
      <c r="LYK172" s="167"/>
      <c r="LYL172" s="147"/>
      <c r="LYM172" s="148"/>
      <c r="LYN172" s="187"/>
      <c r="LYO172" s="188"/>
      <c r="LYP172" s="165"/>
      <c r="LYQ172" s="166"/>
      <c r="LYR172" s="146"/>
      <c r="LYS172" s="145"/>
      <c r="LYT172" s="145"/>
      <c r="LYU172" s="167"/>
      <c r="LYV172" s="147"/>
      <c r="LYW172" s="148"/>
      <c r="LYX172" s="187"/>
      <c r="LYY172" s="188"/>
      <c r="LYZ172" s="165"/>
      <c r="LZA172" s="166"/>
      <c r="LZB172" s="146"/>
      <c r="LZC172" s="145"/>
      <c r="LZD172" s="145"/>
      <c r="LZE172" s="167"/>
      <c r="LZF172" s="147"/>
      <c r="LZG172" s="148"/>
      <c r="LZH172" s="187"/>
      <c r="LZI172" s="188"/>
      <c r="LZJ172" s="165"/>
      <c r="LZK172" s="166"/>
      <c r="LZL172" s="146"/>
      <c r="LZM172" s="145"/>
      <c r="LZN172" s="145"/>
      <c r="LZO172" s="167"/>
      <c r="LZP172" s="147"/>
      <c r="LZQ172" s="148"/>
      <c r="LZR172" s="187"/>
      <c r="LZS172" s="188"/>
      <c r="LZT172" s="165"/>
      <c r="LZU172" s="166"/>
      <c r="LZV172" s="146"/>
      <c r="LZW172" s="145"/>
      <c r="LZX172" s="145"/>
      <c r="LZY172" s="167"/>
      <c r="LZZ172" s="147"/>
      <c r="MAA172" s="148"/>
      <c r="MAB172" s="187"/>
      <c r="MAC172" s="188"/>
      <c r="MAD172" s="165"/>
      <c r="MAE172" s="166"/>
      <c r="MAF172" s="146"/>
      <c r="MAG172" s="145"/>
      <c r="MAH172" s="145"/>
      <c r="MAI172" s="167"/>
      <c r="MAJ172" s="147"/>
      <c r="MAK172" s="148"/>
      <c r="MAL172" s="187"/>
      <c r="MAM172" s="188"/>
      <c r="MAN172" s="165"/>
      <c r="MAO172" s="166"/>
      <c r="MAP172" s="146"/>
      <c r="MAQ172" s="145"/>
      <c r="MAR172" s="145"/>
      <c r="MAS172" s="167"/>
      <c r="MAT172" s="147"/>
      <c r="MAU172" s="148"/>
      <c r="MAV172" s="187"/>
      <c r="MAW172" s="188"/>
      <c r="MAX172" s="165"/>
      <c r="MAY172" s="166"/>
      <c r="MAZ172" s="146"/>
      <c r="MBA172" s="145"/>
      <c r="MBB172" s="145"/>
      <c r="MBC172" s="167"/>
      <c r="MBD172" s="147"/>
      <c r="MBE172" s="148"/>
      <c r="MBF172" s="187"/>
      <c r="MBG172" s="188"/>
      <c r="MBH172" s="165"/>
      <c r="MBI172" s="166"/>
      <c r="MBJ172" s="146"/>
      <c r="MBK172" s="145"/>
      <c r="MBL172" s="145"/>
      <c r="MBM172" s="167"/>
      <c r="MBN172" s="147"/>
      <c r="MBO172" s="148"/>
      <c r="MBP172" s="187"/>
      <c r="MBQ172" s="188"/>
      <c r="MBR172" s="165"/>
      <c r="MBS172" s="166"/>
      <c r="MBT172" s="146"/>
      <c r="MBU172" s="145"/>
      <c r="MBV172" s="145"/>
      <c r="MBW172" s="167"/>
      <c r="MBX172" s="147"/>
      <c r="MBY172" s="148"/>
      <c r="MBZ172" s="187"/>
      <c r="MCA172" s="188"/>
      <c r="MCB172" s="165"/>
      <c r="MCC172" s="166"/>
      <c r="MCD172" s="146"/>
      <c r="MCE172" s="145"/>
      <c r="MCF172" s="145"/>
      <c r="MCG172" s="167"/>
      <c r="MCH172" s="147"/>
      <c r="MCI172" s="148"/>
      <c r="MCJ172" s="187"/>
      <c r="MCK172" s="188"/>
      <c r="MCL172" s="165"/>
      <c r="MCM172" s="166"/>
      <c r="MCN172" s="146"/>
      <c r="MCO172" s="145"/>
      <c r="MCP172" s="145"/>
      <c r="MCQ172" s="167"/>
      <c r="MCR172" s="147"/>
      <c r="MCS172" s="148"/>
      <c r="MCT172" s="187"/>
      <c r="MCU172" s="188"/>
      <c r="MCV172" s="165"/>
      <c r="MCW172" s="166"/>
      <c r="MCX172" s="146"/>
      <c r="MCY172" s="145"/>
      <c r="MCZ172" s="145"/>
      <c r="MDA172" s="167"/>
      <c r="MDB172" s="147"/>
      <c r="MDC172" s="148"/>
      <c r="MDD172" s="187"/>
      <c r="MDE172" s="188"/>
      <c r="MDF172" s="165"/>
      <c r="MDG172" s="166"/>
      <c r="MDH172" s="146"/>
      <c r="MDI172" s="145"/>
      <c r="MDJ172" s="145"/>
      <c r="MDK172" s="167"/>
      <c r="MDL172" s="147"/>
      <c r="MDM172" s="148"/>
      <c r="MDN172" s="187"/>
      <c r="MDO172" s="188"/>
      <c r="MDP172" s="165"/>
      <c r="MDQ172" s="166"/>
      <c r="MDR172" s="146"/>
      <c r="MDS172" s="145"/>
      <c r="MDT172" s="145"/>
      <c r="MDU172" s="167"/>
      <c r="MDV172" s="147"/>
      <c r="MDW172" s="148"/>
      <c r="MDX172" s="187"/>
      <c r="MDY172" s="188"/>
      <c r="MDZ172" s="165"/>
      <c r="MEA172" s="166"/>
      <c r="MEB172" s="146"/>
      <c r="MEC172" s="145"/>
      <c r="MED172" s="145"/>
      <c r="MEE172" s="167"/>
      <c r="MEF172" s="147"/>
      <c r="MEG172" s="148"/>
      <c r="MEH172" s="187"/>
      <c r="MEI172" s="188"/>
      <c r="MEJ172" s="165"/>
      <c r="MEK172" s="166"/>
      <c r="MEL172" s="146"/>
      <c r="MEM172" s="145"/>
      <c r="MEN172" s="145"/>
      <c r="MEO172" s="167"/>
      <c r="MEP172" s="147"/>
      <c r="MEQ172" s="148"/>
      <c r="MER172" s="187"/>
      <c r="MES172" s="188"/>
      <c r="MET172" s="165"/>
      <c r="MEU172" s="166"/>
      <c r="MEV172" s="146"/>
      <c r="MEW172" s="145"/>
      <c r="MEX172" s="145"/>
      <c r="MEY172" s="167"/>
      <c r="MEZ172" s="147"/>
      <c r="MFA172" s="148"/>
      <c r="MFB172" s="187"/>
      <c r="MFC172" s="188"/>
      <c r="MFD172" s="165"/>
      <c r="MFE172" s="166"/>
      <c r="MFF172" s="146"/>
      <c r="MFG172" s="145"/>
      <c r="MFH172" s="145"/>
      <c r="MFI172" s="167"/>
      <c r="MFJ172" s="147"/>
      <c r="MFK172" s="148"/>
      <c r="MFL172" s="187"/>
      <c r="MFM172" s="188"/>
      <c r="MFN172" s="165"/>
      <c r="MFO172" s="166"/>
      <c r="MFP172" s="146"/>
      <c r="MFQ172" s="145"/>
      <c r="MFR172" s="145"/>
      <c r="MFS172" s="167"/>
      <c r="MFT172" s="147"/>
      <c r="MFU172" s="148"/>
      <c r="MFV172" s="187"/>
      <c r="MFW172" s="188"/>
      <c r="MFX172" s="165"/>
      <c r="MFY172" s="166"/>
      <c r="MFZ172" s="146"/>
      <c r="MGA172" s="145"/>
      <c r="MGB172" s="145"/>
      <c r="MGC172" s="167"/>
      <c r="MGD172" s="147"/>
      <c r="MGE172" s="148"/>
      <c r="MGF172" s="187"/>
      <c r="MGG172" s="188"/>
      <c r="MGH172" s="165"/>
      <c r="MGI172" s="166"/>
      <c r="MGJ172" s="146"/>
      <c r="MGK172" s="145"/>
      <c r="MGL172" s="145"/>
      <c r="MGM172" s="167"/>
      <c r="MGN172" s="147"/>
      <c r="MGO172" s="148"/>
      <c r="MGP172" s="187"/>
      <c r="MGQ172" s="188"/>
      <c r="MGR172" s="165"/>
      <c r="MGS172" s="166"/>
      <c r="MGT172" s="146"/>
      <c r="MGU172" s="145"/>
      <c r="MGV172" s="145"/>
      <c r="MGW172" s="167"/>
      <c r="MGX172" s="147"/>
      <c r="MGY172" s="148"/>
      <c r="MGZ172" s="187"/>
      <c r="MHA172" s="188"/>
      <c r="MHB172" s="165"/>
      <c r="MHC172" s="166"/>
      <c r="MHD172" s="146"/>
      <c r="MHE172" s="145"/>
      <c r="MHF172" s="145"/>
      <c r="MHG172" s="167"/>
      <c r="MHH172" s="147"/>
      <c r="MHI172" s="148"/>
      <c r="MHJ172" s="187"/>
      <c r="MHK172" s="188"/>
      <c r="MHL172" s="165"/>
      <c r="MHM172" s="166"/>
      <c r="MHN172" s="146"/>
      <c r="MHO172" s="145"/>
      <c r="MHP172" s="145"/>
      <c r="MHQ172" s="167"/>
      <c r="MHR172" s="147"/>
      <c r="MHS172" s="148"/>
      <c r="MHT172" s="187"/>
      <c r="MHU172" s="188"/>
      <c r="MHV172" s="165"/>
      <c r="MHW172" s="166"/>
      <c r="MHX172" s="146"/>
      <c r="MHY172" s="145"/>
      <c r="MHZ172" s="145"/>
      <c r="MIA172" s="167"/>
      <c r="MIB172" s="147"/>
      <c r="MIC172" s="148"/>
      <c r="MID172" s="187"/>
      <c r="MIE172" s="188"/>
      <c r="MIF172" s="165"/>
      <c r="MIG172" s="166"/>
      <c r="MIH172" s="146"/>
      <c r="MII172" s="145"/>
      <c r="MIJ172" s="145"/>
      <c r="MIK172" s="167"/>
      <c r="MIL172" s="147"/>
      <c r="MIM172" s="148"/>
      <c r="MIN172" s="187"/>
      <c r="MIO172" s="188"/>
      <c r="MIP172" s="165"/>
      <c r="MIQ172" s="166"/>
      <c r="MIR172" s="146"/>
      <c r="MIS172" s="145"/>
      <c r="MIT172" s="145"/>
      <c r="MIU172" s="167"/>
      <c r="MIV172" s="147"/>
      <c r="MIW172" s="148"/>
      <c r="MIX172" s="187"/>
      <c r="MIY172" s="188"/>
      <c r="MIZ172" s="165"/>
      <c r="MJA172" s="166"/>
      <c r="MJB172" s="146"/>
      <c r="MJC172" s="145"/>
      <c r="MJD172" s="145"/>
      <c r="MJE172" s="167"/>
      <c r="MJF172" s="147"/>
      <c r="MJG172" s="148"/>
      <c r="MJH172" s="187"/>
      <c r="MJI172" s="188"/>
      <c r="MJJ172" s="165"/>
      <c r="MJK172" s="166"/>
      <c r="MJL172" s="146"/>
      <c r="MJM172" s="145"/>
      <c r="MJN172" s="145"/>
      <c r="MJO172" s="167"/>
      <c r="MJP172" s="147"/>
      <c r="MJQ172" s="148"/>
      <c r="MJR172" s="187"/>
      <c r="MJS172" s="188"/>
      <c r="MJT172" s="165"/>
      <c r="MJU172" s="166"/>
      <c r="MJV172" s="146"/>
      <c r="MJW172" s="145"/>
      <c r="MJX172" s="145"/>
      <c r="MJY172" s="167"/>
      <c r="MJZ172" s="147"/>
      <c r="MKA172" s="148"/>
      <c r="MKB172" s="187"/>
      <c r="MKC172" s="188"/>
      <c r="MKD172" s="165"/>
      <c r="MKE172" s="166"/>
      <c r="MKF172" s="146"/>
      <c r="MKG172" s="145"/>
      <c r="MKH172" s="145"/>
      <c r="MKI172" s="167"/>
      <c r="MKJ172" s="147"/>
      <c r="MKK172" s="148"/>
      <c r="MKL172" s="187"/>
      <c r="MKM172" s="188"/>
      <c r="MKN172" s="165"/>
      <c r="MKO172" s="166"/>
      <c r="MKP172" s="146"/>
      <c r="MKQ172" s="145"/>
      <c r="MKR172" s="145"/>
      <c r="MKS172" s="167"/>
      <c r="MKT172" s="147"/>
      <c r="MKU172" s="148"/>
      <c r="MKV172" s="187"/>
      <c r="MKW172" s="188"/>
      <c r="MKX172" s="165"/>
      <c r="MKY172" s="166"/>
      <c r="MKZ172" s="146"/>
      <c r="MLA172" s="145"/>
      <c r="MLB172" s="145"/>
      <c r="MLC172" s="167"/>
      <c r="MLD172" s="147"/>
      <c r="MLE172" s="148"/>
      <c r="MLF172" s="187"/>
      <c r="MLG172" s="188"/>
      <c r="MLH172" s="165"/>
      <c r="MLI172" s="166"/>
      <c r="MLJ172" s="146"/>
      <c r="MLK172" s="145"/>
      <c r="MLL172" s="145"/>
      <c r="MLM172" s="167"/>
      <c r="MLN172" s="147"/>
      <c r="MLO172" s="148"/>
      <c r="MLP172" s="187"/>
      <c r="MLQ172" s="188"/>
      <c r="MLR172" s="165"/>
      <c r="MLS172" s="166"/>
      <c r="MLT172" s="146"/>
      <c r="MLU172" s="145"/>
      <c r="MLV172" s="145"/>
      <c r="MLW172" s="167"/>
      <c r="MLX172" s="147"/>
      <c r="MLY172" s="148"/>
      <c r="MLZ172" s="187"/>
      <c r="MMA172" s="188"/>
      <c r="MMB172" s="165"/>
      <c r="MMC172" s="166"/>
      <c r="MMD172" s="146"/>
      <c r="MME172" s="145"/>
      <c r="MMF172" s="145"/>
      <c r="MMG172" s="167"/>
      <c r="MMH172" s="147"/>
      <c r="MMI172" s="148"/>
      <c r="MMJ172" s="187"/>
      <c r="MMK172" s="188"/>
      <c r="MML172" s="165"/>
      <c r="MMM172" s="166"/>
      <c r="MMN172" s="146"/>
      <c r="MMO172" s="145"/>
      <c r="MMP172" s="145"/>
      <c r="MMQ172" s="167"/>
      <c r="MMR172" s="147"/>
      <c r="MMS172" s="148"/>
      <c r="MMT172" s="187"/>
      <c r="MMU172" s="188"/>
      <c r="MMV172" s="165"/>
      <c r="MMW172" s="166"/>
      <c r="MMX172" s="146"/>
      <c r="MMY172" s="145"/>
      <c r="MMZ172" s="145"/>
      <c r="MNA172" s="167"/>
      <c r="MNB172" s="147"/>
      <c r="MNC172" s="148"/>
      <c r="MND172" s="187"/>
      <c r="MNE172" s="188"/>
      <c r="MNF172" s="165"/>
      <c r="MNG172" s="166"/>
      <c r="MNH172" s="146"/>
      <c r="MNI172" s="145"/>
      <c r="MNJ172" s="145"/>
      <c r="MNK172" s="167"/>
      <c r="MNL172" s="147"/>
      <c r="MNM172" s="148"/>
      <c r="MNN172" s="187"/>
      <c r="MNO172" s="188"/>
      <c r="MNP172" s="165"/>
      <c r="MNQ172" s="166"/>
      <c r="MNR172" s="146"/>
      <c r="MNS172" s="145"/>
      <c r="MNT172" s="145"/>
      <c r="MNU172" s="167"/>
      <c r="MNV172" s="147"/>
      <c r="MNW172" s="148"/>
      <c r="MNX172" s="187"/>
      <c r="MNY172" s="188"/>
      <c r="MNZ172" s="165"/>
      <c r="MOA172" s="166"/>
      <c r="MOB172" s="146"/>
      <c r="MOC172" s="145"/>
      <c r="MOD172" s="145"/>
      <c r="MOE172" s="167"/>
      <c r="MOF172" s="147"/>
      <c r="MOG172" s="148"/>
      <c r="MOH172" s="187"/>
      <c r="MOI172" s="188"/>
      <c r="MOJ172" s="165"/>
      <c r="MOK172" s="166"/>
      <c r="MOL172" s="146"/>
      <c r="MOM172" s="145"/>
      <c r="MON172" s="145"/>
      <c r="MOO172" s="167"/>
      <c r="MOP172" s="147"/>
      <c r="MOQ172" s="148"/>
      <c r="MOR172" s="187"/>
      <c r="MOS172" s="188"/>
      <c r="MOT172" s="165"/>
      <c r="MOU172" s="166"/>
      <c r="MOV172" s="146"/>
      <c r="MOW172" s="145"/>
      <c r="MOX172" s="145"/>
      <c r="MOY172" s="167"/>
      <c r="MOZ172" s="147"/>
      <c r="MPA172" s="148"/>
      <c r="MPB172" s="187"/>
      <c r="MPC172" s="188"/>
      <c r="MPD172" s="165"/>
      <c r="MPE172" s="166"/>
      <c r="MPF172" s="146"/>
      <c r="MPG172" s="145"/>
      <c r="MPH172" s="145"/>
      <c r="MPI172" s="167"/>
      <c r="MPJ172" s="147"/>
      <c r="MPK172" s="148"/>
      <c r="MPL172" s="187"/>
      <c r="MPM172" s="188"/>
      <c r="MPN172" s="165"/>
      <c r="MPO172" s="166"/>
      <c r="MPP172" s="146"/>
      <c r="MPQ172" s="145"/>
      <c r="MPR172" s="145"/>
      <c r="MPS172" s="167"/>
      <c r="MPT172" s="147"/>
      <c r="MPU172" s="148"/>
      <c r="MPV172" s="187"/>
      <c r="MPW172" s="188"/>
      <c r="MPX172" s="165"/>
      <c r="MPY172" s="166"/>
      <c r="MPZ172" s="146"/>
      <c r="MQA172" s="145"/>
      <c r="MQB172" s="145"/>
      <c r="MQC172" s="167"/>
      <c r="MQD172" s="147"/>
      <c r="MQE172" s="148"/>
      <c r="MQF172" s="187"/>
      <c r="MQG172" s="188"/>
      <c r="MQH172" s="165"/>
      <c r="MQI172" s="166"/>
      <c r="MQJ172" s="146"/>
      <c r="MQK172" s="145"/>
      <c r="MQL172" s="145"/>
      <c r="MQM172" s="167"/>
      <c r="MQN172" s="147"/>
      <c r="MQO172" s="148"/>
      <c r="MQP172" s="187"/>
      <c r="MQQ172" s="188"/>
      <c r="MQR172" s="165"/>
      <c r="MQS172" s="166"/>
      <c r="MQT172" s="146"/>
      <c r="MQU172" s="145"/>
      <c r="MQV172" s="145"/>
      <c r="MQW172" s="167"/>
      <c r="MQX172" s="147"/>
      <c r="MQY172" s="148"/>
      <c r="MQZ172" s="187"/>
      <c r="MRA172" s="188"/>
      <c r="MRB172" s="165"/>
      <c r="MRC172" s="166"/>
      <c r="MRD172" s="146"/>
      <c r="MRE172" s="145"/>
      <c r="MRF172" s="145"/>
      <c r="MRG172" s="167"/>
      <c r="MRH172" s="147"/>
      <c r="MRI172" s="148"/>
      <c r="MRJ172" s="187"/>
      <c r="MRK172" s="188"/>
      <c r="MRL172" s="165"/>
      <c r="MRM172" s="166"/>
      <c r="MRN172" s="146"/>
      <c r="MRO172" s="145"/>
      <c r="MRP172" s="145"/>
      <c r="MRQ172" s="167"/>
      <c r="MRR172" s="147"/>
      <c r="MRS172" s="148"/>
      <c r="MRT172" s="187"/>
      <c r="MRU172" s="188"/>
      <c r="MRV172" s="165"/>
      <c r="MRW172" s="166"/>
      <c r="MRX172" s="146"/>
      <c r="MRY172" s="145"/>
      <c r="MRZ172" s="145"/>
      <c r="MSA172" s="167"/>
      <c r="MSB172" s="147"/>
      <c r="MSC172" s="148"/>
      <c r="MSD172" s="187"/>
      <c r="MSE172" s="188"/>
      <c r="MSF172" s="165"/>
      <c r="MSG172" s="166"/>
      <c r="MSH172" s="146"/>
      <c r="MSI172" s="145"/>
      <c r="MSJ172" s="145"/>
      <c r="MSK172" s="167"/>
      <c r="MSL172" s="147"/>
      <c r="MSM172" s="148"/>
      <c r="MSN172" s="187"/>
      <c r="MSO172" s="188"/>
      <c r="MSP172" s="165"/>
      <c r="MSQ172" s="166"/>
      <c r="MSR172" s="146"/>
      <c r="MSS172" s="145"/>
      <c r="MST172" s="145"/>
      <c r="MSU172" s="167"/>
      <c r="MSV172" s="147"/>
      <c r="MSW172" s="148"/>
      <c r="MSX172" s="187"/>
      <c r="MSY172" s="188"/>
      <c r="MSZ172" s="165"/>
      <c r="MTA172" s="166"/>
      <c r="MTB172" s="146"/>
      <c r="MTC172" s="145"/>
      <c r="MTD172" s="145"/>
      <c r="MTE172" s="167"/>
      <c r="MTF172" s="147"/>
      <c r="MTG172" s="148"/>
      <c r="MTH172" s="187"/>
      <c r="MTI172" s="188"/>
      <c r="MTJ172" s="165"/>
      <c r="MTK172" s="166"/>
      <c r="MTL172" s="146"/>
      <c r="MTM172" s="145"/>
      <c r="MTN172" s="145"/>
      <c r="MTO172" s="167"/>
      <c r="MTP172" s="147"/>
      <c r="MTQ172" s="148"/>
      <c r="MTR172" s="187"/>
      <c r="MTS172" s="188"/>
      <c r="MTT172" s="165"/>
      <c r="MTU172" s="166"/>
      <c r="MTV172" s="146"/>
      <c r="MTW172" s="145"/>
      <c r="MTX172" s="145"/>
      <c r="MTY172" s="167"/>
      <c r="MTZ172" s="147"/>
      <c r="MUA172" s="148"/>
      <c r="MUB172" s="187"/>
      <c r="MUC172" s="188"/>
      <c r="MUD172" s="165"/>
      <c r="MUE172" s="166"/>
      <c r="MUF172" s="146"/>
      <c r="MUG172" s="145"/>
      <c r="MUH172" s="145"/>
      <c r="MUI172" s="167"/>
      <c r="MUJ172" s="147"/>
      <c r="MUK172" s="148"/>
      <c r="MUL172" s="187"/>
      <c r="MUM172" s="188"/>
      <c r="MUN172" s="165"/>
      <c r="MUO172" s="166"/>
      <c r="MUP172" s="146"/>
      <c r="MUQ172" s="145"/>
      <c r="MUR172" s="145"/>
      <c r="MUS172" s="167"/>
      <c r="MUT172" s="147"/>
      <c r="MUU172" s="148"/>
      <c r="MUV172" s="187"/>
      <c r="MUW172" s="188"/>
      <c r="MUX172" s="165"/>
      <c r="MUY172" s="166"/>
      <c r="MUZ172" s="146"/>
      <c r="MVA172" s="145"/>
      <c r="MVB172" s="145"/>
      <c r="MVC172" s="167"/>
      <c r="MVD172" s="147"/>
      <c r="MVE172" s="148"/>
      <c r="MVF172" s="187"/>
      <c r="MVG172" s="188"/>
      <c r="MVH172" s="165"/>
      <c r="MVI172" s="166"/>
      <c r="MVJ172" s="146"/>
      <c r="MVK172" s="145"/>
      <c r="MVL172" s="145"/>
      <c r="MVM172" s="167"/>
      <c r="MVN172" s="147"/>
      <c r="MVO172" s="148"/>
      <c r="MVP172" s="187"/>
      <c r="MVQ172" s="188"/>
      <c r="MVR172" s="165"/>
      <c r="MVS172" s="166"/>
      <c r="MVT172" s="146"/>
      <c r="MVU172" s="145"/>
      <c r="MVV172" s="145"/>
      <c r="MVW172" s="167"/>
      <c r="MVX172" s="147"/>
      <c r="MVY172" s="148"/>
      <c r="MVZ172" s="187"/>
      <c r="MWA172" s="188"/>
      <c r="MWB172" s="165"/>
      <c r="MWC172" s="166"/>
      <c r="MWD172" s="146"/>
      <c r="MWE172" s="145"/>
      <c r="MWF172" s="145"/>
      <c r="MWG172" s="167"/>
      <c r="MWH172" s="147"/>
      <c r="MWI172" s="148"/>
      <c r="MWJ172" s="187"/>
      <c r="MWK172" s="188"/>
      <c r="MWL172" s="165"/>
      <c r="MWM172" s="166"/>
      <c r="MWN172" s="146"/>
      <c r="MWO172" s="145"/>
      <c r="MWP172" s="145"/>
      <c r="MWQ172" s="167"/>
      <c r="MWR172" s="147"/>
      <c r="MWS172" s="148"/>
      <c r="MWT172" s="187"/>
      <c r="MWU172" s="188"/>
      <c r="MWV172" s="165"/>
      <c r="MWW172" s="166"/>
      <c r="MWX172" s="146"/>
      <c r="MWY172" s="145"/>
      <c r="MWZ172" s="145"/>
      <c r="MXA172" s="167"/>
      <c r="MXB172" s="147"/>
      <c r="MXC172" s="148"/>
      <c r="MXD172" s="187"/>
      <c r="MXE172" s="188"/>
      <c r="MXF172" s="165"/>
      <c r="MXG172" s="166"/>
      <c r="MXH172" s="146"/>
      <c r="MXI172" s="145"/>
      <c r="MXJ172" s="145"/>
      <c r="MXK172" s="167"/>
      <c r="MXL172" s="147"/>
      <c r="MXM172" s="148"/>
      <c r="MXN172" s="187"/>
      <c r="MXO172" s="188"/>
      <c r="MXP172" s="165"/>
      <c r="MXQ172" s="166"/>
      <c r="MXR172" s="146"/>
      <c r="MXS172" s="145"/>
      <c r="MXT172" s="145"/>
      <c r="MXU172" s="167"/>
      <c r="MXV172" s="147"/>
      <c r="MXW172" s="148"/>
      <c r="MXX172" s="187"/>
      <c r="MXY172" s="188"/>
      <c r="MXZ172" s="165"/>
      <c r="MYA172" s="166"/>
      <c r="MYB172" s="146"/>
      <c r="MYC172" s="145"/>
      <c r="MYD172" s="145"/>
      <c r="MYE172" s="167"/>
      <c r="MYF172" s="147"/>
      <c r="MYG172" s="148"/>
      <c r="MYH172" s="187"/>
      <c r="MYI172" s="188"/>
      <c r="MYJ172" s="165"/>
      <c r="MYK172" s="166"/>
      <c r="MYL172" s="146"/>
      <c r="MYM172" s="145"/>
      <c r="MYN172" s="145"/>
      <c r="MYO172" s="167"/>
      <c r="MYP172" s="147"/>
      <c r="MYQ172" s="148"/>
      <c r="MYR172" s="187"/>
      <c r="MYS172" s="188"/>
      <c r="MYT172" s="165"/>
      <c r="MYU172" s="166"/>
      <c r="MYV172" s="146"/>
      <c r="MYW172" s="145"/>
      <c r="MYX172" s="145"/>
      <c r="MYY172" s="167"/>
      <c r="MYZ172" s="147"/>
      <c r="MZA172" s="148"/>
      <c r="MZB172" s="187"/>
      <c r="MZC172" s="188"/>
      <c r="MZD172" s="165"/>
      <c r="MZE172" s="166"/>
      <c r="MZF172" s="146"/>
      <c r="MZG172" s="145"/>
      <c r="MZH172" s="145"/>
      <c r="MZI172" s="167"/>
      <c r="MZJ172" s="147"/>
      <c r="MZK172" s="148"/>
      <c r="MZL172" s="187"/>
      <c r="MZM172" s="188"/>
      <c r="MZN172" s="165"/>
      <c r="MZO172" s="166"/>
      <c r="MZP172" s="146"/>
      <c r="MZQ172" s="145"/>
      <c r="MZR172" s="145"/>
      <c r="MZS172" s="167"/>
      <c r="MZT172" s="147"/>
      <c r="MZU172" s="148"/>
      <c r="MZV172" s="187"/>
      <c r="MZW172" s="188"/>
      <c r="MZX172" s="165"/>
      <c r="MZY172" s="166"/>
      <c r="MZZ172" s="146"/>
      <c r="NAA172" s="145"/>
      <c r="NAB172" s="145"/>
      <c r="NAC172" s="167"/>
      <c r="NAD172" s="147"/>
      <c r="NAE172" s="148"/>
      <c r="NAF172" s="187"/>
      <c r="NAG172" s="188"/>
      <c r="NAH172" s="165"/>
      <c r="NAI172" s="166"/>
      <c r="NAJ172" s="146"/>
      <c r="NAK172" s="145"/>
      <c r="NAL172" s="145"/>
      <c r="NAM172" s="167"/>
      <c r="NAN172" s="147"/>
      <c r="NAO172" s="148"/>
      <c r="NAP172" s="187"/>
      <c r="NAQ172" s="188"/>
      <c r="NAR172" s="165"/>
      <c r="NAS172" s="166"/>
      <c r="NAT172" s="146"/>
      <c r="NAU172" s="145"/>
      <c r="NAV172" s="145"/>
      <c r="NAW172" s="167"/>
      <c r="NAX172" s="147"/>
      <c r="NAY172" s="148"/>
      <c r="NAZ172" s="187"/>
      <c r="NBA172" s="188"/>
      <c r="NBB172" s="165"/>
      <c r="NBC172" s="166"/>
      <c r="NBD172" s="146"/>
      <c r="NBE172" s="145"/>
      <c r="NBF172" s="145"/>
      <c r="NBG172" s="167"/>
      <c r="NBH172" s="147"/>
      <c r="NBI172" s="148"/>
      <c r="NBJ172" s="187"/>
      <c r="NBK172" s="188"/>
      <c r="NBL172" s="165"/>
      <c r="NBM172" s="166"/>
      <c r="NBN172" s="146"/>
      <c r="NBO172" s="145"/>
      <c r="NBP172" s="145"/>
      <c r="NBQ172" s="167"/>
      <c r="NBR172" s="147"/>
      <c r="NBS172" s="148"/>
      <c r="NBT172" s="187"/>
      <c r="NBU172" s="188"/>
      <c r="NBV172" s="165"/>
      <c r="NBW172" s="166"/>
      <c r="NBX172" s="146"/>
      <c r="NBY172" s="145"/>
      <c r="NBZ172" s="145"/>
      <c r="NCA172" s="167"/>
      <c r="NCB172" s="147"/>
      <c r="NCC172" s="148"/>
      <c r="NCD172" s="187"/>
      <c r="NCE172" s="188"/>
      <c r="NCF172" s="165"/>
      <c r="NCG172" s="166"/>
      <c r="NCH172" s="146"/>
      <c r="NCI172" s="145"/>
      <c r="NCJ172" s="145"/>
      <c r="NCK172" s="167"/>
      <c r="NCL172" s="147"/>
      <c r="NCM172" s="148"/>
      <c r="NCN172" s="187"/>
      <c r="NCO172" s="188"/>
      <c r="NCP172" s="165"/>
      <c r="NCQ172" s="166"/>
      <c r="NCR172" s="146"/>
      <c r="NCS172" s="145"/>
      <c r="NCT172" s="145"/>
      <c r="NCU172" s="167"/>
      <c r="NCV172" s="147"/>
      <c r="NCW172" s="148"/>
      <c r="NCX172" s="187"/>
      <c r="NCY172" s="188"/>
      <c r="NCZ172" s="165"/>
      <c r="NDA172" s="166"/>
      <c r="NDB172" s="146"/>
      <c r="NDC172" s="145"/>
      <c r="NDD172" s="145"/>
      <c r="NDE172" s="167"/>
      <c r="NDF172" s="147"/>
      <c r="NDG172" s="148"/>
      <c r="NDH172" s="187"/>
      <c r="NDI172" s="188"/>
      <c r="NDJ172" s="165"/>
      <c r="NDK172" s="166"/>
      <c r="NDL172" s="146"/>
      <c r="NDM172" s="145"/>
      <c r="NDN172" s="145"/>
      <c r="NDO172" s="167"/>
      <c r="NDP172" s="147"/>
      <c r="NDQ172" s="148"/>
      <c r="NDR172" s="187"/>
      <c r="NDS172" s="188"/>
      <c r="NDT172" s="165"/>
      <c r="NDU172" s="166"/>
      <c r="NDV172" s="146"/>
      <c r="NDW172" s="145"/>
      <c r="NDX172" s="145"/>
      <c r="NDY172" s="167"/>
      <c r="NDZ172" s="147"/>
      <c r="NEA172" s="148"/>
      <c r="NEB172" s="187"/>
      <c r="NEC172" s="188"/>
      <c r="NED172" s="165"/>
      <c r="NEE172" s="166"/>
      <c r="NEF172" s="146"/>
      <c r="NEG172" s="145"/>
      <c r="NEH172" s="145"/>
      <c r="NEI172" s="167"/>
      <c r="NEJ172" s="147"/>
      <c r="NEK172" s="148"/>
      <c r="NEL172" s="187"/>
      <c r="NEM172" s="188"/>
      <c r="NEN172" s="165"/>
      <c r="NEO172" s="166"/>
      <c r="NEP172" s="146"/>
      <c r="NEQ172" s="145"/>
      <c r="NER172" s="145"/>
      <c r="NES172" s="167"/>
      <c r="NET172" s="147"/>
      <c r="NEU172" s="148"/>
      <c r="NEV172" s="187"/>
      <c r="NEW172" s="188"/>
      <c r="NEX172" s="165"/>
      <c r="NEY172" s="166"/>
      <c r="NEZ172" s="146"/>
      <c r="NFA172" s="145"/>
      <c r="NFB172" s="145"/>
      <c r="NFC172" s="167"/>
      <c r="NFD172" s="147"/>
      <c r="NFE172" s="148"/>
      <c r="NFF172" s="187"/>
      <c r="NFG172" s="188"/>
      <c r="NFH172" s="165"/>
      <c r="NFI172" s="166"/>
      <c r="NFJ172" s="146"/>
      <c r="NFK172" s="145"/>
      <c r="NFL172" s="145"/>
      <c r="NFM172" s="167"/>
      <c r="NFN172" s="147"/>
      <c r="NFO172" s="148"/>
      <c r="NFP172" s="187"/>
      <c r="NFQ172" s="188"/>
      <c r="NFR172" s="165"/>
      <c r="NFS172" s="166"/>
      <c r="NFT172" s="146"/>
      <c r="NFU172" s="145"/>
      <c r="NFV172" s="145"/>
      <c r="NFW172" s="167"/>
      <c r="NFX172" s="147"/>
      <c r="NFY172" s="148"/>
      <c r="NFZ172" s="187"/>
      <c r="NGA172" s="188"/>
      <c r="NGB172" s="165"/>
      <c r="NGC172" s="166"/>
      <c r="NGD172" s="146"/>
      <c r="NGE172" s="145"/>
      <c r="NGF172" s="145"/>
      <c r="NGG172" s="167"/>
      <c r="NGH172" s="147"/>
      <c r="NGI172" s="148"/>
      <c r="NGJ172" s="187"/>
      <c r="NGK172" s="188"/>
      <c r="NGL172" s="165"/>
      <c r="NGM172" s="166"/>
      <c r="NGN172" s="146"/>
      <c r="NGO172" s="145"/>
      <c r="NGP172" s="145"/>
      <c r="NGQ172" s="167"/>
      <c r="NGR172" s="147"/>
      <c r="NGS172" s="148"/>
      <c r="NGT172" s="187"/>
      <c r="NGU172" s="188"/>
      <c r="NGV172" s="165"/>
      <c r="NGW172" s="166"/>
      <c r="NGX172" s="146"/>
      <c r="NGY172" s="145"/>
      <c r="NGZ172" s="145"/>
      <c r="NHA172" s="167"/>
      <c r="NHB172" s="147"/>
      <c r="NHC172" s="148"/>
      <c r="NHD172" s="187"/>
      <c r="NHE172" s="188"/>
      <c r="NHF172" s="165"/>
      <c r="NHG172" s="166"/>
      <c r="NHH172" s="146"/>
      <c r="NHI172" s="145"/>
      <c r="NHJ172" s="145"/>
      <c r="NHK172" s="167"/>
      <c r="NHL172" s="147"/>
      <c r="NHM172" s="148"/>
      <c r="NHN172" s="187"/>
      <c r="NHO172" s="188"/>
      <c r="NHP172" s="165"/>
      <c r="NHQ172" s="166"/>
      <c r="NHR172" s="146"/>
      <c r="NHS172" s="145"/>
      <c r="NHT172" s="145"/>
      <c r="NHU172" s="167"/>
      <c r="NHV172" s="147"/>
      <c r="NHW172" s="148"/>
      <c r="NHX172" s="187"/>
      <c r="NHY172" s="188"/>
      <c r="NHZ172" s="165"/>
      <c r="NIA172" s="166"/>
      <c r="NIB172" s="146"/>
      <c r="NIC172" s="145"/>
      <c r="NID172" s="145"/>
      <c r="NIE172" s="167"/>
      <c r="NIF172" s="147"/>
      <c r="NIG172" s="148"/>
      <c r="NIH172" s="187"/>
      <c r="NII172" s="188"/>
      <c r="NIJ172" s="165"/>
      <c r="NIK172" s="166"/>
      <c r="NIL172" s="146"/>
      <c r="NIM172" s="145"/>
      <c r="NIN172" s="145"/>
      <c r="NIO172" s="167"/>
      <c r="NIP172" s="147"/>
      <c r="NIQ172" s="148"/>
      <c r="NIR172" s="187"/>
      <c r="NIS172" s="188"/>
      <c r="NIT172" s="165"/>
      <c r="NIU172" s="166"/>
      <c r="NIV172" s="146"/>
      <c r="NIW172" s="145"/>
      <c r="NIX172" s="145"/>
      <c r="NIY172" s="167"/>
      <c r="NIZ172" s="147"/>
      <c r="NJA172" s="148"/>
      <c r="NJB172" s="187"/>
      <c r="NJC172" s="188"/>
      <c r="NJD172" s="165"/>
      <c r="NJE172" s="166"/>
      <c r="NJF172" s="146"/>
      <c r="NJG172" s="145"/>
      <c r="NJH172" s="145"/>
      <c r="NJI172" s="167"/>
      <c r="NJJ172" s="147"/>
      <c r="NJK172" s="148"/>
      <c r="NJL172" s="187"/>
      <c r="NJM172" s="188"/>
      <c r="NJN172" s="165"/>
      <c r="NJO172" s="166"/>
      <c r="NJP172" s="146"/>
      <c r="NJQ172" s="145"/>
      <c r="NJR172" s="145"/>
      <c r="NJS172" s="167"/>
      <c r="NJT172" s="147"/>
      <c r="NJU172" s="148"/>
      <c r="NJV172" s="187"/>
      <c r="NJW172" s="188"/>
      <c r="NJX172" s="165"/>
      <c r="NJY172" s="166"/>
      <c r="NJZ172" s="146"/>
      <c r="NKA172" s="145"/>
      <c r="NKB172" s="145"/>
      <c r="NKC172" s="167"/>
      <c r="NKD172" s="147"/>
      <c r="NKE172" s="148"/>
      <c r="NKF172" s="187"/>
      <c r="NKG172" s="188"/>
      <c r="NKH172" s="165"/>
      <c r="NKI172" s="166"/>
      <c r="NKJ172" s="146"/>
      <c r="NKK172" s="145"/>
      <c r="NKL172" s="145"/>
      <c r="NKM172" s="167"/>
      <c r="NKN172" s="147"/>
      <c r="NKO172" s="148"/>
      <c r="NKP172" s="187"/>
      <c r="NKQ172" s="188"/>
      <c r="NKR172" s="165"/>
      <c r="NKS172" s="166"/>
      <c r="NKT172" s="146"/>
      <c r="NKU172" s="145"/>
      <c r="NKV172" s="145"/>
      <c r="NKW172" s="167"/>
      <c r="NKX172" s="147"/>
      <c r="NKY172" s="148"/>
      <c r="NKZ172" s="187"/>
      <c r="NLA172" s="188"/>
      <c r="NLB172" s="165"/>
      <c r="NLC172" s="166"/>
      <c r="NLD172" s="146"/>
      <c r="NLE172" s="145"/>
      <c r="NLF172" s="145"/>
      <c r="NLG172" s="167"/>
      <c r="NLH172" s="147"/>
      <c r="NLI172" s="148"/>
      <c r="NLJ172" s="187"/>
      <c r="NLK172" s="188"/>
      <c r="NLL172" s="165"/>
      <c r="NLM172" s="166"/>
      <c r="NLN172" s="146"/>
      <c r="NLO172" s="145"/>
      <c r="NLP172" s="145"/>
      <c r="NLQ172" s="167"/>
      <c r="NLR172" s="147"/>
      <c r="NLS172" s="148"/>
      <c r="NLT172" s="187"/>
      <c r="NLU172" s="188"/>
      <c r="NLV172" s="165"/>
      <c r="NLW172" s="166"/>
      <c r="NLX172" s="146"/>
      <c r="NLY172" s="145"/>
      <c r="NLZ172" s="145"/>
      <c r="NMA172" s="167"/>
      <c r="NMB172" s="147"/>
      <c r="NMC172" s="148"/>
      <c r="NMD172" s="187"/>
      <c r="NME172" s="188"/>
      <c r="NMF172" s="165"/>
      <c r="NMG172" s="166"/>
      <c r="NMH172" s="146"/>
      <c r="NMI172" s="145"/>
      <c r="NMJ172" s="145"/>
      <c r="NMK172" s="167"/>
      <c r="NML172" s="147"/>
      <c r="NMM172" s="148"/>
      <c r="NMN172" s="187"/>
      <c r="NMO172" s="188"/>
      <c r="NMP172" s="165"/>
      <c r="NMQ172" s="166"/>
      <c r="NMR172" s="146"/>
      <c r="NMS172" s="145"/>
      <c r="NMT172" s="145"/>
      <c r="NMU172" s="167"/>
      <c r="NMV172" s="147"/>
      <c r="NMW172" s="148"/>
      <c r="NMX172" s="187"/>
      <c r="NMY172" s="188"/>
      <c r="NMZ172" s="165"/>
      <c r="NNA172" s="166"/>
      <c r="NNB172" s="146"/>
      <c r="NNC172" s="145"/>
      <c r="NND172" s="145"/>
      <c r="NNE172" s="167"/>
      <c r="NNF172" s="147"/>
      <c r="NNG172" s="148"/>
      <c r="NNH172" s="187"/>
      <c r="NNI172" s="188"/>
      <c r="NNJ172" s="165"/>
      <c r="NNK172" s="166"/>
      <c r="NNL172" s="146"/>
      <c r="NNM172" s="145"/>
      <c r="NNN172" s="145"/>
      <c r="NNO172" s="167"/>
      <c r="NNP172" s="147"/>
      <c r="NNQ172" s="148"/>
      <c r="NNR172" s="187"/>
      <c r="NNS172" s="188"/>
      <c r="NNT172" s="165"/>
      <c r="NNU172" s="166"/>
      <c r="NNV172" s="146"/>
      <c r="NNW172" s="145"/>
      <c r="NNX172" s="145"/>
      <c r="NNY172" s="167"/>
      <c r="NNZ172" s="147"/>
      <c r="NOA172" s="148"/>
      <c r="NOB172" s="187"/>
      <c r="NOC172" s="188"/>
      <c r="NOD172" s="165"/>
      <c r="NOE172" s="166"/>
      <c r="NOF172" s="146"/>
      <c r="NOG172" s="145"/>
      <c r="NOH172" s="145"/>
      <c r="NOI172" s="167"/>
      <c r="NOJ172" s="147"/>
      <c r="NOK172" s="148"/>
      <c r="NOL172" s="187"/>
      <c r="NOM172" s="188"/>
      <c r="NON172" s="165"/>
      <c r="NOO172" s="166"/>
      <c r="NOP172" s="146"/>
      <c r="NOQ172" s="145"/>
      <c r="NOR172" s="145"/>
      <c r="NOS172" s="167"/>
      <c r="NOT172" s="147"/>
      <c r="NOU172" s="148"/>
      <c r="NOV172" s="187"/>
      <c r="NOW172" s="188"/>
      <c r="NOX172" s="165"/>
      <c r="NOY172" s="166"/>
      <c r="NOZ172" s="146"/>
      <c r="NPA172" s="145"/>
      <c r="NPB172" s="145"/>
      <c r="NPC172" s="167"/>
      <c r="NPD172" s="147"/>
      <c r="NPE172" s="148"/>
      <c r="NPF172" s="187"/>
      <c r="NPG172" s="188"/>
      <c r="NPH172" s="165"/>
      <c r="NPI172" s="166"/>
      <c r="NPJ172" s="146"/>
      <c r="NPK172" s="145"/>
      <c r="NPL172" s="145"/>
      <c r="NPM172" s="167"/>
      <c r="NPN172" s="147"/>
      <c r="NPO172" s="148"/>
      <c r="NPP172" s="187"/>
      <c r="NPQ172" s="188"/>
      <c r="NPR172" s="165"/>
      <c r="NPS172" s="166"/>
      <c r="NPT172" s="146"/>
      <c r="NPU172" s="145"/>
      <c r="NPV172" s="145"/>
      <c r="NPW172" s="167"/>
      <c r="NPX172" s="147"/>
      <c r="NPY172" s="148"/>
      <c r="NPZ172" s="187"/>
      <c r="NQA172" s="188"/>
      <c r="NQB172" s="165"/>
      <c r="NQC172" s="166"/>
      <c r="NQD172" s="146"/>
      <c r="NQE172" s="145"/>
      <c r="NQF172" s="145"/>
      <c r="NQG172" s="167"/>
      <c r="NQH172" s="147"/>
      <c r="NQI172" s="148"/>
      <c r="NQJ172" s="187"/>
      <c r="NQK172" s="188"/>
      <c r="NQL172" s="165"/>
      <c r="NQM172" s="166"/>
      <c r="NQN172" s="146"/>
      <c r="NQO172" s="145"/>
      <c r="NQP172" s="145"/>
      <c r="NQQ172" s="167"/>
      <c r="NQR172" s="147"/>
      <c r="NQS172" s="148"/>
      <c r="NQT172" s="187"/>
      <c r="NQU172" s="188"/>
      <c r="NQV172" s="165"/>
      <c r="NQW172" s="166"/>
      <c r="NQX172" s="146"/>
      <c r="NQY172" s="145"/>
      <c r="NQZ172" s="145"/>
      <c r="NRA172" s="167"/>
      <c r="NRB172" s="147"/>
      <c r="NRC172" s="148"/>
      <c r="NRD172" s="187"/>
      <c r="NRE172" s="188"/>
      <c r="NRF172" s="165"/>
      <c r="NRG172" s="166"/>
      <c r="NRH172" s="146"/>
      <c r="NRI172" s="145"/>
      <c r="NRJ172" s="145"/>
      <c r="NRK172" s="167"/>
      <c r="NRL172" s="147"/>
      <c r="NRM172" s="148"/>
      <c r="NRN172" s="187"/>
      <c r="NRO172" s="188"/>
      <c r="NRP172" s="165"/>
      <c r="NRQ172" s="166"/>
      <c r="NRR172" s="146"/>
      <c r="NRS172" s="145"/>
      <c r="NRT172" s="145"/>
      <c r="NRU172" s="167"/>
      <c r="NRV172" s="147"/>
      <c r="NRW172" s="148"/>
      <c r="NRX172" s="187"/>
      <c r="NRY172" s="188"/>
      <c r="NRZ172" s="165"/>
      <c r="NSA172" s="166"/>
      <c r="NSB172" s="146"/>
      <c r="NSC172" s="145"/>
      <c r="NSD172" s="145"/>
      <c r="NSE172" s="167"/>
      <c r="NSF172" s="147"/>
      <c r="NSG172" s="148"/>
      <c r="NSH172" s="187"/>
      <c r="NSI172" s="188"/>
      <c r="NSJ172" s="165"/>
      <c r="NSK172" s="166"/>
      <c r="NSL172" s="146"/>
      <c r="NSM172" s="145"/>
      <c r="NSN172" s="145"/>
      <c r="NSO172" s="167"/>
      <c r="NSP172" s="147"/>
      <c r="NSQ172" s="148"/>
      <c r="NSR172" s="187"/>
      <c r="NSS172" s="188"/>
      <c r="NST172" s="165"/>
      <c r="NSU172" s="166"/>
      <c r="NSV172" s="146"/>
      <c r="NSW172" s="145"/>
      <c r="NSX172" s="145"/>
      <c r="NSY172" s="167"/>
      <c r="NSZ172" s="147"/>
      <c r="NTA172" s="148"/>
      <c r="NTB172" s="187"/>
      <c r="NTC172" s="188"/>
      <c r="NTD172" s="165"/>
      <c r="NTE172" s="166"/>
      <c r="NTF172" s="146"/>
      <c r="NTG172" s="145"/>
      <c r="NTH172" s="145"/>
      <c r="NTI172" s="167"/>
      <c r="NTJ172" s="147"/>
      <c r="NTK172" s="148"/>
      <c r="NTL172" s="187"/>
      <c r="NTM172" s="188"/>
      <c r="NTN172" s="165"/>
      <c r="NTO172" s="166"/>
      <c r="NTP172" s="146"/>
      <c r="NTQ172" s="145"/>
      <c r="NTR172" s="145"/>
      <c r="NTS172" s="167"/>
      <c r="NTT172" s="147"/>
      <c r="NTU172" s="148"/>
      <c r="NTV172" s="187"/>
      <c r="NTW172" s="188"/>
      <c r="NTX172" s="165"/>
      <c r="NTY172" s="166"/>
      <c r="NTZ172" s="146"/>
      <c r="NUA172" s="145"/>
      <c r="NUB172" s="145"/>
      <c r="NUC172" s="167"/>
      <c r="NUD172" s="147"/>
      <c r="NUE172" s="148"/>
      <c r="NUF172" s="187"/>
      <c r="NUG172" s="188"/>
      <c r="NUH172" s="165"/>
      <c r="NUI172" s="166"/>
      <c r="NUJ172" s="146"/>
      <c r="NUK172" s="145"/>
      <c r="NUL172" s="145"/>
      <c r="NUM172" s="167"/>
      <c r="NUN172" s="147"/>
      <c r="NUO172" s="148"/>
      <c r="NUP172" s="187"/>
      <c r="NUQ172" s="188"/>
      <c r="NUR172" s="165"/>
      <c r="NUS172" s="166"/>
      <c r="NUT172" s="146"/>
      <c r="NUU172" s="145"/>
      <c r="NUV172" s="145"/>
      <c r="NUW172" s="167"/>
      <c r="NUX172" s="147"/>
      <c r="NUY172" s="148"/>
      <c r="NUZ172" s="187"/>
      <c r="NVA172" s="188"/>
      <c r="NVB172" s="165"/>
      <c r="NVC172" s="166"/>
      <c r="NVD172" s="146"/>
      <c r="NVE172" s="145"/>
      <c r="NVF172" s="145"/>
      <c r="NVG172" s="167"/>
      <c r="NVH172" s="147"/>
      <c r="NVI172" s="148"/>
      <c r="NVJ172" s="187"/>
      <c r="NVK172" s="188"/>
      <c r="NVL172" s="165"/>
      <c r="NVM172" s="166"/>
      <c r="NVN172" s="146"/>
      <c r="NVO172" s="145"/>
      <c r="NVP172" s="145"/>
      <c r="NVQ172" s="167"/>
      <c r="NVR172" s="147"/>
      <c r="NVS172" s="148"/>
      <c r="NVT172" s="187"/>
      <c r="NVU172" s="188"/>
      <c r="NVV172" s="165"/>
      <c r="NVW172" s="166"/>
      <c r="NVX172" s="146"/>
      <c r="NVY172" s="145"/>
      <c r="NVZ172" s="145"/>
      <c r="NWA172" s="167"/>
      <c r="NWB172" s="147"/>
      <c r="NWC172" s="148"/>
      <c r="NWD172" s="187"/>
      <c r="NWE172" s="188"/>
      <c r="NWF172" s="165"/>
      <c r="NWG172" s="166"/>
      <c r="NWH172" s="146"/>
      <c r="NWI172" s="145"/>
      <c r="NWJ172" s="145"/>
      <c r="NWK172" s="167"/>
      <c r="NWL172" s="147"/>
      <c r="NWM172" s="148"/>
      <c r="NWN172" s="187"/>
      <c r="NWO172" s="188"/>
      <c r="NWP172" s="165"/>
      <c r="NWQ172" s="166"/>
      <c r="NWR172" s="146"/>
      <c r="NWS172" s="145"/>
      <c r="NWT172" s="145"/>
      <c r="NWU172" s="167"/>
      <c r="NWV172" s="147"/>
      <c r="NWW172" s="148"/>
      <c r="NWX172" s="187"/>
      <c r="NWY172" s="188"/>
      <c r="NWZ172" s="165"/>
      <c r="NXA172" s="166"/>
      <c r="NXB172" s="146"/>
      <c r="NXC172" s="145"/>
      <c r="NXD172" s="145"/>
      <c r="NXE172" s="167"/>
      <c r="NXF172" s="147"/>
      <c r="NXG172" s="148"/>
      <c r="NXH172" s="187"/>
      <c r="NXI172" s="188"/>
      <c r="NXJ172" s="165"/>
      <c r="NXK172" s="166"/>
      <c r="NXL172" s="146"/>
      <c r="NXM172" s="145"/>
      <c r="NXN172" s="145"/>
      <c r="NXO172" s="167"/>
      <c r="NXP172" s="147"/>
      <c r="NXQ172" s="148"/>
      <c r="NXR172" s="187"/>
      <c r="NXS172" s="188"/>
      <c r="NXT172" s="165"/>
      <c r="NXU172" s="166"/>
      <c r="NXV172" s="146"/>
      <c r="NXW172" s="145"/>
      <c r="NXX172" s="145"/>
      <c r="NXY172" s="167"/>
      <c r="NXZ172" s="147"/>
      <c r="NYA172" s="148"/>
      <c r="NYB172" s="187"/>
      <c r="NYC172" s="188"/>
      <c r="NYD172" s="165"/>
      <c r="NYE172" s="166"/>
      <c r="NYF172" s="146"/>
      <c r="NYG172" s="145"/>
      <c r="NYH172" s="145"/>
      <c r="NYI172" s="167"/>
      <c r="NYJ172" s="147"/>
      <c r="NYK172" s="148"/>
      <c r="NYL172" s="187"/>
      <c r="NYM172" s="188"/>
      <c r="NYN172" s="165"/>
      <c r="NYO172" s="166"/>
      <c r="NYP172" s="146"/>
      <c r="NYQ172" s="145"/>
      <c r="NYR172" s="145"/>
      <c r="NYS172" s="167"/>
      <c r="NYT172" s="147"/>
      <c r="NYU172" s="148"/>
      <c r="NYV172" s="187"/>
      <c r="NYW172" s="188"/>
      <c r="NYX172" s="165"/>
      <c r="NYY172" s="166"/>
      <c r="NYZ172" s="146"/>
      <c r="NZA172" s="145"/>
      <c r="NZB172" s="145"/>
      <c r="NZC172" s="167"/>
      <c r="NZD172" s="147"/>
      <c r="NZE172" s="148"/>
      <c r="NZF172" s="187"/>
      <c r="NZG172" s="188"/>
      <c r="NZH172" s="165"/>
      <c r="NZI172" s="166"/>
      <c r="NZJ172" s="146"/>
      <c r="NZK172" s="145"/>
      <c r="NZL172" s="145"/>
      <c r="NZM172" s="167"/>
      <c r="NZN172" s="147"/>
      <c r="NZO172" s="148"/>
      <c r="NZP172" s="187"/>
      <c r="NZQ172" s="188"/>
      <c r="NZR172" s="165"/>
      <c r="NZS172" s="166"/>
      <c r="NZT172" s="146"/>
      <c r="NZU172" s="145"/>
      <c r="NZV172" s="145"/>
      <c r="NZW172" s="167"/>
      <c r="NZX172" s="147"/>
      <c r="NZY172" s="148"/>
      <c r="NZZ172" s="187"/>
      <c r="OAA172" s="188"/>
      <c r="OAB172" s="165"/>
      <c r="OAC172" s="166"/>
      <c r="OAD172" s="146"/>
      <c r="OAE172" s="145"/>
      <c r="OAF172" s="145"/>
      <c r="OAG172" s="167"/>
      <c r="OAH172" s="147"/>
      <c r="OAI172" s="148"/>
      <c r="OAJ172" s="187"/>
      <c r="OAK172" s="188"/>
      <c r="OAL172" s="165"/>
      <c r="OAM172" s="166"/>
      <c r="OAN172" s="146"/>
      <c r="OAO172" s="145"/>
      <c r="OAP172" s="145"/>
      <c r="OAQ172" s="167"/>
      <c r="OAR172" s="147"/>
      <c r="OAS172" s="148"/>
      <c r="OAT172" s="187"/>
      <c r="OAU172" s="188"/>
      <c r="OAV172" s="165"/>
      <c r="OAW172" s="166"/>
      <c r="OAX172" s="146"/>
      <c r="OAY172" s="145"/>
      <c r="OAZ172" s="145"/>
      <c r="OBA172" s="167"/>
      <c r="OBB172" s="147"/>
      <c r="OBC172" s="148"/>
      <c r="OBD172" s="187"/>
      <c r="OBE172" s="188"/>
      <c r="OBF172" s="165"/>
      <c r="OBG172" s="166"/>
      <c r="OBH172" s="146"/>
      <c r="OBI172" s="145"/>
      <c r="OBJ172" s="145"/>
      <c r="OBK172" s="167"/>
      <c r="OBL172" s="147"/>
      <c r="OBM172" s="148"/>
      <c r="OBN172" s="187"/>
      <c r="OBO172" s="188"/>
      <c r="OBP172" s="165"/>
      <c r="OBQ172" s="166"/>
      <c r="OBR172" s="146"/>
      <c r="OBS172" s="145"/>
      <c r="OBT172" s="145"/>
      <c r="OBU172" s="167"/>
      <c r="OBV172" s="147"/>
      <c r="OBW172" s="148"/>
      <c r="OBX172" s="187"/>
      <c r="OBY172" s="188"/>
      <c r="OBZ172" s="165"/>
      <c r="OCA172" s="166"/>
      <c r="OCB172" s="146"/>
      <c r="OCC172" s="145"/>
      <c r="OCD172" s="145"/>
      <c r="OCE172" s="167"/>
      <c r="OCF172" s="147"/>
      <c r="OCG172" s="148"/>
      <c r="OCH172" s="187"/>
      <c r="OCI172" s="188"/>
      <c r="OCJ172" s="165"/>
      <c r="OCK172" s="166"/>
      <c r="OCL172" s="146"/>
      <c r="OCM172" s="145"/>
      <c r="OCN172" s="145"/>
      <c r="OCO172" s="167"/>
      <c r="OCP172" s="147"/>
      <c r="OCQ172" s="148"/>
      <c r="OCR172" s="187"/>
      <c r="OCS172" s="188"/>
      <c r="OCT172" s="165"/>
      <c r="OCU172" s="166"/>
      <c r="OCV172" s="146"/>
      <c r="OCW172" s="145"/>
      <c r="OCX172" s="145"/>
      <c r="OCY172" s="167"/>
      <c r="OCZ172" s="147"/>
      <c r="ODA172" s="148"/>
      <c r="ODB172" s="187"/>
      <c r="ODC172" s="188"/>
      <c r="ODD172" s="165"/>
      <c r="ODE172" s="166"/>
      <c r="ODF172" s="146"/>
      <c r="ODG172" s="145"/>
      <c r="ODH172" s="145"/>
      <c r="ODI172" s="167"/>
      <c r="ODJ172" s="147"/>
      <c r="ODK172" s="148"/>
      <c r="ODL172" s="187"/>
      <c r="ODM172" s="188"/>
      <c r="ODN172" s="165"/>
      <c r="ODO172" s="166"/>
      <c r="ODP172" s="146"/>
      <c r="ODQ172" s="145"/>
      <c r="ODR172" s="145"/>
      <c r="ODS172" s="167"/>
      <c r="ODT172" s="147"/>
      <c r="ODU172" s="148"/>
      <c r="ODV172" s="187"/>
      <c r="ODW172" s="188"/>
      <c r="ODX172" s="165"/>
      <c r="ODY172" s="166"/>
      <c r="ODZ172" s="146"/>
      <c r="OEA172" s="145"/>
      <c r="OEB172" s="145"/>
      <c r="OEC172" s="167"/>
      <c r="OED172" s="147"/>
      <c r="OEE172" s="148"/>
      <c r="OEF172" s="187"/>
      <c r="OEG172" s="188"/>
      <c r="OEH172" s="165"/>
      <c r="OEI172" s="166"/>
      <c r="OEJ172" s="146"/>
      <c r="OEK172" s="145"/>
      <c r="OEL172" s="145"/>
      <c r="OEM172" s="167"/>
      <c r="OEN172" s="147"/>
      <c r="OEO172" s="148"/>
      <c r="OEP172" s="187"/>
      <c r="OEQ172" s="188"/>
      <c r="OER172" s="165"/>
      <c r="OES172" s="166"/>
      <c r="OET172" s="146"/>
      <c r="OEU172" s="145"/>
      <c r="OEV172" s="145"/>
      <c r="OEW172" s="167"/>
      <c r="OEX172" s="147"/>
      <c r="OEY172" s="148"/>
      <c r="OEZ172" s="187"/>
      <c r="OFA172" s="188"/>
      <c r="OFB172" s="165"/>
      <c r="OFC172" s="166"/>
      <c r="OFD172" s="146"/>
      <c r="OFE172" s="145"/>
      <c r="OFF172" s="145"/>
      <c r="OFG172" s="167"/>
      <c r="OFH172" s="147"/>
      <c r="OFI172" s="148"/>
      <c r="OFJ172" s="187"/>
      <c r="OFK172" s="188"/>
      <c r="OFL172" s="165"/>
      <c r="OFM172" s="166"/>
      <c r="OFN172" s="146"/>
      <c r="OFO172" s="145"/>
      <c r="OFP172" s="145"/>
      <c r="OFQ172" s="167"/>
      <c r="OFR172" s="147"/>
      <c r="OFS172" s="148"/>
      <c r="OFT172" s="187"/>
      <c r="OFU172" s="188"/>
      <c r="OFV172" s="165"/>
      <c r="OFW172" s="166"/>
      <c r="OFX172" s="146"/>
      <c r="OFY172" s="145"/>
      <c r="OFZ172" s="145"/>
      <c r="OGA172" s="167"/>
      <c r="OGB172" s="147"/>
      <c r="OGC172" s="148"/>
      <c r="OGD172" s="187"/>
      <c r="OGE172" s="188"/>
      <c r="OGF172" s="165"/>
      <c r="OGG172" s="166"/>
      <c r="OGH172" s="146"/>
      <c r="OGI172" s="145"/>
      <c r="OGJ172" s="145"/>
      <c r="OGK172" s="167"/>
      <c r="OGL172" s="147"/>
      <c r="OGM172" s="148"/>
      <c r="OGN172" s="187"/>
      <c r="OGO172" s="188"/>
      <c r="OGP172" s="165"/>
      <c r="OGQ172" s="166"/>
      <c r="OGR172" s="146"/>
      <c r="OGS172" s="145"/>
      <c r="OGT172" s="145"/>
      <c r="OGU172" s="167"/>
      <c r="OGV172" s="147"/>
      <c r="OGW172" s="148"/>
      <c r="OGX172" s="187"/>
      <c r="OGY172" s="188"/>
      <c r="OGZ172" s="165"/>
      <c r="OHA172" s="166"/>
      <c r="OHB172" s="146"/>
      <c r="OHC172" s="145"/>
      <c r="OHD172" s="145"/>
      <c r="OHE172" s="167"/>
      <c r="OHF172" s="147"/>
      <c r="OHG172" s="148"/>
      <c r="OHH172" s="187"/>
      <c r="OHI172" s="188"/>
      <c r="OHJ172" s="165"/>
      <c r="OHK172" s="166"/>
      <c r="OHL172" s="146"/>
      <c r="OHM172" s="145"/>
      <c r="OHN172" s="145"/>
      <c r="OHO172" s="167"/>
      <c r="OHP172" s="147"/>
      <c r="OHQ172" s="148"/>
      <c r="OHR172" s="187"/>
      <c r="OHS172" s="188"/>
      <c r="OHT172" s="165"/>
      <c r="OHU172" s="166"/>
      <c r="OHV172" s="146"/>
      <c r="OHW172" s="145"/>
      <c r="OHX172" s="145"/>
      <c r="OHY172" s="167"/>
      <c r="OHZ172" s="147"/>
      <c r="OIA172" s="148"/>
      <c r="OIB172" s="187"/>
      <c r="OIC172" s="188"/>
      <c r="OID172" s="165"/>
      <c r="OIE172" s="166"/>
      <c r="OIF172" s="146"/>
      <c r="OIG172" s="145"/>
      <c r="OIH172" s="145"/>
      <c r="OII172" s="167"/>
      <c r="OIJ172" s="147"/>
      <c r="OIK172" s="148"/>
      <c r="OIL172" s="187"/>
      <c r="OIM172" s="188"/>
      <c r="OIN172" s="165"/>
      <c r="OIO172" s="166"/>
      <c r="OIP172" s="146"/>
      <c r="OIQ172" s="145"/>
      <c r="OIR172" s="145"/>
      <c r="OIS172" s="167"/>
      <c r="OIT172" s="147"/>
      <c r="OIU172" s="148"/>
      <c r="OIV172" s="187"/>
      <c r="OIW172" s="188"/>
      <c r="OIX172" s="165"/>
      <c r="OIY172" s="166"/>
      <c r="OIZ172" s="146"/>
      <c r="OJA172" s="145"/>
      <c r="OJB172" s="145"/>
      <c r="OJC172" s="167"/>
      <c r="OJD172" s="147"/>
      <c r="OJE172" s="148"/>
      <c r="OJF172" s="187"/>
      <c r="OJG172" s="188"/>
      <c r="OJH172" s="165"/>
      <c r="OJI172" s="166"/>
      <c r="OJJ172" s="146"/>
      <c r="OJK172" s="145"/>
      <c r="OJL172" s="145"/>
      <c r="OJM172" s="167"/>
      <c r="OJN172" s="147"/>
      <c r="OJO172" s="148"/>
      <c r="OJP172" s="187"/>
      <c r="OJQ172" s="188"/>
      <c r="OJR172" s="165"/>
      <c r="OJS172" s="166"/>
      <c r="OJT172" s="146"/>
      <c r="OJU172" s="145"/>
      <c r="OJV172" s="145"/>
      <c r="OJW172" s="167"/>
      <c r="OJX172" s="147"/>
      <c r="OJY172" s="148"/>
      <c r="OJZ172" s="187"/>
      <c r="OKA172" s="188"/>
      <c r="OKB172" s="165"/>
      <c r="OKC172" s="166"/>
      <c r="OKD172" s="146"/>
      <c r="OKE172" s="145"/>
      <c r="OKF172" s="145"/>
      <c r="OKG172" s="167"/>
      <c r="OKH172" s="147"/>
      <c r="OKI172" s="148"/>
      <c r="OKJ172" s="187"/>
      <c r="OKK172" s="188"/>
      <c r="OKL172" s="165"/>
      <c r="OKM172" s="166"/>
      <c r="OKN172" s="146"/>
      <c r="OKO172" s="145"/>
      <c r="OKP172" s="145"/>
      <c r="OKQ172" s="167"/>
      <c r="OKR172" s="147"/>
      <c r="OKS172" s="148"/>
      <c r="OKT172" s="187"/>
      <c r="OKU172" s="188"/>
      <c r="OKV172" s="165"/>
      <c r="OKW172" s="166"/>
      <c r="OKX172" s="146"/>
      <c r="OKY172" s="145"/>
      <c r="OKZ172" s="145"/>
      <c r="OLA172" s="167"/>
      <c r="OLB172" s="147"/>
      <c r="OLC172" s="148"/>
      <c r="OLD172" s="187"/>
      <c r="OLE172" s="188"/>
      <c r="OLF172" s="165"/>
      <c r="OLG172" s="166"/>
      <c r="OLH172" s="146"/>
      <c r="OLI172" s="145"/>
      <c r="OLJ172" s="145"/>
      <c r="OLK172" s="167"/>
      <c r="OLL172" s="147"/>
      <c r="OLM172" s="148"/>
      <c r="OLN172" s="187"/>
      <c r="OLO172" s="188"/>
      <c r="OLP172" s="165"/>
      <c r="OLQ172" s="166"/>
      <c r="OLR172" s="146"/>
      <c r="OLS172" s="145"/>
      <c r="OLT172" s="145"/>
      <c r="OLU172" s="167"/>
      <c r="OLV172" s="147"/>
      <c r="OLW172" s="148"/>
      <c r="OLX172" s="187"/>
      <c r="OLY172" s="188"/>
      <c r="OLZ172" s="165"/>
      <c r="OMA172" s="166"/>
      <c r="OMB172" s="146"/>
      <c r="OMC172" s="145"/>
      <c r="OMD172" s="145"/>
      <c r="OME172" s="167"/>
      <c r="OMF172" s="147"/>
      <c r="OMG172" s="148"/>
      <c r="OMH172" s="187"/>
      <c r="OMI172" s="188"/>
      <c r="OMJ172" s="165"/>
      <c r="OMK172" s="166"/>
      <c r="OML172" s="146"/>
      <c r="OMM172" s="145"/>
      <c r="OMN172" s="145"/>
      <c r="OMO172" s="167"/>
      <c r="OMP172" s="147"/>
      <c r="OMQ172" s="148"/>
      <c r="OMR172" s="187"/>
      <c r="OMS172" s="188"/>
      <c r="OMT172" s="165"/>
      <c r="OMU172" s="166"/>
      <c r="OMV172" s="146"/>
      <c r="OMW172" s="145"/>
      <c r="OMX172" s="145"/>
      <c r="OMY172" s="167"/>
      <c r="OMZ172" s="147"/>
      <c r="ONA172" s="148"/>
      <c r="ONB172" s="187"/>
      <c r="ONC172" s="188"/>
      <c r="OND172" s="165"/>
      <c r="ONE172" s="166"/>
      <c r="ONF172" s="146"/>
      <c r="ONG172" s="145"/>
      <c r="ONH172" s="145"/>
      <c r="ONI172" s="167"/>
      <c r="ONJ172" s="147"/>
      <c r="ONK172" s="148"/>
      <c r="ONL172" s="187"/>
      <c r="ONM172" s="188"/>
      <c r="ONN172" s="165"/>
      <c r="ONO172" s="166"/>
      <c r="ONP172" s="146"/>
      <c r="ONQ172" s="145"/>
      <c r="ONR172" s="145"/>
      <c r="ONS172" s="167"/>
      <c r="ONT172" s="147"/>
      <c r="ONU172" s="148"/>
      <c r="ONV172" s="187"/>
      <c r="ONW172" s="188"/>
      <c r="ONX172" s="165"/>
      <c r="ONY172" s="166"/>
      <c r="ONZ172" s="146"/>
      <c r="OOA172" s="145"/>
      <c r="OOB172" s="145"/>
      <c r="OOC172" s="167"/>
      <c r="OOD172" s="147"/>
      <c r="OOE172" s="148"/>
      <c r="OOF172" s="187"/>
      <c r="OOG172" s="188"/>
      <c r="OOH172" s="165"/>
      <c r="OOI172" s="166"/>
      <c r="OOJ172" s="146"/>
      <c r="OOK172" s="145"/>
      <c r="OOL172" s="145"/>
      <c r="OOM172" s="167"/>
      <c r="OON172" s="147"/>
      <c r="OOO172" s="148"/>
      <c r="OOP172" s="187"/>
      <c r="OOQ172" s="188"/>
      <c r="OOR172" s="165"/>
      <c r="OOS172" s="166"/>
      <c r="OOT172" s="146"/>
      <c r="OOU172" s="145"/>
      <c r="OOV172" s="145"/>
      <c r="OOW172" s="167"/>
      <c r="OOX172" s="147"/>
      <c r="OOY172" s="148"/>
      <c r="OOZ172" s="187"/>
      <c r="OPA172" s="188"/>
      <c r="OPB172" s="165"/>
      <c r="OPC172" s="166"/>
      <c r="OPD172" s="146"/>
      <c r="OPE172" s="145"/>
      <c r="OPF172" s="145"/>
      <c r="OPG172" s="167"/>
      <c r="OPH172" s="147"/>
      <c r="OPI172" s="148"/>
      <c r="OPJ172" s="187"/>
      <c r="OPK172" s="188"/>
      <c r="OPL172" s="165"/>
      <c r="OPM172" s="166"/>
      <c r="OPN172" s="146"/>
      <c r="OPO172" s="145"/>
      <c r="OPP172" s="145"/>
      <c r="OPQ172" s="167"/>
      <c r="OPR172" s="147"/>
      <c r="OPS172" s="148"/>
      <c r="OPT172" s="187"/>
      <c r="OPU172" s="188"/>
      <c r="OPV172" s="165"/>
      <c r="OPW172" s="166"/>
      <c r="OPX172" s="146"/>
      <c r="OPY172" s="145"/>
      <c r="OPZ172" s="145"/>
      <c r="OQA172" s="167"/>
      <c r="OQB172" s="147"/>
      <c r="OQC172" s="148"/>
      <c r="OQD172" s="187"/>
      <c r="OQE172" s="188"/>
      <c r="OQF172" s="165"/>
      <c r="OQG172" s="166"/>
      <c r="OQH172" s="146"/>
      <c r="OQI172" s="145"/>
      <c r="OQJ172" s="145"/>
      <c r="OQK172" s="167"/>
      <c r="OQL172" s="147"/>
      <c r="OQM172" s="148"/>
      <c r="OQN172" s="187"/>
      <c r="OQO172" s="188"/>
      <c r="OQP172" s="165"/>
      <c r="OQQ172" s="166"/>
      <c r="OQR172" s="146"/>
      <c r="OQS172" s="145"/>
      <c r="OQT172" s="145"/>
      <c r="OQU172" s="167"/>
      <c r="OQV172" s="147"/>
      <c r="OQW172" s="148"/>
      <c r="OQX172" s="187"/>
      <c r="OQY172" s="188"/>
      <c r="OQZ172" s="165"/>
      <c r="ORA172" s="166"/>
      <c r="ORB172" s="146"/>
      <c r="ORC172" s="145"/>
      <c r="ORD172" s="145"/>
      <c r="ORE172" s="167"/>
      <c r="ORF172" s="147"/>
      <c r="ORG172" s="148"/>
      <c r="ORH172" s="187"/>
      <c r="ORI172" s="188"/>
      <c r="ORJ172" s="165"/>
      <c r="ORK172" s="166"/>
      <c r="ORL172" s="146"/>
      <c r="ORM172" s="145"/>
      <c r="ORN172" s="145"/>
      <c r="ORO172" s="167"/>
      <c r="ORP172" s="147"/>
      <c r="ORQ172" s="148"/>
      <c r="ORR172" s="187"/>
      <c r="ORS172" s="188"/>
      <c r="ORT172" s="165"/>
      <c r="ORU172" s="166"/>
      <c r="ORV172" s="146"/>
      <c r="ORW172" s="145"/>
      <c r="ORX172" s="145"/>
      <c r="ORY172" s="167"/>
      <c r="ORZ172" s="147"/>
      <c r="OSA172" s="148"/>
      <c r="OSB172" s="187"/>
      <c r="OSC172" s="188"/>
      <c r="OSD172" s="165"/>
      <c r="OSE172" s="166"/>
      <c r="OSF172" s="146"/>
      <c r="OSG172" s="145"/>
      <c r="OSH172" s="145"/>
      <c r="OSI172" s="167"/>
      <c r="OSJ172" s="147"/>
      <c r="OSK172" s="148"/>
      <c r="OSL172" s="187"/>
      <c r="OSM172" s="188"/>
      <c r="OSN172" s="165"/>
      <c r="OSO172" s="166"/>
      <c r="OSP172" s="146"/>
      <c r="OSQ172" s="145"/>
      <c r="OSR172" s="145"/>
      <c r="OSS172" s="167"/>
      <c r="OST172" s="147"/>
      <c r="OSU172" s="148"/>
      <c r="OSV172" s="187"/>
      <c r="OSW172" s="188"/>
      <c r="OSX172" s="165"/>
      <c r="OSY172" s="166"/>
      <c r="OSZ172" s="146"/>
      <c r="OTA172" s="145"/>
      <c r="OTB172" s="145"/>
      <c r="OTC172" s="167"/>
      <c r="OTD172" s="147"/>
      <c r="OTE172" s="148"/>
      <c r="OTF172" s="187"/>
      <c r="OTG172" s="188"/>
      <c r="OTH172" s="165"/>
      <c r="OTI172" s="166"/>
      <c r="OTJ172" s="146"/>
      <c r="OTK172" s="145"/>
      <c r="OTL172" s="145"/>
      <c r="OTM172" s="167"/>
      <c r="OTN172" s="147"/>
      <c r="OTO172" s="148"/>
      <c r="OTP172" s="187"/>
      <c r="OTQ172" s="188"/>
      <c r="OTR172" s="165"/>
      <c r="OTS172" s="166"/>
      <c r="OTT172" s="146"/>
      <c r="OTU172" s="145"/>
      <c r="OTV172" s="145"/>
      <c r="OTW172" s="167"/>
      <c r="OTX172" s="147"/>
      <c r="OTY172" s="148"/>
      <c r="OTZ172" s="187"/>
      <c r="OUA172" s="188"/>
      <c r="OUB172" s="165"/>
      <c r="OUC172" s="166"/>
      <c r="OUD172" s="146"/>
      <c r="OUE172" s="145"/>
      <c r="OUF172" s="145"/>
      <c r="OUG172" s="167"/>
      <c r="OUH172" s="147"/>
      <c r="OUI172" s="148"/>
      <c r="OUJ172" s="187"/>
      <c r="OUK172" s="188"/>
      <c r="OUL172" s="165"/>
      <c r="OUM172" s="166"/>
      <c r="OUN172" s="146"/>
      <c r="OUO172" s="145"/>
      <c r="OUP172" s="145"/>
      <c r="OUQ172" s="167"/>
      <c r="OUR172" s="147"/>
      <c r="OUS172" s="148"/>
      <c r="OUT172" s="187"/>
      <c r="OUU172" s="188"/>
      <c r="OUV172" s="165"/>
      <c r="OUW172" s="166"/>
      <c r="OUX172" s="146"/>
      <c r="OUY172" s="145"/>
      <c r="OUZ172" s="145"/>
      <c r="OVA172" s="167"/>
      <c r="OVB172" s="147"/>
      <c r="OVC172" s="148"/>
      <c r="OVD172" s="187"/>
      <c r="OVE172" s="188"/>
      <c r="OVF172" s="165"/>
      <c r="OVG172" s="166"/>
      <c r="OVH172" s="146"/>
      <c r="OVI172" s="145"/>
      <c r="OVJ172" s="145"/>
      <c r="OVK172" s="167"/>
      <c r="OVL172" s="147"/>
      <c r="OVM172" s="148"/>
      <c r="OVN172" s="187"/>
      <c r="OVO172" s="188"/>
      <c r="OVP172" s="165"/>
      <c r="OVQ172" s="166"/>
      <c r="OVR172" s="146"/>
      <c r="OVS172" s="145"/>
      <c r="OVT172" s="145"/>
      <c r="OVU172" s="167"/>
      <c r="OVV172" s="147"/>
      <c r="OVW172" s="148"/>
      <c r="OVX172" s="187"/>
      <c r="OVY172" s="188"/>
      <c r="OVZ172" s="165"/>
      <c r="OWA172" s="166"/>
      <c r="OWB172" s="146"/>
      <c r="OWC172" s="145"/>
      <c r="OWD172" s="145"/>
      <c r="OWE172" s="167"/>
      <c r="OWF172" s="147"/>
      <c r="OWG172" s="148"/>
      <c r="OWH172" s="187"/>
      <c r="OWI172" s="188"/>
      <c r="OWJ172" s="165"/>
      <c r="OWK172" s="166"/>
      <c r="OWL172" s="146"/>
      <c r="OWM172" s="145"/>
      <c r="OWN172" s="145"/>
      <c r="OWO172" s="167"/>
      <c r="OWP172" s="147"/>
      <c r="OWQ172" s="148"/>
      <c r="OWR172" s="187"/>
      <c r="OWS172" s="188"/>
      <c r="OWT172" s="165"/>
      <c r="OWU172" s="166"/>
      <c r="OWV172" s="146"/>
      <c r="OWW172" s="145"/>
      <c r="OWX172" s="145"/>
      <c r="OWY172" s="167"/>
      <c r="OWZ172" s="147"/>
      <c r="OXA172" s="148"/>
      <c r="OXB172" s="187"/>
      <c r="OXC172" s="188"/>
      <c r="OXD172" s="165"/>
      <c r="OXE172" s="166"/>
      <c r="OXF172" s="146"/>
      <c r="OXG172" s="145"/>
      <c r="OXH172" s="145"/>
      <c r="OXI172" s="167"/>
      <c r="OXJ172" s="147"/>
      <c r="OXK172" s="148"/>
      <c r="OXL172" s="187"/>
      <c r="OXM172" s="188"/>
      <c r="OXN172" s="165"/>
      <c r="OXO172" s="166"/>
      <c r="OXP172" s="146"/>
      <c r="OXQ172" s="145"/>
      <c r="OXR172" s="145"/>
      <c r="OXS172" s="167"/>
      <c r="OXT172" s="147"/>
      <c r="OXU172" s="148"/>
      <c r="OXV172" s="187"/>
      <c r="OXW172" s="188"/>
      <c r="OXX172" s="165"/>
      <c r="OXY172" s="166"/>
      <c r="OXZ172" s="146"/>
      <c r="OYA172" s="145"/>
      <c r="OYB172" s="145"/>
      <c r="OYC172" s="167"/>
      <c r="OYD172" s="147"/>
      <c r="OYE172" s="148"/>
      <c r="OYF172" s="187"/>
      <c r="OYG172" s="188"/>
      <c r="OYH172" s="165"/>
      <c r="OYI172" s="166"/>
      <c r="OYJ172" s="146"/>
      <c r="OYK172" s="145"/>
      <c r="OYL172" s="145"/>
      <c r="OYM172" s="167"/>
      <c r="OYN172" s="147"/>
      <c r="OYO172" s="148"/>
      <c r="OYP172" s="187"/>
      <c r="OYQ172" s="188"/>
      <c r="OYR172" s="165"/>
      <c r="OYS172" s="166"/>
      <c r="OYT172" s="146"/>
      <c r="OYU172" s="145"/>
      <c r="OYV172" s="145"/>
      <c r="OYW172" s="167"/>
      <c r="OYX172" s="147"/>
      <c r="OYY172" s="148"/>
      <c r="OYZ172" s="187"/>
      <c r="OZA172" s="188"/>
      <c r="OZB172" s="165"/>
      <c r="OZC172" s="166"/>
      <c r="OZD172" s="146"/>
      <c r="OZE172" s="145"/>
      <c r="OZF172" s="145"/>
      <c r="OZG172" s="167"/>
      <c r="OZH172" s="147"/>
      <c r="OZI172" s="148"/>
      <c r="OZJ172" s="187"/>
      <c r="OZK172" s="188"/>
      <c r="OZL172" s="165"/>
      <c r="OZM172" s="166"/>
      <c r="OZN172" s="146"/>
      <c r="OZO172" s="145"/>
      <c r="OZP172" s="145"/>
      <c r="OZQ172" s="167"/>
      <c r="OZR172" s="147"/>
      <c r="OZS172" s="148"/>
      <c r="OZT172" s="187"/>
      <c r="OZU172" s="188"/>
      <c r="OZV172" s="165"/>
      <c r="OZW172" s="166"/>
      <c r="OZX172" s="146"/>
      <c r="OZY172" s="145"/>
      <c r="OZZ172" s="145"/>
      <c r="PAA172" s="167"/>
      <c r="PAB172" s="147"/>
      <c r="PAC172" s="148"/>
      <c r="PAD172" s="187"/>
      <c r="PAE172" s="188"/>
      <c r="PAF172" s="165"/>
      <c r="PAG172" s="166"/>
      <c r="PAH172" s="146"/>
      <c r="PAI172" s="145"/>
      <c r="PAJ172" s="145"/>
      <c r="PAK172" s="167"/>
      <c r="PAL172" s="147"/>
      <c r="PAM172" s="148"/>
      <c r="PAN172" s="187"/>
      <c r="PAO172" s="188"/>
      <c r="PAP172" s="165"/>
      <c r="PAQ172" s="166"/>
      <c r="PAR172" s="146"/>
      <c r="PAS172" s="145"/>
      <c r="PAT172" s="145"/>
      <c r="PAU172" s="167"/>
      <c r="PAV172" s="147"/>
      <c r="PAW172" s="148"/>
      <c r="PAX172" s="187"/>
      <c r="PAY172" s="188"/>
      <c r="PAZ172" s="165"/>
      <c r="PBA172" s="166"/>
      <c r="PBB172" s="146"/>
      <c r="PBC172" s="145"/>
      <c r="PBD172" s="145"/>
      <c r="PBE172" s="167"/>
      <c r="PBF172" s="147"/>
      <c r="PBG172" s="148"/>
      <c r="PBH172" s="187"/>
      <c r="PBI172" s="188"/>
      <c r="PBJ172" s="165"/>
      <c r="PBK172" s="166"/>
      <c r="PBL172" s="146"/>
      <c r="PBM172" s="145"/>
      <c r="PBN172" s="145"/>
      <c r="PBO172" s="167"/>
      <c r="PBP172" s="147"/>
      <c r="PBQ172" s="148"/>
      <c r="PBR172" s="187"/>
      <c r="PBS172" s="188"/>
      <c r="PBT172" s="165"/>
      <c r="PBU172" s="166"/>
      <c r="PBV172" s="146"/>
      <c r="PBW172" s="145"/>
      <c r="PBX172" s="145"/>
      <c r="PBY172" s="167"/>
      <c r="PBZ172" s="147"/>
      <c r="PCA172" s="148"/>
      <c r="PCB172" s="187"/>
      <c r="PCC172" s="188"/>
      <c r="PCD172" s="165"/>
      <c r="PCE172" s="166"/>
      <c r="PCF172" s="146"/>
      <c r="PCG172" s="145"/>
      <c r="PCH172" s="145"/>
      <c r="PCI172" s="167"/>
      <c r="PCJ172" s="147"/>
      <c r="PCK172" s="148"/>
      <c r="PCL172" s="187"/>
      <c r="PCM172" s="188"/>
      <c r="PCN172" s="165"/>
      <c r="PCO172" s="166"/>
      <c r="PCP172" s="146"/>
      <c r="PCQ172" s="145"/>
      <c r="PCR172" s="145"/>
      <c r="PCS172" s="167"/>
      <c r="PCT172" s="147"/>
      <c r="PCU172" s="148"/>
      <c r="PCV172" s="187"/>
      <c r="PCW172" s="188"/>
      <c r="PCX172" s="165"/>
      <c r="PCY172" s="166"/>
      <c r="PCZ172" s="146"/>
      <c r="PDA172" s="145"/>
      <c r="PDB172" s="145"/>
      <c r="PDC172" s="167"/>
      <c r="PDD172" s="147"/>
      <c r="PDE172" s="148"/>
      <c r="PDF172" s="187"/>
      <c r="PDG172" s="188"/>
      <c r="PDH172" s="165"/>
      <c r="PDI172" s="166"/>
      <c r="PDJ172" s="146"/>
      <c r="PDK172" s="145"/>
      <c r="PDL172" s="145"/>
      <c r="PDM172" s="167"/>
      <c r="PDN172" s="147"/>
      <c r="PDO172" s="148"/>
      <c r="PDP172" s="187"/>
      <c r="PDQ172" s="188"/>
      <c r="PDR172" s="165"/>
      <c r="PDS172" s="166"/>
      <c r="PDT172" s="146"/>
      <c r="PDU172" s="145"/>
      <c r="PDV172" s="145"/>
      <c r="PDW172" s="167"/>
      <c r="PDX172" s="147"/>
      <c r="PDY172" s="148"/>
      <c r="PDZ172" s="187"/>
      <c r="PEA172" s="188"/>
      <c r="PEB172" s="165"/>
      <c r="PEC172" s="166"/>
      <c r="PED172" s="146"/>
      <c r="PEE172" s="145"/>
      <c r="PEF172" s="145"/>
      <c r="PEG172" s="167"/>
      <c r="PEH172" s="147"/>
      <c r="PEI172" s="148"/>
      <c r="PEJ172" s="187"/>
      <c r="PEK172" s="188"/>
      <c r="PEL172" s="165"/>
      <c r="PEM172" s="166"/>
      <c r="PEN172" s="146"/>
      <c r="PEO172" s="145"/>
      <c r="PEP172" s="145"/>
      <c r="PEQ172" s="167"/>
      <c r="PER172" s="147"/>
      <c r="PES172" s="148"/>
      <c r="PET172" s="187"/>
      <c r="PEU172" s="188"/>
      <c r="PEV172" s="165"/>
      <c r="PEW172" s="166"/>
      <c r="PEX172" s="146"/>
      <c r="PEY172" s="145"/>
      <c r="PEZ172" s="145"/>
      <c r="PFA172" s="167"/>
      <c r="PFB172" s="147"/>
      <c r="PFC172" s="148"/>
      <c r="PFD172" s="187"/>
      <c r="PFE172" s="188"/>
      <c r="PFF172" s="165"/>
      <c r="PFG172" s="166"/>
      <c r="PFH172" s="146"/>
      <c r="PFI172" s="145"/>
      <c r="PFJ172" s="145"/>
      <c r="PFK172" s="167"/>
      <c r="PFL172" s="147"/>
      <c r="PFM172" s="148"/>
      <c r="PFN172" s="187"/>
      <c r="PFO172" s="188"/>
      <c r="PFP172" s="165"/>
      <c r="PFQ172" s="166"/>
      <c r="PFR172" s="146"/>
      <c r="PFS172" s="145"/>
      <c r="PFT172" s="145"/>
      <c r="PFU172" s="167"/>
      <c r="PFV172" s="147"/>
      <c r="PFW172" s="148"/>
      <c r="PFX172" s="187"/>
      <c r="PFY172" s="188"/>
      <c r="PFZ172" s="165"/>
      <c r="PGA172" s="166"/>
      <c r="PGB172" s="146"/>
      <c r="PGC172" s="145"/>
      <c r="PGD172" s="145"/>
      <c r="PGE172" s="167"/>
      <c r="PGF172" s="147"/>
      <c r="PGG172" s="148"/>
      <c r="PGH172" s="187"/>
      <c r="PGI172" s="188"/>
      <c r="PGJ172" s="165"/>
      <c r="PGK172" s="166"/>
      <c r="PGL172" s="146"/>
      <c r="PGM172" s="145"/>
      <c r="PGN172" s="145"/>
      <c r="PGO172" s="167"/>
      <c r="PGP172" s="147"/>
      <c r="PGQ172" s="148"/>
      <c r="PGR172" s="187"/>
      <c r="PGS172" s="188"/>
      <c r="PGT172" s="165"/>
      <c r="PGU172" s="166"/>
      <c r="PGV172" s="146"/>
      <c r="PGW172" s="145"/>
      <c r="PGX172" s="145"/>
      <c r="PGY172" s="167"/>
      <c r="PGZ172" s="147"/>
      <c r="PHA172" s="148"/>
      <c r="PHB172" s="187"/>
      <c r="PHC172" s="188"/>
      <c r="PHD172" s="165"/>
      <c r="PHE172" s="166"/>
      <c r="PHF172" s="146"/>
      <c r="PHG172" s="145"/>
      <c r="PHH172" s="145"/>
      <c r="PHI172" s="167"/>
      <c r="PHJ172" s="147"/>
      <c r="PHK172" s="148"/>
      <c r="PHL172" s="187"/>
      <c r="PHM172" s="188"/>
      <c r="PHN172" s="165"/>
      <c r="PHO172" s="166"/>
      <c r="PHP172" s="146"/>
      <c r="PHQ172" s="145"/>
      <c r="PHR172" s="145"/>
      <c r="PHS172" s="167"/>
      <c r="PHT172" s="147"/>
      <c r="PHU172" s="148"/>
      <c r="PHV172" s="187"/>
      <c r="PHW172" s="188"/>
      <c r="PHX172" s="165"/>
      <c r="PHY172" s="166"/>
      <c r="PHZ172" s="146"/>
      <c r="PIA172" s="145"/>
      <c r="PIB172" s="145"/>
      <c r="PIC172" s="167"/>
      <c r="PID172" s="147"/>
      <c r="PIE172" s="148"/>
      <c r="PIF172" s="187"/>
      <c r="PIG172" s="188"/>
      <c r="PIH172" s="165"/>
      <c r="PII172" s="166"/>
      <c r="PIJ172" s="146"/>
      <c r="PIK172" s="145"/>
      <c r="PIL172" s="145"/>
      <c r="PIM172" s="167"/>
      <c r="PIN172" s="147"/>
      <c r="PIO172" s="148"/>
      <c r="PIP172" s="187"/>
      <c r="PIQ172" s="188"/>
      <c r="PIR172" s="165"/>
      <c r="PIS172" s="166"/>
      <c r="PIT172" s="146"/>
      <c r="PIU172" s="145"/>
      <c r="PIV172" s="145"/>
      <c r="PIW172" s="167"/>
      <c r="PIX172" s="147"/>
      <c r="PIY172" s="148"/>
      <c r="PIZ172" s="187"/>
      <c r="PJA172" s="188"/>
      <c r="PJB172" s="165"/>
      <c r="PJC172" s="166"/>
      <c r="PJD172" s="146"/>
      <c r="PJE172" s="145"/>
      <c r="PJF172" s="145"/>
      <c r="PJG172" s="167"/>
      <c r="PJH172" s="147"/>
      <c r="PJI172" s="148"/>
      <c r="PJJ172" s="187"/>
      <c r="PJK172" s="188"/>
      <c r="PJL172" s="165"/>
      <c r="PJM172" s="166"/>
      <c r="PJN172" s="146"/>
      <c r="PJO172" s="145"/>
      <c r="PJP172" s="145"/>
      <c r="PJQ172" s="167"/>
      <c r="PJR172" s="147"/>
      <c r="PJS172" s="148"/>
      <c r="PJT172" s="187"/>
      <c r="PJU172" s="188"/>
      <c r="PJV172" s="165"/>
      <c r="PJW172" s="166"/>
      <c r="PJX172" s="146"/>
      <c r="PJY172" s="145"/>
      <c r="PJZ172" s="145"/>
      <c r="PKA172" s="167"/>
      <c r="PKB172" s="147"/>
      <c r="PKC172" s="148"/>
      <c r="PKD172" s="187"/>
      <c r="PKE172" s="188"/>
      <c r="PKF172" s="165"/>
      <c r="PKG172" s="166"/>
      <c r="PKH172" s="146"/>
      <c r="PKI172" s="145"/>
      <c r="PKJ172" s="145"/>
      <c r="PKK172" s="167"/>
      <c r="PKL172" s="147"/>
      <c r="PKM172" s="148"/>
      <c r="PKN172" s="187"/>
      <c r="PKO172" s="188"/>
      <c r="PKP172" s="165"/>
      <c r="PKQ172" s="166"/>
      <c r="PKR172" s="146"/>
      <c r="PKS172" s="145"/>
      <c r="PKT172" s="145"/>
      <c r="PKU172" s="167"/>
      <c r="PKV172" s="147"/>
      <c r="PKW172" s="148"/>
      <c r="PKX172" s="187"/>
      <c r="PKY172" s="188"/>
      <c r="PKZ172" s="165"/>
      <c r="PLA172" s="166"/>
      <c r="PLB172" s="146"/>
      <c r="PLC172" s="145"/>
      <c r="PLD172" s="145"/>
      <c r="PLE172" s="167"/>
      <c r="PLF172" s="147"/>
      <c r="PLG172" s="148"/>
      <c r="PLH172" s="187"/>
      <c r="PLI172" s="188"/>
      <c r="PLJ172" s="165"/>
      <c r="PLK172" s="166"/>
      <c r="PLL172" s="146"/>
      <c r="PLM172" s="145"/>
      <c r="PLN172" s="145"/>
      <c r="PLO172" s="167"/>
      <c r="PLP172" s="147"/>
      <c r="PLQ172" s="148"/>
      <c r="PLR172" s="187"/>
      <c r="PLS172" s="188"/>
      <c r="PLT172" s="165"/>
      <c r="PLU172" s="166"/>
      <c r="PLV172" s="146"/>
      <c r="PLW172" s="145"/>
      <c r="PLX172" s="145"/>
      <c r="PLY172" s="167"/>
      <c r="PLZ172" s="147"/>
      <c r="PMA172" s="148"/>
      <c r="PMB172" s="187"/>
      <c r="PMC172" s="188"/>
      <c r="PMD172" s="165"/>
      <c r="PME172" s="166"/>
      <c r="PMF172" s="146"/>
      <c r="PMG172" s="145"/>
      <c r="PMH172" s="145"/>
      <c r="PMI172" s="167"/>
      <c r="PMJ172" s="147"/>
      <c r="PMK172" s="148"/>
      <c r="PML172" s="187"/>
      <c r="PMM172" s="188"/>
      <c r="PMN172" s="165"/>
      <c r="PMO172" s="166"/>
      <c r="PMP172" s="146"/>
      <c r="PMQ172" s="145"/>
      <c r="PMR172" s="145"/>
      <c r="PMS172" s="167"/>
      <c r="PMT172" s="147"/>
      <c r="PMU172" s="148"/>
      <c r="PMV172" s="187"/>
      <c r="PMW172" s="188"/>
      <c r="PMX172" s="165"/>
      <c r="PMY172" s="166"/>
      <c r="PMZ172" s="146"/>
      <c r="PNA172" s="145"/>
      <c r="PNB172" s="145"/>
      <c r="PNC172" s="167"/>
      <c r="PND172" s="147"/>
      <c r="PNE172" s="148"/>
      <c r="PNF172" s="187"/>
      <c r="PNG172" s="188"/>
      <c r="PNH172" s="165"/>
      <c r="PNI172" s="166"/>
      <c r="PNJ172" s="146"/>
      <c r="PNK172" s="145"/>
      <c r="PNL172" s="145"/>
      <c r="PNM172" s="167"/>
      <c r="PNN172" s="147"/>
      <c r="PNO172" s="148"/>
      <c r="PNP172" s="187"/>
      <c r="PNQ172" s="188"/>
      <c r="PNR172" s="165"/>
      <c r="PNS172" s="166"/>
      <c r="PNT172" s="146"/>
      <c r="PNU172" s="145"/>
      <c r="PNV172" s="145"/>
      <c r="PNW172" s="167"/>
      <c r="PNX172" s="147"/>
      <c r="PNY172" s="148"/>
      <c r="PNZ172" s="187"/>
      <c r="POA172" s="188"/>
      <c r="POB172" s="165"/>
      <c r="POC172" s="166"/>
      <c r="POD172" s="146"/>
      <c r="POE172" s="145"/>
      <c r="POF172" s="145"/>
      <c r="POG172" s="167"/>
      <c r="POH172" s="147"/>
      <c r="POI172" s="148"/>
      <c r="POJ172" s="187"/>
      <c r="POK172" s="188"/>
      <c r="POL172" s="165"/>
      <c r="POM172" s="166"/>
      <c r="PON172" s="146"/>
      <c r="POO172" s="145"/>
      <c r="POP172" s="145"/>
      <c r="POQ172" s="167"/>
      <c r="POR172" s="147"/>
      <c r="POS172" s="148"/>
      <c r="POT172" s="187"/>
      <c r="POU172" s="188"/>
      <c r="POV172" s="165"/>
      <c r="POW172" s="166"/>
      <c r="POX172" s="146"/>
      <c r="POY172" s="145"/>
      <c r="POZ172" s="145"/>
      <c r="PPA172" s="167"/>
      <c r="PPB172" s="147"/>
      <c r="PPC172" s="148"/>
      <c r="PPD172" s="187"/>
      <c r="PPE172" s="188"/>
      <c r="PPF172" s="165"/>
      <c r="PPG172" s="166"/>
      <c r="PPH172" s="146"/>
      <c r="PPI172" s="145"/>
      <c r="PPJ172" s="145"/>
      <c r="PPK172" s="167"/>
      <c r="PPL172" s="147"/>
      <c r="PPM172" s="148"/>
      <c r="PPN172" s="187"/>
      <c r="PPO172" s="188"/>
      <c r="PPP172" s="165"/>
      <c r="PPQ172" s="166"/>
      <c r="PPR172" s="146"/>
      <c r="PPS172" s="145"/>
      <c r="PPT172" s="145"/>
      <c r="PPU172" s="167"/>
      <c r="PPV172" s="147"/>
      <c r="PPW172" s="148"/>
      <c r="PPX172" s="187"/>
      <c r="PPY172" s="188"/>
      <c r="PPZ172" s="165"/>
      <c r="PQA172" s="166"/>
      <c r="PQB172" s="146"/>
      <c r="PQC172" s="145"/>
      <c r="PQD172" s="145"/>
      <c r="PQE172" s="167"/>
      <c r="PQF172" s="147"/>
      <c r="PQG172" s="148"/>
      <c r="PQH172" s="187"/>
      <c r="PQI172" s="188"/>
      <c r="PQJ172" s="165"/>
      <c r="PQK172" s="166"/>
      <c r="PQL172" s="146"/>
      <c r="PQM172" s="145"/>
      <c r="PQN172" s="145"/>
      <c r="PQO172" s="167"/>
      <c r="PQP172" s="147"/>
      <c r="PQQ172" s="148"/>
      <c r="PQR172" s="187"/>
      <c r="PQS172" s="188"/>
      <c r="PQT172" s="165"/>
      <c r="PQU172" s="166"/>
      <c r="PQV172" s="146"/>
      <c r="PQW172" s="145"/>
      <c r="PQX172" s="145"/>
      <c r="PQY172" s="167"/>
      <c r="PQZ172" s="147"/>
      <c r="PRA172" s="148"/>
      <c r="PRB172" s="187"/>
      <c r="PRC172" s="188"/>
      <c r="PRD172" s="165"/>
      <c r="PRE172" s="166"/>
      <c r="PRF172" s="146"/>
      <c r="PRG172" s="145"/>
      <c r="PRH172" s="145"/>
      <c r="PRI172" s="167"/>
      <c r="PRJ172" s="147"/>
      <c r="PRK172" s="148"/>
      <c r="PRL172" s="187"/>
      <c r="PRM172" s="188"/>
      <c r="PRN172" s="165"/>
      <c r="PRO172" s="166"/>
      <c r="PRP172" s="146"/>
      <c r="PRQ172" s="145"/>
      <c r="PRR172" s="145"/>
      <c r="PRS172" s="167"/>
      <c r="PRT172" s="147"/>
      <c r="PRU172" s="148"/>
      <c r="PRV172" s="187"/>
      <c r="PRW172" s="188"/>
      <c r="PRX172" s="165"/>
      <c r="PRY172" s="166"/>
      <c r="PRZ172" s="146"/>
      <c r="PSA172" s="145"/>
      <c r="PSB172" s="145"/>
      <c r="PSC172" s="167"/>
      <c r="PSD172" s="147"/>
      <c r="PSE172" s="148"/>
      <c r="PSF172" s="187"/>
      <c r="PSG172" s="188"/>
      <c r="PSH172" s="165"/>
      <c r="PSI172" s="166"/>
      <c r="PSJ172" s="146"/>
      <c r="PSK172" s="145"/>
      <c r="PSL172" s="145"/>
      <c r="PSM172" s="167"/>
      <c r="PSN172" s="147"/>
      <c r="PSO172" s="148"/>
      <c r="PSP172" s="187"/>
      <c r="PSQ172" s="188"/>
      <c r="PSR172" s="165"/>
      <c r="PSS172" s="166"/>
      <c r="PST172" s="146"/>
      <c r="PSU172" s="145"/>
      <c r="PSV172" s="145"/>
      <c r="PSW172" s="167"/>
      <c r="PSX172" s="147"/>
      <c r="PSY172" s="148"/>
      <c r="PSZ172" s="187"/>
      <c r="PTA172" s="188"/>
      <c r="PTB172" s="165"/>
      <c r="PTC172" s="166"/>
      <c r="PTD172" s="146"/>
      <c r="PTE172" s="145"/>
      <c r="PTF172" s="145"/>
      <c r="PTG172" s="167"/>
      <c r="PTH172" s="147"/>
      <c r="PTI172" s="148"/>
      <c r="PTJ172" s="187"/>
      <c r="PTK172" s="188"/>
      <c r="PTL172" s="165"/>
      <c r="PTM172" s="166"/>
      <c r="PTN172" s="146"/>
      <c r="PTO172" s="145"/>
      <c r="PTP172" s="145"/>
      <c r="PTQ172" s="167"/>
      <c r="PTR172" s="147"/>
      <c r="PTS172" s="148"/>
      <c r="PTT172" s="187"/>
      <c r="PTU172" s="188"/>
      <c r="PTV172" s="165"/>
      <c r="PTW172" s="166"/>
      <c r="PTX172" s="146"/>
      <c r="PTY172" s="145"/>
      <c r="PTZ172" s="145"/>
      <c r="PUA172" s="167"/>
      <c r="PUB172" s="147"/>
      <c r="PUC172" s="148"/>
      <c r="PUD172" s="187"/>
      <c r="PUE172" s="188"/>
      <c r="PUF172" s="165"/>
      <c r="PUG172" s="166"/>
      <c r="PUH172" s="146"/>
      <c r="PUI172" s="145"/>
      <c r="PUJ172" s="145"/>
      <c r="PUK172" s="167"/>
      <c r="PUL172" s="147"/>
      <c r="PUM172" s="148"/>
      <c r="PUN172" s="187"/>
      <c r="PUO172" s="188"/>
      <c r="PUP172" s="165"/>
      <c r="PUQ172" s="166"/>
      <c r="PUR172" s="146"/>
      <c r="PUS172" s="145"/>
      <c r="PUT172" s="145"/>
      <c r="PUU172" s="167"/>
      <c r="PUV172" s="147"/>
      <c r="PUW172" s="148"/>
      <c r="PUX172" s="187"/>
      <c r="PUY172" s="188"/>
      <c r="PUZ172" s="165"/>
      <c r="PVA172" s="166"/>
      <c r="PVB172" s="146"/>
      <c r="PVC172" s="145"/>
      <c r="PVD172" s="145"/>
      <c r="PVE172" s="167"/>
      <c r="PVF172" s="147"/>
      <c r="PVG172" s="148"/>
      <c r="PVH172" s="187"/>
      <c r="PVI172" s="188"/>
      <c r="PVJ172" s="165"/>
      <c r="PVK172" s="166"/>
      <c r="PVL172" s="146"/>
      <c r="PVM172" s="145"/>
      <c r="PVN172" s="145"/>
      <c r="PVO172" s="167"/>
      <c r="PVP172" s="147"/>
      <c r="PVQ172" s="148"/>
      <c r="PVR172" s="187"/>
      <c r="PVS172" s="188"/>
      <c r="PVT172" s="165"/>
      <c r="PVU172" s="166"/>
      <c r="PVV172" s="146"/>
      <c r="PVW172" s="145"/>
      <c r="PVX172" s="145"/>
      <c r="PVY172" s="167"/>
      <c r="PVZ172" s="147"/>
      <c r="PWA172" s="148"/>
      <c r="PWB172" s="187"/>
      <c r="PWC172" s="188"/>
      <c r="PWD172" s="165"/>
      <c r="PWE172" s="166"/>
      <c r="PWF172" s="146"/>
      <c r="PWG172" s="145"/>
      <c r="PWH172" s="145"/>
      <c r="PWI172" s="167"/>
      <c r="PWJ172" s="147"/>
      <c r="PWK172" s="148"/>
      <c r="PWL172" s="187"/>
      <c r="PWM172" s="188"/>
      <c r="PWN172" s="165"/>
      <c r="PWO172" s="166"/>
      <c r="PWP172" s="146"/>
      <c r="PWQ172" s="145"/>
      <c r="PWR172" s="145"/>
      <c r="PWS172" s="167"/>
      <c r="PWT172" s="147"/>
      <c r="PWU172" s="148"/>
      <c r="PWV172" s="187"/>
      <c r="PWW172" s="188"/>
      <c r="PWX172" s="165"/>
      <c r="PWY172" s="166"/>
      <c r="PWZ172" s="146"/>
      <c r="PXA172" s="145"/>
      <c r="PXB172" s="145"/>
      <c r="PXC172" s="167"/>
      <c r="PXD172" s="147"/>
      <c r="PXE172" s="148"/>
      <c r="PXF172" s="187"/>
      <c r="PXG172" s="188"/>
      <c r="PXH172" s="165"/>
      <c r="PXI172" s="166"/>
      <c r="PXJ172" s="146"/>
      <c r="PXK172" s="145"/>
      <c r="PXL172" s="145"/>
      <c r="PXM172" s="167"/>
      <c r="PXN172" s="147"/>
      <c r="PXO172" s="148"/>
      <c r="PXP172" s="187"/>
      <c r="PXQ172" s="188"/>
      <c r="PXR172" s="165"/>
      <c r="PXS172" s="166"/>
      <c r="PXT172" s="146"/>
      <c r="PXU172" s="145"/>
      <c r="PXV172" s="145"/>
      <c r="PXW172" s="167"/>
      <c r="PXX172" s="147"/>
      <c r="PXY172" s="148"/>
      <c r="PXZ172" s="187"/>
      <c r="PYA172" s="188"/>
      <c r="PYB172" s="165"/>
      <c r="PYC172" s="166"/>
      <c r="PYD172" s="146"/>
      <c r="PYE172" s="145"/>
      <c r="PYF172" s="145"/>
      <c r="PYG172" s="167"/>
      <c r="PYH172" s="147"/>
      <c r="PYI172" s="148"/>
      <c r="PYJ172" s="187"/>
      <c r="PYK172" s="188"/>
      <c r="PYL172" s="165"/>
      <c r="PYM172" s="166"/>
      <c r="PYN172" s="146"/>
      <c r="PYO172" s="145"/>
      <c r="PYP172" s="145"/>
      <c r="PYQ172" s="167"/>
      <c r="PYR172" s="147"/>
      <c r="PYS172" s="148"/>
      <c r="PYT172" s="187"/>
      <c r="PYU172" s="188"/>
      <c r="PYV172" s="165"/>
      <c r="PYW172" s="166"/>
      <c r="PYX172" s="146"/>
      <c r="PYY172" s="145"/>
      <c r="PYZ172" s="145"/>
      <c r="PZA172" s="167"/>
      <c r="PZB172" s="147"/>
      <c r="PZC172" s="148"/>
      <c r="PZD172" s="187"/>
      <c r="PZE172" s="188"/>
      <c r="PZF172" s="165"/>
      <c r="PZG172" s="166"/>
      <c r="PZH172" s="146"/>
      <c r="PZI172" s="145"/>
      <c r="PZJ172" s="145"/>
      <c r="PZK172" s="167"/>
      <c r="PZL172" s="147"/>
      <c r="PZM172" s="148"/>
      <c r="PZN172" s="187"/>
      <c r="PZO172" s="188"/>
      <c r="PZP172" s="165"/>
      <c r="PZQ172" s="166"/>
      <c r="PZR172" s="146"/>
      <c r="PZS172" s="145"/>
      <c r="PZT172" s="145"/>
      <c r="PZU172" s="167"/>
      <c r="PZV172" s="147"/>
      <c r="PZW172" s="148"/>
      <c r="PZX172" s="187"/>
      <c r="PZY172" s="188"/>
      <c r="PZZ172" s="165"/>
      <c r="QAA172" s="166"/>
      <c r="QAB172" s="146"/>
      <c r="QAC172" s="145"/>
      <c r="QAD172" s="145"/>
      <c r="QAE172" s="167"/>
      <c r="QAF172" s="147"/>
      <c r="QAG172" s="148"/>
      <c r="QAH172" s="187"/>
      <c r="QAI172" s="188"/>
      <c r="QAJ172" s="165"/>
      <c r="QAK172" s="166"/>
      <c r="QAL172" s="146"/>
      <c r="QAM172" s="145"/>
      <c r="QAN172" s="145"/>
      <c r="QAO172" s="167"/>
      <c r="QAP172" s="147"/>
      <c r="QAQ172" s="148"/>
      <c r="QAR172" s="187"/>
      <c r="QAS172" s="188"/>
      <c r="QAT172" s="165"/>
      <c r="QAU172" s="166"/>
      <c r="QAV172" s="146"/>
      <c r="QAW172" s="145"/>
      <c r="QAX172" s="145"/>
      <c r="QAY172" s="167"/>
      <c r="QAZ172" s="147"/>
      <c r="QBA172" s="148"/>
      <c r="QBB172" s="187"/>
      <c r="QBC172" s="188"/>
      <c r="QBD172" s="165"/>
      <c r="QBE172" s="166"/>
      <c r="QBF172" s="146"/>
      <c r="QBG172" s="145"/>
      <c r="QBH172" s="145"/>
      <c r="QBI172" s="167"/>
      <c r="QBJ172" s="147"/>
      <c r="QBK172" s="148"/>
      <c r="QBL172" s="187"/>
      <c r="QBM172" s="188"/>
      <c r="QBN172" s="165"/>
      <c r="QBO172" s="166"/>
      <c r="QBP172" s="146"/>
      <c r="QBQ172" s="145"/>
      <c r="QBR172" s="145"/>
      <c r="QBS172" s="167"/>
      <c r="QBT172" s="147"/>
      <c r="QBU172" s="148"/>
      <c r="QBV172" s="187"/>
      <c r="QBW172" s="188"/>
      <c r="QBX172" s="165"/>
      <c r="QBY172" s="166"/>
      <c r="QBZ172" s="146"/>
      <c r="QCA172" s="145"/>
      <c r="QCB172" s="145"/>
      <c r="QCC172" s="167"/>
      <c r="QCD172" s="147"/>
      <c r="QCE172" s="148"/>
      <c r="QCF172" s="187"/>
      <c r="QCG172" s="188"/>
      <c r="QCH172" s="165"/>
      <c r="QCI172" s="166"/>
      <c r="QCJ172" s="146"/>
      <c r="QCK172" s="145"/>
      <c r="QCL172" s="145"/>
      <c r="QCM172" s="167"/>
      <c r="QCN172" s="147"/>
      <c r="QCO172" s="148"/>
      <c r="QCP172" s="187"/>
      <c r="QCQ172" s="188"/>
      <c r="QCR172" s="165"/>
      <c r="QCS172" s="166"/>
      <c r="QCT172" s="146"/>
      <c r="QCU172" s="145"/>
      <c r="QCV172" s="145"/>
      <c r="QCW172" s="167"/>
      <c r="QCX172" s="147"/>
      <c r="QCY172" s="148"/>
      <c r="QCZ172" s="187"/>
      <c r="QDA172" s="188"/>
      <c r="QDB172" s="165"/>
      <c r="QDC172" s="166"/>
      <c r="QDD172" s="146"/>
      <c r="QDE172" s="145"/>
      <c r="QDF172" s="145"/>
      <c r="QDG172" s="167"/>
      <c r="QDH172" s="147"/>
      <c r="QDI172" s="148"/>
      <c r="QDJ172" s="187"/>
      <c r="QDK172" s="188"/>
      <c r="QDL172" s="165"/>
      <c r="QDM172" s="166"/>
      <c r="QDN172" s="146"/>
      <c r="QDO172" s="145"/>
      <c r="QDP172" s="145"/>
      <c r="QDQ172" s="167"/>
      <c r="QDR172" s="147"/>
      <c r="QDS172" s="148"/>
      <c r="QDT172" s="187"/>
      <c r="QDU172" s="188"/>
      <c r="QDV172" s="165"/>
      <c r="QDW172" s="166"/>
      <c r="QDX172" s="146"/>
      <c r="QDY172" s="145"/>
      <c r="QDZ172" s="145"/>
      <c r="QEA172" s="167"/>
      <c r="QEB172" s="147"/>
      <c r="QEC172" s="148"/>
      <c r="QED172" s="187"/>
      <c r="QEE172" s="188"/>
      <c r="QEF172" s="165"/>
      <c r="QEG172" s="166"/>
      <c r="QEH172" s="146"/>
      <c r="QEI172" s="145"/>
      <c r="QEJ172" s="145"/>
      <c r="QEK172" s="167"/>
      <c r="QEL172" s="147"/>
      <c r="QEM172" s="148"/>
      <c r="QEN172" s="187"/>
      <c r="QEO172" s="188"/>
      <c r="QEP172" s="165"/>
      <c r="QEQ172" s="166"/>
      <c r="QER172" s="146"/>
      <c r="QES172" s="145"/>
      <c r="QET172" s="145"/>
      <c r="QEU172" s="167"/>
      <c r="QEV172" s="147"/>
      <c r="QEW172" s="148"/>
      <c r="QEX172" s="187"/>
      <c r="QEY172" s="188"/>
      <c r="QEZ172" s="165"/>
      <c r="QFA172" s="166"/>
      <c r="QFB172" s="146"/>
      <c r="QFC172" s="145"/>
      <c r="QFD172" s="145"/>
      <c r="QFE172" s="167"/>
      <c r="QFF172" s="147"/>
      <c r="QFG172" s="148"/>
      <c r="QFH172" s="187"/>
      <c r="QFI172" s="188"/>
      <c r="QFJ172" s="165"/>
      <c r="QFK172" s="166"/>
      <c r="QFL172" s="146"/>
      <c r="QFM172" s="145"/>
      <c r="QFN172" s="145"/>
      <c r="QFO172" s="167"/>
      <c r="QFP172" s="147"/>
      <c r="QFQ172" s="148"/>
      <c r="QFR172" s="187"/>
      <c r="QFS172" s="188"/>
      <c r="QFT172" s="165"/>
      <c r="QFU172" s="166"/>
      <c r="QFV172" s="146"/>
      <c r="QFW172" s="145"/>
      <c r="QFX172" s="145"/>
      <c r="QFY172" s="167"/>
      <c r="QFZ172" s="147"/>
      <c r="QGA172" s="148"/>
      <c r="QGB172" s="187"/>
      <c r="QGC172" s="188"/>
      <c r="QGD172" s="165"/>
      <c r="QGE172" s="166"/>
      <c r="QGF172" s="146"/>
      <c r="QGG172" s="145"/>
      <c r="QGH172" s="145"/>
      <c r="QGI172" s="167"/>
      <c r="QGJ172" s="147"/>
      <c r="QGK172" s="148"/>
      <c r="QGL172" s="187"/>
      <c r="QGM172" s="188"/>
      <c r="QGN172" s="165"/>
      <c r="QGO172" s="166"/>
      <c r="QGP172" s="146"/>
      <c r="QGQ172" s="145"/>
      <c r="QGR172" s="145"/>
      <c r="QGS172" s="167"/>
      <c r="QGT172" s="147"/>
      <c r="QGU172" s="148"/>
      <c r="QGV172" s="187"/>
      <c r="QGW172" s="188"/>
      <c r="QGX172" s="165"/>
      <c r="QGY172" s="166"/>
      <c r="QGZ172" s="146"/>
      <c r="QHA172" s="145"/>
      <c r="QHB172" s="145"/>
      <c r="QHC172" s="167"/>
      <c r="QHD172" s="147"/>
      <c r="QHE172" s="148"/>
      <c r="QHF172" s="187"/>
      <c r="QHG172" s="188"/>
      <c r="QHH172" s="165"/>
      <c r="QHI172" s="166"/>
      <c r="QHJ172" s="146"/>
      <c r="QHK172" s="145"/>
      <c r="QHL172" s="145"/>
      <c r="QHM172" s="167"/>
      <c r="QHN172" s="147"/>
      <c r="QHO172" s="148"/>
      <c r="QHP172" s="187"/>
      <c r="QHQ172" s="188"/>
      <c r="QHR172" s="165"/>
      <c r="QHS172" s="166"/>
      <c r="QHT172" s="146"/>
      <c r="QHU172" s="145"/>
      <c r="QHV172" s="145"/>
      <c r="QHW172" s="167"/>
      <c r="QHX172" s="147"/>
      <c r="QHY172" s="148"/>
      <c r="QHZ172" s="187"/>
      <c r="QIA172" s="188"/>
      <c r="QIB172" s="165"/>
      <c r="QIC172" s="166"/>
      <c r="QID172" s="146"/>
      <c r="QIE172" s="145"/>
      <c r="QIF172" s="145"/>
      <c r="QIG172" s="167"/>
      <c r="QIH172" s="147"/>
      <c r="QII172" s="148"/>
      <c r="QIJ172" s="187"/>
      <c r="QIK172" s="188"/>
      <c r="QIL172" s="165"/>
      <c r="QIM172" s="166"/>
      <c r="QIN172" s="146"/>
      <c r="QIO172" s="145"/>
      <c r="QIP172" s="145"/>
      <c r="QIQ172" s="167"/>
      <c r="QIR172" s="147"/>
      <c r="QIS172" s="148"/>
      <c r="QIT172" s="187"/>
      <c r="QIU172" s="188"/>
      <c r="QIV172" s="165"/>
      <c r="QIW172" s="166"/>
      <c r="QIX172" s="146"/>
      <c r="QIY172" s="145"/>
      <c r="QIZ172" s="145"/>
      <c r="QJA172" s="167"/>
      <c r="QJB172" s="147"/>
      <c r="QJC172" s="148"/>
      <c r="QJD172" s="187"/>
      <c r="QJE172" s="188"/>
      <c r="QJF172" s="165"/>
      <c r="QJG172" s="166"/>
      <c r="QJH172" s="146"/>
      <c r="QJI172" s="145"/>
      <c r="QJJ172" s="145"/>
      <c r="QJK172" s="167"/>
      <c r="QJL172" s="147"/>
      <c r="QJM172" s="148"/>
      <c r="QJN172" s="187"/>
      <c r="QJO172" s="188"/>
      <c r="QJP172" s="165"/>
      <c r="QJQ172" s="166"/>
      <c r="QJR172" s="146"/>
      <c r="QJS172" s="145"/>
      <c r="QJT172" s="145"/>
      <c r="QJU172" s="167"/>
      <c r="QJV172" s="147"/>
      <c r="QJW172" s="148"/>
      <c r="QJX172" s="187"/>
      <c r="QJY172" s="188"/>
      <c r="QJZ172" s="165"/>
      <c r="QKA172" s="166"/>
      <c r="QKB172" s="146"/>
      <c r="QKC172" s="145"/>
      <c r="QKD172" s="145"/>
      <c r="QKE172" s="167"/>
      <c r="QKF172" s="147"/>
      <c r="QKG172" s="148"/>
      <c r="QKH172" s="187"/>
      <c r="QKI172" s="188"/>
      <c r="QKJ172" s="165"/>
      <c r="QKK172" s="166"/>
      <c r="QKL172" s="146"/>
      <c r="QKM172" s="145"/>
      <c r="QKN172" s="145"/>
      <c r="QKO172" s="167"/>
      <c r="QKP172" s="147"/>
      <c r="QKQ172" s="148"/>
      <c r="QKR172" s="187"/>
      <c r="QKS172" s="188"/>
      <c r="QKT172" s="165"/>
      <c r="QKU172" s="166"/>
      <c r="QKV172" s="146"/>
      <c r="QKW172" s="145"/>
      <c r="QKX172" s="145"/>
      <c r="QKY172" s="167"/>
      <c r="QKZ172" s="147"/>
      <c r="QLA172" s="148"/>
      <c r="QLB172" s="187"/>
      <c r="QLC172" s="188"/>
      <c r="QLD172" s="165"/>
      <c r="QLE172" s="166"/>
      <c r="QLF172" s="146"/>
      <c r="QLG172" s="145"/>
      <c r="QLH172" s="145"/>
      <c r="QLI172" s="167"/>
      <c r="QLJ172" s="147"/>
      <c r="QLK172" s="148"/>
      <c r="QLL172" s="187"/>
      <c r="QLM172" s="188"/>
      <c r="QLN172" s="165"/>
      <c r="QLO172" s="166"/>
      <c r="QLP172" s="146"/>
      <c r="QLQ172" s="145"/>
      <c r="QLR172" s="145"/>
      <c r="QLS172" s="167"/>
      <c r="QLT172" s="147"/>
      <c r="QLU172" s="148"/>
      <c r="QLV172" s="187"/>
      <c r="QLW172" s="188"/>
      <c r="QLX172" s="165"/>
      <c r="QLY172" s="166"/>
      <c r="QLZ172" s="146"/>
      <c r="QMA172" s="145"/>
      <c r="QMB172" s="145"/>
      <c r="QMC172" s="167"/>
      <c r="QMD172" s="147"/>
      <c r="QME172" s="148"/>
      <c r="QMF172" s="187"/>
      <c r="QMG172" s="188"/>
      <c r="QMH172" s="165"/>
      <c r="QMI172" s="166"/>
      <c r="QMJ172" s="146"/>
      <c r="QMK172" s="145"/>
      <c r="QML172" s="145"/>
      <c r="QMM172" s="167"/>
      <c r="QMN172" s="147"/>
      <c r="QMO172" s="148"/>
      <c r="QMP172" s="187"/>
      <c r="QMQ172" s="188"/>
      <c r="QMR172" s="165"/>
      <c r="QMS172" s="166"/>
      <c r="QMT172" s="146"/>
      <c r="QMU172" s="145"/>
      <c r="QMV172" s="145"/>
      <c r="QMW172" s="167"/>
      <c r="QMX172" s="147"/>
      <c r="QMY172" s="148"/>
      <c r="QMZ172" s="187"/>
      <c r="QNA172" s="188"/>
      <c r="QNB172" s="165"/>
      <c r="QNC172" s="166"/>
      <c r="QND172" s="146"/>
      <c r="QNE172" s="145"/>
      <c r="QNF172" s="145"/>
      <c r="QNG172" s="167"/>
      <c r="QNH172" s="147"/>
      <c r="QNI172" s="148"/>
      <c r="QNJ172" s="187"/>
      <c r="QNK172" s="188"/>
      <c r="QNL172" s="165"/>
      <c r="QNM172" s="166"/>
      <c r="QNN172" s="146"/>
      <c r="QNO172" s="145"/>
      <c r="QNP172" s="145"/>
      <c r="QNQ172" s="167"/>
      <c r="QNR172" s="147"/>
      <c r="QNS172" s="148"/>
      <c r="QNT172" s="187"/>
      <c r="QNU172" s="188"/>
      <c r="QNV172" s="165"/>
      <c r="QNW172" s="166"/>
      <c r="QNX172" s="146"/>
      <c r="QNY172" s="145"/>
      <c r="QNZ172" s="145"/>
      <c r="QOA172" s="167"/>
      <c r="QOB172" s="147"/>
      <c r="QOC172" s="148"/>
      <c r="QOD172" s="187"/>
      <c r="QOE172" s="188"/>
      <c r="QOF172" s="165"/>
      <c r="QOG172" s="166"/>
      <c r="QOH172" s="146"/>
      <c r="QOI172" s="145"/>
      <c r="QOJ172" s="145"/>
      <c r="QOK172" s="167"/>
      <c r="QOL172" s="147"/>
      <c r="QOM172" s="148"/>
      <c r="QON172" s="187"/>
      <c r="QOO172" s="188"/>
      <c r="QOP172" s="165"/>
      <c r="QOQ172" s="166"/>
      <c r="QOR172" s="146"/>
      <c r="QOS172" s="145"/>
      <c r="QOT172" s="145"/>
      <c r="QOU172" s="167"/>
      <c r="QOV172" s="147"/>
      <c r="QOW172" s="148"/>
      <c r="QOX172" s="187"/>
      <c r="QOY172" s="188"/>
      <c r="QOZ172" s="165"/>
      <c r="QPA172" s="166"/>
      <c r="QPB172" s="146"/>
      <c r="QPC172" s="145"/>
      <c r="QPD172" s="145"/>
      <c r="QPE172" s="167"/>
      <c r="QPF172" s="147"/>
      <c r="QPG172" s="148"/>
      <c r="QPH172" s="187"/>
      <c r="QPI172" s="188"/>
      <c r="QPJ172" s="165"/>
      <c r="QPK172" s="166"/>
      <c r="QPL172" s="146"/>
      <c r="QPM172" s="145"/>
      <c r="QPN172" s="145"/>
      <c r="QPO172" s="167"/>
      <c r="QPP172" s="147"/>
      <c r="QPQ172" s="148"/>
      <c r="QPR172" s="187"/>
      <c r="QPS172" s="188"/>
      <c r="QPT172" s="165"/>
      <c r="QPU172" s="166"/>
      <c r="QPV172" s="146"/>
      <c r="QPW172" s="145"/>
      <c r="QPX172" s="145"/>
      <c r="QPY172" s="167"/>
      <c r="QPZ172" s="147"/>
      <c r="QQA172" s="148"/>
      <c r="QQB172" s="187"/>
      <c r="QQC172" s="188"/>
      <c r="QQD172" s="165"/>
      <c r="QQE172" s="166"/>
      <c r="QQF172" s="146"/>
      <c r="QQG172" s="145"/>
      <c r="QQH172" s="145"/>
      <c r="QQI172" s="167"/>
      <c r="QQJ172" s="147"/>
      <c r="QQK172" s="148"/>
      <c r="QQL172" s="187"/>
      <c r="QQM172" s="188"/>
      <c r="QQN172" s="165"/>
      <c r="QQO172" s="166"/>
      <c r="QQP172" s="146"/>
      <c r="QQQ172" s="145"/>
      <c r="QQR172" s="145"/>
      <c r="QQS172" s="167"/>
      <c r="QQT172" s="147"/>
      <c r="QQU172" s="148"/>
      <c r="QQV172" s="187"/>
      <c r="QQW172" s="188"/>
      <c r="QQX172" s="165"/>
      <c r="QQY172" s="166"/>
      <c r="QQZ172" s="146"/>
      <c r="QRA172" s="145"/>
      <c r="QRB172" s="145"/>
      <c r="QRC172" s="167"/>
      <c r="QRD172" s="147"/>
      <c r="QRE172" s="148"/>
      <c r="QRF172" s="187"/>
      <c r="QRG172" s="188"/>
      <c r="QRH172" s="165"/>
      <c r="QRI172" s="166"/>
      <c r="QRJ172" s="146"/>
      <c r="QRK172" s="145"/>
      <c r="QRL172" s="145"/>
      <c r="QRM172" s="167"/>
      <c r="QRN172" s="147"/>
      <c r="QRO172" s="148"/>
      <c r="QRP172" s="187"/>
      <c r="QRQ172" s="188"/>
      <c r="QRR172" s="165"/>
      <c r="QRS172" s="166"/>
      <c r="QRT172" s="146"/>
      <c r="QRU172" s="145"/>
      <c r="QRV172" s="145"/>
      <c r="QRW172" s="167"/>
      <c r="QRX172" s="147"/>
      <c r="QRY172" s="148"/>
      <c r="QRZ172" s="187"/>
      <c r="QSA172" s="188"/>
      <c r="QSB172" s="165"/>
      <c r="QSC172" s="166"/>
      <c r="QSD172" s="146"/>
      <c r="QSE172" s="145"/>
      <c r="QSF172" s="145"/>
      <c r="QSG172" s="167"/>
      <c r="QSH172" s="147"/>
      <c r="QSI172" s="148"/>
      <c r="QSJ172" s="187"/>
      <c r="QSK172" s="188"/>
      <c r="QSL172" s="165"/>
      <c r="QSM172" s="166"/>
      <c r="QSN172" s="146"/>
      <c r="QSO172" s="145"/>
      <c r="QSP172" s="145"/>
      <c r="QSQ172" s="167"/>
      <c r="QSR172" s="147"/>
      <c r="QSS172" s="148"/>
      <c r="QST172" s="187"/>
      <c r="QSU172" s="188"/>
      <c r="QSV172" s="165"/>
      <c r="QSW172" s="166"/>
      <c r="QSX172" s="146"/>
      <c r="QSY172" s="145"/>
      <c r="QSZ172" s="145"/>
      <c r="QTA172" s="167"/>
      <c r="QTB172" s="147"/>
      <c r="QTC172" s="148"/>
      <c r="QTD172" s="187"/>
      <c r="QTE172" s="188"/>
      <c r="QTF172" s="165"/>
      <c r="QTG172" s="166"/>
      <c r="QTH172" s="146"/>
      <c r="QTI172" s="145"/>
      <c r="QTJ172" s="145"/>
      <c r="QTK172" s="167"/>
      <c r="QTL172" s="147"/>
      <c r="QTM172" s="148"/>
      <c r="QTN172" s="187"/>
      <c r="QTO172" s="188"/>
      <c r="QTP172" s="165"/>
      <c r="QTQ172" s="166"/>
      <c r="QTR172" s="146"/>
      <c r="QTS172" s="145"/>
      <c r="QTT172" s="145"/>
      <c r="QTU172" s="167"/>
      <c r="QTV172" s="147"/>
      <c r="QTW172" s="148"/>
      <c r="QTX172" s="187"/>
      <c r="QTY172" s="188"/>
      <c r="QTZ172" s="165"/>
      <c r="QUA172" s="166"/>
      <c r="QUB172" s="146"/>
      <c r="QUC172" s="145"/>
      <c r="QUD172" s="145"/>
      <c r="QUE172" s="167"/>
      <c r="QUF172" s="147"/>
      <c r="QUG172" s="148"/>
      <c r="QUH172" s="187"/>
      <c r="QUI172" s="188"/>
      <c r="QUJ172" s="165"/>
      <c r="QUK172" s="166"/>
      <c r="QUL172" s="146"/>
      <c r="QUM172" s="145"/>
      <c r="QUN172" s="145"/>
      <c r="QUO172" s="167"/>
      <c r="QUP172" s="147"/>
      <c r="QUQ172" s="148"/>
      <c r="QUR172" s="187"/>
      <c r="QUS172" s="188"/>
      <c r="QUT172" s="165"/>
      <c r="QUU172" s="166"/>
      <c r="QUV172" s="146"/>
      <c r="QUW172" s="145"/>
      <c r="QUX172" s="145"/>
      <c r="QUY172" s="167"/>
      <c r="QUZ172" s="147"/>
      <c r="QVA172" s="148"/>
      <c r="QVB172" s="187"/>
      <c r="QVC172" s="188"/>
      <c r="QVD172" s="165"/>
      <c r="QVE172" s="166"/>
      <c r="QVF172" s="146"/>
      <c r="QVG172" s="145"/>
      <c r="QVH172" s="145"/>
      <c r="QVI172" s="167"/>
      <c r="QVJ172" s="147"/>
      <c r="QVK172" s="148"/>
      <c r="QVL172" s="187"/>
      <c r="QVM172" s="188"/>
      <c r="QVN172" s="165"/>
      <c r="QVO172" s="166"/>
      <c r="QVP172" s="146"/>
      <c r="QVQ172" s="145"/>
      <c r="QVR172" s="145"/>
      <c r="QVS172" s="167"/>
      <c r="QVT172" s="147"/>
      <c r="QVU172" s="148"/>
      <c r="QVV172" s="187"/>
      <c r="QVW172" s="188"/>
      <c r="QVX172" s="165"/>
      <c r="QVY172" s="166"/>
      <c r="QVZ172" s="146"/>
      <c r="QWA172" s="145"/>
      <c r="QWB172" s="145"/>
      <c r="QWC172" s="167"/>
      <c r="QWD172" s="147"/>
      <c r="QWE172" s="148"/>
      <c r="QWF172" s="187"/>
      <c r="QWG172" s="188"/>
      <c r="QWH172" s="165"/>
      <c r="QWI172" s="166"/>
      <c r="QWJ172" s="146"/>
      <c r="QWK172" s="145"/>
      <c r="QWL172" s="145"/>
      <c r="QWM172" s="167"/>
      <c r="QWN172" s="147"/>
      <c r="QWO172" s="148"/>
      <c r="QWP172" s="187"/>
      <c r="QWQ172" s="188"/>
      <c r="QWR172" s="165"/>
      <c r="QWS172" s="166"/>
      <c r="QWT172" s="146"/>
      <c r="QWU172" s="145"/>
      <c r="QWV172" s="145"/>
      <c r="QWW172" s="167"/>
      <c r="QWX172" s="147"/>
      <c r="QWY172" s="148"/>
      <c r="QWZ172" s="187"/>
      <c r="QXA172" s="188"/>
      <c r="QXB172" s="165"/>
      <c r="QXC172" s="166"/>
      <c r="QXD172" s="146"/>
      <c r="QXE172" s="145"/>
      <c r="QXF172" s="145"/>
      <c r="QXG172" s="167"/>
      <c r="QXH172" s="147"/>
      <c r="QXI172" s="148"/>
      <c r="QXJ172" s="187"/>
      <c r="QXK172" s="188"/>
      <c r="QXL172" s="165"/>
      <c r="QXM172" s="166"/>
      <c r="QXN172" s="146"/>
      <c r="QXO172" s="145"/>
      <c r="QXP172" s="145"/>
      <c r="QXQ172" s="167"/>
      <c r="QXR172" s="147"/>
      <c r="QXS172" s="148"/>
      <c r="QXT172" s="187"/>
      <c r="QXU172" s="188"/>
      <c r="QXV172" s="165"/>
      <c r="QXW172" s="166"/>
      <c r="QXX172" s="146"/>
      <c r="QXY172" s="145"/>
      <c r="QXZ172" s="145"/>
      <c r="QYA172" s="167"/>
      <c r="QYB172" s="147"/>
      <c r="QYC172" s="148"/>
      <c r="QYD172" s="187"/>
      <c r="QYE172" s="188"/>
      <c r="QYF172" s="165"/>
      <c r="QYG172" s="166"/>
      <c r="QYH172" s="146"/>
      <c r="QYI172" s="145"/>
      <c r="QYJ172" s="145"/>
      <c r="QYK172" s="167"/>
      <c r="QYL172" s="147"/>
      <c r="QYM172" s="148"/>
      <c r="QYN172" s="187"/>
      <c r="QYO172" s="188"/>
      <c r="QYP172" s="165"/>
      <c r="QYQ172" s="166"/>
      <c r="QYR172" s="146"/>
      <c r="QYS172" s="145"/>
      <c r="QYT172" s="145"/>
      <c r="QYU172" s="167"/>
      <c r="QYV172" s="147"/>
      <c r="QYW172" s="148"/>
      <c r="QYX172" s="187"/>
      <c r="QYY172" s="188"/>
      <c r="QYZ172" s="165"/>
      <c r="QZA172" s="166"/>
      <c r="QZB172" s="146"/>
      <c r="QZC172" s="145"/>
      <c r="QZD172" s="145"/>
      <c r="QZE172" s="167"/>
      <c r="QZF172" s="147"/>
      <c r="QZG172" s="148"/>
      <c r="QZH172" s="187"/>
      <c r="QZI172" s="188"/>
      <c r="QZJ172" s="165"/>
      <c r="QZK172" s="166"/>
      <c r="QZL172" s="146"/>
      <c r="QZM172" s="145"/>
      <c r="QZN172" s="145"/>
      <c r="QZO172" s="167"/>
      <c r="QZP172" s="147"/>
      <c r="QZQ172" s="148"/>
      <c r="QZR172" s="187"/>
      <c r="QZS172" s="188"/>
      <c r="QZT172" s="165"/>
      <c r="QZU172" s="166"/>
      <c r="QZV172" s="146"/>
      <c r="QZW172" s="145"/>
      <c r="QZX172" s="145"/>
      <c r="QZY172" s="167"/>
      <c r="QZZ172" s="147"/>
      <c r="RAA172" s="148"/>
      <c r="RAB172" s="187"/>
      <c r="RAC172" s="188"/>
      <c r="RAD172" s="165"/>
      <c r="RAE172" s="166"/>
      <c r="RAF172" s="146"/>
      <c r="RAG172" s="145"/>
      <c r="RAH172" s="145"/>
      <c r="RAI172" s="167"/>
      <c r="RAJ172" s="147"/>
      <c r="RAK172" s="148"/>
      <c r="RAL172" s="187"/>
      <c r="RAM172" s="188"/>
      <c r="RAN172" s="165"/>
      <c r="RAO172" s="166"/>
      <c r="RAP172" s="146"/>
      <c r="RAQ172" s="145"/>
      <c r="RAR172" s="145"/>
      <c r="RAS172" s="167"/>
      <c r="RAT172" s="147"/>
      <c r="RAU172" s="148"/>
      <c r="RAV172" s="187"/>
      <c r="RAW172" s="188"/>
      <c r="RAX172" s="165"/>
      <c r="RAY172" s="166"/>
      <c r="RAZ172" s="146"/>
      <c r="RBA172" s="145"/>
      <c r="RBB172" s="145"/>
      <c r="RBC172" s="167"/>
      <c r="RBD172" s="147"/>
      <c r="RBE172" s="148"/>
      <c r="RBF172" s="187"/>
      <c r="RBG172" s="188"/>
      <c r="RBH172" s="165"/>
      <c r="RBI172" s="166"/>
      <c r="RBJ172" s="146"/>
      <c r="RBK172" s="145"/>
      <c r="RBL172" s="145"/>
      <c r="RBM172" s="167"/>
      <c r="RBN172" s="147"/>
      <c r="RBO172" s="148"/>
      <c r="RBP172" s="187"/>
      <c r="RBQ172" s="188"/>
      <c r="RBR172" s="165"/>
      <c r="RBS172" s="166"/>
      <c r="RBT172" s="146"/>
      <c r="RBU172" s="145"/>
      <c r="RBV172" s="145"/>
      <c r="RBW172" s="167"/>
      <c r="RBX172" s="147"/>
      <c r="RBY172" s="148"/>
      <c r="RBZ172" s="187"/>
      <c r="RCA172" s="188"/>
      <c r="RCB172" s="165"/>
      <c r="RCC172" s="166"/>
      <c r="RCD172" s="146"/>
      <c r="RCE172" s="145"/>
      <c r="RCF172" s="145"/>
      <c r="RCG172" s="167"/>
      <c r="RCH172" s="147"/>
      <c r="RCI172" s="148"/>
      <c r="RCJ172" s="187"/>
      <c r="RCK172" s="188"/>
      <c r="RCL172" s="165"/>
      <c r="RCM172" s="166"/>
      <c r="RCN172" s="146"/>
      <c r="RCO172" s="145"/>
      <c r="RCP172" s="145"/>
      <c r="RCQ172" s="167"/>
      <c r="RCR172" s="147"/>
      <c r="RCS172" s="148"/>
      <c r="RCT172" s="187"/>
      <c r="RCU172" s="188"/>
      <c r="RCV172" s="165"/>
      <c r="RCW172" s="166"/>
      <c r="RCX172" s="146"/>
      <c r="RCY172" s="145"/>
      <c r="RCZ172" s="145"/>
      <c r="RDA172" s="167"/>
      <c r="RDB172" s="147"/>
      <c r="RDC172" s="148"/>
      <c r="RDD172" s="187"/>
      <c r="RDE172" s="188"/>
      <c r="RDF172" s="165"/>
      <c r="RDG172" s="166"/>
      <c r="RDH172" s="146"/>
      <c r="RDI172" s="145"/>
      <c r="RDJ172" s="145"/>
      <c r="RDK172" s="167"/>
      <c r="RDL172" s="147"/>
      <c r="RDM172" s="148"/>
      <c r="RDN172" s="187"/>
      <c r="RDO172" s="188"/>
      <c r="RDP172" s="165"/>
      <c r="RDQ172" s="166"/>
      <c r="RDR172" s="146"/>
      <c r="RDS172" s="145"/>
      <c r="RDT172" s="145"/>
      <c r="RDU172" s="167"/>
      <c r="RDV172" s="147"/>
      <c r="RDW172" s="148"/>
      <c r="RDX172" s="187"/>
      <c r="RDY172" s="188"/>
      <c r="RDZ172" s="165"/>
      <c r="REA172" s="166"/>
      <c r="REB172" s="146"/>
      <c r="REC172" s="145"/>
      <c r="RED172" s="145"/>
      <c r="REE172" s="167"/>
      <c r="REF172" s="147"/>
      <c r="REG172" s="148"/>
      <c r="REH172" s="187"/>
      <c r="REI172" s="188"/>
      <c r="REJ172" s="165"/>
      <c r="REK172" s="166"/>
      <c r="REL172" s="146"/>
      <c r="REM172" s="145"/>
      <c r="REN172" s="145"/>
      <c r="REO172" s="167"/>
      <c r="REP172" s="147"/>
      <c r="REQ172" s="148"/>
      <c r="RER172" s="187"/>
      <c r="RES172" s="188"/>
      <c r="RET172" s="165"/>
      <c r="REU172" s="166"/>
      <c r="REV172" s="146"/>
      <c r="REW172" s="145"/>
      <c r="REX172" s="145"/>
      <c r="REY172" s="167"/>
      <c r="REZ172" s="147"/>
      <c r="RFA172" s="148"/>
      <c r="RFB172" s="187"/>
      <c r="RFC172" s="188"/>
      <c r="RFD172" s="165"/>
      <c r="RFE172" s="166"/>
      <c r="RFF172" s="146"/>
      <c r="RFG172" s="145"/>
      <c r="RFH172" s="145"/>
      <c r="RFI172" s="167"/>
      <c r="RFJ172" s="147"/>
      <c r="RFK172" s="148"/>
      <c r="RFL172" s="187"/>
      <c r="RFM172" s="188"/>
      <c r="RFN172" s="165"/>
      <c r="RFO172" s="166"/>
      <c r="RFP172" s="146"/>
      <c r="RFQ172" s="145"/>
      <c r="RFR172" s="145"/>
      <c r="RFS172" s="167"/>
      <c r="RFT172" s="147"/>
      <c r="RFU172" s="148"/>
      <c r="RFV172" s="187"/>
      <c r="RFW172" s="188"/>
      <c r="RFX172" s="165"/>
      <c r="RFY172" s="166"/>
      <c r="RFZ172" s="146"/>
      <c r="RGA172" s="145"/>
      <c r="RGB172" s="145"/>
      <c r="RGC172" s="167"/>
      <c r="RGD172" s="147"/>
      <c r="RGE172" s="148"/>
      <c r="RGF172" s="187"/>
      <c r="RGG172" s="188"/>
      <c r="RGH172" s="165"/>
      <c r="RGI172" s="166"/>
      <c r="RGJ172" s="146"/>
      <c r="RGK172" s="145"/>
      <c r="RGL172" s="145"/>
      <c r="RGM172" s="167"/>
      <c r="RGN172" s="147"/>
      <c r="RGO172" s="148"/>
      <c r="RGP172" s="187"/>
      <c r="RGQ172" s="188"/>
      <c r="RGR172" s="165"/>
      <c r="RGS172" s="166"/>
      <c r="RGT172" s="146"/>
      <c r="RGU172" s="145"/>
      <c r="RGV172" s="145"/>
      <c r="RGW172" s="167"/>
      <c r="RGX172" s="147"/>
      <c r="RGY172" s="148"/>
      <c r="RGZ172" s="187"/>
      <c r="RHA172" s="188"/>
      <c r="RHB172" s="165"/>
      <c r="RHC172" s="166"/>
      <c r="RHD172" s="146"/>
      <c r="RHE172" s="145"/>
      <c r="RHF172" s="145"/>
      <c r="RHG172" s="167"/>
      <c r="RHH172" s="147"/>
      <c r="RHI172" s="148"/>
      <c r="RHJ172" s="187"/>
      <c r="RHK172" s="188"/>
      <c r="RHL172" s="165"/>
      <c r="RHM172" s="166"/>
      <c r="RHN172" s="146"/>
      <c r="RHO172" s="145"/>
      <c r="RHP172" s="145"/>
      <c r="RHQ172" s="167"/>
      <c r="RHR172" s="147"/>
      <c r="RHS172" s="148"/>
      <c r="RHT172" s="187"/>
      <c r="RHU172" s="188"/>
      <c r="RHV172" s="165"/>
      <c r="RHW172" s="166"/>
      <c r="RHX172" s="146"/>
      <c r="RHY172" s="145"/>
      <c r="RHZ172" s="145"/>
      <c r="RIA172" s="167"/>
      <c r="RIB172" s="147"/>
      <c r="RIC172" s="148"/>
      <c r="RID172" s="187"/>
      <c r="RIE172" s="188"/>
      <c r="RIF172" s="165"/>
      <c r="RIG172" s="166"/>
      <c r="RIH172" s="146"/>
      <c r="RII172" s="145"/>
      <c r="RIJ172" s="145"/>
      <c r="RIK172" s="167"/>
      <c r="RIL172" s="147"/>
      <c r="RIM172" s="148"/>
      <c r="RIN172" s="187"/>
      <c r="RIO172" s="188"/>
      <c r="RIP172" s="165"/>
      <c r="RIQ172" s="166"/>
      <c r="RIR172" s="146"/>
      <c r="RIS172" s="145"/>
      <c r="RIT172" s="145"/>
      <c r="RIU172" s="167"/>
      <c r="RIV172" s="147"/>
      <c r="RIW172" s="148"/>
      <c r="RIX172" s="187"/>
      <c r="RIY172" s="188"/>
      <c r="RIZ172" s="165"/>
      <c r="RJA172" s="166"/>
      <c r="RJB172" s="146"/>
      <c r="RJC172" s="145"/>
      <c r="RJD172" s="145"/>
      <c r="RJE172" s="167"/>
      <c r="RJF172" s="147"/>
      <c r="RJG172" s="148"/>
      <c r="RJH172" s="187"/>
      <c r="RJI172" s="188"/>
      <c r="RJJ172" s="165"/>
      <c r="RJK172" s="166"/>
      <c r="RJL172" s="146"/>
      <c r="RJM172" s="145"/>
      <c r="RJN172" s="145"/>
      <c r="RJO172" s="167"/>
      <c r="RJP172" s="147"/>
      <c r="RJQ172" s="148"/>
      <c r="RJR172" s="187"/>
      <c r="RJS172" s="188"/>
      <c r="RJT172" s="165"/>
      <c r="RJU172" s="166"/>
      <c r="RJV172" s="146"/>
      <c r="RJW172" s="145"/>
      <c r="RJX172" s="145"/>
      <c r="RJY172" s="167"/>
      <c r="RJZ172" s="147"/>
      <c r="RKA172" s="148"/>
      <c r="RKB172" s="187"/>
      <c r="RKC172" s="188"/>
      <c r="RKD172" s="165"/>
      <c r="RKE172" s="166"/>
      <c r="RKF172" s="146"/>
      <c r="RKG172" s="145"/>
      <c r="RKH172" s="145"/>
      <c r="RKI172" s="167"/>
      <c r="RKJ172" s="147"/>
      <c r="RKK172" s="148"/>
      <c r="RKL172" s="187"/>
      <c r="RKM172" s="188"/>
      <c r="RKN172" s="165"/>
      <c r="RKO172" s="166"/>
      <c r="RKP172" s="146"/>
      <c r="RKQ172" s="145"/>
      <c r="RKR172" s="145"/>
      <c r="RKS172" s="167"/>
      <c r="RKT172" s="147"/>
      <c r="RKU172" s="148"/>
      <c r="RKV172" s="187"/>
      <c r="RKW172" s="188"/>
      <c r="RKX172" s="165"/>
      <c r="RKY172" s="166"/>
      <c r="RKZ172" s="146"/>
      <c r="RLA172" s="145"/>
      <c r="RLB172" s="145"/>
      <c r="RLC172" s="167"/>
      <c r="RLD172" s="147"/>
      <c r="RLE172" s="148"/>
      <c r="RLF172" s="187"/>
      <c r="RLG172" s="188"/>
      <c r="RLH172" s="165"/>
      <c r="RLI172" s="166"/>
      <c r="RLJ172" s="146"/>
      <c r="RLK172" s="145"/>
      <c r="RLL172" s="145"/>
      <c r="RLM172" s="167"/>
      <c r="RLN172" s="147"/>
      <c r="RLO172" s="148"/>
      <c r="RLP172" s="187"/>
      <c r="RLQ172" s="188"/>
      <c r="RLR172" s="165"/>
      <c r="RLS172" s="166"/>
      <c r="RLT172" s="146"/>
      <c r="RLU172" s="145"/>
      <c r="RLV172" s="145"/>
      <c r="RLW172" s="167"/>
      <c r="RLX172" s="147"/>
      <c r="RLY172" s="148"/>
      <c r="RLZ172" s="187"/>
      <c r="RMA172" s="188"/>
      <c r="RMB172" s="165"/>
      <c r="RMC172" s="166"/>
      <c r="RMD172" s="146"/>
      <c r="RME172" s="145"/>
      <c r="RMF172" s="145"/>
      <c r="RMG172" s="167"/>
      <c r="RMH172" s="147"/>
      <c r="RMI172" s="148"/>
      <c r="RMJ172" s="187"/>
      <c r="RMK172" s="188"/>
      <c r="RML172" s="165"/>
      <c r="RMM172" s="166"/>
      <c r="RMN172" s="146"/>
      <c r="RMO172" s="145"/>
      <c r="RMP172" s="145"/>
      <c r="RMQ172" s="167"/>
      <c r="RMR172" s="147"/>
      <c r="RMS172" s="148"/>
      <c r="RMT172" s="187"/>
      <c r="RMU172" s="188"/>
      <c r="RMV172" s="165"/>
      <c r="RMW172" s="166"/>
      <c r="RMX172" s="146"/>
      <c r="RMY172" s="145"/>
      <c r="RMZ172" s="145"/>
      <c r="RNA172" s="167"/>
      <c r="RNB172" s="147"/>
      <c r="RNC172" s="148"/>
      <c r="RND172" s="187"/>
      <c r="RNE172" s="188"/>
      <c r="RNF172" s="165"/>
      <c r="RNG172" s="166"/>
      <c r="RNH172" s="146"/>
      <c r="RNI172" s="145"/>
      <c r="RNJ172" s="145"/>
      <c r="RNK172" s="167"/>
      <c r="RNL172" s="147"/>
      <c r="RNM172" s="148"/>
      <c r="RNN172" s="187"/>
      <c r="RNO172" s="188"/>
      <c r="RNP172" s="165"/>
      <c r="RNQ172" s="166"/>
      <c r="RNR172" s="146"/>
      <c r="RNS172" s="145"/>
      <c r="RNT172" s="145"/>
      <c r="RNU172" s="167"/>
      <c r="RNV172" s="147"/>
      <c r="RNW172" s="148"/>
      <c r="RNX172" s="187"/>
      <c r="RNY172" s="188"/>
      <c r="RNZ172" s="165"/>
      <c r="ROA172" s="166"/>
      <c r="ROB172" s="146"/>
      <c r="ROC172" s="145"/>
      <c r="ROD172" s="145"/>
      <c r="ROE172" s="167"/>
      <c r="ROF172" s="147"/>
      <c r="ROG172" s="148"/>
      <c r="ROH172" s="187"/>
      <c r="ROI172" s="188"/>
      <c r="ROJ172" s="165"/>
      <c r="ROK172" s="166"/>
      <c r="ROL172" s="146"/>
      <c r="ROM172" s="145"/>
      <c r="RON172" s="145"/>
      <c r="ROO172" s="167"/>
      <c r="ROP172" s="147"/>
      <c r="ROQ172" s="148"/>
      <c r="ROR172" s="187"/>
      <c r="ROS172" s="188"/>
      <c r="ROT172" s="165"/>
      <c r="ROU172" s="166"/>
      <c r="ROV172" s="146"/>
      <c r="ROW172" s="145"/>
      <c r="ROX172" s="145"/>
      <c r="ROY172" s="167"/>
      <c r="ROZ172" s="147"/>
      <c r="RPA172" s="148"/>
      <c r="RPB172" s="187"/>
      <c r="RPC172" s="188"/>
      <c r="RPD172" s="165"/>
      <c r="RPE172" s="166"/>
      <c r="RPF172" s="146"/>
      <c r="RPG172" s="145"/>
      <c r="RPH172" s="145"/>
      <c r="RPI172" s="167"/>
      <c r="RPJ172" s="147"/>
      <c r="RPK172" s="148"/>
      <c r="RPL172" s="187"/>
      <c r="RPM172" s="188"/>
      <c r="RPN172" s="165"/>
      <c r="RPO172" s="166"/>
      <c r="RPP172" s="146"/>
      <c r="RPQ172" s="145"/>
      <c r="RPR172" s="145"/>
      <c r="RPS172" s="167"/>
      <c r="RPT172" s="147"/>
      <c r="RPU172" s="148"/>
      <c r="RPV172" s="187"/>
      <c r="RPW172" s="188"/>
      <c r="RPX172" s="165"/>
      <c r="RPY172" s="166"/>
      <c r="RPZ172" s="146"/>
      <c r="RQA172" s="145"/>
      <c r="RQB172" s="145"/>
      <c r="RQC172" s="167"/>
      <c r="RQD172" s="147"/>
      <c r="RQE172" s="148"/>
      <c r="RQF172" s="187"/>
      <c r="RQG172" s="188"/>
      <c r="RQH172" s="165"/>
      <c r="RQI172" s="166"/>
      <c r="RQJ172" s="146"/>
      <c r="RQK172" s="145"/>
      <c r="RQL172" s="145"/>
      <c r="RQM172" s="167"/>
      <c r="RQN172" s="147"/>
      <c r="RQO172" s="148"/>
      <c r="RQP172" s="187"/>
      <c r="RQQ172" s="188"/>
      <c r="RQR172" s="165"/>
      <c r="RQS172" s="166"/>
      <c r="RQT172" s="146"/>
      <c r="RQU172" s="145"/>
      <c r="RQV172" s="145"/>
      <c r="RQW172" s="167"/>
      <c r="RQX172" s="147"/>
      <c r="RQY172" s="148"/>
      <c r="RQZ172" s="187"/>
      <c r="RRA172" s="188"/>
      <c r="RRB172" s="165"/>
      <c r="RRC172" s="166"/>
      <c r="RRD172" s="146"/>
      <c r="RRE172" s="145"/>
      <c r="RRF172" s="145"/>
      <c r="RRG172" s="167"/>
      <c r="RRH172" s="147"/>
      <c r="RRI172" s="148"/>
      <c r="RRJ172" s="187"/>
      <c r="RRK172" s="188"/>
      <c r="RRL172" s="165"/>
      <c r="RRM172" s="166"/>
      <c r="RRN172" s="146"/>
      <c r="RRO172" s="145"/>
      <c r="RRP172" s="145"/>
      <c r="RRQ172" s="167"/>
      <c r="RRR172" s="147"/>
      <c r="RRS172" s="148"/>
      <c r="RRT172" s="187"/>
      <c r="RRU172" s="188"/>
      <c r="RRV172" s="165"/>
      <c r="RRW172" s="166"/>
      <c r="RRX172" s="146"/>
      <c r="RRY172" s="145"/>
      <c r="RRZ172" s="145"/>
      <c r="RSA172" s="167"/>
      <c r="RSB172" s="147"/>
      <c r="RSC172" s="148"/>
      <c r="RSD172" s="187"/>
      <c r="RSE172" s="188"/>
      <c r="RSF172" s="165"/>
      <c r="RSG172" s="166"/>
      <c r="RSH172" s="146"/>
      <c r="RSI172" s="145"/>
      <c r="RSJ172" s="145"/>
      <c r="RSK172" s="167"/>
      <c r="RSL172" s="147"/>
      <c r="RSM172" s="148"/>
      <c r="RSN172" s="187"/>
      <c r="RSO172" s="188"/>
      <c r="RSP172" s="165"/>
      <c r="RSQ172" s="166"/>
      <c r="RSR172" s="146"/>
      <c r="RSS172" s="145"/>
      <c r="RST172" s="145"/>
      <c r="RSU172" s="167"/>
      <c r="RSV172" s="147"/>
      <c r="RSW172" s="148"/>
      <c r="RSX172" s="187"/>
      <c r="RSY172" s="188"/>
      <c r="RSZ172" s="165"/>
      <c r="RTA172" s="166"/>
      <c r="RTB172" s="146"/>
      <c r="RTC172" s="145"/>
      <c r="RTD172" s="145"/>
      <c r="RTE172" s="167"/>
      <c r="RTF172" s="147"/>
      <c r="RTG172" s="148"/>
      <c r="RTH172" s="187"/>
      <c r="RTI172" s="188"/>
      <c r="RTJ172" s="165"/>
      <c r="RTK172" s="166"/>
      <c r="RTL172" s="146"/>
      <c r="RTM172" s="145"/>
      <c r="RTN172" s="145"/>
      <c r="RTO172" s="167"/>
      <c r="RTP172" s="147"/>
      <c r="RTQ172" s="148"/>
      <c r="RTR172" s="187"/>
      <c r="RTS172" s="188"/>
      <c r="RTT172" s="165"/>
      <c r="RTU172" s="166"/>
      <c r="RTV172" s="146"/>
      <c r="RTW172" s="145"/>
      <c r="RTX172" s="145"/>
      <c r="RTY172" s="167"/>
      <c r="RTZ172" s="147"/>
      <c r="RUA172" s="148"/>
      <c r="RUB172" s="187"/>
      <c r="RUC172" s="188"/>
      <c r="RUD172" s="165"/>
      <c r="RUE172" s="166"/>
      <c r="RUF172" s="146"/>
      <c r="RUG172" s="145"/>
      <c r="RUH172" s="145"/>
      <c r="RUI172" s="167"/>
      <c r="RUJ172" s="147"/>
      <c r="RUK172" s="148"/>
      <c r="RUL172" s="187"/>
      <c r="RUM172" s="188"/>
      <c r="RUN172" s="165"/>
      <c r="RUO172" s="166"/>
      <c r="RUP172" s="146"/>
      <c r="RUQ172" s="145"/>
      <c r="RUR172" s="145"/>
      <c r="RUS172" s="167"/>
      <c r="RUT172" s="147"/>
      <c r="RUU172" s="148"/>
      <c r="RUV172" s="187"/>
      <c r="RUW172" s="188"/>
      <c r="RUX172" s="165"/>
      <c r="RUY172" s="166"/>
      <c r="RUZ172" s="146"/>
      <c r="RVA172" s="145"/>
      <c r="RVB172" s="145"/>
      <c r="RVC172" s="167"/>
      <c r="RVD172" s="147"/>
      <c r="RVE172" s="148"/>
      <c r="RVF172" s="187"/>
      <c r="RVG172" s="188"/>
      <c r="RVH172" s="165"/>
      <c r="RVI172" s="166"/>
      <c r="RVJ172" s="146"/>
      <c r="RVK172" s="145"/>
      <c r="RVL172" s="145"/>
      <c r="RVM172" s="167"/>
      <c r="RVN172" s="147"/>
      <c r="RVO172" s="148"/>
      <c r="RVP172" s="187"/>
      <c r="RVQ172" s="188"/>
      <c r="RVR172" s="165"/>
      <c r="RVS172" s="166"/>
      <c r="RVT172" s="146"/>
      <c r="RVU172" s="145"/>
      <c r="RVV172" s="145"/>
      <c r="RVW172" s="167"/>
      <c r="RVX172" s="147"/>
      <c r="RVY172" s="148"/>
      <c r="RVZ172" s="187"/>
      <c r="RWA172" s="188"/>
      <c r="RWB172" s="165"/>
      <c r="RWC172" s="166"/>
      <c r="RWD172" s="146"/>
      <c r="RWE172" s="145"/>
      <c r="RWF172" s="145"/>
      <c r="RWG172" s="167"/>
      <c r="RWH172" s="147"/>
      <c r="RWI172" s="148"/>
      <c r="RWJ172" s="187"/>
      <c r="RWK172" s="188"/>
      <c r="RWL172" s="165"/>
      <c r="RWM172" s="166"/>
      <c r="RWN172" s="146"/>
      <c r="RWO172" s="145"/>
      <c r="RWP172" s="145"/>
      <c r="RWQ172" s="167"/>
      <c r="RWR172" s="147"/>
      <c r="RWS172" s="148"/>
      <c r="RWT172" s="187"/>
      <c r="RWU172" s="188"/>
      <c r="RWV172" s="165"/>
      <c r="RWW172" s="166"/>
      <c r="RWX172" s="146"/>
      <c r="RWY172" s="145"/>
      <c r="RWZ172" s="145"/>
      <c r="RXA172" s="167"/>
      <c r="RXB172" s="147"/>
      <c r="RXC172" s="148"/>
      <c r="RXD172" s="187"/>
      <c r="RXE172" s="188"/>
      <c r="RXF172" s="165"/>
      <c r="RXG172" s="166"/>
      <c r="RXH172" s="146"/>
      <c r="RXI172" s="145"/>
      <c r="RXJ172" s="145"/>
      <c r="RXK172" s="167"/>
      <c r="RXL172" s="147"/>
      <c r="RXM172" s="148"/>
      <c r="RXN172" s="187"/>
      <c r="RXO172" s="188"/>
      <c r="RXP172" s="165"/>
      <c r="RXQ172" s="166"/>
      <c r="RXR172" s="146"/>
      <c r="RXS172" s="145"/>
      <c r="RXT172" s="145"/>
      <c r="RXU172" s="167"/>
      <c r="RXV172" s="147"/>
      <c r="RXW172" s="148"/>
      <c r="RXX172" s="187"/>
      <c r="RXY172" s="188"/>
      <c r="RXZ172" s="165"/>
      <c r="RYA172" s="166"/>
      <c r="RYB172" s="146"/>
      <c r="RYC172" s="145"/>
      <c r="RYD172" s="145"/>
      <c r="RYE172" s="167"/>
      <c r="RYF172" s="147"/>
      <c r="RYG172" s="148"/>
      <c r="RYH172" s="187"/>
      <c r="RYI172" s="188"/>
      <c r="RYJ172" s="165"/>
      <c r="RYK172" s="166"/>
      <c r="RYL172" s="146"/>
      <c r="RYM172" s="145"/>
      <c r="RYN172" s="145"/>
      <c r="RYO172" s="167"/>
      <c r="RYP172" s="147"/>
      <c r="RYQ172" s="148"/>
      <c r="RYR172" s="187"/>
      <c r="RYS172" s="188"/>
      <c r="RYT172" s="165"/>
      <c r="RYU172" s="166"/>
      <c r="RYV172" s="146"/>
      <c r="RYW172" s="145"/>
      <c r="RYX172" s="145"/>
      <c r="RYY172" s="167"/>
      <c r="RYZ172" s="147"/>
      <c r="RZA172" s="148"/>
      <c r="RZB172" s="187"/>
      <c r="RZC172" s="188"/>
      <c r="RZD172" s="165"/>
      <c r="RZE172" s="166"/>
      <c r="RZF172" s="146"/>
      <c r="RZG172" s="145"/>
      <c r="RZH172" s="145"/>
      <c r="RZI172" s="167"/>
      <c r="RZJ172" s="147"/>
      <c r="RZK172" s="148"/>
      <c r="RZL172" s="187"/>
      <c r="RZM172" s="188"/>
      <c r="RZN172" s="165"/>
      <c r="RZO172" s="166"/>
      <c r="RZP172" s="146"/>
      <c r="RZQ172" s="145"/>
      <c r="RZR172" s="145"/>
      <c r="RZS172" s="167"/>
      <c r="RZT172" s="147"/>
      <c r="RZU172" s="148"/>
      <c r="RZV172" s="187"/>
      <c r="RZW172" s="188"/>
      <c r="RZX172" s="165"/>
      <c r="RZY172" s="166"/>
      <c r="RZZ172" s="146"/>
      <c r="SAA172" s="145"/>
      <c r="SAB172" s="145"/>
      <c r="SAC172" s="167"/>
      <c r="SAD172" s="147"/>
      <c r="SAE172" s="148"/>
      <c r="SAF172" s="187"/>
      <c r="SAG172" s="188"/>
      <c r="SAH172" s="165"/>
      <c r="SAI172" s="166"/>
      <c r="SAJ172" s="146"/>
      <c r="SAK172" s="145"/>
      <c r="SAL172" s="145"/>
      <c r="SAM172" s="167"/>
      <c r="SAN172" s="147"/>
      <c r="SAO172" s="148"/>
      <c r="SAP172" s="187"/>
      <c r="SAQ172" s="188"/>
      <c r="SAR172" s="165"/>
      <c r="SAS172" s="166"/>
      <c r="SAT172" s="146"/>
      <c r="SAU172" s="145"/>
      <c r="SAV172" s="145"/>
      <c r="SAW172" s="167"/>
      <c r="SAX172" s="147"/>
      <c r="SAY172" s="148"/>
      <c r="SAZ172" s="187"/>
      <c r="SBA172" s="188"/>
      <c r="SBB172" s="165"/>
      <c r="SBC172" s="166"/>
      <c r="SBD172" s="146"/>
      <c r="SBE172" s="145"/>
      <c r="SBF172" s="145"/>
      <c r="SBG172" s="167"/>
      <c r="SBH172" s="147"/>
      <c r="SBI172" s="148"/>
      <c r="SBJ172" s="187"/>
      <c r="SBK172" s="188"/>
      <c r="SBL172" s="165"/>
      <c r="SBM172" s="166"/>
      <c r="SBN172" s="146"/>
      <c r="SBO172" s="145"/>
      <c r="SBP172" s="145"/>
      <c r="SBQ172" s="167"/>
      <c r="SBR172" s="147"/>
      <c r="SBS172" s="148"/>
      <c r="SBT172" s="187"/>
      <c r="SBU172" s="188"/>
      <c r="SBV172" s="165"/>
      <c r="SBW172" s="166"/>
      <c r="SBX172" s="146"/>
      <c r="SBY172" s="145"/>
      <c r="SBZ172" s="145"/>
      <c r="SCA172" s="167"/>
      <c r="SCB172" s="147"/>
      <c r="SCC172" s="148"/>
      <c r="SCD172" s="187"/>
      <c r="SCE172" s="188"/>
      <c r="SCF172" s="165"/>
      <c r="SCG172" s="166"/>
      <c r="SCH172" s="146"/>
      <c r="SCI172" s="145"/>
      <c r="SCJ172" s="145"/>
      <c r="SCK172" s="167"/>
      <c r="SCL172" s="147"/>
      <c r="SCM172" s="148"/>
      <c r="SCN172" s="187"/>
      <c r="SCO172" s="188"/>
      <c r="SCP172" s="165"/>
      <c r="SCQ172" s="166"/>
      <c r="SCR172" s="146"/>
      <c r="SCS172" s="145"/>
      <c r="SCT172" s="145"/>
      <c r="SCU172" s="167"/>
      <c r="SCV172" s="147"/>
      <c r="SCW172" s="148"/>
      <c r="SCX172" s="187"/>
      <c r="SCY172" s="188"/>
      <c r="SCZ172" s="165"/>
      <c r="SDA172" s="166"/>
      <c r="SDB172" s="146"/>
      <c r="SDC172" s="145"/>
      <c r="SDD172" s="145"/>
      <c r="SDE172" s="167"/>
      <c r="SDF172" s="147"/>
      <c r="SDG172" s="148"/>
      <c r="SDH172" s="187"/>
      <c r="SDI172" s="188"/>
      <c r="SDJ172" s="165"/>
      <c r="SDK172" s="166"/>
      <c r="SDL172" s="146"/>
      <c r="SDM172" s="145"/>
      <c r="SDN172" s="145"/>
      <c r="SDO172" s="167"/>
      <c r="SDP172" s="147"/>
      <c r="SDQ172" s="148"/>
      <c r="SDR172" s="187"/>
      <c r="SDS172" s="188"/>
      <c r="SDT172" s="165"/>
      <c r="SDU172" s="166"/>
      <c r="SDV172" s="146"/>
      <c r="SDW172" s="145"/>
      <c r="SDX172" s="145"/>
      <c r="SDY172" s="167"/>
      <c r="SDZ172" s="147"/>
      <c r="SEA172" s="148"/>
      <c r="SEB172" s="187"/>
      <c r="SEC172" s="188"/>
      <c r="SED172" s="165"/>
      <c r="SEE172" s="166"/>
      <c r="SEF172" s="146"/>
      <c r="SEG172" s="145"/>
      <c r="SEH172" s="145"/>
      <c r="SEI172" s="167"/>
      <c r="SEJ172" s="147"/>
      <c r="SEK172" s="148"/>
      <c r="SEL172" s="187"/>
      <c r="SEM172" s="188"/>
      <c r="SEN172" s="165"/>
      <c r="SEO172" s="166"/>
      <c r="SEP172" s="146"/>
      <c r="SEQ172" s="145"/>
      <c r="SER172" s="145"/>
      <c r="SES172" s="167"/>
      <c r="SET172" s="147"/>
      <c r="SEU172" s="148"/>
      <c r="SEV172" s="187"/>
      <c r="SEW172" s="188"/>
      <c r="SEX172" s="165"/>
      <c r="SEY172" s="166"/>
      <c r="SEZ172" s="146"/>
      <c r="SFA172" s="145"/>
      <c r="SFB172" s="145"/>
      <c r="SFC172" s="167"/>
      <c r="SFD172" s="147"/>
      <c r="SFE172" s="148"/>
      <c r="SFF172" s="187"/>
      <c r="SFG172" s="188"/>
      <c r="SFH172" s="165"/>
      <c r="SFI172" s="166"/>
      <c r="SFJ172" s="146"/>
      <c r="SFK172" s="145"/>
      <c r="SFL172" s="145"/>
      <c r="SFM172" s="167"/>
      <c r="SFN172" s="147"/>
      <c r="SFO172" s="148"/>
      <c r="SFP172" s="187"/>
      <c r="SFQ172" s="188"/>
      <c r="SFR172" s="165"/>
      <c r="SFS172" s="166"/>
      <c r="SFT172" s="146"/>
      <c r="SFU172" s="145"/>
      <c r="SFV172" s="145"/>
      <c r="SFW172" s="167"/>
      <c r="SFX172" s="147"/>
      <c r="SFY172" s="148"/>
      <c r="SFZ172" s="187"/>
      <c r="SGA172" s="188"/>
      <c r="SGB172" s="165"/>
      <c r="SGC172" s="166"/>
      <c r="SGD172" s="146"/>
      <c r="SGE172" s="145"/>
      <c r="SGF172" s="145"/>
      <c r="SGG172" s="167"/>
      <c r="SGH172" s="147"/>
      <c r="SGI172" s="148"/>
      <c r="SGJ172" s="187"/>
      <c r="SGK172" s="188"/>
      <c r="SGL172" s="165"/>
      <c r="SGM172" s="166"/>
      <c r="SGN172" s="146"/>
      <c r="SGO172" s="145"/>
      <c r="SGP172" s="145"/>
      <c r="SGQ172" s="167"/>
      <c r="SGR172" s="147"/>
      <c r="SGS172" s="148"/>
      <c r="SGT172" s="187"/>
      <c r="SGU172" s="188"/>
      <c r="SGV172" s="165"/>
      <c r="SGW172" s="166"/>
      <c r="SGX172" s="146"/>
      <c r="SGY172" s="145"/>
      <c r="SGZ172" s="145"/>
      <c r="SHA172" s="167"/>
      <c r="SHB172" s="147"/>
      <c r="SHC172" s="148"/>
      <c r="SHD172" s="187"/>
      <c r="SHE172" s="188"/>
      <c r="SHF172" s="165"/>
      <c r="SHG172" s="166"/>
      <c r="SHH172" s="146"/>
      <c r="SHI172" s="145"/>
      <c r="SHJ172" s="145"/>
      <c r="SHK172" s="167"/>
      <c r="SHL172" s="147"/>
      <c r="SHM172" s="148"/>
      <c r="SHN172" s="187"/>
      <c r="SHO172" s="188"/>
      <c r="SHP172" s="165"/>
      <c r="SHQ172" s="166"/>
      <c r="SHR172" s="146"/>
      <c r="SHS172" s="145"/>
      <c r="SHT172" s="145"/>
      <c r="SHU172" s="167"/>
      <c r="SHV172" s="147"/>
      <c r="SHW172" s="148"/>
      <c r="SHX172" s="187"/>
      <c r="SHY172" s="188"/>
      <c r="SHZ172" s="165"/>
      <c r="SIA172" s="166"/>
      <c r="SIB172" s="146"/>
      <c r="SIC172" s="145"/>
      <c r="SID172" s="145"/>
      <c r="SIE172" s="167"/>
      <c r="SIF172" s="147"/>
      <c r="SIG172" s="148"/>
      <c r="SIH172" s="187"/>
      <c r="SII172" s="188"/>
      <c r="SIJ172" s="165"/>
      <c r="SIK172" s="166"/>
      <c r="SIL172" s="146"/>
      <c r="SIM172" s="145"/>
      <c r="SIN172" s="145"/>
      <c r="SIO172" s="167"/>
      <c r="SIP172" s="147"/>
      <c r="SIQ172" s="148"/>
      <c r="SIR172" s="187"/>
      <c r="SIS172" s="188"/>
      <c r="SIT172" s="165"/>
      <c r="SIU172" s="166"/>
      <c r="SIV172" s="146"/>
      <c r="SIW172" s="145"/>
      <c r="SIX172" s="145"/>
      <c r="SIY172" s="167"/>
      <c r="SIZ172" s="147"/>
      <c r="SJA172" s="148"/>
      <c r="SJB172" s="187"/>
      <c r="SJC172" s="188"/>
      <c r="SJD172" s="165"/>
      <c r="SJE172" s="166"/>
      <c r="SJF172" s="146"/>
      <c r="SJG172" s="145"/>
      <c r="SJH172" s="145"/>
      <c r="SJI172" s="167"/>
      <c r="SJJ172" s="147"/>
      <c r="SJK172" s="148"/>
      <c r="SJL172" s="187"/>
      <c r="SJM172" s="188"/>
      <c r="SJN172" s="165"/>
      <c r="SJO172" s="166"/>
      <c r="SJP172" s="146"/>
      <c r="SJQ172" s="145"/>
      <c r="SJR172" s="145"/>
      <c r="SJS172" s="167"/>
      <c r="SJT172" s="147"/>
      <c r="SJU172" s="148"/>
      <c r="SJV172" s="187"/>
      <c r="SJW172" s="188"/>
      <c r="SJX172" s="165"/>
      <c r="SJY172" s="166"/>
      <c r="SJZ172" s="146"/>
      <c r="SKA172" s="145"/>
      <c r="SKB172" s="145"/>
      <c r="SKC172" s="167"/>
      <c r="SKD172" s="147"/>
      <c r="SKE172" s="148"/>
      <c r="SKF172" s="187"/>
      <c r="SKG172" s="188"/>
      <c r="SKH172" s="165"/>
      <c r="SKI172" s="166"/>
      <c r="SKJ172" s="146"/>
      <c r="SKK172" s="145"/>
      <c r="SKL172" s="145"/>
      <c r="SKM172" s="167"/>
      <c r="SKN172" s="147"/>
      <c r="SKO172" s="148"/>
      <c r="SKP172" s="187"/>
      <c r="SKQ172" s="188"/>
      <c r="SKR172" s="165"/>
      <c r="SKS172" s="166"/>
      <c r="SKT172" s="146"/>
      <c r="SKU172" s="145"/>
      <c r="SKV172" s="145"/>
      <c r="SKW172" s="167"/>
      <c r="SKX172" s="147"/>
      <c r="SKY172" s="148"/>
      <c r="SKZ172" s="187"/>
      <c r="SLA172" s="188"/>
      <c r="SLB172" s="165"/>
      <c r="SLC172" s="166"/>
      <c r="SLD172" s="146"/>
      <c r="SLE172" s="145"/>
      <c r="SLF172" s="145"/>
      <c r="SLG172" s="167"/>
      <c r="SLH172" s="147"/>
      <c r="SLI172" s="148"/>
      <c r="SLJ172" s="187"/>
      <c r="SLK172" s="188"/>
      <c r="SLL172" s="165"/>
      <c r="SLM172" s="166"/>
      <c r="SLN172" s="146"/>
      <c r="SLO172" s="145"/>
      <c r="SLP172" s="145"/>
      <c r="SLQ172" s="167"/>
      <c r="SLR172" s="147"/>
      <c r="SLS172" s="148"/>
      <c r="SLT172" s="187"/>
      <c r="SLU172" s="188"/>
      <c r="SLV172" s="165"/>
      <c r="SLW172" s="166"/>
      <c r="SLX172" s="146"/>
      <c r="SLY172" s="145"/>
      <c r="SLZ172" s="145"/>
      <c r="SMA172" s="167"/>
      <c r="SMB172" s="147"/>
      <c r="SMC172" s="148"/>
      <c r="SMD172" s="187"/>
      <c r="SME172" s="188"/>
      <c r="SMF172" s="165"/>
      <c r="SMG172" s="166"/>
      <c r="SMH172" s="146"/>
      <c r="SMI172" s="145"/>
      <c r="SMJ172" s="145"/>
      <c r="SMK172" s="167"/>
      <c r="SML172" s="147"/>
      <c r="SMM172" s="148"/>
      <c r="SMN172" s="187"/>
      <c r="SMO172" s="188"/>
      <c r="SMP172" s="165"/>
      <c r="SMQ172" s="166"/>
      <c r="SMR172" s="146"/>
      <c r="SMS172" s="145"/>
      <c r="SMT172" s="145"/>
      <c r="SMU172" s="167"/>
      <c r="SMV172" s="147"/>
      <c r="SMW172" s="148"/>
      <c r="SMX172" s="187"/>
      <c r="SMY172" s="188"/>
      <c r="SMZ172" s="165"/>
      <c r="SNA172" s="166"/>
      <c r="SNB172" s="146"/>
      <c r="SNC172" s="145"/>
      <c r="SND172" s="145"/>
      <c r="SNE172" s="167"/>
      <c r="SNF172" s="147"/>
      <c r="SNG172" s="148"/>
      <c r="SNH172" s="187"/>
      <c r="SNI172" s="188"/>
      <c r="SNJ172" s="165"/>
      <c r="SNK172" s="166"/>
      <c r="SNL172" s="146"/>
      <c r="SNM172" s="145"/>
      <c r="SNN172" s="145"/>
      <c r="SNO172" s="167"/>
      <c r="SNP172" s="147"/>
      <c r="SNQ172" s="148"/>
      <c r="SNR172" s="187"/>
      <c r="SNS172" s="188"/>
      <c r="SNT172" s="165"/>
      <c r="SNU172" s="166"/>
      <c r="SNV172" s="146"/>
      <c r="SNW172" s="145"/>
      <c r="SNX172" s="145"/>
      <c r="SNY172" s="167"/>
      <c r="SNZ172" s="147"/>
      <c r="SOA172" s="148"/>
      <c r="SOB172" s="187"/>
      <c r="SOC172" s="188"/>
      <c r="SOD172" s="165"/>
      <c r="SOE172" s="166"/>
      <c r="SOF172" s="146"/>
      <c r="SOG172" s="145"/>
      <c r="SOH172" s="145"/>
      <c r="SOI172" s="167"/>
      <c r="SOJ172" s="147"/>
      <c r="SOK172" s="148"/>
      <c r="SOL172" s="187"/>
      <c r="SOM172" s="188"/>
      <c r="SON172" s="165"/>
      <c r="SOO172" s="166"/>
      <c r="SOP172" s="146"/>
      <c r="SOQ172" s="145"/>
      <c r="SOR172" s="145"/>
      <c r="SOS172" s="167"/>
      <c r="SOT172" s="147"/>
      <c r="SOU172" s="148"/>
      <c r="SOV172" s="187"/>
      <c r="SOW172" s="188"/>
      <c r="SOX172" s="165"/>
      <c r="SOY172" s="166"/>
      <c r="SOZ172" s="146"/>
      <c r="SPA172" s="145"/>
      <c r="SPB172" s="145"/>
      <c r="SPC172" s="167"/>
      <c r="SPD172" s="147"/>
      <c r="SPE172" s="148"/>
      <c r="SPF172" s="187"/>
      <c r="SPG172" s="188"/>
      <c r="SPH172" s="165"/>
      <c r="SPI172" s="166"/>
      <c r="SPJ172" s="146"/>
      <c r="SPK172" s="145"/>
      <c r="SPL172" s="145"/>
      <c r="SPM172" s="167"/>
      <c r="SPN172" s="147"/>
      <c r="SPO172" s="148"/>
      <c r="SPP172" s="187"/>
      <c r="SPQ172" s="188"/>
      <c r="SPR172" s="165"/>
      <c r="SPS172" s="166"/>
      <c r="SPT172" s="146"/>
      <c r="SPU172" s="145"/>
      <c r="SPV172" s="145"/>
      <c r="SPW172" s="167"/>
      <c r="SPX172" s="147"/>
      <c r="SPY172" s="148"/>
      <c r="SPZ172" s="187"/>
      <c r="SQA172" s="188"/>
      <c r="SQB172" s="165"/>
      <c r="SQC172" s="166"/>
      <c r="SQD172" s="146"/>
      <c r="SQE172" s="145"/>
      <c r="SQF172" s="145"/>
      <c r="SQG172" s="167"/>
      <c r="SQH172" s="147"/>
      <c r="SQI172" s="148"/>
      <c r="SQJ172" s="187"/>
      <c r="SQK172" s="188"/>
      <c r="SQL172" s="165"/>
      <c r="SQM172" s="166"/>
      <c r="SQN172" s="146"/>
      <c r="SQO172" s="145"/>
      <c r="SQP172" s="145"/>
      <c r="SQQ172" s="167"/>
      <c r="SQR172" s="147"/>
      <c r="SQS172" s="148"/>
      <c r="SQT172" s="187"/>
      <c r="SQU172" s="188"/>
      <c r="SQV172" s="165"/>
      <c r="SQW172" s="166"/>
      <c r="SQX172" s="146"/>
      <c r="SQY172" s="145"/>
      <c r="SQZ172" s="145"/>
      <c r="SRA172" s="167"/>
      <c r="SRB172" s="147"/>
      <c r="SRC172" s="148"/>
      <c r="SRD172" s="187"/>
      <c r="SRE172" s="188"/>
      <c r="SRF172" s="165"/>
      <c r="SRG172" s="166"/>
      <c r="SRH172" s="146"/>
      <c r="SRI172" s="145"/>
      <c r="SRJ172" s="145"/>
      <c r="SRK172" s="167"/>
      <c r="SRL172" s="147"/>
      <c r="SRM172" s="148"/>
      <c r="SRN172" s="187"/>
      <c r="SRO172" s="188"/>
      <c r="SRP172" s="165"/>
      <c r="SRQ172" s="166"/>
      <c r="SRR172" s="146"/>
      <c r="SRS172" s="145"/>
      <c r="SRT172" s="145"/>
      <c r="SRU172" s="167"/>
      <c r="SRV172" s="147"/>
      <c r="SRW172" s="148"/>
      <c r="SRX172" s="187"/>
      <c r="SRY172" s="188"/>
      <c r="SRZ172" s="165"/>
      <c r="SSA172" s="166"/>
      <c r="SSB172" s="146"/>
      <c r="SSC172" s="145"/>
      <c r="SSD172" s="145"/>
      <c r="SSE172" s="167"/>
      <c r="SSF172" s="147"/>
      <c r="SSG172" s="148"/>
      <c r="SSH172" s="187"/>
      <c r="SSI172" s="188"/>
      <c r="SSJ172" s="165"/>
      <c r="SSK172" s="166"/>
      <c r="SSL172" s="146"/>
      <c r="SSM172" s="145"/>
      <c r="SSN172" s="145"/>
      <c r="SSO172" s="167"/>
      <c r="SSP172" s="147"/>
      <c r="SSQ172" s="148"/>
      <c r="SSR172" s="187"/>
      <c r="SSS172" s="188"/>
      <c r="SST172" s="165"/>
      <c r="SSU172" s="166"/>
      <c r="SSV172" s="146"/>
      <c r="SSW172" s="145"/>
      <c r="SSX172" s="145"/>
      <c r="SSY172" s="167"/>
      <c r="SSZ172" s="147"/>
      <c r="STA172" s="148"/>
      <c r="STB172" s="187"/>
      <c r="STC172" s="188"/>
      <c r="STD172" s="165"/>
      <c r="STE172" s="166"/>
      <c r="STF172" s="146"/>
      <c r="STG172" s="145"/>
      <c r="STH172" s="145"/>
      <c r="STI172" s="167"/>
      <c r="STJ172" s="147"/>
      <c r="STK172" s="148"/>
      <c r="STL172" s="187"/>
      <c r="STM172" s="188"/>
      <c r="STN172" s="165"/>
      <c r="STO172" s="166"/>
      <c r="STP172" s="146"/>
      <c r="STQ172" s="145"/>
      <c r="STR172" s="145"/>
      <c r="STS172" s="167"/>
      <c r="STT172" s="147"/>
      <c r="STU172" s="148"/>
      <c r="STV172" s="187"/>
      <c r="STW172" s="188"/>
      <c r="STX172" s="165"/>
      <c r="STY172" s="166"/>
      <c r="STZ172" s="146"/>
      <c r="SUA172" s="145"/>
      <c r="SUB172" s="145"/>
      <c r="SUC172" s="167"/>
      <c r="SUD172" s="147"/>
      <c r="SUE172" s="148"/>
      <c r="SUF172" s="187"/>
      <c r="SUG172" s="188"/>
      <c r="SUH172" s="165"/>
      <c r="SUI172" s="166"/>
      <c r="SUJ172" s="146"/>
      <c r="SUK172" s="145"/>
      <c r="SUL172" s="145"/>
      <c r="SUM172" s="167"/>
      <c r="SUN172" s="147"/>
      <c r="SUO172" s="148"/>
      <c r="SUP172" s="187"/>
      <c r="SUQ172" s="188"/>
      <c r="SUR172" s="165"/>
      <c r="SUS172" s="166"/>
      <c r="SUT172" s="146"/>
      <c r="SUU172" s="145"/>
      <c r="SUV172" s="145"/>
      <c r="SUW172" s="167"/>
      <c r="SUX172" s="147"/>
      <c r="SUY172" s="148"/>
      <c r="SUZ172" s="187"/>
      <c r="SVA172" s="188"/>
      <c r="SVB172" s="165"/>
      <c r="SVC172" s="166"/>
      <c r="SVD172" s="146"/>
      <c r="SVE172" s="145"/>
      <c r="SVF172" s="145"/>
      <c r="SVG172" s="167"/>
      <c r="SVH172" s="147"/>
      <c r="SVI172" s="148"/>
      <c r="SVJ172" s="187"/>
      <c r="SVK172" s="188"/>
      <c r="SVL172" s="165"/>
      <c r="SVM172" s="166"/>
      <c r="SVN172" s="146"/>
      <c r="SVO172" s="145"/>
      <c r="SVP172" s="145"/>
      <c r="SVQ172" s="167"/>
      <c r="SVR172" s="147"/>
      <c r="SVS172" s="148"/>
      <c r="SVT172" s="187"/>
      <c r="SVU172" s="188"/>
      <c r="SVV172" s="165"/>
      <c r="SVW172" s="166"/>
      <c r="SVX172" s="146"/>
      <c r="SVY172" s="145"/>
      <c r="SVZ172" s="145"/>
      <c r="SWA172" s="167"/>
      <c r="SWB172" s="147"/>
      <c r="SWC172" s="148"/>
      <c r="SWD172" s="187"/>
      <c r="SWE172" s="188"/>
      <c r="SWF172" s="165"/>
      <c r="SWG172" s="166"/>
      <c r="SWH172" s="146"/>
      <c r="SWI172" s="145"/>
      <c r="SWJ172" s="145"/>
      <c r="SWK172" s="167"/>
      <c r="SWL172" s="147"/>
      <c r="SWM172" s="148"/>
      <c r="SWN172" s="187"/>
      <c r="SWO172" s="188"/>
      <c r="SWP172" s="165"/>
      <c r="SWQ172" s="166"/>
      <c r="SWR172" s="146"/>
      <c r="SWS172" s="145"/>
      <c r="SWT172" s="145"/>
      <c r="SWU172" s="167"/>
      <c r="SWV172" s="147"/>
      <c r="SWW172" s="148"/>
      <c r="SWX172" s="187"/>
      <c r="SWY172" s="188"/>
      <c r="SWZ172" s="165"/>
      <c r="SXA172" s="166"/>
      <c r="SXB172" s="146"/>
      <c r="SXC172" s="145"/>
      <c r="SXD172" s="145"/>
      <c r="SXE172" s="167"/>
      <c r="SXF172" s="147"/>
      <c r="SXG172" s="148"/>
      <c r="SXH172" s="187"/>
      <c r="SXI172" s="188"/>
      <c r="SXJ172" s="165"/>
      <c r="SXK172" s="166"/>
      <c r="SXL172" s="146"/>
      <c r="SXM172" s="145"/>
      <c r="SXN172" s="145"/>
      <c r="SXO172" s="167"/>
      <c r="SXP172" s="147"/>
      <c r="SXQ172" s="148"/>
      <c r="SXR172" s="187"/>
      <c r="SXS172" s="188"/>
      <c r="SXT172" s="165"/>
      <c r="SXU172" s="166"/>
      <c r="SXV172" s="146"/>
      <c r="SXW172" s="145"/>
      <c r="SXX172" s="145"/>
      <c r="SXY172" s="167"/>
      <c r="SXZ172" s="147"/>
      <c r="SYA172" s="148"/>
      <c r="SYB172" s="187"/>
      <c r="SYC172" s="188"/>
      <c r="SYD172" s="165"/>
      <c r="SYE172" s="166"/>
      <c r="SYF172" s="146"/>
      <c r="SYG172" s="145"/>
      <c r="SYH172" s="145"/>
      <c r="SYI172" s="167"/>
      <c r="SYJ172" s="147"/>
      <c r="SYK172" s="148"/>
      <c r="SYL172" s="187"/>
      <c r="SYM172" s="188"/>
      <c r="SYN172" s="165"/>
      <c r="SYO172" s="166"/>
      <c r="SYP172" s="146"/>
      <c r="SYQ172" s="145"/>
      <c r="SYR172" s="145"/>
      <c r="SYS172" s="167"/>
      <c r="SYT172" s="147"/>
      <c r="SYU172" s="148"/>
      <c r="SYV172" s="187"/>
      <c r="SYW172" s="188"/>
      <c r="SYX172" s="165"/>
      <c r="SYY172" s="166"/>
      <c r="SYZ172" s="146"/>
      <c r="SZA172" s="145"/>
      <c r="SZB172" s="145"/>
      <c r="SZC172" s="167"/>
      <c r="SZD172" s="147"/>
      <c r="SZE172" s="148"/>
      <c r="SZF172" s="187"/>
      <c r="SZG172" s="188"/>
      <c r="SZH172" s="165"/>
      <c r="SZI172" s="166"/>
      <c r="SZJ172" s="146"/>
      <c r="SZK172" s="145"/>
      <c r="SZL172" s="145"/>
      <c r="SZM172" s="167"/>
      <c r="SZN172" s="147"/>
      <c r="SZO172" s="148"/>
      <c r="SZP172" s="187"/>
      <c r="SZQ172" s="188"/>
      <c r="SZR172" s="165"/>
      <c r="SZS172" s="166"/>
      <c r="SZT172" s="146"/>
      <c r="SZU172" s="145"/>
      <c r="SZV172" s="145"/>
      <c r="SZW172" s="167"/>
      <c r="SZX172" s="147"/>
      <c r="SZY172" s="148"/>
      <c r="SZZ172" s="187"/>
      <c r="TAA172" s="188"/>
      <c r="TAB172" s="165"/>
      <c r="TAC172" s="166"/>
      <c r="TAD172" s="146"/>
      <c r="TAE172" s="145"/>
      <c r="TAF172" s="145"/>
      <c r="TAG172" s="167"/>
      <c r="TAH172" s="147"/>
      <c r="TAI172" s="148"/>
      <c r="TAJ172" s="187"/>
      <c r="TAK172" s="188"/>
      <c r="TAL172" s="165"/>
      <c r="TAM172" s="166"/>
      <c r="TAN172" s="146"/>
      <c r="TAO172" s="145"/>
      <c r="TAP172" s="145"/>
      <c r="TAQ172" s="167"/>
      <c r="TAR172" s="147"/>
      <c r="TAS172" s="148"/>
      <c r="TAT172" s="187"/>
      <c r="TAU172" s="188"/>
      <c r="TAV172" s="165"/>
      <c r="TAW172" s="166"/>
      <c r="TAX172" s="146"/>
      <c r="TAY172" s="145"/>
      <c r="TAZ172" s="145"/>
      <c r="TBA172" s="167"/>
      <c r="TBB172" s="147"/>
      <c r="TBC172" s="148"/>
      <c r="TBD172" s="187"/>
      <c r="TBE172" s="188"/>
      <c r="TBF172" s="165"/>
      <c r="TBG172" s="166"/>
      <c r="TBH172" s="146"/>
      <c r="TBI172" s="145"/>
      <c r="TBJ172" s="145"/>
      <c r="TBK172" s="167"/>
      <c r="TBL172" s="147"/>
      <c r="TBM172" s="148"/>
      <c r="TBN172" s="187"/>
      <c r="TBO172" s="188"/>
      <c r="TBP172" s="165"/>
      <c r="TBQ172" s="166"/>
      <c r="TBR172" s="146"/>
      <c r="TBS172" s="145"/>
      <c r="TBT172" s="145"/>
      <c r="TBU172" s="167"/>
      <c r="TBV172" s="147"/>
      <c r="TBW172" s="148"/>
      <c r="TBX172" s="187"/>
      <c r="TBY172" s="188"/>
      <c r="TBZ172" s="165"/>
      <c r="TCA172" s="166"/>
      <c r="TCB172" s="146"/>
      <c r="TCC172" s="145"/>
      <c r="TCD172" s="145"/>
      <c r="TCE172" s="167"/>
      <c r="TCF172" s="147"/>
      <c r="TCG172" s="148"/>
      <c r="TCH172" s="187"/>
      <c r="TCI172" s="188"/>
      <c r="TCJ172" s="165"/>
      <c r="TCK172" s="166"/>
      <c r="TCL172" s="146"/>
      <c r="TCM172" s="145"/>
      <c r="TCN172" s="145"/>
      <c r="TCO172" s="167"/>
      <c r="TCP172" s="147"/>
      <c r="TCQ172" s="148"/>
      <c r="TCR172" s="187"/>
      <c r="TCS172" s="188"/>
      <c r="TCT172" s="165"/>
      <c r="TCU172" s="166"/>
      <c r="TCV172" s="146"/>
      <c r="TCW172" s="145"/>
      <c r="TCX172" s="145"/>
      <c r="TCY172" s="167"/>
      <c r="TCZ172" s="147"/>
      <c r="TDA172" s="148"/>
      <c r="TDB172" s="187"/>
      <c r="TDC172" s="188"/>
      <c r="TDD172" s="165"/>
      <c r="TDE172" s="166"/>
      <c r="TDF172" s="146"/>
      <c r="TDG172" s="145"/>
      <c r="TDH172" s="145"/>
      <c r="TDI172" s="167"/>
      <c r="TDJ172" s="147"/>
      <c r="TDK172" s="148"/>
      <c r="TDL172" s="187"/>
      <c r="TDM172" s="188"/>
      <c r="TDN172" s="165"/>
      <c r="TDO172" s="166"/>
      <c r="TDP172" s="146"/>
      <c r="TDQ172" s="145"/>
      <c r="TDR172" s="145"/>
      <c r="TDS172" s="167"/>
      <c r="TDT172" s="147"/>
      <c r="TDU172" s="148"/>
      <c r="TDV172" s="187"/>
      <c r="TDW172" s="188"/>
      <c r="TDX172" s="165"/>
      <c r="TDY172" s="166"/>
      <c r="TDZ172" s="146"/>
      <c r="TEA172" s="145"/>
      <c r="TEB172" s="145"/>
      <c r="TEC172" s="167"/>
      <c r="TED172" s="147"/>
      <c r="TEE172" s="148"/>
      <c r="TEF172" s="187"/>
      <c r="TEG172" s="188"/>
      <c r="TEH172" s="165"/>
      <c r="TEI172" s="166"/>
      <c r="TEJ172" s="146"/>
      <c r="TEK172" s="145"/>
      <c r="TEL172" s="145"/>
      <c r="TEM172" s="167"/>
      <c r="TEN172" s="147"/>
      <c r="TEO172" s="148"/>
      <c r="TEP172" s="187"/>
      <c r="TEQ172" s="188"/>
      <c r="TER172" s="165"/>
      <c r="TES172" s="166"/>
      <c r="TET172" s="146"/>
      <c r="TEU172" s="145"/>
      <c r="TEV172" s="145"/>
      <c r="TEW172" s="167"/>
      <c r="TEX172" s="147"/>
      <c r="TEY172" s="148"/>
      <c r="TEZ172" s="187"/>
      <c r="TFA172" s="188"/>
      <c r="TFB172" s="165"/>
      <c r="TFC172" s="166"/>
      <c r="TFD172" s="146"/>
      <c r="TFE172" s="145"/>
      <c r="TFF172" s="145"/>
      <c r="TFG172" s="167"/>
      <c r="TFH172" s="147"/>
      <c r="TFI172" s="148"/>
      <c r="TFJ172" s="187"/>
      <c r="TFK172" s="188"/>
      <c r="TFL172" s="165"/>
      <c r="TFM172" s="166"/>
      <c r="TFN172" s="146"/>
      <c r="TFO172" s="145"/>
      <c r="TFP172" s="145"/>
      <c r="TFQ172" s="167"/>
      <c r="TFR172" s="147"/>
      <c r="TFS172" s="148"/>
      <c r="TFT172" s="187"/>
      <c r="TFU172" s="188"/>
      <c r="TFV172" s="165"/>
      <c r="TFW172" s="166"/>
      <c r="TFX172" s="146"/>
      <c r="TFY172" s="145"/>
      <c r="TFZ172" s="145"/>
      <c r="TGA172" s="167"/>
      <c r="TGB172" s="147"/>
      <c r="TGC172" s="148"/>
      <c r="TGD172" s="187"/>
      <c r="TGE172" s="188"/>
      <c r="TGF172" s="165"/>
      <c r="TGG172" s="166"/>
      <c r="TGH172" s="146"/>
      <c r="TGI172" s="145"/>
      <c r="TGJ172" s="145"/>
      <c r="TGK172" s="167"/>
      <c r="TGL172" s="147"/>
      <c r="TGM172" s="148"/>
      <c r="TGN172" s="187"/>
      <c r="TGO172" s="188"/>
      <c r="TGP172" s="165"/>
      <c r="TGQ172" s="166"/>
      <c r="TGR172" s="146"/>
      <c r="TGS172" s="145"/>
      <c r="TGT172" s="145"/>
      <c r="TGU172" s="167"/>
      <c r="TGV172" s="147"/>
      <c r="TGW172" s="148"/>
      <c r="TGX172" s="187"/>
      <c r="TGY172" s="188"/>
      <c r="TGZ172" s="165"/>
      <c r="THA172" s="166"/>
      <c r="THB172" s="146"/>
      <c r="THC172" s="145"/>
      <c r="THD172" s="145"/>
      <c r="THE172" s="167"/>
      <c r="THF172" s="147"/>
      <c r="THG172" s="148"/>
      <c r="THH172" s="187"/>
      <c r="THI172" s="188"/>
      <c r="THJ172" s="165"/>
      <c r="THK172" s="166"/>
      <c r="THL172" s="146"/>
      <c r="THM172" s="145"/>
      <c r="THN172" s="145"/>
      <c r="THO172" s="167"/>
      <c r="THP172" s="147"/>
      <c r="THQ172" s="148"/>
      <c r="THR172" s="187"/>
      <c r="THS172" s="188"/>
      <c r="THT172" s="165"/>
      <c r="THU172" s="166"/>
      <c r="THV172" s="146"/>
      <c r="THW172" s="145"/>
      <c r="THX172" s="145"/>
      <c r="THY172" s="167"/>
      <c r="THZ172" s="147"/>
      <c r="TIA172" s="148"/>
      <c r="TIB172" s="187"/>
      <c r="TIC172" s="188"/>
      <c r="TID172" s="165"/>
      <c r="TIE172" s="166"/>
      <c r="TIF172" s="146"/>
      <c r="TIG172" s="145"/>
      <c r="TIH172" s="145"/>
      <c r="TII172" s="167"/>
      <c r="TIJ172" s="147"/>
      <c r="TIK172" s="148"/>
      <c r="TIL172" s="187"/>
      <c r="TIM172" s="188"/>
      <c r="TIN172" s="165"/>
      <c r="TIO172" s="166"/>
      <c r="TIP172" s="146"/>
      <c r="TIQ172" s="145"/>
      <c r="TIR172" s="145"/>
      <c r="TIS172" s="167"/>
      <c r="TIT172" s="147"/>
      <c r="TIU172" s="148"/>
      <c r="TIV172" s="187"/>
      <c r="TIW172" s="188"/>
      <c r="TIX172" s="165"/>
      <c r="TIY172" s="166"/>
      <c r="TIZ172" s="146"/>
      <c r="TJA172" s="145"/>
      <c r="TJB172" s="145"/>
      <c r="TJC172" s="167"/>
      <c r="TJD172" s="147"/>
      <c r="TJE172" s="148"/>
      <c r="TJF172" s="187"/>
      <c r="TJG172" s="188"/>
      <c r="TJH172" s="165"/>
      <c r="TJI172" s="166"/>
      <c r="TJJ172" s="146"/>
      <c r="TJK172" s="145"/>
      <c r="TJL172" s="145"/>
      <c r="TJM172" s="167"/>
      <c r="TJN172" s="147"/>
      <c r="TJO172" s="148"/>
      <c r="TJP172" s="187"/>
      <c r="TJQ172" s="188"/>
      <c r="TJR172" s="165"/>
      <c r="TJS172" s="166"/>
      <c r="TJT172" s="146"/>
      <c r="TJU172" s="145"/>
      <c r="TJV172" s="145"/>
      <c r="TJW172" s="167"/>
      <c r="TJX172" s="147"/>
      <c r="TJY172" s="148"/>
      <c r="TJZ172" s="187"/>
      <c r="TKA172" s="188"/>
      <c r="TKB172" s="165"/>
      <c r="TKC172" s="166"/>
      <c r="TKD172" s="146"/>
      <c r="TKE172" s="145"/>
      <c r="TKF172" s="145"/>
      <c r="TKG172" s="167"/>
      <c r="TKH172" s="147"/>
      <c r="TKI172" s="148"/>
      <c r="TKJ172" s="187"/>
      <c r="TKK172" s="188"/>
      <c r="TKL172" s="165"/>
      <c r="TKM172" s="166"/>
      <c r="TKN172" s="146"/>
      <c r="TKO172" s="145"/>
      <c r="TKP172" s="145"/>
      <c r="TKQ172" s="167"/>
      <c r="TKR172" s="147"/>
      <c r="TKS172" s="148"/>
      <c r="TKT172" s="187"/>
      <c r="TKU172" s="188"/>
      <c r="TKV172" s="165"/>
      <c r="TKW172" s="166"/>
      <c r="TKX172" s="146"/>
      <c r="TKY172" s="145"/>
      <c r="TKZ172" s="145"/>
      <c r="TLA172" s="167"/>
      <c r="TLB172" s="147"/>
      <c r="TLC172" s="148"/>
      <c r="TLD172" s="187"/>
      <c r="TLE172" s="188"/>
      <c r="TLF172" s="165"/>
      <c r="TLG172" s="166"/>
      <c r="TLH172" s="146"/>
      <c r="TLI172" s="145"/>
      <c r="TLJ172" s="145"/>
      <c r="TLK172" s="167"/>
      <c r="TLL172" s="147"/>
      <c r="TLM172" s="148"/>
      <c r="TLN172" s="187"/>
      <c r="TLO172" s="188"/>
      <c r="TLP172" s="165"/>
      <c r="TLQ172" s="166"/>
      <c r="TLR172" s="146"/>
      <c r="TLS172" s="145"/>
      <c r="TLT172" s="145"/>
      <c r="TLU172" s="167"/>
      <c r="TLV172" s="147"/>
      <c r="TLW172" s="148"/>
      <c r="TLX172" s="187"/>
      <c r="TLY172" s="188"/>
      <c r="TLZ172" s="165"/>
      <c r="TMA172" s="166"/>
      <c r="TMB172" s="146"/>
      <c r="TMC172" s="145"/>
      <c r="TMD172" s="145"/>
      <c r="TME172" s="167"/>
      <c r="TMF172" s="147"/>
      <c r="TMG172" s="148"/>
      <c r="TMH172" s="187"/>
      <c r="TMI172" s="188"/>
      <c r="TMJ172" s="165"/>
      <c r="TMK172" s="166"/>
      <c r="TML172" s="146"/>
      <c r="TMM172" s="145"/>
      <c r="TMN172" s="145"/>
      <c r="TMO172" s="167"/>
      <c r="TMP172" s="147"/>
      <c r="TMQ172" s="148"/>
      <c r="TMR172" s="187"/>
      <c r="TMS172" s="188"/>
      <c r="TMT172" s="165"/>
      <c r="TMU172" s="166"/>
      <c r="TMV172" s="146"/>
      <c r="TMW172" s="145"/>
      <c r="TMX172" s="145"/>
      <c r="TMY172" s="167"/>
      <c r="TMZ172" s="147"/>
      <c r="TNA172" s="148"/>
      <c r="TNB172" s="187"/>
      <c r="TNC172" s="188"/>
      <c r="TND172" s="165"/>
      <c r="TNE172" s="166"/>
      <c r="TNF172" s="146"/>
      <c r="TNG172" s="145"/>
      <c r="TNH172" s="145"/>
      <c r="TNI172" s="167"/>
      <c r="TNJ172" s="147"/>
      <c r="TNK172" s="148"/>
      <c r="TNL172" s="187"/>
      <c r="TNM172" s="188"/>
      <c r="TNN172" s="165"/>
      <c r="TNO172" s="166"/>
      <c r="TNP172" s="146"/>
      <c r="TNQ172" s="145"/>
      <c r="TNR172" s="145"/>
      <c r="TNS172" s="167"/>
      <c r="TNT172" s="147"/>
      <c r="TNU172" s="148"/>
      <c r="TNV172" s="187"/>
      <c r="TNW172" s="188"/>
      <c r="TNX172" s="165"/>
      <c r="TNY172" s="166"/>
      <c r="TNZ172" s="146"/>
      <c r="TOA172" s="145"/>
      <c r="TOB172" s="145"/>
      <c r="TOC172" s="167"/>
      <c r="TOD172" s="147"/>
      <c r="TOE172" s="148"/>
      <c r="TOF172" s="187"/>
      <c r="TOG172" s="188"/>
      <c r="TOH172" s="165"/>
      <c r="TOI172" s="166"/>
      <c r="TOJ172" s="146"/>
      <c r="TOK172" s="145"/>
      <c r="TOL172" s="145"/>
      <c r="TOM172" s="167"/>
      <c r="TON172" s="147"/>
      <c r="TOO172" s="148"/>
      <c r="TOP172" s="187"/>
      <c r="TOQ172" s="188"/>
      <c r="TOR172" s="165"/>
      <c r="TOS172" s="166"/>
      <c r="TOT172" s="146"/>
      <c r="TOU172" s="145"/>
      <c r="TOV172" s="145"/>
      <c r="TOW172" s="167"/>
      <c r="TOX172" s="147"/>
      <c r="TOY172" s="148"/>
      <c r="TOZ172" s="187"/>
      <c r="TPA172" s="188"/>
      <c r="TPB172" s="165"/>
      <c r="TPC172" s="166"/>
      <c r="TPD172" s="146"/>
      <c r="TPE172" s="145"/>
      <c r="TPF172" s="145"/>
      <c r="TPG172" s="167"/>
      <c r="TPH172" s="147"/>
      <c r="TPI172" s="148"/>
      <c r="TPJ172" s="187"/>
      <c r="TPK172" s="188"/>
      <c r="TPL172" s="165"/>
      <c r="TPM172" s="166"/>
      <c r="TPN172" s="146"/>
      <c r="TPO172" s="145"/>
      <c r="TPP172" s="145"/>
      <c r="TPQ172" s="167"/>
      <c r="TPR172" s="147"/>
      <c r="TPS172" s="148"/>
      <c r="TPT172" s="187"/>
      <c r="TPU172" s="188"/>
      <c r="TPV172" s="165"/>
      <c r="TPW172" s="166"/>
      <c r="TPX172" s="146"/>
      <c r="TPY172" s="145"/>
      <c r="TPZ172" s="145"/>
      <c r="TQA172" s="167"/>
      <c r="TQB172" s="147"/>
      <c r="TQC172" s="148"/>
      <c r="TQD172" s="187"/>
      <c r="TQE172" s="188"/>
      <c r="TQF172" s="165"/>
      <c r="TQG172" s="166"/>
      <c r="TQH172" s="146"/>
      <c r="TQI172" s="145"/>
      <c r="TQJ172" s="145"/>
      <c r="TQK172" s="167"/>
      <c r="TQL172" s="147"/>
      <c r="TQM172" s="148"/>
      <c r="TQN172" s="187"/>
      <c r="TQO172" s="188"/>
      <c r="TQP172" s="165"/>
      <c r="TQQ172" s="166"/>
      <c r="TQR172" s="146"/>
      <c r="TQS172" s="145"/>
      <c r="TQT172" s="145"/>
      <c r="TQU172" s="167"/>
      <c r="TQV172" s="147"/>
      <c r="TQW172" s="148"/>
      <c r="TQX172" s="187"/>
      <c r="TQY172" s="188"/>
      <c r="TQZ172" s="165"/>
      <c r="TRA172" s="166"/>
      <c r="TRB172" s="146"/>
      <c r="TRC172" s="145"/>
      <c r="TRD172" s="145"/>
      <c r="TRE172" s="167"/>
      <c r="TRF172" s="147"/>
      <c r="TRG172" s="148"/>
      <c r="TRH172" s="187"/>
      <c r="TRI172" s="188"/>
      <c r="TRJ172" s="165"/>
      <c r="TRK172" s="166"/>
      <c r="TRL172" s="146"/>
      <c r="TRM172" s="145"/>
      <c r="TRN172" s="145"/>
      <c r="TRO172" s="167"/>
      <c r="TRP172" s="147"/>
      <c r="TRQ172" s="148"/>
      <c r="TRR172" s="187"/>
      <c r="TRS172" s="188"/>
      <c r="TRT172" s="165"/>
      <c r="TRU172" s="166"/>
      <c r="TRV172" s="146"/>
      <c r="TRW172" s="145"/>
      <c r="TRX172" s="145"/>
      <c r="TRY172" s="167"/>
      <c r="TRZ172" s="147"/>
      <c r="TSA172" s="148"/>
      <c r="TSB172" s="187"/>
      <c r="TSC172" s="188"/>
      <c r="TSD172" s="165"/>
      <c r="TSE172" s="166"/>
      <c r="TSF172" s="146"/>
      <c r="TSG172" s="145"/>
      <c r="TSH172" s="145"/>
      <c r="TSI172" s="167"/>
      <c r="TSJ172" s="147"/>
      <c r="TSK172" s="148"/>
      <c r="TSL172" s="187"/>
      <c r="TSM172" s="188"/>
      <c r="TSN172" s="165"/>
      <c r="TSO172" s="166"/>
      <c r="TSP172" s="146"/>
      <c r="TSQ172" s="145"/>
      <c r="TSR172" s="145"/>
      <c r="TSS172" s="167"/>
      <c r="TST172" s="147"/>
      <c r="TSU172" s="148"/>
      <c r="TSV172" s="187"/>
      <c r="TSW172" s="188"/>
      <c r="TSX172" s="165"/>
      <c r="TSY172" s="166"/>
      <c r="TSZ172" s="146"/>
      <c r="TTA172" s="145"/>
      <c r="TTB172" s="145"/>
      <c r="TTC172" s="167"/>
      <c r="TTD172" s="147"/>
      <c r="TTE172" s="148"/>
      <c r="TTF172" s="187"/>
      <c r="TTG172" s="188"/>
      <c r="TTH172" s="165"/>
      <c r="TTI172" s="166"/>
      <c r="TTJ172" s="146"/>
      <c r="TTK172" s="145"/>
      <c r="TTL172" s="145"/>
      <c r="TTM172" s="167"/>
      <c r="TTN172" s="147"/>
      <c r="TTO172" s="148"/>
      <c r="TTP172" s="187"/>
      <c r="TTQ172" s="188"/>
      <c r="TTR172" s="165"/>
      <c r="TTS172" s="166"/>
      <c r="TTT172" s="146"/>
      <c r="TTU172" s="145"/>
      <c r="TTV172" s="145"/>
      <c r="TTW172" s="167"/>
      <c r="TTX172" s="147"/>
      <c r="TTY172" s="148"/>
      <c r="TTZ172" s="187"/>
      <c r="TUA172" s="188"/>
      <c r="TUB172" s="165"/>
      <c r="TUC172" s="166"/>
      <c r="TUD172" s="146"/>
      <c r="TUE172" s="145"/>
      <c r="TUF172" s="145"/>
      <c r="TUG172" s="167"/>
      <c r="TUH172" s="147"/>
      <c r="TUI172" s="148"/>
      <c r="TUJ172" s="187"/>
      <c r="TUK172" s="188"/>
      <c r="TUL172" s="165"/>
      <c r="TUM172" s="166"/>
      <c r="TUN172" s="146"/>
      <c r="TUO172" s="145"/>
      <c r="TUP172" s="145"/>
      <c r="TUQ172" s="167"/>
      <c r="TUR172" s="147"/>
      <c r="TUS172" s="148"/>
      <c r="TUT172" s="187"/>
      <c r="TUU172" s="188"/>
      <c r="TUV172" s="165"/>
      <c r="TUW172" s="166"/>
      <c r="TUX172" s="146"/>
      <c r="TUY172" s="145"/>
      <c r="TUZ172" s="145"/>
      <c r="TVA172" s="167"/>
      <c r="TVB172" s="147"/>
      <c r="TVC172" s="148"/>
      <c r="TVD172" s="187"/>
      <c r="TVE172" s="188"/>
      <c r="TVF172" s="165"/>
      <c r="TVG172" s="166"/>
      <c r="TVH172" s="146"/>
      <c r="TVI172" s="145"/>
      <c r="TVJ172" s="145"/>
      <c r="TVK172" s="167"/>
      <c r="TVL172" s="147"/>
      <c r="TVM172" s="148"/>
      <c r="TVN172" s="187"/>
      <c r="TVO172" s="188"/>
      <c r="TVP172" s="165"/>
      <c r="TVQ172" s="166"/>
      <c r="TVR172" s="146"/>
      <c r="TVS172" s="145"/>
      <c r="TVT172" s="145"/>
      <c r="TVU172" s="167"/>
      <c r="TVV172" s="147"/>
      <c r="TVW172" s="148"/>
      <c r="TVX172" s="187"/>
      <c r="TVY172" s="188"/>
      <c r="TVZ172" s="165"/>
      <c r="TWA172" s="166"/>
      <c r="TWB172" s="146"/>
      <c r="TWC172" s="145"/>
      <c r="TWD172" s="145"/>
      <c r="TWE172" s="167"/>
      <c r="TWF172" s="147"/>
      <c r="TWG172" s="148"/>
      <c r="TWH172" s="187"/>
      <c r="TWI172" s="188"/>
      <c r="TWJ172" s="165"/>
      <c r="TWK172" s="166"/>
      <c r="TWL172" s="146"/>
      <c r="TWM172" s="145"/>
      <c r="TWN172" s="145"/>
      <c r="TWO172" s="167"/>
      <c r="TWP172" s="147"/>
      <c r="TWQ172" s="148"/>
      <c r="TWR172" s="187"/>
      <c r="TWS172" s="188"/>
      <c r="TWT172" s="165"/>
      <c r="TWU172" s="166"/>
      <c r="TWV172" s="146"/>
      <c r="TWW172" s="145"/>
      <c r="TWX172" s="145"/>
      <c r="TWY172" s="167"/>
      <c r="TWZ172" s="147"/>
      <c r="TXA172" s="148"/>
      <c r="TXB172" s="187"/>
      <c r="TXC172" s="188"/>
      <c r="TXD172" s="165"/>
      <c r="TXE172" s="166"/>
      <c r="TXF172" s="146"/>
      <c r="TXG172" s="145"/>
      <c r="TXH172" s="145"/>
      <c r="TXI172" s="167"/>
      <c r="TXJ172" s="147"/>
      <c r="TXK172" s="148"/>
      <c r="TXL172" s="187"/>
      <c r="TXM172" s="188"/>
      <c r="TXN172" s="165"/>
      <c r="TXO172" s="166"/>
      <c r="TXP172" s="146"/>
      <c r="TXQ172" s="145"/>
      <c r="TXR172" s="145"/>
      <c r="TXS172" s="167"/>
      <c r="TXT172" s="147"/>
      <c r="TXU172" s="148"/>
      <c r="TXV172" s="187"/>
      <c r="TXW172" s="188"/>
      <c r="TXX172" s="165"/>
      <c r="TXY172" s="166"/>
      <c r="TXZ172" s="146"/>
      <c r="TYA172" s="145"/>
      <c r="TYB172" s="145"/>
      <c r="TYC172" s="167"/>
      <c r="TYD172" s="147"/>
      <c r="TYE172" s="148"/>
      <c r="TYF172" s="187"/>
      <c r="TYG172" s="188"/>
      <c r="TYH172" s="165"/>
      <c r="TYI172" s="166"/>
      <c r="TYJ172" s="146"/>
      <c r="TYK172" s="145"/>
      <c r="TYL172" s="145"/>
      <c r="TYM172" s="167"/>
      <c r="TYN172" s="147"/>
      <c r="TYO172" s="148"/>
      <c r="TYP172" s="187"/>
      <c r="TYQ172" s="188"/>
      <c r="TYR172" s="165"/>
      <c r="TYS172" s="166"/>
      <c r="TYT172" s="146"/>
      <c r="TYU172" s="145"/>
      <c r="TYV172" s="145"/>
      <c r="TYW172" s="167"/>
      <c r="TYX172" s="147"/>
      <c r="TYY172" s="148"/>
      <c r="TYZ172" s="187"/>
      <c r="TZA172" s="188"/>
      <c r="TZB172" s="165"/>
      <c r="TZC172" s="166"/>
      <c r="TZD172" s="146"/>
      <c r="TZE172" s="145"/>
      <c r="TZF172" s="145"/>
      <c r="TZG172" s="167"/>
      <c r="TZH172" s="147"/>
      <c r="TZI172" s="148"/>
      <c r="TZJ172" s="187"/>
      <c r="TZK172" s="188"/>
      <c r="TZL172" s="165"/>
      <c r="TZM172" s="166"/>
      <c r="TZN172" s="146"/>
      <c r="TZO172" s="145"/>
      <c r="TZP172" s="145"/>
      <c r="TZQ172" s="167"/>
      <c r="TZR172" s="147"/>
      <c r="TZS172" s="148"/>
      <c r="TZT172" s="187"/>
      <c r="TZU172" s="188"/>
      <c r="TZV172" s="165"/>
      <c r="TZW172" s="166"/>
      <c r="TZX172" s="146"/>
      <c r="TZY172" s="145"/>
      <c r="TZZ172" s="145"/>
      <c r="UAA172" s="167"/>
      <c r="UAB172" s="147"/>
      <c r="UAC172" s="148"/>
      <c r="UAD172" s="187"/>
      <c r="UAE172" s="188"/>
      <c r="UAF172" s="165"/>
      <c r="UAG172" s="166"/>
      <c r="UAH172" s="146"/>
      <c r="UAI172" s="145"/>
      <c r="UAJ172" s="145"/>
      <c r="UAK172" s="167"/>
      <c r="UAL172" s="147"/>
      <c r="UAM172" s="148"/>
      <c r="UAN172" s="187"/>
      <c r="UAO172" s="188"/>
      <c r="UAP172" s="165"/>
      <c r="UAQ172" s="166"/>
      <c r="UAR172" s="146"/>
      <c r="UAS172" s="145"/>
      <c r="UAT172" s="145"/>
      <c r="UAU172" s="167"/>
      <c r="UAV172" s="147"/>
      <c r="UAW172" s="148"/>
      <c r="UAX172" s="187"/>
      <c r="UAY172" s="188"/>
      <c r="UAZ172" s="165"/>
      <c r="UBA172" s="166"/>
      <c r="UBB172" s="146"/>
      <c r="UBC172" s="145"/>
      <c r="UBD172" s="145"/>
      <c r="UBE172" s="167"/>
      <c r="UBF172" s="147"/>
      <c r="UBG172" s="148"/>
      <c r="UBH172" s="187"/>
      <c r="UBI172" s="188"/>
      <c r="UBJ172" s="165"/>
      <c r="UBK172" s="166"/>
      <c r="UBL172" s="146"/>
      <c r="UBM172" s="145"/>
      <c r="UBN172" s="145"/>
      <c r="UBO172" s="167"/>
      <c r="UBP172" s="147"/>
      <c r="UBQ172" s="148"/>
      <c r="UBR172" s="187"/>
      <c r="UBS172" s="188"/>
      <c r="UBT172" s="165"/>
      <c r="UBU172" s="166"/>
      <c r="UBV172" s="146"/>
      <c r="UBW172" s="145"/>
      <c r="UBX172" s="145"/>
      <c r="UBY172" s="167"/>
      <c r="UBZ172" s="147"/>
      <c r="UCA172" s="148"/>
      <c r="UCB172" s="187"/>
      <c r="UCC172" s="188"/>
      <c r="UCD172" s="165"/>
      <c r="UCE172" s="166"/>
      <c r="UCF172" s="146"/>
      <c r="UCG172" s="145"/>
      <c r="UCH172" s="145"/>
      <c r="UCI172" s="167"/>
      <c r="UCJ172" s="147"/>
      <c r="UCK172" s="148"/>
      <c r="UCL172" s="187"/>
      <c r="UCM172" s="188"/>
      <c r="UCN172" s="165"/>
      <c r="UCO172" s="166"/>
      <c r="UCP172" s="146"/>
      <c r="UCQ172" s="145"/>
      <c r="UCR172" s="145"/>
      <c r="UCS172" s="167"/>
      <c r="UCT172" s="147"/>
      <c r="UCU172" s="148"/>
      <c r="UCV172" s="187"/>
      <c r="UCW172" s="188"/>
      <c r="UCX172" s="165"/>
      <c r="UCY172" s="166"/>
      <c r="UCZ172" s="146"/>
      <c r="UDA172" s="145"/>
      <c r="UDB172" s="145"/>
      <c r="UDC172" s="167"/>
      <c r="UDD172" s="147"/>
      <c r="UDE172" s="148"/>
      <c r="UDF172" s="187"/>
      <c r="UDG172" s="188"/>
      <c r="UDH172" s="165"/>
      <c r="UDI172" s="166"/>
      <c r="UDJ172" s="146"/>
      <c r="UDK172" s="145"/>
      <c r="UDL172" s="145"/>
      <c r="UDM172" s="167"/>
      <c r="UDN172" s="147"/>
      <c r="UDO172" s="148"/>
      <c r="UDP172" s="187"/>
      <c r="UDQ172" s="188"/>
      <c r="UDR172" s="165"/>
      <c r="UDS172" s="166"/>
      <c r="UDT172" s="146"/>
      <c r="UDU172" s="145"/>
      <c r="UDV172" s="145"/>
      <c r="UDW172" s="167"/>
      <c r="UDX172" s="147"/>
      <c r="UDY172" s="148"/>
      <c r="UDZ172" s="187"/>
      <c r="UEA172" s="188"/>
      <c r="UEB172" s="165"/>
      <c r="UEC172" s="166"/>
      <c r="UED172" s="146"/>
      <c r="UEE172" s="145"/>
      <c r="UEF172" s="145"/>
      <c r="UEG172" s="167"/>
      <c r="UEH172" s="147"/>
      <c r="UEI172" s="148"/>
      <c r="UEJ172" s="187"/>
      <c r="UEK172" s="188"/>
      <c r="UEL172" s="165"/>
      <c r="UEM172" s="166"/>
      <c r="UEN172" s="146"/>
      <c r="UEO172" s="145"/>
      <c r="UEP172" s="145"/>
      <c r="UEQ172" s="167"/>
      <c r="UER172" s="147"/>
      <c r="UES172" s="148"/>
      <c r="UET172" s="187"/>
      <c r="UEU172" s="188"/>
      <c r="UEV172" s="165"/>
      <c r="UEW172" s="166"/>
      <c r="UEX172" s="146"/>
      <c r="UEY172" s="145"/>
      <c r="UEZ172" s="145"/>
      <c r="UFA172" s="167"/>
      <c r="UFB172" s="147"/>
      <c r="UFC172" s="148"/>
      <c r="UFD172" s="187"/>
      <c r="UFE172" s="188"/>
      <c r="UFF172" s="165"/>
      <c r="UFG172" s="166"/>
      <c r="UFH172" s="146"/>
      <c r="UFI172" s="145"/>
      <c r="UFJ172" s="145"/>
      <c r="UFK172" s="167"/>
      <c r="UFL172" s="147"/>
      <c r="UFM172" s="148"/>
      <c r="UFN172" s="187"/>
      <c r="UFO172" s="188"/>
      <c r="UFP172" s="165"/>
      <c r="UFQ172" s="166"/>
      <c r="UFR172" s="146"/>
      <c r="UFS172" s="145"/>
      <c r="UFT172" s="145"/>
      <c r="UFU172" s="167"/>
      <c r="UFV172" s="147"/>
      <c r="UFW172" s="148"/>
      <c r="UFX172" s="187"/>
      <c r="UFY172" s="188"/>
      <c r="UFZ172" s="165"/>
      <c r="UGA172" s="166"/>
      <c r="UGB172" s="146"/>
      <c r="UGC172" s="145"/>
      <c r="UGD172" s="145"/>
      <c r="UGE172" s="167"/>
      <c r="UGF172" s="147"/>
      <c r="UGG172" s="148"/>
      <c r="UGH172" s="187"/>
      <c r="UGI172" s="188"/>
      <c r="UGJ172" s="165"/>
      <c r="UGK172" s="166"/>
      <c r="UGL172" s="146"/>
      <c r="UGM172" s="145"/>
      <c r="UGN172" s="145"/>
      <c r="UGO172" s="167"/>
      <c r="UGP172" s="147"/>
      <c r="UGQ172" s="148"/>
      <c r="UGR172" s="187"/>
      <c r="UGS172" s="188"/>
      <c r="UGT172" s="165"/>
      <c r="UGU172" s="166"/>
      <c r="UGV172" s="146"/>
      <c r="UGW172" s="145"/>
      <c r="UGX172" s="145"/>
      <c r="UGY172" s="167"/>
      <c r="UGZ172" s="147"/>
      <c r="UHA172" s="148"/>
      <c r="UHB172" s="187"/>
      <c r="UHC172" s="188"/>
      <c r="UHD172" s="165"/>
      <c r="UHE172" s="166"/>
      <c r="UHF172" s="146"/>
      <c r="UHG172" s="145"/>
      <c r="UHH172" s="145"/>
      <c r="UHI172" s="167"/>
      <c r="UHJ172" s="147"/>
      <c r="UHK172" s="148"/>
      <c r="UHL172" s="187"/>
      <c r="UHM172" s="188"/>
      <c r="UHN172" s="165"/>
      <c r="UHO172" s="166"/>
      <c r="UHP172" s="146"/>
      <c r="UHQ172" s="145"/>
      <c r="UHR172" s="145"/>
      <c r="UHS172" s="167"/>
      <c r="UHT172" s="147"/>
      <c r="UHU172" s="148"/>
      <c r="UHV172" s="187"/>
      <c r="UHW172" s="188"/>
      <c r="UHX172" s="165"/>
      <c r="UHY172" s="166"/>
      <c r="UHZ172" s="146"/>
      <c r="UIA172" s="145"/>
      <c r="UIB172" s="145"/>
      <c r="UIC172" s="167"/>
      <c r="UID172" s="147"/>
      <c r="UIE172" s="148"/>
      <c r="UIF172" s="187"/>
      <c r="UIG172" s="188"/>
      <c r="UIH172" s="165"/>
      <c r="UII172" s="166"/>
      <c r="UIJ172" s="146"/>
      <c r="UIK172" s="145"/>
      <c r="UIL172" s="145"/>
      <c r="UIM172" s="167"/>
      <c r="UIN172" s="147"/>
      <c r="UIO172" s="148"/>
      <c r="UIP172" s="187"/>
      <c r="UIQ172" s="188"/>
      <c r="UIR172" s="165"/>
      <c r="UIS172" s="166"/>
      <c r="UIT172" s="146"/>
      <c r="UIU172" s="145"/>
      <c r="UIV172" s="145"/>
      <c r="UIW172" s="167"/>
      <c r="UIX172" s="147"/>
      <c r="UIY172" s="148"/>
      <c r="UIZ172" s="187"/>
      <c r="UJA172" s="188"/>
      <c r="UJB172" s="165"/>
      <c r="UJC172" s="166"/>
      <c r="UJD172" s="146"/>
      <c r="UJE172" s="145"/>
      <c r="UJF172" s="145"/>
      <c r="UJG172" s="167"/>
      <c r="UJH172" s="147"/>
      <c r="UJI172" s="148"/>
      <c r="UJJ172" s="187"/>
      <c r="UJK172" s="188"/>
      <c r="UJL172" s="165"/>
      <c r="UJM172" s="166"/>
      <c r="UJN172" s="146"/>
      <c r="UJO172" s="145"/>
      <c r="UJP172" s="145"/>
      <c r="UJQ172" s="167"/>
      <c r="UJR172" s="147"/>
      <c r="UJS172" s="148"/>
      <c r="UJT172" s="187"/>
      <c r="UJU172" s="188"/>
      <c r="UJV172" s="165"/>
      <c r="UJW172" s="166"/>
      <c r="UJX172" s="146"/>
      <c r="UJY172" s="145"/>
      <c r="UJZ172" s="145"/>
      <c r="UKA172" s="167"/>
      <c r="UKB172" s="147"/>
      <c r="UKC172" s="148"/>
      <c r="UKD172" s="187"/>
      <c r="UKE172" s="188"/>
      <c r="UKF172" s="165"/>
      <c r="UKG172" s="166"/>
      <c r="UKH172" s="146"/>
      <c r="UKI172" s="145"/>
      <c r="UKJ172" s="145"/>
      <c r="UKK172" s="167"/>
      <c r="UKL172" s="147"/>
      <c r="UKM172" s="148"/>
      <c r="UKN172" s="187"/>
      <c r="UKO172" s="188"/>
      <c r="UKP172" s="165"/>
      <c r="UKQ172" s="166"/>
      <c r="UKR172" s="146"/>
      <c r="UKS172" s="145"/>
      <c r="UKT172" s="145"/>
      <c r="UKU172" s="167"/>
      <c r="UKV172" s="147"/>
      <c r="UKW172" s="148"/>
      <c r="UKX172" s="187"/>
      <c r="UKY172" s="188"/>
      <c r="UKZ172" s="165"/>
      <c r="ULA172" s="166"/>
      <c r="ULB172" s="146"/>
      <c r="ULC172" s="145"/>
      <c r="ULD172" s="145"/>
      <c r="ULE172" s="167"/>
      <c r="ULF172" s="147"/>
      <c r="ULG172" s="148"/>
      <c r="ULH172" s="187"/>
      <c r="ULI172" s="188"/>
      <c r="ULJ172" s="165"/>
      <c r="ULK172" s="166"/>
      <c r="ULL172" s="146"/>
      <c r="ULM172" s="145"/>
      <c r="ULN172" s="145"/>
      <c r="ULO172" s="167"/>
      <c r="ULP172" s="147"/>
      <c r="ULQ172" s="148"/>
      <c r="ULR172" s="187"/>
      <c r="ULS172" s="188"/>
      <c r="ULT172" s="165"/>
      <c r="ULU172" s="166"/>
      <c r="ULV172" s="146"/>
      <c r="ULW172" s="145"/>
      <c r="ULX172" s="145"/>
      <c r="ULY172" s="167"/>
      <c r="ULZ172" s="147"/>
      <c r="UMA172" s="148"/>
      <c r="UMB172" s="187"/>
      <c r="UMC172" s="188"/>
      <c r="UMD172" s="165"/>
      <c r="UME172" s="166"/>
      <c r="UMF172" s="146"/>
      <c r="UMG172" s="145"/>
      <c r="UMH172" s="145"/>
      <c r="UMI172" s="167"/>
      <c r="UMJ172" s="147"/>
      <c r="UMK172" s="148"/>
      <c r="UML172" s="187"/>
      <c r="UMM172" s="188"/>
      <c r="UMN172" s="165"/>
      <c r="UMO172" s="166"/>
      <c r="UMP172" s="146"/>
      <c r="UMQ172" s="145"/>
      <c r="UMR172" s="145"/>
      <c r="UMS172" s="167"/>
      <c r="UMT172" s="147"/>
      <c r="UMU172" s="148"/>
      <c r="UMV172" s="187"/>
      <c r="UMW172" s="188"/>
      <c r="UMX172" s="165"/>
      <c r="UMY172" s="166"/>
      <c r="UMZ172" s="146"/>
      <c r="UNA172" s="145"/>
      <c r="UNB172" s="145"/>
      <c r="UNC172" s="167"/>
      <c r="UND172" s="147"/>
      <c r="UNE172" s="148"/>
      <c r="UNF172" s="187"/>
      <c r="UNG172" s="188"/>
      <c r="UNH172" s="165"/>
      <c r="UNI172" s="166"/>
      <c r="UNJ172" s="146"/>
      <c r="UNK172" s="145"/>
      <c r="UNL172" s="145"/>
      <c r="UNM172" s="167"/>
      <c r="UNN172" s="147"/>
      <c r="UNO172" s="148"/>
      <c r="UNP172" s="187"/>
      <c r="UNQ172" s="188"/>
      <c r="UNR172" s="165"/>
      <c r="UNS172" s="166"/>
      <c r="UNT172" s="146"/>
      <c r="UNU172" s="145"/>
      <c r="UNV172" s="145"/>
      <c r="UNW172" s="167"/>
      <c r="UNX172" s="147"/>
      <c r="UNY172" s="148"/>
      <c r="UNZ172" s="187"/>
      <c r="UOA172" s="188"/>
      <c r="UOB172" s="165"/>
      <c r="UOC172" s="166"/>
      <c r="UOD172" s="146"/>
      <c r="UOE172" s="145"/>
      <c r="UOF172" s="145"/>
      <c r="UOG172" s="167"/>
      <c r="UOH172" s="147"/>
      <c r="UOI172" s="148"/>
      <c r="UOJ172" s="187"/>
      <c r="UOK172" s="188"/>
      <c r="UOL172" s="165"/>
      <c r="UOM172" s="166"/>
      <c r="UON172" s="146"/>
      <c r="UOO172" s="145"/>
      <c r="UOP172" s="145"/>
      <c r="UOQ172" s="167"/>
      <c r="UOR172" s="147"/>
      <c r="UOS172" s="148"/>
      <c r="UOT172" s="187"/>
      <c r="UOU172" s="188"/>
      <c r="UOV172" s="165"/>
      <c r="UOW172" s="166"/>
      <c r="UOX172" s="146"/>
      <c r="UOY172" s="145"/>
      <c r="UOZ172" s="145"/>
      <c r="UPA172" s="167"/>
      <c r="UPB172" s="147"/>
      <c r="UPC172" s="148"/>
      <c r="UPD172" s="187"/>
      <c r="UPE172" s="188"/>
      <c r="UPF172" s="165"/>
      <c r="UPG172" s="166"/>
      <c r="UPH172" s="146"/>
      <c r="UPI172" s="145"/>
      <c r="UPJ172" s="145"/>
      <c r="UPK172" s="167"/>
      <c r="UPL172" s="147"/>
      <c r="UPM172" s="148"/>
      <c r="UPN172" s="187"/>
      <c r="UPO172" s="188"/>
      <c r="UPP172" s="165"/>
      <c r="UPQ172" s="166"/>
      <c r="UPR172" s="146"/>
      <c r="UPS172" s="145"/>
      <c r="UPT172" s="145"/>
      <c r="UPU172" s="167"/>
      <c r="UPV172" s="147"/>
      <c r="UPW172" s="148"/>
      <c r="UPX172" s="187"/>
      <c r="UPY172" s="188"/>
      <c r="UPZ172" s="165"/>
      <c r="UQA172" s="166"/>
      <c r="UQB172" s="146"/>
      <c r="UQC172" s="145"/>
      <c r="UQD172" s="145"/>
      <c r="UQE172" s="167"/>
      <c r="UQF172" s="147"/>
      <c r="UQG172" s="148"/>
      <c r="UQH172" s="187"/>
      <c r="UQI172" s="188"/>
      <c r="UQJ172" s="165"/>
      <c r="UQK172" s="166"/>
      <c r="UQL172" s="146"/>
      <c r="UQM172" s="145"/>
      <c r="UQN172" s="145"/>
      <c r="UQO172" s="167"/>
      <c r="UQP172" s="147"/>
      <c r="UQQ172" s="148"/>
      <c r="UQR172" s="187"/>
      <c r="UQS172" s="188"/>
      <c r="UQT172" s="165"/>
      <c r="UQU172" s="166"/>
      <c r="UQV172" s="146"/>
      <c r="UQW172" s="145"/>
      <c r="UQX172" s="145"/>
      <c r="UQY172" s="167"/>
      <c r="UQZ172" s="147"/>
      <c r="URA172" s="148"/>
      <c r="URB172" s="187"/>
      <c r="URC172" s="188"/>
      <c r="URD172" s="165"/>
      <c r="URE172" s="166"/>
      <c r="URF172" s="146"/>
      <c r="URG172" s="145"/>
      <c r="URH172" s="145"/>
      <c r="URI172" s="167"/>
      <c r="URJ172" s="147"/>
      <c r="URK172" s="148"/>
      <c r="URL172" s="187"/>
      <c r="URM172" s="188"/>
      <c r="URN172" s="165"/>
      <c r="URO172" s="166"/>
      <c r="URP172" s="146"/>
      <c r="URQ172" s="145"/>
      <c r="URR172" s="145"/>
      <c r="URS172" s="167"/>
      <c r="URT172" s="147"/>
      <c r="URU172" s="148"/>
      <c r="URV172" s="187"/>
      <c r="URW172" s="188"/>
      <c r="URX172" s="165"/>
      <c r="URY172" s="166"/>
      <c r="URZ172" s="146"/>
      <c r="USA172" s="145"/>
      <c r="USB172" s="145"/>
      <c r="USC172" s="167"/>
      <c r="USD172" s="147"/>
      <c r="USE172" s="148"/>
      <c r="USF172" s="187"/>
      <c r="USG172" s="188"/>
      <c r="USH172" s="165"/>
      <c r="USI172" s="166"/>
      <c r="USJ172" s="146"/>
      <c r="USK172" s="145"/>
      <c r="USL172" s="145"/>
      <c r="USM172" s="167"/>
      <c r="USN172" s="147"/>
      <c r="USO172" s="148"/>
      <c r="USP172" s="187"/>
      <c r="USQ172" s="188"/>
      <c r="USR172" s="165"/>
      <c r="USS172" s="166"/>
      <c r="UST172" s="146"/>
      <c r="USU172" s="145"/>
      <c r="USV172" s="145"/>
      <c r="USW172" s="167"/>
      <c r="USX172" s="147"/>
      <c r="USY172" s="148"/>
      <c r="USZ172" s="187"/>
      <c r="UTA172" s="188"/>
      <c r="UTB172" s="165"/>
      <c r="UTC172" s="166"/>
      <c r="UTD172" s="146"/>
      <c r="UTE172" s="145"/>
      <c r="UTF172" s="145"/>
      <c r="UTG172" s="167"/>
      <c r="UTH172" s="147"/>
      <c r="UTI172" s="148"/>
      <c r="UTJ172" s="187"/>
      <c r="UTK172" s="188"/>
      <c r="UTL172" s="165"/>
      <c r="UTM172" s="166"/>
      <c r="UTN172" s="146"/>
      <c r="UTO172" s="145"/>
      <c r="UTP172" s="145"/>
      <c r="UTQ172" s="167"/>
      <c r="UTR172" s="147"/>
      <c r="UTS172" s="148"/>
      <c r="UTT172" s="187"/>
      <c r="UTU172" s="188"/>
      <c r="UTV172" s="165"/>
      <c r="UTW172" s="166"/>
      <c r="UTX172" s="146"/>
      <c r="UTY172" s="145"/>
      <c r="UTZ172" s="145"/>
      <c r="UUA172" s="167"/>
      <c r="UUB172" s="147"/>
      <c r="UUC172" s="148"/>
      <c r="UUD172" s="187"/>
      <c r="UUE172" s="188"/>
      <c r="UUF172" s="165"/>
      <c r="UUG172" s="166"/>
      <c r="UUH172" s="146"/>
      <c r="UUI172" s="145"/>
      <c r="UUJ172" s="145"/>
      <c r="UUK172" s="167"/>
      <c r="UUL172" s="147"/>
      <c r="UUM172" s="148"/>
      <c r="UUN172" s="187"/>
      <c r="UUO172" s="188"/>
      <c r="UUP172" s="165"/>
      <c r="UUQ172" s="166"/>
      <c r="UUR172" s="146"/>
      <c r="UUS172" s="145"/>
      <c r="UUT172" s="145"/>
      <c r="UUU172" s="167"/>
      <c r="UUV172" s="147"/>
      <c r="UUW172" s="148"/>
      <c r="UUX172" s="187"/>
      <c r="UUY172" s="188"/>
      <c r="UUZ172" s="165"/>
      <c r="UVA172" s="166"/>
      <c r="UVB172" s="146"/>
      <c r="UVC172" s="145"/>
      <c r="UVD172" s="145"/>
      <c r="UVE172" s="167"/>
      <c r="UVF172" s="147"/>
      <c r="UVG172" s="148"/>
      <c r="UVH172" s="187"/>
      <c r="UVI172" s="188"/>
      <c r="UVJ172" s="165"/>
      <c r="UVK172" s="166"/>
      <c r="UVL172" s="146"/>
      <c r="UVM172" s="145"/>
      <c r="UVN172" s="145"/>
      <c r="UVO172" s="167"/>
      <c r="UVP172" s="147"/>
      <c r="UVQ172" s="148"/>
      <c r="UVR172" s="187"/>
      <c r="UVS172" s="188"/>
      <c r="UVT172" s="165"/>
      <c r="UVU172" s="166"/>
      <c r="UVV172" s="146"/>
      <c r="UVW172" s="145"/>
      <c r="UVX172" s="145"/>
      <c r="UVY172" s="167"/>
      <c r="UVZ172" s="147"/>
      <c r="UWA172" s="148"/>
      <c r="UWB172" s="187"/>
      <c r="UWC172" s="188"/>
      <c r="UWD172" s="165"/>
      <c r="UWE172" s="166"/>
      <c r="UWF172" s="146"/>
      <c r="UWG172" s="145"/>
      <c r="UWH172" s="145"/>
      <c r="UWI172" s="167"/>
      <c r="UWJ172" s="147"/>
      <c r="UWK172" s="148"/>
      <c r="UWL172" s="187"/>
      <c r="UWM172" s="188"/>
      <c r="UWN172" s="165"/>
      <c r="UWO172" s="166"/>
      <c r="UWP172" s="146"/>
      <c r="UWQ172" s="145"/>
      <c r="UWR172" s="145"/>
      <c r="UWS172" s="167"/>
      <c r="UWT172" s="147"/>
      <c r="UWU172" s="148"/>
      <c r="UWV172" s="187"/>
      <c r="UWW172" s="188"/>
      <c r="UWX172" s="165"/>
      <c r="UWY172" s="166"/>
      <c r="UWZ172" s="146"/>
      <c r="UXA172" s="145"/>
      <c r="UXB172" s="145"/>
      <c r="UXC172" s="167"/>
      <c r="UXD172" s="147"/>
      <c r="UXE172" s="148"/>
      <c r="UXF172" s="187"/>
      <c r="UXG172" s="188"/>
      <c r="UXH172" s="165"/>
      <c r="UXI172" s="166"/>
      <c r="UXJ172" s="146"/>
      <c r="UXK172" s="145"/>
      <c r="UXL172" s="145"/>
      <c r="UXM172" s="167"/>
      <c r="UXN172" s="147"/>
      <c r="UXO172" s="148"/>
      <c r="UXP172" s="187"/>
      <c r="UXQ172" s="188"/>
      <c r="UXR172" s="165"/>
      <c r="UXS172" s="166"/>
      <c r="UXT172" s="146"/>
      <c r="UXU172" s="145"/>
      <c r="UXV172" s="145"/>
      <c r="UXW172" s="167"/>
      <c r="UXX172" s="147"/>
      <c r="UXY172" s="148"/>
      <c r="UXZ172" s="187"/>
      <c r="UYA172" s="188"/>
      <c r="UYB172" s="165"/>
      <c r="UYC172" s="166"/>
      <c r="UYD172" s="146"/>
      <c r="UYE172" s="145"/>
      <c r="UYF172" s="145"/>
      <c r="UYG172" s="167"/>
      <c r="UYH172" s="147"/>
      <c r="UYI172" s="148"/>
      <c r="UYJ172" s="187"/>
      <c r="UYK172" s="188"/>
      <c r="UYL172" s="165"/>
      <c r="UYM172" s="166"/>
      <c r="UYN172" s="146"/>
      <c r="UYO172" s="145"/>
      <c r="UYP172" s="145"/>
      <c r="UYQ172" s="167"/>
      <c r="UYR172" s="147"/>
      <c r="UYS172" s="148"/>
      <c r="UYT172" s="187"/>
      <c r="UYU172" s="188"/>
      <c r="UYV172" s="165"/>
      <c r="UYW172" s="166"/>
      <c r="UYX172" s="146"/>
      <c r="UYY172" s="145"/>
      <c r="UYZ172" s="145"/>
      <c r="UZA172" s="167"/>
      <c r="UZB172" s="147"/>
      <c r="UZC172" s="148"/>
      <c r="UZD172" s="187"/>
      <c r="UZE172" s="188"/>
      <c r="UZF172" s="165"/>
      <c r="UZG172" s="166"/>
      <c r="UZH172" s="146"/>
      <c r="UZI172" s="145"/>
      <c r="UZJ172" s="145"/>
      <c r="UZK172" s="167"/>
      <c r="UZL172" s="147"/>
      <c r="UZM172" s="148"/>
      <c r="UZN172" s="187"/>
      <c r="UZO172" s="188"/>
      <c r="UZP172" s="165"/>
      <c r="UZQ172" s="166"/>
      <c r="UZR172" s="146"/>
      <c r="UZS172" s="145"/>
      <c r="UZT172" s="145"/>
      <c r="UZU172" s="167"/>
      <c r="UZV172" s="147"/>
      <c r="UZW172" s="148"/>
      <c r="UZX172" s="187"/>
      <c r="UZY172" s="188"/>
      <c r="UZZ172" s="165"/>
      <c r="VAA172" s="166"/>
      <c r="VAB172" s="146"/>
      <c r="VAC172" s="145"/>
      <c r="VAD172" s="145"/>
      <c r="VAE172" s="167"/>
      <c r="VAF172" s="147"/>
      <c r="VAG172" s="148"/>
      <c r="VAH172" s="187"/>
      <c r="VAI172" s="188"/>
      <c r="VAJ172" s="165"/>
      <c r="VAK172" s="166"/>
      <c r="VAL172" s="146"/>
      <c r="VAM172" s="145"/>
      <c r="VAN172" s="145"/>
      <c r="VAO172" s="167"/>
      <c r="VAP172" s="147"/>
      <c r="VAQ172" s="148"/>
      <c r="VAR172" s="187"/>
      <c r="VAS172" s="188"/>
      <c r="VAT172" s="165"/>
      <c r="VAU172" s="166"/>
      <c r="VAV172" s="146"/>
      <c r="VAW172" s="145"/>
      <c r="VAX172" s="145"/>
      <c r="VAY172" s="167"/>
      <c r="VAZ172" s="147"/>
      <c r="VBA172" s="148"/>
      <c r="VBB172" s="187"/>
      <c r="VBC172" s="188"/>
      <c r="VBD172" s="165"/>
      <c r="VBE172" s="166"/>
      <c r="VBF172" s="146"/>
      <c r="VBG172" s="145"/>
      <c r="VBH172" s="145"/>
      <c r="VBI172" s="167"/>
      <c r="VBJ172" s="147"/>
      <c r="VBK172" s="148"/>
      <c r="VBL172" s="187"/>
      <c r="VBM172" s="188"/>
      <c r="VBN172" s="165"/>
      <c r="VBO172" s="166"/>
      <c r="VBP172" s="146"/>
      <c r="VBQ172" s="145"/>
      <c r="VBR172" s="145"/>
      <c r="VBS172" s="167"/>
      <c r="VBT172" s="147"/>
      <c r="VBU172" s="148"/>
      <c r="VBV172" s="187"/>
      <c r="VBW172" s="188"/>
      <c r="VBX172" s="165"/>
      <c r="VBY172" s="166"/>
      <c r="VBZ172" s="146"/>
      <c r="VCA172" s="145"/>
      <c r="VCB172" s="145"/>
      <c r="VCC172" s="167"/>
      <c r="VCD172" s="147"/>
      <c r="VCE172" s="148"/>
      <c r="VCF172" s="187"/>
      <c r="VCG172" s="188"/>
      <c r="VCH172" s="165"/>
      <c r="VCI172" s="166"/>
      <c r="VCJ172" s="146"/>
      <c r="VCK172" s="145"/>
      <c r="VCL172" s="145"/>
      <c r="VCM172" s="167"/>
      <c r="VCN172" s="147"/>
      <c r="VCO172" s="148"/>
      <c r="VCP172" s="187"/>
      <c r="VCQ172" s="188"/>
      <c r="VCR172" s="165"/>
      <c r="VCS172" s="166"/>
      <c r="VCT172" s="146"/>
      <c r="VCU172" s="145"/>
      <c r="VCV172" s="145"/>
      <c r="VCW172" s="167"/>
      <c r="VCX172" s="147"/>
      <c r="VCY172" s="148"/>
      <c r="VCZ172" s="187"/>
      <c r="VDA172" s="188"/>
      <c r="VDB172" s="165"/>
      <c r="VDC172" s="166"/>
      <c r="VDD172" s="146"/>
      <c r="VDE172" s="145"/>
      <c r="VDF172" s="145"/>
      <c r="VDG172" s="167"/>
      <c r="VDH172" s="147"/>
      <c r="VDI172" s="148"/>
      <c r="VDJ172" s="187"/>
      <c r="VDK172" s="188"/>
      <c r="VDL172" s="165"/>
      <c r="VDM172" s="166"/>
      <c r="VDN172" s="146"/>
      <c r="VDO172" s="145"/>
      <c r="VDP172" s="145"/>
      <c r="VDQ172" s="167"/>
      <c r="VDR172" s="147"/>
      <c r="VDS172" s="148"/>
      <c r="VDT172" s="187"/>
      <c r="VDU172" s="188"/>
      <c r="VDV172" s="165"/>
      <c r="VDW172" s="166"/>
      <c r="VDX172" s="146"/>
      <c r="VDY172" s="145"/>
      <c r="VDZ172" s="145"/>
      <c r="VEA172" s="167"/>
      <c r="VEB172" s="147"/>
      <c r="VEC172" s="148"/>
      <c r="VED172" s="187"/>
      <c r="VEE172" s="188"/>
      <c r="VEF172" s="165"/>
      <c r="VEG172" s="166"/>
      <c r="VEH172" s="146"/>
      <c r="VEI172" s="145"/>
      <c r="VEJ172" s="145"/>
      <c r="VEK172" s="167"/>
      <c r="VEL172" s="147"/>
      <c r="VEM172" s="148"/>
      <c r="VEN172" s="187"/>
      <c r="VEO172" s="188"/>
      <c r="VEP172" s="165"/>
      <c r="VEQ172" s="166"/>
      <c r="VER172" s="146"/>
      <c r="VES172" s="145"/>
      <c r="VET172" s="145"/>
      <c r="VEU172" s="167"/>
      <c r="VEV172" s="147"/>
      <c r="VEW172" s="148"/>
      <c r="VEX172" s="187"/>
      <c r="VEY172" s="188"/>
      <c r="VEZ172" s="165"/>
      <c r="VFA172" s="166"/>
      <c r="VFB172" s="146"/>
      <c r="VFC172" s="145"/>
      <c r="VFD172" s="145"/>
      <c r="VFE172" s="167"/>
      <c r="VFF172" s="147"/>
      <c r="VFG172" s="148"/>
      <c r="VFH172" s="187"/>
      <c r="VFI172" s="188"/>
      <c r="VFJ172" s="165"/>
      <c r="VFK172" s="166"/>
      <c r="VFL172" s="146"/>
      <c r="VFM172" s="145"/>
      <c r="VFN172" s="145"/>
      <c r="VFO172" s="167"/>
      <c r="VFP172" s="147"/>
      <c r="VFQ172" s="148"/>
      <c r="VFR172" s="187"/>
      <c r="VFS172" s="188"/>
      <c r="VFT172" s="165"/>
      <c r="VFU172" s="166"/>
      <c r="VFV172" s="146"/>
      <c r="VFW172" s="145"/>
      <c r="VFX172" s="145"/>
      <c r="VFY172" s="167"/>
      <c r="VFZ172" s="147"/>
      <c r="VGA172" s="148"/>
      <c r="VGB172" s="187"/>
      <c r="VGC172" s="188"/>
      <c r="VGD172" s="165"/>
      <c r="VGE172" s="166"/>
      <c r="VGF172" s="146"/>
      <c r="VGG172" s="145"/>
      <c r="VGH172" s="145"/>
      <c r="VGI172" s="167"/>
      <c r="VGJ172" s="147"/>
      <c r="VGK172" s="148"/>
      <c r="VGL172" s="187"/>
      <c r="VGM172" s="188"/>
      <c r="VGN172" s="165"/>
      <c r="VGO172" s="166"/>
      <c r="VGP172" s="146"/>
      <c r="VGQ172" s="145"/>
      <c r="VGR172" s="145"/>
      <c r="VGS172" s="167"/>
      <c r="VGT172" s="147"/>
      <c r="VGU172" s="148"/>
      <c r="VGV172" s="187"/>
      <c r="VGW172" s="188"/>
      <c r="VGX172" s="165"/>
      <c r="VGY172" s="166"/>
      <c r="VGZ172" s="146"/>
      <c r="VHA172" s="145"/>
      <c r="VHB172" s="145"/>
      <c r="VHC172" s="167"/>
      <c r="VHD172" s="147"/>
      <c r="VHE172" s="148"/>
      <c r="VHF172" s="187"/>
      <c r="VHG172" s="188"/>
      <c r="VHH172" s="165"/>
      <c r="VHI172" s="166"/>
      <c r="VHJ172" s="146"/>
      <c r="VHK172" s="145"/>
      <c r="VHL172" s="145"/>
      <c r="VHM172" s="167"/>
      <c r="VHN172" s="147"/>
      <c r="VHO172" s="148"/>
      <c r="VHP172" s="187"/>
      <c r="VHQ172" s="188"/>
      <c r="VHR172" s="165"/>
      <c r="VHS172" s="166"/>
      <c r="VHT172" s="146"/>
      <c r="VHU172" s="145"/>
      <c r="VHV172" s="145"/>
      <c r="VHW172" s="167"/>
      <c r="VHX172" s="147"/>
      <c r="VHY172" s="148"/>
      <c r="VHZ172" s="187"/>
      <c r="VIA172" s="188"/>
      <c r="VIB172" s="165"/>
      <c r="VIC172" s="166"/>
      <c r="VID172" s="146"/>
      <c r="VIE172" s="145"/>
      <c r="VIF172" s="145"/>
      <c r="VIG172" s="167"/>
      <c r="VIH172" s="147"/>
      <c r="VII172" s="148"/>
      <c r="VIJ172" s="187"/>
      <c r="VIK172" s="188"/>
      <c r="VIL172" s="165"/>
      <c r="VIM172" s="166"/>
      <c r="VIN172" s="146"/>
      <c r="VIO172" s="145"/>
      <c r="VIP172" s="145"/>
      <c r="VIQ172" s="167"/>
      <c r="VIR172" s="147"/>
      <c r="VIS172" s="148"/>
      <c r="VIT172" s="187"/>
      <c r="VIU172" s="188"/>
      <c r="VIV172" s="165"/>
      <c r="VIW172" s="166"/>
      <c r="VIX172" s="146"/>
      <c r="VIY172" s="145"/>
      <c r="VIZ172" s="145"/>
      <c r="VJA172" s="167"/>
      <c r="VJB172" s="147"/>
      <c r="VJC172" s="148"/>
      <c r="VJD172" s="187"/>
      <c r="VJE172" s="188"/>
      <c r="VJF172" s="165"/>
      <c r="VJG172" s="166"/>
      <c r="VJH172" s="146"/>
      <c r="VJI172" s="145"/>
      <c r="VJJ172" s="145"/>
      <c r="VJK172" s="167"/>
      <c r="VJL172" s="147"/>
      <c r="VJM172" s="148"/>
      <c r="VJN172" s="187"/>
      <c r="VJO172" s="188"/>
      <c r="VJP172" s="165"/>
      <c r="VJQ172" s="166"/>
      <c r="VJR172" s="146"/>
      <c r="VJS172" s="145"/>
      <c r="VJT172" s="145"/>
      <c r="VJU172" s="167"/>
      <c r="VJV172" s="147"/>
      <c r="VJW172" s="148"/>
      <c r="VJX172" s="187"/>
      <c r="VJY172" s="188"/>
      <c r="VJZ172" s="165"/>
      <c r="VKA172" s="166"/>
      <c r="VKB172" s="146"/>
      <c r="VKC172" s="145"/>
      <c r="VKD172" s="145"/>
      <c r="VKE172" s="167"/>
      <c r="VKF172" s="147"/>
      <c r="VKG172" s="148"/>
      <c r="VKH172" s="187"/>
      <c r="VKI172" s="188"/>
      <c r="VKJ172" s="165"/>
      <c r="VKK172" s="166"/>
      <c r="VKL172" s="146"/>
      <c r="VKM172" s="145"/>
      <c r="VKN172" s="145"/>
      <c r="VKO172" s="167"/>
      <c r="VKP172" s="147"/>
      <c r="VKQ172" s="148"/>
      <c r="VKR172" s="187"/>
      <c r="VKS172" s="188"/>
      <c r="VKT172" s="165"/>
      <c r="VKU172" s="166"/>
      <c r="VKV172" s="146"/>
      <c r="VKW172" s="145"/>
      <c r="VKX172" s="145"/>
      <c r="VKY172" s="167"/>
      <c r="VKZ172" s="147"/>
      <c r="VLA172" s="148"/>
      <c r="VLB172" s="187"/>
      <c r="VLC172" s="188"/>
      <c r="VLD172" s="165"/>
      <c r="VLE172" s="166"/>
      <c r="VLF172" s="146"/>
      <c r="VLG172" s="145"/>
      <c r="VLH172" s="145"/>
      <c r="VLI172" s="167"/>
      <c r="VLJ172" s="147"/>
      <c r="VLK172" s="148"/>
      <c r="VLL172" s="187"/>
      <c r="VLM172" s="188"/>
      <c r="VLN172" s="165"/>
      <c r="VLO172" s="166"/>
      <c r="VLP172" s="146"/>
      <c r="VLQ172" s="145"/>
      <c r="VLR172" s="145"/>
      <c r="VLS172" s="167"/>
      <c r="VLT172" s="147"/>
      <c r="VLU172" s="148"/>
      <c r="VLV172" s="187"/>
      <c r="VLW172" s="188"/>
      <c r="VLX172" s="165"/>
      <c r="VLY172" s="166"/>
      <c r="VLZ172" s="146"/>
      <c r="VMA172" s="145"/>
      <c r="VMB172" s="145"/>
      <c r="VMC172" s="167"/>
      <c r="VMD172" s="147"/>
      <c r="VME172" s="148"/>
      <c r="VMF172" s="187"/>
      <c r="VMG172" s="188"/>
      <c r="VMH172" s="165"/>
      <c r="VMI172" s="166"/>
      <c r="VMJ172" s="146"/>
      <c r="VMK172" s="145"/>
      <c r="VML172" s="145"/>
      <c r="VMM172" s="167"/>
      <c r="VMN172" s="147"/>
      <c r="VMO172" s="148"/>
      <c r="VMP172" s="187"/>
      <c r="VMQ172" s="188"/>
      <c r="VMR172" s="165"/>
      <c r="VMS172" s="166"/>
      <c r="VMT172" s="146"/>
      <c r="VMU172" s="145"/>
      <c r="VMV172" s="145"/>
      <c r="VMW172" s="167"/>
      <c r="VMX172" s="147"/>
      <c r="VMY172" s="148"/>
      <c r="VMZ172" s="187"/>
      <c r="VNA172" s="188"/>
      <c r="VNB172" s="165"/>
      <c r="VNC172" s="166"/>
      <c r="VND172" s="146"/>
      <c r="VNE172" s="145"/>
      <c r="VNF172" s="145"/>
      <c r="VNG172" s="167"/>
      <c r="VNH172" s="147"/>
      <c r="VNI172" s="148"/>
      <c r="VNJ172" s="187"/>
      <c r="VNK172" s="188"/>
      <c r="VNL172" s="165"/>
      <c r="VNM172" s="166"/>
      <c r="VNN172" s="146"/>
      <c r="VNO172" s="145"/>
      <c r="VNP172" s="145"/>
      <c r="VNQ172" s="167"/>
      <c r="VNR172" s="147"/>
      <c r="VNS172" s="148"/>
      <c r="VNT172" s="187"/>
      <c r="VNU172" s="188"/>
      <c r="VNV172" s="165"/>
      <c r="VNW172" s="166"/>
      <c r="VNX172" s="146"/>
      <c r="VNY172" s="145"/>
      <c r="VNZ172" s="145"/>
      <c r="VOA172" s="167"/>
      <c r="VOB172" s="147"/>
      <c r="VOC172" s="148"/>
      <c r="VOD172" s="187"/>
      <c r="VOE172" s="188"/>
      <c r="VOF172" s="165"/>
      <c r="VOG172" s="166"/>
      <c r="VOH172" s="146"/>
      <c r="VOI172" s="145"/>
      <c r="VOJ172" s="145"/>
      <c r="VOK172" s="167"/>
      <c r="VOL172" s="147"/>
      <c r="VOM172" s="148"/>
      <c r="VON172" s="187"/>
      <c r="VOO172" s="188"/>
      <c r="VOP172" s="165"/>
      <c r="VOQ172" s="166"/>
      <c r="VOR172" s="146"/>
      <c r="VOS172" s="145"/>
      <c r="VOT172" s="145"/>
      <c r="VOU172" s="167"/>
      <c r="VOV172" s="147"/>
      <c r="VOW172" s="148"/>
      <c r="VOX172" s="187"/>
      <c r="VOY172" s="188"/>
      <c r="VOZ172" s="165"/>
      <c r="VPA172" s="166"/>
      <c r="VPB172" s="146"/>
      <c r="VPC172" s="145"/>
      <c r="VPD172" s="145"/>
      <c r="VPE172" s="167"/>
      <c r="VPF172" s="147"/>
      <c r="VPG172" s="148"/>
      <c r="VPH172" s="187"/>
      <c r="VPI172" s="188"/>
      <c r="VPJ172" s="165"/>
      <c r="VPK172" s="166"/>
      <c r="VPL172" s="146"/>
      <c r="VPM172" s="145"/>
      <c r="VPN172" s="145"/>
      <c r="VPO172" s="167"/>
      <c r="VPP172" s="147"/>
      <c r="VPQ172" s="148"/>
      <c r="VPR172" s="187"/>
      <c r="VPS172" s="188"/>
      <c r="VPT172" s="165"/>
      <c r="VPU172" s="166"/>
      <c r="VPV172" s="146"/>
      <c r="VPW172" s="145"/>
      <c r="VPX172" s="145"/>
      <c r="VPY172" s="167"/>
      <c r="VPZ172" s="147"/>
      <c r="VQA172" s="148"/>
      <c r="VQB172" s="187"/>
      <c r="VQC172" s="188"/>
      <c r="VQD172" s="165"/>
      <c r="VQE172" s="166"/>
      <c r="VQF172" s="146"/>
      <c r="VQG172" s="145"/>
      <c r="VQH172" s="145"/>
      <c r="VQI172" s="167"/>
      <c r="VQJ172" s="147"/>
      <c r="VQK172" s="148"/>
      <c r="VQL172" s="187"/>
      <c r="VQM172" s="188"/>
      <c r="VQN172" s="165"/>
      <c r="VQO172" s="166"/>
      <c r="VQP172" s="146"/>
      <c r="VQQ172" s="145"/>
      <c r="VQR172" s="145"/>
      <c r="VQS172" s="167"/>
      <c r="VQT172" s="147"/>
      <c r="VQU172" s="148"/>
      <c r="VQV172" s="187"/>
      <c r="VQW172" s="188"/>
      <c r="VQX172" s="165"/>
      <c r="VQY172" s="166"/>
      <c r="VQZ172" s="146"/>
      <c r="VRA172" s="145"/>
      <c r="VRB172" s="145"/>
      <c r="VRC172" s="167"/>
      <c r="VRD172" s="147"/>
      <c r="VRE172" s="148"/>
      <c r="VRF172" s="187"/>
      <c r="VRG172" s="188"/>
      <c r="VRH172" s="165"/>
      <c r="VRI172" s="166"/>
      <c r="VRJ172" s="146"/>
      <c r="VRK172" s="145"/>
      <c r="VRL172" s="145"/>
      <c r="VRM172" s="167"/>
      <c r="VRN172" s="147"/>
      <c r="VRO172" s="148"/>
      <c r="VRP172" s="187"/>
      <c r="VRQ172" s="188"/>
      <c r="VRR172" s="165"/>
      <c r="VRS172" s="166"/>
      <c r="VRT172" s="146"/>
      <c r="VRU172" s="145"/>
      <c r="VRV172" s="145"/>
      <c r="VRW172" s="167"/>
      <c r="VRX172" s="147"/>
      <c r="VRY172" s="148"/>
      <c r="VRZ172" s="187"/>
      <c r="VSA172" s="188"/>
      <c r="VSB172" s="165"/>
      <c r="VSC172" s="166"/>
      <c r="VSD172" s="146"/>
      <c r="VSE172" s="145"/>
      <c r="VSF172" s="145"/>
      <c r="VSG172" s="167"/>
      <c r="VSH172" s="147"/>
      <c r="VSI172" s="148"/>
      <c r="VSJ172" s="187"/>
      <c r="VSK172" s="188"/>
      <c r="VSL172" s="165"/>
      <c r="VSM172" s="166"/>
      <c r="VSN172" s="146"/>
      <c r="VSO172" s="145"/>
      <c r="VSP172" s="145"/>
      <c r="VSQ172" s="167"/>
      <c r="VSR172" s="147"/>
      <c r="VSS172" s="148"/>
      <c r="VST172" s="187"/>
      <c r="VSU172" s="188"/>
      <c r="VSV172" s="165"/>
      <c r="VSW172" s="166"/>
      <c r="VSX172" s="146"/>
      <c r="VSY172" s="145"/>
      <c r="VSZ172" s="145"/>
      <c r="VTA172" s="167"/>
      <c r="VTB172" s="147"/>
      <c r="VTC172" s="148"/>
      <c r="VTD172" s="187"/>
      <c r="VTE172" s="188"/>
      <c r="VTF172" s="165"/>
      <c r="VTG172" s="166"/>
      <c r="VTH172" s="146"/>
      <c r="VTI172" s="145"/>
      <c r="VTJ172" s="145"/>
      <c r="VTK172" s="167"/>
      <c r="VTL172" s="147"/>
      <c r="VTM172" s="148"/>
      <c r="VTN172" s="187"/>
      <c r="VTO172" s="188"/>
      <c r="VTP172" s="165"/>
      <c r="VTQ172" s="166"/>
      <c r="VTR172" s="146"/>
      <c r="VTS172" s="145"/>
      <c r="VTT172" s="145"/>
      <c r="VTU172" s="167"/>
      <c r="VTV172" s="147"/>
      <c r="VTW172" s="148"/>
      <c r="VTX172" s="187"/>
      <c r="VTY172" s="188"/>
      <c r="VTZ172" s="165"/>
      <c r="VUA172" s="166"/>
      <c r="VUB172" s="146"/>
      <c r="VUC172" s="145"/>
      <c r="VUD172" s="145"/>
      <c r="VUE172" s="167"/>
      <c r="VUF172" s="147"/>
      <c r="VUG172" s="148"/>
      <c r="VUH172" s="187"/>
      <c r="VUI172" s="188"/>
      <c r="VUJ172" s="165"/>
      <c r="VUK172" s="166"/>
      <c r="VUL172" s="146"/>
      <c r="VUM172" s="145"/>
      <c r="VUN172" s="145"/>
      <c r="VUO172" s="167"/>
      <c r="VUP172" s="147"/>
      <c r="VUQ172" s="148"/>
      <c r="VUR172" s="187"/>
      <c r="VUS172" s="188"/>
      <c r="VUT172" s="165"/>
      <c r="VUU172" s="166"/>
      <c r="VUV172" s="146"/>
      <c r="VUW172" s="145"/>
      <c r="VUX172" s="145"/>
      <c r="VUY172" s="167"/>
      <c r="VUZ172" s="147"/>
      <c r="VVA172" s="148"/>
      <c r="VVB172" s="187"/>
      <c r="VVC172" s="188"/>
      <c r="VVD172" s="165"/>
      <c r="VVE172" s="166"/>
      <c r="VVF172" s="146"/>
      <c r="VVG172" s="145"/>
      <c r="VVH172" s="145"/>
      <c r="VVI172" s="167"/>
      <c r="VVJ172" s="147"/>
      <c r="VVK172" s="148"/>
      <c r="VVL172" s="187"/>
      <c r="VVM172" s="188"/>
      <c r="VVN172" s="165"/>
      <c r="VVO172" s="166"/>
      <c r="VVP172" s="146"/>
      <c r="VVQ172" s="145"/>
      <c r="VVR172" s="145"/>
      <c r="VVS172" s="167"/>
      <c r="VVT172" s="147"/>
      <c r="VVU172" s="148"/>
      <c r="VVV172" s="187"/>
      <c r="VVW172" s="188"/>
      <c r="VVX172" s="165"/>
      <c r="VVY172" s="166"/>
      <c r="VVZ172" s="146"/>
      <c r="VWA172" s="145"/>
      <c r="VWB172" s="145"/>
      <c r="VWC172" s="167"/>
      <c r="VWD172" s="147"/>
      <c r="VWE172" s="148"/>
      <c r="VWF172" s="187"/>
      <c r="VWG172" s="188"/>
      <c r="VWH172" s="165"/>
      <c r="VWI172" s="166"/>
      <c r="VWJ172" s="146"/>
      <c r="VWK172" s="145"/>
      <c r="VWL172" s="145"/>
      <c r="VWM172" s="167"/>
      <c r="VWN172" s="147"/>
      <c r="VWO172" s="148"/>
      <c r="VWP172" s="187"/>
      <c r="VWQ172" s="188"/>
      <c r="VWR172" s="165"/>
      <c r="VWS172" s="166"/>
      <c r="VWT172" s="146"/>
      <c r="VWU172" s="145"/>
      <c r="VWV172" s="145"/>
      <c r="VWW172" s="167"/>
      <c r="VWX172" s="147"/>
      <c r="VWY172" s="148"/>
      <c r="VWZ172" s="187"/>
      <c r="VXA172" s="188"/>
      <c r="VXB172" s="165"/>
      <c r="VXC172" s="166"/>
      <c r="VXD172" s="146"/>
      <c r="VXE172" s="145"/>
      <c r="VXF172" s="145"/>
      <c r="VXG172" s="167"/>
      <c r="VXH172" s="147"/>
      <c r="VXI172" s="148"/>
      <c r="VXJ172" s="187"/>
      <c r="VXK172" s="188"/>
      <c r="VXL172" s="165"/>
      <c r="VXM172" s="166"/>
      <c r="VXN172" s="146"/>
      <c r="VXO172" s="145"/>
      <c r="VXP172" s="145"/>
      <c r="VXQ172" s="167"/>
      <c r="VXR172" s="147"/>
      <c r="VXS172" s="148"/>
      <c r="VXT172" s="187"/>
      <c r="VXU172" s="188"/>
      <c r="VXV172" s="165"/>
      <c r="VXW172" s="166"/>
      <c r="VXX172" s="146"/>
      <c r="VXY172" s="145"/>
      <c r="VXZ172" s="145"/>
      <c r="VYA172" s="167"/>
      <c r="VYB172" s="147"/>
      <c r="VYC172" s="148"/>
      <c r="VYD172" s="187"/>
      <c r="VYE172" s="188"/>
      <c r="VYF172" s="165"/>
      <c r="VYG172" s="166"/>
      <c r="VYH172" s="146"/>
      <c r="VYI172" s="145"/>
      <c r="VYJ172" s="145"/>
      <c r="VYK172" s="167"/>
      <c r="VYL172" s="147"/>
      <c r="VYM172" s="148"/>
      <c r="VYN172" s="187"/>
      <c r="VYO172" s="188"/>
      <c r="VYP172" s="165"/>
      <c r="VYQ172" s="166"/>
      <c r="VYR172" s="146"/>
      <c r="VYS172" s="145"/>
      <c r="VYT172" s="145"/>
      <c r="VYU172" s="167"/>
      <c r="VYV172" s="147"/>
      <c r="VYW172" s="148"/>
      <c r="VYX172" s="187"/>
      <c r="VYY172" s="188"/>
      <c r="VYZ172" s="165"/>
      <c r="VZA172" s="166"/>
      <c r="VZB172" s="146"/>
      <c r="VZC172" s="145"/>
      <c r="VZD172" s="145"/>
      <c r="VZE172" s="167"/>
      <c r="VZF172" s="147"/>
      <c r="VZG172" s="148"/>
      <c r="VZH172" s="187"/>
      <c r="VZI172" s="188"/>
      <c r="VZJ172" s="165"/>
      <c r="VZK172" s="166"/>
      <c r="VZL172" s="146"/>
      <c r="VZM172" s="145"/>
      <c r="VZN172" s="145"/>
      <c r="VZO172" s="167"/>
      <c r="VZP172" s="147"/>
      <c r="VZQ172" s="148"/>
      <c r="VZR172" s="187"/>
      <c r="VZS172" s="188"/>
      <c r="VZT172" s="165"/>
      <c r="VZU172" s="166"/>
      <c r="VZV172" s="146"/>
      <c r="VZW172" s="145"/>
      <c r="VZX172" s="145"/>
      <c r="VZY172" s="167"/>
      <c r="VZZ172" s="147"/>
      <c r="WAA172" s="148"/>
      <c r="WAB172" s="187"/>
      <c r="WAC172" s="188"/>
      <c r="WAD172" s="165"/>
      <c r="WAE172" s="166"/>
      <c r="WAF172" s="146"/>
      <c r="WAG172" s="145"/>
      <c r="WAH172" s="145"/>
      <c r="WAI172" s="167"/>
      <c r="WAJ172" s="147"/>
      <c r="WAK172" s="148"/>
      <c r="WAL172" s="187"/>
      <c r="WAM172" s="188"/>
      <c r="WAN172" s="165"/>
      <c r="WAO172" s="166"/>
      <c r="WAP172" s="146"/>
      <c r="WAQ172" s="145"/>
      <c r="WAR172" s="145"/>
      <c r="WAS172" s="167"/>
      <c r="WAT172" s="147"/>
      <c r="WAU172" s="148"/>
      <c r="WAV172" s="187"/>
      <c r="WAW172" s="188"/>
      <c r="WAX172" s="165"/>
      <c r="WAY172" s="166"/>
      <c r="WAZ172" s="146"/>
      <c r="WBA172" s="145"/>
      <c r="WBB172" s="145"/>
      <c r="WBC172" s="167"/>
      <c r="WBD172" s="147"/>
      <c r="WBE172" s="148"/>
      <c r="WBF172" s="187"/>
      <c r="WBG172" s="188"/>
      <c r="WBH172" s="165"/>
      <c r="WBI172" s="166"/>
      <c r="WBJ172" s="146"/>
      <c r="WBK172" s="145"/>
      <c r="WBL172" s="145"/>
      <c r="WBM172" s="167"/>
      <c r="WBN172" s="147"/>
      <c r="WBO172" s="148"/>
      <c r="WBP172" s="187"/>
      <c r="WBQ172" s="188"/>
      <c r="WBR172" s="165"/>
      <c r="WBS172" s="166"/>
      <c r="WBT172" s="146"/>
      <c r="WBU172" s="145"/>
      <c r="WBV172" s="145"/>
      <c r="WBW172" s="167"/>
      <c r="WBX172" s="147"/>
      <c r="WBY172" s="148"/>
      <c r="WBZ172" s="187"/>
      <c r="WCA172" s="188"/>
      <c r="WCB172" s="165"/>
      <c r="WCC172" s="166"/>
      <c r="WCD172" s="146"/>
      <c r="WCE172" s="145"/>
      <c r="WCF172" s="145"/>
      <c r="WCG172" s="167"/>
      <c r="WCH172" s="147"/>
      <c r="WCI172" s="148"/>
      <c r="WCJ172" s="187"/>
      <c r="WCK172" s="188"/>
      <c r="WCL172" s="165"/>
      <c r="WCM172" s="166"/>
      <c r="WCN172" s="146"/>
      <c r="WCO172" s="145"/>
      <c r="WCP172" s="145"/>
      <c r="WCQ172" s="167"/>
      <c r="WCR172" s="147"/>
      <c r="WCS172" s="148"/>
      <c r="WCT172" s="187"/>
      <c r="WCU172" s="188"/>
      <c r="WCV172" s="165"/>
      <c r="WCW172" s="166"/>
      <c r="WCX172" s="146"/>
      <c r="WCY172" s="145"/>
      <c r="WCZ172" s="145"/>
      <c r="WDA172" s="167"/>
      <c r="WDB172" s="147"/>
      <c r="WDC172" s="148"/>
      <c r="WDD172" s="187"/>
      <c r="WDE172" s="188"/>
      <c r="WDF172" s="165"/>
      <c r="WDG172" s="166"/>
      <c r="WDH172" s="146"/>
      <c r="WDI172" s="145"/>
      <c r="WDJ172" s="145"/>
      <c r="WDK172" s="167"/>
      <c r="WDL172" s="147"/>
      <c r="WDM172" s="148"/>
      <c r="WDN172" s="187"/>
      <c r="WDO172" s="188"/>
      <c r="WDP172" s="165"/>
      <c r="WDQ172" s="166"/>
      <c r="WDR172" s="146"/>
      <c r="WDS172" s="145"/>
      <c r="WDT172" s="145"/>
      <c r="WDU172" s="167"/>
      <c r="WDV172" s="147"/>
      <c r="WDW172" s="148"/>
      <c r="WDX172" s="187"/>
      <c r="WDY172" s="188"/>
      <c r="WDZ172" s="165"/>
      <c r="WEA172" s="166"/>
      <c r="WEB172" s="146"/>
      <c r="WEC172" s="145"/>
      <c r="WED172" s="145"/>
      <c r="WEE172" s="167"/>
      <c r="WEF172" s="147"/>
      <c r="WEG172" s="148"/>
      <c r="WEH172" s="187"/>
      <c r="WEI172" s="188"/>
      <c r="WEJ172" s="165"/>
      <c r="WEK172" s="166"/>
      <c r="WEL172" s="146"/>
      <c r="WEM172" s="145"/>
      <c r="WEN172" s="145"/>
      <c r="WEO172" s="167"/>
      <c r="WEP172" s="147"/>
      <c r="WEQ172" s="148"/>
      <c r="WER172" s="187"/>
      <c r="WES172" s="188"/>
      <c r="WET172" s="165"/>
      <c r="WEU172" s="166"/>
      <c r="WEV172" s="146"/>
      <c r="WEW172" s="145"/>
      <c r="WEX172" s="145"/>
      <c r="WEY172" s="167"/>
      <c r="WEZ172" s="147"/>
      <c r="WFA172" s="148"/>
      <c r="WFB172" s="187"/>
      <c r="WFC172" s="188"/>
      <c r="WFD172" s="165"/>
      <c r="WFE172" s="166"/>
      <c r="WFF172" s="146"/>
      <c r="WFG172" s="145"/>
      <c r="WFH172" s="145"/>
      <c r="WFI172" s="167"/>
      <c r="WFJ172" s="147"/>
      <c r="WFK172" s="148"/>
      <c r="WFL172" s="187"/>
      <c r="WFM172" s="188"/>
      <c r="WFN172" s="165"/>
      <c r="WFO172" s="166"/>
      <c r="WFP172" s="146"/>
      <c r="WFQ172" s="145"/>
      <c r="WFR172" s="145"/>
      <c r="WFS172" s="167"/>
      <c r="WFT172" s="147"/>
      <c r="WFU172" s="148"/>
      <c r="WFV172" s="187"/>
      <c r="WFW172" s="188"/>
      <c r="WFX172" s="165"/>
      <c r="WFY172" s="166"/>
      <c r="WFZ172" s="146"/>
      <c r="WGA172" s="145"/>
      <c r="WGB172" s="145"/>
      <c r="WGC172" s="167"/>
      <c r="WGD172" s="147"/>
      <c r="WGE172" s="148"/>
      <c r="WGF172" s="187"/>
      <c r="WGG172" s="188"/>
      <c r="WGH172" s="165"/>
      <c r="WGI172" s="166"/>
      <c r="WGJ172" s="146"/>
      <c r="WGK172" s="145"/>
      <c r="WGL172" s="145"/>
      <c r="WGM172" s="167"/>
      <c r="WGN172" s="147"/>
      <c r="WGO172" s="148"/>
      <c r="WGP172" s="187"/>
      <c r="WGQ172" s="188"/>
      <c r="WGR172" s="165"/>
      <c r="WGS172" s="166"/>
      <c r="WGT172" s="146"/>
      <c r="WGU172" s="145"/>
      <c r="WGV172" s="145"/>
      <c r="WGW172" s="167"/>
      <c r="WGX172" s="147"/>
      <c r="WGY172" s="148"/>
      <c r="WGZ172" s="187"/>
      <c r="WHA172" s="188"/>
      <c r="WHB172" s="165"/>
      <c r="WHC172" s="166"/>
      <c r="WHD172" s="146"/>
      <c r="WHE172" s="145"/>
      <c r="WHF172" s="145"/>
      <c r="WHG172" s="167"/>
      <c r="WHH172" s="147"/>
      <c r="WHI172" s="148"/>
      <c r="WHJ172" s="187"/>
      <c r="WHK172" s="188"/>
      <c r="WHL172" s="165"/>
      <c r="WHM172" s="166"/>
      <c r="WHN172" s="146"/>
      <c r="WHO172" s="145"/>
      <c r="WHP172" s="145"/>
      <c r="WHQ172" s="167"/>
      <c r="WHR172" s="147"/>
      <c r="WHS172" s="148"/>
      <c r="WHT172" s="187"/>
      <c r="WHU172" s="188"/>
      <c r="WHV172" s="165"/>
      <c r="WHW172" s="166"/>
      <c r="WHX172" s="146"/>
      <c r="WHY172" s="145"/>
      <c r="WHZ172" s="145"/>
      <c r="WIA172" s="167"/>
      <c r="WIB172" s="147"/>
      <c r="WIC172" s="148"/>
      <c r="WID172" s="187"/>
      <c r="WIE172" s="188"/>
      <c r="WIF172" s="165"/>
      <c r="WIG172" s="166"/>
      <c r="WIH172" s="146"/>
      <c r="WII172" s="145"/>
      <c r="WIJ172" s="145"/>
      <c r="WIK172" s="167"/>
      <c r="WIL172" s="147"/>
      <c r="WIM172" s="148"/>
      <c r="WIN172" s="187"/>
      <c r="WIO172" s="188"/>
      <c r="WIP172" s="165"/>
      <c r="WIQ172" s="166"/>
      <c r="WIR172" s="146"/>
      <c r="WIS172" s="145"/>
      <c r="WIT172" s="145"/>
      <c r="WIU172" s="167"/>
      <c r="WIV172" s="147"/>
      <c r="WIW172" s="148"/>
      <c r="WIX172" s="187"/>
      <c r="WIY172" s="188"/>
      <c r="WIZ172" s="165"/>
      <c r="WJA172" s="166"/>
      <c r="WJB172" s="146"/>
      <c r="WJC172" s="145"/>
      <c r="WJD172" s="145"/>
      <c r="WJE172" s="167"/>
      <c r="WJF172" s="147"/>
      <c r="WJG172" s="148"/>
      <c r="WJH172" s="187"/>
      <c r="WJI172" s="188"/>
      <c r="WJJ172" s="165"/>
      <c r="WJK172" s="166"/>
      <c r="WJL172" s="146"/>
      <c r="WJM172" s="145"/>
      <c r="WJN172" s="145"/>
      <c r="WJO172" s="167"/>
      <c r="WJP172" s="147"/>
      <c r="WJQ172" s="148"/>
      <c r="WJR172" s="187"/>
      <c r="WJS172" s="188"/>
      <c r="WJT172" s="165"/>
      <c r="WJU172" s="166"/>
      <c r="WJV172" s="146"/>
      <c r="WJW172" s="145"/>
      <c r="WJX172" s="145"/>
      <c r="WJY172" s="167"/>
      <c r="WJZ172" s="147"/>
      <c r="WKA172" s="148"/>
      <c r="WKB172" s="187"/>
      <c r="WKC172" s="188"/>
      <c r="WKD172" s="165"/>
      <c r="WKE172" s="166"/>
      <c r="WKF172" s="146"/>
      <c r="WKG172" s="145"/>
      <c r="WKH172" s="145"/>
      <c r="WKI172" s="167"/>
      <c r="WKJ172" s="147"/>
      <c r="WKK172" s="148"/>
      <c r="WKL172" s="187"/>
      <c r="WKM172" s="188"/>
      <c r="WKN172" s="165"/>
      <c r="WKO172" s="166"/>
      <c r="WKP172" s="146"/>
      <c r="WKQ172" s="145"/>
      <c r="WKR172" s="145"/>
      <c r="WKS172" s="167"/>
      <c r="WKT172" s="147"/>
      <c r="WKU172" s="148"/>
      <c r="WKV172" s="187"/>
      <c r="WKW172" s="188"/>
      <c r="WKX172" s="165"/>
      <c r="WKY172" s="166"/>
      <c r="WKZ172" s="146"/>
      <c r="WLA172" s="145"/>
      <c r="WLB172" s="145"/>
      <c r="WLC172" s="167"/>
      <c r="WLD172" s="147"/>
      <c r="WLE172" s="148"/>
      <c r="WLF172" s="187"/>
      <c r="WLG172" s="188"/>
      <c r="WLH172" s="165"/>
      <c r="WLI172" s="166"/>
      <c r="WLJ172" s="146"/>
      <c r="WLK172" s="145"/>
      <c r="WLL172" s="145"/>
      <c r="WLM172" s="167"/>
      <c r="WLN172" s="147"/>
      <c r="WLO172" s="148"/>
      <c r="WLP172" s="187"/>
      <c r="WLQ172" s="188"/>
      <c r="WLR172" s="165"/>
      <c r="WLS172" s="166"/>
      <c r="WLT172" s="146"/>
      <c r="WLU172" s="145"/>
      <c r="WLV172" s="145"/>
      <c r="WLW172" s="167"/>
      <c r="WLX172" s="147"/>
      <c r="WLY172" s="148"/>
      <c r="WLZ172" s="187"/>
      <c r="WMA172" s="188"/>
      <c r="WMB172" s="165"/>
      <c r="WMC172" s="166"/>
      <c r="WMD172" s="146"/>
      <c r="WME172" s="145"/>
      <c r="WMF172" s="145"/>
      <c r="WMG172" s="167"/>
      <c r="WMH172" s="147"/>
      <c r="WMI172" s="148"/>
      <c r="WMJ172" s="187"/>
      <c r="WMK172" s="188"/>
      <c r="WML172" s="165"/>
      <c r="WMM172" s="166"/>
      <c r="WMN172" s="146"/>
      <c r="WMO172" s="145"/>
      <c r="WMP172" s="145"/>
      <c r="WMQ172" s="167"/>
      <c r="WMR172" s="147"/>
      <c r="WMS172" s="148"/>
      <c r="WMT172" s="187"/>
      <c r="WMU172" s="188"/>
      <c r="WMV172" s="165"/>
      <c r="WMW172" s="166"/>
      <c r="WMX172" s="146"/>
      <c r="WMY172" s="145"/>
      <c r="WMZ172" s="145"/>
      <c r="WNA172" s="167"/>
      <c r="WNB172" s="147"/>
      <c r="WNC172" s="148"/>
      <c r="WND172" s="187"/>
      <c r="WNE172" s="188"/>
      <c r="WNF172" s="165"/>
      <c r="WNG172" s="166"/>
      <c r="WNH172" s="146"/>
      <c r="WNI172" s="145"/>
      <c r="WNJ172" s="145"/>
      <c r="WNK172" s="167"/>
      <c r="WNL172" s="147"/>
      <c r="WNM172" s="148"/>
      <c r="WNN172" s="187"/>
      <c r="WNO172" s="188"/>
      <c r="WNP172" s="165"/>
      <c r="WNQ172" s="166"/>
      <c r="WNR172" s="146"/>
      <c r="WNS172" s="145"/>
      <c r="WNT172" s="145"/>
      <c r="WNU172" s="167"/>
      <c r="WNV172" s="147"/>
      <c r="WNW172" s="148"/>
      <c r="WNX172" s="187"/>
      <c r="WNY172" s="188"/>
      <c r="WNZ172" s="165"/>
      <c r="WOA172" s="166"/>
      <c r="WOB172" s="146"/>
      <c r="WOC172" s="145"/>
      <c r="WOD172" s="145"/>
      <c r="WOE172" s="167"/>
      <c r="WOF172" s="147"/>
      <c r="WOG172" s="148"/>
      <c r="WOH172" s="187"/>
      <c r="WOI172" s="188"/>
      <c r="WOJ172" s="165"/>
      <c r="WOK172" s="166"/>
      <c r="WOL172" s="146"/>
      <c r="WOM172" s="145"/>
      <c r="WON172" s="145"/>
      <c r="WOO172" s="167"/>
      <c r="WOP172" s="147"/>
      <c r="WOQ172" s="148"/>
      <c r="WOR172" s="187"/>
      <c r="WOS172" s="188"/>
      <c r="WOT172" s="165"/>
      <c r="WOU172" s="166"/>
      <c r="WOV172" s="146"/>
      <c r="WOW172" s="145"/>
      <c r="WOX172" s="145"/>
      <c r="WOY172" s="167"/>
      <c r="WOZ172" s="147"/>
      <c r="WPA172" s="148"/>
      <c r="WPB172" s="187"/>
      <c r="WPC172" s="188"/>
      <c r="WPD172" s="165"/>
      <c r="WPE172" s="166"/>
      <c r="WPF172" s="146"/>
      <c r="WPG172" s="145"/>
      <c r="WPH172" s="145"/>
      <c r="WPI172" s="167"/>
      <c r="WPJ172" s="147"/>
      <c r="WPK172" s="148"/>
      <c r="WPL172" s="187"/>
      <c r="WPM172" s="188"/>
      <c r="WPN172" s="165"/>
      <c r="WPO172" s="166"/>
      <c r="WPP172" s="146"/>
      <c r="WPQ172" s="145"/>
      <c r="WPR172" s="145"/>
      <c r="WPS172" s="167"/>
      <c r="WPT172" s="147"/>
      <c r="WPU172" s="148"/>
      <c r="WPV172" s="187"/>
      <c r="WPW172" s="188"/>
      <c r="WPX172" s="165"/>
      <c r="WPY172" s="166"/>
      <c r="WPZ172" s="146"/>
      <c r="WQA172" s="145"/>
      <c r="WQB172" s="145"/>
      <c r="WQC172" s="167"/>
      <c r="WQD172" s="147"/>
      <c r="WQE172" s="148"/>
      <c r="WQF172" s="187"/>
      <c r="WQG172" s="188"/>
      <c r="WQH172" s="165"/>
      <c r="WQI172" s="166"/>
      <c r="WQJ172" s="146"/>
      <c r="WQK172" s="145"/>
      <c r="WQL172" s="145"/>
      <c r="WQM172" s="167"/>
      <c r="WQN172" s="147"/>
      <c r="WQO172" s="148"/>
      <c r="WQP172" s="187"/>
      <c r="WQQ172" s="188"/>
      <c r="WQR172" s="165"/>
      <c r="WQS172" s="166"/>
      <c r="WQT172" s="146"/>
      <c r="WQU172" s="145"/>
      <c r="WQV172" s="145"/>
      <c r="WQW172" s="167"/>
      <c r="WQX172" s="147"/>
      <c r="WQY172" s="148"/>
      <c r="WQZ172" s="187"/>
      <c r="WRA172" s="188"/>
      <c r="WRB172" s="165"/>
      <c r="WRC172" s="166"/>
      <c r="WRD172" s="146"/>
      <c r="WRE172" s="145"/>
      <c r="WRF172" s="145"/>
      <c r="WRG172" s="167"/>
      <c r="WRH172" s="147"/>
      <c r="WRI172" s="148"/>
      <c r="WRJ172" s="187"/>
      <c r="WRK172" s="188"/>
      <c r="WRL172" s="165"/>
      <c r="WRM172" s="166"/>
      <c r="WRN172" s="146"/>
      <c r="WRO172" s="145"/>
      <c r="WRP172" s="145"/>
      <c r="WRQ172" s="167"/>
      <c r="WRR172" s="147"/>
      <c r="WRS172" s="148"/>
      <c r="WRT172" s="187"/>
      <c r="WRU172" s="188"/>
      <c r="WRV172" s="165"/>
      <c r="WRW172" s="166"/>
      <c r="WRX172" s="146"/>
      <c r="WRY172" s="145"/>
      <c r="WRZ172" s="145"/>
      <c r="WSA172" s="167"/>
      <c r="WSB172" s="147"/>
      <c r="WSC172" s="148"/>
      <c r="WSD172" s="187"/>
      <c r="WSE172" s="188"/>
      <c r="WSF172" s="165"/>
      <c r="WSG172" s="166"/>
      <c r="WSH172" s="146"/>
      <c r="WSI172" s="145"/>
      <c r="WSJ172" s="145"/>
      <c r="WSK172" s="167"/>
      <c r="WSL172" s="147"/>
      <c r="WSM172" s="148"/>
      <c r="WSN172" s="187"/>
      <c r="WSO172" s="188"/>
      <c r="WSP172" s="165"/>
      <c r="WSQ172" s="166"/>
      <c r="WSR172" s="146"/>
      <c r="WSS172" s="145"/>
      <c r="WST172" s="145"/>
      <c r="WSU172" s="167"/>
      <c r="WSV172" s="147"/>
      <c r="WSW172" s="148"/>
      <c r="WSX172" s="187"/>
      <c r="WSY172" s="188"/>
      <c r="WSZ172" s="165"/>
      <c r="WTA172" s="166"/>
      <c r="WTB172" s="146"/>
      <c r="WTC172" s="145"/>
      <c r="WTD172" s="145"/>
      <c r="WTE172" s="167"/>
      <c r="WTF172" s="147"/>
      <c r="WTG172" s="148"/>
      <c r="WTH172" s="187"/>
      <c r="WTI172" s="188"/>
      <c r="WTJ172" s="165"/>
      <c r="WTK172" s="166"/>
      <c r="WTL172" s="146"/>
      <c r="WTM172" s="145"/>
      <c r="WTN172" s="145"/>
      <c r="WTO172" s="167"/>
      <c r="WTP172" s="147"/>
      <c r="WTQ172" s="148"/>
      <c r="WTR172" s="187"/>
      <c r="WTS172" s="188"/>
      <c r="WTT172" s="165"/>
      <c r="WTU172" s="166"/>
      <c r="WTV172" s="146"/>
      <c r="WTW172" s="145"/>
      <c r="WTX172" s="145"/>
      <c r="WTY172" s="167"/>
      <c r="WTZ172" s="147"/>
      <c r="WUA172" s="148"/>
      <c r="WUB172" s="187"/>
      <c r="WUC172" s="188"/>
      <c r="WUD172" s="165"/>
      <c r="WUE172" s="166"/>
      <c r="WUF172" s="146"/>
      <c r="WUG172" s="145"/>
      <c r="WUH172" s="145"/>
      <c r="WUI172" s="167"/>
      <c r="WUJ172" s="147"/>
      <c r="WUK172" s="148"/>
      <c r="WUL172" s="187"/>
      <c r="WUM172" s="188"/>
      <c r="WUN172" s="165"/>
      <c r="WUO172" s="166"/>
      <c r="WUP172" s="146"/>
      <c r="WUQ172" s="145"/>
      <c r="WUR172" s="145"/>
      <c r="WUS172" s="167"/>
      <c r="WUT172" s="147"/>
      <c r="WUU172" s="148"/>
      <c r="WUV172" s="187"/>
      <c r="WUW172" s="188"/>
      <c r="WUX172" s="165"/>
      <c r="WUY172" s="166"/>
      <c r="WUZ172" s="146"/>
      <c r="WVA172" s="145"/>
      <c r="WVB172" s="145"/>
      <c r="WVC172" s="167"/>
      <c r="WVD172" s="147"/>
      <c r="WVE172" s="148"/>
      <c r="WVF172" s="187"/>
      <c r="WVG172" s="188"/>
      <c r="WVH172" s="165"/>
      <c r="WVI172" s="166"/>
      <c r="WVJ172" s="146"/>
      <c r="WVK172" s="145"/>
      <c r="WVL172" s="145"/>
      <c r="WVM172" s="167"/>
      <c r="WVN172" s="147"/>
      <c r="WVO172" s="148"/>
      <c r="WVP172" s="187"/>
      <c r="WVQ172" s="188"/>
      <c r="WVR172" s="165"/>
      <c r="WVS172" s="166"/>
      <c r="WVT172" s="146"/>
      <c r="WVU172" s="145"/>
      <c r="WVV172" s="145"/>
      <c r="WVW172" s="167"/>
      <c r="WVX172" s="147"/>
      <c r="WVY172" s="148"/>
      <c r="WVZ172" s="187"/>
      <c r="WWA172" s="188"/>
      <c r="WWB172" s="165"/>
      <c r="WWC172" s="166"/>
      <c r="WWD172" s="146"/>
      <c r="WWE172" s="145"/>
      <c r="WWF172" s="145"/>
      <c r="WWG172" s="167"/>
      <c r="WWH172" s="147"/>
      <c r="WWI172" s="148"/>
      <c r="WWJ172" s="187"/>
      <c r="WWK172" s="188"/>
      <c r="WWL172" s="165"/>
      <c r="WWM172" s="166"/>
      <c r="WWN172" s="146"/>
      <c r="WWO172" s="145"/>
      <c r="WWP172" s="145"/>
      <c r="WWQ172" s="167"/>
      <c r="WWR172" s="147"/>
      <c r="WWS172" s="148"/>
      <c r="WWT172" s="187"/>
      <c r="WWU172" s="188"/>
      <c r="WWV172" s="165"/>
      <c r="WWW172" s="166"/>
      <c r="WWX172" s="146"/>
      <c r="WWY172" s="145"/>
      <c r="WWZ172" s="145"/>
      <c r="WXA172" s="167"/>
      <c r="WXB172" s="147"/>
      <c r="WXC172" s="148"/>
      <c r="WXD172" s="187"/>
      <c r="WXE172" s="188"/>
      <c r="WXF172" s="165"/>
      <c r="WXG172" s="166"/>
      <c r="WXH172" s="146"/>
      <c r="WXI172" s="145"/>
      <c r="WXJ172" s="145"/>
      <c r="WXK172" s="167"/>
      <c r="WXL172" s="147"/>
      <c r="WXM172" s="148"/>
      <c r="WXN172" s="187"/>
      <c r="WXO172" s="188"/>
      <c r="WXP172" s="165"/>
      <c r="WXQ172" s="166"/>
      <c r="WXR172" s="146"/>
      <c r="WXS172" s="145"/>
      <c r="WXT172" s="145"/>
      <c r="WXU172" s="167"/>
      <c r="WXV172" s="147"/>
      <c r="WXW172" s="148"/>
      <c r="WXX172" s="187"/>
      <c r="WXY172" s="188"/>
      <c r="WXZ172" s="165"/>
      <c r="WYA172" s="166"/>
      <c r="WYB172" s="146"/>
      <c r="WYC172" s="145"/>
      <c r="WYD172" s="145"/>
      <c r="WYE172" s="167"/>
      <c r="WYF172" s="147"/>
      <c r="WYG172" s="148"/>
      <c r="WYH172" s="187"/>
      <c r="WYI172" s="188"/>
      <c r="WYJ172" s="165"/>
      <c r="WYK172" s="166"/>
      <c r="WYL172" s="146"/>
      <c r="WYM172" s="145"/>
      <c r="WYN172" s="145"/>
      <c r="WYO172" s="167"/>
      <c r="WYP172" s="147"/>
      <c r="WYQ172" s="148"/>
      <c r="WYR172" s="187"/>
      <c r="WYS172" s="188"/>
      <c r="WYT172" s="165"/>
      <c r="WYU172" s="166"/>
      <c r="WYV172" s="146"/>
      <c r="WYW172" s="145"/>
      <c r="WYX172" s="145"/>
      <c r="WYY172" s="167"/>
      <c r="WYZ172" s="147"/>
      <c r="WZA172" s="148"/>
      <c r="WZB172" s="187"/>
      <c r="WZC172" s="188"/>
      <c r="WZD172" s="165"/>
      <c r="WZE172" s="166"/>
      <c r="WZF172" s="146"/>
      <c r="WZG172" s="145"/>
      <c r="WZH172" s="145"/>
      <c r="WZI172" s="167"/>
      <c r="WZJ172" s="147"/>
      <c r="WZK172" s="148"/>
      <c r="WZL172" s="187"/>
      <c r="WZM172" s="188"/>
      <c r="WZN172" s="165"/>
      <c r="WZO172" s="166"/>
      <c r="WZP172" s="146"/>
      <c r="WZQ172" s="145"/>
      <c r="WZR172" s="145"/>
      <c r="WZS172" s="167"/>
      <c r="WZT172" s="147"/>
      <c r="WZU172" s="148"/>
      <c r="WZV172" s="187"/>
      <c r="WZW172" s="188"/>
      <c r="WZX172" s="165"/>
      <c r="WZY172" s="166"/>
      <c r="WZZ172" s="146"/>
      <c r="XAA172" s="145"/>
      <c r="XAB172" s="145"/>
      <c r="XAC172" s="167"/>
      <c r="XAD172" s="147"/>
      <c r="XAE172" s="148"/>
      <c r="XAF172" s="187"/>
      <c r="XAG172" s="188"/>
      <c r="XAH172" s="165"/>
      <c r="XAI172" s="166"/>
      <c r="XAJ172" s="146"/>
      <c r="XAK172" s="145"/>
      <c r="XAL172" s="145"/>
      <c r="XAM172" s="167"/>
      <c r="XAN172" s="147"/>
      <c r="XAO172" s="148"/>
      <c r="XAP172" s="187"/>
      <c r="XAQ172" s="188"/>
      <c r="XAR172" s="165"/>
      <c r="XAS172" s="166"/>
      <c r="XAT172" s="146"/>
      <c r="XAU172" s="145"/>
      <c r="XAV172" s="145"/>
      <c r="XAW172" s="167"/>
      <c r="XAX172" s="147"/>
      <c r="XAY172" s="148"/>
      <c r="XAZ172" s="187"/>
      <c r="XBA172" s="188"/>
      <c r="XBB172" s="165"/>
      <c r="XBC172" s="166"/>
      <c r="XBD172" s="146"/>
      <c r="XBE172" s="145"/>
      <c r="XBF172" s="145"/>
      <c r="XBG172" s="167"/>
      <c r="XBH172" s="147"/>
      <c r="XBI172" s="148"/>
      <c r="XBJ172" s="187"/>
      <c r="XBK172" s="188"/>
      <c r="XBL172" s="165"/>
      <c r="XBM172" s="166"/>
      <c r="XBN172" s="146"/>
      <c r="XBO172" s="145"/>
      <c r="XBP172" s="145"/>
      <c r="XBQ172" s="167"/>
      <c r="XBR172" s="147"/>
      <c r="XBS172" s="148"/>
      <c r="XBT172" s="187"/>
      <c r="XBU172" s="188"/>
      <c r="XBV172" s="165"/>
      <c r="XBW172" s="166"/>
      <c r="XBX172" s="146"/>
      <c r="XBY172" s="145"/>
      <c r="XBZ172" s="145"/>
      <c r="XCA172" s="167"/>
      <c r="XCB172" s="147"/>
      <c r="XCC172" s="148"/>
      <c r="XCD172" s="187"/>
      <c r="XCE172" s="188"/>
      <c r="XCF172" s="165"/>
      <c r="XCG172" s="166"/>
      <c r="XCH172" s="146"/>
      <c r="XCI172" s="145"/>
      <c r="XCJ172" s="145"/>
      <c r="XCK172" s="167"/>
      <c r="XCL172" s="147"/>
      <c r="XCM172" s="148"/>
      <c r="XCN172" s="187"/>
      <c r="XCO172" s="188"/>
      <c r="XCP172" s="165"/>
      <c r="XCQ172" s="166"/>
      <c r="XCR172" s="146"/>
      <c r="XCS172" s="145"/>
      <c r="XCT172" s="145"/>
      <c r="XCU172" s="167"/>
      <c r="XCV172" s="147"/>
      <c r="XCW172" s="148"/>
      <c r="XCX172" s="187"/>
      <c r="XCY172" s="188"/>
      <c r="XCZ172" s="165"/>
      <c r="XDA172" s="166"/>
      <c r="XDB172" s="146"/>
      <c r="XDC172" s="145"/>
      <c r="XDD172" s="145"/>
      <c r="XDE172" s="167"/>
      <c r="XDF172" s="147"/>
      <c r="XDG172" s="148"/>
      <c r="XDH172" s="187"/>
      <c r="XDI172" s="188"/>
      <c r="XDJ172" s="165"/>
      <c r="XDK172" s="166"/>
      <c r="XDL172" s="146"/>
      <c r="XDM172" s="145"/>
      <c r="XDN172" s="145"/>
      <c r="XDO172" s="167"/>
      <c r="XDP172" s="147"/>
      <c r="XDQ172" s="148"/>
      <c r="XDR172" s="187"/>
      <c r="XDS172" s="188"/>
      <c r="XDT172" s="165"/>
      <c r="XDU172" s="166"/>
      <c r="XDV172" s="146"/>
      <c r="XDW172" s="145"/>
      <c r="XDX172" s="145"/>
      <c r="XDY172" s="167"/>
      <c r="XDZ172" s="147"/>
      <c r="XEA172" s="148"/>
      <c r="XEB172" s="187"/>
      <c r="XEC172" s="188"/>
      <c r="XED172" s="165"/>
      <c r="XEE172" s="166"/>
      <c r="XEF172" s="146"/>
      <c r="XEG172" s="145"/>
      <c r="XEH172" s="145"/>
      <c r="XEI172" s="167"/>
      <c r="XEJ172" s="147"/>
      <c r="XEK172" s="148"/>
      <c r="XEL172" s="187"/>
      <c r="XEM172" s="188"/>
      <c r="XEN172" s="165"/>
      <c r="XEO172" s="166"/>
      <c r="XEP172" s="146"/>
      <c r="XEQ172" s="145"/>
      <c r="XER172" s="145"/>
      <c r="XES172" s="167"/>
      <c r="XET172" s="147"/>
      <c r="XEU172" s="148"/>
      <c r="XEV172" s="187"/>
      <c r="XEW172" s="188"/>
      <c r="XEX172" s="165"/>
      <c r="XEY172" s="166"/>
      <c r="XEZ172" s="146"/>
      <c r="XFA172" s="145"/>
      <c r="XFB172" s="145"/>
      <c r="XFC172" s="167"/>
    </row>
    <row r="173" spans="1:16383" s="151" customFormat="1" ht="35.25" customHeight="1">
      <c r="A173" s="146" t="s">
        <v>957</v>
      </c>
      <c r="B173" s="145" t="s">
        <v>327</v>
      </c>
      <c r="C173" s="145" t="e">
        <f>VLOOKUP($B173,#REF!,2,FALSE)</f>
        <v>#REF!</v>
      </c>
      <c r="D173" s="162" t="e">
        <f>VLOOKUP($B173,#REF!,3,FALSE)</f>
        <v>#REF!</v>
      </c>
      <c r="E173" s="145" t="e">
        <f>VLOOKUP($B173,#REF!,4,FALSE)</f>
        <v>#REF!</v>
      </c>
      <c r="F173" s="148">
        <v>1</v>
      </c>
      <c r="G173" s="163" t="e">
        <f>VLOOKUP($B173,#REF!,13,FALSE)</f>
        <v>#REF!</v>
      </c>
      <c r="H173" s="164" t="e">
        <f>VLOOKUP($B173,#REF!,14,FALSE)</f>
        <v>#REF!</v>
      </c>
      <c r="I173" s="21" t="e">
        <f>G173*H173</f>
        <v>#REF!</v>
      </c>
      <c r="J173" s="22" t="e">
        <f>ROUND(F173*(G173+I173),2)</f>
        <v>#REF!</v>
      </c>
      <c r="K173" s="204" t="s">
        <v>159</v>
      </c>
      <c r="L173" s="145">
        <v>204022.63</v>
      </c>
      <c r="M173" s="17" t="e">
        <f t="shared" si="2"/>
        <v>#REF!</v>
      </c>
      <c r="N173" s="147"/>
      <c r="O173" s="148"/>
      <c r="P173" s="187"/>
      <c r="Q173" s="188"/>
      <c r="R173" s="165"/>
      <c r="S173" s="166"/>
      <c r="T173" s="146"/>
      <c r="U173" s="145"/>
      <c r="V173" s="145"/>
      <c r="W173" s="167"/>
      <c r="X173" s="147"/>
      <c r="Y173" s="148"/>
      <c r="Z173" s="187"/>
      <c r="AA173" s="188"/>
      <c r="AB173" s="165"/>
      <c r="AC173" s="166"/>
      <c r="AD173" s="146"/>
      <c r="AE173" s="145"/>
      <c r="AF173" s="145"/>
      <c r="AG173" s="167"/>
      <c r="AH173" s="147"/>
      <c r="AI173" s="148"/>
      <c r="AJ173" s="187"/>
      <c r="AK173" s="188"/>
      <c r="AL173" s="165"/>
      <c r="AM173" s="166"/>
      <c r="AN173" s="146"/>
      <c r="AO173" s="145"/>
      <c r="AP173" s="145"/>
      <c r="AQ173" s="167"/>
      <c r="AR173" s="147"/>
      <c r="AS173" s="148"/>
      <c r="AT173" s="187"/>
      <c r="AU173" s="188"/>
      <c r="AV173" s="165"/>
      <c r="AW173" s="166"/>
      <c r="AX173" s="146"/>
      <c r="AY173" s="145"/>
      <c r="AZ173" s="145"/>
      <c r="BA173" s="167"/>
      <c r="BB173" s="147"/>
      <c r="BC173" s="148"/>
      <c r="BD173" s="187"/>
      <c r="BE173" s="188"/>
      <c r="BF173" s="165"/>
      <c r="BG173" s="166"/>
      <c r="BH173" s="146"/>
      <c r="BI173" s="145"/>
      <c r="BJ173" s="145"/>
      <c r="BK173" s="167"/>
      <c r="BL173" s="147"/>
      <c r="BM173" s="148"/>
      <c r="BN173" s="187"/>
      <c r="BO173" s="188"/>
      <c r="BP173" s="165"/>
      <c r="BQ173" s="166"/>
      <c r="BR173" s="146"/>
      <c r="BS173" s="145"/>
      <c r="BT173" s="145"/>
      <c r="BU173" s="167"/>
      <c r="BV173" s="147"/>
      <c r="BW173" s="148"/>
      <c r="BX173" s="187"/>
      <c r="BY173" s="188"/>
      <c r="BZ173" s="165"/>
      <c r="CA173" s="166"/>
      <c r="CB173" s="146"/>
      <c r="CC173" s="145"/>
      <c r="CD173" s="145"/>
      <c r="CE173" s="167"/>
      <c r="CF173" s="147"/>
      <c r="CG173" s="148"/>
      <c r="CH173" s="187"/>
      <c r="CI173" s="188"/>
      <c r="CJ173" s="165"/>
      <c r="CK173" s="166"/>
      <c r="CL173" s="146"/>
      <c r="CM173" s="145"/>
      <c r="CN173" s="145"/>
      <c r="CO173" s="167"/>
      <c r="CP173" s="147"/>
      <c r="CQ173" s="148"/>
      <c r="CR173" s="187"/>
      <c r="CS173" s="188"/>
      <c r="CT173" s="165"/>
      <c r="CU173" s="166"/>
      <c r="CV173" s="146"/>
      <c r="CW173" s="145"/>
      <c r="CX173" s="145"/>
      <c r="CY173" s="167"/>
      <c r="CZ173" s="147"/>
      <c r="DA173" s="148"/>
      <c r="DB173" s="187"/>
      <c r="DC173" s="188"/>
      <c r="DD173" s="165"/>
      <c r="DE173" s="166"/>
      <c r="DF173" s="146"/>
      <c r="DG173" s="145"/>
      <c r="DH173" s="145"/>
      <c r="DI173" s="167"/>
      <c r="DJ173" s="147"/>
      <c r="DK173" s="148"/>
      <c r="DL173" s="187"/>
      <c r="DM173" s="188"/>
      <c r="DN173" s="165"/>
      <c r="DO173" s="166"/>
      <c r="DP173" s="146"/>
      <c r="DQ173" s="145"/>
      <c r="DR173" s="145"/>
      <c r="DS173" s="167"/>
      <c r="DT173" s="147"/>
      <c r="DU173" s="148"/>
      <c r="DV173" s="187"/>
      <c r="DW173" s="188"/>
      <c r="DX173" s="165"/>
      <c r="DY173" s="166"/>
      <c r="DZ173" s="146"/>
      <c r="EA173" s="145"/>
      <c r="EB173" s="145"/>
      <c r="EC173" s="167"/>
      <c r="ED173" s="147"/>
      <c r="EE173" s="148"/>
      <c r="EF173" s="187"/>
      <c r="EG173" s="188"/>
      <c r="EH173" s="165"/>
      <c r="EI173" s="166"/>
      <c r="EJ173" s="146"/>
      <c r="EK173" s="145"/>
      <c r="EL173" s="145"/>
      <c r="EM173" s="167"/>
      <c r="EN173" s="147"/>
      <c r="EO173" s="148"/>
      <c r="EP173" s="187"/>
      <c r="EQ173" s="188"/>
      <c r="ER173" s="165"/>
      <c r="ES173" s="166"/>
      <c r="ET173" s="146"/>
      <c r="EU173" s="145"/>
      <c r="EV173" s="145"/>
      <c r="EW173" s="167"/>
      <c r="EX173" s="147"/>
      <c r="EY173" s="148"/>
      <c r="EZ173" s="187"/>
      <c r="FA173" s="188"/>
      <c r="FB173" s="165"/>
      <c r="FC173" s="166"/>
      <c r="FD173" s="146"/>
      <c r="FE173" s="145"/>
      <c r="FF173" s="145"/>
      <c r="FG173" s="167"/>
      <c r="FH173" s="147"/>
      <c r="FI173" s="148"/>
      <c r="FJ173" s="187"/>
      <c r="FK173" s="188"/>
      <c r="FL173" s="165"/>
      <c r="FM173" s="166"/>
      <c r="FN173" s="146"/>
      <c r="FO173" s="145"/>
      <c r="FP173" s="145"/>
      <c r="FQ173" s="167"/>
      <c r="FR173" s="147"/>
      <c r="FS173" s="148"/>
      <c r="FT173" s="187"/>
      <c r="FU173" s="188"/>
      <c r="FV173" s="165"/>
      <c r="FW173" s="166"/>
      <c r="FX173" s="146"/>
      <c r="FY173" s="145"/>
      <c r="FZ173" s="145"/>
      <c r="GA173" s="167"/>
      <c r="GB173" s="147"/>
      <c r="GC173" s="148"/>
      <c r="GD173" s="187"/>
      <c r="GE173" s="188"/>
      <c r="GF173" s="165"/>
      <c r="GG173" s="166"/>
      <c r="GH173" s="146"/>
      <c r="GI173" s="145"/>
      <c r="GJ173" s="145"/>
      <c r="GK173" s="167"/>
      <c r="GL173" s="147"/>
      <c r="GM173" s="148"/>
      <c r="GN173" s="187"/>
      <c r="GO173" s="188"/>
      <c r="GP173" s="165"/>
      <c r="GQ173" s="166"/>
      <c r="GR173" s="146"/>
      <c r="GS173" s="145"/>
      <c r="GT173" s="145"/>
      <c r="GU173" s="167"/>
      <c r="GV173" s="147"/>
      <c r="GW173" s="148"/>
      <c r="GX173" s="187"/>
      <c r="GY173" s="188"/>
      <c r="GZ173" s="165"/>
      <c r="HA173" s="166"/>
      <c r="HB173" s="146"/>
      <c r="HC173" s="145"/>
      <c r="HD173" s="145"/>
      <c r="HE173" s="167"/>
      <c r="HF173" s="147"/>
      <c r="HG173" s="148"/>
      <c r="HH173" s="187"/>
      <c r="HI173" s="188"/>
      <c r="HJ173" s="165"/>
      <c r="HK173" s="166"/>
      <c r="HL173" s="146"/>
      <c r="HM173" s="145"/>
      <c r="HN173" s="145"/>
      <c r="HO173" s="167"/>
      <c r="HP173" s="147"/>
      <c r="HQ173" s="148"/>
      <c r="HR173" s="187"/>
      <c r="HS173" s="188"/>
      <c r="HT173" s="165"/>
      <c r="HU173" s="166"/>
      <c r="HV173" s="146"/>
      <c r="HW173" s="145"/>
      <c r="HX173" s="145"/>
      <c r="HY173" s="167"/>
      <c r="HZ173" s="147"/>
      <c r="IA173" s="148"/>
      <c r="IB173" s="187"/>
      <c r="IC173" s="188"/>
      <c r="ID173" s="165"/>
      <c r="IE173" s="166"/>
      <c r="IF173" s="146"/>
      <c r="IG173" s="145"/>
      <c r="IH173" s="145"/>
      <c r="II173" s="167"/>
      <c r="IJ173" s="147"/>
      <c r="IK173" s="148"/>
      <c r="IL173" s="187"/>
      <c r="IM173" s="188"/>
      <c r="IN173" s="165"/>
      <c r="IO173" s="166"/>
      <c r="IP173" s="146"/>
      <c r="IQ173" s="145"/>
      <c r="IR173" s="145"/>
      <c r="IS173" s="167"/>
      <c r="IT173" s="147"/>
      <c r="IU173" s="148"/>
      <c r="IV173" s="187"/>
      <c r="IW173" s="188"/>
      <c r="IX173" s="165"/>
      <c r="IY173" s="166"/>
      <c r="IZ173" s="146"/>
      <c r="JA173" s="145"/>
      <c r="JB173" s="145"/>
      <c r="JC173" s="167"/>
      <c r="JD173" s="147"/>
      <c r="JE173" s="148"/>
      <c r="JF173" s="187"/>
      <c r="JG173" s="188"/>
      <c r="JH173" s="165"/>
      <c r="JI173" s="166"/>
      <c r="JJ173" s="146"/>
      <c r="JK173" s="145"/>
      <c r="JL173" s="145"/>
      <c r="JM173" s="167"/>
      <c r="JN173" s="147"/>
      <c r="JO173" s="148"/>
      <c r="JP173" s="187"/>
      <c r="JQ173" s="188"/>
      <c r="JR173" s="165"/>
      <c r="JS173" s="166"/>
      <c r="JT173" s="146"/>
      <c r="JU173" s="145"/>
      <c r="JV173" s="145"/>
      <c r="JW173" s="167"/>
      <c r="JX173" s="147"/>
      <c r="JY173" s="148"/>
      <c r="JZ173" s="187"/>
      <c r="KA173" s="188"/>
      <c r="KB173" s="165"/>
      <c r="KC173" s="166"/>
      <c r="KD173" s="146"/>
      <c r="KE173" s="145"/>
      <c r="KF173" s="145"/>
      <c r="KG173" s="167"/>
      <c r="KH173" s="147"/>
      <c r="KI173" s="148"/>
      <c r="KJ173" s="187"/>
      <c r="KK173" s="188"/>
      <c r="KL173" s="165"/>
      <c r="KM173" s="166"/>
      <c r="KN173" s="146"/>
      <c r="KO173" s="145"/>
      <c r="KP173" s="145"/>
      <c r="KQ173" s="167"/>
      <c r="KR173" s="147"/>
      <c r="KS173" s="148"/>
      <c r="KT173" s="187"/>
      <c r="KU173" s="188"/>
      <c r="KV173" s="165"/>
      <c r="KW173" s="166"/>
      <c r="KX173" s="146"/>
      <c r="KY173" s="145"/>
      <c r="KZ173" s="145"/>
      <c r="LA173" s="167"/>
      <c r="LB173" s="147"/>
      <c r="LC173" s="148"/>
      <c r="LD173" s="187"/>
      <c r="LE173" s="188"/>
      <c r="LF173" s="165"/>
      <c r="LG173" s="166"/>
      <c r="LH173" s="146"/>
      <c r="LI173" s="145"/>
      <c r="LJ173" s="145"/>
      <c r="LK173" s="167"/>
      <c r="LL173" s="147"/>
      <c r="LM173" s="148"/>
      <c r="LN173" s="187"/>
      <c r="LO173" s="188"/>
      <c r="LP173" s="165"/>
      <c r="LQ173" s="166"/>
      <c r="LR173" s="146"/>
      <c r="LS173" s="145"/>
      <c r="LT173" s="145"/>
      <c r="LU173" s="167"/>
      <c r="LV173" s="147"/>
      <c r="LW173" s="148"/>
      <c r="LX173" s="187"/>
      <c r="LY173" s="188"/>
      <c r="LZ173" s="165"/>
      <c r="MA173" s="166"/>
      <c r="MB173" s="146"/>
      <c r="MC173" s="145"/>
      <c r="MD173" s="145"/>
      <c r="ME173" s="167"/>
      <c r="MF173" s="147"/>
      <c r="MG173" s="148"/>
      <c r="MH173" s="187"/>
      <c r="MI173" s="188"/>
      <c r="MJ173" s="165"/>
      <c r="MK173" s="166"/>
      <c r="ML173" s="146"/>
      <c r="MM173" s="145"/>
      <c r="MN173" s="145"/>
      <c r="MO173" s="167"/>
      <c r="MP173" s="147"/>
      <c r="MQ173" s="148"/>
      <c r="MR173" s="187"/>
      <c r="MS173" s="188"/>
      <c r="MT173" s="165"/>
      <c r="MU173" s="166"/>
      <c r="MV173" s="146"/>
      <c r="MW173" s="145"/>
      <c r="MX173" s="145"/>
      <c r="MY173" s="167"/>
      <c r="MZ173" s="147"/>
      <c r="NA173" s="148"/>
      <c r="NB173" s="187"/>
      <c r="NC173" s="188"/>
      <c r="ND173" s="165"/>
      <c r="NE173" s="166"/>
      <c r="NF173" s="146"/>
      <c r="NG173" s="145"/>
      <c r="NH173" s="145"/>
      <c r="NI173" s="167"/>
      <c r="NJ173" s="147"/>
      <c r="NK173" s="148"/>
      <c r="NL173" s="187"/>
      <c r="NM173" s="188"/>
      <c r="NN173" s="165"/>
      <c r="NO173" s="166"/>
      <c r="NP173" s="146"/>
      <c r="NQ173" s="145"/>
      <c r="NR173" s="145"/>
      <c r="NS173" s="167"/>
      <c r="NT173" s="147"/>
      <c r="NU173" s="148"/>
      <c r="NV173" s="187"/>
      <c r="NW173" s="188"/>
      <c r="NX173" s="165"/>
      <c r="NY173" s="166"/>
      <c r="NZ173" s="146"/>
      <c r="OA173" s="145"/>
      <c r="OB173" s="145"/>
      <c r="OC173" s="167"/>
      <c r="OD173" s="147"/>
      <c r="OE173" s="148"/>
      <c r="OF173" s="187"/>
      <c r="OG173" s="188"/>
      <c r="OH173" s="165"/>
      <c r="OI173" s="166"/>
      <c r="OJ173" s="146"/>
      <c r="OK173" s="145"/>
      <c r="OL173" s="145"/>
      <c r="OM173" s="167"/>
      <c r="ON173" s="147"/>
      <c r="OO173" s="148"/>
      <c r="OP173" s="187"/>
      <c r="OQ173" s="188"/>
      <c r="OR173" s="165"/>
      <c r="OS173" s="166"/>
      <c r="OT173" s="146"/>
      <c r="OU173" s="145"/>
      <c r="OV173" s="145"/>
      <c r="OW173" s="167"/>
      <c r="OX173" s="147"/>
      <c r="OY173" s="148"/>
      <c r="OZ173" s="187"/>
      <c r="PA173" s="188"/>
      <c r="PB173" s="165"/>
      <c r="PC173" s="166"/>
      <c r="PD173" s="146"/>
      <c r="PE173" s="145"/>
      <c r="PF173" s="145"/>
      <c r="PG173" s="167"/>
      <c r="PH173" s="147"/>
      <c r="PI173" s="148"/>
      <c r="PJ173" s="187"/>
      <c r="PK173" s="188"/>
      <c r="PL173" s="165"/>
      <c r="PM173" s="166"/>
      <c r="PN173" s="146"/>
      <c r="PO173" s="145"/>
      <c r="PP173" s="145"/>
      <c r="PQ173" s="167"/>
      <c r="PR173" s="147"/>
      <c r="PS173" s="148"/>
      <c r="PT173" s="187"/>
      <c r="PU173" s="188"/>
      <c r="PV173" s="165"/>
      <c r="PW173" s="166"/>
      <c r="PX173" s="146"/>
      <c r="PY173" s="145"/>
      <c r="PZ173" s="145"/>
      <c r="QA173" s="167"/>
      <c r="QB173" s="147"/>
      <c r="QC173" s="148"/>
      <c r="QD173" s="187"/>
      <c r="QE173" s="188"/>
      <c r="QF173" s="165"/>
      <c r="QG173" s="166"/>
      <c r="QH173" s="146"/>
      <c r="QI173" s="145"/>
      <c r="QJ173" s="145"/>
      <c r="QK173" s="167"/>
      <c r="QL173" s="147"/>
      <c r="QM173" s="148"/>
      <c r="QN173" s="187"/>
      <c r="QO173" s="188"/>
      <c r="QP173" s="165"/>
      <c r="QQ173" s="166"/>
      <c r="QR173" s="146"/>
      <c r="QS173" s="145"/>
      <c r="QT173" s="145"/>
      <c r="QU173" s="167"/>
      <c r="QV173" s="147"/>
      <c r="QW173" s="148"/>
      <c r="QX173" s="187"/>
      <c r="QY173" s="188"/>
      <c r="QZ173" s="165"/>
      <c r="RA173" s="166"/>
      <c r="RB173" s="146"/>
      <c r="RC173" s="145"/>
      <c r="RD173" s="145"/>
      <c r="RE173" s="167"/>
      <c r="RF173" s="147"/>
      <c r="RG173" s="148"/>
      <c r="RH173" s="187"/>
      <c r="RI173" s="188"/>
      <c r="RJ173" s="165"/>
      <c r="RK173" s="166"/>
      <c r="RL173" s="146"/>
      <c r="RM173" s="145"/>
      <c r="RN173" s="145"/>
      <c r="RO173" s="167"/>
      <c r="RP173" s="147"/>
      <c r="RQ173" s="148"/>
      <c r="RR173" s="187"/>
      <c r="RS173" s="188"/>
      <c r="RT173" s="165"/>
      <c r="RU173" s="166"/>
      <c r="RV173" s="146"/>
      <c r="RW173" s="145"/>
      <c r="RX173" s="145"/>
      <c r="RY173" s="167"/>
      <c r="RZ173" s="147"/>
      <c r="SA173" s="148"/>
      <c r="SB173" s="187"/>
      <c r="SC173" s="188"/>
      <c r="SD173" s="165"/>
      <c r="SE173" s="166"/>
      <c r="SF173" s="146"/>
      <c r="SG173" s="145"/>
      <c r="SH173" s="145"/>
      <c r="SI173" s="167"/>
      <c r="SJ173" s="147"/>
      <c r="SK173" s="148"/>
      <c r="SL173" s="187"/>
      <c r="SM173" s="188"/>
      <c r="SN173" s="165"/>
      <c r="SO173" s="166"/>
      <c r="SP173" s="146"/>
      <c r="SQ173" s="145"/>
      <c r="SR173" s="145"/>
      <c r="SS173" s="167"/>
      <c r="ST173" s="147"/>
      <c r="SU173" s="148"/>
      <c r="SV173" s="187"/>
      <c r="SW173" s="188"/>
      <c r="SX173" s="165"/>
      <c r="SY173" s="166"/>
      <c r="SZ173" s="146"/>
      <c r="TA173" s="145"/>
      <c r="TB173" s="145"/>
      <c r="TC173" s="167"/>
      <c r="TD173" s="147"/>
      <c r="TE173" s="148"/>
      <c r="TF173" s="187"/>
      <c r="TG173" s="188"/>
      <c r="TH173" s="165"/>
      <c r="TI173" s="166"/>
      <c r="TJ173" s="146"/>
      <c r="TK173" s="145"/>
      <c r="TL173" s="145"/>
      <c r="TM173" s="167"/>
      <c r="TN173" s="147"/>
      <c r="TO173" s="148"/>
      <c r="TP173" s="187"/>
      <c r="TQ173" s="188"/>
      <c r="TR173" s="165"/>
      <c r="TS173" s="166"/>
      <c r="TT173" s="146"/>
      <c r="TU173" s="145"/>
      <c r="TV173" s="145"/>
      <c r="TW173" s="167"/>
      <c r="TX173" s="147"/>
      <c r="TY173" s="148"/>
      <c r="TZ173" s="187"/>
      <c r="UA173" s="188"/>
      <c r="UB173" s="165"/>
      <c r="UC173" s="166"/>
      <c r="UD173" s="146"/>
      <c r="UE173" s="145"/>
      <c r="UF173" s="145"/>
      <c r="UG173" s="167"/>
      <c r="UH173" s="147"/>
      <c r="UI173" s="148"/>
      <c r="UJ173" s="187"/>
      <c r="UK173" s="188"/>
      <c r="UL173" s="165"/>
      <c r="UM173" s="166"/>
      <c r="UN173" s="146"/>
      <c r="UO173" s="145"/>
      <c r="UP173" s="145"/>
      <c r="UQ173" s="167"/>
      <c r="UR173" s="147"/>
      <c r="US173" s="148"/>
      <c r="UT173" s="187"/>
      <c r="UU173" s="188"/>
      <c r="UV173" s="165"/>
      <c r="UW173" s="166"/>
      <c r="UX173" s="146"/>
      <c r="UY173" s="145"/>
      <c r="UZ173" s="145"/>
      <c r="VA173" s="167"/>
      <c r="VB173" s="147"/>
      <c r="VC173" s="148"/>
      <c r="VD173" s="187"/>
      <c r="VE173" s="188"/>
      <c r="VF173" s="165"/>
      <c r="VG173" s="166"/>
      <c r="VH173" s="146"/>
      <c r="VI173" s="145"/>
      <c r="VJ173" s="145"/>
      <c r="VK173" s="167"/>
      <c r="VL173" s="147"/>
      <c r="VM173" s="148"/>
      <c r="VN173" s="187"/>
      <c r="VO173" s="188"/>
      <c r="VP173" s="165"/>
      <c r="VQ173" s="166"/>
      <c r="VR173" s="146"/>
      <c r="VS173" s="145"/>
      <c r="VT173" s="145"/>
      <c r="VU173" s="167"/>
      <c r="VV173" s="147"/>
      <c r="VW173" s="148"/>
      <c r="VX173" s="187"/>
      <c r="VY173" s="188"/>
      <c r="VZ173" s="165"/>
      <c r="WA173" s="166"/>
      <c r="WB173" s="146"/>
      <c r="WC173" s="145"/>
      <c r="WD173" s="145"/>
      <c r="WE173" s="167"/>
      <c r="WF173" s="147"/>
      <c r="WG173" s="148"/>
      <c r="WH173" s="187"/>
      <c r="WI173" s="188"/>
      <c r="WJ173" s="165"/>
      <c r="WK173" s="166"/>
      <c r="WL173" s="146"/>
      <c r="WM173" s="145"/>
      <c r="WN173" s="145"/>
      <c r="WO173" s="167"/>
      <c r="WP173" s="147"/>
      <c r="WQ173" s="148"/>
      <c r="WR173" s="187"/>
      <c r="WS173" s="188"/>
      <c r="WT173" s="165"/>
      <c r="WU173" s="166"/>
      <c r="WV173" s="146"/>
      <c r="WW173" s="145"/>
      <c r="WX173" s="145"/>
      <c r="WY173" s="167"/>
      <c r="WZ173" s="147"/>
      <c r="XA173" s="148"/>
      <c r="XB173" s="187"/>
      <c r="XC173" s="188"/>
      <c r="XD173" s="165"/>
      <c r="XE173" s="166"/>
      <c r="XF173" s="146"/>
      <c r="XG173" s="145"/>
      <c r="XH173" s="145"/>
      <c r="XI173" s="167"/>
      <c r="XJ173" s="147"/>
      <c r="XK173" s="148"/>
      <c r="XL173" s="187"/>
      <c r="XM173" s="188"/>
      <c r="XN173" s="165"/>
      <c r="XO173" s="166"/>
      <c r="XP173" s="146"/>
      <c r="XQ173" s="145"/>
      <c r="XR173" s="145"/>
      <c r="XS173" s="167"/>
      <c r="XT173" s="147"/>
      <c r="XU173" s="148"/>
      <c r="XV173" s="187"/>
      <c r="XW173" s="188"/>
      <c r="XX173" s="165"/>
      <c r="XY173" s="166"/>
      <c r="XZ173" s="146"/>
      <c r="YA173" s="145"/>
      <c r="YB173" s="145"/>
      <c r="YC173" s="167"/>
      <c r="YD173" s="147"/>
      <c r="YE173" s="148"/>
      <c r="YF173" s="187"/>
      <c r="YG173" s="188"/>
      <c r="YH173" s="165"/>
      <c r="YI173" s="166"/>
      <c r="YJ173" s="146"/>
      <c r="YK173" s="145"/>
      <c r="YL173" s="145"/>
      <c r="YM173" s="167"/>
      <c r="YN173" s="147"/>
      <c r="YO173" s="148"/>
      <c r="YP173" s="187"/>
      <c r="YQ173" s="188"/>
      <c r="YR173" s="165"/>
      <c r="YS173" s="166"/>
      <c r="YT173" s="146"/>
      <c r="YU173" s="145"/>
      <c r="YV173" s="145"/>
      <c r="YW173" s="167"/>
      <c r="YX173" s="147"/>
      <c r="YY173" s="148"/>
      <c r="YZ173" s="187"/>
      <c r="ZA173" s="188"/>
      <c r="ZB173" s="165"/>
      <c r="ZC173" s="166"/>
      <c r="ZD173" s="146"/>
      <c r="ZE173" s="145"/>
      <c r="ZF173" s="145"/>
      <c r="ZG173" s="167"/>
      <c r="ZH173" s="147"/>
      <c r="ZI173" s="148"/>
      <c r="ZJ173" s="187"/>
      <c r="ZK173" s="188"/>
      <c r="ZL173" s="165"/>
      <c r="ZM173" s="166"/>
      <c r="ZN173" s="146"/>
      <c r="ZO173" s="145"/>
      <c r="ZP173" s="145"/>
      <c r="ZQ173" s="167"/>
      <c r="ZR173" s="147"/>
      <c r="ZS173" s="148"/>
      <c r="ZT173" s="187"/>
      <c r="ZU173" s="188"/>
      <c r="ZV173" s="165"/>
      <c r="ZW173" s="166"/>
      <c r="ZX173" s="146"/>
      <c r="ZY173" s="145"/>
      <c r="ZZ173" s="145"/>
      <c r="AAA173" s="167"/>
      <c r="AAB173" s="147"/>
      <c r="AAC173" s="148"/>
      <c r="AAD173" s="187"/>
      <c r="AAE173" s="188"/>
      <c r="AAF173" s="165"/>
      <c r="AAG173" s="166"/>
      <c r="AAH173" s="146"/>
      <c r="AAI173" s="145"/>
      <c r="AAJ173" s="145"/>
      <c r="AAK173" s="167"/>
      <c r="AAL173" s="147"/>
      <c r="AAM173" s="148"/>
      <c r="AAN173" s="187"/>
      <c r="AAO173" s="188"/>
      <c r="AAP173" s="165"/>
      <c r="AAQ173" s="166"/>
      <c r="AAR173" s="146"/>
      <c r="AAS173" s="145"/>
      <c r="AAT173" s="145"/>
      <c r="AAU173" s="167"/>
      <c r="AAV173" s="147"/>
      <c r="AAW173" s="148"/>
      <c r="AAX173" s="187"/>
      <c r="AAY173" s="188"/>
      <c r="AAZ173" s="165"/>
      <c r="ABA173" s="166"/>
      <c r="ABB173" s="146"/>
      <c r="ABC173" s="145"/>
      <c r="ABD173" s="145"/>
      <c r="ABE173" s="167"/>
      <c r="ABF173" s="147"/>
      <c r="ABG173" s="148"/>
      <c r="ABH173" s="187"/>
      <c r="ABI173" s="188"/>
      <c r="ABJ173" s="165"/>
      <c r="ABK173" s="166"/>
      <c r="ABL173" s="146"/>
      <c r="ABM173" s="145"/>
      <c r="ABN173" s="145"/>
      <c r="ABO173" s="167"/>
      <c r="ABP173" s="147"/>
      <c r="ABQ173" s="148"/>
      <c r="ABR173" s="187"/>
      <c r="ABS173" s="188"/>
      <c r="ABT173" s="165"/>
      <c r="ABU173" s="166"/>
      <c r="ABV173" s="146"/>
      <c r="ABW173" s="145"/>
      <c r="ABX173" s="145"/>
      <c r="ABY173" s="167"/>
      <c r="ABZ173" s="147"/>
      <c r="ACA173" s="148"/>
      <c r="ACB173" s="187"/>
      <c r="ACC173" s="188"/>
      <c r="ACD173" s="165"/>
      <c r="ACE173" s="166"/>
      <c r="ACF173" s="146"/>
      <c r="ACG173" s="145"/>
      <c r="ACH173" s="145"/>
      <c r="ACI173" s="167"/>
      <c r="ACJ173" s="147"/>
      <c r="ACK173" s="148"/>
      <c r="ACL173" s="187"/>
      <c r="ACM173" s="188"/>
      <c r="ACN173" s="165"/>
      <c r="ACO173" s="166"/>
      <c r="ACP173" s="146"/>
      <c r="ACQ173" s="145"/>
      <c r="ACR173" s="145"/>
      <c r="ACS173" s="167"/>
      <c r="ACT173" s="147"/>
      <c r="ACU173" s="148"/>
      <c r="ACV173" s="187"/>
      <c r="ACW173" s="188"/>
      <c r="ACX173" s="165"/>
      <c r="ACY173" s="166"/>
      <c r="ACZ173" s="146"/>
      <c r="ADA173" s="145"/>
      <c r="ADB173" s="145"/>
      <c r="ADC173" s="167"/>
      <c r="ADD173" s="147"/>
      <c r="ADE173" s="148"/>
      <c r="ADF173" s="187"/>
      <c r="ADG173" s="188"/>
      <c r="ADH173" s="165"/>
      <c r="ADI173" s="166"/>
      <c r="ADJ173" s="146"/>
      <c r="ADK173" s="145"/>
      <c r="ADL173" s="145"/>
      <c r="ADM173" s="167"/>
      <c r="ADN173" s="147"/>
      <c r="ADO173" s="148"/>
      <c r="ADP173" s="187"/>
      <c r="ADQ173" s="188"/>
      <c r="ADR173" s="165"/>
      <c r="ADS173" s="166"/>
      <c r="ADT173" s="146"/>
      <c r="ADU173" s="145"/>
      <c r="ADV173" s="145"/>
      <c r="ADW173" s="167"/>
      <c r="ADX173" s="147"/>
      <c r="ADY173" s="148"/>
      <c r="ADZ173" s="187"/>
      <c r="AEA173" s="188"/>
      <c r="AEB173" s="165"/>
      <c r="AEC173" s="166"/>
      <c r="AED173" s="146"/>
      <c r="AEE173" s="145"/>
      <c r="AEF173" s="145"/>
      <c r="AEG173" s="167"/>
      <c r="AEH173" s="147"/>
      <c r="AEI173" s="148"/>
      <c r="AEJ173" s="187"/>
      <c r="AEK173" s="188"/>
      <c r="AEL173" s="165"/>
      <c r="AEM173" s="166"/>
      <c r="AEN173" s="146"/>
      <c r="AEO173" s="145"/>
      <c r="AEP173" s="145"/>
      <c r="AEQ173" s="167"/>
      <c r="AER173" s="147"/>
      <c r="AES173" s="148"/>
      <c r="AET173" s="187"/>
      <c r="AEU173" s="188"/>
      <c r="AEV173" s="165"/>
      <c r="AEW173" s="166"/>
      <c r="AEX173" s="146"/>
      <c r="AEY173" s="145"/>
      <c r="AEZ173" s="145"/>
      <c r="AFA173" s="167"/>
      <c r="AFB173" s="147"/>
      <c r="AFC173" s="148"/>
      <c r="AFD173" s="187"/>
      <c r="AFE173" s="188"/>
      <c r="AFF173" s="165"/>
      <c r="AFG173" s="166"/>
      <c r="AFH173" s="146"/>
      <c r="AFI173" s="145"/>
      <c r="AFJ173" s="145"/>
      <c r="AFK173" s="167"/>
      <c r="AFL173" s="147"/>
      <c r="AFM173" s="148"/>
      <c r="AFN173" s="187"/>
      <c r="AFO173" s="188"/>
      <c r="AFP173" s="165"/>
      <c r="AFQ173" s="166"/>
      <c r="AFR173" s="146"/>
      <c r="AFS173" s="145"/>
      <c r="AFT173" s="145"/>
      <c r="AFU173" s="167"/>
      <c r="AFV173" s="147"/>
      <c r="AFW173" s="148"/>
      <c r="AFX173" s="187"/>
      <c r="AFY173" s="188"/>
      <c r="AFZ173" s="165"/>
      <c r="AGA173" s="166"/>
      <c r="AGB173" s="146"/>
      <c r="AGC173" s="145"/>
      <c r="AGD173" s="145"/>
      <c r="AGE173" s="167"/>
      <c r="AGF173" s="147"/>
      <c r="AGG173" s="148"/>
      <c r="AGH173" s="187"/>
      <c r="AGI173" s="188"/>
      <c r="AGJ173" s="165"/>
      <c r="AGK173" s="166"/>
      <c r="AGL173" s="146"/>
      <c r="AGM173" s="145"/>
      <c r="AGN173" s="145"/>
      <c r="AGO173" s="167"/>
      <c r="AGP173" s="147"/>
      <c r="AGQ173" s="148"/>
      <c r="AGR173" s="187"/>
      <c r="AGS173" s="188"/>
      <c r="AGT173" s="165"/>
      <c r="AGU173" s="166"/>
      <c r="AGV173" s="146"/>
      <c r="AGW173" s="145"/>
      <c r="AGX173" s="145"/>
      <c r="AGY173" s="167"/>
      <c r="AGZ173" s="147"/>
      <c r="AHA173" s="148"/>
      <c r="AHB173" s="187"/>
      <c r="AHC173" s="188"/>
      <c r="AHD173" s="165"/>
      <c r="AHE173" s="166"/>
      <c r="AHF173" s="146"/>
      <c r="AHG173" s="145"/>
      <c r="AHH173" s="145"/>
      <c r="AHI173" s="167"/>
      <c r="AHJ173" s="147"/>
      <c r="AHK173" s="148"/>
      <c r="AHL173" s="187"/>
      <c r="AHM173" s="188"/>
      <c r="AHN173" s="165"/>
      <c r="AHO173" s="166"/>
      <c r="AHP173" s="146"/>
      <c r="AHQ173" s="145"/>
      <c r="AHR173" s="145"/>
      <c r="AHS173" s="167"/>
      <c r="AHT173" s="147"/>
      <c r="AHU173" s="148"/>
      <c r="AHV173" s="187"/>
      <c r="AHW173" s="188"/>
      <c r="AHX173" s="165"/>
      <c r="AHY173" s="166"/>
      <c r="AHZ173" s="146"/>
      <c r="AIA173" s="145"/>
      <c r="AIB173" s="145"/>
      <c r="AIC173" s="167"/>
      <c r="AID173" s="147"/>
      <c r="AIE173" s="148"/>
      <c r="AIF173" s="187"/>
      <c r="AIG173" s="188"/>
      <c r="AIH173" s="165"/>
      <c r="AII173" s="166"/>
      <c r="AIJ173" s="146"/>
      <c r="AIK173" s="145"/>
      <c r="AIL173" s="145"/>
      <c r="AIM173" s="167"/>
      <c r="AIN173" s="147"/>
      <c r="AIO173" s="148"/>
      <c r="AIP173" s="187"/>
      <c r="AIQ173" s="188"/>
      <c r="AIR173" s="165"/>
      <c r="AIS173" s="166"/>
      <c r="AIT173" s="146"/>
      <c r="AIU173" s="145"/>
      <c r="AIV173" s="145"/>
      <c r="AIW173" s="167"/>
      <c r="AIX173" s="147"/>
      <c r="AIY173" s="148"/>
      <c r="AIZ173" s="187"/>
      <c r="AJA173" s="188"/>
      <c r="AJB173" s="165"/>
      <c r="AJC173" s="166"/>
      <c r="AJD173" s="146"/>
      <c r="AJE173" s="145"/>
      <c r="AJF173" s="145"/>
      <c r="AJG173" s="167"/>
      <c r="AJH173" s="147"/>
      <c r="AJI173" s="148"/>
      <c r="AJJ173" s="187"/>
      <c r="AJK173" s="188"/>
      <c r="AJL173" s="165"/>
      <c r="AJM173" s="166"/>
      <c r="AJN173" s="146"/>
      <c r="AJO173" s="145"/>
      <c r="AJP173" s="145"/>
      <c r="AJQ173" s="167"/>
      <c r="AJR173" s="147"/>
      <c r="AJS173" s="148"/>
      <c r="AJT173" s="187"/>
      <c r="AJU173" s="188"/>
      <c r="AJV173" s="165"/>
      <c r="AJW173" s="166"/>
      <c r="AJX173" s="146"/>
      <c r="AJY173" s="145"/>
      <c r="AJZ173" s="145"/>
      <c r="AKA173" s="167"/>
      <c r="AKB173" s="147"/>
      <c r="AKC173" s="148"/>
      <c r="AKD173" s="187"/>
      <c r="AKE173" s="188"/>
      <c r="AKF173" s="165"/>
      <c r="AKG173" s="166"/>
      <c r="AKH173" s="146"/>
      <c r="AKI173" s="145"/>
      <c r="AKJ173" s="145"/>
      <c r="AKK173" s="167"/>
      <c r="AKL173" s="147"/>
      <c r="AKM173" s="148"/>
      <c r="AKN173" s="187"/>
      <c r="AKO173" s="188"/>
      <c r="AKP173" s="165"/>
      <c r="AKQ173" s="166"/>
      <c r="AKR173" s="146"/>
      <c r="AKS173" s="145"/>
      <c r="AKT173" s="145"/>
      <c r="AKU173" s="167"/>
      <c r="AKV173" s="147"/>
      <c r="AKW173" s="148"/>
      <c r="AKX173" s="187"/>
      <c r="AKY173" s="188"/>
      <c r="AKZ173" s="165"/>
      <c r="ALA173" s="166"/>
      <c r="ALB173" s="146"/>
      <c r="ALC173" s="145"/>
      <c r="ALD173" s="145"/>
      <c r="ALE173" s="167"/>
      <c r="ALF173" s="147"/>
      <c r="ALG173" s="148"/>
      <c r="ALH173" s="187"/>
      <c r="ALI173" s="188"/>
      <c r="ALJ173" s="165"/>
      <c r="ALK173" s="166"/>
      <c r="ALL173" s="146"/>
      <c r="ALM173" s="145"/>
      <c r="ALN173" s="145"/>
      <c r="ALO173" s="167"/>
      <c r="ALP173" s="147"/>
      <c r="ALQ173" s="148"/>
      <c r="ALR173" s="187"/>
      <c r="ALS173" s="188"/>
      <c r="ALT173" s="165"/>
      <c r="ALU173" s="166"/>
      <c r="ALV173" s="146"/>
      <c r="ALW173" s="145"/>
      <c r="ALX173" s="145"/>
      <c r="ALY173" s="167"/>
      <c r="ALZ173" s="147"/>
      <c r="AMA173" s="148"/>
      <c r="AMB173" s="187"/>
      <c r="AMC173" s="188"/>
      <c r="AMD173" s="165"/>
      <c r="AME173" s="166"/>
      <c r="AMF173" s="146"/>
      <c r="AMG173" s="145"/>
      <c r="AMH173" s="145"/>
      <c r="AMI173" s="167"/>
      <c r="AMJ173" s="147"/>
      <c r="AMK173" s="148"/>
      <c r="AML173" s="187"/>
      <c r="AMM173" s="188"/>
      <c r="AMN173" s="165"/>
      <c r="AMO173" s="166"/>
      <c r="AMP173" s="146"/>
      <c r="AMQ173" s="145"/>
      <c r="AMR173" s="145"/>
      <c r="AMS173" s="167"/>
      <c r="AMT173" s="147"/>
      <c r="AMU173" s="148"/>
      <c r="AMV173" s="187"/>
      <c r="AMW173" s="188"/>
      <c r="AMX173" s="165"/>
      <c r="AMY173" s="166"/>
      <c r="AMZ173" s="146"/>
      <c r="ANA173" s="145"/>
      <c r="ANB173" s="145"/>
      <c r="ANC173" s="167"/>
      <c r="AND173" s="147"/>
      <c r="ANE173" s="148"/>
      <c r="ANF173" s="187"/>
      <c r="ANG173" s="188"/>
      <c r="ANH173" s="165"/>
      <c r="ANI173" s="166"/>
      <c r="ANJ173" s="146"/>
      <c r="ANK173" s="145"/>
      <c r="ANL173" s="145"/>
      <c r="ANM173" s="167"/>
      <c r="ANN173" s="147"/>
      <c r="ANO173" s="148"/>
      <c r="ANP173" s="187"/>
      <c r="ANQ173" s="188"/>
      <c r="ANR173" s="165"/>
      <c r="ANS173" s="166"/>
      <c r="ANT173" s="146"/>
      <c r="ANU173" s="145"/>
      <c r="ANV173" s="145"/>
      <c r="ANW173" s="167"/>
      <c r="ANX173" s="147"/>
      <c r="ANY173" s="148"/>
      <c r="ANZ173" s="187"/>
      <c r="AOA173" s="188"/>
      <c r="AOB173" s="165"/>
      <c r="AOC173" s="166"/>
      <c r="AOD173" s="146"/>
      <c r="AOE173" s="145"/>
      <c r="AOF173" s="145"/>
      <c r="AOG173" s="167"/>
      <c r="AOH173" s="147"/>
      <c r="AOI173" s="148"/>
      <c r="AOJ173" s="187"/>
      <c r="AOK173" s="188"/>
      <c r="AOL173" s="165"/>
      <c r="AOM173" s="166"/>
      <c r="AON173" s="146"/>
      <c r="AOO173" s="145"/>
      <c r="AOP173" s="145"/>
      <c r="AOQ173" s="167"/>
      <c r="AOR173" s="147"/>
      <c r="AOS173" s="148"/>
      <c r="AOT173" s="187"/>
      <c r="AOU173" s="188"/>
      <c r="AOV173" s="165"/>
      <c r="AOW173" s="166"/>
      <c r="AOX173" s="146"/>
      <c r="AOY173" s="145"/>
      <c r="AOZ173" s="145"/>
      <c r="APA173" s="167"/>
      <c r="APB173" s="147"/>
      <c r="APC173" s="148"/>
      <c r="APD173" s="187"/>
      <c r="APE173" s="188"/>
      <c r="APF173" s="165"/>
      <c r="APG173" s="166"/>
      <c r="APH173" s="146"/>
      <c r="API173" s="145"/>
      <c r="APJ173" s="145"/>
      <c r="APK173" s="167"/>
      <c r="APL173" s="147"/>
      <c r="APM173" s="148"/>
      <c r="APN173" s="187"/>
      <c r="APO173" s="188"/>
      <c r="APP173" s="165"/>
      <c r="APQ173" s="166"/>
      <c r="APR173" s="146"/>
      <c r="APS173" s="145"/>
      <c r="APT173" s="145"/>
      <c r="APU173" s="167"/>
      <c r="APV173" s="147"/>
      <c r="APW173" s="148"/>
      <c r="APX173" s="187"/>
      <c r="APY173" s="188"/>
      <c r="APZ173" s="165"/>
      <c r="AQA173" s="166"/>
      <c r="AQB173" s="146"/>
      <c r="AQC173" s="145"/>
      <c r="AQD173" s="145"/>
      <c r="AQE173" s="167"/>
      <c r="AQF173" s="147"/>
      <c r="AQG173" s="148"/>
      <c r="AQH173" s="187"/>
      <c r="AQI173" s="188"/>
      <c r="AQJ173" s="165"/>
      <c r="AQK173" s="166"/>
      <c r="AQL173" s="146"/>
      <c r="AQM173" s="145"/>
      <c r="AQN173" s="145"/>
      <c r="AQO173" s="167"/>
      <c r="AQP173" s="147"/>
      <c r="AQQ173" s="148"/>
      <c r="AQR173" s="187"/>
      <c r="AQS173" s="188"/>
      <c r="AQT173" s="165"/>
      <c r="AQU173" s="166"/>
      <c r="AQV173" s="146"/>
      <c r="AQW173" s="145"/>
      <c r="AQX173" s="145"/>
      <c r="AQY173" s="167"/>
      <c r="AQZ173" s="147"/>
      <c r="ARA173" s="148"/>
      <c r="ARB173" s="187"/>
      <c r="ARC173" s="188"/>
      <c r="ARD173" s="165"/>
      <c r="ARE173" s="166"/>
      <c r="ARF173" s="146"/>
      <c r="ARG173" s="145"/>
      <c r="ARH173" s="145"/>
      <c r="ARI173" s="167"/>
      <c r="ARJ173" s="147"/>
      <c r="ARK173" s="148"/>
      <c r="ARL173" s="187"/>
      <c r="ARM173" s="188"/>
      <c r="ARN173" s="165"/>
      <c r="ARO173" s="166"/>
      <c r="ARP173" s="146"/>
      <c r="ARQ173" s="145"/>
      <c r="ARR173" s="145"/>
      <c r="ARS173" s="167"/>
      <c r="ART173" s="147"/>
      <c r="ARU173" s="148"/>
      <c r="ARV173" s="187"/>
      <c r="ARW173" s="188"/>
      <c r="ARX173" s="165"/>
      <c r="ARY173" s="166"/>
      <c r="ARZ173" s="146"/>
      <c r="ASA173" s="145"/>
      <c r="ASB173" s="145"/>
      <c r="ASC173" s="167"/>
      <c r="ASD173" s="147"/>
      <c r="ASE173" s="148"/>
      <c r="ASF173" s="187"/>
      <c r="ASG173" s="188"/>
      <c r="ASH173" s="165"/>
      <c r="ASI173" s="166"/>
      <c r="ASJ173" s="146"/>
      <c r="ASK173" s="145"/>
      <c r="ASL173" s="145"/>
      <c r="ASM173" s="167"/>
      <c r="ASN173" s="147"/>
      <c r="ASO173" s="148"/>
      <c r="ASP173" s="187"/>
      <c r="ASQ173" s="188"/>
      <c r="ASR173" s="165"/>
      <c r="ASS173" s="166"/>
      <c r="AST173" s="146"/>
      <c r="ASU173" s="145"/>
      <c r="ASV173" s="145"/>
      <c r="ASW173" s="167"/>
      <c r="ASX173" s="147"/>
      <c r="ASY173" s="148"/>
      <c r="ASZ173" s="187"/>
      <c r="ATA173" s="188"/>
      <c r="ATB173" s="165"/>
      <c r="ATC173" s="166"/>
      <c r="ATD173" s="146"/>
      <c r="ATE173" s="145"/>
      <c r="ATF173" s="145"/>
      <c r="ATG173" s="167"/>
      <c r="ATH173" s="147"/>
      <c r="ATI173" s="148"/>
      <c r="ATJ173" s="187"/>
      <c r="ATK173" s="188"/>
      <c r="ATL173" s="165"/>
      <c r="ATM173" s="166"/>
      <c r="ATN173" s="146"/>
      <c r="ATO173" s="145"/>
      <c r="ATP173" s="145"/>
      <c r="ATQ173" s="167"/>
      <c r="ATR173" s="147"/>
      <c r="ATS173" s="148"/>
      <c r="ATT173" s="187"/>
      <c r="ATU173" s="188"/>
      <c r="ATV173" s="165"/>
      <c r="ATW173" s="166"/>
      <c r="ATX173" s="146"/>
      <c r="ATY173" s="145"/>
      <c r="ATZ173" s="145"/>
      <c r="AUA173" s="167"/>
      <c r="AUB173" s="147"/>
      <c r="AUC173" s="148"/>
      <c r="AUD173" s="187"/>
      <c r="AUE173" s="188"/>
      <c r="AUF173" s="165"/>
      <c r="AUG173" s="166"/>
      <c r="AUH173" s="146"/>
      <c r="AUI173" s="145"/>
      <c r="AUJ173" s="145"/>
      <c r="AUK173" s="167"/>
      <c r="AUL173" s="147"/>
      <c r="AUM173" s="148"/>
      <c r="AUN173" s="187"/>
      <c r="AUO173" s="188"/>
      <c r="AUP173" s="165"/>
      <c r="AUQ173" s="166"/>
      <c r="AUR173" s="146"/>
      <c r="AUS173" s="145"/>
      <c r="AUT173" s="145"/>
      <c r="AUU173" s="167"/>
      <c r="AUV173" s="147"/>
      <c r="AUW173" s="148"/>
      <c r="AUX173" s="187"/>
      <c r="AUY173" s="188"/>
      <c r="AUZ173" s="165"/>
      <c r="AVA173" s="166"/>
      <c r="AVB173" s="146"/>
      <c r="AVC173" s="145"/>
      <c r="AVD173" s="145"/>
      <c r="AVE173" s="167"/>
      <c r="AVF173" s="147"/>
      <c r="AVG173" s="148"/>
      <c r="AVH173" s="187"/>
      <c r="AVI173" s="188"/>
      <c r="AVJ173" s="165"/>
      <c r="AVK173" s="166"/>
      <c r="AVL173" s="146"/>
      <c r="AVM173" s="145"/>
      <c r="AVN173" s="145"/>
      <c r="AVO173" s="167"/>
      <c r="AVP173" s="147"/>
      <c r="AVQ173" s="148"/>
      <c r="AVR173" s="187"/>
      <c r="AVS173" s="188"/>
      <c r="AVT173" s="165"/>
      <c r="AVU173" s="166"/>
      <c r="AVV173" s="146"/>
      <c r="AVW173" s="145"/>
      <c r="AVX173" s="145"/>
      <c r="AVY173" s="167"/>
      <c r="AVZ173" s="147"/>
      <c r="AWA173" s="148"/>
      <c r="AWB173" s="187"/>
      <c r="AWC173" s="188"/>
      <c r="AWD173" s="165"/>
      <c r="AWE173" s="166"/>
      <c r="AWF173" s="146"/>
      <c r="AWG173" s="145"/>
      <c r="AWH173" s="145"/>
      <c r="AWI173" s="167"/>
      <c r="AWJ173" s="147"/>
      <c r="AWK173" s="148"/>
      <c r="AWL173" s="187"/>
      <c r="AWM173" s="188"/>
      <c r="AWN173" s="165"/>
      <c r="AWO173" s="166"/>
      <c r="AWP173" s="146"/>
      <c r="AWQ173" s="145"/>
      <c r="AWR173" s="145"/>
      <c r="AWS173" s="167"/>
      <c r="AWT173" s="147"/>
      <c r="AWU173" s="148"/>
      <c r="AWV173" s="187"/>
      <c r="AWW173" s="188"/>
      <c r="AWX173" s="165"/>
      <c r="AWY173" s="166"/>
      <c r="AWZ173" s="146"/>
      <c r="AXA173" s="145"/>
      <c r="AXB173" s="145"/>
      <c r="AXC173" s="167"/>
      <c r="AXD173" s="147"/>
      <c r="AXE173" s="148"/>
      <c r="AXF173" s="187"/>
      <c r="AXG173" s="188"/>
      <c r="AXH173" s="165"/>
      <c r="AXI173" s="166"/>
      <c r="AXJ173" s="146"/>
      <c r="AXK173" s="145"/>
      <c r="AXL173" s="145"/>
      <c r="AXM173" s="167"/>
      <c r="AXN173" s="147"/>
      <c r="AXO173" s="148"/>
      <c r="AXP173" s="187"/>
      <c r="AXQ173" s="188"/>
      <c r="AXR173" s="165"/>
      <c r="AXS173" s="166"/>
      <c r="AXT173" s="146"/>
      <c r="AXU173" s="145"/>
      <c r="AXV173" s="145"/>
      <c r="AXW173" s="167"/>
      <c r="AXX173" s="147"/>
      <c r="AXY173" s="148"/>
      <c r="AXZ173" s="187"/>
      <c r="AYA173" s="188"/>
      <c r="AYB173" s="165"/>
      <c r="AYC173" s="166"/>
      <c r="AYD173" s="146"/>
      <c r="AYE173" s="145"/>
      <c r="AYF173" s="145"/>
      <c r="AYG173" s="167"/>
      <c r="AYH173" s="147"/>
      <c r="AYI173" s="148"/>
      <c r="AYJ173" s="187"/>
      <c r="AYK173" s="188"/>
      <c r="AYL173" s="165"/>
      <c r="AYM173" s="166"/>
      <c r="AYN173" s="146"/>
      <c r="AYO173" s="145"/>
      <c r="AYP173" s="145"/>
      <c r="AYQ173" s="167"/>
      <c r="AYR173" s="147"/>
      <c r="AYS173" s="148"/>
      <c r="AYT173" s="187"/>
      <c r="AYU173" s="188"/>
      <c r="AYV173" s="165"/>
      <c r="AYW173" s="166"/>
      <c r="AYX173" s="146"/>
      <c r="AYY173" s="145"/>
      <c r="AYZ173" s="145"/>
      <c r="AZA173" s="167"/>
      <c r="AZB173" s="147"/>
      <c r="AZC173" s="148"/>
      <c r="AZD173" s="187"/>
      <c r="AZE173" s="188"/>
      <c r="AZF173" s="165"/>
      <c r="AZG173" s="166"/>
      <c r="AZH173" s="146"/>
      <c r="AZI173" s="145"/>
      <c r="AZJ173" s="145"/>
      <c r="AZK173" s="167"/>
      <c r="AZL173" s="147"/>
      <c r="AZM173" s="148"/>
      <c r="AZN173" s="187"/>
      <c r="AZO173" s="188"/>
      <c r="AZP173" s="165"/>
      <c r="AZQ173" s="166"/>
      <c r="AZR173" s="146"/>
      <c r="AZS173" s="145"/>
      <c r="AZT173" s="145"/>
      <c r="AZU173" s="167"/>
      <c r="AZV173" s="147"/>
      <c r="AZW173" s="148"/>
      <c r="AZX173" s="187"/>
      <c r="AZY173" s="188"/>
      <c r="AZZ173" s="165"/>
      <c r="BAA173" s="166"/>
      <c r="BAB173" s="146"/>
      <c r="BAC173" s="145"/>
      <c r="BAD173" s="145"/>
      <c r="BAE173" s="167"/>
      <c r="BAF173" s="147"/>
      <c r="BAG173" s="148"/>
      <c r="BAH173" s="187"/>
      <c r="BAI173" s="188"/>
      <c r="BAJ173" s="165"/>
      <c r="BAK173" s="166"/>
      <c r="BAL173" s="146"/>
      <c r="BAM173" s="145"/>
      <c r="BAN173" s="145"/>
      <c r="BAO173" s="167"/>
      <c r="BAP173" s="147"/>
      <c r="BAQ173" s="148"/>
      <c r="BAR173" s="187"/>
      <c r="BAS173" s="188"/>
      <c r="BAT173" s="165"/>
      <c r="BAU173" s="166"/>
      <c r="BAV173" s="146"/>
      <c r="BAW173" s="145"/>
      <c r="BAX173" s="145"/>
      <c r="BAY173" s="167"/>
      <c r="BAZ173" s="147"/>
      <c r="BBA173" s="148"/>
      <c r="BBB173" s="187"/>
      <c r="BBC173" s="188"/>
      <c r="BBD173" s="165"/>
      <c r="BBE173" s="166"/>
      <c r="BBF173" s="146"/>
      <c r="BBG173" s="145"/>
      <c r="BBH173" s="145"/>
      <c r="BBI173" s="167"/>
      <c r="BBJ173" s="147"/>
      <c r="BBK173" s="148"/>
      <c r="BBL173" s="187"/>
      <c r="BBM173" s="188"/>
      <c r="BBN173" s="165"/>
      <c r="BBO173" s="166"/>
      <c r="BBP173" s="146"/>
      <c r="BBQ173" s="145"/>
      <c r="BBR173" s="145"/>
      <c r="BBS173" s="167"/>
      <c r="BBT173" s="147"/>
      <c r="BBU173" s="148"/>
      <c r="BBV173" s="187"/>
      <c r="BBW173" s="188"/>
      <c r="BBX173" s="165"/>
      <c r="BBY173" s="166"/>
      <c r="BBZ173" s="146"/>
      <c r="BCA173" s="145"/>
      <c r="BCB173" s="145"/>
      <c r="BCC173" s="167"/>
      <c r="BCD173" s="147"/>
      <c r="BCE173" s="148"/>
      <c r="BCF173" s="187"/>
      <c r="BCG173" s="188"/>
      <c r="BCH173" s="165"/>
      <c r="BCI173" s="166"/>
      <c r="BCJ173" s="146"/>
      <c r="BCK173" s="145"/>
      <c r="BCL173" s="145"/>
      <c r="BCM173" s="167"/>
      <c r="BCN173" s="147"/>
      <c r="BCO173" s="148"/>
      <c r="BCP173" s="187"/>
      <c r="BCQ173" s="188"/>
      <c r="BCR173" s="165"/>
      <c r="BCS173" s="166"/>
      <c r="BCT173" s="146"/>
      <c r="BCU173" s="145"/>
      <c r="BCV173" s="145"/>
      <c r="BCW173" s="167"/>
      <c r="BCX173" s="147"/>
      <c r="BCY173" s="148"/>
      <c r="BCZ173" s="187"/>
      <c r="BDA173" s="188"/>
      <c r="BDB173" s="165"/>
      <c r="BDC173" s="166"/>
      <c r="BDD173" s="146"/>
      <c r="BDE173" s="145"/>
      <c r="BDF173" s="145"/>
      <c r="BDG173" s="167"/>
      <c r="BDH173" s="147"/>
      <c r="BDI173" s="148"/>
      <c r="BDJ173" s="187"/>
      <c r="BDK173" s="188"/>
      <c r="BDL173" s="165"/>
      <c r="BDM173" s="166"/>
      <c r="BDN173" s="146"/>
      <c r="BDO173" s="145"/>
      <c r="BDP173" s="145"/>
      <c r="BDQ173" s="167"/>
      <c r="BDR173" s="147"/>
      <c r="BDS173" s="148"/>
      <c r="BDT173" s="187"/>
      <c r="BDU173" s="188"/>
      <c r="BDV173" s="165"/>
      <c r="BDW173" s="166"/>
      <c r="BDX173" s="146"/>
      <c r="BDY173" s="145"/>
      <c r="BDZ173" s="145"/>
      <c r="BEA173" s="167"/>
      <c r="BEB173" s="147"/>
      <c r="BEC173" s="148"/>
      <c r="BED173" s="187"/>
      <c r="BEE173" s="188"/>
      <c r="BEF173" s="165"/>
      <c r="BEG173" s="166"/>
      <c r="BEH173" s="146"/>
      <c r="BEI173" s="145"/>
      <c r="BEJ173" s="145"/>
      <c r="BEK173" s="167"/>
      <c r="BEL173" s="147"/>
      <c r="BEM173" s="148"/>
      <c r="BEN173" s="187"/>
      <c r="BEO173" s="188"/>
      <c r="BEP173" s="165"/>
      <c r="BEQ173" s="166"/>
      <c r="BER173" s="146"/>
      <c r="BES173" s="145"/>
      <c r="BET173" s="145"/>
      <c r="BEU173" s="167"/>
      <c r="BEV173" s="147"/>
      <c r="BEW173" s="148"/>
      <c r="BEX173" s="187"/>
      <c r="BEY173" s="188"/>
      <c r="BEZ173" s="165"/>
      <c r="BFA173" s="166"/>
      <c r="BFB173" s="146"/>
      <c r="BFC173" s="145"/>
      <c r="BFD173" s="145"/>
      <c r="BFE173" s="167"/>
      <c r="BFF173" s="147"/>
      <c r="BFG173" s="148"/>
      <c r="BFH173" s="187"/>
      <c r="BFI173" s="188"/>
      <c r="BFJ173" s="165"/>
      <c r="BFK173" s="166"/>
      <c r="BFL173" s="146"/>
      <c r="BFM173" s="145"/>
      <c r="BFN173" s="145"/>
      <c r="BFO173" s="167"/>
      <c r="BFP173" s="147"/>
      <c r="BFQ173" s="148"/>
      <c r="BFR173" s="187"/>
      <c r="BFS173" s="188"/>
      <c r="BFT173" s="165"/>
      <c r="BFU173" s="166"/>
      <c r="BFV173" s="146"/>
      <c r="BFW173" s="145"/>
      <c r="BFX173" s="145"/>
      <c r="BFY173" s="167"/>
      <c r="BFZ173" s="147"/>
      <c r="BGA173" s="148"/>
      <c r="BGB173" s="187"/>
      <c r="BGC173" s="188"/>
      <c r="BGD173" s="165"/>
      <c r="BGE173" s="166"/>
      <c r="BGF173" s="146"/>
      <c r="BGG173" s="145"/>
      <c r="BGH173" s="145"/>
      <c r="BGI173" s="167"/>
      <c r="BGJ173" s="147"/>
      <c r="BGK173" s="148"/>
      <c r="BGL173" s="187"/>
      <c r="BGM173" s="188"/>
      <c r="BGN173" s="165"/>
      <c r="BGO173" s="166"/>
      <c r="BGP173" s="146"/>
      <c r="BGQ173" s="145"/>
      <c r="BGR173" s="145"/>
      <c r="BGS173" s="167"/>
      <c r="BGT173" s="147"/>
      <c r="BGU173" s="148"/>
      <c r="BGV173" s="187"/>
      <c r="BGW173" s="188"/>
      <c r="BGX173" s="165"/>
      <c r="BGY173" s="166"/>
      <c r="BGZ173" s="146"/>
      <c r="BHA173" s="145"/>
      <c r="BHB173" s="145"/>
      <c r="BHC173" s="167"/>
      <c r="BHD173" s="147"/>
      <c r="BHE173" s="148"/>
      <c r="BHF173" s="187"/>
      <c r="BHG173" s="188"/>
      <c r="BHH173" s="165"/>
      <c r="BHI173" s="166"/>
      <c r="BHJ173" s="146"/>
      <c r="BHK173" s="145"/>
      <c r="BHL173" s="145"/>
      <c r="BHM173" s="167"/>
      <c r="BHN173" s="147"/>
      <c r="BHO173" s="148"/>
      <c r="BHP173" s="187"/>
      <c r="BHQ173" s="188"/>
      <c r="BHR173" s="165"/>
      <c r="BHS173" s="166"/>
      <c r="BHT173" s="146"/>
      <c r="BHU173" s="145"/>
      <c r="BHV173" s="145"/>
      <c r="BHW173" s="167"/>
      <c r="BHX173" s="147"/>
      <c r="BHY173" s="148"/>
      <c r="BHZ173" s="187"/>
      <c r="BIA173" s="188"/>
      <c r="BIB173" s="165"/>
      <c r="BIC173" s="166"/>
      <c r="BID173" s="146"/>
      <c r="BIE173" s="145"/>
      <c r="BIF173" s="145"/>
      <c r="BIG173" s="167"/>
      <c r="BIH173" s="147"/>
      <c r="BII173" s="148"/>
      <c r="BIJ173" s="187"/>
      <c r="BIK173" s="188"/>
      <c r="BIL173" s="165"/>
      <c r="BIM173" s="166"/>
      <c r="BIN173" s="146"/>
      <c r="BIO173" s="145"/>
      <c r="BIP173" s="145"/>
      <c r="BIQ173" s="167"/>
      <c r="BIR173" s="147"/>
      <c r="BIS173" s="148"/>
      <c r="BIT173" s="187"/>
      <c r="BIU173" s="188"/>
      <c r="BIV173" s="165"/>
      <c r="BIW173" s="166"/>
      <c r="BIX173" s="146"/>
      <c r="BIY173" s="145"/>
      <c r="BIZ173" s="145"/>
      <c r="BJA173" s="167"/>
      <c r="BJB173" s="147"/>
      <c r="BJC173" s="148"/>
      <c r="BJD173" s="187"/>
      <c r="BJE173" s="188"/>
      <c r="BJF173" s="165"/>
      <c r="BJG173" s="166"/>
      <c r="BJH173" s="146"/>
      <c r="BJI173" s="145"/>
      <c r="BJJ173" s="145"/>
      <c r="BJK173" s="167"/>
      <c r="BJL173" s="147"/>
      <c r="BJM173" s="148"/>
      <c r="BJN173" s="187"/>
      <c r="BJO173" s="188"/>
      <c r="BJP173" s="165"/>
      <c r="BJQ173" s="166"/>
      <c r="BJR173" s="146"/>
      <c r="BJS173" s="145"/>
      <c r="BJT173" s="145"/>
      <c r="BJU173" s="167"/>
      <c r="BJV173" s="147"/>
      <c r="BJW173" s="148"/>
      <c r="BJX173" s="187"/>
      <c r="BJY173" s="188"/>
      <c r="BJZ173" s="165"/>
      <c r="BKA173" s="166"/>
      <c r="BKB173" s="146"/>
      <c r="BKC173" s="145"/>
      <c r="BKD173" s="145"/>
      <c r="BKE173" s="167"/>
      <c r="BKF173" s="147"/>
      <c r="BKG173" s="148"/>
      <c r="BKH173" s="187"/>
      <c r="BKI173" s="188"/>
      <c r="BKJ173" s="165"/>
      <c r="BKK173" s="166"/>
      <c r="BKL173" s="146"/>
      <c r="BKM173" s="145"/>
      <c r="BKN173" s="145"/>
      <c r="BKO173" s="167"/>
      <c r="BKP173" s="147"/>
      <c r="BKQ173" s="148"/>
      <c r="BKR173" s="187"/>
      <c r="BKS173" s="188"/>
      <c r="BKT173" s="165"/>
      <c r="BKU173" s="166"/>
      <c r="BKV173" s="146"/>
      <c r="BKW173" s="145"/>
      <c r="BKX173" s="145"/>
      <c r="BKY173" s="167"/>
      <c r="BKZ173" s="147"/>
      <c r="BLA173" s="148"/>
      <c r="BLB173" s="187"/>
      <c r="BLC173" s="188"/>
      <c r="BLD173" s="165"/>
      <c r="BLE173" s="166"/>
      <c r="BLF173" s="146"/>
      <c r="BLG173" s="145"/>
      <c r="BLH173" s="145"/>
      <c r="BLI173" s="167"/>
      <c r="BLJ173" s="147"/>
      <c r="BLK173" s="148"/>
      <c r="BLL173" s="187"/>
      <c r="BLM173" s="188"/>
      <c r="BLN173" s="165"/>
      <c r="BLO173" s="166"/>
      <c r="BLP173" s="146"/>
      <c r="BLQ173" s="145"/>
      <c r="BLR173" s="145"/>
      <c r="BLS173" s="167"/>
      <c r="BLT173" s="147"/>
      <c r="BLU173" s="148"/>
      <c r="BLV173" s="187"/>
      <c r="BLW173" s="188"/>
      <c r="BLX173" s="165"/>
      <c r="BLY173" s="166"/>
      <c r="BLZ173" s="146"/>
      <c r="BMA173" s="145"/>
      <c r="BMB173" s="145"/>
      <c r="BMC173" s="167"/>
      <c r="BMD173" s="147"/>
      <c r="BME173" s="148"/>
      <c r="BMF173" s="187"/>
      <c r="BMG173" s="188"/>
      <c r="BMH173" s="165"/>
      <c r="BMI173" s="166"/>
      <c r="BMJ173" s="146"/>
      <c r="BMK173" s="145"/>
      <c r="BML173" s="145"/>
      <c r="BMM173" s="167"/>
      <c r="BMN173" s="147"/>
      <c r="BMO173" s="148"/>
      <c r="BMP173" s="187"/>
      <c r="BMQ173" s="188"/>
      <c r="BMR173" s="165"/>
      <c r="BMS173" s="166"/>
      <c r="BMT173" s="146"/>
      <c r="BMU173" s="145"/>
      <c r="BMV173" s="145"/>
      <c r="BMW173" s="167"/>
      <c r="BMX173" s="147"/>
      <c r="BMY173" s="148"/>
      <c r="BMZ173" s="187"/>
      <c r="BNA173" s="188"/>
      <c r="BNB173" s="165"/>
      <c r="BNC173" s="166"/>
      <c r="BND173" s="146"/>
      <c r="BNE173" s="145"/>
      <c r="BNF173" s="145"/>
      <c r="BNG173" s="167"/>
      <c r="BNH173" s="147"/>
      <c r="BNI173" s="148"/>
      <c r="BNJ173" s="187"/>
      <c r="BNK173" s="188"/>
      <c r="BNL173" s="165"/>
      <c r="BNM173" s="166"/>
      <c r="BNN173" s="146"/>
      <c r="BNO173" s="145"/>
      <c r="BNP173" s="145"/>
      <c r="BNQ173" s="167"/>
      <c r="BNR173" s="147"/>
      <c r="BNS173" s="148"/>
      <c r="BNT173" s="187"/>
      <c r="BNU173" s="188"/>
      <c r="BNV173" s="165"/>
      <c r="BNW173" s="166"/>
      <c r="BNX173" s="146"/>
      <c r="BNY173" s="145"/>
      <c r="BNZ173" s="145"/>
      <c r="BOA173" s="167"/>
      <c r="BOB173" s="147"/>
      <c r="BOC173" s="148"/>
      <c r="BOD173" s="187"/>
      <c r="BOE173" s="188"/>
      <c r="BOF173" s="165"/>
      <c r="BOG173" s="166"/>
      <c r="BOH173" s="146"/>
      <c r="BOI173" s="145"/>
      <c r="BOJ173" s="145"/>
      <c r="BOK173" s="167"/>
      <c r="BOL173" s="147"/>
      <c r="BOM173" s="148"/>
      <c r="BON173" s="187"/>
      <c r="BOO173" s="188"/>
      <c r="BOP173" s="165"/>
      <c r="BOQ173" s="166"/>
      <c r="BOR173" s="146"/>
      <c r="BOS173" s="145"/>
      <c r="BOT173" s="145"/>
      <c r="BOU173" s="167"/>
      <c r="BOV173" s="147"/>
      <c r="BOW173" s="148"/>
      <c r="BOX173" s="187"/>
      <c r="BOY173" s="188"/>
      <c r="BOZ173" s="165"/>
      <c r="BPA173" s="166"/>
      <c r="BPB173" s="146"/>
      <c r="BPC173" s="145"/>
      <c r="BPD173" s="145"/>
      <c r="BPE173" s="167"/>
      <c r="BPF173" s="147"/>
      <c r="BPG173" s="148"/>
      <c r="BPH173" s="187"/>
      <c r="BPI173" s="188"/>
      <c r="BPJ173" s="165"/>
      <c r="BPK173" s="166"/>
      <c r="BPL173" s="146"/>
      <c r="BPM173" s="145"/>
      <c r="BPN173" s="145"/>
      <c r="BPO173" s="167"/>
      <c r="BPP173" s="147"/>
      <c r="BPQ173" s="148"/>
      <c r="BPR173" s="187"/>
      <c r="BPS173" s="188"/>
      <c r="BPT173" s="165"/>
      <c r="BPU173" s="166"/>
      <c r="BPV173" s="146"/>
      <c r="BPW173" s="145"/>
      <c r="BPX173" s="145"/>
      <c r="BPY173" s="167"/>
      <c r="BPZ173" s="147"/>
      <c r="BQA173" s="148"/>
      <c r="BQB173" s="187"/>
      <c r="BQC173" s="188"/>
      <c r="BQD173" s="165"/>
      <c r="BQE173" s="166"/>
      <c r="BQF173" s="146"/>
      <c r="BQG173" s="145"/>
      <c r="BQH173" s="145"/>
      <c r="BQI173" s="167"/>
      <c r="BQJ173" s="147"/>
      <c r="BQK173" s="148"/>
      <c r="BQL173" s="187"/>
      <c r="BQM173" s="188"/>
      <c r="BQN173" s="165"/>
      <c r="BQO173" s="166"/>
      <c r="BQP173" s="146"/>
      <c r="BQQ173" s="145"/>
      <c r="BQR173" s="145"/>
      <c r="BQS173" s="167"/>
      <c r="BQT173" s="147"/>
      <c r="BQU173" s="148"/>
      <c r="BQV173" s="187"/>
      <c r="BQW173" s="188"/>
      <c r="BQX173" s="165"/>
      <c r="BQY173" s="166"/>
      <c r="BQZ173" s="146"/>
      <c r="BRA173" s="145"/>
      <c r="BRB173" s="145"/>
      <c r="BRC173" s="167"/>
      <c r="BRD173" s="147"/>
      <c r="BRE173" s="148"/>
      <c r="BRF173" s="187"/>
      <c r="BRG173" s="188"/>
      <c r="BRH173" s="165"/>
      <c r="BRI173" s="166"/>
      <c r="BRJ173" s="146"/>
      <c r="BRK173" s="145"/>
      <c r="BRL173" s="145"/>
      <c r="BRM173" s="167"/>
      <c r="BRN173" s="147"/>
      <c r="BRO173" s="148"/>
      <c r="BRP173" s="187"/>
      <c r="BRQ173" s="188"/>
      <c r="BRR173" s="165"/>
      <c r="BRS173" s="166"/>
      <c r="BRT173" s="146"/>
      <c r="BRU173" s="145"/>
      <c r="BRV173" s="145"/>
      <c r="BRW173" s="167"/>
      <c r="BRX173" s="147"/>
      <c r="BRY173" s="148"/>
      <c r="BRZ173" s="187"/>
      <c r="BSA173" s="188"/>
      <c r="BSB173" s="165"/>
      <c r="BSC173" s="166"/>
      <c r="BSD173" s="146"/>
      <c r="BSE173" s="145"/>
      <c r="BSF173" s="145"/>
      <c r="BSG173" s="167"/>
      <c r="BSH173" s="147"/>
      <c r="BSI173" s="148"/>
      <c r="BSJ173" s="187"/>
      <c r="BSK173" s="188"/>
      <c r="BSL173" s="165"/>
      <c r="BSM173" s="166"/>
      <c r="BSN173" s="146"/>
      <c r="BSO173" s="145"/>
      <c r="BSP173" s="145"/>
      <c r="BSQ173" s="167"/>
      <c r="BSR173" s="147"/>
      <c r="BSS173" s="148"/>
      <c r="BST173" s="187"/>
      <c r="BSU173" s="188"/>
      <c r="BSV173" s="165"/>
      <c r="BSW173" s="166"/>
      <c r="BSX173" s="146"/>
      <c r="BSY173" s="145"/>
      <c r="BSZ173" s="145"/>
      <c r="BTA173" s="167"/>
      <c r="BTB173" s="147"/>
      <c r="BTC173" s="148"/>
      <c r="BTD173" s="187"/>
      <c r="BTE173" s="188"/>
      <c r="BTF173" s="165"/>
      <c r="BTG173" s="166"/>
      <c r="BTH173" s="146"/>
      <c r="BTI173" s="145"/>
      <c r="BTJ173" s="145"/>
      <c r="BTK173" s="167"/>
      <c r="BTL173" s="147"/>
      <c r="BTM173" s="148"/>
      <c r="BTN173" s="187"/>
      <c r="BTO173" s="188"/>
      <c r="BTP173" s="165"/>
      <c r="BTQ173" s="166"/>
      <c r="BTR173" s="146"/>
      <c r="BTS173" s="145"/>
      <c r="BTT173" s="145"/>
      <c r="BTU173" s="167"/>
      <c r="BTV173" s="147"/>
      <c r="BTW173" s="148"/>
      <c r="BTX173" s="187"/>
      <c r="BTY173" s="188"/>
      <c r="BTZ173" s="165"/>
      <c r="BUA173" s="166"/>
      <c r="BUB173" s="146"/>
      <c r="BUC173" s="145"/>
      <c r="BUD173" s="145"/>
      <c r="BUE173" s="167"/>
      <c r="BUF173" s="147"/>
      <c r="BUG173" s="148"/>
      <c r="BUH173" s="187"/>
      <c r="BUI173" s="188"/>
      <c r="BUJ173" s="165"/>
      <c r="BUK173" s="166"/>
      <c r="BUL173" s="146"/>
      <c r="BUM173" s="145"/>
      <c r="BUN173" s="145"/>
      <c r="BUO173" s="167"/>
      <c r="BUP173" s="147"/>
      <c r="BUQ173" s="148"/>
      <c r="BUR173" s="187"/>
      <c r="BUS173" s="188"/>
      <c r="BUT173" s="165"/>
      <c r="BUU173" s="166"/>
      <c r="BUV173" s="146"/>
      <c r="BUW173" s="145"/>
      <c r="BUX173" s="145"/>
      <c r="BUY173" s="167"/>
      <c r="BUZ173" s="147"/>
      <c r="BVA173" s="148"/>
      <c r="BVB173" s="187"/>
      <c r="BVC173" s="188"/>
      <c r="BVD173" s="165"/>
      <c r="BVE173" s="166"/>
      <c r="BVF173" s="146"/>
      <c r="BVG173" s="145"/>
      <c r="BVH173" s="145"/>
      <c r="BVI173" s="167"/>
      <c r="BVJ173" s="147"/>
      <c r="BVK173" s="148"/>
      <c r="BVL173" s="187"/>
      <c r="BVM173" s="188"/>
      <c r="BVN173" s="165"/>
      <c r="BVO173" s="166"/>
      <c r="BVP173" s="146"/>
      <c r="BVQ173" s="145"/>
      <c r="BVR173" s="145"/>
      <c r="BVS173" s="167"/>
      <c r="BVT173" s="147"/>
      <c r="BVU173" s="148"/>
      <c r="BVV173" s="187"/>
      <c r="BVW173" s="188"/>
      <c r="BVX173" s="165"/>
      <c r="BVY173" s="166"/>
      <c r="BVZ173" s="146"/>
      <c r="BWA173" s="145"/>
      <c r="BWB173" s="145"/>
      <c r="BWC173" s="167"/>
      <c r="BWD173" s="147"/>
      <c r="BWE173" s="148"/>
      <c r="BWF173" s="187"/>
      <c r="BWG173" s="188"/>
      <c r="BWH173" s="165"/>
      <c r="BWI173" s="166"/>
      <c r="BWJ173" s="146"/>
      <c r="BWK173" s="145"/>
      <c r="BWL173" s="145"/>
      <c r="BWM173" s="167"/>
      <c r="BWN173" s="147"/>
      <c r="BWO173" s="148"/>
      <c r="BWP173" s="187"/>
      <c r="BWQ173" s="188"/>
      <c r="BWR173" s="165"/>
      <c r="BWS173" s="166"/>
      <c r="BWT173" s="146"/>
      <c r="BWU173" s="145"/>
      <c r="BWV173" s="145"/>
      <c r="BWW173" s="167"/>
      <c r="BWX173" s="147"/>
      <c r="BWY173" s="148"/>
      <c r="BWZ173" s="187"/>
      <c r="BXA173" s="188"/>
      <c r="BXB173" s="165"/>
      <c r="BXC173" s="166"/>
      <c r="BXD173" s="146"/>
      <c r="BXE173" s="145"/>
      <c r="BXF173" s="145"/>
      <c r="BXG173" s="167"/>
      <c r="BXH173" s="147"/>
      <c r="BXI173" s="148"/>
      <c r="BXJ173" s="187"/>
      <c r="BXK173" s="188"/>
      <c r="BXL173" s="165"/>
      <c r="BXM173" s="166"/>
      <c r="BXN173" s="146"/>
      <c r="BXO173" s="145"/>
      <c r="BXP173" s="145"/>
      <c r="BXQ173" s="167"/>
      <c r="BXR173" s="147"/>
      <c r="BXS173" s="148"/>
      <c r="BXT173" s="187"/>
      <c r="BXU173" s="188"/>
      <c r="BXV173" s="165"/>
      <c r="BXW173" s="166"/>
      <c r="BXX173" s="146"/>
      <c r="BXY173" s="145"/>
      <c r="BXZ173" s="145"/>
      <c r="BYA173" s="167"/>
      <c r="BYB173" s="147"/>
      <c r="BYC173" s="148"/>
      <c r="BYD173" s="187"/>
      <c r="BYE173" s="188"/>
      <c r="BYF173" s="165"/>
      <c r="BYG173" s="166"/>
      <c r="BYH173" s="146"/>
      <c r="BYI173" s="145"/>
      <c r="BYJ173" s="145"/>
      <c r="BYK173" s="167"/>
      <c r="BYL173" s="147"/>
      <c r="BYM173" s="148"/>
      <c r="BYN173" s="187"/>
      <c r="BYO173" s="188"/>
      <c r="BYP173" s="165"/>
      <c r="BYQ173" s="166"/>
      <c r="BYR173" s="146"/>
      <c r="BYS173" s="145"/>
      <c r="BYT173" s="145"/>
      <c r="BYU173" s="167"/>
      <c r="BYV173" s="147"/>
      <c r="BYW173" s="148"/>
      <c r="BYX173" s="187"/>
      <c r="BYY173" s="188"/>
      <c r="BYZ173" s="165"/>
      <c r="BZA173" s="166"/>
      <c r="BZB173" s="146"/>
      <c r="BZC173" s="145"/>
      <c r="BZD173" s="145"/>
      <c r="BZE173" s="167"/>
      <c r="BZF173" s="147"/>
      <c r="BZG173" s="148"/>
      <c r="BZH173" s="187"/>
      <c r="BZI173" s="188"/>
      <c r="BZJ173" s="165"/>
      <c r="BZK173" s="166"/>
      <c r="BZL173" s="146"/>
      <c r="BZM173" s="145"/>
      <c r="BZN173" s="145"/>
      <c r="BZO173" s="167"/>
      <c r="BZP173" s="147"/>
      <c r="BZQ173" s="148"/>
      <c r="BZR173" s="187"/>
      <c r="BZS173" s="188"/>
      <c r="BZT173" s="165"/>
      <c r="BZU173" s="166"/>
      <c r="BZV173" s="146"/>
      <c r="BZW173" s="145"/>
      <c r="BZX173" s="145"/>
      <c r="BZY173" s="167"/>
      <c r="BZZ173" s="147"/>
      <c r="CAA173" s="148"/>
      <c r="CAB173" s="187"/>
      <c r="CAC173" s="188"/>
      <c r="CAD173" s="165"/>
      <c r="CAE173" s="166"/>
      <c r="CAF173" s="146"/>
      <c r="CAG173" s="145"/>
      <c r="CAH173" s="145"/>
      <c r="CAI173" s="167"/>
      <c r="CAJ173" s="147"/>
      <c r="CAK173" s="148"/>
      <c r="CAL173" s="187"/>
      <c r="CAM173" s="188"/>
      <c r="CAN173" s="165"/>
      <c r="CAO173" s="166"/>
      <c r="CAP173" s="146"/>
      <c r="CAQ173" s="145"/>
      <c r="CAR173" s="145"/>
      <c r="CAS173" s="167"/>
      <c r="CAT173" s="147"/>
      <c r="CAU173" s="148"/>
      <c r="CAV173" s="187"/>
      <c r="CAW173" s="188"/>
      <c r="CAX173" s="165"/>
      <c r="CAY173" s="166"/>
      <c r="CAZ173" s="146"/>
      <c r="CBA173" s="145"/>
      <c r="CBB173" s="145"/>
      <c r="CBC173" s="167"/>
      <c r="CBD173" s="147"/>
      <c r="CBE173" s="148"/>
      <c r="CBF173" s="187"/>
      <c r="CBG173" s="188"/>
      <c r="CBH173" s="165"/>
      <c r="CBI173" s="166"/>
      <c r="CBJ173" s="146"/>
      <c r="CBK173" s="145"/>
      <c r="CBL173" s="145"/>
      <c r="CBM173" s="167"/>
      <c r="CBN173" s="147"/>
      <c r="CBO173" s="148"/>
      <c r="CBP173" s="187"/>
      <c r="CBQ173" s="188"/>
      <c r="CBR173" s="165"/>
      <c r="CBS173" s="166"/>
      <c r="CBT173" s="146"/>
      <c r="CBU173" s="145"/>
      <c r="CBV173" s="145"/>
      <c r="CBW173" s="167"/>
      <c r="CBX173" s="147"/>
      <c r="CBY173" s="148"/>
      <c r="CBZ173" s="187"/>
      <c r="CCA173" s="188"/>
      <c r="CCB173" s="165"/>
      <c r="CCC173" s="166"/>
      <c r="CCD173" s="146"/>
      <c r="CCE173" s="145"/>
      <c r="CCF173" s="145"/>
      <c r="CCG173" s="167"/>
      <c r="CCH173" s="147"/>
      <c r="CCI173" s="148"/>
      <c r="CCJ173" s="187"/>
      <c r="CCK173" s="188"/>
      <c r="CCL173" s="165"/>
      <c r="CCM173" s="166"/>
      <c r="CCN173" s="146"/>
      <c r="CCO173" s="145"/>
      <c r="CCP173" s="145"/>
      <c r="CCQ173" s="167"/>
      <c r="CCR173" s="147"/>
      <c r="CCS173" s="148"/>
      <c r="CCT173" s="187"/>
      <c r="CCU173" s="188"/>
      <c r="CCV173" s="165"/>
      <c r="CCW173" s="166"/>
      <c r="CCX173" s="146"/>
      <c r="CCY173" s="145"/>
      <c r="CCZ173" s="145"/>
      <c r="CDA173" s="167"/>
      <c r="CDB173" s="147"/>
      <c r="CDC173" s="148"/>
      <c r="CDD173" s="187"/>
      <c r="CDE173" s="188"/>
      <c r="CDF173" s="165"/>
      <c r="CDG173" s="166"/>
      <c r="CDH173" s="146"/>
      <c r="CDI173" s="145"/>
      <c r="CDJ173" s="145"/>
      <c r="CDK173" s="167"/>
      <c r="CDL173" s="147"/>
      <c r="CDM173" s="148"/>
      <c r="CDN173" s="187"/>
      <c r="CDO173" s="188"/>
      <c r="CDP173" s="165"/>
      <c r="CDQ173" s="166"/>
      <c r="CDR173" s="146"/>
      <c r="CDS173" s="145"/>
      <c r="CDT173" s="145"/>
      <c r="CDU173" s="167"/>
      <c r="CDV173" s="147"/>
      <c r="CDW173" s="148"/>
      <c r="CDX173" s="187"/>
      <c r="CDY173" s="188"/>
      <c r="CDZ173" s="165"/>
      <c r="CEA173" s="166"/>
      <c r="CEB173" s="146"/>
      <c r="CEC173" s="145"/>
      <c r="CED173" s="145"/>
      <c r="CEE173" s="167"/>
      <c r="CEF173" s="147"/>
      <c r="CEG173" s="148"/>
      <c r="CEH173" s="187"/>
      <c r="CEI173" s="188"/>
      <c r="CEJ173" s="165"/>
      <c r="CEK173" s="166"/>
      <c r="CEL173" s="146"/>
      <c r="CEM173" s="145"/>
      <c r="CEN173" s="145"/>
      <c r="CEO173" s="167"/>
      <c r="CEP173" s="147"/>
      <c r="CEQ173" s="148"/>
      <c r="CER173" s="187"/>
      <c r="CES173" s="188"/>
      <c r="CET173" s="165"/>
      <c r="CEU173" s="166"/>
      <c r="CEV173" s="146"/>
      <c r="CEW173" s="145"/>
      <c r="CEX173" s="145"/>
      <c r="CEY173" s="167"/>
      <c r="CEZ173" s="147"/>
      <c r="CFA173" s="148"/>
      <c r="CFB173" s="187"/>
      <c r="CFC173" s="188"/>
      <c r="CFD173" s="165"/>
      <c r="CFE173" s="166"/>
      <c r="CFF173" s="146"/>
      <c r="CFG173" s="145"/>
      <c r="CFH173" s="145"/>
      <c r="CFI173" s="167"/>
      <c r="CFJ173" s="147"/>
      <c r="CFK173" s="148"/>
      <c r="CFL173" s="187"/>
      <c r="CFM173" s="188"/>
      <c r="CFN173" s="165"/>
      <c r="CFO173" s="166"/>
      <c r="CFP173" s="146"/>
      <c r="CFQ173" s="145"/>
      <c r="CFR173" s="145"/>
      <c r="CFS173" s="167"/>
      <c r="CFT173" s="147"/>
      <c r="CFU173" s="148"/>
      <c r="CFV173" s="187"/>
      <c r="CFW173" s="188"/>
      <c r="CFX173" s="165"/>
      <c r="CFY173" s="166"/>
      <c r="CFZ173" s="146"/>
      <c r="CGA173" s="145"/>
      <c r="CGB173" s="145"/>
      <c r="CGC173" s="167"/>
      <c r="CGD173" s="147"/>
      <c r="CGE173" s="148"/>
      <c r="CGF173" s="187"/>
      <c r="CGG173" s="188"/>
      <c r="CGH173" s="165"/>
      <c r="CGI173" s="166"/>
      <c r="CGJ173" s="146"/>
      <c r="CGK173" s="145"/>
      <c r="CGL173" s="145"/>
      <c r="CGM173" s="167"/>
      <c r="CGN173" s="147"/>
      <c r="CGO173" s="148"/>
      <c r="CGP173" s="187"/>
      <c r="CGQ173" s="188"/>
      <c r="CGR173" s="165"/>
      <c r="CGS173" s="166"/>
      <c r="CGT173" s="146"/>
      <c r="CGU173" s="145"/>
      <c r="CGV173" s="145"/>
      <c r="CGW173" s="167"/>
      <c r="CGX173" s="147"/>
      <c r="CGY173" s="148"/>
      <c r="CGZ173" s="187"/>
      <c r="CHA173" s="188"/>
      <c r="CHB173" s="165"/>
      <c r="CHC173" s="166"/>
      <c r="CHD173" s="146"/>
      <c r="CHE173" s="145"/>
      <c r="CHF173" s="145"/>
      <c r="CHG173" s="167"/>
      <c r="CHH173" s="147"/>
      <c r="CHI173" s="148"/>
      <c r="CHJ173" s="187"/>
      <c r="CHK173" s="188"/>
      <c r="CHL173" s="165"/>
      <c r="CHM173" s="166"/>
      <c r="CHN173" s="146"/>
      <c r="CHO173" s="145"/>
      <c r="CHP173" s="145"/>
      <c r="CHQ173" s="167"/>
      <c r="CHR173" s="147"/>
      <c r="CHS173" s="148"/>
      <c r="CHT173" s="187"/>
      <c r="CHU173" s="188"/>
      <c r="CHV173" s="165"/>
      <c r="CHW173" s="166"/>
      <c r="CHX173" s="146"/>
      <c r="CHY173" s="145"/>
      <c r="CHZ173" s="145"/>
      <c r="CIA173" s="167"/>
      <c r="CIB173" s="147"/>
      <c r="CIC173" s="148"/>
      <c r="CID173" s="187"/>
      <c r="CIE173" s="188"/>
      <c r="CIF173" s="165"/>
      <c r="CIG173" s="166"/>
      <c r="CIH173" s="146"/>
      <c r="CII173" s="145"/>
      <c r="CIJ173" s="145"/>
      <c r="CIK173" s="167"/>
      <c r="CIL173" s="147"/>
      <c r="CIM173" s="148"/>
      <c r="CIN173" s="187"/>
      <c r="CIO173" s="188"/>
      <c r="CIP173" s="165"/>
      <c r="CIQ173" s="166"/>
      <c r="CIR173" s="146"/>
      <c r="CIS173" s="145"/>
      <c r="CIT173" s="145"/>
      <c r="CIU173" s="167"/>
      <c r="CIV173" s="147"/>
      <c r="CIW173" s="148"/>
      <c r="CIX173" s="187"/>
      <c r="CIY173" s="188"/>
      <c r="CIZ173" s="165"/>
      <c r="CJA173" s="166"/>
      <c r="CJB173" s="146"/>
      <c r="CJC173" s="145"/>
      <c r="CJD173" s="145"/>
      <c r="CJE173" s="167"/>
      <c r="CJF173" s="147"/>
      <c r="CJG173" s="148"/>
      <c r="CJH173" s="187"/>
      <c r="CJI173" s="188"/>
      <c r="CJJ173" s="165"/>
      <c r="CJK173" s="166"/>
      <c r="CJL173" s="146"/>
      <c r="CJM173" s="145"/>
      <c r="CJN173" s="145"/>
      <c r="CJO173" s="167"/>
      <c r="CJP173" s="147"/>
      <c r="CJQ173" s="148"/>
      <c r="CJR173" s="187"/>
      <c r="CJS173" s="188"/>
      <c r="CJT173" s="165"/>
      <c r="CJU173" s="166"/>
      <c r="CJV173" s="146"/>
      <c r="CJW173" s="145"/>
      <c r="CJX173" s="145"/>
      <c r="CJY173" s="167"/>
      <c r="CJZ173" s="147"/>
      <c r="CKA173" s="148"/>
      <c r="CKB173" s="187"/>
      <c r="CKC173" s="188"/>
      <c r="CKD173" s="165"/>
      <c r="CKE173" s="166"/>
      <c r="CKF173" s="146"/>
      <c r="CKG173" s="145"/>
      <c r="CKH173" s="145"/>
      <c r="CKI173" s="167"/>
      <c r="CKJ173" s="147"/>
      <c r="CKK173" s="148"/>
      <c r="CKL173" s="187"/>
      <c r="CKM173" s="188"/>
      <c r="CKN173" s="165"/>
      <c r="CKO173" s="166"/>
      <c r="CKP173" s="146"/>
      <c r="CKQ173" s="145"/>
      <c r="CKR173" s="145"/>
      <c r="CKS173" s="167"/>
      <c r="CKT173" s="147"/>
      <c r="CKU173" s="148"/>
      <c r="CKV173" s="187"/>
      <c r="CKW173" s="188"/>
      <c r="CKX173" s="165"/>
      <c r="CKY173" s="166"/>
      <c r="CKZ173" s="146"/>
      <c r="CLA173" s="145"/>
      <c r="CLB173" s="145"/>
      <c r="CLC173" s="167"/>
      <c r="CLD173" s="147"/>
      <c r="CLE173" s="148"/>
      <c r="CLF173" s="187"/>
      <c r="CLG173" s="188"/>
      <c r="CLH173" s="165"/>
      <c r="CLI173" s="166"/>
      <c r="CLJ173" s="146"/>
      <c r="CLK173" s="145"/>
      <c r="CLL173" s="145"/>
      <c r="CLM173" s="167"/>
      <c r="CLN173" s="147"/>
      <c r="CLO173" s="148"/>
      <c r="CLP173" s="187"/>
      <c r="CLQ173" s="188"/>
      <c r="CLR173" s="165"/>
      <c r="CLS173" s="166"/>
      <c r="CLT173" s="146"/>
      <c r="CLU173" s="145"/>
      <c r="CLV173" s="145"/>
      <c r="CLW173" s="167"/>
      <c r="CLX173" s="147"/>
      <c r="CLY173" s="148"/>
      <c r="CLZ173" s="187"/>
      <c r="CMA173" s="188"/>
      <c r="CMB173" s="165"/>
      <c r="CMC173" s="166"/>
      <c r="CMD173" s="146"/>
      <c r="CME173" s="145"/>
      <c r="CMF173" s="145"/>
      <c r="CMG173" s="167"/>
      <c r="CMH173" s="147"/>
      <c r="CMI173" s="148"/>
      <c r="CMJ173" s="187"/>
      <c r="CMK173" s="188"/>
      <c r="CML173" s="165"/>
      <c r="CMM173" s="166"/>
      <c r="CMN173" s="146"/>
      <c r="CMO173" s="145"/>
      <c r="CMP173" s="145"/>
      <c r="CMQ173" s="167"/>
      <c r="CMR173" s="147"/>
      <c r="CMS173" s="148"/>
      <c r="CMT173" s="187"/>
      <c r="CMU173" s="188"/>
      <c r="CMV173" s="165"/>
      <c r="CMW173" s="166"/>
      <c r="CMX173" s="146"/>
      <c r="CMY173" s="145"/>
      <c r="CMZ173" s="145"/>
      <c r="CNA173" s="167"/>
      <c r="CNB173" s="147"/>
      <c r="CNC173" s="148"/>
      <c r="CND173" s="187"/>
      <c r="CNE173" s="188"/>
      <c r="CNF173" s="165"/>
      <c r="CNG173" s="166"/>
      <c r="CNH173" s="146"/>
      <c r="CNI173" s="145"/>
      <c r="CNJ173" s="145"/>
      <c r="CNK173" s="167"/>
      <c r="CNL173" s="147"/>
      <c r="CNM173" s="148"/>
      <c r="CNN173" s="187"/>
      <c r="CNO173" s="188"/>
      <c r="CNP173" s="165"/>
      <c r="CNQ173" s="166"/>
      <c r="CNR173" s="146"/>
      <c r="CNS173" s="145"/>
      <c r="CNT173" s="145"/>
      <c r="CNU173" s="167"/>
      <c r="CNV173" s="147"/>
      <c r="CNW173" s="148"/>
      <c r="CNX173" s="187"/>
      <c r="CNY173" s="188"/>
      <c r="CNZ173" s="165"/>
      <c r="COA173" s="166"/>
      <c r="COB173" s="146"/>
      <c r="COC173" s="145"/>
      <c r="COD173" s="145"/>
      <c r="COE173" s="167"/>
      <c r="COF173" s="147"/>
      <c r="COG173" s="148"/>
      <c r="COH173" s="187"/>
      <c r="COI173" s="188"/>
      <c r="COJ173" s="165"/>
      <c r="COK173" s="166"/>
      <c r="COL173" s="146"/>
      <c r="COM173" s="145"/>
      <c r="CON173" s="145"/>
      <c r="COO173" s="167"/>
      <c r="COP173" s="147"/>
      <c r="COQ173" s="148"/>
      <c r="COR173" s="187"/>
      <c r="COS173" s="188"/>
      <c r="COT173" s="165"/>
      <c r="COU173" s="166"/>
      <c r="COV173" s="146"/>
      <c r="COW173" s="145"/>
      <c r="COX173" s="145"/>
      <c r="COY173" s="167"/>
      <c r="COZ173" s="147"/>
      <c r="CPA173" s="148"/>
      <c r="CPB173" s="187"/>
      <c r="CPC173" s="188"/>
      <c r="CPD173" s="165"/>
      <c r="CPE173" s="166"/>
      <c r="CPF173" s="146"/>
      <c r="CPG173" s="145"/>
      <c r="CPH173" s="145"/>
      <c r="CPI173" s="167"/>
      <c r="CPJ173" s="147"/>
      <c r="CPK173" s="148"/>
      <c r="CPL173" s="187"/>
      <c r="CPM173" s="188"/>
      <c r="CPN173" s="165"/>
      <c r="CPO173" s="166"/>
      <c r="CPP173" s="146"/>
      <c r="CPQ173" s="145"/>
      <c r="CPR173" s="145"/>
      <c r="CPS173" s="167"/>
      <c r="CPT173" s="147"/>
      <c r="CPU173" s="148"/>
      <c r="CPV173" s="187"/>
      <c r="CPW173" s="188"/>
      <c r="CPX173" s="165"/>
      <c r="CPY173" s="166"/>
      <c r="CPZ173" s="146"/>
      <c r="CQA173" s="145"/>
      <c r="CQB173" s="145"/>
      <c r="CQC173" s="167"/>
      <c r="CQD173" s="147"/>
      <c r="CQE173" s="148"/>
      <c r="CQF173" s="187"/>
      <c r="CQG173" s="188"/>
      <c r="CQH173" s="165"/>
      <c r="CQI173" s="166"/>
      <c r="CQJ173" s="146"/>
      <c r="CQK173" s="145"/>
      <c r="CQL173" s="145"/>
      <c r="CQM173" s="167"/>
      <c r="CQN173" s="147"/>
      <c r="CQO173" s="148"/>
      <c r="CQP173" s="187"/>
      <c r="CQQ173" s="188"/>
      <c r="CQR173" s="165"/>
      <c r="CQS173" s="166"/>
      <c r="CQT173" s="146"/>
      <c r="CQU173" s="145"/>
      <c r="CQV173" s="145"/>
      <c r="CQW173" s="167"/>
      <c r="CQX173" s="147"/>
      <c r="CQY173" s="148"/>
      <c r="CQZ173" s="187"/>
      <c r="CRA173" s="188"/>
      <c r="CRB173" s="165"/>
      <c r="CRC173" s="166"/>
      <c r="CRD173" s="146"/>
      <c r="CRE173" s="145"/>
      <c r="CRF173" s="145"/>
      <c r="CRG173" s="167"/>
      <c r="CRH173" s="147"/>
      <c r="CRI173" s="148"/>
      <c r="CRJ173" s="187"/>
      <c r="CRK173" s="188"/>
      <c r="CRL173" s="165"/>
      <c r="CRM173" s="166"/>
      <c r="CRN173" s="146"/>
      <c r="CRO173" s="145"/>
      <c r="CRP173" s="145"/>
      <c r="CRQ173" s="167"/>
      <c r="CRR173" s="147"/>
      <c r="CRS173" s="148"/>
      <c r="CRT173" s="187"/>
      <c r="CRU173" s="188"/>
      <c r="CRV173" s="165"/>
      <c r="CRW173" s="166"/>
      <c r="CRX173" s="146"/>
      <c r="CRY173" s="145"/>
      <c r="CRZ173" s="145"/>
      <c r="CSA173" s="167"/>
      <c r="CSB173" s="147"/>
      <c r="CSC173" s="148"/>
      <c r="CSD173" s="187"/>
      <c r="CSE173" s="188"/>
      <c r="CSF173" s="165"/>
      <c r="CSG173" s="166"/>
      <c r="CSH173" s="146"/>
      <c r="CSI173" s="145"/>
      <c r="CSJ173" s="145"/>
      <c r="CSK173" s="167"/>
      <c r="CSL173" s="147"/>
      <c r="CSM173" s="148"/>
      <c r="CSN173" s="187"/>
      <c r="CSO173" s="188"/>
      <c r="CSP173" s="165"/>
      <c r="CSQ173" s="166"/>
      <c r="CSR173" s="146"/>
      <c r="CSS173" s="145"/>
      <c r="CST173" s="145"/>
      <c r="CSU173" s="167"/>
      <c r="CSV173" s="147"/>
      <c r="CSW173" s="148"/>
      <c r="CSX173" s="187"/>
      <c r="CSY173" s="188"/>
      <c r="CSZ173" s="165"/>
      <c r="CTA173" s="166"/>
      <c r="CTB173" s="146"/>
      <c r="CTC173" s="145"/>
      <c r="CTD173" s="145"/>
      <c r="CTE173" s="167"/>
      <c r="CTF173" s="147"/>
      <c r="CTG173" s="148"/>
      <c r="CTH173" s="187"/>
      <c r="CTI173" s="188"/>
      <c r="CTJ173" s="165"/>
      <c r="CTK173" s="166"/>
      <c r="CTL173" s="146"/>
      <c r="CTM173" s="145"/>
      <c r="CTN173" s="145"/>
      <c r="CTO173" s="167"/>
      <c r="CTP173" s="147"/>
      <c r="CTQ173" s="148"/>
      <c r="CTR173" s="187"/>
      <c r="CTS173" s="188"/>
      <c r="CTT173" s="165"/>
      <c r="CTU173" s="166"/>
      <c r="CTV173" s="146"/>
      <c r="CTW173" s="145"/>
      <c r="CTX173" s="145"/>
      <c r="CTY173" s="167"/>
      <c r="CTZ173" s="147"/>
      <c r="CUA173" s="148"/>
      <c r="CUB173" s="187"/>
      <c r="CUC173" s="188"/>
      <c r="CUD173" s="165"/>
      <c r="CUE173" s="166"/>
      <c r="CUF173" s="146"/>
      <c r="CUG173" s="145"/>
      <c r="CUH173" s="145"/>
      <c r="CUI173" s="167"/>
      <c r="CUJ173" s="147"/>
      <c r="CUK173" s="148"/>
      <c r="CUL173" s="187"/>
      <c r="CUM173" s="188"/>
      <c r="CUN173" s="165"/>
      <c r="CUO173" s="166"/>
      <c r="CUP173" s="146"/>
      <c r="CUQ173" s="145"/>
      <c r="CUR173" s="145"/>
      <c r="CUS173" s="167"/>
      <c r="CUT173" s="147"/>
      <c r="CUU173" s="148"/>
      <c r="CUV173" s="187"/>
      <c r="CUW173" s="188"/>
      <c r="CUX173" s="165"/>
      <c r="CUY173" s="166"/>
      <c r="CUZ173" s="146"/>
      <c r="CVA173" s="145"/>
      <c r="CVB173" s="145"/>
      <c r="CVC173" s="167"/>
      <c r="CVD173" s="147"/>
      <c r="CVE173" s="148"/>
      <c r="CVF173" s="187"/>
      <c r="CVG173" s="188"/>
      <c r="CVH173" s="165"/>
      <c r="CVI173" s="166"/>
      <c r="CVJ173" s="146"/>
      <c r="CVK173" s="145"/>
      <c r="CVL173" s="145"/>
      <c r="CVM173" s="167"/>
      <c r="CVN173" s="147"/>
      <c r="CVO173" s="148"/>
      <c r="CVP173" s="187"/>
      <c r="CVQ173" s="188"/>
      <c r="CVR173" s="165"/>
      <c r="CVS173" s="166"/>
      <c r="CVT173" s="146"/>
      <c r="CVU173" s="145"/>
      <c r="CVV173" s="145"/>
      <c r="CVW173" s="167"/>
      <c r="CVX173" s="147"/>
      <c r="CVY173" s="148"/>
      <c r="CVZ173" s="187"/>
      <c r="CWA173" s="188"/>
      <c r="CWB173" s="165"/>
      <c r="CWC173" s="166"/>
      <c r="CWD173" s="146"/>
      <c r="CWE173" s="145"/>
      <c r="CWF173" s="145"/>
      <c r="CWG173" s="167"/>
      <c r="CWH173" s="147"/>
      <c r="CWI173" s="148"/>
      <c r="CWJ173" s="187"/>
      <c r="CWK173" s="188"/>
      <c r="CWL173" s="165"/>
      <c r="CWM173" s="166"/>
      <c r="CWN173" s="146"/>
      <c r="CWO173" s="145"/>
      <c r="CWP173" s="145"/>
      <c r="CWQ173" s="167"/>
      <c r="CWR173" s="147"/>
      <c r="CWS173" s="148"/>
      <c r="CWT173" s="187"/>
      <c r="CWU173" s="188"/>
      <c r="CWV173" s="165"/>
      <c r="CWW173" s="166"/>
      <c r="CWX173" s="146"/>
      <c r="CWY173" s="145"/>
      <c r="CWZ173" s="145"/>
      <c r="CXA173" s="167"/>
      <c r="CXB173" s="147"/>
      <c r="CXC173" s="148"/>
      <c r="CXD173" s="187"/>
      <c r="CXE173" s="188"/>
      <c r="CXF173" s="165"/>
      <c r="CXG173" s="166"/>
      <c r="CXH173" s="146"/>
      <c r="CXI173" s="145"/>
      <c r="CXJ173" s="145"/>
      <c r="CXK173" s="167"/>
      <c r="CXL173" s="147"/>
      <c r="CXM173" s="148"/>
      <c r="CXN173" s="187"/>
      <c r="CXO173" s="188"/>
      <c r="CXP173" s="165"/>
      <c r="CXQ173" s="166"/>
      <c r="CXR173" s="146"/>
      <c r="CXS173" s="145"/>
      <c r="CXT173" s="145"/>
      <c r="CXU173" s="167"/>
      <c r="CXV173" s="147"/>
      <c r="CXW173" s="148"/>
      <c r="CXX173" s="187"/>
      <c r="CXY173" s="188"/>
      <c r="CXZ173" s="165"/>
      <c r="CYA173" s="166"/>
      <c r="CYB173" s="146"/>
      <c r="CYC173" s="145"/>
      <c r="CYD173" s="145"/>
      <c r="CYE173" s="167"/>
      <c r="CYF173" s="147"/>
      <c r="CYG173" s="148"/>
      <c r="CYH173" s="187"/>
      <c r="CYI173" s="188"/>
      <c r="CYJ173" s="165"/>
      <c r="CYK173" s="166"/>
      <c r="CYL173" s="146"/>
      <c r="CYM173" s="145"/>
      <c r="CYN173" s="145"/>
      <c r="CYO173" s="167"/>
      <c r="CYP173" s="147"/>
      <c r="CYQ173" s="148"/>
      <c r="CYR173" s="187"/>
      <c r="CYS173" s="188"/>
      <c r="CYT173" s="165"/>
      <c r="CYU173" s="166"/>
      <c r="CYV173" s="146"/>
      <c r="CYW173" s="145"/>
      <c r="CYX173" s="145"/>
      <c r="CYY173" s="167"/>
      <c r="CYZ173" s="147"/>
      <c r="CZA173" s="148"/>
      <c r="CZB173" s="187"/>
      <c r="CZC173" s="188"/>
      <c r="CZD173" s="165"/>
      <c r="CZE173" s="166"/>
      <c r="CZF173" s="146"/>
      <c r="CZG173" s="145"/>
      <c r="CZH173" s="145"/>
      <c r="CZI173" s="167"/>
      <c r="CZJ173" s="147"/>
      <c r="CZK173" s="148"/>
      <c r="CZL173" s="187"/>
      <c r="CZM173" s="188"/>
      <c r="CZN173" s="165"/>
      <c r="CZO173" s="166"/>
      <c r="CZP173" s="146"/>
      <c r="CZQ173" s="145"/>
      <c r="CZR173" s="145"/>
      <c r="CZS173" s="167"/>
      <c r="CZT173" s="147"/>
      <c r="CZU173" s="148"/>
      <c r="CZV173" s="187"/>
      <c r="CZW173" s="188"/>
      <c r="CZX173" s="165"/>
      <c r="CZY173" s="166"/>
      <c r="CZZ173" s="146"/>
      <c r="DAA173" s="145"/>
      <c r="DAB173" s="145"/>
      <c r="DAC173" s="167"/>
      <c r="DAD173" s="147"/>
      <c r="DAE173" s="148"/>
      <c r="DAF173" s="187"/>
      <c r="DAG173" s="188"/>
      <c r="DAH173" s="165"/>
      <c r="DAI173" s="166"/>
      <c r="DAJ173" s="146"/>
      <c r="DAK173" s="145"/>
      <c r="DAL173" s="145"/>
      <c r="DAM173" s="167"/>
      <c r="DAN173" s="147"/>
      <c r="DAO173" s="148"/>
      <c r="DAP173" s="187"/>
      <c r="DAQ173" s="188"/>
      <c r="DAR173" s="165"/>
      <c r="DAS173" s="166"/>
      <c r="DAT173" s="146"/>
      <c r="DAU173" s="145"/>
      <c r="DAV173" s="145"/>
      <c r="DAW173" s="167"/>
      <c r="DAX173" s="147"/>
      <c r="DAY173" s="148"/>
      <c r="DAZ173" s="187"/>
      <c r="DBA173" s="188"/>
      <c r="DBB173" s="165"/>
      <c r="DBC173" s="166"/>
      <c r="DBD173" s="146"/>
      <c r="DBE173" s="145"/>
      <c r="DBF173" s="145"/>
      <c r="DBG173" s="167"/>
      <c r="DBH173" s="147"/>
      <c r="DBI173" s="148"/>
      <c r="DBJ173" s="187"/>
      <c r="DBK173" s="188"/>
      <c r="DBL173" s="165"/>
      <c r="DBM173" s="166"/>
      <c r="DBN173" s="146"/>
      <c r="DBO173" s="145"/>
      <c r="DBP173" s="145"/>
      <c r="DBQ173" s="167"/>
      <c r="DBR173" s="147"/>
      <c r="DBS173" s="148"/>
      <c r="DBT173" s="187"/>
      <c r="DBU173" s="188"/>
      <c r="DBV173" s="165"/>
      <c r="DBW173" s="166"/>
      <c r="DBX173" s="146"/>
      <c r="DBY173" s="145"/>
      <c r="DBZ173" s="145"/>
      <c r="DCA173" s="167"/>
      <c r="DCB173" s="147"/>
      <c r="DCC173" s="148"/>
      <c r="DCD173" s="187"/>
      <c r="DCE173" s="188"/>
      <c r="DCF173" s="165"/>
      <c r="DCG173" s="166"/>
      <c r="DCH173" s="146"/>
      <c r="DCI173" s="145"/>
      <c r="DCJ173" s="145"/>
      <c r="DCK173" s="167"/>
      <c r="DCL173" s="147"/>
      <c r="DCM173" s="148"/>
      <c r="DCN173" s="187"/>
      <c r="DCO173" s="188"/>
      <c r="DCP173" s="165"/>
      <c r="DCQ173" s="166"/>
      <c r="DCR173" s="146"/>
      <c r="DCS173" s="145"/>
      <c r="DCT173" s="145"/>
      <c r="DCU173" s="167"/>
      <c r="DCV173" s="147"/>
      <c r="DCW173" s="148"/>
      <c r="DCX173" s="187"/>
      <c r="DCY173" s="188"/>
      <c r="DCZ173" s="165"/>
      <c r="DDA173" s="166"/>
      <c r="DDB173" s="146"/>
      <c r="DDC173" s="145"/>
      <c r="DDD173" s="145"/>
      <c r="DDE173" s="167"/>
      <c r="DDF173" s="147"/>
      <c r="DDG173" s="148"/>
      <c r="DDH173" s="187"/>
      <c r="DDI173" s="188"/>
      <c r="DDJ173" s="165"/>
      <c r="DDK173" s="166"/>
      <c r="DDL173" s="146"/>
      <c r="DDM173" s="145"/>
      <c r="DDN173" s="145"/>
      <c r="DDO173" s="167"/>
      <c r="DDP173" s="147"/>
      <c r="DDQ173" s="148"/>
      <c r="DDR173" s="187"/>
      <c r="DDS173" s="188"/>
      <c r="DDT173" s="165"/>
      <c r="DDU173" s="166"/>
      <c r="DDV173" s="146"/>
      <c r="DDW173" s="145"/>
      <c r="DDX173" s="145"/>
      <c r="DDY173" s="167"/>
      <c r="DDZ173" s="147"/>
      <c r="DEA173" s="148"/>
      <c r="DEB173" s="187"/>
      <c r="DEC173" s="188"/>
      <c r="DED173" s="165"/>
      <c r="DEE173" s="166"/>
      <c r="DEF173" s="146"/>
      <c r="DEG173" s="145"/>
      <c r="DEH173" s="145"/>
      <c r="DEI173" s="167"/>
      <c r="DEJ173" s="147"/>
      <c r="DEK173" s="148"/>
      <c r="DEL173" s="187"/>
      <c r="DEM173" s="188"/>
      <c r="DEN173" s="165"/>
      <c r="DEO173" s="166"/>
      <c r="DEP173" s="146"/>
      <c r="DEQ173" s="145"/>
      <c r="DER173" s="145"/>
      <c r="DES173" s="167"/>
      <c r="DET173" s="147"/>
      <c r="DEU173" s="148"/>
      <c r="DEV173" s="187"/>
      <c r="DEW173" s="188"/>
      <c r="DEX173" s="165"/>
      <c r="DEY173" s="166"/>
      <c r="DEZ173" s="146"/>
      <c r="DFA173" s="145"/>
      <c r="DFB173" s="145"/>
      <c r="DFC173" s="167"/>
      <c r="DFD173" s="147"/>
      <c r="DFE173" s="148"/>
      <c r="DFF173" s="187"/>
      <c r="DFG173" s="188"/>
      <c r="DFH173" s="165"/>
      <c r="DFI173" s="166"/>
      <c r="DFJ173" s="146"/>
      <c r="DFK173" s="145"/>
      <c r="DFL173" s="145"/>
      <c r="DFM173" s="167"/>
      <c r="DFN173" s="147"/>
      <c r="DFO173" s="148"/>
      <c r="DFP173" s="187"/>
      <c r="DFQ173" s="188"/>
      <c r="DFR173" s="165"/>
      <c r="DFS173" s="166"/>
      <c r="DFT173" s="146"/>
      <c r="DFU173" s="145"/>
      <c r="DFV173" s="145"/>
      <c r="DFW173" s="167"/>
      <c r="DFX173" s="147"/>
      <c r="DFY173" s="148"/>
      <c r="DFZ173" s="187"/>
      <c r="DGA173" s="188"/>
      <c r="DGB173" s="165"/>
      <c r="DGC173" s="166"/>
      <c r="DGD173" s="146"/>
      <c r="DGE173" s="145"/>
      <c r="DGF173" s="145"/>
      <c r="DGG173" s="167"/>
      <c r="DGH173" s="147"/>
      <c r="DGI173" s="148"/>
      <c r="DGJ173" s="187"/>
      <c r="DGK173" s="188"/>
      <c r="DGL173" s="165"/>
      <c r="DGM173" s="166"/>
      <c r="DGN173" s="146"/>
      <c r="DGO173" s="145"/>
      <c r="DGP173" s="145"/>
      <c r="DGQ173" s="167"/>
      <c r="DGR173" s="147"/>
      <c r="DGS173" s="148"/>
      <c r="DGT173" s="187"/>
      <c r="DGU173" s="188"/>
      <c r="DGV173" s="165"/>
      <c r="DGW173" s="166"/>
      <c r="DGX173" s="146"/>
      <c r="DGY173" s="145"/>
      <c r="DGZ173" s="145"/>
      <c r="DHA173" s="167"/>
      <c r="DHB173" s="147"/>
      <c r="DHC173" s="148"/>
      <c r="DHD173" s="187"/>
      <c r="DHE173" s="188"/>
      <c r="DHF173" s="165"/>
      <c r="DHG173" s="166"/>
      <c r="DHH173" s="146"/>
      <c r="DHI173" s="145"/>
      <c r="DHJ173" s="145"/>
      <c r="DHK173" s="167"/>
      <c r="DHL173" s="147"/>
      <c r="DHM173" s="148"/>
      <c r="DHN173" s="187"/>
      <c r="DHO173" s="188"/>
      <c r="DHP173" s="165"/>
      <c r="DHQ173" s="166"/>
      <c r="DHR173" s="146"/>
      <c r="DHS173" s="145"/>
      <c r="DHT173" s="145"/>
      <c r="DHU173" s="167"/>
      <c r="DHV173" s="147"/>
      <c r="DHW173" s="148"/>
      <c r="DHX173" s="187"/>
      <c r="DHY173" s="188"/>
      <c r="DHZ173" s="165"/>
      <c r="DIA173" s="166"/>
      <c r="DIB173" s="146"/>
      <c r="DIC173" s="145"/>
      <c r="DID173" s="145"/>
      <c r="DIE173" s="167"/>
      <c r="DIF173" s="147"/>
      <c r="DIG173" s="148"/>
      <c r="DIH173" s="187"/>
      <c r="DII173" s="188"/>
      <c r="DIJ173" s="165"/>
      <c r="DIK173" s="166"/>
      <c r="DIL173" s="146"/>
      <c r="DIM173" s="145"/>
      <c r="DIN173" s="145"/>
      <c r="DIO173" s="167"/>
      <c r="DIP173" s="147"/>
      <c r="DIQ173" s="148"/>
      <c r="DIR173" s="187"/>
      <c r="DIS173" s="188"/>
      <c r="DIT173" s="165"/>
      <c r="DIU173" s="166"/>
      <c r="DIV173" s="146"/>
      <c r="DIW173" s="145"/>
      <c r="DIX173" s="145"/>
      <c r="DIY173" s="167"/>
      <c r="DIZ173" s="147"/>
      <c r="DJA173" s="148"/>
      <c r="DJB173" s="187"/>
      <c r="DJC173" s="188"/>
      <c r="DJD173" s="165"/>
      <c r="DJE173" s="166"/>
      <c r="DJF173" s="146"/>
      <c r="DJG173" s="145"/>
      <c r="DJH173" s="145"/>
      <c r="DJI173" s="167"/>
      <c r="DJJ173" s="147"/>
      <c r="DJK173" s="148"/>
      <c r="DJL173" s="187"/>
      <c r="DJM173" s="188"/>
      <c r="DJN173" s="165"/>
      <c r="DJO173" s="166"/>
      <c r="DJP173" s="146"/>
      <c r="DJQ173" s="145"/>
      <c r="DJR173" s="145"/>
      <c r="DJS173" s="167"/>
      <c r="DJT173" s="147"/>
      <c r="DJU173" s="148"/>
      <c r="DJV173" s="187"/>
      <c r="DJW173" s="188"/>
      <c r="DJX173" s="165"/>
      <c r="DJY173" s="166"/>
      <c r="DJZ173" s="146"/>
      <c r="DKA173" s="145"/>
      <c r="DKB173" s="145"/>
      <c r="DKC173" s="167"/>
      <c r="DKD173" s="147"/>
      <c r="DKE173" s="148"/>
      <c r="DKF173" s="187"/>
      <c r="DKG173" s="188"/>
      <c r="DKH173" s="165"/>
      <c r="DKI173" s="166"/>
      <c r="DKJ173" s="146"/>
      <c r="DKK173" s="145"/>
      <c r="DKL173" s="145"/>
      <c r="DKM173" s="167"/>
      <c r="DKN173" s="147"/>
      <c r="DKO173" s="148"/>
      <c r="DKP173" s="187"/>
      <c r="DKQ173" s="188"/>
      <c r="DKR173" s="165"/>
      <c r="DKS173" s="166"/>
      <c r="DKT173" s="146"/>
      <c r="DKU173" s="145"/>
      <c r="DKV173" s="145"/>
      <c r="DKW173" s="167"/>
      <c r="DKX173" s="147"/>
      <c r="DKY173" s="148"/>
      <c r="DKZ173" s="187"/>
      <c r="DLA173" s="188"/>
      <c r="DLB173" s="165"/>
      <c r="DLC173" s="166"/>
      <c r="DLD173" s="146"/>
      <c r="DLE173" s="145"/>
      <c r="DLF173" s="145"/>
      <c r="DLG173" s="167"/>
      <c r="DLH173" s="147"/>
      <c r="DLI173" s="148"/>
      <c r="DLJ173" s="187"/>
      <c r="DLK173" s="188"/>
      <c r="DLL173" s="165"/>
      <c r="DLM173" s="166"/>
      <c r="DLN173" s="146"/>
      <c r="DLO173" s="145"/>
      <c r="DLP173" s="145"/>
      <c r="DLQ173" s="167"/>
      <c r="DLR173" s="147"/>
      <c r="DLS173" s="148"/>
      <c r="DLT173" s="187"/>
      <c r="DLU173" s="188"/>
      <c r="DLV173" s="165"/>
      <c r="DLW173" s="166"/>
      <c r="DLX173" s="146"/>
      <c r="DLY173" s="145"/>
      <c r="DLZ173" s="145"/>
      <c r="DMA173" s="167"/>
      <c r="DMB173" s="147"/>
      <c r="DMC173" s="148"/>
      <c r="DMD173" s="187"/>
      <c r="DME173" s="188"/>
      <c r="DMF173" s="165"/>
      <c r="DMG173" s="166"/>
      <c r="DMH173" s="146"/>
      <c r="DMI173" s="145"/>
      <c r="DMJ173" s="145"/>
      <c r="DMK173" s="167"/>
      <c r="DML173" s="147"/>
      <c r="DMM173" s="148"/>
      <c r="DMN173" s="187"/>
      <c r="DMO173" s="188"/>
      <c r="DMP173" s="165"/>
      <c r="DMQ173" s="166"/>
      <c r="DMR173" s="146"/>
      <c r="DMS173" s="145"/>
      <c r="DMT173" s="145"/>
      <c r="DMU173" s="167"/>
      <c r="DMV173" s="147"/>
      <c r="DMW173" s="148"/>
      <c r="DMX173" s="187"/>
      <c r="DMY173" s="188"/>
      <c r="DMZ173" s="165"/>
      <c r="DNA173" s="166"/>
      <c r="DNB173" s="146"/>
      <c r="DNC173" s="145"/>
      <c r="DND173" s="145"/>
      <c r="DNE173" s="167"/>
      <c r="DNF173" s="147"/>
      <c r="DNG173" s="148"/>
      <c r="DNH173" s="187"/>
      <c r="DNI173" s="188"/>
      <c r="DNJ173" s="165"/>
      <c r="DNK173" s="166"/>
      <c r="DNL173" s="146"/>
      <c r="DNM173" s="145"/>
      <c r="DNN173" s="145"/>
      <c r="DNO173" s="167"/>
      <c r="DNP173" s="147"/>
      <c r="DNQ173" s="148"/>
      <c r="DNR173" s="187"/>
      <c r="DNS173" s="188"/>
      <c r="DNT173" s="165"/>
      <c r="DNU173" s="166"/>
      <c r="DNV173" s="146"/>
      <c r="DNW173" s="145"/>
      <c r="DNX173" s="145"/>
      <c r="DNY173" s="167"/>
      <c r="DNZ173" s="147"/>
      <c r="DOA173" s="148"/>
      <c r="DOB173" s="187"/>
      <c r="DOC173" s="188"/>
      <c r="DOD173" s="165"/>
      <c r="DOE173" s="166"/>
      <c r="DOF173" s="146"/>
      <c r="DOG173" s="145"/>
      <c r="DOH173" s="145"/>
      <c r="DOI173" s="167"/>
      <c r="DOJ173" s="147"/>
      <c r="DOK173" s="148"/>
      <c r="DOL173" s="187"/>
      <c r="DOM173" s="188"/>
      <c r="DON173" s="165"/>
      <c r="DOO173" s="166"/>
      <c r="DOP173" s="146"/>
      <c r="DOQ173" s="145"/>
      <c r="DOR173" s="145"/>
      <c r="DOS173" s="167"/>
      <c r="DOT173" s="147"/>
      <c r="DOU173" s="148"/>
      <c r="DOV173" s="187"/>
      <c r="DOW173" s="188"/>
      <c r="DOX173" s="165"/>
      <c r="DOY173" s="166"/>
      <c r="DOZ173" s="146"/>
      <c r="DPA173" s="145"/>
      <c r="DPB173" s="145"/>
      <c r="DPC173" s="167"/>
      <c r="DPD173" s="147"/>
      <c r="DPE173" s="148"/>
      <c r="DPF173" s="187"/>
      <c r="DPG173" s="188"/>
      <c r="DPH173" s="165"/>
      <c r="DPI173" s="166"/>
      <c r="DPJ173" s="146"/>
      <c r="DPK173" s="145"/>
      <c r="DPL173" s="145"/>
      <c r="DPM173" s="167"/>
      <c r="DPN173" s="147"/>
      <c r="DPO173" s="148"/>
      <c r="DPP173" s="187"/>
      <c r="DPQ173" s="188"/>
      <c r="DPR173" s="165"/>
      <c r="DPS173" s="166"/>
      <c r="DPT173" s="146"/>
      <c r="DPU173" s="145"/>
      <c r="DPV173" s="145"/>
      <c r="DPW173" s="167"/>
      <c r="DPX173" s="147"/>
      <c r="DPY173" s="148"/>
      <c r="DPZ173" s="187"/>
      <c r="DQA173" s="188"/>
      <c r="DQB173" s="165"/>
      <c r="DQC173" s="166"/>
      <c r="DQD173" s="146"/>
      <c r="DQE173" s="145"/>
      <c r="DQF173" s="145"/>
      <c r="DQG173" s="167"/>
      <c r="DQH173" s="147"/>
      <c r="DQI173" s="148"/>
      <c r="DQJ173" s="187"/>
      <c r="DQK173" s="188"/>
      <c r="DQL173" s="165"/>
      <c r="DQM173" s="166"/>
      <c r="DQN173" s="146"/>
      <c r="DQO173" s="145"/>
      <c r="DQP173" s="145"/>
      <c r="DQQ173" s="167"/>
      <c r="DQR173" s="147"/>
      <c r="DQS173" s="148"/>
      <c r="DQT173" s="187"/>
      <c r="DQU173" s="188"/>
      <c r="DQV173" s="165"/>
      <c r="DQW173" s="166"/>
      <c r="DQX173" s="146"/>
      <c r="DQY173" s="145"/>
      <c r="DQZ173" s="145"/>
      <c r="DRA173" s="167"/>
      <c r="DRB173" s="147"/>
      <c r="DRC173" s="148"/>
      <c r="DRD173" s="187"/>
      <c r="DRE173" s="188"/>
      <c r="DRF173" s="165"/>
      <c r="DRG173" s="166"/>
      <c r="DRH173" s="146"/>
      <c r="DRI173" s="145"/>
      <c r="DRJ173" s="145"/>
      <c r="DRK173" s="167"/>
      <c r="DRL173" s="147"/>
      <c r="DRM173" s="148"/>
      <c r="DRN173" s="187"/>
      <c r="DRO173" s="188"/>
      <c r="DRP173" s="165"/>
      <c r="DRQ173" s="166"/>
      <c r="DRR173" s="146"/>
      <c r="DRS173" s="145"/>
      <c r="DRT173" s="145"/>
      <c r="DRU173" s="167"/>
      <c r="DRV173" s="147"/>
      <c r="DRW173" s="148"/>
      <c r="DRX173" s="187"/>
      <c r="DRY173" s="188"/>
      <c r="DRZ173" s="165"/>
      <c r="DSA173" s="166"/>
      <c r="DSB173" s="146"/>
      <c r="DSC173" s="145"/>
      <c r="DSD173" s="145"/>
      <c r="DSE173" s="167"/>
      <c r="DSF173" s="147"/>
      <c r="DSG173" s="148"/>
      <c r="DSH173" s="187"/>
      <c r="DSI173" s="188"/>
      <c r="DSJ173" s="165"/>
      <c r="DSK173" s="166"/>
      <c r="DSL173" s="146"/>
      <c r="DSM173" s="145"/>
      <c r="DSN173" s="145"/>
      <c r="DSO173" s="167"/>
      <c r="DSP173" s="147"/>
      <c r="DSQ173" s="148"/>
      <c r="DSR173" s="187"/>
      <c r="DSS173" s="188"/>
      <c r="DST173" s="165"/>
      <c r="DSU173" s="166"/>
      <c r="DSV173" s="146"/>
      <c r="DSW173" s="145"/>
      <c r="DSX173" s="145"/>
      <c r="DSY173" s="167"/>
      <c r="DSZ173" s="147"/>
      <c r="DTA173" s="148"/>
      <c r="DTB173" s="187"/>
      <c r="DTC173" s="188"/>
      <c r="DTD173" s="165"/>
      <c r="DTE173" s="166"/>
      <c r="DTF173" s="146"/>
      <c r="DTG173" s="145"/>
      <c r="DTH173" s="145"/>
      <c r="DTI173" s="167"/>
      <c r="DTJ173" s="147"/>
      <c r="DTK173" s="148"/>
      <c r="DTL173" s="187"/>
      <c r="DTM173" s="188"/>
      <c r="DTN173" s="165"/>
      <c r="DTO173" s="166"/>
      <c r="DTP173" s="146"/>
      <c r="DTQ173" s="145"/>
      <c r="DTR173" s="145"/>
      <c r="DTS173" s="167"/>
      <c r="DTT173" s="147"/>
      <c r="DTU173" s="148"/>
      <c r="DTV173" s="187"/>
      <c r="DTW173" s="188"/>
      <c r="DTX173" s="165"/>
      <c r="DTY173" s="166"/>
      <c r="DTZ173" s="146"/>
      <c r="DUA173" s="145"/>
      <c r="DUB173" s="145"/>
      <c r="DUC173" s="167"/>
      <c r="DUD173" s="147"/>
      <c r="DUE173" s="148"/>
      <c r="DUF173" s="187"/>
      <c r="DUG173" s="188"/>
      <c r="DUH173" s="165"/>
      <c r="DUI173" s="166"/>
      <c r="DUJ173" s="146"/>
      <c r="DUK173" s="145"/>
      <c r="DUL173" s="145"/>
      <c r="DUM173" s="167"/>
      <c r="DUN173" s="147"/>
      <c r="DUO173" s="148"/>
      <c r="DUP173" s="187"/>
      <c r="DUQ173" s="188"/>
      <c r="DUR173" s="165"/>
      <c r="DUS173" s="166"/>
      <c r="DUT173" s="146"/>
      <c r="DUU173" s="145"/>
      <c r="DUV173" s="145"/>
      <c r="DUW173" s="167"/>
      <c r="DUX173" s="147"/>
      <c r="DUY173" s="148"/>
      <c r="DUZ173" s="187"/>
      <c r="DVA173" s="188"/>
      <c r="DVB173" s="165"/>
      <c r="DVC173" s="166"/>
      <c r="DVD173" s="146"/>
      <c r="DVE173" s="145"/>
      <c r="DVF173" s="145"/>
      <c r="DVG173" s="167"/>
      <c r="DVH173" s="147"/>
      <c r="DVI173" s="148"/>
      <c r="DVJ173" s="187"/>
      <c r="DVK173" s="188"/>
      <c r="DVL173" s="165"/>
      <c r="DVM173" s="166"/>
      <c r="DVN173" s="146"/>
      <c r="DVO173" s="145"/>
      <c r="DVP173" s="145"/>
      <c r="DVQ173" s="167"/>
      <c r="DVR173" s="147"/>
      <c r="DVS173" s="148"/>
      <c r="DVT173" s="187"/>
      <c r="DVU173" s="188"/>
      <c r="DVV173" s="165"/>
      <c r="DVW173" s="166"/>
      <c r="DVX173" s="146"/>
      <c r="DVY173" s="145"/>
      <c r="DVZ173" s="145"/>
      <c r="DWA173" s="167"/>
      <c r="DWB173" s="147"/>
      <c r="DWC173" s="148"/>
      <c r="DWD173" s="187"/>
      <c r="DWE173" s="188"/>
      <c r="DWF173" s="165"/>
      <c r="DWG173" s="166"/>
      <c r="DWH173" s="146"/>
      <c r="DWI173" s="145"/>
      <c r="DWJ173" s="145"/>
      <c r="DWK173" s="167"/>
      <c r="DWL173" s="147"/>
      <c r="DWM173" s="148"/>
      <c r="DWN173" s="187"/>
      <c r="DWO173" s="188"/>
      <c r="DWP173" s="165"/>
      <c r="DWQ173" s="166"/>
      <c r="DWR173" s="146"/>
      <c r="DWS173" s="145"/>
      <c r="DWT173" s="145"/>
      <c r="DWU173" s="167"/>
      <c r="DWV173" s="147"/>
      <c r="DWW173" s="148"/>
      <c r="DWX173" s="187"/>
      <c r="DWY173" s="188"/>
      <c r="DWZ173" s="165"/>
      <c r="DXA173" s="166"/>
      <c r="DXB173" s="146"/>
      <c r="DXC173" s="145"/>
      <c r="DXD173" s="145"/>
      <c r="DXE173" s="167"/>
      <c r="DXF173" s="147"/>
      <c r="DXG173" s="148"/>
      <c r="DXH173" s="187"/>
      <c r="DXI173" s="188"/>
      <c r="DXJ173" s="165"/>
      <c r="DXK173" s="166"/>
      <c r="DXL173" s="146"/>
      <c r="DXM173" s="145"/>
      <c r="DXN173" s="145"/>
      <c r="DXO173" s="167"/>
      <c r="DXP173" s="147"/>
      <c r="DXQ173" s="148"/>
      <c r="DXR173" s="187"/>
      <c r="DXS173" s="188"/>
      <c r="DXT173" s="165"/>
      <c r="DXU173" s="166"/>
      <c r="DXV173" s="146"/>
      <c r="DXW173" s="145"/>
      <c r="DXX173" s="145"/>
      <c r="DXY173" s="167"/>
      <c r="DXZ173" s="147"/>
      <c r="DYA173" s="148"/>
      <c r="DYB173" s="187"/>
      <c r="DYC173" s="188"/>
      <c r="DYD173" s="165"/>
      <c r="DYE173" s="166"/>
      <c r="DYF173" s="146"/>
      <c r="DYG173" s="145"/>
      <c r="DYH173" s="145"/>
      <c r="DYI173" s="167"/>
      <c r="DYJ173" s="147"/>
      <c r="DYK173" s="148"/>
      <c r="DYL173" s="187"/>
      <c r="DYM173" s="188"/>
      <c r="DYN173" s="165"/>
      <c r="DYO173" s="166"/>
      <c r="DYP173" s="146"/>
      <c r="DYQ173" s="145"/>
      <c r="DYR173" s="145"/>
      <c r="DYS173" s="167"/>
      <c r="DYT173" s="147"/>
      <c r="DYU173" s="148"/>
      <c r="DYV173" s="187"/>
      <c r="DYW173" s="188"/>
      <c r="DYX173" s="165"/>
      <c r="DYY173" s="166"/>
      <c r="DYZ173" s="146"/>
      <c r="DZA173" s="145"/>
      <c r="DZB173" s="145"/>
      <c r="DZC173" s="167"/>
      <c r="DZD173" s="147"/>
      <c r="DZE173" s="148"/>
      <c r="DZF173" s="187"/>
      <c r="DZG173" s="188"/>
      <c r="DZH173" s="165"/>
      <c r="DZI173" s="166"/>
      <c r="DZJ173" s="146"/>
      <c r="DZK173" s="145"/>
      <c r="DZL173" s="145"/>
      <c r="DZM173" s="167"/>
      <c r="DZN173" s="147"/>
      <c r="DZO173" s="148"/>
      <c r="DZP173" s="187"/>
      <c r="DZQ173" s="188"/>
      <c r="DZR173" s="165"/>
      <c r="DZS173" s="166"/>
      <c r="DZT173" s="146"/>
      <c r="DZU173" s="145"/>
      <c r="DZV173" s="145"/>
      <c r="DZW173" s="167"/>
      <c r="DZX173" s="147"/>
      <c r="DZY173" s="148"/>
      <c r="DZZ173" s="187"/>
      <c r="EAA173" s="188"/>
      <c r="EAB173" s="165"/>
      <c r="EAC173" s="166"/>
      <c r="EAD173" s="146"/>
      <c r="EAE173" s="145"/>
      <c r="EAF173" s="145"/>
      <c r="EAG173" s="167"/>
      <c r="EAH173" s="147"/>
      <c r="EAI173" s="148"/>
      <c r="EAJ173" s="187"/>
      <c r="EAK173" s="188"/>
      <c r="EAL173" s="165"/>
      <c r="EAM173" s="166"/>
      <c r="EAN173" s="146"/>
      <c r="EAO173" s="145"/>
      <c r="EAP173" s="145"/>
      <c r="EAQ173" s="167"/>
      <c r="EAR173" s="147"/>
      <c r="EAS173" s="148"/>
      <c r="EAT173" s="187"/>
      <c r="EAU173" s="188"/>
      <c r="EAV173" s="165"/>
      <c r="EAW173" s="166"/>
      <c r="EAX173" s="146"/>
      <c r="EAY173" s="145"/>
      <c r="EAZ173" s="145"/>
      <c r="EBA173" s="167"/>
      <c r="EBB173" s="147"/>
      <c r="EBC173" s="148"/>
      <c r="EBD173" s="187"/>
      <c r="EBE173" s="188"/>
      <c r="EBF173" s="165"/>
      <c r="EBG173" s="166"/>
      <c r="EBH173" s="146"/>
      <c r="EBI173" s="145"/>
      <c r="EBJ173" s="145"/>
      <c r="EBK173" s="167"/>
      <c r="EBL173" s="147"/>
      <c r="EBM173" s="148"/>
      <c r="EBN173" s="187"/>
      <c r="EBO173" s="188"/>
      <c r="EBP173" s="165"/>
      <c r="EBQ173" s="166"/>
      <c r="EBR173" s="146"/>
      <c r="EBS173" s="145"/>
      <c r="EBT173" s="145"/>
      <c r="EBU173" s="167"/>
      <c r="EBV173" s="147"/>
      <c r="EBW173" s="148"/>
      <c r="EBX173" s="187"/>
      <c r="EBY173" s="188"/>
      <c r="EBZ173" s="165"/>
      <c r="ECA173" s="166"/>
      <c r="ECB173" s="146"/>
      <c r="ECC173" s="145"/>
      <c r="ECD173" s="145"/>
      <c r="ECE173" s="167"/>
      <c r="ECF173" s="147"/>
      <c r="ECG173" s="148"/>
      <c r="ECH173" s="187"/>
      <c r="ECI173" s="188"/>
      <c r="ECJ173" s="165"/>
      <c r="ECK173" s="166"/>
      <c r="ECL173" s="146"/>
      <c r="ECM173" s="145"/>
      <c r="ECN173" s="145"/>
      <c r="ECO173" s="167"/>
      <c r="ECP173" s="147"/>
      <c r="ECQ173" s="148"/>
      <c r="ECR173" s="187"/>
      <c r="ECS173" s="188"/>
      <c r="ECT173" s="165"/>
      <c r="ECU173" s="166"/>
      <c r="ECV173" s="146"/>
      <c r="ECW173" s="145"/>
      <c r="ECX173" s="145"/>
      <c r="ECY173" s="167"/>
      <c r="ECZ173" s="147"/>
      <c r="EDA173" s="148"/>
      <c r="EDB173" s="187"/>
      <c r="EDC173" s="188"/>
      <c r="EDD173" s="165"/>
      <c r="EDE173" s="166"/>
      <c r="EDF173" s="146"/>
      <c r="EDG173" s="145"/>
      <c r="EDH173" s="145"/>
      <c r="EDI173" s="167"/>
      <c r="EDJ173" s="147"/>
      <c r="EDK173" s="148"/>
      <c r="EDL173" s="187"/>
      <c r="EDM173" s="188"/>
      <c r="EDN173" s="165"/>
      <c r="EDO173" s="166"/>
      <c r="EDP173" s="146"/>
      <c r="EDQ173" s="145"/>
      <c r="EDR173" s="145"/>
      <c r="EDS173" s="167"/>
      <c r="EDT173" s="147"/>
      <c r="EDU173" s="148"/>
      <c r="EDV173" s="187"/>
      <c r="EDW173" s="188"/>
      <c r="EDX173" s="165"/>
      <c r="EDY173" s="166"/>
      <c r="EDZ173" s="146"/>
      <c r="EEA173" s="145"/>
      <c r="EEB173" s="145"/>
      <c r="EEC173" s="167"/>
      <c r="EED173" s="147"/>
      <c r="EEE173" s="148"/>
      <c r="EEF173" s="187"/>
      <c r="EEG173" s="188"/>
      <c r="EEH173" s="165"/>
      <c r="EEI173" s="166"/>
      <c r="EEJ173" s="146"/>
      <c r="EEK173" s="145"/>
      <c r="EEL173" s="145"/>
      <c r="EEM173" s="167"/>
      <c r="EEN173" s="147"/>
      <c r="EEO173" s="148"/>
      <c r="EEP173" s="187"/>
      <c r="EEQ173" s="188"/>
      <c r="EER173" s="165"/>
      <c r="EES173" s="166"/>
      <c r="EET173" s="146"/>
      <c r="EEU173" s="145"/>
      <c r="EEV173" s="145"/>
      <c r="EEW173" s="167"/>
      <c r="EEX173" s="147"/>
      <c r="EEY173" s="148"/>
      <c r="EEZ173" s="187"/>
      <c r="EFA173" s="188"/>
      <c r="EFB173" s="165"/>
      <c r="EFC173" s="166"/>
      <c r="EFD173" s="146"/>
      <c r="EFE173" s="145"/>
      <c r="EFF173" s="145"/>
      <c r="EFG173" s="167"/>
      <c r="EFH173" s="147"/>
      <c r="EFI173" s="148"/>
      <c r="EFJ173" s="187"/>
      <c r="EFK173" s="188"/>
      <c r="EFL173" s="165"/>
      <c r="EFM173" s="166"/>
      <c r="EFN173" s="146"/>
      <c r="EFO173" s="145"/>
      <c r="EFP173" s="145"/>
      <c r="EFQ173" s="167"/>
      <c r="EFR173" s="147"/>
      <c r="EFS173" s="148"/>
      <c r="EFT173" s="187"/>
      <c r="EFU173" s="188"/>
      <c r="EFV173" s="165"/>
      <c r="EFW173" s="166"/>
      <c r="EFX173" s="146"/>
      <c r="EFY173" s="145"/>
      <c r="EFZ173" s="145"/>
      <c r="EGA173" s="167"/>
      <c r="EGB173" s="147"/>
      <c r="EGC173" s="148"/>
      <c r="EGD173" s="187"/>
      <c r="EGE173" s="188"/>
      <c r="EGF173" s="165"/>
      <c r="EGG173" s="166"/>
      <c r="EGH173" s="146"/>
      <c r="EGI173" s="145"/>
      <c r="EGJ173" s="145"/>
      <c r="EGK173" s="167"/>
      <c r="EGL173" s="147"/>
      <c r="EGM173" s="148"/>
      <c r="EGN173" s="187"/>
      <c r="EGO173" s="188"/>
      <c r="EGP173" s="165"/>
      <c r="EGQ173" s="166"/>
      <c r="EGR173" s="146"/>
      <c r="EGS173" s="145"/>
      <c r="EGT173" s="145"/>
      <c r="EGU173" s="167"/>
      <c r="EGV173" s="147"/>
      <c r="EGW173" s="148"/>
      <c r="EGX173" s="187"/>
      <c r="EGY173" s="188"/>
      <c r="EGZ173" s="165"/>
      <c r="EHA173" s="166"/>
      <c r="EHB173" s="146"/>
      <c r="EHC173" s="145"/>
      <c r="EHD173" s="145"/>
      <c r="EHE173" s="167"/>
      <c r="EHF173" s="147"/>
      <c r="EHG173" s="148"/>
      <c r="EHH173" s="187"/>
      <c r="EHI173" s="188"/>
      <c r="EHJ173" s="165"/>
      <c r="EHK173" s="166"/>
      <c r="EHL173" s="146"/>
      <c r="EHM173" s="145"/>
      <c r="EHN173" s="145"/>
      <c r="EHO173" s="167"/>
      <c r="EHP173" s="147"/>
      <c r="EHQ173" s="148"/>
      <c r="EHR173" s="187"/>
      <c r="EHS173" s="188"/>
      <c r="EHT173" s="165"/>
      <c r="EHU173" s="166"/>
      <c r="EHV173" s="146"/>
      <c r="EHW173" s="145"/>
      <c r="EHX173" s="145"/>
      <c r="EHY173" s="167"/>
      <c r="EHZ173" s="147"/>
      <c r="EIA173" s="148"/>
      <c r="EIB173" s="187"/>
      <c r="EIC173" s="188"/>
      <c r="EID173" s="165"/>
      <c r="EIE173" s="166"/>
      <c r="EIF173" s="146"/>
      <c r="EIG173" s="145"/>
      <c r="EIH173" s="145"/>
      <c r="EII173" s="167"/>
      <c r="EIJ173" s="147"/>
      <c r="EIK173" s="148"/>
      <c r="EIL173" s="187"/>
      <c r="EIM173" s="188"/>
      <c r="EIN173" s="165"/>
      <c r="EIO173" s="166"/>
      <c r="EIP173" s="146"/>
      <c r="EIQ173" s="145"/>
      <c r="EIR173" s="145"/>
      <c r="EIS173" s="167"/>
      <c r="EIT173" s="147"/>
      <c r="EIU173" s="148"/>
      <c r="EIV173" s="187"/>
      <c r="EIW173" s="188"/>
      <c r="EIX173" s="165"/>
      <c r="EIY173" s="166"/>
      <c r="EIZ173" s="146"/>
      <c r="EJA173" s="145"/>
      <c r="EJB173" s="145"/>
      <c r="EJC173" s="167"/>
      <c r="EJD173" s="147"/>
      <c r="EJE173" s="148"/>
      <c r="EJF173" s="187"/>
      <c r="EJG173" s="188"/>
      <c r="EJH173" s="165"/>
      <c r="EJI173" s="166"/>
      <c r="EJJ173" s="146"/>
      <c r="EJK173" s="145"/>
      <c r="EJL173" s="145"/>
      <c r="EJM173" s="167"/>
      <c r="EJN173" s="147"/>
      <c r="EJO173" s="148"/>
      <c r="EJP173" s="187"/>
      <c r="EJQ173" s="188"/>
      <c r="EJR173" s="165"/>
      <c r="EJS173" s="166"/>
      <c r="EJT173" s="146"/>
      <c r="EJU173" s="145"/>
      <c r="EJV173" s="145"/>
      <c r="EJW173" s="167"/>
      <c r="EJX173" s="147"/>
      <c r="EJY173" s="148"/>
      <c r="EJZ173" s="187"/>
      <c r="EKA173" s="188"/>
      <c r="EKB173" s="165"/>
      <c r="EKC173" s="166"/>
      <c r="EKD173" s="146"/>
      <c r="EKE173" s="145"/>
      <c r="EKF173" s="145"/>
      <c r="EKG173" s="167"/>
      <c r="EKH173" s="147"/>
      <c r="EKI173" s="148"/>
      <c r="EKJ173" s="187"/>
      <c r="EKK173" s="188"/>
      <c r="EKL173" s="165"/>
      <c r="EKM173" s="166"/>
      <c r="EKN173" s="146"/>
      <c r="EKO173" s="145"/>
      <c r="EKP173" s="145"/>
      <c r="EKQ173" s="167"/>
      <c r="EKR173" s="147"/>
      <c r="EKS173" s="148"/>
      <c r="EKT173" s="187"/>
      <c r="EKU173" s="188"/>
      <c r="EKV173" s="165"/>
      <c r="EKW173" s="166"/>
      <c r="EKX173" s="146"/>
      <c r="EKY173" s="145"/>
      <c r="EKZ173" s="145"/>
      <c r="ELA173" s="167"/>
      <c r="ELB173" s="147"/>
      <c r="ELC173" s="148"/>
      <c r="ELD173" s="187"/>
      <c r="ELE173" s="188"/>
      <c r="ELF173" s="165"/>
      <c r="ELG173" s="166"/>
      <c r="ELH173" s="146"/>
      <c r="ELI173" s="145"/>
      <c r="ELJ173" s="145"/>
      <c r="ELK173" s="167"/>
      <c r="ELL173" s="147"/>
      <c r="ELM173" s="148"/>
      <c r="ELN173" s="187"/>
      <c r="ELO173" s="188"/>
      <c r="ELP173" s="165"/>
      <c r="ELQ173" s="166"/>
      <c r="ELR173" s="146"/>
      <c r="ELS173" s="145"/>
      <c r="ELT173" s="145"/>
      <c r="ELU173" s="167"/>
      <c r="ELV173" s="147"/>
      <c r="ELW173" s="148"/>
      <c r="ELX173" s="187"/>
      <c r="ELY173" s="188"/>
      <c r="ELZ173" s="165"/>
      <c r="EMA173" s="166"/>
      <c r="EMB173" s="146"/>
      <c r="EMC173" s="145"/>
      <c r="EMD173" s="145"/>
      <c r="EME173" s="167"/>
      <c r="EMF173" s="147"/>
      <c r="EMG173" s="148"/>
      <c r="EMH173" s="187"/>
      <c r="EMI173" s="188"/>
      <c r="EMJ173" s="165"/>
      <c r="EMK173" s="166"/>
      <c r="EML173" s="146"/>
      <c r="EMM173" s="145"/>
      <c r="EMN173" s="145"/>
      <c r="EMO173" s="167"/>
      <c r="EMP173" s="147"/>
      <c r="EMQ173" s="148"/>
      <c r="EMR173" s="187"/>
      <c r="EMS173" s="188"/>
      <c r="EMT173" s="165"/>
      <c r="EMU173" s="166"/>
      <c r="EMV173" s="146"/>
      <c r="EMW173" s="145"/>
      <c r="EMX173" s="145"/>
      <c r="EMY173" s="167"/>
      <c r="EMZ173" s="147"/>
      <c r="ENA173" s="148"/>
      <c r="ENB173" s="187"/>
      <c r="ENC173" s="188"/>
      <c r="END173" s="165"/>
      <c r="ENE173" s="166"/>
      <c r="ENF173" s="146"/>
      <c r="ENG173" s="145"/>
      <c r="ENH173" s="145"/>
      <c r="ENI173" s="167"/>
      <c r="ENJ173" s="147"/>
      <c r="ENK173" s="148"/>
      <c r="ENL173" s="187"/>
      <c r="ENM173" s="188"/>
      <c r="ENN173" s="165"/>
      <c r="ENO173" s="166"/>
      <c r="ENP173" s="146"/>
      <c r="ENQ173" s="145"/>
      <c r="ENR173" s="145"/>
      <c r="ENS173" s="167"/>
      <c r="ENT173" s="147"/>
      <c r="ENU173" s="148"/>
      <c r="ENV173" s="187"/>
      <c r="ENW173" s="188"/>
      <c r="ENX173" s="165"/>
      <c r="ENY173" s="166"/>
      <c r="ENZ173" s="146"/>
      <c r="EOA173" s="145"/>
      <c r="EOB173" s="145"/>
      <c r="EOC173" s="167"/>
      <c r="EOD173" s="147"/>
      <c r="EOE173" s="148"/>
      <c r="EOF173" s="187"/>
      <c r="EOG173" s="188"/>
      <c r="EOH173" s="165"/>
      <c r="EOI173" s="166"/>
      <c r="EOJ173" s="146"/>
      <c r="EOK173" s="145"/>
      <c r="EOL173" s="145"/>
      <c r="EOM173" s="167"/>
      <c r="EON173" s="147"/>
      <c r="EOO173" s="148"/>
      <c r="EOP173" s="187"/>
      <c r="EOQ173" s="188"/>
      <c r="EOR173" s="165"/>
      <c r="EOS173" s="166"/>
      <c r="EOT173" s="146"/>
      <c r="EOU173" s="145"/>
      <c r="EOV173" s="145"/>
      <c r="EOW173" s="167"/>
      <c r="EOX173" s="147"/>
      <c r="EOY173" s="148"/>
      <c r="EOZ173" s="187"/>
      <c r="EPA173" s="188"/>
      <c r="EPB173" s="165"/>
      <c r="EPC173" s="166"/>
      <c r="EPD173" s="146"/>
      <c r="EPE173" s="145"/>
      <c r="EPF173" s="145"/>
      <c r="EPG173" s="167"/>
      <c r="EPH173" s="147"/>
      <c r="EPI173" s="148"/>
      <c r="EPJ173" s="187"/>
      <c r="EPK173" s="188"/>
      <c r="EPL173" s="165"/>
      <c r="EPM173" s="166"/>
      <c r="EPN173" s="146"/>
      <c r="EPO173" s="145"/>
      <c r="EPP173" s="145"/>
      <c r="EPQ173" s="167"/>
      <c r="EPR173" s="147"/>
      <c r="EPS173" s="148"/>
      <c r="EPT173" s="187"/>
      <c r="EPU173" s="188"/>
      <c r="EPV173" s="165"/>
      <c r="EPW173" s="166"/>
      <c r="EPX173" s="146"/>
      <c r="EPY173" s="145"/>
      <c r="EPZ173" s="145"/>
      <c r="EQA173" s="167"/>
      <c r="EQB173" s="147"/>
      <c r="EQC173" s="148"/>
      <c r="EQD173" s="187"/>
      <c r="EQE173" s="188"/>
      <c r="EQF173" s="165"/>
      <c r="EQG173" s="166"/>
      <c r="EQH173" s="146"/>
      <c r="EQI173" s="145"/>
      <c r="EQJ173" s="145"/>
      <c r="EQK173" s="167"/>
      <c r="EQL173" s="147"/>
      <c r="EQM173" s="148"/>
      <c r="EQN173" s="187"/>
      <c r="EQO173" s="188"/>
      <c r="EQP173" s="165"/>
      <c r="EQQ173" s="166"/>
      <c r="EQR173" s="146"/>
      <c r="EQS173" s="145"/>
      <c r="EQT173" s="145"/>
      <c r="EQU173" s="167"/>
      <c r="EQV173" s="147"/>
      <c r="EQW173" s="148"/>
      <c r="EQX173" s="187"/>
      <c r="EQY173" s="188"/>
      <c r="EQZ173" s="165"/>
      <c r="ERA173" s="166"/>
      <c r="ERB173" s="146"/>
      <c r="ERC173" s="145"/>
      <c r="ERD173" s="145"/>
      <c r="ERE173" s="167"/>
      <c r="ERF173" s="147"/>
      <c r="ERG173" s="148"/>
      <c r="ERH173" s="187"/>
      <c r="ERI173" s="188"/>
      <c r="ERJ173" s="165"/>
      <c r="ERK173" s="166"/>
      <c r="ERL173" s="146"/>
      <c r="ERM173" s="145"/>
      <c r="ERN173" s="145"/>
      <c r="ERO173" s="167"/>
      <c r="ERP173" s="147"/>
      <c r="ERQ173" s="148"/>
      <c r="ERR173" s="187"/>
      <c r="ERS173" s="188"/>
      <c r="ERT173" s="165"/>
      <c r="ERU173" s="166"/>
      <c r="ERV173" s="146"/>
      <c r="ERW173" s="145"/>
      <c r="ERX173" s="145"/>
      <c r="ERY173" s="167"/>
      <c r="ERZ173" s="147"/>
      <c r="ESA173" s="148"/>
      <c r="ESB173" s="187"/>
      <c r="ESC173" s="188"/>
      <c r="ESD173" s="165"/>
      <c r="ESE173" s="166"/>
      <c r="ESF173" s="146"/>
      <c r="ESG173" s="145"/>
      <c r="ESH173" s="145"/>
      <c r="ESI173" s="167"/>
      <c r="ESJ173" s="147"/>
      <c r="ESK173" s="148"/>
      <c r="ESL173" s="187"/>
      <c r="ESM173" s="188"/>
      <c r="ESN173" s="165"/>
      <c r="ESO173" s="166"/>
      <c r="ESP173" s="146"/>
      <c r="ESQ173" s="145"/>
      <c r="ESR173" s="145"/>
      <c r="ESS173" s="167"/>
      <c r="EST173" s="147"/>
      <c r="ESU173" s="148"/>
      <c r="ESV173" s="187"/>
      <c r="ESW173" s="188"/>
      <c r="ESX173" s="165"/>
      <c r="ESY173" s="166"/>
      <c r="ESZ173" s="146"/>
      <c r="ETA173" s="145"/>
      <c r="ETB173" s="145"/>
      <c r="ETC173" s="167"/>
      <c r="ETD173" s="147"/>
      <c r="ETE173" s="148"/>
      <c r="ETF173" s="187"/>
      <c r="ETG173" s="188"/>
      <c r="ETH173" s="165"/>
      <c r="ETI173" s="166"/>
      <c r="ETJ173" s="146"/>
      <c r="ETK173" s="145"/>
      <c r="ETL173" s="145"/>
      <c r="ETM173" s="167"/>
      <c r="ETN173" s="147"/>
      <c r="ETO173" s="148"/>
      <c r="ETP173" s="187"/>
      <c r="ETQ173" s="188"/>
      <c r="ETR173" s="165"/>
      <c r="ETS173" s="166"/>
      <c r="ETT173" s="146"/>
      <c r="ETU173" s="145"/>
      <c r="ETV173" s="145"/>
      <c r="ETW173" s="167"/>
      <c r="ETX173" s="147"/>
      <c r="ETY173" s="148"/>
      <c r="ETZ173" s="187"/>
      <c r="EUA173" s="188"/>
      <c r="EUB173" s="165"/>
      <c r="EUC173" s="166"/>
      <c r="EUD173" s="146"/>
      <c r="EUE173" s="145"/>
      <c r="EUF173" s="145"/>
      <c r="EUG173" s="167"/>
      <c r="EUH173" s="147"/>
      <c r="EUI173" s="148"/>
      <c r="EUJ173" s="187"/>
      <c r="EUK173" s="188"/>
      <c r="EUL173" s="165"/>
      <c r="EUM173" s="166"/>
      <c r="EUN173" s="146"/>
      <c r="EUO173" s="145"/>
      <c r="EUP173" s="145"/>
      <c r="EUQ173" s="167"/>
      <c r="EUR173" s="147"/>
      <c r="EUS173" s="148"/>
      <c r="EUT173" s="187"/>
      <c r="EUU173" s="188"/>
      <c r="EUV173" s="165"/>
      <c r="EUW173" s="166"/>
      <c r="EUX173" s="146"/>
      <c r="EUY173" s="145"/>
      <c r="EUZ173" s="145"/>
      <c r="EVA173" s="167"/>
      <c r="EVB173" s="147"/>
      <c r="EVC173" s="148"/>
      <c r="EVD173" s="187"/>
      <c r="EVE173" s="188"/>
      <c r="EVF173" s="165"/>
      <c r="EVG173" s="166"/>
      <c r="EVH173" s="146"/>
      <c r="EVI173" s="145"/>
      <c r="EVJ173" s="145"/>
      <c r="EVK173" s="167"/>
      <c r="EVL173" s="147"/>
      <c r="EVM173" s="148"/>
      <c r="EVN173" s="187"/>
      <c r="EVO173" s="188"/>
      <c r="EVP173" s="165"/>
      <c r="EVQ173" s="166"/>
      <c r="EVR173" s="146"/>
      <c r="EVS173" s="145"/>
      <c r="EVT173" s="145"/>
      <c r="EVU173" s="167"/>
      <c r="EVV173" s="147"/>
      <c r="EVW173" s="148"/>
      <c r="EVX173" s="187"/>
      <c r="EVY173" s="188"/>
      <c r="EVZ173" s="165"/>
      <c r="EWA173" s="166"/>
      <c r="EWB173" s="146"/>
      <c r="EWC173" s="145"/>
      <c r="EWD173" s="145"/>
      <c r="EWE173" s="167"/>
      <c r="EWF173" s="147"/>
      <c r="EWG173" s="148"/>
      <c r="EWH173" s="187"/>
      <c r="EWI173" s="188"/>
      <c r="EWJ173" s="165"/>
      <c r="EWK173" s="166"/>
      <c r="EWL173" s="146"/>
      <c r="EWM173" s="145"/>
      <c r="EWN173" s="145"/>
      <c r="EWO173" s="167"/>
      <c r="EWP173" s="147"/>
      <c r="EWQ173" s="148"/>
      <c r="EWR173" s="187"/>
      <c r="EWS173" s="188"/>
      <c r="EWT173" s="165"/>
      <c r="EWU173" s="166"/>
      <c r="EWV173" s="146"/>
      <c r="EWW173" s="145"/>
      <c r="EWX173" s="145"/>
      <c r="EWY173" s="167"/>
      <c r="EWZ173" s="147"/>
      <c r="EXA173" s="148"/>
      <c r="EXB173" s="187"/>
      <c r="EXC173" s="188"/>
      <c r="EXD173" s="165"/>
      <c r="EXE173" s="166"/>
      <c r="EXF173" s="146"/>
      <c r="EXG173" s="145"/>
      <c r="EXH173" s="145"/>
      <c r="EXI173" s="167"/>
      <c r="EXJ173" s="147"/>
      <c r="EXK173" s="148"/>
      <c r="EXL173" s="187"/>
      <c r="EXM173" s="188"/>
      <c r="EXN173" s="165"/>
      <c r="EXO173" s="166"/>
      <c r="EXP173" s="146"/>
      <c r="EXQ173" s="145"/>
      <c r="EXR173" s="145"/>
      <c r="EXS173" s="167"/>
      <c r="EXT173" s="147"/>
      <c r="EXU173" s="148"/>
      <c r="EXV173" s="187"/>
      <c r="EXW173" s="188"/>
      <c r="EXX173" s="165"/>
      <c r="EXY173" s="166"/>
      <c r="EXZ173" s="146"/>
      <c r="EYA173" s="145"/>
      <c r="EYB173" s="145"/>
      <c r="EYC173" s="167"/>
      <c r="EYD173" s="147"/>
      <c r="EYE173" s="148"/>
      <c r="EYF173" s="187"/>
      <c r="EYG173" s="188"/>
      <c r="EYH173" s="165"/>
      <c r="EYI173" s="166"/>
      <c r="EYJ173" s="146"/>
      <c r="EYK173" s="145"/>
      <c r="EYL173" s="145"/>
      <c r="EYM173" s="167"/>
      <c r="EYN173" s="147"/>
      <c r="EYO173" s="148"/>
      <c r="EYP173" s="187"/>
      <c r="EYQ173" s="188"/>
      <c r="EYR173" s="165"/>
      <c r="EYS173" s="166"/>
      <c r="EYT173" s="146"/>
      <c r="EYU173" s="145"/>
      <c r="EYV173" s="145"/>
      <c r="EYW173" s="167"/>
      <c r="EYX173" s="147"/>
      <c r="EYY173" s="148"/>
      <c r="EYZ173" s="187"/>
      <c r="EZA173" s="188"/>
      <c r="EZB173" s="165"/>
      <c r="EZC173" s="166"/>
      <c r="EZD173" s="146"/>
      <c r="EZE173" s="145"/>
      <c r="EZF173" s="145"/>
      <c r="EZG173" s="167"/>
      <c r="EZH173" s="147"/>
      <c r="EZI173" s="148"/>
      <c r="EZJ173" s="187"/>
      <c r="EZK173" s="188"/>
      <c r="EZL173" s="165"/>
      <c r="EZM173" s="166"/>
      <c r="EZN173" s="146"/>
      <c r="EZO173" s="145"/>
      <c r="EZP173" s="145"/>
      <c r="EZQ173" s="167"/>
      <c r="EZR173" s="147"/>
      <c r="EZS173" s="148"/>
      <c r="EZT173" s="187"/>
      <c r="EZU173" s="188"/>
      <c r="EZV173" s="165"/>
      <c r="EZW173" s="166"/>
      <c r="EZX173" s="146"/>
      <c r="EZY173" s="145"/>
      <c r="EZZ173" s="145"/>
      <c r="FAA173" s="167"/>
      <c r="FAB173" s="147"/>
      <c r="FAC173" s="148"/>
      <c r="FAD173" s="187"/>
      <c r="FAE173" s="188"/>
      <c r="FAF173" s="165"/>
      <c r="FAG173" s="166"/>
      <c r="FAH173" s="146"/>
      <c r="FAI173" s="145"/>
      <c r="FAJ173" s="145"/>
      <c r="FAK173" s="167"/>
      <c r="FAL173" s="147"/>
      <c r="FAM173" s="148"/>
      <c r="FAN173" s="187"/>
      <c r="FAO173" s="188"/>
      <c r="FAP173" s="165"/>
      <c r="FAQ173" s="166"/>
      <c r="FAR173" s="146"/>
      <c r="FAS173" s="145"/>
      <c r="FAT173" s="145"/>
      <c r="FAU173" s="167"/>
      <c r="FAV173" s="147"/>
      <c r="FAW173" s="148"/>
      <c r="FAX173" s="187"/>
      <c r="FAY173" s="188"/>
      <c r="FAZ173" s="165"/>
      <c r="FBA173" s="166"/>
      <c r="FBB173" s="146"/>
      <c r="FBC173" s="145"/>
      <c r="FBD173" s="145"/>
      <c r="FBE173" s="167"/>
      <c r="FBF173" s="147"/>
      <c r="FBG173" s="148"/>
      <c r="FBH173" s="187"/>
      <c r="FBI173" s="188"/>
      <c r="FBJ173" s="165"/>
      <c r="FBK173" s="166"/>
      <c r="FBL173" s="146"/>
      <c r="FBM173" s="145"/>
      <c r="FBN173" s="145"/>
      <c r="FBO173" s="167"/>
      <c r="FBP173" s="147"/>
      <c r="FBQ173" s="148"/>
      <c r="FBR173" s="187"/>
      <c r="FBS173" s="188"/>
      <c r="FBT173" s="165"/>
      <c r="FBU173" s="166"/>
      <c r="FBV173" s="146"/>
      <c r="FBW173" s="145"/>
      <c r="FBX173" s="145"/>
      <c r="FBY173" s="167"/>
      <c r="FBZ173" s="147"/>
      <c r="FCA173" s="148"/>
      <c r="FCB173" s="187"/>
      <c r="FCC173" s="188"/>
      <c r="FCD173" s="165"/>
      <c r="FCE173" s="166"/>
      <c r="FCF173" s="146"/>
      <c r="FCG173" s="145"/>
      <c r="FCH173" s="145"/>
      <c r="FCI173" s="167"/>
      <c r="FCJ173" s="147"/>
      <c r="FCK173" s="148"/>
      <c r="FCL173" s="187"/>
      <c r="FCM173" s="188"/>
      <c r="FCN173" s="165"/>
      <c r="FCO173" s="166"/>
      <c r="FCP173" s="146"/>
      <c r="FCQ173" s="145"/>
      <c r="FCR173" s="145"/>
      <c r="FCS173" s="167"/>
      <c r="FCT173" s="147"/>
      <c r="FCU173" s="148"/>
      <c r="FCV173" s="187"/>
      <c r="FCW173" s="188"/>
      <c r="FCX173" s="165"/>
      <c r="FCY173" s="166"/>
      <c r="FCZ173" s="146"/>
      <c r="FDA173" s="145"/>
      <c r="FDB173" s="145"/>
      <c r="FDC173" s="167"/>
      <c r="FDD173" s="147"/>
      <c r="FDE173" s="148"/>
      <c r="FDF173" s="187"/>
      <c r="FDG173" s="188"/>
      <c r="FDH173" s="165"/>
      <c r="FDI173" s="166"/>
      <c r="FDJ173" s="146"/>
      <c r="FDK173" s="145"/>
      <c r="FDL173" s="145"/>
      <c r="FDM173" s="167"/>
      <c r="FDN173" s="147"/>
      <c r="FDO173" s="148"/>
      <c r="FDP173" s="187"/>
      <c r="FDQ173" s="188"/>
      <c r="FDR173" s="165"/>
      <c r="FDS173" s="166"/>
      <c r="FDT173" s="146"/>
      <c r="FDU173" s="145"/>
      <c r="FDV173" s="145"/>
      <c r="FDW173" s="167"/>
      <c r="FDX173" s="147"/>
      <c r="FDY173" s="148"/>
      <c r="FDZ173" s="187"/>
      <c r="FEA173" s="188"/>
      <c r="FEB173" s="165"/>
      <c r="FEC173" s="166"/>
      <c r="FED173" s="146"/>
      <c r="FEE173" s="145"/>
      <c r="FEF173" s="145"/>
      <c r="FEG173" s="167"/>
      <c r="FEH173" s="147"/>
      <c r="FEI173" s="148"/>
      <c r="FEJ173" s="187"/>
      <c r="FEK173" s="188"/>
      <c r="FEL173" s="165"/>
      <c r="FEM173" s="166"/>
      <c r="FEN173" s="146"/>
      <c r="FEO173" s="145"/>
      <c r="FEP173" s="145"/>
      <c r="FEQ173" s="167"/>
      <c r="FER173" s="147"/>
      <c r="FES173" s="148"/>
      <c r="FET173" s="187"/>
      <c r="FEU173" s="188"/>
      <c r="FEV173" s="165"/>
      <c r="FEW173" s="166"/>
      <c r="FEX173" s="146"/>
      <c r="FEY173" s="145"/>
      <c r="FEZ173" s="145"/>
      <c r="FFA173" s="167"/>
      <c r="FFB173" s="147"/>
      <c r="FFC173" s="148"/>
      <c r="FFD173" s="187"/>
      <c r="FFE173" s="188"/>
      <c r="FFF173" s="165"/>
      <c r="FFG173" s="166"/>
      <c r="FFH173" s="146"/>
      <c r="FFI173" s="145"/>
      <c r="FFJ173" s="145"/>
      <c r="FFK173" s="167"/>
      <c r="FFL173" s="147"/>
      <c r="FFM173" s="148"/>
      <c r="FFN173" s="187"/>
      <c r="FFO173" s="188"/>
      <c r="FFP173" s="165"/>
      <c r="FFQ173" s="166"/>
      <c r="FFR173" s="146"/>
      <c r="FFS173" s="145"/>
      <c r="FFT173" s="145"/>
      <c r="FFU173" s="167"/>
      <c r="FFV173" s="147"/>
      <c r="FFW173" s="148"/>
      <c r="FFX173" s="187"/>
      <c r="FFY173" s="188"/>
      <c r="FFZ173" s="165"/>
      <c r="FGA173" s="166"/>
      <c r="FGB173" s="146"/>
      <c r="FGC173" s="145"/>
      <c r="FGD173" s="145"/>
      <c r="FGE173" s="167"/>
      <c r="FGF173" s="147"/>
      <c r="FGG173" s="148"/>
      <c r="FGH173" s="187"/>
      <c r="FGI173" s="188"/>
      <c r="FGJ173" s="165"/>
      <c r="FGK173" s="166"/>
      <c r="FGL173" s="146"/>
      <c r="FGM173" s="145"/>
      <c r="FGN173" s="145"/>
      <c r="FGO173" s="167"/>
      <c r="FGP173" s="147"/>
      <c r="FGQ173" s="148"/>
      <c r="FGR173" s="187"/>
      <c r="FGS173" s="188"/>
      <c r="FGT173" s="165"/>
      <c r="FGU173" s="166"/>
      <c r="FGV173" s="146"/>
      <c r="FGW173" s="145"/>
      <c r="FGX173" s="145"/>
      <c r="FGY173" s="167"/>
      <c r="FGZ173" s="147"/>
      <c r="FHA173" s="148"/>
      <c r="FHB173" s="187"/>
      <c r="FHC173" s="188"/>
      <c r="FHD173" s="165"/>
      <c r="FHE173" s="166"/>
      <c r="FHF173" s="146"/>
      <c r="FHG173" s="145"/>
      <c r="FHH173" s="145"/>
      <c r="FHI173" s="167"/>
      <c r="FHJ173" s="147"/>
      <c r="FHK173" s="148"/>
      <c r="FHL173" s="187"/>
      <c r="FHM173" s="188"/>
      <c r="FHN173" s="165"/>
      <c r="FHO173" s="166"/>
      <c r="FHP173" s="146"/>
      <c r="FHQ173" s="145"/>
      <c r="FHR173" s="145"/>
      <c r="FHS173" s="167"/>
      <c r="FHT173" s="147"/>
      <c r="FHU173" s="148"/>
      <c r="FHV173" s="187"/>
      <c r="FHW173" s="188"/>
      <c r="FHX173" s="165"/>
      <c r="FHY173" s="166"/>
      <c r="FHZ173" s="146"/>
      <c r="FIA173" s="145"/>
      <c r="FIB173" s="145"/>
      <c r="FIC173" s="167"/>
      <c r="FID173" s="147"/>
      <c r="FIE173" s="148"/>
      <c r="FIF173" s="187"/>
      <c r="FIG173" s="188"/>
      <c r="FIH173" s="165"/>
      <c r="FII173" s="166"/>
      <c r="FIJ173" s="146"/>
      <c r="FIK173" s="145"/>
      <c r="FIL173" s="145"/>
      <c r="FIM173" s="167"/>
      <c r="FIN173" s="147"/>
      <c r="FIO173" s="148"/>
      <c r="FIP173" s="187"/>
      <c r="FIQ173" s="188"/>
      <c r="FIR173" s="165"/>
      <c r="FIS173" s="166"/>
      <c r="FIT173" s="146"/>
      <c r="FIU173" s="145"/>
      <c r="FIV173" s="145"/>
      <c r="FIW173" s="167"/>
      <c r="FIX173" s="147"/>
      <c r="FIY173" s="148"/>
      <c r="FIZ173" s="187"/>
      <c r="FJA173" s="188"/>
      <c r="FJB173" s="165"/>
      <c r="FJC173" s="166"/>
      <c r="FJD173" s="146"/>
      <c r="FJE173" s="145"/>
      <c r="FJF173" s="145"/>
      <c r="FJG173" s="167"/>
      <c r="FJH173" s="147"/>
      <c r="FJI173" s="148"/>
      <c r="FJJ173" s="187"/>
      <c r="FJK173" s="188"/>
      <c r="FJL173" s="165"/>
      <c r="FJM173" s="166"/>
      <c r="FJN173" s="146"/>
      <c r="FJO173" s="145"/>
      <c r="FJP173" s="145"/>
      <c r="FJQ173" s="167"/>
      <c r="FJR173" s="147"/>
      <c r="FJS173" s="148"/>
      <c r="FJT173" s="187"/>
      <c r="FJU173" s="188"/>
      <c r="FJV173" s="165"/>
      <c r="FJW173" s="166"/>
      <c r="FJX173" s="146"/>
      <c r="FJY173" s="145"/>
      <c r="FJZ173" s="145"/>
      <c r="FKA173" s="167"/>
      <c r="FKB173" s="147"/>
      <c r="FKC173" s="148"/>
      <c r="FKD173" s="187"/>
      <c r="FKE173" s="188"/>
      <c r="FKF173" s="165"/>
      <c r="FKG173" s="166"/>
      <c r="FKH173" s="146"/>
      <c r="FKI173" s="145"/>
      <c r="FKJ173" s="145"/>
      <c r="FKK173" s="167"/>
      <c r="FKL173" s="147"/>
      <c r="FKM173" s="148"/>
      <c r="FKN173" s="187"/>
      <c r="FKO173" s="188"/>
      <c r="FKP173" s="165"/>
      <c r="FKQ173" s="166"/>
      <c r="FKR173" s="146"/>
      <c r="FKS173" s="145"/>
      <c r="FKT173" s="145"/>
      <c r="FKU173" s="167"/>
      <c r="FKV173" s="147"/>
      <c r="FKW173" s="148"/>
      <c r="FKX173" s="187"/>
      <c r="FKY173" s="188"/>
      <c r="FKZ173" s="165"/>
      <c r="FLA173" s="166"/>
      <c r="FLB173" s="146"/>
      <c r="FLC173" s="145"/>
      <c r="FLD173" s="145"/>
      <c r="FLE173" s="167"/>
      <c r="FLF173" s="147"/>
      <c r="FLG173" s="148"/>
      <c r="FLH173" s="187"/>
      <c r="FLI173" s="188"/>
      <c r="FLJ173" s="165"/>
      <c r="FLK173" s="166"/>
      <c r="FLL173" s="146"/>
      <c r="FLM173" s="145"/>
      <c r="FLN173" s="145"/>
      <c r="FLO173" s="167"/>
      <c r="FLP173" s="147"/>
      <c r="FLQ173" s="148"/>
      <c r="FLR173" s="187"/>
      <c r="FLS173" s="188"/>
      <c r="FLT173" s="165"/>
      <c r="FLU173" s="166"/>
      <c r="FLV173" s="146"/>
      <c r="FLW173" s="145"/>
      <c r="FLX173" s="145"/>
      <c r="FLY173" s="167"/>
      <c r="FLZ173" s="147"/>
      <c r="FMA173" s="148"/>
      <c r="FMB173" s="187"/>
      <c r="FMC173" s="188"/>
      <c r="FMD173" s="165"/>
      <c r="FME173" s="166"/>
      <c r="FMF173" s="146"/>
      <c r="FMG173" s="145"/>
      <c r="FMH173" s="145"/>
      <c r="FMI173" s="167"/>
      <c r="FMJ173" s="147"/>
      <c r="FMK173" s="148"/>
      <c r="FML173" s="187"/>
      <c r="FMM173" s="188"/>
      <c r="FMN173" s="165"/>
      <c r="FMO173" s="166"/>
      <c r="FMP173" s="146"/>
      <c r="FMQ173" s="145"/>
      <c r="FMR173" s="145"/>
      <c r="FMS173" s="167"/>
      <c r="FMT173" s="147"/>
      <c r="FMU173" s="148"/>
      <c r="FMV173" s="187"/>
      <c r="FMW173" s="188"/>
      <c r="FMX173" s="165"/>
      <c r="FMY173" s="166"/>
      <c r="FMZ173" s="146"/>
      <c r="FNA173" s="145"/>
      <c r="FNB173" s="145"/>
      <c r="FNC173" s="167"/>
      <c r="FND173" s="147"/>
      <c r="FNE173" s="148"/>
      <c r="FNF173" s="187"/>
      <c r="FNG173" s="188"/>
      <c r="FNH173" s="165"/>
      <c r="FNI173" s="166"/>
      <c r="FNJ173" s="146"/>
      <c r="FNK173" s="145"/>
      <c r="FNL173" s="145"/>
      <c r="FNM173" s="167"/>
      <c r="FNN173" s="147"/>
      <c r="FNO173" s="148"/>
      <c r="FNP173" s="187"/>
      <c r="FNQ173" s="188"/>
      <c r="FNR173" s="165"/>
      <c r="FNS173" s="166"/>
      <c r="FNT173" s="146"/>
      <c r="FNU173" s="145"/>
      <c r="FNV173" s="145"/>
      <c r="FNW173" s="167"/>
      <c r="FNX173" s="147"/>
      <c r="FNY173" s="148"/>
      <c r="FNZ173" s="187"/>
      <c r="FOA173" s="188"/>
      <c r="FOB173" s="165"/>
      <c r="FOC173" s="166"/>
      <c r="FOD173" s="146"/>
      <c r="FOE173" s="145"/>
      <c r="FOF173" s="145"/>
      <c r="FOG173" s="167"/>
      <c r="FOH173" s="147"/>
      <c r="FOI173" s="148"/>
      <c r="FOJ173" s="187"/>
      <c r="FOK173" s="188"/>
      <c r="FOL173" s="165"/>
      <c r="FOM173" s="166"/>
      <c r="FON173" s="146"/>
      <c r="FOO173" s="145"/>
      <c r="FOP173" s="145"/>
      <c r="FOQ173" s="167"/>
      <c r="FOR173" s="147"/>
      <c r="FOS173" s="148"/>
      <c r="FOT173" s="187"/>
      <c r="FOU173" s="188"/>
      <c r="FOV173" s="165"/>
      <c r="FOW173" s="166"/>
      <c r="FOX173" s="146"/>
      <c r="FOY173" s="145"/>
      <c r="FOZ173" s="145"/>
      <c r="FPA173" s="167"/>
      <c r="FPB173" s="147"/>
      <c r="FPC173" s="148"/>
      <c r="FPD173" s="187"/>
      <c r="FPE173" s="188"/>
      <c r="FPF173" s="165"/>
      <c r="FPG173" s="166"/>
      <c r="FPH173" s="146"/>
      <c r="FPI173" s="145"/>
      <c r="FPJ173" s="145"/>
      <c r="FPK173" s="167"/>
      <c r="FPL173" s="147"/>
      <c r="FPM173" s="148"/>
      <c r="FPN173" s="187"/>
      <c r="FPO173" s="188"/>
      <c r="FPP173" s="165"/>
      <c r="FPQ173" s="166"/>
      <c r="FPR173" s="146"/>
      <c r="FPS173" s="145"/>
      <c r="FPT173" s="145"/>
      <c r="FPU173" s="167"/>
      <c r="FPV173" s="147"/>
      <c r="FPW173" s="148"/>
      <c r="FPX173" s="187"/>
      <c r="FPY173" s="188"/>
      <c r="FPZ173" s="165"/>
      <c r="FQA173" s="166"/>
      <c r="FQB173" s="146"/>
      <c r="FQC173" s="145"/>
      <c r="FQD173" s="145"/>
      <c r="FQE173" s="167"/>
      <c r="FQF173" s="147"/>
      <c r="FQG173" s="148"/>
      <c r="FQH173" s="187"/>
      <c r="FQI173" s="188"/>
      <c r="FQJ173" s="165"/>
      <c r="FQK173" s="166"/>
      <c r="FQL173" s="146"/>
      <c r="FQM173" s="145"/>
      <c r="FQN173" s="145"/>
      <c r="FQO173" s="167"/>
      <c r="FQP173" s="147"/>
      <c r="FQQ173" s="148"/>
      <c r="FQR173" s="187"/>
      <c r="FQS173" s="188"/>
      <c r="FQT173" s="165"/>
      <c r="FQU173" s="166"/>
      <c r="FQV173" s="146"/>
      <c r="FQW173" s="145"/>
      <c r="FQX173" s="145"/>
      <c r="FQY173" s="167"/>
      <c r="FQZ173" s="147"/>
      <c r="FRA173" s="148"/>
      <c r="FRB173" s="187"/>
      <c r="FRC173" s="188"/>
      <c r="FRD173" s="165"/>
      <c r="FRE173" s="166"/>
      <c r="FRF173" s="146"/>
      <c r="FRG173" s="145"/>
      <c r="FRH173" s="145"/>
      <c r="FRI173" s="167"/>
      <c r="FRJ173" s="147"/>
      <c r="FRK173" s="148"/>
      <c r="FRL173" s="187"/>
      <c r="FRM173" s="188"/>
      <c r="FRN173" s="165"/>
      <c r="FRO173" s="166"/>
      <c r="FRP173" s="146"/>
      <c r="FRQ173" s="145"/>
      <c r="FRR173" s="145"/>
      <c r="FRS173" s="167"/>
      <c r="FRT173" s="147"/>
      <c r="FRU173" s="148"/>
      <c r="FRV173" s="187"/>
      <c r="FRW173" s="188"/>
      <c r="FRX173" s="165"/>
      <c r="FRY173" s="166"/>
      <c r="FRZ173" s="146"/>
      <c r="FSA173" s="145"/>
      <c r="FSB173" s="145"/>
      <c r="FSC173" s="167"/>
      <c r="FSD173" s="147"/>
      <c r="FSE173" s="148"/>
      <c r="FSF173" s="187"/>
      <c r="FSG173" s="188"/>
      <c r="FSH173" s="165"/>
      <c r="FSI173" s="166"/>
      <c r="FSJ173" s="146"/>
      <c r="FSK173" s="145"/>
      <c r="FSL173" s="145"/>
      <c r="FSM173" s="167"/>
      <c r="FSN173" s="147"/>
      <c r="FSO173" s="148"/>
      <c r="FSP173" s="187"/>
      <c r="FSQ173" s="188"/>
      <c r="FSR173" s="165"/>
      <c r="FSS173" s="166"/>
      <c r="FST173" s="146"/>
      <c r="FSU173" s="145"/>
      <c r="FSV173" s="145"/>
      <c r="FSW173" s="167"/>
      <c r="FSX173" s="147"/>
      <c r="FSY173" s="148"/>
      <c r="FSZ173" s="187"/>
      <c r="FTA173" s="188"/>
      <c r="FTB173" s="165"/>
      <c r="FTC173" s="166"/>
      <c r="FTD173" s="146"/>
      <c r="FTE173" s="145"/>
      <c r="FTF173" s="145"/>
      <c r="FTG173" s="167"/>
      <c r="FTH173" s="147"/>
      <c r="FTI173" s="148"/>
      <c r="FTJ173" s="187"/>
      <c r="FTK173" s="188"/>
      <c r="FTL173" s="165"/>
      <c r="FTM173" s="166"/>
      <c r="FTN173" s="146"/>
      <c r="FTO173" s="145"/>
      <c r="FTP173" s="145"/>
      <c r="FTQ173" s="167"/>
      <c r="FTR173" s="147"/>
      <c r="FTS173" s="148"/>
      <c r="FTT173" s="187"/>
      <c r="FTU173" s="188"/>
      <c r="FTV173" s="165"/>
      <c r="FTW173" s="166"/>
      <c r="FTX173" s="146"/>
      <c r="FTY173" s="145"/>
      <c r="FTZ173" s="145"/>
      <c r="FUA173" s="167"/>
      <c r="FUB173" s="147"/>
      <c r="FUC173" s="148"/>
      <c r="FUD173" s="187"/>
      <c r="FUE173" s="188"/>
      <c r="FUF173" s="165"/>
      <c r="FUG173" s="166"/>
      <c r="FUH173" s="146"/>
      <c r="FUI173" s="145"/>
      <c r="FUJ173" s="145"/>
      <c r="FUK173" s="167"/>
      <c r="FUL173" s="147"/>
      <c r="FUM173" s="148"/>
      <c r="FUN173" s="187"/>
      <c r="FUO173" s="188"/>
      <c r="FUP173" s="165"/>
      <c r="FUQ173" s="166"/>
      <c r="FUR173" s="146"/>
      <c r="FUS173" s="145"/>
      <c r="FUT173" s="145"/>
      <c r="FUU173" s="167"/>
      <c r="FUV173" s="147"/>
      <c r="FUW173" s="148"/>
      <c r="FUX173" s="187"/>
      <c r="FUY173" s="188"/>
      <c r="FUZ173" s="165"/>
      <c r="FVA173" s="166"/>
      <c r="FVB173" s="146"/>
      <c r="FVC173" s="145"/>
      <c r="FVD173" s="145"/>
      <c r="FVE173" s="167"/>
      <c r="FVF173" s="147"/>
      <c r="FVG173" s="148"/>
      <c r="FVH173" s="187"/>
      <c r="FVI173" s="188"/>
      <c r="FVJ173" s="165"/>
      <c r="FVK173" s="166"/>
      <c r="FVL173" s="146"/>
      <c r="FVM173" s="145"/>
      <c r="FVN173" s="145"/>
      <c r="FVO173" s="167"/>
      <c r="FVP173" s="147"/>
      <c r="FVQ173" s="148"/>
      <c r="FVR173" s="187"/>
      <c r="FVS173" s="188"/>
      <c r="FVT173" s="165"/>
      <c r="FVU173" s="166"/>
      <c r="FVV173" s="146"/>
      <c r="FVW173" s="145"/>
      <c r="FVX173" s="145"/>
      <c r="FVY173" s="167"/>
      <c r="FVZ173" s="147"/>
      <c r="FWA173" s="148"/>
      <c r="FWB173" s="187"/>
      <c r="FWC173" s="188"/>
      <c r="FWD173" s="165"/>
      <c r="FWE173" s="166"/>
      <c r="FWF173" s="146"/>
      <c r="FWG173" s="145"/>
      <c r="FWH173" s="145"/>
      <c r="FWI173" s="167"/>
      <c r="FWJ173" s="147"/>
      <c r="FWK173" s="148"/>
      <c r="FWL173" s="187"/>
      <c r="FWM173" s="188"/>
      <c r="FWN173" s="165"/>
      <c r="FWO173" s="166"/>
      <c r="FWP173" s="146"/>
      <c r="FWQ173" s="145"/>
      <c r="FWR173" s="145"/>
      <c r="FWS173" s="167"/>
      <c r="FWT173" s="147"/>
      <c r="FWU173" s="148"/>
      <c r="FWV173" s="187"/>
      <c r="FWW173" s="188"/>
      <c r="FWX173" s="165"/>
      <c r="FWY173" s="166"/>
      <c r="FWZ173" s="146"/>
      <c r="FXA173" s="145"/>
      <c r="FXB173" s="145"/>
      <c r="FXC173" s="167"/>
      <c r="FXD173" s="147"/>
      <c r="FXE173" s="148"/>
      <c r="FXF173" s="187"/>
      <c r="FXG173" s="188"/>
      <c r="FXH173" s="165"/>
      <c r="FXI173" s="166"/>
      <c r="FXJ173" s="146"/>
      <c r="FXK173" s="145"/>
      <c r="FXL173" s="145"/>
      <c r="FXM173" s="167"/>
      <c r="FXN173" s="147"/>
      <c r="FXO173" s="148"/>
      <c r="FXP173" s="187"/>
      <c r="FXQ173" s="188"/>
      <c r="FXR173" s="165"/>
      <c r="FXS173" s="166"/>
      <c r="FXT173" s="146"/>
      <c r="FXU173" s="145"/>
      <c r="FXV173" s="145"/>
      <c r="FXW173" s="167"/>
      <c r="FXX173" s="147"/>
      <c r="FXY173" s="148"/>
      <c r="FXZ173" s="187"/>
      <c r="FYA173" s="188"/>
      <c r="FYB173" s="165"/>
      <c r="FYC173" s="166"/>
      <c r="FYD173" s="146"/>
      <c r="FYE173" s="145"/>
      <c r="FYF173" s="145"/>
      <c r="FYG173" s="167"/>
      <c r="FYH173" s="147"/>
      <c r="FYI173" s="148"/>
      <c r="FYJ173" s="187"/>
      <c r="FYK173" s="188"/>
      <c r="FYL173" s="165"/>
      <c r="FYM173" s="166"/>
      <c r="FYN173" s="146"/>
      <c r="FYO173" s="145"/>
      <c r="FYP173" s="145"/>
      <c r="FYQ173" s="167"/>
      <c r="FYR173" s="147"/>
      <c r="FYS173" s="148"/>
      <c r="FYT173" s="187"/>
      <c r="FYU173" s="188"/>
      <c r="FYV173" s="165"/>
      <c r="FYW173" s="166"/>
      <c r="FYX173" s="146"/>
      <c r="FYY173" s="145"/>
      <c r="FYZ173" s="145"/>
      <c r="FZA173" s="167"/>
      <c r="FZB173" s="147"/>
      <c r="FZC173" s="148"/>
      <c r="FZD173" s="187"/>
      <c r="FZE173" s="188"/>
      <c r="FZF173" s="165"/>
      <c r="FZG173" s="166"/>
      <c r="FZH173" s="146"/>
      <c r="FZI173" s="145"/>
      <c r="FZJ173" s="145"/>
      <c r="FZK173" s="167"/>
      <c r="FZL173" s="147"/>
      <c r="FZM173" s="148"/>
      <c r="FZN173" s="187"/>
      <c r="FZO173" s="188"/>
      <c r="FZP173" s="165"/>
      <c r="FZQ173" s="166"/>
      <c r="FZR173" s="146"/>
      <c r="FZS173" s="145"/>
      <c r="FZT173" s="145"/>
      <c r="FZU173" s="167"/>
      <c r="FZV173" s="147"/>
      <c r="FZW173" s="148"/>
      <c r="FZX173" s="187"/>
      <c r="FZY173" s="188"/>
      <c r="FZZ173" s="165"/>
      <c r="GAA173" s="166"/>
      <c r="GAB173" s="146"/>
      <c r="GAC173" s="145"/>
      <c r="GAD173" s="145"/>
      <c r="GAE173" s="167"/>
      <c r="GAF173" s="147"/>
      <c r="GAG173" s="148"/>
      <c r="GAH173" s="187"/>
      <c r="GAI173" s="188"/>
      <c r="GAJ173" s="165"/>
      <c r="GAK173" s="166"/>
      <c r="GAL173" s="146"/>
      <c r="GAM173" s="145"/>
      <c r="GAN173" s="145"/>
      <c r="GAO173" s="167"/>
      <c r="GAP173" s="147"/>
      <c r="GAQ173" s="148"/>
      <c r="GAR173" s="187"/>
      <c r="GAS173" s="188"/>
      <c r="GAT173" s="165"/>
      <c r="GAU173" s="166"/>
      <c r="GAV173" s="146"/>
      <c r="GAW173" s="145"/>
      <c r="GAX173" s="145"/>
      <c r="GAY173" s="167"/>
      <c r="GAZ173" s="147"/>
      <c r="GBA173" s="148"/>
      <c r="GBB173" s="187"/>
      <c r="GBC173" s="188"/>
      <c r="GBD173" s="165"/>
      <c r="GBE173" s="166"/>
      <c r="GBF173" s="146"/>
      <c r="GBG173" s="145"/>
      <c r="GBH173" s="145"/>
      <c r="GBI173" s="167"/>
      <c r="GBJ173" s="147"/>
      <c r="GBK173" s="148"/>
      <c r="GBL173" s="187"/>
      <c r="GBM173" s="188"/>
      <c r="GBN173" s="165"/>
      <c r="GBO173" s="166"/>
      <c r="GBP173" s="146"/>
      <c r="GBQ173" s="145"/>
      <c r="GBR173" s="145"/>
      <c r="GBS173" s="167"/>
      <c r="GBT173" s="147"/>
      <c r="GBU173" s="148"/>
      <c r="GBV173" s="187"/>
      <c r="GBW173" s="188"/>
      <c r="GBX173" s="165"/>
      <c r="GBY173" s="166"/>
      <c r="GBZ173" s="146"/>
      <c r="GCA173" s="145"/>
      <c r="GCB173" s="145"/>
      <c r="GCC173" s="167"/>
      <c r="GCD173" s="147"/>
      <c r="GCE173" s="148"/>
      <c r="GCF173" s="187"/>
      <c r="GCG173" s="188"/>
      <c r="GCH173" s="165"/>
      <c r="GCI173" s="166"/>
      <c r="GCJ173" s="146"/>
      <c r="GCK173" s="145"/>
      <c r="GCL173" s="145"/>
      <c r="GCM173" s="167"/>
      <c r="GCN173" s="147"/>
      <c r="GCO173" s="148"/>
      <c r="GCP173" s="187"/>
      <c r="GCQ173" s="188"/>
      <c r="GCR173" s="165"/>
      <c r="GCS173" s="166"/>
      <c r="GCT173" s="146"/>
      <c r="GCU173" s="145"/>
      <c r="GCV173" s="145"/>
      <c r="GCW173" s="167"/>
      <c r="GCX173" s="147"/>
      <c r="GCY173" s="148"/>
      <c r="GCZ173" s="187"/>
      <c r="GDA173" s="188"/>
      <c r="GDB173" s="165"/>
      <c r="GDC173" s="166"/>
      <c r="GDD173" s="146"/>
      <c r="GDE173" s="145"/>
      <c r="GDF173" s="145"/>
      <c r="GDG173" s="167"/>
      <c r="GDH173" s="147"/>
      <c r="GDI173" s="148"/>
      <c r="GDJ173" s="187"/>
      <c r="GDK173" s="188"/>
      <c r="GDL173" s="165"/>
      <c r="GDM173" s="166"/>
      <c r="GDN173" s="146"/>
      <c r="GDO173" s="145"/>
      <c r="GDP173" s="145"/>
      <c r="GDQ173" s="167"/>
      <c r="GDR173" s="147"/>
      <c r="GDS173" s="148"/>
      <c r="GDT173" s="187"/>
      <c r="GDU173" s="188"/>
      <c r="GDV173" s="165"/>
      <c r="GDW173" s="166"/>
      <c r="GDX173" s="146"/>
      <c r="GDY173" s="145"/>
      <c r="GDZ173" s="145"/>
      <c r="GEA173" s="167"/>
      <c r="GEB173" s="147"/>
      <c r="GEC173" s="148"/>
      <c r="GED173" s="187"/>
      <c r="GEE173" s="188"/>
      <c r="GEF173" s="165"/>
      <c r="GEG173" s="166"/>
      <c r="GEH173" s="146"/>
      <c r="GEI173" s="145"/>
      <c r="GEJ173" s="145"/>
      <c r="GEK173" s="167"/>
      <c r="GEL173" s="147"/>
      <c r="GEM173" s="148"/>
      <c r="GEN173" s="187"/>
      <c r="GEO173" s="188"/>
      <c r="GEP173" s="165"/>
      <c r="GEQ173" s="166"/>
      <c r="GER173" s="146"/>
      <c r="GES173" s="145"/>
      <c r="GET173" s="145"/>
      <c r="GEU173" s="167"/>
      <c r="GEV173" s="147"/>
      <c r="GEW173" s="148"/>
      <c r="GEX173" s="187"/>
      <c r="GEY173" s="188"/>
      <c r="GEZ173" s="165"/>
      <c r="GFA173" s="166"/>
      <c r="GFB173" s="146"/>
      <c r="GFC173" s="145"/>
      <c r="GFD173" s="145"/>
      <c r="GFE173" s="167"/>
      <c r="GFF173" s="147"/>
      <c r="GFG173" s="148"/>
      <c r="GFH173" s="187"/>
      <c r="GFI173" s="188"/>
      <c r="GFJ173" s="165"/>
      <c r="GFK173" s="166"/>
      <c r="GFL173" s="146"/>
      <c r="GFM173" s="145"/>
      <c r="GFN173" s="145"/>
      <c r="GFO173" s="167"/>
      <c r="GFP173" s="147"/>
      <c r="GFQ173" s="148"/>
      <c r="GFR173" s="187"/>
      <c r="GFS173" s="188"/>
      <c r="GFT173" s="165"/>
      <c r="GFU173" s="166"/>
      <c r="GFV173" s="146"/>
      <c r="GFW173" s="145"/>
      <c r="GFX173" s="145"/>
      <c r="GFY173" s="167"/>
      <c r="GFZ173" s="147"/>
      <c r="GGA173" s="148"/>
      <c r="GGB173" s="187"/>
      <c r="GGC173" s="188"/>
      <c r="GGD173" s="165"/>
      <c r="GGE173" s="166"/>
      <c r="GGF173" s="146"/>
      <c r="GGG173" s="145"/>
      <c r="GGH173" s="145"/>
      <c r="GGI173" s="167"/>
      <c r="GGJ173" s="147"/>
      <c r="GGK173" s="148"/>
      <c r="GGL173" s="187"/>
      <c r="GGM173" s="188"/>
      <c r="GGN173" s="165"/>
      <c r="GGO173" s="166"/>
      <c r="GGP173" s="146"/>
      <c r="GGQ173" s="145"/>
      <c r="GGR173" s="145"/>
      <c r="GGS173" s="167"/>
      <c r="GGT173" s="147"/>
      <c r="GGU173" s="148"/>
      <c r="GGV173" s="187"/>
      <c r="GGW173" s="188"/>
      <c r="GGX173" s="165"/>
      <c r="GGY173" s="166"/>
      <c r="GGZ173" s="146"/>
      <c r="GHA173" s="145"/>
      <c r="GHB173" s="145"/>
      <c r="GHC173" s="167"/>
      <c r="GHD173" s="147"/>
      <c r="GHE173" s="148"/>
      <c r="GHF173" s="187"/>
      <c r="GHG173" s="188"/>
      <c r="GHH173" s="165"/>
      <c r="GHI173" s="166"/>
      <c r="GHJ173" s="146"/>
      <c r="GHK173" s="145"/>
      <c r="GHL173" s="145"/>
      <c r="GHM173" s="167"/>
      <c r="GHN173" s="147"/>
      <c r="GHO173" s="148"/>
      <c r="GHP173" s="187"/>
      <c r="GHQ173" s="188"/>
      <c r="GHR173" s="165"/>
      <c r="GHS173" s="166"/>
      <c r="GHT173" s="146"/>
      <c r="GHU173" s="145"/>
      <c r="GHV173" s="145"/>
      <c r="GHW173" s="167"/>
      <c r="GHX173" s="147"/>
      <c r="GHY173" s="148"/>
      <c r="GHZ173" s="187"/>
      <c r="GIA173" s="188"/>
      <c r="GIB173" s="165"/>
      <c r="GIC173" s="166"/>
      <c r="GID173" s="146"/>
      <c r="GIE173" s="145"/>
      <c r="GIF173" s="145"/>
      <c r="GIG173" s="167"/>
      <c r="GIH173" s="147"/>
      <c r="GII173" s="148"/>
      <c r="GIJ173" s="187"/>
      <c r="GIK173" s="188"/>
      <c r="GIL173" s="165"/>
      <c r="GIM173" s="166"/>
      <c r="GIN173" s="146"/>
      <c r="GIO173" s="145"/>
      <c r="GIP173" s="145"/>
      <c r="GIQ173" s="167"/>
      <c r="GIR173" s="147"/>
      <c r="GIS173" s="148"/>
      <c r="GIT173" s="187"/>
      <c r="GIU173" s="188"/>
      <c r="GIV173" s="165"/>
      <c r="GIW173" s="166"/>
      <c r="GIX173" s="146"/>
      <c r="GIY173" s="145"/>
      <c r="GIZ173" s="145"/>
      <c r="GJA173" s="167"/>
      <c r="GJB173" s="147"/>
      <c r="GJC173" s="148"/>
      <c r="GJD173" s="187"/>
      <c r="GJE173" s="188"/>
      <c r="GJF173" s="165"/>
      <c r="GJG173" s="166"/>
      <c r="GJH173" s="146"/>
      <c r="GJI173" s="145"/>
      <c r="GJJ173" s="145"/>
      <c r="GJK173" s="167"/>
      <c r="GJL173" s="147"/>
      <c r="GJM173" s="148"/>
      <c r="GJN173" s="187"/>
      <c r="GJO173" s="188"/>
      <c r="GJP173" s="165"/>
      <c r="GJQ173" s="166"/>
      <c r="GJR173" s="146"/>
      <c r="GJS173" s="145"/>
      <c r="GJT173" s="145"/>
      <c r="GJU173" s="167"/>
      <c r="GJV173" s="147"/>
      <c r="GJW173" s="148"/>
      <c r="GJX173" s="187"/>
      <c r="GJY173" s="188"/>
      <c r="GJZ173" s="165"/>
      <c r="GKA173" s="166"/>
      <c r="GKB173" s="146"/>
      <c r="GKC173" s="145"/>
      <c r="GKD173" s="145"/>
      <c r="GKE173" s="167"/>
      <c r="GKF173" s="147"/>
      <c r="GKG173" s="148"/>
      <c r="GKH173" s="187"/>
      <c r="GKI173" s="188"/>
      <c r="GKJ173" s="165"/>
      <c r="GKK173" s="166"/>
      <c r="GKL173" s="146"/>
      <c r="GKM173" s="145"/>
      <c r="GKN173" s="145"/>
      <c r="GKO173" s="167"/>
      <c r="GKP173" s="147"/>
      <c r="GKQ173" s="148"/>
      <c r="GKR173" s="187"/>
      <c r="GKS173" s="188"/>
      <c r="GKT173" s="165"/>
      <c r="GKU173" s="166"/>
      <c r="GKV173" s="146"/>
      <c r="GKW173" s="145"/>
      <c r="GKX173" s="145"/>
      <c r="GKY173" s="167"/>
      <c r="GKZ173" s="147"/>
      <c r="GLA173" s="148"/>
      <c r="GLB173" s="187"/>
      <c r="GLC173" s="188"/>
      <c r="GLD173" s="165"/>
      <c r="GLE173" s="166"/>
      <c r="GLF173" s="146"/>
      <c r="GLG173" s="145"/>
      <c r="GLH173" s="145"/>
      <c r="GLI173" s="167"/>
      <c r="GLJ173" s="147"/>
      <c r="GLK173" s="148"/>
      <c r="GLL173" s="187"/>
      <c r="GLM173" s="188"/>
      <c r="GLN173" s="165"/>
      <c r="GLO173" s="166"/>
      <c r="GLP173" s="146"/>
      <c r="GLQ173" s="145"/>
      <c r="GLR173" s="145"/>
      <c r="GLS173" s="167"/>
      <c r="GLT173" s="147"/>
      <c r="GLU173" s="148"/>
      <c r="GLV173" s="187"/>
      <c r="GLW173" s="188"/>
      <c r="GLX173" s="165"/>
      <c r="GLY173" s="166"/>
      <c r="GLZ173" s="146"/>
      <c r="GMA173" s="145"/>
      <c r="GMB173" s="145"/>
      <c r="GMC173" s="167"/>
      <c r="GMD173" s="147"/>
      <c r="GME173" s="148"/>
      <c r="GMF173" s="187"/>
      <c r="GMG173" s="188"/>
      <c r="GMH173" s="165"/>
      <c r="GMI173" s="166"/>
      <c r="GMJ173" s="146"/>
      <c r="GMK173" s="145"/>
      <c r="GML173" s="145"/>
      <c r="GMM173" s="167"/>
      <c r="GMN173" s="147"/>
      <c r="GMO173" s="148"/>
      <c r="GMP173" s="187"/>
      <c r="GMQ173" s="188"/>
      <c r="GMR173" s="165"/>
      <c r="GMS173" s="166"/>
      <c r="GMT173" s="146"/>
      <c r="GMU173" s="145"/>
      <c r="GMV173" s="145"/>
      <c r="GMW173" s="167"/>
      <c r="GMX173" s="147"/>
      <c r="GMY173" s="148"/>
      <c r="GMZ173" s="187"/>
      <c r="GNA173" s="188"/>
      <c r="GNB173" s="165"/>
      <c r="GNC173" s="166"/>
      <c r="GND173" s="146"/>
      <c r="GNE173" s="145"/>
      <c r="GNF173" s="145"/>
      <c r="GNG173" s="167"/>
      <c r="GNH173" s="147"/>
      <c r="GNI173" s="148"/>
      <c r="GNJ173" s="187"/>
      <c r="GNK173" s="188"/>
      <c r="GNL173" s="165"/>
      <c r="GNM173" s="166"/>
      <c r="GNN173" s="146"/>
      <c r="GNO173" s="145"/>
      <c r="GNP173" s="145"/>
      <c r="GNQ173" s="167"/>
      <c r="GNR173" s="147"/>
      <c r="GNS173" s="148"/>
      <c r="GNT173" s="187"/>
      <c r="GNU173" s="188"/>
      <c r="GNV173" s="165"/>
      <c r="GNW173" s="166"/>
      <c r="GNX173" s="146"/>
      <c r="GNY173" s="145"/>
      <c r="GNZ173" s="145"/>
      <c r="GOA173" s="167"/>
      <c r="GOB173" s="147"/>
      <c r="GOC173" s="148"/>
      <c r="GOD173" s="187"/>
      <c r="GOE173" s="188"/>
      <c r="GOF173" s="165"/>
      <c r="GOG173" s="166"/>
      <c r="GOH173" s="146"/>
      <c r="GOI173" s="145"/>
      <c r="GOJ173" s="145"/>
      <c r="GOK173" s="167"/>
      <c r="GOL173" s="147"/>
      <c r="GOM173" s="148"/>
      <c r="GON173" s="187"/>
      <c r="GOO173" s="188"/>
      <c r="GOP173" s="165"/>
      <c r="GOQ173" s="166"/>
      <c r="GOR173" s="146"/>
      <c r="GOS173" s="145"/>
      <c r="GOT173" s="145"/>
      <c r="GOU173" s="167"/>
      <c r="GOV173" s="147"/>
      <c r="GOW173" s="148"/>
      <c r="GOX173" s="187"/>
      <c r="GOY173" s="188"/>
      <c r="GOZ173" s="165"/>
      <c r="GPA173" s="166"/>
      <c r="GPB173" s="146"/>
      <c r="GPC173" s="145"/>
      <c r="GPD173" s="145"/>
      <c r="GPE173" s="167"/>
      <c r="GPF173" s="147"/>
      <c r="GPG173" s="148"/>
      <c r="GPH173" s="187"/>
      <c r="GPI173" s="188"/>
      <c r="GPJ173" s="165"/>
      <c r="GPK173" s="166"/>
      <c r="GPL173" s="146"/>
      <c r="GPM173" s="145"/>
      <c r="GPN173" s="145"/>
      <c r="GPO173" s="167"/>
      <c r="GPP173" s="147"/>
      <c r="GPQ173" s="148"/>
      <c r="GPR173" s="187"/>
      <c r="GPS173" s="188"/>
      <c r="GPT173" s="165"/>
      <c r="GPU173" s="166"/>
      <c r="GPV173" s="146"/>
      <c r="GPW173" s="145"/>
      <c r="GPX173" s="145"/>
      <c r="GPY173" s="167"/>
      <c r="GPZ173" s="147"/>
      <c r="GQA173" s="148"/>
      <c r="GQB173" s="187"/>
      <c r="GQC173" s="188"/>
      <c r="GQD173" s="165"/>
      <c r="GQE173" s="166"/>
      <c r="GQF173" s="146"/>
      <c r="GQG173" s="145"/>
      <c r="GQH173" s="145"/>
      <c r="GQI173" s="167"/>
      <c r="GQJ173" s="147"/>
      <c r="GQK173" s="148"/>
      <c r="GQL173" s="187"/>
      <c r="GQM173" s="188"/>
      <c r="GQN173" s="165"/>
      <c r="GQO173" s="166"/>
      <c r="GQP173" s="146"/>
      <c r="GQQ173" s="145"/>
      <c r="GQR173" s="145"/>
      <c r="GQS173" s="167"/>
      <c r="GQT173" s="147"/>
      <c r="GQU173" s="148"/>
      <c r="GQV173" s="187"/>
      <c r="GQW173" s="188"/>
      <c r="GQX173" s="165"/>
      <c r="GQY173" s="166"/>
      <c r="GQZ173" s="146"/>
      <c r="GRA173" s="145"/>
      <c r="GRB173" s="145"/>
      <c r="GRC173" s="167"/>
      <c r="GRD173" s="147"/>
      <c r="GRE173" s="148"/>
      <c r="GRF173" s="187"/>
      <c r="GRG173" s="188"/>
      <c r="GRH173" s="165"/>
      <c r="GRI173" s="166"/>
      <c r="GRJ173" s="146"/>
      <c r="GRK173" s="145"/>
      <c r="GRL173" s="145"/>
      <c r="GRM173" s="167"/>
      <c r="GRN173" s="147"/>
      <c r="GRO173" s="148"/>
      <c r="GRP173" s="187"/>
      <c r="GRQ173" s="188"/>
      <c r="GRR173" s="165"/>
      <c r="GRS173" s="166"/>
      <c r="GRT173" s="146"/>
      <c r="GRU173" s="145"/>
      <c r="GRV173" s="145"/>
      <c r="GRW173" s="167"/>
      <c r="GRX173" s="147"/>
      <c r="GRY173" s="148"/>
      <c r="GRZ173" s="187"/>
      <c r="GSA173" s="188"/>
      <c r="GSB173" s="165"/>
      <c r="GSC173" s="166"/>
      <c r="GSD173" s="146"/>
      <c r="GSE173" s="145"/>
      <c r="GSF173" s="145"/>
      <c r="GSG173" s="167"/>
      <c r="GSH173" s="147"/>
      <c r="GSI173" s="148"/>
      <c r="GSJ173" s="187"/>
      <c r="GSK173" s="188"/>
      <c r="GSL173" s="165"/>
      <c r="GSM173" s="166"/>
      <c r="GSN173" s="146"/>
      <c r="GSO173" s="145"/>
      <c r="GSP173" s="145"/>
      <c r="GSQ173" s="167"/>
      <c r="GSR173" s="147"/>
      <c r="GSS173" s="148"/>
      <c r="GST173" s="187"/>
      <c r="GSU173" s="188"/>
      <c r="GSV173" s="165"/>
      <c r="GSW173" s="166"/>
      <c r="GSX173" s="146"/>
      <c r="GSY173" s="145"/>
      <c r="GSZ173" s="145"/>
      <c r="GTA173" s="167"/>
      <c r="GTB173" s="147"/>
      <c r="GTC173" s="148"/>
      <c r="GTD173" s="187"/>
      <c r="GTE173" s="188"/>
      <c r="GTF173" s="165"/>
      <c r="GTG173" s="166"/>
      <c r="GTH173" s="146"/>
      <c r="GTI173" s="145"/>
      <c r="GTJ173" s="145"/>
      <c r="GTK173" s="167"/>
      <c r="GTL173" s="147"/>
      <c r="GTM173" s="148"/>
      <c r="GTN173" s="187"/>
      <c r="GTO173" s="188"/>
      <c r="GTP173" s="165"/>
      <c r="GTQ173" s="166"/>
      <c r="GTR173" s="146"/>
      <c r="GTS173" s="145"/>
      <c r="GTT173" s="145"/>
      <c r="GTU173" s="167"/>
      <c r="GTV173" s="147"/>
      <c r="GTW173" s="148"/>
      <c r="GTX173" s="187"/>
      <c r="GTY173" s="188"/>
      <c r="GTZ173" s="165"/>
      <c r="GUA173" s="166"/>
      <c r="GUB173" s="146"/>
      <c r="GUC173" s="145"/>
      <c r="GUD173" s="145"/>
      <c r="GUE173" s="167"/>
      <c r="GUF173" s="147"/>
      <c r="GUG173" s="148"/>
      <c r="GUH173" s="187"/>
      <c r="GUI173" s="188"/>
      <c r="GUJ173" s="165"/>
      <c r="GUK173" s="166"/>
      <c r="GUL173" s="146"/>
      <c r="GUM173" s="145"/>
      <c r="GUN173" s="145"/>
      <c r="GUO173" s="167"/>
      <c r="GUP173" s="147"/>
      <c r="GUQ173" s="148"/>
      <c r="GUR173" s="187"/>
      <c r="GUS173" s="188"/>
      <c r="GUT173" s="165"/>
      <c r="GUU173" s="166"/>
      <c r="GUV173" s="146"/>
      <c r="GUW173" s="145"/>
      <c r="GUX173" s="145"/>
      <c r="GUY173" s="167"/>
      <c r="GUZ173" s="147"/>
      <c r="GVA173" s="148"/>
      <c r="GVB173" s="187"/>
      <c r="GVC173" s="188"/>
      <c r="GVD173" s="165"/>
      <c r="GVE173" s="166"/>
      <c r="GVF173" s="146"/>
      <c r="GVG173" s="145"/>
      <c r="GVH173" s="145"/>
      <c r="GVI173" s="167"/>
      <c r="GVJ173" s="147"/>
      <c r="GVK173" s="148"/>
      <c r="GVL173" s="187"/>
      <c r="GVM173" s="188"/>
      <c r="GVN173" s="165"/>
      <c r="GVO173" s="166"/>
      <c r="GVP173" s="146"/>
      <c r="GVQ173" s="145"/>
      <c r="GVR173" s="145"/>
      <c r="GVS173" s="167"/>
      <c r="GVT173" s="147"/>
      <c r="GVU173" s="148"/>
      <c r="GVV173" s="187"/>
      <c r="GVW173" s="188"/>
      <c r="GVX173" s="165"/>
      <c r="GVY173" s="166"/>
      <c r="GVZ173" s="146"/>
      <c r="GWA173" s="145"/>
      <c r="GWB173" s="145"/>
      <c r="GWC173" s="167"/>
      <c r="GWD173" s="147"/>
      <c r="GWE173" s="148"/>
      <c r="GWF173" s="187"/>
      <c r="GWG173" s="188"/>
      <c r="GWH173" s="165"/>
      <c r="GWI173" s="166"/>
      <c r="GWJ173" s="146"/>
      <c r="GWK173" s="145"/>
      <c r="GWL173" s="145"/>
      <c r="GWM173" s="167"/>
      <c r="GWN173" s="147"/>
      <c r="GWO173" s="148"/>
      <c r="GWP173" s="187"/>
      <c r="GWQ173" s="188"/>
      <c r="GWR173" s="165"/>
      <c r="GWS173" s="166"/>
      <c r="GWT173" s="146"/>
      <c r="GWU173" s="145"/>
      <c r="GWV173" s="145"/>
      <c r="GWW173" s="167"/>
      <c r="GWX173" s="147"/>
      <c r="GWY173" s="148"/>
      <c r="GWZ173" s="187"/>
      <c r="GXA173" s="188"/>
      <c r="GXB173" s="165"/>
      <c r="GXC173" s="166"/>
      <c r="GXD173" s="146"/>
      <c r="GXE173" s="145"/>
      <c r="GXF173" s="145"/>
      <c r="GXG173" s="167"/>
      <c r="GXH173" s="147"/>
      <c r="GXI173" s="148"/>
      <c r="GXJ173" s="187"/>
      <c r="GXK173" s="188"/>
      <c r="GXL173" s="165"/>
      <c r="GXM173" s="166"/>
      <c r="GXN173" s="146"/>
      <c r="GXO173" s="145"/>
      <c r="GXP173" s="145"/>
      <c r="GXQ173" s="167"/>
      <c r="GXR173" s="147"/>
      <c r="GXS173" s="148"/>
      <c r="GXT173" s="187"/>
      <c r="GXU173" s="188"/>
      <c r="GXV173" s="165"/>
      <c r="GXW173" s="166"/>
      <c r="GXX173" s="146"/>
      <c r="GXY173" s="145"/>
      <c r="GXZ173" s="145"/>
      <c r="GYA173" s="167"/>
      <c r="GYB173" s="147"/>
      <c r="GYC173" s="148"/>
      <c r="GYD173" s="187"/>
      <c r="GYE173" s="188"/>
      <c r="GYF173" s="165"/>
      <c r="GYG173" s="166"/>
      <c r="GYH173" s="146"/>
      <c r="GYI173" s="145"/>
      <c r="GYJ173" s="145"/>
      <c r="GYK173" s="167"/>
      <c r="GYL173" s="147"/>
      <c r="GYM173" s="148"/>
      <c r="GYN173" s="187"/>
      <c r="GYO173" s="188"/>
      <c r="GYP173" s="165"/>
      <c r="GYQ173" s="166"/>
      <c r="GYR173" s="146"/>
      <c r="GYS173" s="145"/>
      <c r="GYT173" s="145"/>
      <c r="GYU173" s="167"/>
      <c r="GYV173" s="147"/>
      <c r="GYW173" s="148"/>
      <c r="GYX173" s="187"/>
      <c r="GYY173" s="188"/>
      <c r="GYZ173" s="165"/>
      <c r="GZA173" s="166"/>
      <c r="GZB173" s="146"/>
      <c r="GZC173" s="145"/>
      <c r="GZD173" s="145"/>
      <c r="GZE173" s="167"/>
      <c r="GZF173" s="147"/>
      <c r="GZG173" s="148"/>
      <c r="GZH173" s="187"/>
      <c r="GZI173" s="188"/>
      <c r="GZJ173" s="165"/>
      <c r="GZK173" s="166"/>
      <c r="GZL173" s="146"/>
      <c r="GZM173" s="145"/>
      <c r="GZN173" s="145"/>
      <c r="GZO173" s="167"/>
      <c r="GZP173" s="147"/>
      <c r="GZQ173" s="148"/>
      <c r="GZR173" s="187"/>
      <c r="GZS173" s="188"/>
      <c r="GZT173" s="165"/>
      <c r="GZU173" s="166"/>
      <c r="GZV173" s="146"/>
      <c r="GZW173" s="145"/>
      <c r="GZX173" s="145"/>
      <c r="GZY173" s="167"/>
      <c r="GZZ173" s="147"/>
      <c r="HAA173" s="148"/>
      <c r="HAB173" s="187"/>
      <c r="HAC173" s="188"/>
      <c r="HAD173" s="165"/>
      <c r="HAE173" s="166"/>
      <c r="HAF173" s="146"/>
      <c r="HAG173" s="145"/>
      <c r="HAH173" s="145"/>
      <c r="HAI173" s="167"/>
      <c r="HAJ173" s="147"/>
      <c r="HAK173" s="148"/>
      <c r="HAL173" s="187"/>
      <c r="HAM173" s="188"/>
      <c r="HAN173" s="165"/>
      <c r="HAO173" s="166"/>
      <c r="HAP173" s="146"/>
      <c r="HAQ173" s="145"/>
      <c r="HAR173" s="145"/>
      <c r="HAS173" s="167"/>
      <c r="HAT173" s="147"/>
      <c r="HAU173" s="148"/>
      <c r="HAV173" s="187"/>
      <c r="HAW173" s="188"/>
      <c r="HAX173" s="165"/>
      <c r="HAY173" s="166"/>
      <c r="HAZ173" s="146"/>
      <c r="HBA173" s="145"/>
      <c r="HBB173" s="145"/>
      <c r="HBC173" s="167"/>
      <c r="HBD173" s="147"/>
      <c r="HBE173" s="148"/>
      <c r="HBF173" s="187"/>
      <c r="HBG173" s="188"/>
      <c r="HBH173" s="165"/>
      <c r="HBI173" s="166"/>
      <c r="HBJ173" s="146"/>
      <c r="HBK173" s="145"/>
      <c r="HBL173" s="145"/>
      <c r="HBM173" s="167"/>
      <c r="HBN173" s="147"/>
      <c r="HBO173" s="148"/>
      <c r="HBP173" s="187"/>
      <c r="HBQ173" s="188"/>
      <c r="HBR173" s="165"/>
      <c r="HBS173" s="166"/>
      <c r="HBT173" s="146"/>
      <c r="HBU173" s="145"/>
      <c r="HBV173" s="145"/>
      <c r="HBW173" s="167"/>
      <c r="HBX173" s="147"/>
      <c r="HBY173" s="148"/>
      <c r="HBZ173" s="187"/>
      <c r="HCA173" s="188"/>
      <c r="HCB173" s="165"/>
      <c r="HCC173" s="166"/>
      <c r="HCD173" s="146"/>
      <c r="HCE173" s="145"/>
      <c r="HCF173" s="145"/>
      <c r="HCG173" s="167"/>
      <c r="HCH173" s="147"/>
      <c r="HCI173" s="148"/>
      <c r="HCJ173" s="187"/>
      <c r="HCK173" s="188"/>
      <c r="HCL173" s="165"/>
      <c r="HCM173" s="166"/>
      <c r="HCN173" s="146"/>
      <c r="HCO173" s="145"/>
      <c r="HCP173" s="145"/>
      <c r="HCQ173" s="167"/>
      <c r="HCR173" s="147"/>
      <c r="HCS173" s="148"/>
      <c r="HCT173" s="187"/>
      <c r="HCU173" s="188"/>
      <c r="HCV173" s="165"/>
      <c r="HCW173" s="166"/>
      <c r="HCX173" s="146"/>
      <c r="HCY173" s="145"/>
      <c r="HCZ173" s="145"/>
      <c r="HDA173" s="167"/>
      <c r="HDB173" s="147"/>
      <c r="HDC173" s="148"/>
      <c r="HDD173" s="187"/>
      <c r="HDE173" s="188"/>
      <c r="HDF173" s="165"/>
      <c r="HDG173" s="166"/>
      <c r="HDH173" s="146"/>
      <c r="HDI173" s="145"/>
      <c r="HDJ173" s="145"/>
      <c r="HDK173" s="167"/>
      <c r="HDL173" s="147"/>
      <c r="HDM173" s="148"/>
      <c r="HDN173" s="187"/>
      <c r="HDO173" s="188"/>
      <c r="HDP173" s="165"/>
      <c r="HDQ173" s="166"/>
      <c r="HDR173" s="146"/>
      <c r="HDS173" s="145"/>
      <c r="HDT173" s="145"/>
      <c r="HDU173" s="167"/>
      <c r="HDV173" s="147"/>
      <c r="HDW173" s="148"/>
      <c r="HDX173" s="187"/>
      <c r="HDY173" s="188"/>
      <c r="HDZ173" s="165"/>
      <c r="HEA173" s="166"/>
      <c r="HEB173" s="146"/>
      <c r="HEC173" s="145"/>
      <c r="HED173" s="145"/>
      <c r="HEE173" s="167"/>
      <c r="HEF173" s="147"/>
      <c r="HEG173" s="148"/>
      <c r="HEH173" s="187"/>
      <c r="HEI173" s="188"/>
      <c r="HEJ173" s="165"/>
      <c r="HEK173" s="166"/>
      <c r="HEL173" s="146"/>
      <c r="HEM173" s="145"/>
      <c r="HEN173" s="145"/>
      <c r="HEO173" s="167"/>
      <c r="HEP173" s="147"/>
      <c r="HEQ173" s="148"/>
      <c r="HER173" s="187"/>
      <c r="HES173" s="188"/>
      <c r="HET173" s="165"/>
      <c r="HEU173" s="166"/>
      <c r="HEV173" s="146"/>
      <c r="HEW173" s="145"/>
      <c r="HEX173" s="145"/>
      <c r="HEY173" s="167"/>
      <c r="HEZ173" s="147"/>
      <c r="HFA173" s="148"/>
      <c r="HFB173" s="187"/>
      <c r="HFC173" s="188"/>
      <c r="HFD173" s="165"/>
      <c r="HFE173" s="166"/>
      <c r="HFF173" s="146"/>
      <c r="HFG173" s="145"/>
      <c r="HFH173" s="145"/>
      <c r="HFI173" s="167"/>
      <c r="HFJ173" s="147"/>
      <c r="HFK173" s="148"/>
      <c r="HFL173" s="187"/>
      <c r="HFM173" s="188"/>
      <c r="HFN173" s="165"/>
      <c r="HFO173" s="166"/>
      <c r="HFP173" s="146"/>
      <c r="HFQ173" s="145"/>
      <c r="HFR173" s="145"/>
      <c r="HFS173" s="167"/>
      <c r="HFT173" s="147"/>
      <c r="HFU173" s="148"/>
      <c r="HFV173" s="187"/>
      <c r="HFW173" s="188"/>
      <c r="HFX173" s="165"/>
      <c r="HFY173" s="166"/>
      <c r="HFZ173" s="146"/>
      <c r="HGA173" s="145"/>
      <c r="HGB173" s="145"/>
      <c r="HGC173" s="167"/>
      <c r="HGD173" s="147"/>
      <c r="HGE173" s="148"/>
      <c r="HGF173" s="187"/>
      <c r="HGG173" s="188"/>
      <c r="HGH173" s="165"/>
      <c r="HGI173" s="166"/>
      <c r="HGJ173" s="146"/>
      <c r="HGK173" s="145"/>
      <c r="HGL173" s="145"/>
      <c r="HGM173" s="167"/>
      <c r="HGN173" s="147"/>
      <c r="HGO173" s="148"/>
      <c r="HGP173" s="187"/>
      <c r="HGQ173" s="188"/>
      <c r="HGR173" s="165"/>
      <c r="HGS173" s="166"/>
      <c r="HGT173" s="146"/>
      <c r="HGU173" s="145"/>
      <c r="HGV173" s="145"/>
      <c r="HGW173" s="167"/>
      <c r="HGX173" s="147"/>
      <c r="HGY173" s="148"/>
      <c r="HGZ173" s="187"/>
      <c r="HHA173" s="188"/>
      <c r="HHB173" s="165"/>
      <c r="HHC173" s="166"/>
      <c r="HHD173" s="146"/>
      <c r="HHE173" s="145"/>
      <c r="HHF173" s="145"/>
      <c r="HHG173" s="167"/>
      <c r="HHH173" s="147"/>
      <c r="HHI173" s="148"/>
      <c r="HHJ173" s="187"/>
      <c r="HHK173" s="188"/>
      <c r="HHL173" s="165"/>
      <c r="HHM173" s="166"/>
      <c r="HHN173" s="146"/>
      <c r="HHO173" s="145"/>
      <c r="HHP173" s="145"/>
      <c r="HHQ173" s="167"/>
      <c r="HHR173" s="147"/>
      <c r="HHS173" s="148"/>
      <c r="HHT173" s="187"/>
      <c r="HHU173" s="188"/>
      <c r="HHV173" s="165"/>
      <c r="HHW173" s="166"/>
      <c r="HHX173" s="146"/>
      <c r="HHY173" s="145"/>
      <c r="HHZ173" s="145"/>
      <c r="HIA173" s="167"/>
      <c r="HIB173" s="147"/>
      <c r="HIC173" s="148"/>
      <c r="HID173" s="187"/>
      <c r="HIE173" s="188"/>
      <c r="HIF173" s="165"/>
      <c r="HIG173" s="166"/>
      <c r="HIH173" s="146"/>
      <c r="HII173" s="145"/>
      <c r="HIJ173" s="145"/>
      <c r="HIK173" s="167"/>
      <c r="HIL173" s="147"/>
      <c r="HIM173" s="148"/>
      <c r="HIN173" s="187"/>
      <c r="HIO173" s="188"/>
      <c r="HIP173" s="165"/>
      <c r="HIQ173" s="166"/>
      <c r="HIR173" s="146"/>
      <c r="HIS173" s="145"/>
      <c r="HIT173" s="145"/>
      <c r="HIU173" s="167"/>
      <c r="HIV173" s="147"/>
      <c r="HIW173" s="148"/>
      <c r="HIX173" s="187"/>
      <c r="HIY173" s="188"/>
      <c r="HIZ173" s="165"/>
      <c r="HJA173" s="166"/>
      <c r="HJB173" s="146"/>
      <c r="HJC173" s="145"/>
      <c r="HJD173" s="145"/>
      <c r="HJE173" s="167"/>
      <c r="HJF173" s="147"/>
      <c r="HJG173" s="148"/>
      <c r="HJH173" s="187"/>
      <c r="HJI173" s="188"/>
      <c r="HJJ173" s="165"/>
      <c r="HJK173" s="166"/>
      <c r="HJL173" s="146"/>
      <c r="HJM173" s="145"/>
      <c r="HJN173" s="145"/>
      <c r="HJO173" s="167"/>
      <c r="HJP173" s="147"/>
      <c r="HJQ173" s="148"/>
      <c r="HJR173" s="187"/>
      <c r="HJS173" s="188"/>
      <c r="HJT173" s="165"/>
      <c r="HJU173" s="166"/>
      <c r="HJV173" s="146"/>
      <c r="HJW173" s="145"/>
      <c r="HJX173" s="145"/>
      <c r="HJY173" s="167"/>
      <c r="HJZ173" s="147"/>
      <c r="HKA173" s="148"/>
      <c r="HKB173" s="187"/>
      <c r="HKC173" s="188"/>
      <c r="HKD173" s="165"/>
      <c r="HKE173" s="166"/>
      <c r="HKF173" s="146"/>
      <c r="HKG173" s="145"/>
      <c r="HKH173" s="145"/>
      <c r="HKI173" s="167"/>
      <c r="HKJ173" s="147"/>
      <c r="HKK173" s="148"/>
      <c r="HKL173" s="187"/>
      <c r="HKM173" s="188"/>
      <c r="HKN173" s="165"/>
      <c r="HKO173" s="166"/>
      <c r="HKP173" s="146"/>
      <c r="HKQ173" s="145"/>
      <c r="HKR173" s="145"/>
      <c r="HKS173" s="167"/>
      <c r="HKT173" s="147"/>
      <c r="HKU173" s="148"/>
      <c r="HKV173" s="187"/>
      <c r="HKW173" s="188"/>
      <c r="HKX173" s="165"/>
      <c r="HKY173" s="166"/>
      <c r="HKZ173" s="146"/>
      <c r="HLA173" s="145"/>
      <c r="HLB173" s="145"/>
      <c r="HLC173" s="167"/>
      <c r="HLD173" s="147"/>
      <c r="HLE173" s="148"/>
      <c r="HLF173" s="187"/>
      <c r="HLG173" s="188"/>
      <c r="HLH173" s="165"/>
      <c r="HLI173" s="166"/>
      <c r="HLJ173" s="146"/>
      <c r="HLK173" s="145"/>
      <c r="HLL173" s="145"/>
      <c r="HLM173" s="167"/>
      <c r="HLN173" s="147"/>
      <c r="HLO173" s="148"/>
      <c r="HLP173" s="187"/>
      <c r="HLQ173" s="188"/>
      <c r="HLR173" s="165"/>
      <c r="HLS173" s="166"/>
      <c r="HLT173" s="146"/>
      <c r="HLU173" s="145"/>
      <c r="HLV173" s="145"/>
      <c r="HLW173" s="167"/>
      <c r="HLX173" s="147"/>
      <c r="HLY173" s="148"/>
      <c r="HLZ173" s="187"/>
      <c r="HMA173" s="188"/>
      <c r="HMB173" s="165"/>
      <c r="HMC173" s="166"/>
      <c r="HMD173" s="146"/>
      <c r="HME173" s="145"/>
      <c r="HMF173" s="145"/>
      <c r="HMG173" s="167"/>
      <c r="HMH173" s="147"/>
      <c r="HMI173" s="148"/>
      <c r="HMJ173" s="187"/>
      <c r="HMK173" s="188"/>
      <c r="HML173" s="165"/>
      <c r="HMM173" s="166"/>
      <c r="HMN173" s="146"/>
      <c r="HMO173" s="145"/>
      <c r="HMP173" s="145"/>
      <c r="HMQ173" s="167"/>
      <c r="HMR173" s="147"/>
      <c r="HMS173" s="148"/>
      <c r="HMT173" s="187"/>
      <c r="HMU173" s="188"/>
      <c r="HMV173" s="165"/>
      <c r="HMW173" s="166"/>
      <c r="HMX173" s="146"/>
      <c r="HMY173" s="145"/>
      <c r="HMZ173" s="145"/>
      <c r="HNA173" s="167"/>
      <c r="HNB173" s="147"/>
      <c r="HNC173" s="148"/>
      <c r="HND173" s="187"/>
      <c r="HNE173" s="188"/>
      <c r="HNF173" s="165"/>
      <c r="HNG173" s="166"/>
      <c r="HNH173" s="146"/>
      <c r="HNI173" s="145"/>
      <c r="HNJ173" s="145"/>
      <c r="HNK173" s="167"/>
      <c r="HNL173" s="147"/>
      <c r="HNM173" s="148"/>
      <c r="HNN173" s="187"/>
      <c r="HNO173" s="188"/>
      <c r="HNP173" s="165"/>
      <c r="HNQ173" s="166"/>
      <c r="HNR173" s="146"/>
      <c r="HNS173" s="145"/>
      <c r="HNT173" s="145"/>
      <c r="HNU173" s="167"/>
      <c r="HNV173" s="147"/>
      <c r="HNW173" s="148"/>
      <c r="HNX173" s="187"/>
      <c r="HNY173" s="188"/>
      <c r="HNZ173" s="165"/>
      <c r="HOA173" s="166"/>
      <c r="HOB173" s="146"/>
      <c r="HOC173" s="145"/>
      <c r="HOD173" s="145"/>
      <c r="HOE173" s="167"/>
      <c r="HOF173" s="147"/>
      <c r="HOG173" s="148"/>
      <c r="HOH173" s="187"/>
      <c r="HOI173" s="188"/>
      <c r="HOJ173" s="165"/>
      <c r="HOK173" s="166"/>
      <c r="HOL173" s="146"/>
      <c r="HOM173" s="145"/>
      <c r="HON173" s="145"/>
      <c r="HOO173" s="167"/>
      <c r="HOP173" s="147"/>
      <c r="HOQ173" s="148"/>
      <c r="HOR173" s="187"/>
      <c r="HOS173" s="188"/>
      <c r="HOT173" s="165"/>
      <c r="HOU173" s="166"/>
      <c r="HOV173" s="146"/>
      <c r="HOW173" s="145"/>
      <c r="HOX173" s="145"/>
      <c r="HOY173" s="167"/>
      <c r="HOZ173" s="147"/>
      <c r="HPA173" s="148"/>
      <c r="HPB173" s="187"/>
      <c r="HPC173" s="188"/>
      <c r="HPD173" s="165"/>
      <c r="HPE173" s="166"/>
      <c r="HPF173" s="146"/>
      <c r="HPG173" s="145"/>
      <c r="HPH173" s="145"/>
      <c r="HPI173" s="167"/>
      <c r="HPJ173" s="147"/>
      <c r="HPK173" s="148"/>
      <c r="HPL173" s="187"/>
      <c r="HPM173" s="188"/>
      <c r="HPN173" s="165"/>
      <c r="HPO173" s="166"/>
      <c r="HPP173" s="146"/>
      <c r="HPQ173" s="145"/>
      <c r="HPR173" s="145"/>
      <c r="HPS173" s="167"/>
      <c r="HPT173" s="147"/>
      <c r="HPU173" s="148"/>
      <c r="HPV173" s="187"/>
      <c r="HPW173" s="188"/>
      <c r="HPX173" s="165"/>
      <c r="HPY173" s="166"/>
      <c r="HPZ173" s="146"/>
      <c r="HQA173" s="145"/>
      <c r="HQB173" s="145"/>
      <c r="HQC173" s="167"/>
      <c r="HQD173" s="147"/>
      <c r="HQE173" s="148"/>
      <c r="HQF173" s="187"/>
      <c r="HQG173" s="188"/>
      <c r="HQH173" s="165"/>
      <c r="HQI173" s="166"/>
      <c r="HQJ173" s="146"/>
      <c r="HQK173" s="145"/>
      <c r="HQL173" s="145"/>
      <c r="HQM173" s="167"/>
      <c r="HQN173" s="147"/>
      <c r="HQO173" s="148"/>
      <c r="HQP173" s="187"/>
      <c r="HQQ173" s="188"/>
      <c r="HQR173" s="165"/>
      <c r="HQS173" s="166"/>
      <c r="HQT173" s="146"/>
      <c r="HQU173" s="145"/>
      <c r="HQV173" s="145"/>
      <c r="HQW173" s="167"/>
      <c r="HQX173" s="147"/>
      <c r="HQY173" s="148"/>
      <c r="HQZ173" s="187"/>
      <c r="HRA173" s="188"/>
      <c r="HRB173" s="165"/>
      <c r="HRC173" s="166"/>
      <c r="HRD173" s="146"/>
      <c r="HRE173" s="145"/>
      <c r="HRF173" s="145"/>
      <c r="HRG173" s="167"/>
      <c r="HRH173" s="147"/>
      <c r="HRI173" s="148"/>
      <c r="HRJ173" s="187"/>
      <c r="HRK173" s="188"/>
      <c r="HRL173" s="165"/>
      <c r="HRM173" s="166"/>
      <c r="HRN173" s="146"/>
      <c r="HRO173" s="145"/>
      <c r="HRP173" s="145"/>
      <c r="HRQ173" s="167"/>
      <c r="HRR173" s="147"/>
      <c r="HRS173" s="148"/>
      <c r="HRT173" s="187"/>
      <c r="HRU173" s="188"/>
      <c r="HRV173" s="165"/>
      <c r="HRW173" s="166"/>
      <c r="HRX173" s="146"/>
      <c r="HRY173" s="145"/>
      <c r="HRZ173" s="145"/>
      <c r="HSA173" s="167"/>
      <c r="HSB173" s="147"/>
      <c r="HSC173" s="148"/>
      <c r="HSD173" s="187"/>
      <c r="HSE173" s="188"/>
      <c r="HSF173" s="165"/>
      <c r="HSG173" s="166"/>
      <c r="HSH173" s="146"/>
      <c r="HSI173" s="145"/>
      <c r="HSJ173" s="145"/>
      <c r="HSK173" s="167"/>
      <c r="HSL173" s="147"/>
      <c r="HSM173" s="148"/>
      <c r="HSN173" s="187"/>
      <c r="HSO173" s="188"/>
      <c r="HSP173" s="165"/>
      <c r="HSQ173" s="166"/>
      <c r="HSR173" s="146"/>
      <c r="HSS173" s="145"/>
      <c r="HST173" s="145"/>
      <c r="HSU173" s="167"/>
      <c r="HSV173" s="147"/>
      <c r="HSW173" s="148"/>
      <c r="HSX173" s="187"/>
      <c r="HSY173" s="188"/>
      <c r="HSZ173" s="165"/>
      <c r="HTA173" s="166"/>
      <c r="HTB173" s="146"/>
      <c r="HTC173" s="145"/>
      <c r="HTD173" s="145"/>
      <c r="HTE173" s="167"/>
      <c r="HTF173" s="147"/>
      <c r="HTG173" s="148"/>
      <c r="HTH173" s="187"/>
      <c r="HTI173" s="188"/>
      <c r="HTJ173" s="165"/>
      <c r="HTK173" s="166"/>
      <c r="HTL173" s="146"/>
      <c r="HTM173" s="145"/>
      <c r="HTN173" s="145"/>
      <c r="HTO173" s="167"/>
      <c r="HTP173" s="147"/>
      <c r="HTQ173" s="148"/>
      <c r="HTR173" s="187"/>
      <c r="HTS173" s="188"/>
      <c r="HTT173" s="165"/>
      <c r="HTU173" s="166"/>
      <c r="HTV173" s="146"/>
      <c r="HTW173" s="145"/>
      <c r="HTX173" s="145"/>
      <c r="HTY173" s="167"/>
      <c r="HTZ173" s="147"/>
      <c r="HUA173" s="148"/>
      <c r="HUB173" s="187"/>
      <c r="HUC173" s="188"/>
      <c r="HUD173" s="165"/>
      <c r="HUE173" s="166"/>
      <c r="HUF173" s="146"/>
      <c r="HUG173" s="145"/>
      <c r="HUH173" s="145"/>
      <c r="HUI173" s="167"/>
      <c r="HUJ173" s="147"/>
      <c r="HUK173" s="148"/>
      <c r="HUL173" s="187"/>
      <c r="HUM173" s="188"/>
      <c r="HUN173" s="165"/>
      <c r="HUO173" s="166"/>
      <c r="HUP173" s="146"/>
      <c r="HUQ173" s="145"/>
      <c r="HUR173" s="145"/>
      <c r="HUS173" s="167"/>
      <c r="HUT173" s="147"/>
      <c r="HUU173" s="148"/>
      <c r="HUV173" s="187"/>
      <c r="HUW173" s="188"/>
      <c r="HUX173" s="165"/>
      <c r="HUY173" s="166"/>
      <c r="HUZ173" s="146"/>
      <c r="HVA173" s="145"/>
      <c r="HVB173" s="145"/>
      <c r="HVC173" s="167"/>
      <c r="HVD173" s="147"/>
      <c r="HVE173" s="148"/>
      <c r="HVF173" s="187"/>
      <c r="HVG173" s="188"/>
      <c r="HVH173" s="165"/>
      <c r="HVI173" s="166"/>
      <c r="HVJ173" s="146"/>
      <c r="HVK173" s="145"/>
      <c r="HVL173" s="145"/>
      <c r="HVM173" s="167"/>
      <c r="HVN173" s="147"/>
      <c r="HVO173" s="148"/>
      <c r="HVP173" s="187"/>
      <c r="HVQ173" s="188"/>
      <c r="HVR173" s="165"/>
      <c r="HVS173" s="166"/>
      <c r="HVT173" s="146"/>
      <c r="HVU173" s="145"/>
      <c r="HVV173" s="145"/>
      <c r="HVW173" s="167"/>
      <c r="HVX173" s="147"/>
      <c r="HVY173" s="148"/>
      <c r="HVZ173" s="187"/>
      <c r="HWA173" s="188"/>
      <c r="HWB173" s="165"/>
      <c r="HWC173" s="166"/>
      <c r="HWD173" s="146"/>
      <c r="HWE173" s="145"/>
      <c r="HWF173" s="145"/>
      <c r="HWG173" s="167"/>
      <c r="HWH173" s="147"/>
      <c r="HWI173" s="148"/>
      <c r="HWJ173" s="187"/>
      <c r="HWK173" s="188"/>
      <c r="HWL173" s="165"/>
      <c r="HWM173" s="166"/>
      <c r="HWN173" s="146"/>
      <c r="HWO173" s="145"/>
      <c r="HWP173" s="145"/>
      <c r="HWQ173" s="167"/>
      <c r="HWR173" s="147"/>
      <c r="HWS173" s="148"/>
      <c r="HWT173" s="187"/>
      <c r="HWU173" s="188"/>
      <c r="HWV173" s="165"/>
      <c r="HWW173" s="166"/>
      <c r="HWX173" s="146"/>
      <c r="HWY173" s="145"/>
      <c r="HWZ173" s="145"/>
      <c r="HXA173" s="167"/>
      <c r="HXB173" s="147"/>
      <c r="HXC173" s="148"/>
      <c r="HXD173" s="187"/>
      <c r="HXE173" s="188"/>
      <c r="HXF173" s="165"/>
      <c r="HXG173" s="166"/>
      <c r="HXH173" s="146"/>
      <c r="HXI173" s="145"/>
      <c r="HXJ173" s="145"/>
      <c r="HXK173" s="167"/>
      <c r="HXL173" s="147"/>
      <c r="HXM173" s="148"/>
      <c r="HXN173" s="187"/>
      <c r="HXO173" s="188"/>
      <c r="HXP173" s="165"/>
      <c r="HXQ173" s="166"/>
      <c r="HXR173" s="146"/>
      <c r="HXS173" s="145"/>
      <c r="HXT173" s="145"/>
      <c r="HXU173" s="167"/>
      <c r="HXV173" s="147"/>
      <c r="HXW173" s="148"/>
      <c r="HXX173" s="187"/>
      <c r="HXY173" s="188"/>
      <c r="HXZ173" s="165"/>
      <c r="HYA173" s="166"/>
      <c r="HYB173" s="146"/>
      <c r="HYC173" s="145"/>
      <c r="HYD173" s="145"/>
      <c r="HYE173" s="167"/>
      <c r="HYF173" s="147"/>
      <c r="HYG173" s="148"/>
      <c r="HYH173" s="187"/>
      <c r="HYI173" s="188"/>
      <c r="HYJ173" s="165"/>
      <c r="HYK173" s="166"/>
      <c r="HYL173" s="146"/>
      <c r="HYM173" s="145"/>
      <c r="HYN173" s="145"/>
      <c r="HYO173" s="167"/>
      <c r="HYP173" s="147"/>
      <c r="HYQ173" s="148"/>
      <c r="HYR173" s="187"/>
      <c r="HYS173" s="188"/>
      <c r="HYT173" s="165"/>
      <c r="HYU173" s="166"/>
      <c r="HYV173" s="146"/>
      <c r="HYW173" s="145"/>
      <c r="HYX173" s="145"/>
      <c r="HYY173" s="167"/>
      <c r="HYZ173" s="147"/>
      <c r="HZA173" s="148"/>
      <c r="HZB173" s="187"/>
      <c r="HZC173" s="188"/>
      <c r="HZD173" s="165"/>
      <c r="HZE173" s="166"/>
      <c r="HZF173" s="146"/>
      <c r="HZG173" s="145"/>
      <c r="HZH173" s="145"/>
      <c r="HZI173" s="167"/>
      <c r="HZJ173" s="147"/>
      <c r="HZK173" s="148"/>
      <c r="HZL173" s="187"/>
      <c r="HZM173" s="188"/>
      <c r="HZN173" s="165"/>
      <c r="HZO173" s="166"/>
      <c r="HZP173" s="146"/>
      <c r="HZQ173" s="145"/>
      <c r="HZR173" s="145"/>
      <c r="HZS173" s="167"/>
      <c r="HZT173" s="147"/>
      <c r="HZU173" s="148"/>
      <c r="HZV173" s="187"/>
      <c r="HZW173" s="188"/>
      <c r="HZX173" s="165"/>
      <c r="HZY173" s="166"/>
      <c r="HZZ173" s="146"/>
      <c r="IAA173" s="145"/>
      <c r="IAB173" s="145"/>
      <c r="IAC173" s="167"/>
      <c r="IAD173" s="147"/>
      <c r="IAE173" s="148"/>
      <c r="IAF173" s="187"/>
      <c r="IAG173" s="188"/>
      <c r="IAH173" s="165"/>
      <c r="IAI173" s="166"/>
      <c r="IAJ173" s="146"/>
      <c r="IAK173" s="145"/>
      <c r="IAL173" s="145"/>
      <c r="IAM173" s="167"/>
      <c r="IAN173" s="147"/>
      <c r="IAO173" s="148"/>
      <c r="IAP173" s="187"/>
      <c r="IAQ173" s="188"/>
      <c r="IAR173" s="165"/>
      <c r="IAS173" s="166"/>
      <c r="IAT173" s="146"/>
      <c r="IAU173" s="145"/>
      <c r="IAV173" s="145"/>
      <c r="IAW173" s="167"/>
      <c r="IAX173" s="147"/>
      <c r="IAY173" s="148"/>
      <c r="IAZ173" s="187"/>
      <c r="IBA173" s="188"/>
      <c r="IBB173" s="165"/>
      <c r="IBC173" s="166"/>
      <c r="IBD173" s="146"/>
      <c r="IBE173" s="145"/>
      <c r="IBF173" s="145"/>
      <c r="IBG173" s="167"/>
      <c r="IBH173" s="147"/>
      <c r="IBI173" s="148"/>
      <c r="IBJ173" s="187"/>
      <c r="IBK173" s="188"/>
      <c r="IBL173" s="165"/>
      <c r="IBM173" s="166"/>
      <c r="IBN173" s="146"/>
      <c r="IBO173" s="145"/>
      <c r="IBP173" s="145"/>
      <c r="IBQ173" s="167"/>
      <c r="IBR173" s="147"/>
      <c r="IBS173" s="148"/>
      <c r="IBT173" s="187"/>
      <c r="IBU173" s="188"/>
      <c r="IBV173" s="165"/>
      <c r="IBW173" s="166"/>
      <c r="IBX173" s="146"/>
      <c r="IBY173" s="145"/>
      <c r="IBZ173" s="145"/>
      <c r="ICA173" s="167"/>
      <c r="ICB173" s="147"/>
      <c r="ICC173" s="148"/>
      <c r="ICD173" s="187"/>
      <c r="ICE173" s="188"/>
      <c r="ICF173" s="165"/>
      <c r="ICG173" s="166"/>
      <c r="ICH173" s="146"/>
      <c r="ICI173" s="145"/>
      <c r="ICJ173" s="145"/>
      <c r="ICK173" s="167"/>
      <c r="ICL173" s="147"/>
      <c r="ICM173" s="148"/>
      <c r="ICN173" s="187"/>
      <c r="ICO173" s="188"/>
      <c r="ICP173" s="165"/>
      <c r="ICQ173" s="166"/>
      <c r="ICR173" s="146"/>
      <c r="ICS173" s="145"/>
      <c r="ICT173" s="145"/>
      <c r="ICU173" s="167"/>
      <c r="ICV173" s="147"/>
      <c r="ICW173" s="148"/>
      <c r="ICX173" s="187"/>
      <c r="ICY173" s="188"/>
      <c r="ICZ173" s="165"/>
      <c r="IDA173" s="166"/>
      <c r="IDB173" s="146"/>
      <c r="IDC173" s="145"/>
      <c r="IDD173" s="145"/>
      <c r="IDE173" s="167"/>
      <c r="IDF173" s="147"/>
      <c r="IDG173" s="148"/>
      <c r="IDH173" s="187"/>
      <c r="IDI173" s="188"/>
      <c r="IDJ173" s="165"/>
      <c r="IDK173" s="166"/>
      <c r="IDL173" s="146"/>
      <c r="IDM173" s="145"/>
      <c r="IDN173" s="145"/>
      <c r="IDO173" s="167"/>
      <c r="IDP173" s="147"/>
      <c r="IDQ173" s="148"/>
      <c r="IDR173" s="187"/>
      <c r="IDS173" s="188"/>
      <c r="IDT173" s="165"/>
      <c r="IDU173" s="166"/>
      <c r="IDV173" s="146"/>
      <c r="IDW173" s="145"/>
      <c r="IDX173" s="145"/>
      <c r="IDY173" s="167"/>
      <c r="IDZ173" s="147"/>
      <c r="IEA173" s="148"/>
      <c r="IEB173" s="187"/>
      <c r="IEC173" s="188"/>
      <c r="IED173" s="165"/>
      <c r="IEE173" s="166"/>
      <c r="IEF173" s="146"/>
      <c r="IEG173" s="145"/>
      <c r="IEH173" s="145"/>
      <c r="IEI173" s="167"/>
      <c r="IEJ173" s="147"/>
      <c r="IEK173" s="148"/>
      <c r="IEL173" s="187"/>
      <c r="IEM173" s="188"/>
      <c r="IEN173" s="165"/>
      <c r="IEO173" s="166"/>
      <c r="IEP173" s="146"/>
      <c r="IEQ173" s="145"/>
      <c r="IER173" s="145"/>
      <c r="IES173" s="167"/>
      <c r="IET173" s="147"/>
      <c r="IEU173" s="148"/>
      <c r="IEV173" s="187"/>
      <c r="IEW173" s="188"/>
      <c r="IEX173" s="165"/>
      <c r="IEY173" s="166"/>
      <c r="IEZ173" s="146"/>
      <c r="IFA173" s="145"/>
      <c r="IFB173" s="145"/>
      <c r="IFC173" s="167"/>
      <c r="IFD173" s="147"/>
      <c r="IFE173" s="148"/>
      <c r="IFF173" s="187"/>
      <c r="IFG173" s="188"/>
      <c r="IFH173" s="165"/>
      <c r="IFI173" s="166"/>
      <c r="IFJ173" s="146"/>
      <c r="IFK173" s="145"/>
      <c r="IFL173" s="145"/>
      <c r="IFM173" s="167"/>
      <c r="IFN173" s="147"/>
      <c r="IFO173" s="148"/>
      <c r="IFP173" s="187"/>
      <c r="IFQ173" s="188"/>
      <c r="IFR173" s="165"/>
      <c r="IFS173" s="166"/>
      <c r="IFT173" s="146"/>
      <c r="IFU173" s="145"/>
      <c r="IFV173" s="145"/>
      <c r="IFW173" s="167"/>
      <c r="IFX173" s="147"/>
      <c r="IFY173" s="148"/>
      <c r="IFZ173" s="187"/>
      <c r="IGA173" s="188"/>
      <c r="IGB173" s="165"/>
      <c r="IGC173" s="166"/>
      <c r="IGD173" s="146"/>
      <c r="IGE173" s="145"/>
      <c r="IGF173" s="145"/>
      <c r="IGG173" s="167"/>
      <c r="IGH173" s="147"/>
      <c r="IGI173" s="148"/>
      <c r="IGJ173" s="187"/>
      <c r="IGK173" s="188"/>
      <c r="IGL173" s="165"/>
      <c r="IGM173" s="166"/>
      <c r="IGN173" s="146"/>
      <c r="IGO173" s="145"/>
      <c r="IGP173" s="145"/>
      <c r="IGQ173" s="167"/>
      <c r="IGR173" s="147"/>
      <c r="IGS173" s="148"/>
      <c r="IGT173" s="187"/>
      <c r="IGU173" s="188"/>
      <c r="IGV173" s="165"/>
      <c r="IGW173" s="166"/>
      <c r="IGX173" s="146"/>
      <c r="IGY173" s="145"/>
      <c r="IGZ173" s="145"/>
      <c r="IHA173" s="167"/>
      <c r="IHB173" s="147"/>
      <c r="IHC173" s="148"/>
      <c r="IHD173" s="187"/>
      <c r="IHE173" s="188"/>
      <c r="IHF173" s="165"/>
      <c r="IHG173" s="166"/>
      <c r="IHH173" s="146"/>
      <c r="IHI173" s="145"/>
      <c r="IHJ173" s="145"/>
      <c r="IHK173" s="167"/>
      <c r="IHL173" s="147"/>
      <c r="IHM173" s="148"/>
      <c r="IHN173" s="187"/>
      <c r="IHO173" s="188"/>
      <c r="IHP173" s="165"/>
      <c r="IHQ173" s="166"/>
      <c r="IHR173" s="146"/>
      <c r="IHS173" s="145"/>
      <c r="IHT173" s="145"/>
      <c r="IHU173" s="167"/>
      <c r="IHV173" s="147"/>
      <c r="IHW173" s="148"/>
      <c r="IHX173" s="187"/>
      <c r="IHY173" s="188"/>
      <c r="IHZ173" s="165"/>
      <c r="IIA173" s="166"/>
      <c r="IIB173" s="146"/>
      <c r="IIC173" s="145"/>
      <c r="IID173" s="145"/>
      <c r="IIE173" s="167"/>
      <c r="IIF173" s="147"/>
      <c r="IIG173" s="148"/>
      <c r="IIH173" s="187"/>
      <c r="III173" s="188"/>
      <c r="IIJ173" s="165"/>
      <c r="IIK173" s="166"/>
      <c r="IIL173" s="146"/>
      <c r="IIM173" s="145"/>
      <c r="IIN173" s="145"/>
      <c r="IIO173" s="167"/>
      <c r="IIP173" s="147"/>
      <c r="IIQ173" s="148"/>
      <c r="IIR173" s="187"/>
      <c r="IIS173" s="188"/>
      <c r="IIT173" s="165"/>
      <c r="IIU173" s="166"/>
      <c r="IIV173" s="146"/>
      <c r="IIW173" s="145"/>
      <c r="IIX173" s="145"/>
      <c r="IIY173" s="167"/>
      <c r="IIZ173" s="147"/>
      <c r="IJA173" s="148"/>
      <c r="IJB173" s="187"/>
      <c r="IJC173" s="188"/>
      <c r="IJD173" s="165"/>
      <c r="IJE173" s="166"/>
      <c r="IJF173" s="146"/>
      <c r="IJG173" s="145"/>
      <c r="IJH173" s="145"/>
      <c r="IJI173" s="167"/>
      <c r="IJJ173" s="147"/>
      <c r="IJK173" s="148"/>
      <c r="IJL173" s="187"/>
      <c r="IJM173" s="188"/>
      <c r="IJN173" s="165"/>
      <c r="IJO173" s="166"/>
      <c r="IJP173" s="146"/>
      <c r="IJQ173" s="145"/>
      <c r="IJR173" s="145"/>
      <c r="IJS173" s="167"/>
      <c r="IJT173" s="147"/>
      <c r="IJU173" s="148"/>
      <c r="IJV173" s="187"/>
      <c r="IJW173" s="188"/>
      <c r="IJX173" s="165"/>
      <c r="IJY173" s="166"/>
      <c r="IJZ173" s="146"/>
      <c r="IKA173" s="145"/>
      <c r="IKB173" s="145"/>
      <c r="IKC173" s="167"/>
      <c r="IKD173" s="147"/>
      <c r="IKE173" s="148"/>
      <c r="IKF173" s="187"/>
      <c r="IKG173" s="188"/>
      <c r="IKH173" s="165"/>
      <c r="IKI173" s="166"/>
      <c r="IKJ173" s="146"/>
      <c r="IKK173" s="145"/>
      <c r="IKL173" s="145"/>
      <c r="IKM173" s="167"/>
      <c r="IKN173" s="147"/>
      <c r="IKO173" s="148"/>
      <c r="IKP173" s="187"/>
      <c r="IKQ173" s="188"/>
      <c r="IKR173" s="165"/>
      <c r="IKS173" s="166"/>
      <c r="IKT173" s="146"/>
      <c r="IKU173" s="145"/>
      <c r="IKV173" s="145"/>
      <c r="IKW173" s="167"/>
      <c r="IKX173" s="147"/>
      <c r="IKY173" s="148"/>
      <c r="IKZ173" s="187"/>
      <c r="ILA173" s="188"/>
      <c r="ILB173" s="165"/>
      <c r="ILC173" s="166"/>
      <c r="ILD173" s="146"/>
      <c r="ILE173" s="145"/>
      <c r="ILF173" s="145"/>
      <c r="ILG173" s="167"/>
      <c r="ILH173" s="147"/>
      <c r="ILI173" s="148"/>
      <c r="ILJ173" s="187"/>
      <c r="ILK173" s="188"/>
      <c r="ILL173" s="165"/>
      <c r="ILM173" s="166"/>
      <c r="ILN173" s="146"/>
      <c r="ILO173" s="145"/>
      <c r="ILP173" s="145"/>
      <c r="ILQ173" s="167"/>
      <c r="ILR173" s="147"/>
      <c r="ILS173" s="148"/>
      <c r="ILT173" s="187"/>
      <c r="ILU173" s="188"/>
      <c r="ILV173" s="165"/>
      <c r="ILW173" s="166"/>
      <c r="ILX173" s="146"/>
      <c r="ILY173" s="145"/>
      <c r="ILZ173" s="145"/>
      <c r="IMA173" s="167"/>
      <c r="IMB173" s="147"/>
      <c r="IMC173" s="148"/>
      <c r="IMD173" s="187"/>
      <c r="IME173" s="188"/>
      <c r="IMF173" s="165"/>
      <c r="IMG173" s="166"/>
      <c r="IMH173" s="146"/>
      <c r="IMI173" s="145"/>
      <c r="IMJ173" s="145"/>
      <c r="IMK173" s="167"/>
      <c r="IML173" s="147"/>
      <c r="IMM173" s="148"/>
      <c r="IMN173" s="187"/>
      <c r="IMO173" s="188"/>
      <c r="IMP173" s="165"/>
      <c r="IMQ173" s="166"/>
      <c r="IMR173" s="146"/>
      <c r="IMS173" s="145"/>
      <c r="IMT173" s="145"/>
      <c r="IMU173" s="167"/>
      <c r="IMV173" s="147"/>
      <c r="IMW173" s="148"/>
      <c r="IMX173" s="187"/>
      <c r="IMY173" s="188"/>
      <c r="IMZ173" s="165"/>
      <c r="INA173" s="166"/>
      <c r="INB173" s="146"/>
      <c r="INC173" s="145"/>
      <c r="IND173" s="145"/>
      <c r="INE173" s="167"/>
      <c r="INF173" s="147"/>
      <c r="ING173" s="148"/>
      <c r="INH173" s="187"/>
      <c r="INI173" s="188"/>
      <c r="INJ173" s="165"/>
      <c r="INK173" s="166"/>
      <c r="INL173" s="146"/>
      <c r="INM173" s="145"/>
      <c r="INN173" s="145"/>
      <c r="INO173" s="167"/>
      <c r="INP173" s="147"/>
      <c r="INQ173" s="148"/>
      <c r="INR173" s="187"/>
      <c r="INS173" s="188"/>
      <c r="INT173" s="165"/>
      <c r="INU173" s="166"/>
      <c r="INV173" s="146"/>
      <c r="INW173" s="145"/>
      <c r="INX173" s="145"/>
      <c r="INY173" s="167"/>
      <c r="INZ173" s="147"/>
      <c r="IOA173" s="148"/>
      <c r="IOB173" s="187"/>
      <c r="IOC173" s="188"/>
      <c r="IOD173" s="165"/>
      <c r="IOE173" s="166"/>
      <c r="IOF173" s="146"/>
      <c r="IOG173" s="145"/>
      <c r="IOH173" s="145"/>
      <c r="IOI173" s="167"/>
      <c r="IOJ173" s="147"/>
      <c r="IOK173" s="148"/>
      <c r="IOL173" s="187"/>
      <c r="IOM173" s="188"/>
      <c r="ION173" s="165"/>
      <c r="IOO173" s="166"/>
      <c r="IOP173" s="146"/>
      <c r="IOQ173" s="145"/>
      <c r="IOR173" s="145"/>
      <c r="IOS173" s="167"/>
      <c r="IOT173" s="147"/>
      <c r="IOU173" s="148"/>
      <c r="IOV173" s="187"/>
      <c r="IOW173" s="188"/>
      <c r="IOX173" s="165"/>
      <c r="IOY173" s="166"/>
      <c r="IOZ173" s="146"/>
      <c r="IPA173" s="145"/>
      <c r="IPB173" s="145"/>
      <c r="IPC173" s="167"/>
      <c r="IPD173" s="147"/>
      <c r="IPE173" s="148"/>
      <c r="IPF173" s="187"/>
      <c r="IPG173" s="188"/>
      <c r="IPH173" s="165"/>
      <c r="IPI173" s="166"/>
      <c r="IPJ173" s="146"/>
      <c r="IPK173" s="145"/>
      <c r="IPL173" s="145"/>
      <c r="IPM173" s="167"/>
      <c r="IPN173" s="147"/>
      <c r="IPO173" s="148"/>
      <c r="IPP173" s="187"/>
      <c r="IPQ173" s="188"/>
      <c r="IPR173" s="165"/>
      <c r="IPS173" s="166"/>
      <c r="IPT173" s="146"/>
      <c r="IPU173" s="145"/>
      <c r="IPV173" s="145"/>
      <c r="IPW173" s="167"/>
      <c r="IPX173" s="147"/>
      <c r="IPY173" s="148"/>
      <c r="IPZ173" s="187"/>
      <c r="IQA173" s="188"/>
      <c r="IQB173" s="165"/>
      <c r="IQC173" s="166"/>
      <c r="IQD173" s="146"/>
      <c r="IQE173" s="145"/>
      <c r="IQF173" s="145"/>
      <c r="IQG173" s="167"/>
      <c r="IQH173" s="147"/>
      <c r="IQI173" s="148"/>
      <c r="IQJ173" s="187"/>
      <c r="IQK173" s="188"/>
      <c r="IQL173" s="165"/>
      <c r="IQM173" s="166"/>
      <c r="IQN173" s="146"/>
      <c r="IQO173" s="145"/>
      <c r="IQP173" s="145"/>
      <c r="IQQ173" s="167"/>
      <c r="IQR173" s="147"/>
      <c r="IQS173" s="148"/>
      <c r="IQT173" s="187"/>
      <c r="IQU173" s="188"/>
      <c r="IQV173" s="165"/>
      <c r="IQW173" s="166"/>
      <c r="IQX173" s="146"/>
      <c r="IQY173" s="145"/>
      <c r="IQZ173" s="145"/>
      <c r="IRA173" s="167"/>
      <c r="IRB173" s="147"/>
      <c r="IRC173" s="148"/>
      <c r="IRD173" s="187"/>
      <c r="IRE173" s="188"/>
      <c r="IRF173" s="165"/>
      <c r="IRG173" s="166"/>
      <c r="IRH173" s="146"/>
      <c r="IRI173" s="145"/>
      <c r="IRJ173" s="145"/>
      <c r="IRK173" s="167"/>
      <c r="IRL173" s="147"/>
      <c r="IRM173" s="148"/>
      <c r="IRN173" s="187"/>
      <c r="IRO173" s="188"/>
      <c r="IRP173" s="165"/>
      <c r="IRQ173" s="166"/>
      <c r="IRR173" s="146"/>
      <c r="IRS173" s="145"/>
      <c r="IRT173" s="145"/>
      <c r="IRU173" s="167"/>
      <c r="IRV173" s="147"/>
      <c r="IRW173" s="148"/>
      <c r="IRX173" s="187"/>
      <c r="IRY173" s="188"/>
      <c r="IRZ173" s="165"/>
      <c r="ISA173" s="166"/>
      <c r="ISB173" s="146"/>
      <c r="ISC173" s="145"/>
      <c r="ISD173" s="145"/>
      <c r="ISE173" s="167"/>
      <c r="ISF173" s="147"/>
      <c r="ISG173" s="148"/>
      <c r="ISH173" s="187"/>
      <c r="ISI173" s="188"/>
      <c r="ISJ173" s="165"/>
      <c r="ISK173" s="166"/>
      <c r="ISL173" s="146"/>
      <c r="ISM173" s="145"/>
      <c r="ISN173" s="145"/>
      <c r="ISO173" s="167"/>
      <c r="ISP173" s="147"/>
      <c r="ISQ173" s="148"/>
      <c r="ISR173" s="187"/>
      <c r="ISS173" s="188"/>
      <c r="IST173" s="165"/>
      <c r="ISU173" s="166"/>
      <c r="ISV173" s="146"/>
      <c r="ISW173" s="145"/>
      <c r="ISX173" s="145"/>
      <c r="ISY173" s="167"/>
      <c r="ISZ173" s="147"/>
      <c r="ITA173" s="148"/>
      <c r="ITB173" s="187"/>
      <c r="ITC173" s="188"/>
      <c r="ITD173" s="165"/>
      <c r="ITE173" s="166"/>
      <c r="ITF173" s="146"/>
      <c r="ITG173" s="145"/>
      <c r="ITH173" s="145"/>
      <c r="ITI173" s="167"/>
      <c r="ITJ173" s="147"/>
      <c r="ITK173" s="148"/>
      <c r="ITL173" s="187"/>
      <c r="ITM173" s="188"/>
      <c r="ITN173" s="165"/>
      <c r="ITO173" s="166"/>
      <c r="ITP173" s="146"/>
      <c r="ITQ173" s="145"/>
      <c r="ITR173" s="145"/>
      <c r="ITS173" s="167"/>
      <c r="ITT173" s="147"/>
      <c r="ITU173" s="148"/>
      <c r="ITV173" s="187"/>
      <c r="ITW173" s="188"/>
      <c r="ITX173" s="165"/>
      <c r="ITY173" s="166"/>
      <c r="ITZ173" s="146"/>
      <c r="IUA173" s="145"/>
      <c r="IUB173" s="145"/>
      <c r="IUC173" s="167"/>
      <c r="IUD173" s="147"/>
      <c r="IUE173" s="148"/>
      <c r="IUF173" s="187"/>
      <c r="IUG173" s="188"/>
      <c r="IUH173" s="165"/>
      <c r="IUI173" s="166"/>
      <c r="IUJ173" s="146"/>
      <c r="IUK173" s="145"/>
      <c r="IUL173" s="145"/>
      <c r="IUM173" s="167"/>
      <c r="IUN173" s="147"/>
      <c r="IUO173" s="148"/>
      <c r="IUP173" s="187"/>
      <c r="IUQ173" s="188"/>
      <c r="IUR173" s="165"/>
      <c r="IUS173" s="166"/>
      <c r="IUT173" s="146"/>
      <c r="IUU173" s="145"/>
      <c r="IUV173" s="145"/>
      <c r="IUW173" s="167"/>
      <c r="IUX173" s="147"/>
      <c r="IUY173" s="148"/>
      <c r="IUZ173" s="187"/>
      <c r="IVA173" s="188"/>
      <c r="IVB173" s="165"/>
      <c r="IVC173" s="166"/>
      <c r="IVD173" s="146"/>
      <c r="IVE173" s="145"/>
      <c r="IVF173" s="145"/>
      <c r="IVG173" s="167"/>
      <c r="IVH173" s="147"/>
      <c r="IVI173" s="148"/>
      <c r="IVJ173" s="187"/>
      <c r="IVK173" s="188"/>
      <c r="IVL173" s="165"/>
      <c r="IVM173" s="166"/>
      <c r="IVN173" s="146"/>
      <c r="IVO173" s="145"/>
      <c r="IVP173" s="145"/>
      <c r="IVQ173" s="167"/>
      <c r="IVR173" s="147"/>
      <c r="IVS173" s="148"/>
      <c r="IVT173" s="187"/>
      <c r="IVU173" s="188"/>
      <c r="IVV173" s="165"/>
      <c r="IVW173" s="166"/>
      <c r="IVX173" s="146"/>
      <c r="IVY173" s="145"/>
      <c r="IVZ173" s="145"/>
      <c r="IWA173" s="167"/>
      <c r="IWB173" s="147"/>
      <c r="IWC173" s="148"/>
      <c r="IWD173" s="187"/>
      <c r="IWE173" s="188"/>
      <c r="IWF173" s="165"/>
      <c r="IWG173" s="166"/>
      <c r="IWH173" s="146"/>
      <c r="IWI173" s="145"/>
      <c r="IWJ173" s="145"/>
      <c r="IWK173" s="167"/>
      <c r="IWL173" s="147"/>
      <c r="IWM173" s="148"/>
      <c r="IWN173" s="187"/>
      <c r="IWO173" s="188"/>
      <c r="IWP173" s="165"/>
      <c r="IWQ173" s="166"/>
      <c r="IWR173" s="146"/>
      <c r="IWS173" s="145"/>
      <c r="IWT173" s="145"/>
      <c r="IWU173" s="167"/>
      <c r="IWV173" s="147"/>
      <c r="IWW173" s="148"/>
      <c r="IWX173" s="187"/>
      <c r="IWY173" s="188"/>
      <c r="IWZ173" s="165"/>
      <c r="IXA173" s="166"/>
      <c r="IXB173" s="146"/>
      <c r="IXC173" s="145"/>
      <c r="IXD173" s="145"/>
      <c r="IXE173" s="167"/>
      <c r="IXF173" s="147"/>
      <c r="IXG173" s="148"/>
      <c r="IXH173" s="187"/>
      <c r="IXI173" s="188"/>
      <c r="IXJ173" s="165"/>
      <c r="IXK173" s="166"/>
      <c r="IXL173" s="146"/>
      <c r="IXM173" s="145"/>
      <c r="IXN173" s="145"/>
      <c r="IXO173" s="167"/>
      <c r="IXP173" s="147"/>
      <c r="IXQ173" s="148"/>
      <c r="IXR173" s="187"/>
      <c r="IXS173" s="188"/>
      <c r="IXT173" s="165"/>
      <c r="IXU173" s="166"/>
      <c r="IXV173" s="146"/>
      <c r="IXW173" s="145"/>
      <c r="IXX173" s="145"/>
      <c r="IXY173" s="167"/>
      <c r="IXZ173" s="147"/>
      <c r="IYA173" s="148"/>
      <c r="IYB173" s="187"/>
      <c r="IYC173" s="188"/>
      <c r="IYD173" s="165"/>
      <c r="IYE173" s="166"/>
      <c r="IYF173" s="146"/>
      <c r="IYG173" s="145"/>
      <c r="IYH173" s="145"/>
      <c r="IYI173" s="167"/>
      <c r="IYJ173" s="147"/>
      <c r="IYK173" s="148"/>
      <c r="IYL173" s="187"/>
      <c r="IYM173" s="188"/>
      <c r="IYN173" s="165"/>
      <c r="IYO173" s="166"/>
      <c r="IYP173" s="146"/>
      <c r="IYQ173" s="145"/>
      <c r="IYR173" s="145"/>
      <c r="IYS173" s="167"/>
      <c r="IYT173" s="147"/>
      <c r="IYU173" s="148"/>
      <c r="IYV173" s="187"/>
      <c r="IYW173" s="188"/>
      <c r="IYX173" s="165"/>
      <c r="IYY173" s="166"/>
      <c r="IYZ173" s="146"/>
      <c r="IZA173" s="145"/>
      <c r="IZB173" s="145"/>
      <c r="IZC173" s="167"/>
      <c r="IZD173" s="147"/>
      <c r="IZE173" s="148"/>
      <c r="IZF173" s="187"/>
      <c r="IZG173" s="188"/>
      <c r="IZH173" s="165"/>
      <c r="IZI173" s="166"/>
      <c r="IZJ173" s="146"/>
      <c r="IZK173" s="145"/>
      <c r="IZL173" s="145"/>
      <c r="IZM173" s="167"/>
      <c r="IZN173" s="147"/>
      <c r="IZO173" s="148"/>
      <c r="IZP173" s="187"/>
      <c r="IZQ173" s="188"/>
      <c r="IZR173" s="165"/>
      <c r="IZS173" s="166"/>
      <c r="IZT173" s="146"/>
      <c r="IZU173" s="145"/>
      <c r="IZV173" s="145"/>
      <c r="IZW173" s="167"/>
      <c r="IZX173" s="147"/>
      <c r="IZY173" s="148"/>
      <c r="IZZ173" s="187"/>
      <c r="JAA173" s="188"/>
      <c r="JAB173" s="165"/>
      <c r="JAC173" s="166"/>
      <c r="JAD173" s="146"/>
      <c r="JAE173" s="145"/>
      <c r="JAF173" s="145"/>
      <c r="JAG173" s="167"/>
      <c r="JAH173" s="147"/>
      <c r="JAI173" s="148"/>
      <c r="JAJ173" s="187"/>
      <c r="JAK173" s="188"/>
      <c r="JAL173" s="165"/>
      <c r="JAM173" s="166"/>
      <c r="JAN173" s="146"/>
      <c r="JAO173" s="145"/>
      <c r="JAP173" s="145"/>
      <c r="JAQ173" s="167"/>
      <c r="JAR173" s="147"/>
      <c r="JAS173" s="148"/>
      <c r="JAT173" s="187"/>
      <c r="JAU173" s="188"/>
      <c r="JAV173" s="165"/>
      <c r="JAW173" s="166"/>
      <c r="JAX173" s="146"/>
      <c r="JAY173" s="145"/>
      <c r="JAZ173" s="145"/>
      <c r="JBA173" s="167"/>
      <c r="JBB173" s="147"/>
      <c r="JBC173" s="148"/>
      <c r="JBD173" s="187"/>
      <c r="JBE173" s="188"/>
      <c r="JBF173" s="165"/>
      <c r="JBG173" s="166"/>
      <c r="JBH173" s="146"/>
      <c r="JBI173" s="145"/>
      <c r="JBJ173" s="145"/>
      <c r="JBK173" s="167"/>
      <c r="JBL173" s="147"/>
      <c r="JBM173" s="148"/>
      <c r="JBN173" s="187"/>
      <c r="JBO173" s="188"/>
      <c r="JBP173" s="165"/>
      <c r="JBQ173" s="166"/>
      <c r="JBR173" s="146"/>
      <c r="JBS173" s="145"/>
      <c r="JBT173" s="145"/>
      <c r="JBU173" s="167"/>
      <c r="JBV173" s="147"/>
      <c r="JBW173" s="148"/>
      <c r="JBX173" s="187"/>
      <c r="JBY173" s="188"/>
      <c r="JBZ173" s="165"/>
      <c r="JCA173" s="166"/>
      <c r="JCB173" s="146"/>
      <c r="JCC173" s="145"/>
      <c r="JCD173" s="145"/>
      <c r="JCE173" s="167"/>
      <c r="JCF173" s="147"/>
      <c r="JCG173" s="148"/>
      <c r="JCH173" s="187"/>
      <c r="JCI173" s="188"/>
      <c r="JCJ173" s="165"/>
      <c r="JCK173" s="166"/>
      <c r="JCL173" s="146"/>
      <c r="JCM173" s="145"/>
      <c r="JCN173" s="145"/>
      <c r="JCO173" s="167"/>
      <c r="JCP173" s="147"/>
      <c r="JCQ173" s="148"/>
      <c r="JCR173" s="187"/>
      <c r="JCS173" s="188"/>
      <c r="JCT173" s="165"/>
      <c r="JCU173" s="166"/>
      <c r="JCV173" s="146"/>
      <c r="JCW173" s="145"/>
      <c r="JCX173" s="145"/>
      <c r="JCY173" s="167"/>
      <c r="JCZ173" s="147"/>
      <c r="JDA173" s="148"/>
      <c r="JDB173" s="187"/>
      <c r="JDC173" s="188"/>
      <c r="JDD173" s="165"/>
      <c r="JDE173" s="166"/>
      <c r="JDF173" s="146"/>
      <c r="JDG173" s="145"/>
      <c r="JDH173" s="145"/>
      <c r="JDI173" s="167"/>
      <c r="JDJ173" s="147"/>
      <c r="JDK173" s="148"/>
      <c r="JDL173" s="187"/>
      <c r="JDM173" s="188"/>
      <c r="JDN173" s="165"/>
      <c r="JDO173" s="166"/>
      <c r="JDP173" s="146"/>
      <c r="JDQ173" s="145"/>
      <c r="JDR173" s="145"/>
      <c r="JDS173" s="167"/>
      <c r="JDT173" s="147"/>
      <c r="JDU173" s="148"/>
      <c r="JDV173" s="187"/>
      <c r="JDW173" s="188"/>
      <c r="JDX173" s="165"/>
      <c r="JDY173" s="166"/>
      <c r="JDZ173" s="146"/>
      <c r="JEA173" s="145"/>
      <c r="JEB173" s="145"/>
      <c r="JEC173" s="167"/>
      <c r="JED173" s="147"/>
      <c r="JEE173" s="148"/>
      <c r="JEF173" s="187"/>
      <c r="JEG173" s="188"/>
      <c r="JEH173" s="165"/>
      <c r="JEI173" s="166"/>
      <c r="JEJ173" s="146"/>
      <c r="JEK173" s="145"/>
      <c r="JEL173" s="145"/>
      <c r="JEM173" s="167"/>
      <c r="JEN173" s="147"/>
      <c r="JEO173" s="148"/>
      <c r="JEP173" s="187"/>
      <c r="JEQ173" s="188"/>
      <c r="JER173" s="165"/>
      <c r="JES173" s="166"/>
      <c r="JET173" s="146"/>
      <c r="JEU173" s="145"/>
      <c r="JEV173" s="145"/>
      <c r="JEW173" s="167"/>
      <c r="JEX173" s="147"/>
      <c r="JEY173" s="148"/>
      <c r="JEZ173" s="187"/>
      <c r="JFA173" s="188"/>
      <c r="JFB173" s="165"/>
      <c r="JFC173" s="166"/>
      <c r="JFD173" s="146"/>
      <c r="JFE173" s="145"/>
      <c r="JFF173" s="145"/>
      <c r="JFG173" s="167"/>
      <c r="JFH173" s="147"/>
      <c r="JFI173" s="148"/>
      <c r="JFJ173" s="187"/>
      <c r="JFK173" s="188"/>
      <c r="JFL173" s="165"/>
      <c r="JFM173" s="166"/>
      <c r="JFN173" s="146"/>
      <c r="JFO173" s="145"/>
      <c r="JFP173" s="145"/>
      <c r="JFQ173" s="167"/>
      <c r="JFR173" s="147"/>
      <c r="JFS173" s="148"/>
      <c r="JFT173" s="187"/>
      <c r="JFU173" s="188"/>
      <c r="JFV173" s="165"/>
      <c r="JFW173" s="166"/>
      <c r="JFX173" s="146"/>
      <c r="JFY173" s="145"/>
      <c r="JFZ173" s="145"/>
      <c r="JGA173" s="167"/>
      <c r="JGB173" s="147"/>
      <c r="JGC173" s="148"/>
      <c r="JGD173" s="187"/>
      <c r="JGE173" s="188"/>
      <c r="JGF173" s="165"/>
      <c r="JGG173" s="166"/>
      <c r="JGH173" s="146"/>
      <c r="JGI173" s="145"/>
      <c r="JGJ173" s="145"/>
      <c r="JGK173" s="167"/>
      <c r="JGL173" s="147"/>
      <c r="JGM173" s="148"/>
      <c r="JGN173" s="187"/>
      <c r="JGO173" s="188"/>
      <c r="JGP173" s="165"/>
      <c r="JGQ173" s="166"/>
      <c r="JGR173" s="146"/>
      <c r="JGS173" s="145"/>
      <c r="JGT173" s="145"/>
      <c r="JGU173" s="167"/>
      <c r="JGV173" s="147"/>
      <c r="JGW173" s="148"/>
      <c r="JGX173" s="187"/>
      <c r="JGY173" s="188"/>
      <c r="JGZ173" s="165"/>
      <c r="JHA173" s="166"/>
      <c r="JHB173" s="146"/>
      <c r="JHC173" s="145"/>
      <c r="JHD173" s="145"/>
      <c r="JHE173" s="167"/>
      <c r="JHF173" s="147"/>
      <c r="JHG173" s="148"/>
      <c r="JHH173" s="187"/>
      <c r="JHI173" s="188"/>
      <c r="JHJ173" s="165"/>
      <c r="JHK173" s="166"/>
      <c r="JHL173" s="146"/>
      <c r="JHM173" s="145"/>
      <c r="JHN173" s="145"/>
      <c r="JHO173" s="167"/>
      <c r="JHP173" s="147"/>
      <c r="JHQ173" s="148"/>
      <c r="JHR173" s="187"/>
      <c r="JHS173" s="188"/>
      <c r="JHT173" s="165"/>
      <c r="JHU173" s="166"/>
      <c r="JHV173" s="146"/>
      <c r="JHW173" s="145"/>
      <c r="JHX173" s="145"/>
      <c r="JHY173" s="167"/>
      <c r="JHZ173" s="147"/>
      <c r="JIA173" s="148"/>
      <c r="JIB173" s="187"/>
      <c r="JIC173" s="188"/>
      <c r="JID173" s="165"/>
      <c r="JIE173" s="166"/>
      <c r="JIF173" s="146"/>
      <c r="JIG173" s="145"/>
      <c r="JIH173" s="145"/>
      <c r="JII173" s="167"/>
      <c r="JIJ173" s="147"/>
      <c r="JIK173" s="148"/>
      <c r="JIL173" s="187"/>
      <c r="JIM173" s="188"/>
      <c r="JIN173" s="165"/>
      <c r="JIO173" s="166"/>
      <c r="JIP173" s="146"/>
      <c r="JIQ173" s="145"/>
      <c r="JIR173" s="145"/>
      <c r="JIS173" s="167"/>
      <c r="JIT173" s="147"/>
      <c r="JIU173" s="148"/>
      <c r="JIV173" s="187"/>
      <c r="JIW173" s="188"/>
      <c r="JIX173" s="165"/>
      <c r="JIY173" s="166"/>
      <c r="JIZ173" s="146"/>
      <c r="JJA173" s="145"/>
      <c r="JJB173" s="145"/>
      <c r="JJC173" s="167"/>
      <c r="JJD173" s="147"/>
      <c r="JJE173" s="148"/>
      <c r="JJF173" s="187"/>
      <c r="JJG173" s="188"/>
      <c r="JJH173" s="165"/>
      <c r="JJI173" s="166"/>
      <c r="JJJ173" s="146"/>
      <c r="JJK173" s="145"/>
      <c r="JJL173" s="145"/>
      <c r="JJM173" s="167"/>
      <c r="JJN173" s="147"/>
      <c r="JJO173" s="148"/>
      <c r="JJP173" s="187"/>
      <c r="JJQ173" s="188"/>
      <c r="JJR173" s="165"/>
      <c r="JJS173" s="166"/>
      <c r="JJT173" s="146"/>
      <c r="JJU173" s="145"/>
      <c r="JJV173" s="145"/>
      <c r="JJW173" s="167"/>
      <c r="JJX173" s="147"/>
      <c r="JJY173" s="148"/>
      <c r="JJZ173" s="187"/>
      <c r="JKA173" s="188"/>
      <c r="JKB173" s="165"/>
      <c r="JKC173" s="166"/>
      <c r="JKD173" s="146"/>
      <c r="JKE173" s="145"/>
      <c r="JKF173" s="145"/>
      <c r="JKG173" s="167"/>
      <c r="JKH173" s="147"/>
      <c r="JKI173" s="148"/>
      <c r="JKJ173" s="187"/>
      <c r="JKK173" s="188"/>
      <c r="JKL173" s="165"/>
      <c r="JKM173" s="166"/>
      <c r="JKN173" s="146"/>
      <c r="JKO173" s="145"/>
      <c r="JKP173" s="145"/>
      <c r="JKQ173" s="167"/>
      <c r="JKR173" s="147"/>
      <c r="JKS173" s="148"/>
      <c r="JKT173" s="187"/>
      <c r="JKU173" s="188"/>
      <c r="JKV173" s="165"/>
      <c r="JKW173" s="166"/>
      <c r="JKX173" s="146"/>
      <c r="JKY173" s="145"/>
      <c r="JKZ173" s="145"/>
      <c r="JLA173" s="167"/>
      <c r="JLB173" s="147"/>
      <c r="JLC173" s="148"/>
      <c r="JLD173" s="187"/>
      <c r="JLE173" s="188"/>
      <c r="JLF173" s="165"/>
      <c r="JLG173" s="166"/>
      <c r="JLH173" s="146"/>
      <c r="JLI173" s="145"/>
      <c r="JLJ173" s="145"/>
      <c r="JLK173" s="167"/>
      <c r="JLL173" s="147"/>
      <c r="JLM173" s="148"/>
      <c r="JLN173" s="187"/>
      <c r="JLO173" s="188"/>
      <c r="JLP173" s="165"/>
      <c r="JLQ173" s="166"/>
      <c r="JLR173" s="146"/>
      <c r="JLS173" s="145"/>
      <c r="JLT173" s="145"/>
      <c r="JLU173" s="167"/>
      <c r="JLV173" s="147"/>
      <c r="JLW173" s="148"/>
      <c r="JLX173" s="187"/>
      <c r="JLY173" s="188"/>
      <c r="JLZ173" s="165"/>
      <c r="JMA173" s="166"/>
      <c r="JMB173" s="146"/>
      <c r="JMC173" s="145"/>
      <c r="JMD173" s="145"/>
      <c r="JME173" s="167"/>
      <c r="JMF173" s="147"/>
      <c r="JMG173" s="148"/>
      <c r="JMH173" s="187"/>
      <c r="JMI173" s="188"/>
      <c r="JMJ173" s="165"/>
      <c r="JMK173" s="166"/>
      <c r="JML173" s="146"/>
      <c r="JMM173" s="145"/>
      <c r="JMN173" s="145"/>
      <c r="JMO173" s="167"/>
      <c r="JMP173" s="147"/>
      <c r="JMQ173" s="148"/>
      <c r="JMR173" s="187"/>
      <c r="JMS173" s="188"/>
      <c r="JMT173" s="165"/>
      <c r="JMU173" s="166"/>
      <c r="JMV173" s="146"/>
      <c r="JMW173" s="145"/>
      <c r="JMX173" s="145"/>
      <c r="JMY173" s="167"/>
      <c r="JMZ173" s="147"/>
      <c r="JNA173" s="148"/>
      <c r="JNB173" s="187"/>
      <c r="JNC173" s="188"/>
      <c r="JND173" s="165"/>
      <c r="JNE173" s="166"/>
      <c r="JNF173" s="146"/>
      <c r="JNG173" s="145"/>
      <c r="JNH173" s="145"/>
      <c r="JNI173" s="167"/>
      <c r="JNJ173" s="147"/>
      <c r="JNK173" s="148"/>
      <c r="JNL173" s="187"/>
      <c r="JNM173" s="188"/>
      <c r="JNN173" s="165"/>
      <c r="JNO173" s="166"/>
      <c r="JNP173" s="146"/>
      <c r="JNQ173" s="145"/>
      <c r="JNR173" s="145"/>
      <c r="JNS173" s="167"/>
      <c r="JNT173" s="147"/>
      <c r="JNU173" s="148"/>
      <c r="JNV173" s="187"/>
      <c r="JNW173" s="188"/>
      <c r="JNX173" s="165"/>
      <c r="JNY173" s="166"/>
      <c r="JNZ173" s="146"/>
      <c r="JOA173" s="145"/>
      <c r="JOB173" s="145"/>
      <c r="JOC173" s="167"/>
      <c r="JOD173" s="147"/>
      <c r="JOE173" s="148"/>
      <c r="JOF173" s="187"/>
      <c r="JOG173" s="188"/>
      <c r="JOH173" s="165"/>
      <c r="JOI173" s="166"/>
      <c r="JOJ173" s="146"/>
      <c r="JOK173" s="145"/>
      <c r="JOL173" s="145"/>
      <c r="JOM173" s="167"/>
      <c r="JON173" s="147"/>
      <c r="JOO173" s="148"/>
      <c r="JOP173" s="187"/>
      <c r="JOQ173" s="188"/>
      <c r="JOR173" s="165"/>
      <c r="JOS173" s="166"/>
      <c r="JOT173" s="146"/>
      <c r="JOU173" s="145"/>
      <c r="JOV173" s="145"/>
      <c r="JOW173" s="167"/>
      <c r="JOX173" s="147"/>
      <c r="JOY173" s="148"/>
      <c r="JOZ173" s="187"/>
      <c r="JPA173" s="188"/>
      <c r="JPB173" s="165"/>
      <c r="JPC173" s="166"/>
      <c r="JPD173" s="146"/>
      <c r="JPE173" s="145"/>
      <c r="JPF173" s="145"/>
      <c r="JPG173" s="167"/>
      <c r="JPH173" s="147"/>
      <c r="JPI173" s="148"/>
      <c r="JPJ173" s="187"/>
      <c r="JPK173" s="188"/>
      <c r="JPL173" s="165"/>
      <c r="JPM173" s="166"/>
      <c r="JPN173" s="146"/>
      <c r="JPO173" s="145"/>
      <c r="JPP173" s="145"/>
      <c r="JPQ173" s="167"/>
      <c r="JPR173" s="147"/>
      <c r="JPS173" s="148"/>
      <c r="JPT173" s="187"/>
      <c r="JPU173" s="188"/>
      <c r="JPV173" s="165"/>
      <c r="JPW173" s="166"/>
      <c r="JPX173" s="146"/>
      <c r="JPY173" s="145"/>
      <c r="JPZ173" s="145"/>
      <c r="JQA173" s="167"/>
      <c r="JQB173" s="147"/>
      <c r="JQC173" s="148"/>
      <c r="JQD173" s="187"/>
      <c r="JQE173" s="188"/>
      <c r="JQF173" s="165"/>
      <c r="JQG173" s="166"/>
      <c r="JQH173" s="146"/>
      <c r="JQI173" s="145"/>
      <c r="JQJ173" s="145"/>
      <c r="JQK173" s="167"/>
      <c r="JQL173" s="147"/>
      <c r="JQM173" s="148"/>
      <c r="JQN173" s="187"/>
      <c r="JQO173" s="188"/>
      <c r="JQP173" s="165"/>
      <c r="JQQ173" s="166"/>
      <c r="JQR173" s="146"/>
      <c r="JQS173" s="145"/>
      <c r="JQT173" s="145"/>
      <c r="JQU173" s="167"/>
      <c r="JQV173" s="147"/>
      <c r="JQW173" s="148"/>
      <c r="JQX173" s="187"/>
      <c r="JQY173" s="188"/>
      <c r="JQZ173" s="165"/>
      <c r="JRA173" s="166"/>
      <c r="JRB173" s="146"/>
      <c r="JRC173" s="145"/>
      <c r="JRD173" s="145"/>
      <c r="JRE173" s="167"/>
      <c r="JRF173" s="147"/>
      <c r="JRG173" s="148"/>
      <c r="JRH173" s="187"/>
      <c r="JRI173" s="188"/>
      <c r="JRJ173" s="165"/>
      <c r="JRK173" s="166"/>
      <c r="JRL173" s="146"/>
      <c r="JRM173" s="145"/>
      <c r="JRN173" s="145"/>
      <c r="JRO173" s="167"/>
      <c r="JRP173" s="147"/>
      <c r="JRQ173" s="148"/>
      <c r="JRR173" s="187"/>
      <c r="JRS173" s="188"/>
      <c r="JRT173" s="165"/>
      <c r="JRU173" s="166"/>
      <c r="JRV173" s="146"/>
      <c r="JRW173" s="145"/>
      <c r="JRX173" s="145"/>
      <c r="JRY173" s="167"/>
      <c r="JRZ173" s="147"/>
      <c r="JSA173" s="148"/>
      <c r="JSB173" s="187"/>
      <c r="JSC173" s="188"/>
      <c r="JSD173" s="165"/>
      <c r="JSE173" s="166"/>
      <c r="JSF173" s="146"/>
      <c r="JSG173" s="145"/>
      <c r="JSH173" s="145"/>
      <c r="JSI173" s="167"/>
      <c r="JSJ173" s="147"/>
      <c r="JSK173" s="148"/>
      <c r="JSL173" s="187"/>
      <c r="JSM173" s="188"/>
      <c r="JSN173" s="165"/>
      <c r="JSO173" s="166"/>
      <c r="JSP173" s="146"/>
      <c r="JSQ173" s="145"/>
      <c r="JSR173" s="145"/>
      <c r="JSS173" s="167"/>
      <c r="JST173" s="147"/>
      <c r="JSU173" s="148"/>
      <c r="JSV173" s="187"/>
      <c r="JSW173" s="188"/>
      <c r="JSX173" s="165"/>
      <c r="JSY173" s="166"/>
      <c r="JSZ173" s="146"/>
      <c r="JTA173" s="145"/>
      <c r="JTB173" s="145"/>
      <c r="JTC173" s="167"/>
      <c r="JTD173" s="147"/>
      <c r="JTE173" s="148"/>
      <c r="JTF173" s="187"/>
      <c r="JTG173" s="188"/>
      <c r="JTH173" s="165"/>
      <c r="JTI173" s="166"/>
      <c r="JTJ173" s="146"/>
      <c r="JTK173" s="145"/>
      <c r="JTL173" s="145"/>
      <c r="JTM173" s="167"/>
      <c r="JTN173" s="147"/>
      <c r="JTO173" s="148"/>
      <c r="JTP173" s="187"/>
      <c r="JTQ173" s="188"/>
      <c r="JTR173" s="165"/>
      <c r="JTS173" s="166"/>
      <c r="JTT173" s="146"/>
      <c r="JTU173" s="145"/>
      <c r="JTV173" s="145"/>
      <c r="JTW173" s="167"/>
      <c r="JTX173" s="147"/>
      <c r="JTY173" s="148"/>
      <c r="JTZ173" s="187"/>
      <c r="JUA173" s="188"/>
      <c r="JUB173" s="165"/>
      <c r="JUC173" s="166"/>
      <c r="JUD173" s="146"/>
      <c r="JUE173" s="145"/>
      <c r="JUF173" s="145"/>
      <c r="JUG173" s="167"/>
      <c r="JUH173" s="147"/>
      <c r="JUI173" s="148"/>
      <c r="JUJ173" s="187"/>
      <c r="JUK173" s="188"/>
      <c r="JUL173" s="165"/>
      <c r="JUM173" s="166"/>
      <c r="JUN173" s="146"/>
      <c r="JUO173" s="145"/>
      <c r="JUP173" s="145"/>
      <c r="JUQ173" s="167"/>
      <c r="JUR173" s="147"/>
      <c r="JUS173" s="148"/>
      <c r="JUT173" s="187"/>
      <c r="JUU173" s="188"/>
      <c r="JUV173" s="165"/>
      <c r="JUW173" s="166"/>
      <c r="JUX173" s="146"/>
      <c r="JUY173" s="145"/>
      <c r="JUZ173" s="145"/>
      <c r="JVA173" s="167"/>
      <c r="JVB173" s="147"/>
      <c r="JVC173" s="148"/>
      <c r="JVD173" s="187"/>
      <c r="JVE173" s="188"/>
      <c r="JVF173" s="165"/>
      <c r="JVG173" s="166"/>
      <c r="JVH173" s="146"/>
      <c r="JVI173" s="145"/>
      <c r="JVJ173" s="145"/>
      <c r="JVK173" s="167"/>
      <c r="JVL173" s="147"/>
      <c r="JVM173" s="148"/>
      <c r="JVN173" s="187"/>
      <c r="JVO173" s="188"/>
      <c r="JVP173" s="165"/>
      <c r="JVQ173" s="166"/>
      <c r="JVR173" s="146"/>
      <c r="JVS173" s="145"/>
      <c r="JVT173" s="145"/>
      <c r="JVU173" s="167"/>
      <c r="JVV173" s="147"/>
      <c r="JVW173" s="148"/>
      <c r="JVX173" s="187"/>
      <c r="JVY173" s="188"/>
      <c r="JVZ173" s="165"/>
      <c r="JWA173" s="166"/>
      <c r="JWB173" s="146"/>
      <c r="JWC173" s="145"/>
      <c r="JWD173" s="145"/>
      <c r="JWE173" s="167"/>
      <c r="JWF173" s="147"/>
      <c r="JWG173" s="148"/>
      <c r="JWH173" s="187"/>
      <c r="JWI173" s="188"/>
      <c r="JWJ173" s="165"/>
      <c r="JWK173" s="166"/>
      <c r="JWL173" s="146"/>
      <c r="JWM173" s="145"/>
      <c r="JWN173" s="145"/>
      <c r="JWO173" s="167"/>
      <c r="JWP173" s="147"/>
      <c r="JWQ173" s="148"/>
      <c r="JWR173" s="187"/>
      <c r="JWS173" s="188"/>
      <c r="JWT173" s="165"/>
      <c r="JWU173" s="166"/>
      <c r="JWV173" s="146"/>
      <c r="JWW173" s="145"/>
      <c r="JWX173" s="145"/>
      <c r="JWY173" s="167"/>
      <c r="JWZ173" s="147"/>
      <c r="JXA173" s="148"/>
      <c r="JXB173" s="187"/>
      <c r="JXC173" s="188"/>
      <c r="JXD173" s="165"/>
      <c r="JXE173" s="166"/>
      <c r="JXF173" s="146"/>
      <c r="JXG173" s="145"/>
      <c r="JXH173" s="145"/>
      <c r="JXI173" s="167"/>
      <c r="JXJ173" s="147"/>
      <c r="JXK173" s="148"/>
      <c r="JXL173" s="187"/>
      <c r="JXM173" s="188"/>
      <c r="JXN173" s="165"/>
      <c r="JXO173" s="166"/>
      <c r="JXP173" s="146"/>
      <c r="JXQ173" s="145"/>
      <c r="JXR173" s="145"/>
      <c r="JXS173" s="167"/>
      <c r="JXT173" s="147"/>
      <c r="JXU173" s="148"/>
      <c r="JXV173" s="187"/>
      <c r="JXW173" s="188"/>
      <c r="JXX173" s="165"/>
      <c r="JXY173" s="166"/>
      <c r="JXZ173" s="146"/>
      <c r="JYA173" s="145"/>
      <c r="JYB173" s="145"/>
      <c r="JYC173" s="167"/>
      <c r="JYD173" s="147"/>
      <c r="JYE173" s="148"/>
      <c r="JYF173" s="187"/>
      <c r="JYG173" s="188"/>
      <c r="JYH173" s="165"/>
      <c r="JYI173" s="166"/>
      <c r="JYJ173" s="146"/>
      <c r="JYK173" s="145"/>
      <c r="JYL173" s="145"/>
      <c r="JYM173" s="167"/>
      <c r="JYN173" s="147"/>
      <c r="JYO173" s="148"/>
      <c r="JYP173" s="187"/>
      <c r="JYQ173" s="188"/>
      <c r="JYR173" s="165"/>
      <c r="JYS173" s="166"/>
      <c r="JYT173" s="146"/>
      <c r="JYU173" s="145"/>
      <c r="JYV173" s="145"/>
      <c r="JYW173" s="167"/>
      <c r="JYX173" s="147"/>
      <c r="JYY173" s="148"/>
      <c r="JYZ173" s="187"/>
      <c r="JZA173" s="188"/>
      <c r="JZB173" s="165"/>
      <c r="JZC173" s="166"/>
      <c r="JZD173" s="146"/>
      <c r="JZE173" s="145"/>
      <c r="JZF173" s="145"/>
      <c r="JZG173" s="167"/>
      <c r="JZH173" s="147"/>
      <c r="JZI173" s="148"/>
      <c r="JZJ173" s="187"/>
      <c r="JZK173" s="188"/>
      <c r="JZL173" s="165"/>
      <c r="JZM173" s="166"/>
      <c r="JZN173" s="146"/>
      <c r="JZO173" s="145"/>
      <c r="JZP173" s="145"/>
      <c r="JZQ173" s="167"/>
      <c r="JZR173" s="147"/>
      <c r="JZS173" s="148"/>
      <c r="JZT173" s="187"/>
      <c r="JZU173" s="188"/>
      <c r="JZV173" s="165"/>
      <c r="JZW173" s="166"/>
      <c r="JZX173" s="146"/>
      <c r="JZY173" s="145"/>
      <c r="JZZ173" s="145"/>
      <c r="KAA173" s="167"/>
      <c r="KAB173" s="147"/>
      <c r="KAC173" s="148"/>
      <c r="KAD173" s="187"/>
      <c r="KAE173" s="188"/>
      <c r="KAF173" s="165"/>
      <c r="KAG173" s="166"/>
      <c r="KAH173" s="146"/>
      <c r="KAI173" s="145"/>
      <c r="KAJ173" s="145"/>
      <c r="KAK173" s="167"/>
      <c r="KAL173" s="147"/>
      <c r="KAM173" s="148"/>
      <c r="KAN173" s="187"/>
      <c r="KAO173" s="188"/>
      <c r="KAP173" s="165"/>
      <c r="KAQ173" s="166"/>
      <c r="KAR173" s="146"/>
      <c r="KAS173" s="145"/>
      <c r="KAT173" s="145"/>
      <c r="KAU173" s="167"/>
      <c r="KAV173" s="147"/>
      <c r="KAW173" s="148"/>
      <c r="KAX173" s="187"/>
      <c r="KAY173" s="188"/>
      <c r="KAZ173" s="165"/>
      <c r="KBA173" s="166"/>
      <c r="KBB173" s="146"/>
      <c r="KBC173" s="145"/>
      <c r="KBD173" s="145"/>
      <c r="KBE173" s="167"/>
      <c r="KBF173" s="147"/>
      <c r="KBG173" s="148"/>
      <c r="KBH173" s="187"/>
      <c r="KBI173" s="188"/>
      <c r="KBJ173" s="165"/>
      <c r="KBK173" s="166"/>
      <c r="KBL173" s="146"/>
      <c r="KBM173" s="145"/>
      <c r="KBN173" s="145"/>
      <c r="KBO173" s="167"/>
      <c r="KBP173" s="147"/>
      <c r="KBQ173" s="148"/>
      <c r="KBR173" s="187"/>
      <c r="KBS173" s="188"/>
      <c r="KBT173" s="165"/>
      <c r="KBU173" s="166"/>
      <c r="KBV173" s="146"/>
      <c r="KBW173" s="145"/>
      <c r="KBX173" s="145"/>
      <c r="KBY173" s="167"/>
      <c r="KBZ173" s="147"/>
      <c r="KCA173" s="148"/>
      <c r="KCB173" s="187"/>
      <c r="KCC173" s="188"/>
      <c r="KCD173" s="165"/>
      <c r="KCE173" s="166"/>
      <c r="KCF173" s="146"/>
      <c r="KCG173" s="145"/>
      <c r="KCH173" s="145"/>
      <c r="KCI173" s="167"/>
      <c r="KCJ173" s="147"/>
      <c r="KCK173" s="148"/>
      <c r="KCL173" s="187"/>
      <c r="KCM173" s="188"/>
      <c r="KCN173" s="165"/>
      <c r="KCO173" s="166"/>
      <c r="KCP173" s="146"/>
      <c r="KCQ173" s="145"/>
      <c r="KCR173" s="145"/>
      <c r="KCS173" s="167"/>
      <c r="KCT173" s="147"/>
      <c r="KCU173" s="148"/>
      <c r="KCV173" s="187"/>
      <c r="KCW173" s="188"/>
      <c r="KCX173" s="165"/>
      <c r="KCY173" s="166"/>
      <c r="KCZ173" s="146"/>
      <c r="KDA173" s="145"/>
      <c r="KDB173" s="145"/>
      <c r="KDC173" s="167"/>
      <c r="KDD173" s="147"/>
      <c r="KDE173" s="148"/>
      <c r="KDF173" s="187"/>
      <c r="KDG173" s="188"/>
      <c r="KDH173" s="165"/>
      <c r="KDI173" s="166"/>
      <c r="KDJ173" s="146"/>
      <c r="KDK173" s="145"/>
      <c r="KDL173" s="145"/>
      <c r="KDM173" s="167"/>
      <c r="KDN173" s="147"/>
      <c r="KDO173" s="148"/>
      <c r="KDP173" s="187"/>
      <c r="KDQ173" s="188"/>
      <c r="KDR173" s="165"/>
      <c r="KDS173" s="166"/>
      <c r="KDT173" s="146"/>
      <c r="KDU173" s="145"/>
      <c r="KDV173" s="145"/>
      <c r="KDW173" s="167"/>
      <c r="KDX173" s="147"/>
      <c r="KDY173" s="148"/>
      <c r="KDZ173" s="187"/>
      <c r="KEA173" s="188"/>
      <c r="KEB173" s="165"/>
      <c r="KEC173" s="166"/>
      <c r="KED173" s="146"/>
      <c r="KEE173" s="145"/>
      <c r="KEF173" s="145"/>
      <c r="KEG173" s="167"/>
      <c r="KEH173" s="147"/>
      <c r="KEI173" s="148"/>
      <c r="KEJ173" s="187"/>
      <c r="KEK173" s="188"/>
      <c r="KEL173" s="165"/>
      <c r="KEM173" s="166"/>
      <c r="KEN173" s="146"/>
      <c r="KEO173" s="145"/>
      <c r="KEP173" s="145"/>
      <c r="KEQ173" s="167"/>
      <c r="KER173" s="147"/>
      <c r="KES173" s="148"/>
      <c r="KET173" s="187"/>
      <c r="KEU173" s="188"/>
      <c r="KEV173" s="165"/>
      <c r="KEW173" s="166"/>
      <c r="KEX173" s="146"/>
      <c r="KEY173" s="145"/>
      <c r="KEZ173" s="145"/>
      <c r="KFA173" s="167"/>
      <c r="KFB173" s="147"/>
      <c r="KFC173" s="148"/>
      <c r="KFD173" s="187"/>
      <c r="KFE173" s="188"/>
      <c r="KFF173" s="165"/>
      <c r="KFG173" s="166"/>
      <c r="KFH173" s="146"/>
      <c r="KFI173" s="145"/>
      <c r="KFJ173" s="145"/>
      <c r="KFK173" s="167"/>
      <c r="KFL173" s="147"/>
      <c r="KFM173" s="148"/>
      <c r="KFN173" s="187"/>
      <c r="KFO173" s="188"/>
      <c r="KFP173" s="165"/>
      <c r="KFQ173" s="166"/>
      <c r="KFR173" s="146"/>
      <c r="KFS173" s="145"/>
      <c r="KFT173" s="145"/>
      <c r="KFU173" s="167"/>
      <c r="KFV173" s="147"/>
      <c r="KFW173" s="148"/>
      <c r="KFX173" s="187"/>
      <c r="KFY173" s="188"/>
      <c r="KFZ173" s="165"/>
      <c r="KGA173" s="166"/>
      <c r="KGB173" s="146"/>
      <c r="KGC173" s="145"/>
      <c r="KGD173" s="145"/>
      <c r="KGE173" s="167"/>
      <c r="KGF173" s="147"/>
      <c r="KGG173" s="148"/>
      <c r="KGH173" s="187"/>
      <c r="KGI173" s="188"/>
      <c r="KGJ173" s="165"/>
      <c r="KGK173" s="166"/>
      <c r="KGL173" s="146"/>
      <c r="KGM173" s="145"/>
      <c r="KGN173" s="145"/>
      <c r="KGO173" s="167"/>
      <c r="KGP173" s="147"/>
      <c r="KGQ173" s="148"/>
      <c r="KGR173" s="187"/>
      <c r="KGS173" s="188"/>
      <c r="KGT173" s="165"/>
      <c r="KGU173" s="166"/>
      <c r="KGV173" s="146"/>
      <c r="KGW173" s="145"/>
      <c r="KGX173" s="145"/>
      <c r="KGY173" s="167"/>
      <c r="KGZ173" s="147"/>
      <c r="KHA173" s="148"/>
      <c r="KHB173" s="187"/>
      <c r="KHC173" s="188"/>
      <c r="KHD173" s="165"/>
      <c r="KHE173" s="166"/>
      <c r="KHF173" s="146"/>
      <c r="KHG173" s="145"/>
      <c r="KHH173" s="145"/>
      <c r="KHI173" s="167"/>
      <c r="KHJ173" s="147"/>
      <c r="KHK173" s="148"/>
      <c r="KHL173" s="187"/>
      <c r="KHM173" s="188"/>
      <c r="KHN173" s="165"/>
      <c r="KHO173" s="166"/>
      <c r="KHP173" s="146"/>
      <c r="KHQ173" s="145"/>
      <c r="KHR173" s="145"/>
      <c r="KHS173" s="167"/>
      <c r="KHT173" s="147"/>
      <c r="KHU173" s="148"/>
      <c r="KHV173" s="187"/>
      <c r="KHW173" s="188"/>
      <c r="KHX173" s="165"/>
      <c r="KHY173" s="166"/>
      <c r="KHZ173" s="146"/>
      <c r="KIA173" s="145"/>
      <c r="KIB173" s="145"/>
      <c r="KIC173" s="167"/>
      <c r="KID173" s="147"/>
      <c r="KIE173" s="148"/>
      <c r="KIF173" s="187"/>
      <c r="KIG173" s="188"/>
      <c r="KIH173" s="165"/>
      <c r="KII173" s="166"/>
      <c r="KIJ173" s="146"/>
      <c r="KIK173" s="145"/>
      <c r="KIL173" s="145"/>
      <c r="KIM173" s="167"/>
      <c r="KIN173" s="147"/>
      <c r="KIO173" s="148"/>
      <c r="KIP173" s="187"/>
      <c r="KIQ173" s="188"/>
      <c r="KIR173" s="165"/>
      <c r="KIS173" s="166"/>
      <c r="KIT173" s="146"/>
      <c r="KIU173" s="145"/>
      <c r="KIV173" s="145"/>
      <c r="KIW173" s="167"/>
      <c r="KIX173" s="147"/>
      <c r="KIY173" s="148"/>
      <c r="KIZ173" s="187"/>
      <c r="KJA173" s="188"/>
      <c r="KJB173" s="165"/>
      <c r="KJC173" s="166"/>
      <c r="KJD173" s="146"/>
      <c r="KJE173" s="145"/>
      <c r="KJF173" s="145"/>
      <c r="KJG173" s="167"/>
      <c r="KJH173" s="147"/>
      <c r="KJI173" s="148"/>
      <c r="KJJ173" s="187"/>
      <c r="KJK173" s="188"/>
      <c r="KJL173" s="165"/>
      <c r="KJM173" s="166"/>
      <c r="KJN173" s="146"/>
      <c r="KJO173" s="145"/>
      <c r="KJP173" s="145"/>
      <c r="KJQ173" s="167"/>
      <c r="KJR173" s="147"/>
      <c r="KJS173" s="148"/>
      <c r="KJT173" s="187"/>
      <c r="KJU173" s="188"/>
      <c r="KJV173" s="165"/>
      <c r="KJW173" s="166"/>
      <c r="KJX173" s="146"/>
      <c r="KJY173" s="145"/>
      <c r="KJZ173" s="145"/>
      <c r="KKA173" s="167"/>
      <c r="KKB173" s="147"/>
      <c r="KKC173" s="148"/>
      <c r="KKD173" s="187"/>
      <c r="KKE173" s="188"/>
      <c r="KKF173" s="165"/>
      <c r="KKG173" s="166"/>
      <c r="KKH173" s="146"/>
      <c r="KKI173" s="145"/>
      <c r="KKJ173" s="145"/>
      <c r="KKK173" s="167"/>
      <c r="KKL173" s="147"/>
      <c r="KKM173" s="148"/>
      <c r="KKN173" s="187"/>
      <c r="KKO173" s="188"/>
      <c r="KKP173" s="165"/>
      <c r="KKQ173" s="166"/>
      <c r="KKR173" s="146"/>
      <c r="KKS173" s="145"/>
      <c r="KKT173" s="145"/>
      <c r="KKU173" s="167"/>
      <c r="KKV173" s="147"/>
      <c r="KKW173" s="148"/>
      <c r="KKX173" s="187"/>
      <c r="KKY173" s="188"/>
      <c r="KKZ173" s="165"/>
      <c r="KLA173" s="166"/>
      <c r="KLB173" s="146"/>
      <c r="KLC173" s="145"/>
      <c r="KLD173" s="145"/>
      <c r="KLE173" s="167"/>
      <c r="KLF173" s="147"/>
      <c r="KLG173" s="148"/>
      <c r="KLH173" s="187"/>
      <c r="KLI173" s="188"/>
      <c r="KLJ173" s="165"/>
      <c r="KLK173" s="166"/>
      <c r="KLL173" s="146"/>
      <c r="KLM173" s="145"/>
      <c r="KLN173" s="145"/>
      <c r="KLO173" s="167"/>
      <c r="KLP173" s="147"/>
      <c r="KLQ173" s="148"/>
      <c r="KLR173" s="187"/>
      <c r="KLS173" s="188"/>
      <c r="KLT173" s="165"/>
      <c r="KLU173" s="166"/>
      <c r="KLV173" s="146"/>
      <c r="KLW173" s="145"/>
      <c r="KLX173" s="145"/>
      <c r="KLY173" s="167"/>
      <c r="KLZ173" s="147"/>
      <c r="KMA173" s="148"/>
      <c r="KMB173" s="187"/>
      <c r="KMC173" s="188"/>
      <c r="KMD173" s="165"/>
      <c r="KME173" s="166"/>
      <c r="KMF173" s="146"/>
      <c r="KMG173" s="145"/>
      <c r="KMH173" s="145"/>
      <c r="KMI173" s="167"/>
      <c r="KMJ173" s="147"/>
      <c r="KMK173" s="148"/>
      <c r="KML173" s="187"/>
      <c r="KMM173" s="188"/>
      <c r="KMN173" s="165"/>
      <c r="KMO173" s="166"/>
      <c r="KMP173" s="146"/>
      <c r="KMQ173" s="145"/>
      <c r="KMR173" s="145"/>
      <c r="KMS173" s="167"/>
      <c r="KMT173" s="147"/>
      <c r="KMU173" s="148"/>
      <c r="KMV173" s="187"/>
      <c r="KMW173" s="188"/>
      <c r="KMX173" s="165"/>
      <c r="KMY173" s="166"/>
      <c r="KMZ173" s="146"/>
      <c r="KNA173" s="145"/>
      <c r="KNB173" s="145"/>
      <c r="KNC173" s="167"/>
      <c r="KND173" s="147"/>
      <c r="KNE173" s="148"/>
      <c r="KNF173" s="187"/>
      <c r="KNG173" s="188"/>
      <c r="KNH173" s="165"/>
      <c r="KNI173" s="166"/>
      <c r="KNJ173" s="146"/>
      <c r="KNK173" s="145"/>
      <c r="KNL173" s="145"/>
      <c r="KNM173" s="167"/>
      <c r="KNN173" s="147"/>
      <c r="KNO173" s="148"/>
      <c r="KNP173" s="187"/>
      <c r="KNQ173" s="188"/>
      <c r="KNR173" s="165"/>
      <c r="KNS173" s="166"/>
      <c r="KNT173" s="146"/>
      <c r="KNU173" s="145"/>
      <c r="KNV173" s="145"/>
      <c r="KNW173" s="167"/>
      <c r="KNX173" s="147"/>
      <c r="KNY173" s="148"/>
      <c r="KNZ173" s="187"/>
      <c r="KOA173" s="188"/>
      <c r="KOB173" s="165"/>
      <c r="KOC173" s="166"/>
      <c r="KOD173" s="146"/>
      <c r="KOE173" s="145"/>
      <c r="KOF173" s="145"/>
      <c r="KOG173" s="167"/>
      <c r="KOH173" s="147"/>
      <c r="KOI173" s="148"/>
      <c r="KOJ173" s="187"/>
      <c r="KOK173" s="188"/>
      <c r="KOL173" s="165"/>
      <c r="KOM173" s="166"/>
      <c r="KON173" s="146"/>
      <c r="KOO173" s="145"/>
      <c r="KOP173" s="145"/>
      <c r="KOQ173" s="167"/>
      <c r="KOR173" s="147"/>
      <c r="KOS173" s="148"/>
      <c r="KOT173" s="187"/>
      <c r="KOU173" s="188"/>
      <c r="KOV173" s="165"/>
      <c r="KOW173" s="166"/>
      <c r="KOX173" s="146"/>
      <c r="KOY173" s="145"/>
      <c r="KOZ173" s="145"/>
      <c r="KPA173" s="167"/>
      <c r="KPB173" s="147"/>
      <c r="KPC173" s="148"/>
      <c r="KPD173" s="187"/>
      <c r="KPE173" s="188"/>
      <c r="KPF173" s="165"/>
      <c r="KPG173" s="166"/>
      <c r="KPH173" s="146"/>
      <c r="KPI173" s="145"/>
      <c r="KPJ173" s="145"/>
      <c r="KPK173" s="167"/>
      <c r="KPL173" s="147"/>
      <c r="KPM173" s="148"/>
      <c r="KPN173" s="187"/>
      <c r="KPO173" s="188"/>
      <c r="KPP173" s="165"/>
      <c r="KPQ173" s="166"/>
      <c r="KPR173" s="146"/>
      <c r="KPS173" s="145"/>
      <c r="KPT173" s="145"/>
      <c r="KPU173" s="167"/>
      <c r="KPV173" s="147"/>
      <c r="KPW173" s="148"/>
      <c r="KPX173" s="187"/>
      <c r="KPY173" s="188"/>
      <c r="KPZ173" s="165"/>
      <c r="KQA173" s="166"/>
      <c r="KQB173" s="146"/>
      <c r="KQC173" s="145"/>
      <c r="KQD173" s="145"/>
      <c r="KQE173" s="167"/>
      <c r="KQF173" s="147"/>
      <c r="KQG173" s="148"/>
      <c r="KQH173" s="187"/>
      <c r="KQI173" s="188"/>
      <c r="KQJ173" s="165"/>
      <c r="KQK173" s="166"/>
      <c r="KQL173" s="146"/>
      <c r="KQM173" s="145"/>
      <c r="KQN173" s="145"/>
      <c r="KQO173" s="167"/>
      <c r="KQP173" s="147"/>
      <c r="KQQ173" s="148"/>
      <c r="KQR173" s="187"/>
      <c r="KQS173" s="188"/>
      <c r="KQT173" s="165"/>
      <c r="KQU173" s="166"/>
      <c r="KQV173" s="146"/>
      <c r="KQW173" s="145"/>
      <c r="KQX173" s="145"/>
      <c r="KQY173" s="167"/>
      <c r="KQZ173" s="147"/>
      <c r="KRA173" s="148"/>
      <c r="KRB173" s="187"/>
      <c r="KRC173" s="188"/>
      <c r="KRD173" s="165"/>
      <c r="KRE173" s="166"/>
      <c r="KRF173" s="146"/>
      <c r="KRG173" s="145"/>
      <c r="KRH173" s="145"/>
      <c r="KRI173" s="167"/>
      <c r="KRJ173" s="147"/>
      <c r="KRK173" s="148"/>
      <c r="KRL173" s="187"/>
      <c r="KRM173" s="188"/>
      <c r="KRN173" s="165"/>
      <c r="KRO173" s="166"/>
      <c r="KRP173" s="146"/>
      <c r="KRQ173" s="145"/>
      <c r="KRR173" s="145"/>
      <c r="KRS173" s="167"/>
      <c r="KRT173" s="147"/>
      <c r="KRU173" s="148"/>
      <c r="KRV173" s="187"/>
      <c r="KRW173" s="188"/>
      <c r="KRX173" s="165"/>
      <c r="KRY173" s="166"/>
      <c r="KRZ173" s="146"/>
      <c r="KSA173" s="145"/>
      <c r="KSB173" s="145"/>
      <c r="KSC173" s="167"/>
      <c r="KSD173" s="147"/>
      <c r="KSE173" s="148"/>
      <c r="KSF173" s="187"/>
      <c r="KSG173" s="188"/>
      <c r="KSH173" s="165"/>
      <c r="KSI173" s="166"/>
      <c r="KSJ173" s="146"/>
      <c r="KSK173" s="145"/>
      <c r="KSL173" s="145"/>
      <c r="KSM173" s="167"/>
      <c r="KSN173" s="147"/>
      <c r="KSO173" s="148"/>
      <c r="KSP173" s="187"/>
      <c r="KSQ173" s="188"/>
      <c r="KSR173" s="165"/>
      <c r="KSS173" s="166"/>
      <c r="KST173" s="146"/>
      <c r="KSU173" s="145"/>
      <c r="KSV173" s="145"/>
      <c r="KSW173" s="167"/>
      <c r="KSX173" s="147"/>
      <c r="KSY173" s="148"/>
      <c r="KSZ173" s="187"/>
      <c r="KTA173" s="188"/>
      <c r="KTB173" s="165"/>
      <c r="KTC173" s="166"/>
      <c r="KTD173" s="146"/>
      <c r="KTE173" s="145"/>
      <c r="KTF173" s="145"/>
      <c r="KTG173" s="167"/>
      <c r="KTH173" s="147"/>
      <c r="KTI173" s="148"/>
      <c r="KTJ173" s="187"/>
      <c r="KTK173" s="188"/>
      <c r="KTL173" s="165"/>
      <c r="KTM173" s="166"/>
      <c r="KTN173" s="146"/>
      <c r="KTO173" s="145"/>
      <c r="KTP173" s="145"/>
      <c r="KTQ173" s="167"/>
      <c r="KTR173" s="147"/>
      <c r="KTS173" s="148"/>
      <c r="KTT173" s="187"/>
      <c r="KTU173" s="188"/>
      <c r="KTV173" s="165"/>
      <c r="KTW173" s="166"/>
      <c r="KTX173" s="146"/>
      <c r="KTY173" s="145"/>
      <c r="KTZ173" s="145"/>
      <c r="KUA173" s="167"/>
      <c r="KUB173" s="147"/>
      <c r="KUC173" s="148"/>
      <c r="KUD173" s="187"/>
      <c r="KUE173" s="188"/>
      <c r="KUF173" s="165"/>
      <c r="KUG173" s="166"/>
      <c r="KUH173" s="146"/>
      <c r="KUI173" s="145"/>
      <c r="KUJ173" s="145"/>
      <c r="KUK173" s="167"/>
      <c r="KUL173" s="147"/>
      <c r="KUM173" s="148"/>
      <c r="KUN173" s="187"/>
      <c r="KUO173" s="188"/>
      <c r="KUP173" s="165"/>
      <c r="KUQ173" s="166"/>
      <c r="KUR173" s="146"/>
      <c r="KUS173" s="145"/>
      <c r="KUT173" s="145"/>
      <c r="KUU173" s="167"/>
      <c r="KUV173" s="147"/>
      <c r="KUW173" s="148"/>
      <c r="KUX173" s="187"/>
      <c r="KUY173" s="188"/>
      <c r="KUZ173" s="165"/>
      <c r="KVA173" s="166"/>
      <c r="KVB173" s="146"/>
      <c r="KVC173" s="145"/>
      <c r="KVD173" s="145"/>
      <c r="KVE173" s="167"/>
      <c r="KVF173" s="147"/>
      <c r="KVG173" s="148"/>
      <c r="KVH173" s="187"/>
      <c r="KVI173" s="188"/>
      <c r="KVJ173" s="165"/>
      <c r="KVK173" s="166"/>
      <c r="KVL173" s="146"/>
      <c r="KVM173" s="145"/>
      <c r="KVN173" s="145"/>
      <c r="KVO173" s="167"/>
      <c r="KVP173" s="147"/>
      <c r="KVQ173" s="148"/>
      <c r="KVR173" s="187"/>
      <c r="KVS173" s="188"/>
      <c r="KVT173" s="165"/>
      <c r="KVU173" s="166"/>
      <c r="KVV173" s="146"/>
      <c r="KVW173" s="145"/>
      <c r="KVX173" s="145"/>
      <c r="KVY173" s="167"/>
      <c r="KVZ173" s="147"/>
      <c r="KWA173" s="148"/>
      <c r="KWB173" s="187"/>
      <c r="KWC173" s="188"/>
      <c r="KWD173" s="165"/>
      <c r="KWE173" s="166"/>
      <c r="KWF173" s="146"/>
      <c r="KWG173" s="145"/>
      <c r="KWH173" s="145"/>
      <c r="KWI173" s="167"/>
      <c r="KWJ173" s="147"/>
      <c r="KWK173" s="148"/>
      <c r="KWL173" s="187"/>
      <c r="KWM173" s="188"/>
      <c r="KWN173" s="165"/>
      <c r="KWO173" s="166"/>
      <c r="KWP173" s="146"/>
      <c r="KWQ173" s="145"/>
      <c r="KWR173" s="145"/>
      <c r="KWS173" s="167"/>
      <c r="KWT173" s="147"/>
      <c r="KWU173" s="148"/>
      <c r="KWV173" s="187"/>
      <c r="KWW173" s="188"/>
      <c r="KWX173" s="165"/>
      <c r="KWY173" s="166"/>
      <c r="KWZ173" s="146"/>
      <c r="KXA173" s="145"/>
      <c r="KXB173" s="145"/>
      <c r="KXC173" s="167"/>
      <c r="KXD173" s="147"/>
      <c r="KXE173" s="148"/>
      <c r="KXF173" s="187"/>
      <c r="KXG173" s="188"/>
      <c r="KXH173" s="165"/>
      <c r="KXI173" s="166"/>
      <c r="KXJ173" s="146"/>
      <c r="KXK173" s="145"/>
      <c r="KXL173" s="145"/>
      <c r="KXM173" s="167"/>
      <c r="KXN173" s="147"/>
      <c r="KXO173" s="148"/>
      <c r="KXP173" s="187"/>
      <c r="KXQ173" s="188"/>
      <c r="KXR173" s="165"/>
      <c r="KXS173" s="166"/>
      <c r="KXT173" s="146"/>
      <c r="KXU173" s="145"/>
      <c r="KXV173" s="145"/>
      <c r="KXW173" s="167"/>
      <c r="KXX173" s="147"/>
      <c r="KXY173" s="148"/>
      <c r="KXZ173" s="187"/>
      <c r="KYA173" s="188"/>
      <c r="KYB173" s="165"/>
      <c r="KYC173" s="166"/>
      <c r="KYD173" s="146"/>
      <c r="KYE173" s="145"/>
      <c r="KYF173" s="145"/>
      <c r="KYG173" s="167"/>
      <c r="KYH173" s="147"/>
      <c r="KYI173" s="148"/>
      <c r="KYJ173" s="187"/>
      <c r="KYK173" s="188"/>
      <c r="KYL173" s="165"/>
      <c r="KYM173" s="166"/>
      <c r="KYN173" s="146"/>
      <c r="KYO173" s="145"/>
      <c r="KYP173" s="145"/>
      <c r="KYQ173" s="167"/>
      <c r="KYR173" s="147"/>
      <c r="KYS173" s="148"/>
      <c r="KYT173" s="187"/>
      <c r="KYU173" s="188"/>
      <c r="KYV173" s="165"/>
      <c r="KYW173" s="166"/>
      <c r="KYX173" s="146"/>
      <c r="KYY173" s="145"/>
      <c r="KYZ173" s="145"/>
      <c r="KZA173" s="167"/>
      <c r="KZB173" s="147"/>
      <c r="KZC173" s="148"/>
      <c r="KZD173" s="187"/>
      <c r="KZE173" s="188"/>
      <c r="KZF173" s="165"/>
      <c r="KZG173" s="166"/>
      <c r="KZH173" s="146"/>
      <c r="KZI173" s="145"/>
      <c r="KZJ173" s="145"/>
      <c r="KZK173" s="167"/>
      <c r="KZL173" s="147"/>
      <c r="KZM173" s="148"/>
      <c r="KZN173" s="187"/>
      <c r="KZO173" s="188"/>
      <c r="KZP173" s="165"/>
      <c r="KZQ173" s="166"/>
      <c r="KZR173" s="146"/>
      <c r="KZS173" s="145"/>
      <c r="KZT173" s="145"/>
      <c r="KZU173" s="167"/>
      <c r="KZV173" s="147"/>
      <c r="KZW173" s="148"/>
      <c r="KZX173" s="187"/>
      <c r="KZY173" s="188"/>
      <c r="KZZ173" s="165"/>
      <c r="LAA173" s="166"/>
      <c r="LAB173" s="146"/>
      <c r="LAC173" s="145"/>
      <c r="LAD173" s="145"/>
      <c r="LAE173" s="167"/>
      <c r="LAF173" s="147"/>
      <c r="LAG173" s="148"/>
      <c r="LAH173" s="187"/>
      <c r="LAI173" s="188"/>
      <c r="LAJ173" s="165"/>
      <c r="LAK173" s="166"/>
      <c r="LAL173" s="146"/>
      <c r="LAM173" s="145"/>
      <c r="LAN173" s="145"/>
      <c r="LAO173" s="167"/>
      <c r="LAP173" s="147"/>
      <c r="LAQ173" s="148"/>
      <c r="LAR173" s="187"/>
      <c r="LAS173" s="188"/>
      <c r="LAT173" s="165"/>
      <c r="LAU173" s="166"/>
      <c r="LAV173" s="146"/>
      <c r="LAW173" s="145"/>
      <c r="LAX173" s="145"/>
      <c r="LAY173" s="167"/>
      <c r="LAZ173" s="147"/>
      <c r="LBA173" s="148"/>
      <c r="LBB173" s="187"/>
      <c r="LBC173" s="188"/>
      <c r="LBD173" s="165"/>
      <c r="LBE173" s="166"/>
      <c r="LBF173" s="146"/>
      <c r="LBG173" s="145"/>
      <c r="LBH173" s="145"/>
      <c r="LBI173" s="167"/>
      <c r="LBJ173" s="147"/>
      <c r="LBK173" s="148"/>
      <c r="LBL173" s="187"/>
      <c r="LBM173" s="188"/>
      <c r="LBN173" s="165"/>
      <c r="LBO173" s="166"/>
      <c r="LBP173" s="146"/>
      <c r="LBQ173" s="145"/>
      <c r="LBR173" s="145"/>
      <c r="LBS173" s="167"/>
      <c r="LBT173" s="147"/>
      <c r="LBU173" s="148"/>
      <c r="LBV173" s="187"/>
      <c r="LBW173" s="188"/>
      <c r="LBX173" s="165"/>
      <c r="LBY173" s="166"/>
      <c r="LBZ173" s="146"/>
      <c r="LCA173" s="145"/>
      <c r="LCB173" s="145"/>
      <c r="LCC173" s="167"/>
      <c r="LCD173" s="147"/>
      <c r="LCE173" s="148"/>
      <c r="LCF173" s="187"/>
      <c r="LCG173" s="188"/>
      <c r="LCH173" s="165"/>
      <c r="LCI173" s="166"/>
      <c r="LCJ173" s="146"/>
      <c r="LCK173" s="145"/>
      <c r="LCL173" s="145"/>
      <c r="LCM173" s="167"/>
      <c r="LCN173" s="147"/>
      <c r="LCO173" s="148"/>
      <c r="LCP173" s="187"/>
      <c r="LCQ173" s="188"/>
      <c r="LCR173" s="165"/>
      <c r="LCS173" s="166"/>
      <c r="LCT173" s="146"/>
      <c r="LCU173" s="145"/>
      <c r="LCV173" s="145"/>
      <c r="LCW173" s="167"/>
      <c r="LCX173" s="147"/>
      <c r="LCY173" s="148"/>
      <c r="LCZ173" s="187"/>
      <c r="LDA173" s="188"/>
      <c r="LDB173" s="165"/>
      <c r="LDC173" s="166"/>
      <c r="LDD173" s="146"/>
      <c r="LDE173" s="145"/>
      <c r="LDF173" s="145"/>
      <c r="LDG173" s="167"/>
      <c r="LDH173" s="147"/>
      <c r="LDI173" s="148"/>
      <c r="LDJ173" s="187"/>
      <c r="LDK173" s="188"/>
      <c r="LDL173" s="165"/>
      <c r="LDM173" s="166"/>
      <c r="LDN173" s="146"/>
      <c r="LDO173" s="145"/>
      <c r="LDP173" s="145"/>
      <c r="LDQ173" s="167"/>
      <c r="LDR173" s="147"/>
      <c r="LDS173" s="148"/>
      <c r="LDT173" s="187"/>
      <c r="LDU173" s="188"/>
      <c r="LDV173" s="165"/>
      <c r="LDW173" s="166"/>
      <c r="LDX173" s="146"/>
      <c r="LDY173" s="145"/>
      <c r="LDZ173" s="145"/>
      <c r="LEA173" s="167"/>
      <c r="LEB173" s="147"/>
      <c r="LEC173" s="148"/>
      <c r="LED173" s="187"/>
      <c r="LEE173" s="188"/>
      <c r="LEF173" s="165"/>
      <c r="LEG173" s="166"/>
      <c r="LEH173" s="146"/>
      <c r="LEI173" s="145"/>
      <c r="LEJ173" s="145"/>
      <c r="LEK173" s="167"/>
      <c r="LEL173" s="147"/>
      <c r="LEM173" s="148"/>
      <c r="LEN173" s="187"/>
      <c r="LEO173" s="188"/>
      <c r="LEP173" s="165"/>
      <c r="LEQ173" s="166"/>
      <c r="LER173" s="146"/>
      <c r="LES173" s="145"/>
      <c r="LET173" s="145"/>
      <c r="LEU173" s="167"/>
      <c r="LEV173" s="147"/>
      <c r="LEW173" s="148"/>
      <c r="LEX173" s="187"/>
      <c r="LEY173" s="188"/>
      <c r="LEZ173" s="165"/>
      <c r="LFA173" s="166"/>
      <c r="LFB173" s="146"/>
      <c r="LFC173" s="145"/>
      <c r="LFD173" s="145"/>
      <c r="LFE173" s="167"/>
      <c r="LFF173" s="147"/>
      <c r="LFG173" s="148"/>
      <c r="LFH173" s="187"/>
      <c r="LFI173" s="188"/>
      <c r="LFJ173" s="165"/>
      <c r="LFK173" s="166"/>
      <c r="LFL173" s="146"/>
      <c r="LFM173" s="145"/>
      <c r="LFN173" s="145"/>
      <c r="LFO173" s="167"/>
      <c r="LFP173" s="147"/>
      <c r="LFQ173" s="148"/>
      <c r="LFR173" s="187"/>
      <c r="LFS173" s="188"/>
      <c r="LFT173" s="165"/>
      <c r="LFU173" s="166"/>
      <c r="LFV173" s="146"/>
      <c r="LFW173" s="145"/>
      <c r="LFX173" s="145"/>
      <c r="LFY173" s="167"/>
      <c r="LFZ173" s="147"/>
      <c r="LGA173" s="148"/>
      <c r="LGB173" s="187"/>
      <c r="LGC173" s="188"/>
      <c r="LGD173" s="165"/>
      <c r="LGE173" s="166"/>
      <c r="LGF173" s="146"/>
      <c r="LGG173" s="145"/>
      <c r="LGH173" s="145"/>
      <c r="LGI173" s="167"/>
      <c r="LGJ173" s="147"/>
      <c r="LGK173" s="148"/>
      <c r="LGL173" s="187"/>
      <c r="LGM173" s="188"/>
      <c r="LGN173" s="165"/>
      <c r="LGO173" s="166"/>
      <c r="LGP173" s="146"/>
      <c r="LGQ173" s="145"/>
      <c r="LGR173" s="145"/>
      <c r="LGS173" s="167"/>
      <c r="LGT173" s="147"/>
      <c r="LGU173" s="148"/>
      <c r="LGV173" s="187"/>
      <c r="LGW173" s="188"/>
      <c r="LGX173" s="165"/>
      <c r="LGY173" s="166"/>
      <c r="LGZ173" s="146"/>
      <c r="LHA173" s="145"/>
      <c r="LHB173" s="145"/>
      <c r="LHC173" s="167"/>
      <c r="LHD173" s="147"/>
      <c r="LHE173" s="148"/>
      <c r="LHF173" s="187"/>
      <c r="LHG173" s="188"/>
      <c r="LHH173" s="165"/>
      <c r="LHI173" s="166"/>
      <c r="LHJ173" s="146"/>
      <c r="LHK173" s="145"/>
      <c r="LHL173" s="145"/>
      <c r="LHM173" s="167"/>
      <c r="LHN173" s="147"/>
      <c r="LHO173" s="148"/>
      <c r="LHP173" s="187"/>
      <c r="LHQ173" s="188"/>
      <c r="LHR173" s="165"/>
      <c r="LHS173" s="166"/>
      <c r="LHT173" s="146"/>
      <c r="LHU173" s="145"/>
      <c r="LHV173" s="145"/>
      <c r="LHW173" s="167"/>
      <c r="LHX173" s="147"/>
      <c r="LHY173" s="148"/>
      <c r="LHZ173" s="187"/>
      <c r="LIA173" s="188"/>
      <c r="LIB173" s="165"/>
      <c r="LIC173" s="166"/>
      <c r="LID173" s="146"/>
      <c r="LIE173" s="145"/>
      <c r="LIF173" s="145"/>
      <c r="LIG173" s="167"/>
      <c r="LIH173" s="147"/>
      <c r="LII173" s="148"/>
      <c r="LIJ173" s="187"/>
      <c r="LIK173" s="188"/>
      <c r="LIL173" s="165"/>
      <c r="LIM173" s="166"/>
      <c r="LIN173" s="146"/>
      <c r="LIO173" s="145"/>
      <c r="LIP173" s="145"/>
      <c r="LIQ173" s="167"/>
      <c r="LIR173" s="147"/>
      <c r="LIS173" s="148"/>
      <c r="LIT173" s="187"/>
      <c r="LIU173" s="188"/>
      <c r="LIV173" s="165"/>
      <c r="LIW173" s="166"/>
      <c r="LIX173" s="146"/>
      <c r="LIY173" s="145"/>
      <c r="LIZ173" s="145"/>
      <c r="LJA173" s="167"/>
      <c r="LJB173" s="147"/>
      <c r="LJC173" s="148"/>
      <c r="LJD173" s="187"/>
      <c r="LJE173" s="188"/>
      <c r="LJF173" s="165"/>
      <c r="LJG173" s="166"/>
      <c r="LJH173" s="146"/>
      <c r="LJI173" s="145"/>
      <c r="LJJ173" s="145"/>
      <c r="LJK173" s="167"/>
      <c r="LJL173" s="147"/>
      <c r="LJM173" s="148"/>
      <c r="LJN173" s="187"/>
      <c r="LJO173" s="188"/>
      <c r="LJP173" s="165"/>
      <c r="LJQ173" s="166"/>
      <c r="LJR173" s="146"/>
      <c r="LJS173" s="145"/>
      <c r="LJT173" s="145"/>
      <c r="LJU173" s="167"/>
      <c r="LJV173" s="147"/>
      <c r="LJW173" s="148"/>
      <c r="LJX173" s="187"/>
      <c r="LJY173" s="188"/>
      <c r="LJZ173" s="165"/>
      <c r="LKA173" s="166"/>
      <c r="LKB173" s="146"/>
      <c r="LKC173" s="145"/>
      <c r="LKD173" s="145"/>
      <c r="LKE173" s="167"/>
      <c r="LKF173" s="147"/>
      <c r="LKG173" s="148"/>
      <c r="LKH173" s="187"/>
      <c r="LKI173" s="188"/>
      <c r="LKJ173" s="165"/>
      <c r="LKK173" s="166"/>
      <c r="LKL173" s="146"/>
      <c r="LKM173" s="145"/>
      <c r="LKN173" s="145"/>
      <c r="LKO173" s="167"/>
      <c r="LKP173" s="147"/>
      <c r="LKQ173" s="148"/>
      <c r="LKR173" s="187"/>
      <c r="LKS173" s="188"/>
      <c r="LKT173" s="165"/>
      <c r="LKU173" s="166"/>
      <c r="LKV173" s="146"/>
      <c r="LKW173" s="145"/>
      <c r="LKX173" s="145"/>
      <c r="LKY173" s="167"/>
      <c r="LKZ173" s="147"/>
      <c r="LLA173" s="148"/>
      <c r="LLB173" s="187"/>
      <c r="LLC173" s="188"/>
      <c r="LLD173" s="165"/>
      <c r="LLE173" s="166"/>
      <c r="LLF173" s="146"/>
      <c r="LLG173" s="145"/>
      <c r="LLH173" s="145"/>
      <c r="LLI173" s="167"/>
      <c r="LLJ173" s="147"/>
      <c r="LLK173" s="148"/>
      <c r="LLL173" s="187"/>
      <c r="LLM173" s="188"/>
      <c r="LLN173" s="165"/>
      <c r="LLO173" s="166"/>
      <c r="LLP173" s="146"/>
      <c r="LLQ173" s="145"/>
      <c r="LLR173" s="145"/>
      <c r="LLS173" s="167"/>
      <c r="LLT173" s="147"/>
      <c r="LLU173" s="148"/>
      <c r="LLV173" s="187"/>
      <c r="LLW173" s="188"/>
      <c r="LLX173" s="165"/>
      <c r="LLY173" s="166"/>
      <c r="LLZ173" s="146"/>
      <c r="LMA173" s="145"/>
      <c r="LMB173" s="145"/>
      <c r="LMC173" s="167"/>
      <c r="LMD173" s="147"/>
      <c r="LME173" s="148"/>
      <c r="LMF173" s="187"/>
      <c r="LMG173" s="188"/>
      <c r="LMH173" s="165"/>
      <c r="LMI173" s="166"/>
      <c r="LMJ173" s="146"/>
      <c r="LMK173" s="145"/>
      <c r="LML173" s="145"/>
      <c r="LMM173" s="167"/>
      <c r="LMN173" s="147"/>
      <c r="LMO173" s="148"/>
      <c r="LMP173" s="187"/>
      <c r="LMQ173" s="188"/>
      <c r="LMR173" s="165"/>
      <c r="LMS173" s="166"/>
      <c r="LMT173" s="146"/>
      <c r="LMU173" s="145"/>
      <c r="LMV173" s="145"/>
      <c r="LMW173" s="167"/>
      <c r="LMX173" s="147"/>
      <c r="LMY173" s="148"/>
      <c r="LMZ173" s="187"/>
      <c r="LNA173" s="188"/>
      <c r="LNB173" s="165"/>
      <c r="LNC173" s="166"/>
      <c r="LND173" s="146"/>
      <c r="LNE173" s="145"/>
      <c r="LNF173" s="145"/>
      <c r="LNG173" s="167"/>
      <c r="LNH173" s="147"/>
      <c r="LNI173" s="148"/>
      <c r="LNJ173" s="187"/>
      <c r="LNK173" s="188"/>
      <c r="LNL173" s="165"/>
      <c r="LNM173" s="166"/>
      <c r="LNN173" s="146"/>
      <c r="LNO173" s="145"/>
      <c r="LNP173" s="145"/>
      <c r="LNQ173" s="167"/>
      <c r="LNR173" s="147"/>
      <c r="LNS173" s="148"/>
      <c r="LNT173" s="187"/>
      <c r="LNU173" s="188"/>
      <c r="LNV173" s="165"/>
      <c r="LNW173" s="166"/>
      <c r="LNX173" s="146"/>
      <c r="LNY173" s="145"/>
      <c r="LNZ173" s="145"/>
      <c r="LOA173" s="167"/>
      <c r="LOB173" s="147"/>
      <c r="LOC173" s="148"/>
      <c r="LOD173" s="187"/>
      <c r="LOE173" s="188"/>
      <c r="LOF173" s="165"/>
      <c r="LOG173" s="166"/>
      <c r="LOH173" s="146"/>
      <c r="LOI173" s="145"/>
      <c r="LOJ173" s="145"/>
      <c r="LOK173" s="167"/>
      <c r="LOL173" s="147"/>
      <c r="LOM173" s="148"/>
      <c r="LON173" s="187"/>
      <c r="LOO173" s="188"/>
      <c r="LOP173" s="165"/>
      <c r="LOQ173" s="166"/>
      <c r="LOR173" s="146"/>
      <c r="LOS173" s="145"/>
      <c r="LOT173" s="145"/>
      <c r="LOU173" s="167"/>
      <c r="LOV173" s="147"/>
      <c r="LOW173" s="148"/>
      <c r="LOX173" s="187"/>
      <c r="LOY173" s="188"/>
      <c r="LOZ173" s="165"/>
      <c r="LPA173" s="166"/>
      <c r="LPB173" s="146"/>
      <c r="LPC173" s="145"/>
      <c r="LPD173" s="145"/>
      <c r="LPE173" s="167"/>
      <c r="LPF173" s="147"/>
      <c r="LPG173" s="148"/>
      <c r="LPH173" s="187"/>
      <c r="LPI173" s="188"/>
      <c r="LPJ173" s="165"/>
      <c r="LPK173" s="166"/>
      <c r="LPL173" s="146"/>
      <c r="LPM173" s="145"/>
      <c r="LPN173" s="145"/>
      <c r="LPO173" s="167"/>
      <c r="LPP173" s="147"/>
      <c r="LPQ173" s="148"/>
      <c r="LPR173" s="187"/>
      <c r="LPS173" s="188"/>
      <c r="LPT173" s="165"/>
      <c r="LPU173" s="166"/>
      <c r="LPV173" s="146"/>
      <c r="LPW173" s="145"/>
      <c r="LPX173" s="145"/>
      <c r="LPY173" s="167"/>
      <c r="LPZ173" s="147"/>
      <c r="LQA173" s="148"/>
      <c r="LQB173" s="187"/>
      <c r="LQC173" s="188"/>
      <c r="LQD173" s="165"/>
      <c r="LQE173" s="166"/>
      <c r="LQF173" s="146"/>
      <c r="LQG173" s="145"/>
      <c r="LQH173" s="145"/>
      <c r="LQI173" s="167"/>
      <c r="LQJ173" s="147"/>
      <c r="LQK173" s="148"/>
      <c r="LQL173" s="187"/>
      <c r="LQM173" s="188"/>
      <c r="LQN173" s="165"/>
      <c r="LQO173" s="166"/>
      <c r="LQP173" s="146"/>
      <c r="LQQ173" s="145"/>
      <c r="LQR173" s="145"/>
      <c r="LQS173" s="167"/>
      <c r="LQT173" s="147"/>
      <c r="LQU173" s="148"/>
      <c r="LQV173" s="187"/>
      <c r="LQW173" s="188"/>
      <c r="LQX173" s="165"/>
      <c r="LQY173" s="166"/>
      <c r="LQZ173" s="146"/>
      <c r="LRA173" s="145"/>
      <c r="LRB173" s="145"/>
      <c r="LRC173" s="167"/>
      <c r="LRD173" s="147"/>
      <c r="LRE173" s="148"/>
      <c r="LRF173" s="187"/>
      <c r="LRG173" s="188"/>
      <c r="LRH173" s="165"/>
      <c r="LRI173" s="166"/>
      <c r="LRJ173" s="146"/>
      <c r="LRK173" s="145"/>
      <c r="LRL173" s="145"/>
      <c r="LRM173" s="167"/>
      <c r="LRN173" s="147"/>
      <c r="LRO173" s="148"/>
      <c r="LRP173" s="187"/>
      <c r="LRQ173" s="188"/>
      <c r="LRR173" s="165"/>
      <c r="LRS173" s="166"/>
      <c r="LRT173" s="146"/>
      <c r="LRU173" s="145"/>
      <c r="LRV173" s="145"/>
      <c r="LRW173" s="167"/>
      <c r="LRX173" s="147"/>
      <c r="LRY173" s="148"/>
      <c r="LRZ173" s="187"/>
      <c r="LSA173" s="188"/>
      <c r="LSB173" s="165"/>
      <c r="LSC173" s="166"/>
      <c r="LSD173" s="146"/>
      <c r="LSE173" s="145"/>
      <c r="LSF173" s="145"/>
      <c r="LSG173" s="167"/>
      <c r="LSH173" s="147"/>
      <c r="LSI173" s="148"/>
      <c r="LSJ173" s="187"/>
      <c r="LSK173" s="188"/>
      <c r="LSL173" s="165"/>
      <c r="LSM173" s="166"/>
      <c r="LSN173" s="146"/>
      <c r="LSO173" s="145"/>
      <c r="LSP173" s="145"/>
      <c r="LSQ173" s="167"/>
      <c r="LSR173" s="147"/>
      <c r="LSS173" s="148"/>
      <c r="LST173" s="187"/>
      <c r="LSU173" s="188"/>
      <c r="LSV173" s="165"/>
      <c r="LSW173" s="166"/>
      <c r="LSX173" s="146"/>
      <c r="LSY173" s="145"/>
      <c r="LSZ173" s="145"/>
      <c r="LTA173" s="167"/>
      <c r="LTB173" s="147"/>
      <c r="LTC173" s="148"/>
      <c r="LTD173" s="187"/>
      <c r="LTE173" s="188"/>
      <c r="LTF173" s="165"/>
      <c r="LTG173" s="166"/>
      <c r="LTH173" s="146"/>
      <c r="LTI173" s="145"/>
      <c r="LTJ173" s="145"/>
      <c r="LTK173" s="167"/>
      <c r="LTL173" s="147"/>
      <c r="LTM173" s="148"/>
      <c r="LTN173" s="187"/>
      <c r="LTO173" s="188"/>
      <c r="LTP173" s="165"/>
      <c r="LTQ173" s="166"/>
      <c r="LTR173" s="146"/>
      <c r="LTS173" s="145"/>
      <c r="LTT173" s="145"/>
      <c r="LTU173" s="167"/>
      <c r="LTV173" s="147"/>
      <c r="LTW173" s="148"/>
      <c r="LTX173" s="187"/>
      <c r="LTY173" s="188"/>
      <c r="LTZ173" s="165"/>
      <c r="LUA173" s="166"/>
      <c r="LUB173" s="146"/>
      <c r="LUC173" s="145"/>
      <c r="LUD173" s="145"/>
      <c r="LUE173" s="167"/>
      <c r="LUF173" s="147"/>
      <c r="LUG173" s="148"/>
      <c r="LUH173" s="187"/>
      <c r="LUI173" s="188"/>
      <c r="LUJ173" s="165"/>
      <c r="LUK173" s="166"/>
      <c r="LUL173" s="146"/>
      <c r="LUM173" s="145"/>
      <c r="LUN173" s="145"/>
      <c r="LUO173" s="167"/>
      <c r="LUP173" s="147"/>
      <c r="LUQ173" s="148"/>
      <c r="LUR173" s="187"/>
      <c r="LUS173" s="188"/>
      <c r="LUT173" s="165"/>
      <c r="LUU173" s="166"/>
      <c r="LUV173" s="146"/>
      <c r="LUW173" s="145"/>
      <c r="LUX173" s="145"/>
      <c r="LUY173" s="167"/>
      <c r="LUZ173" s="147"/>
      <c r="LVA173" s="148"/>
      <c r="LVB173" s="187"/>
      <c r="LVC173" s="188"/>
      <c r="LVD173" s="165"/>
      <c r="LVE173" s="166"/>
      <c r="LVF173" s="146"/>
      <c r="LVG173" s="145"/>
      <c r="LVH173" s="145"/>
      <c r="LVI173" s="167"/>
      <c r="LVJ173" s="147"/>
      <c r="LVK173" s="148"/>
      <c r="LVL173" s="187"/>
      <c r="LVM173" s="188"/>
      <c r="LVN173" s="165"/>
      <c r="LVO173" s="166"/>
      <c r="LVP173" s="146"/>
      <c r="LVQ173" s="145"/>
      <c r="LVR173" s="145"/>
      <c r="LVS173" s="167"/>
      <c r="LVT173" s="147"/>
      <c r="LVU173" s="148"/>
      <c r="LVV173" s="187"/>
      <c r="LVW173" s="188"/>
      <c r="LVX173" s="165"/>
      <c r="LVY173" s="166"/>
      <c r="LVZ173" s="146"/>
      <c r="LWA173" s="145"/>
      <c r="LWB173" s="145"/>
      <c r="LWC173" s="167"/>
      <c r="LWD173" s="147"/>
      <c r="LWE173" s="148"/>
      <c r="LWF173" s="187"/>
      <c r="LWG173" s="188"/>
      <c r="LWH173" s="165"/>
      <c r="LWI173" s="166"/>
      <c r="LWJ173" s="146"/>
      <c r="LWK173" s="145"/>
      <c r="LWL173" s="145"/>
      <c r="LWM173" s="167"/>
      <c r="LWN173" s="147"/>
      <c r="LWO173" s="148"/>
      <c r="LWP173" s="187"/>
      <c r="LWQ173" s="188"/>
      <c r="LWR173" s="165"/>
      <c r="LWS173" s="166"/>
      <c r="LWT173" s="146"/>
      <c r="LWU173" s="145"/>
      <c r="LWV173" s="145"/>
      <c r="LWW173" s="167"/>
      <c r="LWX173" s="147"/>
      <c r="LWY173" s="148"/>
      <c r="LWZ173" s="187"/>
      <c r="LXA173" s="188"/>
      <c r="LXB173" s="165"/>
      <c r="LXC173" s="166"/>
      <c r="LXD173" s="146"/>
      <c r="LXE173" s="145"/>
      <c r="LXF173" s="145"/>
      <c r="LXG173" s="167"/>
      <c r="LXH173" s="147"/>
      <c r="LXI173" s="148"/>
      <c r="LXJ173" s="187"/>
      <c r="LXK173" s="188"/>
      <c r="LXL173" s="165"/>
      <c r="LXM173" s="166"/>
      <c r="LXN173" s="146"/>
      <c r="LXO173" s="145"/>
      <c r="LXP173" s="145"/>
      <c r="LXQ173" s="167"/>
      <c r="LXR173" s="147"/>
      <c r="LXS173" s="148"/>
      <c r="LXT173" s="187"/>
      <c r="LXU173" s="188"/>
      <c r="LXV173" s="165"/>
      <c r="LXW173" s="166"/>
      <c r="LXX173" s="146"/>
      <c r="LXY173" s="145"/>
      <c r="LXZ173" s="145"/>
      <c r="LYA173" s="167"/>
      <c r="LYB173" s="147"/>
      <c r="LYC173" s="148"/>
      <c r="LYD173" s="187"/>
      <c r="LYE173" s="188"/>
      <c r="LYF173" s="165"/>
      <c r="LYG173" s="166"/>
      <c r="LYH173" s="146"/>
      <c r="LYI173" s="145"/>
      <c r="LYJ173" s="145"/>
      <c r="LYK173" s="167"/>
      <c r="LYL173" s="147"/>
      <c r="LYM173" s="148"/>
      <c r="LYN173" s="187"/>
      <c r="LYO173" s="188"/>
      <c r="LYP173" s="165"/>
      <c r="LYQ173" s="166"/>
      <c r="LYR173" s="146"/>
      <c r="LYS173" s="145"/>
      <c r="LYT173" s="145"/>
      <c r="LYU173" s="167"/>
      <c r="LYV173" s="147"/>
      <c r="LYW173" s="148"/>
      <c r="LYX173" s="187"/>
      <c r="LYY173" s="188"/>
      <c r="LYZ173" s="165"/>
      <c r="LZA173" s="166"/>
      <c r="LZB173" s="146"/>
      <c r="LZC173" s="145"/>
      <c r="LZD173" s="145"/>
      <c r="LZE173" s="167"/>
      <c r="LZF173" s="147"/>
      <c r="LZG173" s="148"/>
      <c r="LZH173" s="187"/>
      <c r="LZI173" s="188"/>
      <c r="LZJ173" s="165"/>
      <c r="LZK173" s="166"/>
      <c r="LZL173" s="146"/>
      <c r="LZM173" s="145"/>
      <c r="LZN173" s="145"/>
      <c r="LZO173" s="167"/>
      <c r="LZP173" s="147"/>
      <c r="LZQ173" s="148"/>
      <c r="LZR173" s="187"/>
      <c r="LZS173" s="188"/>
      <c r="LZT173" s="165"/>
      <c r="LZU173" s="166"/>
      <c r="LZV173" s="146"/>
      <c r="LZW173" s="145"/>
      <c r="LZX173" s="145"/>
      <c r="LZY173" s="167"/>
      <c r="LZZ173" s="147"/>
      <c r="MAA173" s="148"/>
      <c r="MAB173" s="187"/>
      <c r="MAC173" s="188"/>
      <c r="MAD173" s="165"/>
      <c r="MAE173" s="166"/>
      <c r="MAF173" s="146"/>
      <c r="MAG173" s="145"/>
      <c r="MAH173" s="145"/>
      <c r="MAI173" s="167"/>
      <c r="MAJ173" s="147"/>
      <c r="MAK173" s="148"/>
      <c r="MAL173" s="187"/>
      <c r="MAM173" s="188"/>
      <c r="MAN173" s="165"/>
      <c r="MAO173" s="166"/>
      <c r="MAP173" s="146"/>
      <c r="MAQ173" s="145"/>
      <c r="MAR173" s="145"/>
      <c r="MAS173" s="167"/>
      <c r="MAT173" s="147"/>
      <c r="MAU173" s="148"/>
      <c r="MAV173" s="187"/>
      <c r="MAW173" s="188"/>
      <c r="MAX173" s="165"/>
      <c r="MAY173" s="166"/>
      <c r="MAZ173" s="146"/>
      <c r="MBA173" s="145"/>
      <c r="MBB173" s="145"/>
      <c r="MBC173" s="167"/>
      <c r="MBD173" s="147"/>
      <c r="MBE173" s="148"/>
      <c r="MBF173" s="187"/>
      <c r="MBG173" s="188"/>
      <c r="MBH173" s="165"/>
      <c r="MBI173" s="166"/>
      <c r="MBJ173" s="146"/>
      <c r="MBK173" s="145"/>
      <c r="MBL173" s="145"/>
      <c r="MBM173" s="167"/>
      <c r="MBN173" s="147"/>
      <c r="MBO173" s="148"/>
      <c r="MBP173" s="187"/>
      <c r="MBQ173" s="188"/>
      <c r="MBR173" s="165"/>
      <c r="MBS173" s="166"/>
      <c r="MBT173" s="146"/>
      <c r="MBU173" s="145"/>
      <c r="MBV173" s="145"/>
      <c r="MBW173" s="167"/>
      <c r="MBX173" s="147"/>
      <c r="MBY173" s="148"/>
      <c r="MBZ173" s="187"/>
      <c r="MCA173" s="188"/>
      <c r="MCB173" s="165"/>
      <c r="MCC173" s="166"/>
      <c r="MCD173" s="146"/>
      <c r="MCE173" s="145"/>
      <c r="MCF173" s="145"/>
      <c r="MCG173" s="167"/>
      <c r="MCH173" s="147"/>
      <c r="MCI173" s="148"/>
      <c r="MCJ173" s="187"/>
      <c r="MCK173" s="188"/>
      <c r="MCL173" s="165"/>
      <c r="MCM173" s="166"/>
      <c r="MCN173" s="146"/>
      <c r="MCO173" s="145"/>
      <c r="MCP173" s="145"/>
      <c r="MCQ173" s="167"/>
      <c r="MCR173" s="147"/>
      <c r="MCS173" s="148"/>
      <c r="MCT173" s="187"/>
      <c r="MCU173" s="188"/>
      <c r="MCV173" s="165"/>
      <c r="MCW173" s="166"/>
      <c r="MCX173" s="146"/>
      <c r="MCY173" s="145"/>
      <c r="MCZ173" s="145"/>
      <c r="MDA173" s="167"/>
      <c r="MDB173" s="147"/>
      <c r="MDC173" s="148"/>
      <c r="MDD173" s="187"/>
      <c r="MDE173" s="188"/>
      <c r="MDF173" s="165"/>
      <c r="MDG173" s="166"/>
      <c r="MDH173" s="146"/>
      <c r="MDI173" s="145"/>
      <c r="MDJ173" s="145"/>
      <c r="MDK173" s="167"/>
      <c r="MDL173" s="147"/>
      <c r="MDM173" s="148"/>
      <c r="MDN173" s="187"/>
      <c r="MDO173" s="188"/>
      <c r="MDP173" s="165"/>
      <c r="MDQ173" s="166"/>
      <c r="MDR173" s="146"/>
      <c r="MDS173" s="145"/>
      <c r="MDT173" s="145"/>
      <c r="MDU173" s="167"/>
      <c r="MDV173" s="147"/>
      <c r="MDW173" s="148"/>
      <c r="MDX173" s="187"/>
      <c r="MDY173" s="188"/>
      <c r="MDZ173" s="165"/>
      <c r="MEA173" s="166"/>
      <c r="MEB173" s="146"/>
      <c r="MEC173" s="145"/>
      <c r="MED173" s="145"/>
      <c r="MEE173" s="167"/>
      <c r="MEF173" s="147"/>
      <c r="MEG173" s="148"/>
      <c r="MEH173" s="187"/>
      <c r="MEI173" s="188"/>
      <c r="MEJ173" s="165"/>
      <c r="MEK173" s="166"/>
      <c r="MEL173" s="146"/>
      <c r="MEM173" s="145"/>
      <c r="MEN173" s="145"/>
      <c r="MEO173" s="167"/>
      <c r="MEP173" s="147"/>
      <c r="MEQ173" s="148"/>
      <c r="MER173" s="187"/>
      <c r="MES173" s="188"/>
      <c r="MET173" s="165"/>
      <c r="MEU173" s="166"/>
      <c r="MEV173" s="146"/>
      <c r="MEW173" s="145"/>
      <c r="MEX173" s="145"/>
      <c r="MEY173" s="167"/>
      <c r="MEZ173" s="147"/>
      <c r="MFA173" s="148"/>
      <c r="MFB173" s="187"/>
      <c r="MFC173" s="188"/>
      <c r="MFD173" s="165"/>
      <c r="MFE173" s="166"/>
      <c r="MFF173" s="146"/>
      <c r="MFG173" s="145"/>
      <c r="MFH173" s="145"/>
      <c r="MFI173" s="167"/>
      <c r="MFJ173" s="147"/>
      <c r="MFK173" s="148"/>
      <c r="MFL173" s="187"/>
      <c r="MFM173" s="188"/>
      <c r="MFN173" s="165"/>
      <c r="MFO173" s="166"/>
      <c r="MFP173" s="146"/>
      <c r="MFQ173" s="145"/>
      <c r="MFR173" s="145"/>
      <c r="MFS173" s="167"/>
      <c r="MFT173" s="147"/>
      <c r="MFU173" s="148"/>
      <c r="MFV173" s="187"/>
      <c r="MFW173" s="188"/>
      <c r="MFX173" s="165"/>
      <c r="MFY173" s="166"/>
      <c r="MFZ173" s="146"/>
      <c r="MGA173" s="145"/>
      <c r="MGB173" s="145"/>
      <c r="MGC173" s="167"/>
      <c r="MGD173" s="147"/>
      <c r="MGE173" s="148"/>
      <c r="MGF173" s="187"/>
      <c r="MGG173" s="188"/>
      <c r="MGH173" s="165"/>
      <c r="MGI173" s="166"/>
      <c r="MGJ173" s="146"/>
      <c r="MGK173" s="145"/>
      <c r="MGL173" s="145"/>
      <c r="MGM173" s="167"/>
      <c r="MGN173" s="147"/>
      <c r="MGO173" s="148"/>
      <c r="MGP173" s="187"/>
      <c r="MGQ173" s="188"/>
      <c r="MGR173" s="165"/>
      <c r="MGS173" s="166"/>
      <c r="MGT173" s="146"/>
      <c r="MGU173" s="145"/>
      <c r="MGV173" s="145"/>
      <c r="MGW173" s="167"/>
      <c r="MGX173" s="147"/>
      <c r="MGY173" s="148"/>
      <c r="MGZ173" s="187"/>
      <c r="MHA173" s="188"/>
      <c r="MHB173" s="165"/>
      <c r="MHC173" s="166"/>
      <c r="MHD173" s="146"/>
      <c r="MHE173" s="145"/>
      <c r="MHF173" s="145"/>
      <c r="MHG173" s="167"/>
      <c r="MHH173" s="147"/>
      <c r="MHI173" s="148"/>
      <c r="MHJ173" s="187"/>
      <c r="MHK173" s="188"/>
      <c r="MHL173" s="165"/>
      <c r="MHM173" s="166"/>
      <c r="MHN173" s="146"/>
      <c r="MHO173" s="145"/>
      <c r="MHP173" s="145"/>
      <c r="MHQ173" s="167"/>
      <c r="MHR173" s="147"/>
      <c r="MHS173" s="148"/>
      <c r="MHT173" s="187"/>
      <c r="MHU173" s="188"/>
      <c r="MHV173" s="165"/>
      <c r="MHW173" s="166"/>
      <c r="MHX173" s="146"/>
      <c r="MHY173" s="145"/>
      <c r="MHZ173" s="145"/>
      <c r="MIA173" s="167"/>
      <c r="MIB173" s="147"/>
      <c r="MIC173" s="148"/>
      <c r="MID173" s="187"/>
      <c r="MIE173" s="188"/>
      <c r="MIF173" s="165"/>
      <c r="MIG173" s="166"/>
      <c r="MIH173" s="146"/>
      <c r="MII173" s="145"/>
      <c r="MIJ173" s="145"/>
      <c r="MIK173" s="167"/>
      <c r="MIL173" s="147"/>
      <c r="MIM173" s="148"/>
      <c r="MIN173" s="187"/>
      <c r="MIO173" s="188"/>
      <c r="MIP173" s="165"/>
      <c r="MIQ173" s="166"/>
      <c r="MIR173" s="146"/>
      <c r="MIS173" s="145"/>
      <c r="MIT173" s="145"/>
      <c r="MIU173" s="167"/>
      <c r="MIV173" s="147"/>
      <c r="MIW173" s="148"/>
      <c r="MIX173" s="187"/>
      <c r="MIY173" s="188"/>
      <c r="MIZ173" s="165"/>
      <c r="MJA173" s="166"/>
      <c r="MJB173" s="146"/>
      <c r="MJC173" s="145"/>
      <c r="MJD173" s="145"/>
      <c r="MJE173" s="167"/>
      <c r="MJF173" s="147"/>
      <c r="MJG173" s="148"/>
      <c r="MJH173" s="187"/>
      <c r="MJI173" s="188"/>
      <c r="MJJ173" s="165"/>
      <c r="MJK173" s="166"/>
      <c r="MJL173" s="146"/>
      <c r="MJM173" s="145"/>
      <c r="MJN173" s="145"/>
      <c r="MJO173" s="167"/>
      <c r="MJP173" s="147"/>
      <c r="MJQ173" s="148"/>
      <c r="MJR173" s="187"/>
      <c r="MJS173" s="188"/>
      <c r="MJT173" s="165"/>
      <c r="MJU173" s="166"/>
      <c r="MJV173" s="146"/>
      <c r="MJW173" s="145"/>
      <c r="MJX173" s="145"/>
      <c r="MJY173" s="167"/>
      <c r="MJZ173" s="147"/>
      <c r="MKA173" s="148"/>
      <c r="MKB173" s="187"/>
      <c r="MKC173" s="188"/>
      <c r="MKD173" s="165"/>
      <c r="MKE173" s="166"/>
      <c r="MKF173" s="146"/>
      <c r="MKG173" s="145"/>
      <c r="MKH173" s="145"/>
      <c r="MKI173" s="167"/>
      <c r="MKJ173" s="147"/>
      <c r="MKK173" s="148"/>
      <c r="MKL173" s="187"/>
      <c r="MKM173" s="188"/>
      <c r="MKN173" s="165"/>
      <c r="MKO173" s="166"/>
      <c r="MKP173" s="146"/>
      <c r="MKQ173" s="145"/>
      <c r="MKR173" s="145"/>
      <c r="MKS173" s="167"/>
      <c r="MKT173" s="147"/>
      <c r="MKU173" s="148"/>
      <c r="MKV173" s="187"/>
      <c r="MKW173" s="188"/>
      <c r="MKX173" s="165"/>
      <c r="MKY173" s="166"/>
      <c r="MKZ173" s="146"/>
      <c r="MLA173" s="145"/>
      <c r="MLB173" s="145"/>
      <c r="MLC173" s="167"/>
      <c r="MLD173" s="147"/>
      <c r="MLE173" s="148"/>
      <c r="MLF173" s="187"/>
      <c r="MLG173" s="188"/>
      <c r="MLH173" s="165"/>
      <c r="MLI173" s="166"/>
      <c r="MLJ173" s="146"/>
      <c r="MLK173" s="145"/>
      <c r="MLL173" s="145"/>
      <c r="MLM173" s="167"/>
      <c r="MLN173" s="147"/>
      <c r="MLO173" s="148"/>
      <c r="MLP173" s="187"/>
      <c r="MLQ173" s="188"/>
      <c r="MLR173" s="165"/>
      <c r="MLS173" s="166"/>
      <c r="MLT173" s="146"/>
      <c r="MLU173" s="145"/>
      <c r="MLV173" s="145"/>
      <c r="MLW173" s="167"/>
      <c r="MLX173" s="147"/>
      <c r="MLY173" s="148"/>
      <c r="MLZ173" s="187"/>
      <c r="MMA173" s="188"/>
      <c r="MMB173" s="165"/>
      <c r="MMC173" s="166"/>
      <c r="MMD173" s="146"/>
      <c r="MME173" s="145"/>
      <c r="MMF173" s="145"/>
      <c r="MMG173" s="167"/>
      <c r="MMH173" s="147"/>
      <c r="MMI173" s="148"/>
      <c r="MMJ173" s="187"/>
      <c r="MMK173" s="188"/>
      <c r="MML173" s="165"/>
      <c r="MMM173" s="166"/>
      <c r="MMN173" s="146"/>
      <c r="MMO173" s="145"/>
      <c r="MMP173" s="145"/>
      <c r="MMQ173" s="167"/>
      <c r="MMR173" s="147"/>
      <c r="MMS173" s="148"/>
      <c r="MMT173" s="187"/>
      <c r="MMU173" s="188"/>
      <c r="MMV173" s="165"/>
      <c r="MMW173" s="166"/>
      <c r="MMX173" s="146"/>
      <c r="MMY173" s="145"/>
      <c r="MMZ173" s="145"/>
      <c r="MNA173" s="167"/>
      <c r="MNB173" s="147"/>
      <c r="MNC173" s="148"/>
      <c r="MND173" s="187"/>
      <c r="MNE173" s="188"/>
      <c r="MNF173" s="165"/>
      <c r="MNG173" s="166"/>
      <c r="MNH173" s="146"/>
      <c r="MNI173" s="145"/>
      <c r="MNJ173" s="145"/>
      <c r="MNK173" s="167"/>
      <c r="MNL173" s="147"/>
      <c r="MNM173" s="148"/>
      <c r="MNN173" s="187"/>
      <c r="MNO173" s="188"/>
      <c r="MNP173" s="165"/>
      <c r="MNQ173" s="166"/>
      <c r="MNR173" s="146"/>
      <c r="MNS173" s="145"/>
      <c r="MNT173" s="145"/>
      <c r="MNU173" s="167"/>
      <c r="MNV173" s="147"/>
      <c r="MNW173" s="148"/>
      <c r="MNX173" s="187"/>
      <c r="MNY173" s="188"/>
      <c r="MNZ173" s="165"/>
      <c r="MOA173" s="166"/>
      <c r="MOB173" s="146"/>
      <c r="MOC173" s="145"/>
      <c r="MOD173" s="145"/>
      <c r="MOE173" s="167"/>
      <c r="MOF173" s="147"/>
      <c r="MOG173" s="148"/>
      <c r="MOH173" s="187"/>
      <c r="MOI173" s="188"/>
      <c r="MOJ173" s="165"/>
      <c r="MOK173" s="166"/>
      <c r="MOL173" s="146"/>
      <c r="MOM173" s="145"/>
      <c r="MON173" s="145"/>
      <c r="MOO173" s="167"/>
      <c r="MOP173" s="147"/>
      <c r="MOQ173" s="148"/>
      <c r="MOR173" s="187"/>
      <c r="MOS173" s="188"/>
      <c r="MOT173" s="165"/>
      <c r="MOU173" s="166"/>
      <c r="MOV173" s="146"/>
      <c r="MOW173" s="145"/>
      <c r="MOX173" s="145"/>
      <c r="MOY173" s="167"/>
      <c r="MOZ173" s="147"/>
      <c r="MPA173" s="148"/>
      <c r="MPB173" s="187"/>
      <c r="MPC173" s="188"/>
      <c r="MPD173" s="165"/>
      <c r="MPE173" s="166"/>
      <c r="MPF173" s="146"/>
      <c r="MPG173" s="145"/>
      <c r="MPH173" s="145"/>
      <c r="MPI173" s="167"/>
      <c r="MPJ173" s="147"/>
      <c r="MPK173" s="148"/>
      <c r="MPL173" s="187"/>
      <c r="MPM173" s="188"/>
      <c r="MPN173" s="165"/>
      <c r="MPO173" s="166"/>
      <c r="MPP173" s="146"/>
      <c r="MPQ173" s="145"/>
      <c r="MPR173" s="145"/>
      <c r="MPS173" s="167"/>
      <c r="MPT173" s="147"/>
      <c r="MPU173" s="148"/>
      <c r="MPV173" s="187"/>
      <c r="MPW173" s="188"/>
      <c r="MPX173" s="165"/>
      <c r="MPY173" s="166"/>
      <c r="MPZ173" s="146"/>
      <c r="MQA173" s="145"/>
      <c r="MQB173" s="145"/>
      <c r="MQC173" s="167"/>
      <c r="MQD173" s="147"/>
      <c r="MQE173" s="148"/>
      <c r="MQF173" s="187"/>
      <c r="MQG173" s="188"/>
      <c r="MQH173" s="165"/>
      <c r="MQI173" s="166"/>
      <c r="MQJ173" s="146"/>
      <c r="MQK173" s="145"/>
      <c r="MQL173" s="145"/>
      <c r="MQM173" s="167"/>
      <c r="MQN173" s="147"/>
      <c r="MQO173" s="148"/>
      <c r="MQP173" s="187"/>
      <c r="MQQ173" s="188"/>
      <c r="MQR173" s="165"/>
      <c r="MQS173" s="166"/>
      <c r="MQT173" s="146"/>
      <c r="MQU173" s="145"/>
      <c r="MQV173" s="145"/>
      <c r="MQW173" s="167"/>
      <c r="MQX173" s="147"/>
      <c r="MQY173" s="148"/>
      <c r="MQZ173" s="187"/>
      <c r="MRA173" s="188"/>
      <c r="MRB173" s="165"/>
      <c r="MRC173" s="166"/>
      <c r="MRD173" s="146"/>
      <c r="MRE173" s="145"/>
      <c r="MRF173" s="145"/>
      <c r="MRG173" s="167"/>
      <c r="MRH173" s="147"/>
      <c r="MRI173" s="148"/>
      <c r="MRJ173" s="187"/>
      <c r="MRK173" s="188"/>
      <c r="MRL173" s="165"/>
      <c r="MRM173" s="166"/>
      <c r="MRN173" s="146"/>
      <c r="MRO173" s="145"/>
      <c r="MRP173" s="145"/>
      <c r="MRQ173" s="167"/>
      <c r="MRR173" s="147"/>
      <c r="MRS173" s="148"/>
      <c r="MRT173" s="187"/>
      <c r="MRU173" s="188"/>
      <c r="MRV173" s="165"/>
      <c r="MRW173" s="166"/>
      <c r="MRX173" s="146"/>
      <c r="MRY173" s="145"/>
      <c r="MRZ173" s="145"/>
      <c r="MSA173" s="167"/>
      <c r="MSB173" s="147"/>
      <c r="MSC173" s="148"/>
      <c r="MSD173" s="187"/>
      <c r="MSE173" s="188"/>
      <c r="MSF173" s="165"/>
      <c r="MSG173" s="166"/>
      <c r="MSH173" s="146"/>
      <c r="MSI173" s="145"/>
      <c r="MSJ173" s="145"/>
      <c r="MSK173" s="167"/>
      <c r="MSL173" s="147"/>
      <c r="MSM173" s="148"/>
      <c r="MSN173" s="187"/>
      <c r="MSO173" s="188"/>
      <c r="MSP173" s="165"/>
      <c r="MSQ173" s="166"/>
      <c r="MSR173" s="146"/>
      <c r="MSS173" s="145"/>
      <c r="MST173" s="145"/>
      <c r="MSU173" s="167"/>
      <c r="MSV173" s="147"/>
      <c r="MSW173" s="148"/>
      <c r="MSX173" s="187"/>
      <c r="MSY173" s="188"/>
      <c r="MSZ173" s="165"/>
      <c r="MTA173" s="166"/>
      <c r="MTB173" s="146"/>
      <c r="MTC173" s="145"/>
      <c r="MTD173" s="145"/>
      <c r="MTE173" s="167"/>
      <c r="MTF173" s="147"/>
      <c r="MTG173" s="148"/>
      <c r="MTH173" s="187"/>
      <c r="MTI173" s="188"/>
      <c r="MTJ173" s="165"/>
      <c r="MTK173" s="166"/>
      <c r="MTL173" s="146"/>
      <c r="MTM173" s="145"/>
      <c r="MTN173" s="145"/>
      <c r="MTO173" s="167"/>
      <c r="MTP173" s="147"/>
      <c r="MTQ173" s="148"/>
      <c r="MTR173" s="187"/>
      <c r="MTS173" s="188"/>
      <c r="MTT173" s="165"/>
      <c r="MTU173" s="166"/>
      <c r="MTV173" s="146"/>
      <c r="MTW173" s="145"/>
      <c r="MTX173" s="145"/>
      <c r="MTY173" s="167"/>
      <c r="MTZ173" s="147"/>
      <c r="MUA173" s="148"/>
      <c r="MUB173" s="187"/>
      <c r="MUC173" s="188"/>
      <c r="MUD173" s="165"/>
      <c r="MUE173" s="166"/>
      <c r="MUF173" s="146"/>
      <c r="MUG173" s="145"/>
      <c r="MUH173" s="145"/>
      <c r="MUI173" s="167"/>
      <c r="MUJ173" s="147"/>
      <c r="MUK173" s="148"/>
      <c r="MUL173" s="187"/>
      <c r="MUM173" s="188"/>
      <c r="MUN173" s="165"/>
      <c r="MUO173" s="166"/>
      <c r="MUP173" s="146"/>
      <c r="MUQ173" s="145"/>
      <c r="MUR173" s="145"/>
      <c r="MUS173" s="167"/>
      <c r="MUT173" s="147"/>
      <c r="MUU173" s="148"/>
      <c r="MUV173" s="187"/>
      <c r="MUW173" s="188"/>
      <c r="MUX173" s="165"/>
      <c r="MUY173" s="166"/>
      <c r="MUZ173" s="146"/>
      <c r="MVA173" s="145"/>
      <c r="MVB173" s="145"/>
      <c r="MVC173" s="167"/>
      <c r="MVD173" s="147"/>
      <c r="MVE173" s="148"/>
      <c r="MVF173" s="187"/>
      <c r="MVG173" s="188"/>
      <c r="MVH173" s="165"/>
      <c r="MVI173" s="166"/>
      <c r="MVJ173" s="146"/>
      <c r="MVK173" s="145"/>
      <c r="MVL173" s="145"/>
      <c r="MVM173" s="167"/>
      <c r="MVN173" s="147"/>
      <c r="MVO173" s="148"/>
      <c r="MVP173" s="187"/>
      <c r="MVQ173" s="188"/>
      <c r="MVR173" s="165"/>
      <c r="MVS173" s="166"/>
      <c r="MVT173" s="146"/>
      <c r="MVU173" s="145"/>
      <c r="MVV173" s="145"/>
      <c r="MVW173" s="167"/>
      <c r="MVX173" s="147"/>
      <c r="MVY173" s="148"/>
      <c r="MVZ173" s="187"/>
      <c r="MWA173" s="188"/>
      <c r="MWB173" s="165"/>
      <c r="MWC173" s="166"/>
      <c r="MWD173" s="146"/>
      <c r="MWE173" s="145"/>
      <c r="MWF173" s="145"/>
      <c r="MWG173" s="167"/>
      <c r="MWH173" s="147"/>
      <c r="MWI173" s="148"/>
      <c r="MWJ173" s="187"/>
      <c r="MWK173" s="188"/>
      <c r="MWL173" s="165"/>
      <c r="MWM173" s="166"/>
      <c r="MWN173" s="146"/>
      <c r="MWO173" s="145"/>
      <c r="MWP173" s="145"/>
      <c r="MWQ173" s="167"/>
      <c r="MWR173" s="147"/>
      <c r="MWS173" s="148"/>
      <c r="MWT173" s="187"/>
      <c r="MWU173" s="188"/>
      <c r="MWV173" s="165"/>
      <c r="MWW173" s="166"/>
      <c r="MWX173" s="146"/>
      <c r="MWY173" s="145"/>
      <c r="MWZ173" s="145"/>
      <c r="MXA173" s="167"/>
      <c r="MXB173" s="147"/>
      <c r="MXC173" s="148"/>
      <c r="MXD173" s="187"/>
      <c r="MXE173" s="188"/>
      <c r="MXF173" s="165"/>
      <c r="MXG173" s="166"/>
      <c r="MXH173" s="146"/>
      <c r="MXI173" s="145"/>
      <c r="MXJ173" s="145"/>
      <c r="MXK173" s="167"/>
      <c r="MXL173" s="147"/>
      <c r="MXM173" s="148"/>
      <c r="MXN173" s="187"/>
      <c r="MXO173" s="188"/>
      <c r="MXP173" s="165"/>
      <c r="MXQ173" s="166"/>
      <c r="MXR173" s="146"/>
      <c r="MXS173" s="145"/>
      <c r="MXT173" s="145"/>
      <c r="MXU173" s="167"/>
      <c r="MXV173" s="147"/>
      <c r="MXW173" s="148"/>
      <c r="MXX173" s="187"/>
      <c r="MXY173" s="188"/>
      <c r="MXZ173" s="165"/>
      <c r="MYA173" s="166"/>
      <c r="MYB173" s="146"/>
      <c r="MYC173" s="145"/>
      <c r="MYD173" s="145"/>
      <c r="MYE173" s="167"/>
      <c r="MYF173" s="147"/>
      <c r="MYG173" s="148"/>
      <c r="MYH173" s="187"/>
      <c r="MYI173" s="188"/>
      <c r="MYJ173" s="165"/>
      <c r="MYK173" s="166"/>
      <c r="MYL173" s="146"/>
      <c r="MYM173" s="145"/>
      <c r="MYN173" s="145"/>
      <c r="MYO173" s="167"/>
      <c r="MYP173" s="147"/>
      <c r="MYQ173" s="148"/>
      <c r="MYR173" s="187"/>
      <c r="MYS173" s="188"/>
      <c r="MYT173" s="165"/>
      <c r="MYU173" s="166"/>
      <c r="MYV173" s="146"/>
      <c r="MYW173" s="145"/>
      <c r="MYX173" s="145"/>
      <c r="MYY173" s="167"/>
      <c r="MYZ173" s="147"/>
      <c r="MZA173" s="148"/>
      <c r="MZB173" s="187"/>
      <c r="MZC173" s="188"/>
      <c r="MZD173" s="165"/>
      <c r="MZE173" s="166"/>
      <c r="MZF173" s="146"/>
      <c r="MZG173" s="145"/>
      <c r="MZH173" s="145"/>
      <c r="MZI173" s="167"/>
      <c r="MZJ173" s="147"/>
      <c r="MZK173" s="148"/>
      <c r="MZL173" s="187"/>
      <c r="MZM173" s="188"/>
      <c r="MZN173" s="165"/>
      <c r="MZO173" s="166"/>
      <c r="MZP173" s="146"/>
      <c r="MZQ173" s="145"/>
      <c r="MZR173" s="145"/>
      <c r="MZS173" s="167"/>
      <c r="MZT173" s="147"/>
      <c r="MZU173" s="148"/>
      <c r="MZV173" s="187"/>
      <c r="MZW173" s="188"/>
      <c r="MZX173" s="165"/>
      <c r="MZY173" s="166"/>
      <c r="MZZ173" s="146"/>
      <c r="NAA173" s="145"/>
      <c r="NAB173" s="145"/>
      <c r="NAC173" s="167"/>
      <c r="NAD173" s="147"/>
      <c r="NAE173" s="148"/>
      <c r="NAF173" s="187"/>
      <c r="NAG173" s="188"/>
      <c r="NAH173" s="165"/>
      <c r="NAI173" s="166"/>
      <c r="NAJ173" s="146"/>
      <c r="NAK173" s="145"/>
      <c r="NAL173" s="145"/>
      <c r="NAM173" s="167"/>
      <c r="NAN173" s="147"/>
      <c r="NAO173" s="148"/>
      <c r="NAP173" s="187"/>
      <c r="NAQ173" s="188"/>
      <c r="NAR173" s="165"/>
      <c r="NAS173" s="166"/>
      <c r="NAT173" s="146"/>
      <c r="NAU173" s="145"/>
      <c r="NAV173" s="145"/>
      <c r="NAW173" s="167"/>
      <c r="NAX173" s="147"/>
      <c r="NAY173" s="148"/>
      <c r="NAZ173" s="187"/>
      <c r="NBA173" s="188"/>
      <c r="NBB173" s="165"/>
      <c r="NBC173" s="166"/>
      <c r="NBD173" s="146"/>
      <c r="NBE173" s="145"/>
      <c r="NBF173" s="145"/>
      <c r="NBG173" s="167"/>
      <c r="NBH173" s="147"/>
      <c r="NBI173" s="148"/>
      <c r="NBJ173" s="187"/>
      <c r="NBK173" s="188"/>
      <c r="NBL173" s="165"/>
      <c r="NBM173" s="166"/>
      <c r="NBN173" s="146"/>
      <c r="NBO173" s="145"/>
      <c r="NBP173" s="145"/>
      <c r="NBQ173" s="167"/>
      <c r="NBR173" s="147"/>
      <c r="NBS173" s="148"/>
      <c r="NBT173" s="187"/>
      <c r="NBU173" s="188"/>
      <c r="NBV173" s="165"/>
      <c r="NBW173" s="166"/>
      <c r="NBX173" s="146"/>
      <c r="NBY173" s="145"/>
      <c r="NBZ173" s="145"/>
      <c r="NCA173" s="167"/>
      <c r="NCB173" s="147"/>
      <c r="NCC173" s="148"/>
      <c r="NCD173" s="187"/>
      <c r="NCE173" s="188"/>
      <c r="NCF173" s="165"/>
      <c r="NCG173" s="166"/>
      <c r="NCH173" s="146"/>
      <c r="NCI173" s="145"/>
      <c r="NCJ173" s="145"/>
      <c r="NCK173" s="167"/>
      <c r="NCL173" s="147"/>
      <c r="NCM173" s="148"/>
      <c r="NCN173" s="187"/>
      <c r="NCO173" s="188"/>
      <c r="NCP173" s="165"/>
      <c r="NCQ173" s="166"/>
      <c r="NCR173" s="146"/>
      <c r="NCS173" s="145"/>
      <c r="NCT173" s="145"/>
      <c r="NCU173" s="167"/>
      <c r="NCV173" s="147"/>
      <c r="NCW173" s="148"/>
      <c r="NCX173" s="187"/>
      <c r="NCY173" s="188"/>
      <c r="NCZ173" s="165"/>
      <c r="NDA173" s="166"/>
      <c r="NDB173" s="146"/>
      <c r="NDC173" s="145"/>
      <c r="NDD173" s="145"/>
      <c r="NDE173" s="167"/>
      <c r="NDF173" s="147"/>
      <c r="NDG173" s="148"/>
      <c r="NDH173" s="187"/>
      <c r="NDI173" s="188"/>
      <c r="NDJ173" s="165"/>
      <c r="NDK173" s="166"/>
      <c r="NDL173" s="146"/>
      <c r="NDM173" s="145"/>
      <c r="NDN173" s="145"/>
      <c r="NDO173" s="167"/>
      <c r="NDP173" s="147"/>
      <c r="NDQ173" s="148"/>
      <c r="NDR173" s="187"/>
      <c r="NDS173" s="188"/>
      <c r="NDT173" s="165"/>
      <c r="NDU173" s="166"/>
      <c r="NDV173" s="146"/>
      <c r="NDW173" s="145"/>
      <c r="NDX173" s="145"/>
      <c r="NDY173" s="167"/>
      <c r="NDZ173" s="147"/>
      <c r="NEA173" s="148"/>
      <c r="NEB173" s="187"/>
      <c r="NEC173" s="188"/>
      <c r="NED173" s="165"/>
      <c r="NEE173" s="166"/>
      <c r="NEF173" s="146"/>
      <c r="NEG173" s="145"/>
      <c r="NEH173" s="145"/>
      <c r="NEI173" s="167"/>
      <c r="NEJ173" s="147"/>
      <c r="NEK173" s="148"/>
      <c r="NEL173" s="187"/>
      <c r="NEM173" s="188"/>
      <c r="NEN173" s="165"/>
      <c r="NEO173" s="166"/>
      <c r="NEP173" s="146"/>
      <c r="NEQ173" s="145"/>
      <c r="NER173" s="145"/>
      <c r="NES173" s="167"/>
      <c r="NET173" s="147"/>
      <c r="NEU173" s="148"/>
      <c r="NEV173" s="187"/>
      <c r="NEW173" s="188"/>
      <c r="NEX173" s="165"/>
      <c r="NEY173" s="166"/>
      <c r="NEZ173" s="146"/>
      <c r="NFA173" s="145"/>
      <c r="NFB173" s="145"/>
      <c r="NFC173" s="167"/>
      <c r="NFD173" s="147"/>
      <c r="NFE173" s="148"/>
      <c r="NFF173" s="187"/>
      <c r="NFG173" s="188"/>
      <c r="NFH173" s="165"/>
      <c r="NFI173" s="166"/>
      <c r="NFJ173" s="146"/>
      <c r="NFK173" s="145"/>
      <c r="NFL173" s="145"/>
      <c r="NFM173" s="167"/>
      <c r="NFN173" s="147"/>
      <c r="NFO173" s="148"/>
      <c r="NFP173" s="187"/>
      <c r="NFQ173" s="188"/>
      <c r="NFR173" s="165"/>
      <c r="NFS173" s="166"/>
      <c r="NFT173" s="146"/>
      <c r="NFU173" s="145"/>
      <c r="NFV173" s="145"/>
      <c r="NFW173" s="167"/>
      <c r="NFX173" s="147"/>
      <c r="NFY173" s="148"/>
      <c r="NFZ173" s="187"/>
      <c r="NGA173" s="188"/>
      <c r="NGB173" s="165"/>
      <c r="NGC173" s="166"/>
      <c r="NGD173" s="146"/>
      <c r="NGE173" s="145"/>
      <c r="NGF173" s="145"/>
      <c r="NGG173" s="167"/>
      <c r="NGH173" s="147"/>
      <c r="NGI173" s="148"/>
      <c r="NGJ173" s="187"/>
      <c r="NGK173" s="188"/>
      <c r="NGL173" s="165"/>
      <c r="NGM173" s="166"/>
      <c r="NGN173" s="146"/>
      <c r="NGO173" s="145"/>
      <c r="NGP173" s="145"/>
      <c r="NGQ173" s="167"/>
      <c r="NGR173" s="147"/>
      <c r="NGS173" s="148"/>
      <c r="NGT173" s="187"/>
      <c r="NGU173" s="188"/>
      <c r="NGV173" s="165"/>
      <c r="NGW173" s="166"/>
      <c r="NGX173" s="146"/>
      <c r="NGY173" s="145"/>
      <c r="NGZ173" s="145"/>
      <c r="NHA173" s="167"/>
      <c r="NHB173" s="147"/>
      <c r="NHC173" s="148"/>
      <c r="NHD173" s="187"/>
      <c r="NHE173" s="188"/>
      <c r="NHF173" s="165"/>
      <c r="NHG173" s="166"/>
      <c r="NHH173" s="146"/>
      <c r="NHI173" s="145"/>
      <c r="NHJ173" s="145"/>
      <c r="NHK173" s="167"/>
      <c r="NHL173" s="147"/>
      <c r="NHM173" s="148"/>
      <c r="NHN173" s="187"/>
      <c r="NHO173" s="188"/>
      <c r="NHP173" s="165"/>
      <c r="NHQ173" s="166"/>
      <c r="NHR173" s="146"/>
      <c r="NHS173" s="145"/>
      <c r="NHT173" s="145"/>
      <c r="NHU173" s="167"/>
      <c r="NHV173" s="147"/>
      <c r="NHW173" s="148"/>
      <c r="NHX173" s="187"/>
      <c r="NHY173" s="188"/>
      <c r="NHZ173" s="165"/>
      <c r="NIA173" s="166"/>
      <c r="NIB173" s="146"/>
      <c r="NIC173" s="145"/>
      <c r="NID173" s="145"/>
      <c r="NIE173" s="167"/>
      <c r="NIF173" s="147"/>
      <c r="NIG173" s="148"/>
      <c r="NIH173" s="187"/>
      <c r="NII173" s="188"/>
      <c r="NIJ173" s="165"/>
      <c r="NIK173" s="166"/>
      <c r="NIL173" s="146"/>
      <c r="NIM173" s="145"/>
      <c r="NIN173" s="145"/>
      <c r="NIO173" s="167"/>
      <c r="NIP173" s="147"/>
      <c r="NIQ173" s="148"/>
      <c r="NIR173" s="187"/>
      <c r="NIS173" s="188"/>
      <c r="NIT173" s="165"/>
      <c r="NIU173" s="166"/>
      <c r="NIV173" s="146"/>
      <c r="NIW173" s="145"/>
      <c r="NIX173" s="145"/>
      <c r="NIY173" s="167"/>
      <c r="NIZ173" s="147"/>
      <c r="NJA173" s="148"/>
      <c r="NJB173" s="187"/>
      <c r="NJC173" s="188"/>
      <c r="NJD173" s="165"/>
      <c r="NJE173" s="166"/>
      <c r="NJF173" s="146"/>
      <c r="NJG173" s="145"/>
      <c r="NJH173" s="145"/>
      <c r="NJI173" s="167"/>
      <c r="NJJ173" s="147"/>
      <c r="NJK173" s="148"/>
      <c r="NJL173" s="187"/>
      <c r="NJM173" s="188"/>
      <c r="NJN173" s="165"/>
      <c r="NJO173" s="166"/>
      <c r="NJP173" s="146"/>
      <c r="NJQ173" s="145"/>
      <c r="NJR173" s="145"/>
      <c r="NJS173" s="167"/>
      <c r="NJT173" s="147"/>
      <c r="NJU173" s="148"/>
      <c r="NJV173" s="187"/>
      <c r="NJW173" s="188"/>
      <c r="NJX173" s="165"/>
      <c r="NJY173" s="166"/>
      <c r="NJZ173" s="146"/>
      <c r="NKA173" s="145"/>
      <c r="NKB173" s="145"/>
      <c r="NKC173" s="167"/>
      <c r="NKD173" s="147"/>
      <c r="NKE173" s="148"/>
      <c r="NKF173" s="187"/>
      <c r="NKG173" s="188"/>
      <c r="NKH173" s="165"/>
      <c r="NKI173" s="166"/>
      <c r="NKJ173" s="146"/>
      <c r="NKK173" s="145"/>
      <c r="NKL173" s="145"/>
      <c r="NKM173" s="167"/>
      <c r="NKN173" s="147"/>
      <c r="NKO173" s="148"/>
      <c r="NKP173" s="187"/>
      <c r="NKQ173" s="188"/>
      <c r="NKR173" s="165"/>
      <c r="NKS173" s="166"/>
      <c r="NKT173" s="146"/>
      <c r="NKU173" s="145"/>
      <c r="NKV173" s="145"/>
      <c r="NKW173" s="167"/>
      <c r="NKX173" s="147"/>
      <c r="NKY173" s="148"/>
      <c r="NKZ173" s="187"/>
      <c r="NLA173" s="188"/>
      <c r="NLB173" s="165"/>
      <c r="NLC173" s="166"/>
      <c r="NLD173" s="146"/>
      <c r="NLE173" s="145"/>
      <c r="NLF173" s="145"/>
      <c r="NLG173" s="167"/>
      <c r="NLH173" s="147"/>
      <c r="NLI173" s="148"/>
      <c r="NLJ173" s="187"/>
      <c r="NLK173" s="188"/>
      <c r="NLL173" s="165"/>
      <c r="NLM173" s="166"/>
      <c r="NLN173" s="146"/>
      <c r="NLO173" s="145"/>
      <c r="NLP173" s="145"/>
      <c r="NLQ173" s="167"/>
      <c r="NLR173" s="147"/>
      <c r="NLS173" s="148"/>
      <c r="NLT173" s="187"/>
      <c r="NLU173" s="188"/>
      <c r="NLV173" s="165"/>
      <c r="NLW173" s="166"/>
      <c r="NLX173" s="146"/>
      <c r="NLY173" s="145"/>
      <c r="NLZ173" s="145"/>
      <c r="NMA173" s="167"/>
      <c r="NMB173" s="147"/>
      <c r="NMC173" s="148"/>
      <c r="NMD173" s="187"/>
      <c r="NME173" s="188"/>
      <c r="NMF173" s="165"/>
      <c r="NMG173" s="166"/>
      <c r="NMH173" s="146"/>
      <c r="NMI173" s="145"/>
      <c r="NMJ173" s="145"/>
      <c r="NMK173" s="167"/>
      <c r="NML173" s="147"/>
      <c r="NMM173" s="148"/>
      <c r="NMN173" s="187"/>
      <c r="NMO173" s="188"/>
      <c r="NMP173" s="165"/>
      <c r="NMQ173" s="166"/>
      <c r="NMR173" s="146"/>
      <c r="NMS173" s="145"/>
      <c r="NMT173" s="145"/>
      <c r="NMU173" s="167"/>
      <c r="NMV173" s="147"/>
      <c r="NMW173" s="148"/>
      <c r="NMX173" s="187"/>
      <c r="NMY173" s="188"/>
      <c r="NMZ173" s="165"/>
      <c r="NNA173" s="166"/>
      <c r="NNB173" s="146"/>
      <c r="NNC173" s="145"/>
      <c r="NND173" s="145"/>
      <c r="NNE173" s="167"/>
      <c r="NNF173" s="147"/>
      <c r="NNG173" s="148"/>
      <c r="NNH173" s="187"/>
      <c r="NNI173" s="188"/>
      <c r="NNJ173" s="165"/>
      <c r="NNK173" s="166"/>
      <c r="NNL173" s="146"/>
      <c r="NNM173" s="145"/>
      <c r="NNN173" s="145"/>
      <c r="NNO173" s="167"/>
      <c r="NNP173" s="147"/>
      <c r="NNQ173" s="148"/>
      <c r="NNR173" s="187"/>
      <c r="NNS173" s="188"/>
      <c r="NNT173" s="165"/>
      <c r="NNU173" s="166"/>
      <c r="NNV173" s="146"/>
      <c r="NNW173" s="145"/>
      <c r="NNX173" s="145"/>
      <c r="NNY173" s="167"/>
      <c r="NNZ173" s="147"/>
      <c r="NOA173" s="148"/>
      <c r="NOB173" s="187"/>
      <c r="NOC173" s="188"/>
      <c r="NOD173" s="165"/>
      <c r="NOE173" s="166"/>
      <c r="NOF173" s="146"/>
      <c r="NOG173" s="145"/>
      <c r="NOH173" s="145"/>
      <c r="NOI173" s="167"/>
      <c r="NOJ173" s="147"/>
      <c r="NOK173" s="148"/>
      <c r="NOL173" s="187"/>
      <c r="NOM173" s="188"/>
      <c r="NON173" s="165"/>
      <c r="NOO173" s="166"/>
      <c r="NOP173" s="146"/>
      <c r="NOQ173" s="145"/>
      <c r="NOR173" s="145"/>
      <c r="NOS173" s="167"/>
      <c r="NOT173" s="147"/>
      <c r="NOU173" s="148"/>
      <c r="NOV173" s="187"/>
      <c r="NOW173" s="188"/>
      <c r="NOX173" s="165"/>
      <c r="NOY173" s="166"/>
      <c r="NOZ173" s="146"/>
      <c r="NPA173" s="145"/>
      <c r="NPB173" s="145"/>
      <c r="NPC173" s="167"/>
      <c r="NPD173" s="147"/>
      <c r="NPE173" s="148"/>
      <c r="NPF173" s="187"/>
      <c r="NPG173" s="188"/>
      <c r="NPH173" s="165"/>
      <c r="NPI173" s="166"/>
      <c r="NPJ173" s="146"/>
      <c r="NPK173" s="145"/>
      <c r="NPL173" s="145"/>
      <c r="NPM173" s="167"/>
      <c r="NPN173" s="147"/>
      <c r="NPO173" s="148"/>
      <c r="NPP173" s="187"/>
      <c r="NPQ173" s="188"/>
      <c r="NPR173" s="165"/>
      <c r="NPS173" s="166"/>
      <c r="NPT173" s="146"/>
      <c r="NPU173" s="145"/>
      <c r="NPV173" s="145"/>
      <c r="NPW173" s="167"/>
      <c r="NPX173" s="147"/>
      <c r="NPY173" s="148"/>
      <c r="NPZ173" s="187"/>
      <c r="NQA173" s="188"/>
      <c r="NQB173" s="165"/>
      <c r="NQC173" s="166"/>
      <c r="NQD173" s="146"/>
      <c r="NQE173" s="145"/>
      <c r="NQF173" s="145"/>
      <c r="NQG173" s="167"/>
      <c r="NQH173" s="147"/>
      <c r="NQI173" s="148"/>
      <c r="NQJ173" s="187"/>
      <c r="NQK173" s="188"/>
      <c r="NQL173" s="165"/>
      <c r="NQM173" s="166"/>
      <c r="NQN173" s="146"/>
      <c r="NQO173" s="145"/>
      <c r="NQP173" s="145"/>
      <c r="NQQ173" s="167"/>
      <c r="NQR173" s="147"/>
      <c r="NQS173" s="148"/>
      <c r="NQT173" s="187"/>
      <c r="NQU173" s="188"/>
      <c r="NQV173" s="165"/>
      <c r="NQW173" s="166"/>
      <c r="NQX173" s="146"/>
      <c r="NQY173" s="145"/>
      <c r="NQZ173" s="145"/>
      <c r="NRA173" s="167"/>
      <c r="NRB173" s="147"/>
      <c r="NRC173" s="148"/>
      <c r="NRD173" s="187"/>
      <c r="NRE173" s="188"/>
      <c r="NRF173" s="165"/>
      <c r="NRG173" s="166"/>
      <c r="NRH173" s="146"/>
      <c r="NRI173" s="145"/>
      <c r="NRJ173" s="145"/>
      <c r="NRK173" s="167"/>
      <c r="NRL173" s="147"/>
      <c r="NRM173" s="148"/>
      <c r="NRN173" s="187"/>
      <c r="NRO173" s="188"/>
      <c r="NRP173" s="165"/>
      <c r="NRQ173" s="166"/>
      <c r="NRR173" s="146"/>
      <c r="NRS173" s="145"/>
      <c r="NRT173" s="145"/>
      <c r="NRU173" s="167"/>
      <c r="NRV173" s="147"/>
      <c r="NRW173" s="148"/>
      <c r="NRX173" s="187"/>
      <c r="NRY173" s="188"/>
      <c r="NRZ173" s="165"/>
      <c r="NSA173" s="166"/>
      <c r="NSB173" s="146"/>
      <c r="NSC173" s="145"/>
      <c r="NSD173" s="145"/>
      <c r="NSE173" s="167"/>
      <c r="NSF173" s="147"/>
      <c r="NSG173" s="148"/>
      <c r="NSH173" s="187"/>
      <c r="NSI173" s="188"/>
      <c r="NSJ173" s="165"/>
      <c r="NSK173" s="166"/>
      <c r="NSL173" s="146"/>
      <c r="NSM173" s="145"/>
      <c r="NSN173" s="145"/>
      <c r="NSO173" s="167"/>
      <c r="NSP173" s="147"/>
      <c r="NSQ173" s="148"/>
      <c r="NSR173" s="187"/>
      <c r="NSS173" s="188"/>
      <c r="NST173" s="165"/>
      <c r="NSU173" s="166"/>
      <c r="NSV173" s="146"/>
      <c r="NSW173" s="145"/>
      <c r="NSX173" s="145"/>
      <c r="NSY173" s="167"/>
      <c r="NSZ173" s="147"/>
      <c r="NTA173" s="148"/>
      <c r="NTB173" s="187"/>
      <c r="NTC173" s="188"/>
      <c r="NTD173" s="165"/>
      <c r="NTE173" s="166"/>
      <c r="NTF173" s="146"/>
      <c r="NTG173" s="145"/>
      <c r="NTH173" s="145"/>
      <c r="NTI173" s="167"/>
      <c r="NTJ173" s="147"/>
      <c r="NTK173" s="148"/>
      <c r="NTL173" s="187"/>
      <c r="NTM173" s="188"/>
      <c r="NTN173" s="165"/>
      <c r="NTO173" s="166"/>
      <c r="NTP173" s="146"/>
      <c r="NTQ173" s="145"/>
      <c r="NTR173" s="145"/>
      <c r="NTS173" s="167"/>
      <c r="NTT173" s="147"/>
      <c r="NTU173" s="148"/>
      <c r="NTV173" s="187"/>
      <c r="NTW173" s="188"/>
      <c r="NTX173" s="165"/>
      <c r="NTY173" s="166"/>
      <c r="NTZ173" s="146"/>
      <c r="NUA173" s="145"/>
      <c r="NUB173" s="145"/>
      <c r="NUC173" s="167"/>
      <c r="NUD173" s="147"/>
      <c r="NUE173" s="148"/>
      <c r="NUF173" s="187"/>
      <c r="NUG173" s="188"/>
      <c r="NUH173" s="165"/>
      <c r="NUI173" s="166"/>
      <c r="NUJ173" s="146"/>
      <c r="NUK173" s="145"/>
      <c r="NUL173" s="145"/>
      <c r="NUM173" s="167"/>
      <c r="NUN173" s="147"/>
      <c r="NUO173" s="148"/>
      <c r="NUP173" s="187"/>
      <c r="NUQ173" s="188"/>
      <c r="NUR173" s="165"/>
      <c r="NUS173" s="166"/>
      <c r="NUT173" s="146"/>
      <c r="NUU173" s="145"/>
      <c r="NUV173" s="145"/>
      <c r="NUW173" s="167"/>
      <c r="NUX173" s="147"/>
      <c r="NUY173" s="148"/>
      <c r="NUZ173" s="187"/>
      <c r="NVA173" s="188"/>
      <c r="NVB173" s="165"/>
      <c r="NVC173" s="166"/>
      <c r="NVD173" s="146"/>
      <c r="NVE173" s="145"/>
      <c r="NVF173" s="145"/>
      <c r="NVG173" s="167"/>
      <c r="NVH173" s="147"/>
      <c r="NVI173" s="148"/>
      <c r="NVJ173" s="187"/>
      <c r="NVK173" s="188"/>
      <c r="NVL173" s="165"/>
      <c r="NVM173" s="166"/>
      <c r="NVN173" s="146"/>
      <c r="NVO173" s="145"/>
      <c r="NVP173" s="145"/>
      <c r="NVQ173" s="167"/>
      <c r="NVR173" s="147"/>
      <c r="NVS173" s="148"/>
      <c r="NVT173" s="187"/>
      <c r="NVU173" s="188"/>
      <c r="NVV173" s="165"/>
      <c r="NVW173" s="166"/>
      <c r="NVX173" s="146"/>
      <c r="NVY173" s="145"/>
      <c r="NVZ173" s="145"/>
      <c r="NWA173" s="167"/>
      <c r="NWB173" s="147"/>
      <c r="NWC173" s="148"/>
      <c r="NWD173" s="187"/>
      <c r="NWE173" s="188"/>
      <c r="NWF173" s="165"/>
      <c r="NWG173" s="166"/>
      <c r="NWH173" s="146"/>
      <c r="NWI173" s="145"/>
      <c r="NWJ173" s="145"/>
      <c r="NWK173" s="167"/>
      <c r="NWL173" s="147"/>
      <c r="NWM173" s="148"/>
      <c r="NWN173" s="187"/>
      <c r="NWO173" s="188"/>
      <c r="NWP173" s="165"/>
      <c r="NWQ173" s="166"/>
      <c r="NWR173" s="146"/>
      <c r="NWS173" s="145"/>
      <c r="NWT173" s="145"/>
      <c r="NWU173" s="167"/>
      <c r="NWV173" s="147"/>
      <c r="NWW173" s="148"/>
      <c r="NWX173" s="187"/>
      <c r="NWY173" s="188"/>
      <c r="NWZ173" s="165"/>
      <c r="NXA173" s="166"/>
      <c r="NXB173" s="146"/>
      <c r="NXC173" s="145"/>
      <c r="NXD173" s="145"/>
      <c r="NXE173" s="167"/>
      <c r="NXF173" s="147"/>
      <c r="NXG173" s="148"/>
      <c r="NXH173" s="187"/>
      <c r="NXI173" s="188"/>
      <c r="NXJ173" s="165"/>
      <c r="NXK173" s="166"/>
      <c r="NXL173" s="146"/>
      <c r="NXM173" s="145"/>
      <c r="NXN173" s="145"/>
      <c r="NXO173" s="167"/>
      <c r="NXP173" s="147"/>
      <c r="NXQ173" s="148"/>
      <c r="NXR173" s="187"/>
      <c r="NXS173" s="188"/>
      <c r="NXT173" s="165"/>
      <c r="NXU173" s="166"/>
      <c r="NXV173" s="146"/>
      <c r="NXW173" s="145"/>
      <c r="NXX173" s="145"/>
      <c r="NXY173" s="167"/>
      <c r="NXZ173" s="147"/>
      <c r="NYA173" s="148"/>
      <c r="NYB173" s="187"/>
      <c r="NYC173" s="188"/>
      <c r="NYD173" s="165"/>
      <c r="NYE173" s="166"/>
      <c r="NYF173" s="146"/>
      <c r="NYG173" s="145"/>
      <c r="NYH173" s="145"/>
      <c r="NYI173" s="167"/>
      <c r="NYJ173" s="147"/>
      <c r="NYK173" s="148"/>
      <c r="NYL173" s="187"/>
      <c r="NYM173" s="188"/>
      <c r="NYN173" s="165"/>
      <c r="NYO173" s="166"/>
      <c r="NYP173" s="146"/>
      <c r="NYQ173" s="145"/>
      <c r="NYR173" s="145"/>
      <c r="NYS173" s="167"/>
      <c r="NYT173" s="147"/>
      <c r="NYU173" s="148"/>
      <c r="NYV173" s="187"/>
      <c r="NYW173" s="188"/>
      <c r="NYX173" s="165"/>
      <c r="NYY173" s="166"/>
      <c r="NYZ173" s="146"/>
      <c r="NZA173" s="145"/>
      <c r="NZB173" s="145"/>
      <c r="NZC173" s="167"/>
      <c r="NZD173" s="147"/>
      <c r="NZE173" s="148"/>
      <c r="NZF173" s="187"/>
      <c r="NZG173" s="188"/>
      <c r="NZH173" s="165"/>
      <c r="NZI173" s="166"/>
      <c r="NZJ173" s="146"/>
      <c r="NZK173" s="145"/>
      <c r="NZL173" s="145"/>
      <c r="NZM173" s="167"/>
      <c r="NZN173" s="147"/>
      <c r="NZO173" s="148"/>
      <c r="NZP173" s="187"/>
      <c r="NZQ173" s="188"/>
      <c r="NZR173" s="165"/>
      <c r="NZS173" s="166"/>
      <c r="NZT173" s="146"/>
      <c r="NZU173" s="145"/>
      <c r="NZV173" s="145"/>
      <c r="NZW173" s="167"/>
      <c r="NZX173" s="147"/>
      <c r="NZY173" s="148"/>
      <c r="NZZ173" s="187"/>
      <c r="OAA173" s="188"/>
      <c r="OAB173" s="165"/>
      <c r="OAC173" s="166"/>
      <c r="OAD173" s="146"/>
      <c r="OAE173" s="145"/>
      <c r="OAF173" s="145"/>
      <c r="OAG173" s="167"/>
      <c r="OAH173" s="147"/>
      <c r="OAI173" s="148"/>
      <c r="OAJ173" s="187"/>
      <c r="OAK173" s="188"/>
      <c r="OAL173" s="165"/>
      <c r="OAM173" s="166"/>
      <c r="OAN173" s="146"/>
      <c r="OAO173" s="145"/>
      <c r="OAP173" s="145"/>
      <c r="OAQ173" s="167"/>
      <c r="OAR173" s="147"/>
      <c r="OAS173" s="148"/>
      <c r="OAT173" s="187"/>
      <c r="OAU173" s="188"/>
      <c r="OAV173" s="165"/>
      <c r="OAW173" s="166"/>
      <c r="OAX173" s="146"/>
      <c r="OAY173" s="145"/>
      <c r="OAZ173" s="145"/>
      <c r="OBA173" s="167"/>
      <c r="OBB173" s="147"/>
      <c r="OBC173" s="148"/>
      <c r="OBD173" s="187"/>
      <c r="OBE173" s="188"/>
      <c r="OBF173" s="165"/>
      <c r="OBG173" s="166"/>
      <c r="OBH173" s="146"/>
      <c r="OBI173" s="145"/>
      <c r="OBJ173" s="145"/>
      <c r="OBK173" s="167"/>
      <c r="OBL173" s="147"/>
      <c r="OBM173" s="148"/>
      <c r="OBN173" s="187"/>
      <c r="OBO173" s="188"/>
      <c r="OBP173" s="165"/>
      <c r="OBQ173" s="166"/>
      <c r="OBR173" s="146"/>
      <c r="OBS173" s="145"/>
      <c r="OBT173" s="145"/>
      <c r="OBU173" s="167"/>
      <c r="OBV173" s="147"/>
      <c r="OBW173" s="148"/>
      <c r="OBX173" s="187"/>
      <c r="OBY173" s="188"/>
      <c r="OBZ173" s="165"/>
      <c r="OCA173" s="166"/>
      <c r="OCB173" s="146"/>
      <c r="OCC173" s="145"/>
      <c r="OCD173" s="145"/>
      <c r="OCE173" s="167"/>
      <c r="OCF173" s="147"/>
      <c r="OCG173" s="148"/>
      <c r="OCH173" s="187"/>
      <c r="OCI173" s="188"/>
      <c r="OCJ173" s="165"/>
      <c r="OCK173" s="166"/>
      <c r="OCL173" s="146"/>
      <c r="OCM173" s="145"/>
      <c r="OCN173" s="145"/>
      <c r="OCO173" s="167"/>
      <c r="OCP173" s="147"/>
      <c r="OCQ173" s="148"/>
      <c r="OCR173" s="187"/>
      <c r="OCS173" s="188"/>
      <c r="OCT173" s="165"/>
      <c r="OCU173" s="166"/>
      <c r="OCV173" s="146"/>
      <c r="OCW173" s="145"/>
      <c r="OCX173" s="145"/>
      <c r="OCY173" s="167"/>
      <c r="OCZ173" s="147"/>
      <c r="ODA173" s="148"/>
      <c r="ODB173" s="187"/>
      <c r="ODC173" s="188"/>
      <c r="ODD173" s="165"/>
      <c r="ODE173" s="166"/>
      <c r="ODF173" s="146"/>
      <c r="ODG173" s="145"/>
      <c r="ODH173" s="145"/>
      <c r="ODI173" s="167"/>
      <c r="ODJ173" s="147"/>
      <c r="ODK173" s="148"/>
      <c r="ODL173" s="187"/>
      <c r="ODM173" s="188"/>
      <c r="ODN173" s="165"/>
      <c r="ODO173" s="166"/>
      <c r="ODP173" s="146"/>
      <c r="ODQ173" s="145"/>
      <c r="ODR173" s="145"/>
      <c r="ODS173" s="167"/>
      <c r="ODT173" s="147"/>
      <c r="ODU173" s="148"/>
      <c r="ODV173" s="187"/>
      <c r="ODW173" s="188"/>
      <c r="ODX173" s="165"/>
      <c r="ODY173" s="166"/>
      <c r="ODZ173" s="146"/>
      <c r="OEA173" s="145"/>
      <c r="OEB173" s="145"/>
      <c r="OEC173" s="167"/>
      <c r="OED173" s="147"/>
      <c r="OEE173" s="148"/>
      <c r="OEF173" s="187"/>
      <c r="OEG173" s="188"/>
      <c r="OEH173" s="165"/>
      <c r="OEI173" s="166"/>
      <c r="OEJ173" s="146"/>
      <c r="OEK173" s="145"/>
      <c r="OEL173" s="145"/>
      <c r="OEM173" s="167"/>
      <c r="OEN173" s="147"/>
      <c r="OEO173" s="148"/>
      <c r="OEP173" s="187"/>
      <c r="OEQ173" s="188"/>
      <c r="OER173" s="165"/>
      <c r="OES173" s="166"/>
      <c r="OET173" s="146"/>
      <c r="OEU173" s="145"/>
      <c r="OEV173" s="145"/>
      <c r="OEW173" s="167"/>
      <c r="OEX173" s="147"/>
      <c r="OEY173" s="148"/>
      <c r="OEZ173" s="187"/>
      <c r="OFA173" s="188"/>
      <c r="OFB173" s="165"/>
      <c r="OFC173" s="166"/>
      <c r="OFD173" s="146"/>
      <c r="OFE173" s="145"/>
      <c r="OFF173" s="145"/>
      <c r="OFG173" s="167"/>
      <c r="OFH173" s="147"/>
      <c r="OFI173" s="148"/>
      <c r="OFJ173" s="187"/>
      <c r="OFK173" s="188"/>
      <c r="OFL173" s="165"/>
      <c r="OFM173" s="166"/>
      <c r="OFN173" s="146"/>
      <c r="OFO173" s="145"/>
      <c r="OFP173" s="145"/>
      <c r="OFQ173" s="167"/>
      <c r="OFR173" s="147"/>
      <c r="OFS173" s="148"/>
      <c r="OFT173" s="187"/>
      <c r="OFU173" s="188"/>
      <c r="OFV173" s="165"/>
      <c r="OFW173" s="166"/>
      <c r="OFX173" s="146"/>
      <c r="OFY173" s="145"/>
      <c r="OFZ173" s="145"/>
      <c r="OGA173" s="167"/>
      <c r="OGB173" s="147"/>
      <c r="OGC173" s="148"/>
      <c r="OGD173" s="187"/>
      <c r="OGE173" s="188"/>
      <c r="OGF173" s="165"/>
      <c r="OGG173" s="166"/>
      <c r="OGH173" s="146"/>
      <c r="OGI173" s="145"/>
      <c r="OGJ173" s="145"/>
      <c r="OGK173" s="167"/>
      <c r="OGL173" s="147"/>
      <c r="OGM173" s="148"/>
      <c r="OGN173" s="187"/>
      <c r="OGO173" s="188"/>
      <c r="OGP173" s="165"/>
      <c r="OGQ173" s="166"/>
      <c r="OGR173" s="146"/>
      <c r="OGS173" s="145"/>
      <c r="OGT173" s="145"/>
      <c r="OGU173" s="167"/>
      <c r="OGV173" s="147"/>
      <c r="OGW173" s="148"/>
      <c r="OGX173" s="187"/>
      <c r="OGY173" s="188"/>
      <c r="OGZ173" s="165"/>
      <c r="OHA173" s="166"/>
      <c r="OHB173" s="146"/>
      <c r="OHC173" s="145"/>
      <c r="OHD173" s="145"/>
      <c r="OHE173" s="167"/>
      <c r="OHF173" s="147"/>
      <c r="OHG173" s="148"/>
      <c r="OHH173" s="187"/>
      <c r="OHI173" s="188"/>
      <c r="OHJ173" s="165"/>
      <c r="OHK173" s="166"/>
      <c r="OHL173" s="146"/>
      <c r="OHM173" s="145"/>
      <c r="OHN173" s="145"/>
      <c r="OHO173" s="167"/>
      <c r="OHP173" s="147"/>
      <c r="OHQ173" s="148"/>
      <c r="OHR173" s="187"/>
      <c r="OHS173" s="188"/>
      <c r="OHT173" s="165"/>
      <c r="OHU173" s="166"/>
      <c r="OHV173" s="146"/>
      <c r="OHW173" s="145"/>
      <c r="OHX173" s="145"/>
      <c r="OHY173" s="167"/>
      <c r="OHZ173" s="147"/>
      <c r="OIA173" s="148"/>
      <c r="OIB173" s="187"/>
      <c r="OIC173" s="188"/>
      <c r="OID173" s="165"/>
      <c r="OIE173" s="166"/>
      <c r="OIF173" s="146"/>
      <c r="OIG173" s="145"/>
      <c r="OIH173" s="145"/>
      <c r="OII173" s="167"/>
      <c r="OIJ173" s="147"/>
      <c r="OIK173" s="148"/>
      <c r="OIL173" s="187"/>
      <c r="OIM173" s="188"/>
      <c r="OIN173" s="165"/>
      <c r="OIO173" s="166"/>
      <c r="OIP173" s="146"/>
      <c r="OIQ173" s="145"/>
      <c r="OIR173" s="145"/>
      <c r="OIS173" s="167"/>
      <c r="OIT173" s="147"/>
      <c r="OIU173" s="148"/>
      <c r="OIV173" s="187"/>
      <c r="OIW173" s="188"/>
      <c r="OIX173" s="165"/>
      <c r="OIY173" s="166"/>
      <c r="OIZ173" s="146"/>
      <c r="OJA173" s="145"/>
      <c r="OJB173" s="145"/>
      <c r="OJC173" s="167"/>
      <c r="OJD173" s="147"/>
      <c r="OJE173" s="148"/>
      <c r="OJF173" s="187"/>
      <c r="OJG173" s="188"/>
      <c r="OJH173" s="165"/>
      <c r="OJI173" s="166"/>
      <c r="OJJ173" s="146"/>
      <c r="OJK173" s="145"/>
      <c r="OJL173" s="145"/>
      <c r="OJM173" s="167"/>
      <c r="OJN173" s="147"/>
      <c r="OJO173" s="148"/>
      <c r="OJP173" s="187"/>
      <c r="OJQ173" s="188"/>
      <c r="OJR173" s="165"/>
      <c r="OJS173" s="166"/>
      <c r="OJT173" s="146"/>
      <c r="OJU173" s="145"/>
      <c r="OJV173" s="145"/>
      <c r="OJW173" s="167"/>
      <c r="OJX173" s="147"/>
      <c r="OJY173" s="148"/>
      <c r="OJZ173" s="187"/>
      <c r="OKA173" s="188"/>
      <c r="OKB173" s="165"/>
      <c r="OKC173" s="166"/>
      <c r="OKD173" s="146"/>
      <c r="OKE173" s="145"/>
      <c r="OKF173" s="145"/>
      <c r="OKG173" s="167"/>
      <c r="OKH173" s="147"/>
      <c r="OKI173" s="148"/>
      <c r="OKJ173" s="187"/>
      <c r="OKK173" s="188"/>
      <c r="OKL173" s="165"/>
      <c r="OKM173" s="166"/>
      <c r="OKN173" s="146"/>
      <c r="OKO173" s="145"/>
      <c r="OKP173" s="145"/>
      <c r="OKQ173" s="167"/>
      <c r="OKR173" s="147"/>
      <c r="OKS173" s="148"/>
      <c r="OKT173" s="187"/>
      <c r="OKU173" s="188"/>
      <c r="OKV173" s="165"/>
      <c r="OKW173" s="166"/>
      <c r="OKX173" s="146"/>
      <c r="OKY173" s="145"/>
      <c r="OKZ173" s="145"/>
      <c r="OLA173" s="167"/>
      <c r="OLB173" s="147"/>
      <c r="OLC173" s="148"/>
      <c r="OLD173" s="187"/>
      <c r="OLE173" s="188"/>
      <c r="OLF173" s="165"/>
      <c r="OLG173" s="166"/>
      <c r="OLH173" s="146"/>
      <c r="OLI173" s="145"/>
      <c r="OLJ173" s="145"/>
      <c r="OLK173" s="167"/>
      <c r="OLL173" s="147"/>
      <c r="OLM173" s="148"/>
      <c r="OLN173" s="187"/>
      <c r="OLO173" s="188"/>
      <c r="OLP173" s="165"/>
      <c r="OLQ173" s="166"/>
      <c r="OLR173" s="146"/>
      <c r="OLS173" s="145"/>
      <c r="OLT173" s="145"/>
      <c r="OLU173" s="167"/>
      <c r="OLV173" s="147"/>
      <c r="OLW173" s="148"/>
      <c r="OLX173" s="187"/>
      <c r="OLY173" s="188"/>
      <c r="OLZ173" s="165"/>
      <c r="OMA173" s="166"/>
      <c r="OMB173" s="146"/>
      <c r="OMC173" s="145"/>
      <c r="OMD173" s="145"/>
      <c r="OME173" s="167"/>
      <c r="OMF173" s="147"/>
      <c r="OMG173" s="148"/>
      <c r="OMH173" s="187"/>
      <c r="OMI173" s="188"/>
      <c r="OMJ173" s="165"/>
      <c r="OMK173" s="166"/>
      <c r="OML173" s="146"/>
      <c r="OMM173" s="145"/>
      <c r="OMN173" s="145"/>
      <c r="OMO173" s="167"/>
      <c r="OMP173" s="147"/>
      <c r="OMQ173" s="148"/>
      <c r="OMR173" s="187"/>
      <c r="OMS173" s="188"/>
      <c r="OMT173" s="165"/>
      <c r="OMU173" s="166"/>
      <c r="OMV173" s="146"/>
      <c r="OMW173" s="145"/>
      <c r="OMX173" s="145"/>
      <c r="OMY173" s="167"/>
      <c r="OMZ173" s="147"/>
      <c r="ONA173" s="148"/>
      <c r="ONB173" s="187"/>
      <c r="ONC173" s="188"/>
      <c r="OND173" s="165"/>
      <c r="ONE173" s="166"/>
      <c r="ONF173" s="146"/>
      <c r="ONG173" s="145"/>
      <c r="ONH173" s="145"/>
      <c r="ONI173" s="167"/>
      <c r="ONJ173" s="147"/>
      <c r="ONK173" s="148"/>
      <c r="ONL173" s="187"/>
      <c r="ONM173" s="188"/>
      <c r="ONN173" s="165"/>
      <c r="ONO173" s="166"/>
      <c r="ONP173" s="146"/>
      <c r="ONQ173" s="145"/>
      <c r="ONR173" s="145"/>
      <c r="ONS173" s="167"/>
      <c r="ONT173" s="147"/>
      <c r="ONU173" s="148"/>
      <c r="ONV173" s="187"/>
      <c r="ONW173" s="188"/>
      <c r="ONX173" s="165"/>
      <c r="ONY173" s="166"/>
      <c r="ONZ173" s="146"/>
      <c r="OOA173" s="145"/>
      <c r="OOB173" s="145"/>
      <c r="OOC173" s="167"/>
      <c r="OOD173" s="147"/>
      <c r="OOE173" s="148"/>
      <c r="OOF173" s="187"/>
      <c r="OOG173" s="188"/>
      <c r="OOH173" s="165"/>
      <c r="OOI173" s="166"/>
      <c r="OOJ173" s="146"/>
      <c r="OOK173" s="145"/>
      <c r="OOL173" s="145"/>
      <c r="OOM173" s="167"/>
      <c r="OON173" s="147"/>
      <c r="OOO173" s="148"/>
      <c r="OOP173" s="187"/>
      <c r="OOQ173" s="188"/>
      <c r="OOR173" s="165"/>
      <c r="OOS173" s="166"/>
      <c r="OOT173" s="146"/>
      <c r="OOU173" s="145"/>
      <c r="OOV173" s="145"/>
      <c r="OOW173" s="167"/>
      <c r="OOX173" s="147"/>
      <c r="OOY173" s="148"/>
      <c r="OOZ173" s="187"/>
      <c r="OPA173" s="188"/>
      <c r="OPB173" s="165"/>
      <c r="OPC173" s="166"/>
      <c r="OPD173" s="146"/>
      <c r="OPE173" s="145"/>
      <c r="OPF173" s="145"/>
      <c r="OPG173" s="167"/>
      <c r="OPH173" s="147"/>
      <c r="OPI173" s="148"/>
      <c r="OPJ173" s="187"/>
      <c r="OPK173" s="188"/>
      <c r="OPL173" s="165"/>
      <c r="OPM173" s="166"/>
      <c r="OPN173" s="146"/>
      <c r="OPO173" s="145"/>
      <c r="OPP173" s="145"/>
      <c r="OPQ173" s="167"/>
      <c r="OPR173" s="147"/>
      <c r="OPS173" s="148"/>
      <c r="OPT173" s="187"/>
      <c r="OPU173" s="188"/>
      <c r="OPV173" s="165"/>
      <c r="OPW173" s="166"/>
      <c r="OPX173" s="146"/>
      <c r="OPY173" s="145"/>
      <c r="OPZ173" s="145"/>
      <c r="OQA173" s="167"/>
      <c r="OQB173" s="147"/>
      <c r="OQC173" s="148"/>
      <c r="OQD173" s="187"/>
      <c r="OQE173" s="188"/>
      <c r="OQF173" s="165"/>
      <c r="OQG173" s="166"/>
      <c r="OQH173" s="146"/>
      <c r="OQI173" s="145"/>
      <c r="OQJ173" s="145"/>
      <c r="OQK173" s="167"/>
      <c r="OQL173" s="147"/>
      <c r="OQM173" s="148"/>
      <c r="OQN173" s="187"/>
      <c r="OQO173" s="188"/>
      <c r="OQP173" s="165"/>
      <c r="OQQ173" s="166"/>
      <c r="OQR173" s="146"/>
      <c r="OQS173" s="145"/>
      <c r="OQT173" s="145"/>
      <c r="OQU173" s="167"/>
      <c r="OQV173" s="147"/>
      <c r="OQW173" s="148"/>
      <c r="OQX173" s="187"/>
      <c r="OQY173" s="188"/>
      <c r="OQZ173" s="165"/>
      <c r="ORA173" s="166"/>
      <c r="ORB173" s="146"/>
      <c r="ORC173" s="145"/>
      <c r="ORD173" s="145"/>
      <c r="ORE173" s="167"/>
      <c r="ORF173" s="147"/>
      <c r="ORG173" s="148"/>
      <c r="ORH173" s="187"/>
      <c r="ORI173" s="188"/>
      <c r="ORJ173" s="165"/>
      <c r="ORK173" s="166"/>
      <c r="ORL173" s="146"/>
      <c r="ORM173" s="145"/>
      <c r="ORN173" s="145"/>
      <c r="ORO173" s="167"/>
      <c r="ORP173" s="147"/>
      <c r="ORQ173" s="148"/>
      <c r="ORR173" s="187"/>
      <c r="ORS173" s="188"/>
      <c r="ORT173" s="165"/>
      <c r="ORU173" s="166"/>
      <c r="ORV173" s="146"/>
      <c r="ORW173" s="145"/>
      <c r="ORX173" s="145"/>
      <c r="ORY173" s="167"/>
      <c r="ORZ173" s="147"/>
      <c r="OSA173" s="148"/>
      <c r="OSB173" s="187"/>
      <c r="OSC173" s="188"/>
      <c r="OSD173" s="165"/>
      <c r="OSE173" s="166"/>
      <c r="OSF173" s="146"/>
      <c r="OSG173" s="145"/>
      <c r="OSH173" s="145"/>
      <c r="OSI173" s="167"/>
      <c r="OSJ173" s="147"/>
      <c r="OSK173" s="148"/>
      <c r="OSL173" s="187"/>
      <c r="OSM173" s="188"/>
      <c r="OSN173" s="165"/>
      <c r="OSO173" s="166"/>
      <c r="OSP173" s="146"/>
      <c r="OSQ173" s="145"/>
      <c r="OSR173" s="145"/>
      <c r="OSS173" s="167"/>
      <c r="OST173" s="147"/>
      <c r="OSU173" s="148"/>
      <c r="OSV173" s="187"/>
      <c r="OSW173" s="188"/>
      <c r="OSX173" s="165"/>
      <c r="OSY173" s="166"/>
      <c r="OSZ173" s="146"/>
      <c r="OTA173" s="145"/>
      <c r="OTB173" s="145"/>
      <c r="OTC173" s="167"/>
      <c r="OTD173" s="147"/>
      <c r="OTE173" s="148"/>
      <c r="OTF173" s="187"/>
      <c r="OTG173" s="188"/>
      <c r="OTH173" s="165"/>
      <c r="OTI173" s="166"/>
      <c r="OTJ173" s="146"/>
      <c r="OTK173" s="145"/>
      <c r="OTL173" s="145"/>
      <c r="OTM173" s="167"/>
      <c r="OTN173" s="147"/>
      <c r="OTO173" s="148"/>
      <c r="OTP173" s="187"/>
      <c r="OTQ173" s="188"/>
      <c r="OTR173" s="165"/>
      <c r="OTS173" s="166"/>
      <c r="OTT173" s="146"/>
      <c r="OTU173" s="145"/>
      <c r="OTV173" s="145"/>
      <c r="OTW173" s="167"/>
      <c r="OTX173" s="147"/>
      <c r="OTY173" s="148"/>
      <c r="OTZ173" s="187"/>
      <c r="OUA173" s="188"/>
      <c r="OUB173" s="165"/>
      <c r="OUC173" s="166"/>
      <c r="OUD173" s="146"/>
      <c r="OUE173" s="145"/>
      <c r="OUF173" s="145"/>
      <c r="OUG173" s="167"/>
      <c r="OUH173" s="147"/>
      <c r="OUI173" s="148"/>
      <c r="OUJ173" s="187"/>
      <c r="OUK173" s="188"/>
      <c r="OUL173" s="165"/>
      <c r="OUM173" s="166"/>
      <c r="OUN173" s="146"/>
      <c r="OUO173" s="145"/>
      <c r="OUP173" s="145"/>
      <c r="OUQ173" s="167"/>
      <c r="OUR173" s="147"/>
      <c r="OUS173" s="148"/>
      <c r="OUT173" s="187"/>
      <c r="OUU173" s="188"/>
      <c r="OUV173" s="165"/>
      <c r="OUW173" s="166"/>
      <c r="OUX173" s="146"/>
      <c r="OUY173" s="145"/>
      <c r="OUZ173" s="145"/>
      <c r="OVA173" s="167"/>
      <c r="OVB173" s="147"/>
      <c r="OVC173" s="148"/>
      <c r="OVD173" s="187"/>
      <c r="OVE173" s="188"/>
      <c r="OVF173" s="165"/>
      <c r="OVG173" s="166"/>
      <c r="OVH173" s="146"/>
      <c r="OVI173" s="145"/>
      <c r="OVJ173" s="145"/>
      <c r="OVK173" s="167"/>
      <c r="OVL173" s="147"/>
      <c r="OVM173" s="148"/>
      <c r="OVN173" s="187"/>
      <c r="OVO173" s="188"/>
      <c r="OVP173" s="165"/>
      <c r="OVQ173" s="166"/>
      <c r="OVR173" s="146"/>
      <c r="OVS173" s="145"/>
      <c r="OVT173" s="145"/>
      <c r="OVU173" s="167"/>
      <c r="OVV173" s="147"/>
      <c r="OVW173" s="148"/>
      <c r="OVX173" s="187"/>
      <c r="OVY173" s="188"/>
      <c r="OVZ173" s="165"/>
      <c r="OWA173" s="166"/>
      <c r="OWB173" s="146"/>
      <c r="OWC173" s="145"/>
      <c r="OWD173" s="145"/>
      <c r="OWE173" s="167"/>
      <c r="OWF173" s="147"/>
      <c r="OWG173" s="148"/>
      <c r="OWH173" s="187"/>
      <c r="OWI173" s="188"/>
      <c r="OWJ173" s="165"/>
      <c r="OWK173" s="166"/>
      <c r="OWL173" s="146"/>
      <c r="OWM173" s="145"/>
      <c r="OWN173" s="145"/>
      <c r="OWO173" s="167"/>
      <c r="OWP173" s="147"/>
      <c r="OWQ173" s="148"/>
      <c r="OWR173" s="187"/>
      <c r="OWS173" s="188"/>
      <c r="OWT173" s="165"/>
      <c r="OWU173" s="166"/>
      <c r="OWV173" s="146"/>
      <c r="OWW173" s="145"/>
      <c r="OWX173" s="145"/>
      <c r="OWY173" s="167"/>
      <c r="OWZ173" s="147"/>
      <c r="OXA173" s="148"/>
      <c r="OXB173" s="187"/>
      <c r="OXC173" s="188"/>
      <c r="OXD173" s="165"/>
      <c r="OXE173" s="166"/>
      <c r="OXF173" s="146"/>
      <c r="OXG173" s="145"/>
      <c r="OXH173" s="145"/>
      <c r="OXI173" s="167"/>
      <c r="OXJ173" s="147"/>
      <c r="OXK173" s="148"/>
      <c r="OXL173" s="187"/>
      <c r="OXM173" s="188"/>
      <c r="OXN173" s="165"/>
      <c r="OXO173" s="166"/>
      <c r="OXP173" s="146"/>
      <c r="OXQ173" s="145"/>
      <c r="OXR173" s="145"/>
      <c r="OXS173" s="167"/>
      <c r="OXT173" s="147"/>
      <c r="OXU173" s="148"/>
      <c r="OXV173" s="187"/>
      <c r="OXW173" s="188"/>
      <c r="OXX173" s="165"/>
      <c r="OXY173" s="166"/>
      <c r="OXZ173" s="146"/>
      <c r="OYA173" s="145"/>
      <c r="OYB173" s="145"/>
      <c r="OYC173" s="167"/>
      <c r="OYD173" s="147"/>
      <c r="OYE173" s="148"/>
      <c r="OYF173" s="187"/>
      <c r="OYG173" s="188"/>
      <c r="OYH173" s="165"/>
      <c r="OYI173" s="166"/>
      <c r="OYJ173" s="146"/>
      <c r="OYK173" s="145"/>
      <c r="OYL173" s="145"/>
      <c r="OYM173" s="167"/>
      <c r="OYN173" s="147"/>
      <c r="OYO173" s="148"/>
      <c r="OYP173" s="187"/>
      <c r="OYQ173" s="188"/>
      <c r="OYR173" s="165"/>
      <c r="OYS173" s="166"/>
      <c r="OYT173" s="146"/>
      <c r="OYU173" s="145"/>
      <c r="OYV173" s="145"/>
      <c r="OYW173" s="167"/>
      <c r="OYX173" s="147"/>
      <c r="OYY173" s="148"/>
      <c r="OYZ173" s="187"/>
      <c r="OZA173" s="188"/>
      <c r="OZB173" s="165"/>
      <c r="OZC173" s="166"/>
      <c r="OZD173" s="146"/>
      <c r="OZE173" s="145"/>
      <c r="OZF173" s="145"/>
      <c r="OZG173" s="167"/>
      <c r="OZH173" s="147"/>
      <c r="OZI173" s="148"/>
      <c r="OZJ173" s="187"/>
      <c r="OZK173" s="188"/>
      <c r="OZL173" s="165"/>
      <c r="OZM173" s="166"/>
      <c r="OZN173" s="146"/>
      <c r="OZO173" s="145"/>
      <c r="OZP173" s="145"/>
      <c r="OZQ173" s="167"/>
      <c r="OZR173" s="147"/>
      <c r="OZS173" s="148"/>
      <c r="OZT173" s="187"/>
      <c r="OZU173" s="188"/>
      <c r="OZV173" s="165"/>
      <c r="OZW173" s="166"/>
      <c r="OZX173" s="146"/>
      <c r="OZY173" s="145"/>
      <c r="OZZ173" s="145"/>
      <c r="PAA173" s="167"/>
      <c r="PAB173" s="147"/>
      <c r="PAC173" s="148"/>
      <c r="PAD173" s="187"/>
      <c r="PAE173" s="188"/>
      <c r="PAF173" s="165"/>
      <c r="PAG173" s="166"/>
      <c r="PAH173" s="146"/>
      <c r="PAI173" s="145"/>
      <c r="PAJ173" s="145"/>
      <c r="PAK173" s="167"/>
      <c r="PAL173" s="147"/>
      <c r="PAM173" s="148"/>
      <c r="PAN173" s="187"/>
      <c r="PAO173" s="188"/>
      <c r="PAP173" s="165"/>
      <c r="PAQ173" s="166"/>
      <c r="PAR173" s="146"/>
      <c r="PAS173" s="145"/>
      <c r="PAT173" s="145"/>
      <c r="PAU173" s="167"/>
      <c r="PAV173" s="147"/>
      <c r="PAW173" s="148"/>
      <c r="PAX173" s="187"/>
      <c r="PAY173" s="188"/>
      <c r="PAZ173" s="165"/>
      <c r="PBA173" s="166"/>
      <c r="PBB173" s="146"/>
      <c r="PBC173" s="145"/>
      <c r="PBD173" s="145"/>
      <c r="PBE173" s="167"/>
      <c r="PBF173" s="147"/>
      <c r="PBG173" s="148"/>
      <c r="PBH173" s="187"/>
      <c r="PBI173" s="188"/>
      <c r="PBJ173" s="165"/>
      <c r="PBK173" s="166"/>
      <c r="PBL173" s="146"/>
      <c r="PBM173" s="145"/>
      <c r="PBN173" s="145"/>
      <c r="PBO173" s="167"/>
      <c r="PBP173" s="147"/>
      <c r="PBQ173" s="148"/>
      <c r="PBR173" s="187"/>
      <c r="PBS173" s="188"/>
      <c r="PBT173" s="165"/>
      <c r="PBU173" s="166"/>
      <c r="PBV173" s="146"/>
      <c r="PBW173" s="145"/>
      <c r="PBX173" s="145"/>
      <c r="PBY173" s="167"/>
      <c r="PBZ173" s="147"/>
      <c r="PCA173" s="148"/>
      <c r="PCB173" s="187"/>
      <c r="PCC173" s="188"/>
      <c r="PCD173" s="165"/>
      <c r="PCE173" s="166"/>
      <c r="PCF173" s="146"/>
      <c r="PCG173" s="145"/>
      <c r="PCH173" s="145"/>
      <c r="PCI173" s="167"/>
      <c r="PCJ173" s="147"/>
      <c r="PCK173" s="148"/>
      <c r="PCL173" s="187"/>
      <c r="PCM173" s="188"/>
      <c r="PCN173" s="165"/>
      <c r="PCO173" s="166"/>
      <c r="PCP173" s="146"/>
      <c r="PCQ173" s="145"/>
      <c r="PCR173" s="145"/>
      <c r="PCS173" s="167"/>
      <c r="PCT173" s="147"/>
      <c r="PCU173" s="148"/>
      <c r="PCV173" s="187"/>
      <c r="PCW173" s="188"/>
      <c r="PCX173" s="165"/>
      <c r="PCY173" s="166"/>
      <c r="PCZ173" s="146"/>
      <c r="PDA173" s="145"/>
      <c r="PDB173" s="145"/>
      <c r="PDC173" s="167"/>
      <c r="PDD173" s="147"/>
      <c r="PDE173" s="148"/>
      <c r="PDF173" s="187"/>
      <c r="PDG173" s="188"/>
      <c r="PDH173" s="165"/>
      <c r="PDI173" s="166"/>
      <c r="PDJ173" s="146"/>
      <c r="PDK173" s="145"/>
      <c r="PDL173" s="145"/>
      <c r="PDM173" s="167"/>
      <c r="PDN173" s="147"/>
      <c r="PDO173" s="148"/>
      <c r="PDP173" s="187"/>
      <c r="PDQ173" s="188"/>
      <c r="PDR173" s="165"/>
      <c r="PDS173" s="166"/>
      <c r="PDT173" s="146"/>
      <c r="PDU173" s="145"/>
      <c r="PDV173" s="145"/>
      <c r="PDW173" s="167"/>
      <c r="PDX173" s="147"/>
      <c r="PDY173" s="148"/>
      <c r="PDZ173" s="187"/>
      <c r="PEA173" s="188"/>
      <c r="PEB173" s="165"/>
      <c r="PEC173" s="166"/>
      <c r="PED173" s="146"/>
      <c r="PEE173" s="145"/>
      <c r="PEF173" s="145"/>
      <c r="PEG173" s="167"/>
      <c r="PEH173" s="147"/>
      <c r="PEI173" s="148"/>
      <c r="PEJ173" s="187"/>
      <c r="PEK173" s="188"/>
      <c r="PEL173" s="165"/>
      <c r="PEM173" s="166"/>
      <c r="PEN173" s="146"/>
      <c r="PEO173" s="145"/>
      <c r="PEP173" s="145"/>
      <c r="PEQ173" s="167"/>
      <c r="PER173" s="147"/>
      <c r="PES173" s="148"/>
      <c r="PET173" s="187"/>
      <c r="PEU173" s="188"/>
      <c r="PEV173" s="165"/>
      <c r="PEW173" s="166"/>
      <c r="PEX173" s="146"/>
      <c r="PEY173" s="145"/>
      <c r="PEZ173" s="145"/>
      <c r="PFA173" s="167"/>
      <c r="PFB173" s="147"/>
      <c r="PFC173" s="148"/>
      <c r="PFD173" s="187"/>
      <c r="PFE173" s="188"/>
      <c r="PFF173" s="165"/>
      <c r="PFG173" s="166"/>
      <c r="PFH173" s="146"/>
      <c r="PFI173" s="145"/>
      <c r="PFJ173" s="145"/>
      <c r="PFK173" s="167"/>
      <c r="PFL173" s="147"/>
      <c r="PFM173" s="148"/>
      <c r="PFN173" s="187"/>
      <c r="PFO173" s="188"/>
      <c r="PFP173" s="165"/>
      <c r="PFQ173" s="166"/>
      <c r="PFR173" s="146"/>
      <c r="PFS173" s="145"/>
      <c r="PFT173" s="145"/>
      <c r="PFU173" s="167"/>
      <c r="PFV173" s="147"/>
      <c r="PFW173" s="148"/>
      <c r="PFX173" s="187"/>
      <c r="PFY173" s="188"/>
      <c r="PFZ173" s="165"/>
      <c r="PGA173" s="166"/>
      <c r="PGB173" s="146"/>
      <c r="PGC173" s="145"/>
      <c r="PGD173" s="145"/>
      <c r="PGE173" s="167"/>
      <c r="PGF173" s="147"/>
      <c r="PGG173" s="148"/>
      <c r="PGH173" s="187"/>
      <c r="PGI173" s="188"/>
      <c r="PGJ173" s="165"/>
      <c r="PGK173" s="166"/>
      <c r="PGL173" s="146"/>
      <c r="PGM173" s="145"/>
      <c r="PGN173" s="145"/>
      <c r="PGO173" s="167"/>
      <c r="PGP173" s="147"/>
      <c r="PGQ173" s="148"/>
      <c r="PGR173" s="187"/>
      <c r="PGS173" s="188"/>
      <c r="PGT173" s="165"/>
      <c r="PGU173" s="166"/>
      <c r="PGV173" s="146"/>
      <c r="PGW173" s="145"/>
      <c r="PGX173" s="145"/>
      <c r="PGY173" s="167"/>
      <c r="PGZ173" s="147"/>
      <c r="PHA173" s="148"/>
      <c r="PHB173" s="187"/>
      <c r="PHC173" s="188"/>
      <c r="PHD173" s="165"/>
      <c r="PHE173" s="166"/>
      <c r="PHF173" s="146"/>
      <c r="PHG173" s="145"/>
      <c r="PHH173" s="145"/>
      <c r="PHI173" s="167"/>
      <c r="PHJ173" s="147"/>
      <c r="PHK173" s="148"/>
      <c r="PHL173" s="187"/>
      <c r="PHM173" s="188"/>
      <c r="PHN173" s="165"/>
      <c r="PHO173" s="166"/>
      <c r="PHP173" s="146"/>
      <c r="PHQ173" s="145"/>
      <c r="PHR173" s="145"/>
      <c r="PHS173" s="167"/>
      <c r="PHT173" s="147"/>
      <c r="PHU173" s="148"/>
      <c r="PHV173" s="187"/>
      <c r="PHW173" s="188"/>
      <c r="PHX173" s="165"/>
      <c r="PHY173" s="166"/>
      <c r="PHZ173" s="146"/>
      <c r="PIA173" s="145"/>
      <c r="PIB173" s="145"/>
      <c r="PIC173" s="167"/>
      <c r="PID173" s="147"/>
      <c r="PIE173" s="148"/>
      <c r="PIF173" s="187"/>
      <c r="PIG173" s="188"/>
      <c r="PIH173" s="165"/>
      <c r="PII173" s="166"/>
      <c r="PIJ173" s="146"/>
      <c r="PIK173" s="145"/>
      <c r="PIL173" s="145"/>
      <c r="PIM173" s="167"/>
      <c r="PIN173" s="147"/>
      <c r="PIO173" s="148"/>
      <c r="PIP173" s="187"/>
      <c r="PIQ173" s="188"/>
      <c r="PIR173" s="165"/>
      <c r="PIS173" s="166"/>
      <c r="PIT173" s="146"/>
      <c r="PIU173" s="145"/>
      <c r="PIV173" s="145"/>
      <c r="PIW173" s="167"/>
      <c r="PIX173" s="147"/>
      <c r="PIY173" s="148"/>
      <c r="PIZ173" s="187"/>
      <c r="PJA173" s="188"/>
      <c r="PJB173" s="165"/>
      <c r="PJC173" s="166"/>
      <c r="PJD173" s="146"/>
      <c r="PJE173" s="145"/>
      <c r="PJF173" s="145"/>
      <c r="PJG173" s="167"/>
      <c r="PJH173" s="147"/>
      <c r="PJI173" s="148"/>
      <c r="PJJ173" s="187"/>
      <c r="PJK173" s="188"/>
      <c r="PJL173" s="165"/>
      <c r="PJM173" s="166"/>
      <c r="PJN173" s="146"/>
      <c r="PJO173" s="145"/>
      <c r="PJP173" s="145"/>
      <c r="PJQ173" s="167"/>
      <c r="PJR173" s="147"/>
      <c r="PJS173" s="148"/>
      <c r="PJT173" s="187"/>
      <c r="PJU173" s="188"/>
      <c r="PJV173" s="165"/>
      <c r="PJW173" s="166"/>
      <c r="PJX173" s="146"/>
      <c r="PJY173" s="145"/>
      <c r="PJZ173" s="145"/>
      <c r="PKA173" s="167"/>
      <c r="PKB173" s="147"/>
      <c r="PKC173" s="148"/>
      <c r="PKD173" s="187"/>
      <c r="PKE173" s="188"/>
      <c r="PKF173" s="165"/>
      <c r="PKG173" s="166"/>
      <c r="PKH173" s="146"/>
      <c r="PKI173" s="145"/>
      <c r="PKJ173" s="145"/>
      <c r="PKK173" s="167"/>
      <c r="PKL173" s="147"/>
      <c r="PKM173" s="148"/>
      <c r="PKN173" s="187"/>
      <c r="PKO173" s="188"/>
      <c r="PKP173" s="165"/>
      <c r="PKQ173" s="166"/>
      <c r="PKR173" s="146"/>
      <c r="PKS173" s="145"/>
      <c r="PKT173" s="145"/>
      <c r="PKU173" s="167"/>
      <c r="PKV173" s="147"/>
      <c r="PKW173" s="148"/>
      <c r="PKX173" s="187"/>
      <c r="PKY173" s="188"/>
      <c r="PKZ173" s="165"/>
      <c r="PLA173" s="166"/>
      <c r="PLB173" s="146"/>
      <c r="PLC173" s="145"/>
      <c r="PLD173" s="145"/>
      <c r="PLE173" s="167"/>
      <c r="PLF173" s="147"/>
      <c r="PLG173" s="148"/>
      <c r="PLH173" s="187"/>
      <c r="PLI173" s="188"/>
      <c r="PLJ173" s="165"/>
      <c r="PLK173" s="166"/>
      <c r="PLL173" s="146"/>
      <c r="PLM173" s="145"/>
      <c r="PLN173" s="145"/>
      <c r="PLO173" s="167"/>
      <c r="PLP173" s="147"/>
      <c r="PLQ173" s="148"/>
      <c r="PLR173" s="187"/>
      <c r="PLS173" s="188"/>
      <c r="PLT173" s="165"/>
      <c r="PLU173" s="166"/>
      <c r="PLV173" s="146"/>
      <c r="PLW173" s="145"/>
      <c r="PLX173" s="145"/>
      <c r="PLY173" s="167"/>
      <c r="PLZ173" s="147"/>
      <c r="PMA173" s="148"/>
      <c r="PMB173" s="187"/>
      <c r="PMC173" s="188"/>
      <c r="PMD173" s="165"/>
      <c r="PME173" s="166"/>
      <c r="PMF173" s="146"/>
      <c r="PMG173" s="145"/>
      <c r="PMH173" s="145"/>
      <c r="PMI173" s="167"/>
      <c r="PMJ173" s="147"/>
      <c r="PMK173" s="148"/>
      <c r="PML173" s="187"/>
      <c r="PMM173" s="188"/>
      <c r="PMN173" s="165"/>
      <c r="PMO173" s="166"/>
      <c r="PMP173" s="146"/>
      <c r="PMQ173" s="145"/>
      <c r="PMR173" s="145"/>
      <c r="PMS173" s="167"/>
      <c r="PMT173" s="147"/>
      <c r="PMU173" s="148"/>
      <c r="PMV173" s="187"/>
      <c r="PMW173" s="188"/>
      <c r="PMX173" s="165"/>
      <c r="PMY173" s="166"/>
      <c r="PMZ173" s="146"/>
      <c r="PNA173" s="145"/>
      <c r="PNB173" s="145"/>
      <c r="PNC173" s="167"/>
      <c r="PND173" s="147"/>
      <c r="PNE173" s="148"/>
      <c r="PNF173" s="187"/>
      <c r="PNG173" s="188"/>
      <c r="PNH173" s="165"/>
      <c r="PNI173" s="166"/>
      <c r="PNJ173" s="146"/>
      <c r="PNK173" s="145"/>
      <c r="PNL173" s="145"/>
      <c r="PNM173" s="167"/>
      <c r="PNN173" s="147"/>
      <c r="PNO173" s="148"/>
      <c r="PNP173" s="187"/>
      <c r="PNQ173" s="188"/>
      <c r="PNR173" s="165"/>
      <c r="PNS173" s="166"/>
      <c r="PNT173" s="146"/>
      <c r="PNU173" s="145"/>
      <c r="PNV173" s="145"/>
      <c r="PNW173" s="167"/>
      <c r="PNX173" s="147"/>
      <c r="PNY173" s="148"/>
      <c r="PNZ173" s="187"/>
      <c r="POA173" s="188"/>
      <c r="POB173" s="165"/>
      <c r="POC173" s="166"/>
      <c r="POD173" s="146"/>
      <c r="POE173" s="145"/>
      <c r="POF173" s="145"/>
      <c r="POG173" s="167"/>
      <c r="POH173" s="147"/>
      <c r="POI173" s="148"/>
      <c r="POJ173" s="187"/>
      <c r="POK173" s="188"/>
      <c r="POL173" s="165"/>
      <c r="POM173" s="166"/>
      <c r="PON173" s="146"/>
      <c r="POO173" s="145"/>
      <c r="POP173" s="145"/>
      <c r="POQ173" s="167"/>
      <c r="POR173" s="147"/>
      <c r="POS173" s="148"/>
      <c r="POT173" s="187"/>
      <c r="POU173" s="188"/>
      <c r="POV173" s="165"/>
      <c r="POW173" s="166"/>
      <c r="POX173" s="146"/>
      <c r="POY173" s="145"/>
      <c r="POZ173" s="145"/>
      <c r="PPA173" s="167"/>
      <c r="PPB173" s="147"/>
      <c r="PPC173" s="148"/>
      <c r="PPD173" s="187"/>
      <c r="PPE173" s="188"/>
      <c r="PPF173" s="165"/>
      <c r="PPG173" s="166"/>
      <c r="PPH173" s="146"/>
      <c r="PPI173" s="145"/>
      <c r="PPJ173" s="145"/>
      <c r="PPK173" s="167"/>
      <c r="PPL173" s="147"/>
      <c r="PPM173" s="148"/>
      <c r="PPN173" s="187"/>
      <c r="PPO173" s="188"/>
      <c r="PPP173" s="165"/>
      <c r="PPQ173" s="166"/>
      <c r="PPR173" s="146"/>
      <c r="PPS173" s="145"/>
      <c r="PPT173" s="145"/>
      <c r="PPU173" s="167"/>
      <c r="PPV173" s="147"/>
      <c r="PPW173" s="148"/>
      <c r="PPX173" s="187"/>
      <c r="PPY173" s="188"/>
      <c r="PPZ173" s="165"/>
      <c r="PQA173" s="166"/>
      <c r="PQB173" s="146"/>
      <c r="PQC173" s="145"/>
      <c r="PQD173" s="145"/>
      <c r="PQE173" s="167"/>
      <c r="PQF173" s="147"/>
      <c r="PQG173" s="148"/>
      <c r="PQH173" s="187"/>
      <c r="PQI173" s="188"/>
      <c r="PQJ173" s="165"/>
      <c r="PQK173" s="166"/>
      <c r="PQL173" s="146"/>
      <c r="PQM173" s="145"/>
      <c r="PQN173" s="145"/>
      <c r="PQO173" s="167"/>
      <c r="PQP173" s="147"/>
      <c r="PQQ173" s="148"/>
      <c r="PQR173" s="187"/>
      <c r="PQS173" s="188"/>
      <c r="PQT173" s="165"/>
      <c r="PQU173" s="166"/>
      <c r="PQV173" s="146"/>
      <c r="PQW173" s="145"/>
      <c r="PQX173" s="145"/>
      <c r="PQY173" s="167"/>
      <c r="PQZ173" s="147"/>
      <c r="PRA173" s="148"/>
      <c r="PRB173" s="187"/>
      <c r="PRC173" s="188"/>
      <c r="PRD173" s="165"/>
      <c r="PRE173" s="166"/>
      <c r="PRF173" s="146"/>
      <c r="PRG173" s="145"/>
      <c r="PRH173" s="145"/>
      <c r="PRI173" s="167"/>
      <c r="PRJ173" s="147"/>
      <c r="PRK173" s="148"/>
      <c r="PRL173" s="187"/>
      <c r="PRM173" s="188"/>
      <c r="PRN173" s="165"/>
      <c r="PRO173" s="166"/>
      <c r="PRP173" s="146"/>
      <c r="PRQ173" s="145"/>
      <c r="PRR173" s="145"/>
      <c r="PRS173" s="167"/>
      <c r="PRT173" s="147"/>
      <c r="PRU173" s="148"/>
      <c r="PRV173" s="187"/>
      <c r="PRW173" s="188"/>
      <c r="PRX173" s="165"/>
      <c r="PRY173" s="166"/>
      <c r="PRZ173" s="146"/>
      <c r="PSA173" s="145"/>
      <c r="PSB173" s="145"/>
      <c r="PSC173" s="167"/>
      <c r="PSD173" s="147"/>
      <c r="PSE173" s="148"/>
      <c r="PSF173" s="187"/>
      <c r="PSG173" s="188"/>
      <c r="PSH173" s="165"/>
      <c r="PSI173" s="166"/>
      <c r="PSJ173" s="146"/>
      <c r="PSK173" s="145"/>
      <c r="PSL173" s="145"/>
      <c r="PSM173" s="167"/>
      <c r="PSN173" s="147"/>
      <c r="PSO173" s="148"/>
      <c r="PSP173" s="187"/>
      <c r="PSQ173" s="188"/>
      <c r="PSR173" s="165"/>
      <c r="PSS173" s="166"/>
      <c r="PST173" s="146"/>
      <c r="PSU173" s="145"/>
      <c r="PSV173" s="145"/>
      <c r="PSW173" s="167"/>
      <c r="PSX173" s="147"/>
      <c r="PSY173" s="148"/>
      <c r="PSZ173" s="187"/>
      <c r="PTA173" s="188"/>
      <c r="PTB173" s="165"/>
      <c r="PTC173" s="166"/>
      <c r="PTD173" s="146"/>
      <c r="PTE173" s="145"/>
      <c r="PTF173" s="145"/>
      <c r="PTG173" s="167"/>
      <c r="PTH173" s="147"/>
      <c r="PTI173" s="148"/>
      <c r="PTJ173" s="187"/>
      <c r="PTK173" s="188"/>
      <c r="PTL173" s="165"/>
      <c r="PTM173" s="166"/>
      <c r="PTN173" s="146"/>
      <c r="PTO173" s="145"/>
      <c r="PTP173" s="145"/>
      <c r="PTQ173" s="167"/>
      <c r="PTR173" s="147"/>
      <c r="PTS173" s="148"/>
      <c r="PTT173" s="187"/>
      <c r="PTU173" s="188"/>
      <c r="PTV173" s="165"/>
      <c r="PTW173" s="166"/>
      <c r="PTX173" s="146"/>
      <c r="PTY173" s="145"/>
      <c r="PTZ173" s="145"/>
      <c r="PUA173" s="167"/>
      <c r="PUB173" s="147"/>
      <c r="PUC173" s="148"/>
      <c r="PUD173" s="187"/>
      <c r="PUE173" s="188"/>
      <c r="PUF173" s="165"/>
      <c r="PUG173" s="166"/>
      <c r="PUH173" s="146"/>
      <c r="PUI173" s="145"/>
      <c r="PUJ173" s="145"/>
      <c r="PUK173" s="167"/>
      <c r="PUL173" s="147"/>
      <c r="PUM173" s="148"/>
      <c r="PUN173" s="187"/>
      <c r="PUO173" s="188"/>
      <c r="PUP173" s="165"/>
      <c r="PUQ173" s="166"/>
      <c r="PUR173" s="146"/>
      <c r="PUS173" s="145"/>
      <c r="PUT173" s="145"/>
      <c r="PUU173" s="167"/>
      <c r="PUV173" s="147"/>
      <c r="PUW173" s="148"/>
      <c r="PUX173" s="187"/>
      <c r="PUY173" s="188"/>
      <c r="PUZ173" s="165"/>
      <c r="PVA173" s="166"/>
      <c r="PVB173" s="146"/>
      <c r="PVC173" s="145"/>
      <c r="PVD173" s="145"/>
      <c r="PVE173" s="167"/>
      <c r="PVF173" s="147"/>
      <c r="PVG173" s="148"/>
      <c r="PVH173" s="187"/>
      <c r="PVI173" s="188"/>
      <c r="PVJ173" s="165"/>
      <c r="PVK173" s="166"/>
      <c r="PVL173" s="146"/>
      <c r="PVM173" s="145"/>
      <c r="PVN173" s="145"/>
      <c r="PVO173" s="167"/>
      <c r="PVP173" s="147"/>
      <c r="PVQ173" s="148"/>
      <c r="PVR173" s="187"/>
      <c r="PVS173" s="188"/>
      <c r="PVT173" s="165"/>
      <c r="PVU173" s="166"/>
      <c r="PVV173" s="146"/>
      <c r="PVW173" s="145"/>
      <c r="PVX173" s="145"/>
      <c r="PVY173" s="167"/>
      <c r="PVZ173" s="147"/>
      <c r="PWA173" s="148"/>
      <c r="PWB173" s="187"/>
      <c r="PWC173" s="188"/>
      <c r="PWD173" s="165"/>
      <c r="PWE173" s="166"/>
      <c r="PWF173" s="146"/>
      <c r="PWG173" s="145"/>
      <c r="PWH173" s="145"/>
      <c r="PWI173" s="167"/>
      <c r="PWJ173" s="147"/>
      <c r="PWK173" s="148"/>
      <c r="PWL173" s="187"/>
      <c r="PWM173" s="188"/>
      <c r="PWN173" s="165"/>
      <c r="PWO173" s="166"/>
      <c r="PWP173" s="146"/>
      <c r="PWQ173" s="145"/>
      <c r="PWR173" s="145"/>
      <c r="PWS173" s="167"/>
      <c r="PWT173" s="147"/>
      <c r="PWU173" s="148"/>
      <c r="PWV173" s="187"/>
      <c r="PWW173" s="188"/>
      <c r="PWX173" s="165"/>
      <c r="PWY173" s="166"/>
      <c r="PWZ173" s="146"/>
      <c r="PXA173" s="145"/>
      <c r="PXB173" s="145"/>
      <c r="PXC173" s="167"/>
      <c r="PXD173" s="147"/>
      <c r="PXE173" s="148"/>
      <c r="PXF173" s="187"/>
      <c r="PXG173" s="188"/>
      <c r="PXH173" s="165"/>
      <c r="PXI173" s="166"/>
      <c r="PXJ173" s="146"/>
      <c r="PXK173" s="145"/>
      <c r="PXL173" s="145"/>
      <c r="PXM173" s="167"/>
      <c r="PXN173" s="147"/>
      <c r="PXO173" s="148"/>
      <c r="PXP173" s="187"/>
      <c r="PXQ173" s="188"/>
      <c r="PXR173" s="165"/>
      <c r="PXS173" s="166"/>
      <c r="PXT173" s="146"/>
      <c r="PXU173" s="145"/>
      <c r="PXV173" s="145"/>
      <c r="PXW173" s="167"/>
      <c r="PXX173" s="147"/>
      <c r="PXY173" s="148"/>
      <c r="PXZ173" s="187"/>
      <c r="PYA173" s="188"/>
      <c r="PYB173" s="165"/>
      <c r="PYC173" s="166"/>
      <c r="PYD173" s="146"/>
      <c r="PYE173" s="145"/>
      <c r="PYF173" s="145"/>
      <c r="PYG173" s="167"/>
      <c r="PYH173" s="147"/>
      <c r="PYI173" s="148"/>
      <c r="PYJ173" s="187"/>
      <c r="PYK173" s="188"/>
      <c r="PYL173" s="165"/>
      <c r="PYM173" s="166"/>
      <c r="PYN173" s="146"/>
      <c r="PYO173" s="145"/>
      <c r="PYP173" s="145"/>
      <c r="PYQ173" s="167"/>
      <c r="PYR173" s="147"/>
      <c r="PYS173" s="148"/>
      <c r="PYT173" s="187"/>
      <c r="PYU173" s="188"/>
      <c r="PYV173" s="165"/>
      <c r="PYW173" s="166"/>
      <c r="PYX173" s="146"/>
      <c r="PYY173" s="145"/>
      <c r="PYZ173" s="145"/>
      <c r="PZA173" s="167"/>
      <c r="PZB173" s="147"/>
      <c r="PZC173" s="148"/>
      <c r="PZD173" s="187"/>
      <c r="PZE173" s="188"/>
      <c r="PZF173" s="165"/>
      <c r="PZG173" s="166"/>
      <c r="PZH173" s="146"/>
      <c r="PZI173" s="145"/>
      <c r="PZJ173" s="145"/>
      <c r="PZK173" s="167"/>
      <c r="PZL173" s="147"/>
      <c r="PZM173" s="148"/>
      <c r="PZN173" s="187"/>
      <c r="PZO173" s="188"/>
      <c r="PZP173" s="165"/>
      <c r="PZQ173" s="166"/>
      <c r="PZR173" s="146"/>
      <c r="PZS173" s="145"/>
      <c r="PZT173" s="145"/>
      <c r="PZU173" s="167"/>
      <c r="PZV173" s="147"/>
      <c r="PZW173" s="148"/>
      <c r="PZX173" s="187"/>
      <c r="PZY173" s="188"/>
      <c r="PZZ173" s="165"/>
      <c r="QAA173" s="166"/>
      <c r="QAB173" s="146"/>
      <c r="QAC173" s="145"/>
      <c r="QAD173" s="145"/>
      <c r="QAE173" s="167"/>
      <c r="QAF173" s="147"/>
      <c r="QAG173" s="148"/>
      <c r="QAH173" s="187"/>
      <c r="QAI173" s="188"/>
      <c r="QAJ173" s="165"/>
      <c r="QAK173" s="166"/>
      <c r="QAL173" s="146"/>
      <c r="QAM173" s="145"/>
      <c r="QAN173" s="145"/>
      <c r="QAO173" s="167"/>
      <c r="QAP173" s="147"/>
      <c r="QAQ173" s="148"/>
      <c r="QAR173" s="187"/>
      <c r="QAS173" s="188"/>
      <c r="QAT173" s="165"/>
      <c r="QAU173" s="166"/>
      <c r="QAV173" s="146"/>
      <c r="QAW173" s="145"/>
      <c r="QAX173" s="145"/>
      <c r="QAY173" s="167"/>
      <c r="QAZ173" s="147"/>
      <c r="QBA173" s="148"/>
      <c r="QBB173" s="187"/>
      <c r="QBC173" s="188"/>
      <c r="QBD173" s="165"/>
      <c r="QBE173" s="166"/>
      <c r="QBF173" s="146"/>
      <c r="QBG173" s="145"/>
      <c r="QBH173" s="145"/>
      <c r="QBI173" s="167"/>
      <c r="QBJ173" s="147"/>
      <c r="QBK173" s="148"/>
      <c r="QBL173" s="187"/>
      <c r="QBM173" s="188"/>
      <c r="QBN173" s="165"/>
      <c r="QBO173" s="166"/>
      <c r="QBP173" s="146"/>
      <c r="QBQ173" s="145"/>
      <c r="QBR173" s="145"/>
      <c r="QBS173" s="167"/>
      <c r="QBT173" s="147"/>
      <c r="QBU173" s="148"/>
      <c r="QBV173" s="187"/>
      <c r="QBW173" s="188"/>
      <c r="QBX173" s="165"/>
      <c r="QBY173" s="166"/>
      <c r="QBZ173" s="146"/>
      <c r="QCA173" s="145"/>
      <c r="QCB173" s="145"/>
      <c r="QCC173" s="167"/>
      <c r="QCD173" s="147"/>
      <c r="QCE173" s="148"/>
      <c r="QCF173" s="187"/>
      <c r="QCG173" s="188"/>
      <c r="QCH173" s="165"/>
      <c r="QCI173" s="166"/>
      <c r="QCJ173" s="146"/>
      <c r="QCK173" s="145"/>
      <c r="QCL173" s="145"/>
      <c r="QCM173" s="167"/>
      <c r="QCN173" s="147"/>
      <c r="QCO173" s="148"/>
      <c r="QCP173" s="187"/>
      <c r="QCQ173" s="188"/>
      <c r="QCR173" s="165"/>
      <c r="QCS173" s="166"/>
      <c r="QCT173" s="146"/>
      <c r="QCU173" s="145"/>
      <c r="QCV173" s="145"/>
      <c r="QCW173" s="167"/>
      <c r="QCX173" s="147"/>
      <c r="QCY173" s="148"/>
      <c r="QCZ173" s="187"/>
      <c r="QDA173" s="188"/>
      <c r="QDB173" s="165"/>
      <c r="QDC173" s="166"/>
      <c r="QDD173" s="146"/>
      <c r="QDE173" s="145"/>
      <c r="QDF173" s="145"/>
      <c r="QDG173" s="167"/>
      <c r="QDH173" s="147"/>
      <c r="QDI173" s="148"/>
      <c r="QDJ173" s="187"/>
      <c r="QDK173" s="188"/>
      <c r="QDL173" s="165"/>
      <c r="QDM173" s="166"/>
      <c r="QDN173" s="146"/>
      <c r="QDO173" s="145"/>
      <c r="QDP173" s="145"/>
      <c r="QDQ173" s="167"/>
      <c r="QDR173" s="147"/>
      <c r="QDS173" s="148"/>
      <c r="QDT173" s="187"/>
      <c r="QDU173" s="188"/>
      <c r="QDV173" s="165"/>
      <c r="QDW173" s="166"/>
      <c r="QDX173" s="146"/>
      <c r="QDY173" s="145"/>
      <c r="QDZ173" s="145"/>
      <c r="QEA173" s="167"/>
      <c r="QEB173" s="147"/>
      <c r="QEC173" s="148"/>
      <c r="QED173" s="187"/>
      <c r="QEE173" s="188"/>
      <c r="QEF173" s="165"/>
      <c r="QEG173" s="166"/>
      <c r="QEH173" s="146"/>
      <c r="QEI173" s="145"/>
      <c r="QEJ173" s="145"/>
      <c r="QEK173" s="167"/>
      <c r="QEL173" s="147"/>
      <c r="QEM173" s="148"/>
      <c r="QEN173" s="187"/>
      <c r="QEO173" s="188"/>
      <c r="QEP173" s="165"/>
      <c r="QEQ173" s="166"/>
      <c r="QER173" s="146"/>
      <c r="QES173" s="145"/>
      <c r="QET173" s="145"/>
      <c r="QEU173" s="167"/>
      <c r="QEV173" s="147"/>
      <c r="QEW173" s="148"/>
      <c r="QEX173" s="187"/>
      <c r="QEY173" s="188"/>
      <c r="QEZ173" s="165"/>
      <c r="QFA173" s="166"/>
      <c r="QFB173" s="146"/>
      <c r="QFC173" s="145"/>
      <c r="QFD173" s="145"/>
      <c r="QFE173" s="167"/>
      <c r="QFF173" s="147"/>
      <c r="QFG173" s="148"/>
      <c r="QFH173" s="187"/>
      <c r="QFI173" s="188"/>
      <c r="QFJ173" s="165"/>
      <c r="QFK173" s="166"/>
      <c r="QFL173" s="146"/>
      <c r="QFM173" s="145"/>
      <c r="QFN173" s="145"/>
      <c r="QFO173" s="167"/>
      <c r="QFP173" s="147"/>
      <c r="QFQ173" s="148"/>
      <c r="QFR173" s="187"/>
      <c r="QFS173" s="188"/>
      <c r="QFT173" s="165"/>
      <c r="QFU173" s="166"/>
      <c r="QFV173" s="146"/>
      <c r="QFW173" s="145"/>
      <c r="QFX173" s="145"/>
      <c r="QFY173" s="167"/>
      <c r="QFZ173" s="147"/>
      <c r="QGA173" s="148"/>
      <c r="QGB173" s="187"/>
      <c r="QGC173" s="188"/>
      <c r="QGD173" s="165"/>
      <c r="QGE173" s="166"/>
      <c r="QGF173" s="146"/>
      <c r="QGG173" s="145"/>
      <c r="QGH173" s="145"/>
      <c r="QGI173" s="167"/>
      <c r="QGJ173" s="147"/>
      <c r="QGK173" s="148"/>
      <c r="QGL173" s="187"/>
      <c r="QGM173" s="188"/>
      <c r="QGN173" s="165"/>
      <c r="QGO173" s="166"/>
      <c r="QGP173" s="146"/>
      <c r="QGQ173" s="145"/>
      <c r="QGR173" s="145"/>
      <c r="QGS173" s="167"/>
      <c r="QGT173" s="147"/>
      <c r="QGU173" s="148"/>
      <c r="QGV173" s="187"/>
      <c r="QGW173" s="188"/>
      <c r="QGX173" s="165"/>
      <c r="QGY173" s="166"/>
      <c r="QGZ173" s="146"/>
      <c r="QHA173" s="145"/>
      <c r="QHB173" s="145"/>
      <c r="QHC173" s="167"/>
      <c r="QHD173" s="147"/>
      <c r="QHE173" s="148"/>
      <c r="QHF173" s="187"/>
      <c r="QHG173" s="188"/>
      <c r="QHH173" s="165"/>
      <c r="QHI173" s="166"/>
      <c r="QHJ173" s="146"/>
      <c r="QHK173" s="145"/>
      <c r="QHL173" s="145"/>
      <c r="QHM173" s="167"/>
      <c r="QHN173" s="147"/>
      <c r="QHO173" s="148"/>
      <c r="QHP173" s="187"/>
      <c r="QHQ173" s="188"/>
      <c r="QHR173" s="165"/>
      <c r="QHS173" s="166"/>
      <c r="QHT173" s="146"/>
      <c r="QHU173" s="145"/>
      <c r="QHV173" s="145"/>
      <c r="QHW173" s="167"/>
      <c r="QHX173" s="147"/>
      <c r="QHY173" s="148"/>
      <c r="QHZ173" s="187"/>
      <c r="QIA173" s="188"/>
      <c r="QIB173" s="165"/>
      <c r="QIC173" s="166"/>
      <c r="QID173" s="146"/>
      <c r="QIE173" s="145"/>
      <c r="QIF173" s="145"/>
      <c r="QIG173" s="167"/>
      <c r="QIH173" s="147"/>
      <c r="QII173" s="148"/>
      <c r="QIJ173" s="187"/>
      <c r="QIK173" s="188"/>
      <c r="QIL173" s="165"/>
      <c r="QIM173" s="166"/>
      <c r="QIN173" s="146"/>
      <c r="QIO173" s="145"/>
      <c r="QIP173" s="145"/>
      <c r="QIQ173" s="167"/>
      <c r="QIR173" s="147"/>
      <c r="QIS173" s="148"/>
      <c r="QIT173" s="187"/>
      <c r="QIU173" s="188"/>
      <c r="QIV173" s="165"/>
      <c r="QIW173" s="166"/>
      <c r="QIX173" s="146"/>
      <c r="QIY173" s="145"/>
      <c r="QIZ173" s="145"/>
      <c r="QJA173" s="167"/>
      <c r="QJB173" s="147"/>
      <c r="QJC173" s="148"/>
      <c r="QJD173" s="187"/>
      <c r="QJE173" s="188"/>
      <c r="QJF173" s="165"/>
      <c r="QJG173" s="166"/>
      <c r="QJH173" s="146"/>
      <c r="QJI173" s="145"/>
      <c r="QJJ173" s="145"/>
      <c r="QJK173" s="167"/>
      <c r="QJL173" s="147"/>
      <c r="QJM173" s="148"/>
      <c r="QJN173" s="187"/>
      <c r="QJO173" s="188"/>
      <c r="QJP173" s="165"/>
      <c r="QJQ173" s="166"/>
      <c r="QJR173" s="146"/>
      <c r="QJS173" s="145"/>
      <c r="QJT173" s="145"/>
      <c r="QJU173" s="167"/>
      <c r="QJV173" s="147"/>
      <c r="QJW173" s="148"/>
      <c r="QJX173" s="187"/>
      <c r="QJY173" s="188"/>
      <c r="QJZ173" s="165"/>
      <c r="QKA173" s="166"/>
      <c r="QKB173" s="146"/>
      <c r="QKC173" s="145"/>
      <c r="QKD173" s="145"/>
      <c r="QKE173" s="167"/>
      <c r="QKF173" s="147"/>
      <c r="QKG173" s="148"/>
      <c r="QKH173" s="187"/>
      <c r="QKI173" s="188"/>
      <c r="QKJ173" s="165"/>
      <c r="QKK173" s="166"/>
      <c r="QKL173" s="146"/>
      <c r="QKM173" s="145"/>
      <c r="QKN173" s="145"/>
      <c r="QKO173" s="167"/>
      <c r="QKP173" s="147"/>
      <c r="QKQ173" s="148"/>
      <c r="QKR173" s="187"/>
      <c r="QKS173" s="188"/>
      <c r="QKT173" s="165"/>
      <c r="QKU173" s="166"/>
      <c r="QKV173" s="146"/>
      <c r="QKW173" s="145"/>
      <c r="QKX173" s="145"/>
      <c r="QKY173" s="167"/>
      <c r="QKZ173" s="147"/>
      <c r="QLA173" s="148"/>
      <c r="QLB173" s="187"/>
      <c r="QLC173" s="188"/>
      <c r="QLD173" s="165"/>
      <c r="QLE173" s="166"/>
      <c r="QLF173" s="146"/>
      <c r="QLG173" s="145"/>
      <c r="QLH173" s="145"/>
      <c r="QLI173" s="167"/>
      <c r="QLJ173" s="147"/>
      <c r="QLK173" s="148"/>
      <c r="QLL173" s="187"/>
      <c r="QLM173" s="188"/>
      <c r="QLN173" s="165"/>
      <c r="QLO173" s="166"/>
      <c r="QLP173" s="146"/>
      <c r="QLQ173" s="145"/>
      <c r="QLR173" s="145"/>
      <c r="QLS173" s="167"/>
      <c r="QLT173" s="147"/>
      <c r="QLU173" s="148"/>
      <c r="QLV173" s="187"/>
      <c r="QLW173" s="188"/>
      <c r="QLX173" s="165"/>
      <c r="QLY173" s="166"/>
      <c r="QLZ173" s="146"/>
      <c r="QMA173" s="145"/>
      <c r="QMB173" s="145"/>
      <c r="QMC173" s="167"/>
      <c r="QMD173" s="147"/>
      <c r="QME173" s="148"/>
      <c r="QMF173" s="187"/>
      <c r="QMG173" s="188"/>
      <c r="QMH173" s="165"/>
      <c r="QMI173" s="166"/>
      <c r="QMJ173" s="146"/>
      <c r="QMK173" s="145"/>
      <c r="QML173" s="145"/>
      <c r="QMM173" s="167"/>
      <c r="QMN173" s="147"/>
      <c r="QMO173" s="148"/>
      <c r="QMP173" s="187"/>
      <c r="QMQ173" s="188"/>
      <c r="QMR173" s="165"/>
      <c r="QMS173" s="166"/>
      <c r="QMT173" s="146"/>
      <c r="QMU173" s="145"/>
      <c r="QMV173" s="145"/>
      <c r="QMW173" s="167"/>
      <c r="QMX173" s="147"/>
      <c r="QMY173" s="148"/>
      <c r="QMZ173" s="187"/>
      <c r="QNA173" s="188"/>
      <c r="QNB173" s="165"/>
      <c r="QNC173" s="166"/>
      <c r="QND173" s="146"/>
      <c r="QNE173" s="145"/>
      <c r="QNF173" s="145"/>
      <c r="QNG173" s="167"/>
      <c r="QNH173" s="147"/>
      <c r="QNI173" s="148"/>
      <c r="QNJ173" s="187"/>
      <c r="QNK173" s="188"/>
      <c r="QNL173" s="165"/>
      <c r="QNM173" s="166"/>
      <c r="QNN173" s="146"/>
      <c r="QNO173" s="145"/>
      <c r="QNP173" s="145"/>
      <c r="QNQ173" s="167"/>
      <c r="QNR173" s="147"/>
      <c r="QNS173" s="148"/>
      <c r="QNT173" s="187"/>
      <c r="QNU173" s="188"/>
      <c r="QNV173" s="165"/>
      <c r="QNW173" s="166"/>
      <c r="QNX173" s="146"/>
      <c r="QNY173" s="145"/>
      <c r="QNZ173" s="145"/>
      <c r="QOA173" s="167"/>
      <c r="QOB173" s="147"/>
      <c r="QOC173" s="148"/>
      <c r="QOD173" s="187"/>
      <c r="QOE173" s="188"/>
      <c r="QOF173" s="165"/>
      <c r="QOG173" s="166"/>
      <c r="QOH173" s="146"/>
      <c r="QOI173" s="145"/>
      <c r="QOJ173" s="145"/>
      <c r="QOK173" s="167"/>
      <c r="QOL173" s="147"/>
      <c r="QOM173" s="148"/>
      <c r="QON173" s="187"/>
      <c r="QOO173" s="188"/>
      <c r="QOP173" s="165"/>
      <c r="QOQ173" s="166"/>
      <c r="QOR173" s="146"/>
      <c r="QOS173" s="145"/>
      <c r="QOT173" s="145"/>
      <c r="QOU173" s="167"/>
      <c r="QOV173" s="147"/>
      <c r="QOW173" s="148"/>
      <c r="QOX173" s="187"/>
      <c r="QOY173" s="188"/>
      <c r="QOZ173" s="165"/>
      <c r="QPA173" s="166"/>
      <c r="QPB173" s="146"/>
      <c r="QPC173" s="145"/>
      <c r="QPD173" s="145"/>
      <c r="QPE173" s="167"/>
      <c r="QPF173" s="147"/>
      <c r="QPG173" s="148"/>
      <c r="QPH173" s="187"/>
      <c r="QPI173" s="188"/>
      <c r="QPJ173" s="165"/>
      <c r="QPK173" s="166"/>
      <c r="QPL173" s="146"/>
      <c r="QPM173" s="145"/>
      <c r="QPN173" s="145"/>
      <c r="QPO173" s="167"/>
      <c r="QPP173" s="147"/>
      <c r="QPQ173" s="148"/>
      <c r="QPR173" s="187"/>
      <c r="QPS173" s="188"/>
      <c r="QPT173" s="165"/>
      <c r="QPU173" s="166"/>
      <c r="QPV173" s="146"/>
      <c r="QPW173" s="145"/>
      <c r="QPX173" s="145"/>
      <c r="QPY173" s="167"/>
      <c r="QPZ173" s="147"/>
      <c r="QQA173" s="148"/>
      <c r="QQB173" s="187"/>
      <c r="QQC173" s="188"/>
      <c r="QQD173" s="165"/>
      <c r="QQE173" s="166"/>
      <c r="QQF173" s="146"/>
      <c r="QQG173" s="145"/>
      <c r="QQH173" s="145"/>
      <c r="QQI173" s="167"/>
      <c r="QQJ173" s="147"/>
      <c r="QQK173" s="148"/>
      <c r="QQL173" s="187"/>
      <c r="QQM173" s="188"/>
      <c r="QQN173" s="165"/>
      <c r="QQO173" s="166"/>
      <c r="QQP173" s="146"/>
      <c r="QQQ173" s="145"/>
      <c r="QQR173" s="145"/>
      <c r="QQS173" s="167"/>
      <c r="QQT173" s="147"/>
      <c r="QQU173" s="148"/>
      <c r="QQV173" s="187"/>
      <c r="QQW173" s="188"/>
      <c r="QQX173" s="165"/>
      <c r="QQY173" s="166"/>
      <c r="QQZ173" s="146"/>
      <c r="QRA173" s="145"/>
      <c r="QRB173" s="145"/>
      <c r="QRC173" s="167"/>
      <c r="QRD173" s="147"/>
      <c r="QRE173" s="148"/>
      <c r="QRF173" s="187"/>
      <c r="QRG173" s="188"/>
      <c r="QRH173" s="165"/>
      <c r="QRI173" s="166"/>
      <c r="QRJ173" s="146"/>
      <c r="QRK173" s="145"/>
      <c r="QRL173" s="145"/>
      <c r="QRM173" s="167"/>
      <c r="QRN173" s="147"/>
      <c r="QRO173" s="148"/>
      <c r="QRP173" s="187"/>
      <c r="QRQ173" s="188"/>
      <c r="QRR173" s="165"/>
      <c r="QRS173" s="166"/>
      <c r="QRT173" s="146"/>
      <c r="QRU173" s="145"/>
      <c r="QRV173" s="145"/>
      <c r="QRW173" s="167"/>
      <c r="QRX173" s="147"/>
      <c r="QRY173" s="148"/>
      <c r="QRZ173" s="187"/>
      <c r="QSA173" s="188"/>
      <c r="QSB173" s="165"/>
      <c r="QSC173" s="166"/>
      <c r="QSD173" s="146"/>
      <c r="QSE173" s="145"/>
      <c r="QSF173" s="145"/>
      <c r="QSG173" s="167"/>
      <c r="QSH173" s="147"/>
      <c r="QSI173" s="148"/>
      <c r="QSJ173" s="187"/>
      <c r="QSK173" s="188"/>
      <c r="QSL173" s="165"/>
      <c r="QSM173" s="166"/>
      <c r="QSN173" s="146"/>
      <c r="QSO173" s="145"/>
      <c r="QSP173" s="145"/>
      <c r="QSQ173" s="167"/>
      <c r="QSR173" s="147"/>
      <c r="QSS173" s="148"/>
      <c r="QST173" s="187"/>
      <c r="QSU173" s="188"/>
      <c r="QSV173" s="165"/>
      <c r="QSW173" s="166"/>
      <c r="QSX173" s="146"/>
      <c r="QSY173" s="145"/>
      <c r="QSZ173" s="145"/>
      <c r="QTA173" s="167"/>
      <c r="QTB173" s="147"/>
      <c r="QTC173" s="148"/>
      <c r="QTD173" s="187"/>
      <c r="QTE173" s="188"/>
      <c r="QTF173" s="165"/>
      <c r="QTG173" s="166"/>
      <c r="QTH173" s="146"/>
      <c r="QTI173" s="145"/>
      <c r="QTJ173" s="145"/>
      <c r="QTK173" s="167"/>
      <c r="QTL173" s="147"/>
      <c r="QTM173" s="148"/>
      <c r="QTN173" s="187"/>
      <c r="QTO173" s="188"/>
      <c r="QTP173" s="165"/>
      <c r="QTQ173" s="166"/>
      <c r="QTR173" s="146"/>
      <c r="QTS173" s="145"/>
      <c r="QTT173" s="145"/>
      <c r="QTU173" s="167"/>
      <c r="QTV173" s="147"/>
      <c r="QTW173" s="148"/>
      <c r="QTX173" s="187"/>
      <c r="QTY173" s="188"/>
      <c r="QTZ173" s="165"/>
      <c r="QUA173" s="166"/>
      <c r="QUB173" s="146"/>
      <c r="QUC173" s="145"/>
      <c r="QUD173" s="145"/>
      <c r="QUE173" s="167"/>
      <c r="QUF173" s="147"/>
      <c r="QUG173" s="148"/>
      <c r="QUH173" s="187"/>
      <c r="QUI173" s="188"/>
      <c r="QUJ173" s="165"/>
      <c r="QUK173" s="166"/>
      <c r="QUL173" s="146"/>
      <c r="QUM173" s="145"/>
      <c r="QUN173" s="145"/>
      <c r="QUO173" s="167"/>
      <c r="QUP173" s="147"/>
      <c r="QUQ173" s="148"/>
      <c r="QUR173" s="187"/>
      <c r="QUS173" s="188"/>
      <c r="QUT173" s="165"/>
      <c r="QUU173" s="166"/>
      <c r="QUV173" s="146"/>
      <c r="QUW173" s="145"/>
      <c r="QUX173" s="145"/>
      <c r="QUY173" s="167"/>
      <c r="QUZ173" s="147"/>
      <c r="QVA173" s="148"/>
      <c r="QVB173" s="187"/>
      <c r="QVC173" s="188"/>
      <c r="QVD173" s="165"/>
      <c r="QVE173" s="166"/>
      <c r="QVF173" s="146"/>
      <c r="QVG173" s="145"/>
      <c r="QVH173" s="145"/>
      <c r="QVI173" s="167"/>
      <c r="QVJ173" s="147"/>
      <c r="QVK173" s="148"/>
      <c r="QVL173" s="187"/>
      <c r="QVM173" s="188"/>
      <c r="QVN173" s="165"/>
      <c r="QVO173" s="166"/>
      <c r="QVP173" s="146"/>
      <c r="QVQ173" s="145"/>
      <c r="QVR173" s="145"/>
      <c r="QVS173" s="167"/>
      <c r="QVT173" s="147"/>
      <c r="QVU173" s="148"/>
      <c r="QVV173" s="187"/>
      <c r="QVW173" s="188"/>
      <c r="QVX173" s="165"/>
      <c r="QVY173" s="166"/>
      <c r="QVZ173" s="146"/>
      <c r="QWA173" s="145"/>
      <c r="QWB173" s="145"/>
      <c r="QWC173" s="167"/>
      <c r="QWD173" s="147"/>
      <c r="QWE173" s="148"/>
      <c r="QWF173" s="187"/>
      <c r="QWG173" s="188"/>
      <c r="QWH173" s="165"/>
      <c r="QWI173" s="166"/>
      <c r="QWJ173" s="146"/>
      <c r="QWK173" s="145"/>
      <c r="QWL173" s="145"/>
      <c r="QWM173" s="167"/>
      <c r="QWN173" s="147"/>
      <c r="QWO173" s="148"/>
      <c r="QWP173" s="187"/>
      <c r="QWQ173" s="188"/>
      <c r="QWR173" s="165"/>
      <c r="QWS173" s="166"/>
      <c r="QWT173" s="146"/>
      <c r="QWU173" s="145"/>
      <c r="QWV173" s="145"/>
      <c r="QWW173" s="167"/>
      <c r="QWX173" s="147"/>
      <c r="QWY173" s="148"/>
      <c r="QWZ173" s="187"/>
      <c r="QXA173" s="188"/>
      <c r="QXB173" s="165"/>
      <c r="QXC173" s="166"/>
      <c r="QXD173" s="146"/>
      <c r="QXE173" s="145"/>
      <c r="QXF173" s="145"/>
      <c r="QXG173" s="167"/>
      <c r="QXH173" s="147"/>
      <c r="QXI173" s="148"/>
      <c r="QXJ173" s="187"/>
      <c r="QXK173" s="188"/>
      <c r="QXL173" s="165"/>
      <c r="QXM173" s="166"/>
      <c r="QXN173" s="146"/>
      <c r="QXO173" s="145"/>
      <c r="QXP173" s="145"/>
      <c r="QXQ173" s="167"/>
      <c r="QXR173" s="147"/>
      <c r="QXS173" s="148"/>
      <c r="QXT173" s="187"/>
      <c r="QXU173" s="188"/>
      <c r="QXV173" s="165"/>
      <c r="QXW173" s="166"/>
      <c r="QXX173" s="146"/>
      <c r="QXY173" s="145"/>
      <c r="QXZ173" s="145"/>
      <c r="QYA173" s="167"/>
      <c r="QYB173" s="147"/>
      <c r="QYC173" s="148"/>
      <c r="QYD173" s="187"/>
      <c r="QYE173" s="188"/>
      <c r="QYF173" s="165"/>
      <c r="QYG173" s="166"/>
      <c r="QYH173" s="146"/>
      <c r="QYI173" s="145"/>
      <c r="QYJ173" s="145"/>
      <c r="QYK173" s="167"/>
      <c r="QYL173" s="147"/>
      <c r="QYM173" s="148"/>
      <c r="QYN173" s="187"/>
      <c r="QYO173" s="188"/>
      <c r="QYP173" s="165"/>
      <c r="QYQ173" s="166"/>
      <c r="QYR173" s="146"/>
      <c r="QYS173" s="145"/>
      <c r="QYT173" s="145"/>
      <c r="QYU173" s="167"/>
      <c r="QYV173" s="147"/>
      <c r="QYW173" s="148"/>
      <c r="QYX173" s="187"/>
      <c r="QYY173" s="188"/>
      <c r="QYZ173" s="165"/>
      <c r="QZA173" s="166"/>
      <c r="QZB173" s="146"/>
      <c r="QZC173" s="145"/>
      <c r="QZD173" s="145"/>
      <c r="QZE173" s="167"/>
      <c r="QZF173" s="147"/>
      <c r="QZG173" s="148"/>
      <c r="QZH173" s="187"/>
      <c r="QZI173" s="188"/>
      <c r="QZJ173" s="165"/>
      <c r="QZK173" s="166"/>
      <c r="QZL173" s="146"/>
      <c r="QZM173" s="145"/>
      <c r="QZN173" s="145"/>
      <c r="QZO173" s="167"/>
      <c r="QZP173" s="147"/>
      <c r="QZQ173" s="148"/>
      <c r="QZR173" s="187"/>
      <c r="QZS173" s="188"/>
      <c r="QZT173" s="165"/>
      <c r="QZU173" s="166"/>
      <c r="QZV173" s="146"/>
      <c r="QZW173" s="145"/>
      <c r="QZX173" s="145"/>
      <c r="QZY173" s="167"/>
      <c r="QZZ173" s="147"/>
      <c r="RAA173" s="148"/>
      <c r="RAB173" s="187"/>
      <c r="RAC173" s="188"/>
      <c r="RAD173" s="165"/>
      <c r="RAE173" s="166"/>
      <c r="RAF173" s="146"/>
      <c r="RAG173" s="145"/>
      <c r="RAH173" s="145"/>
      <c r="RAI173" s="167"/>
      <c r="RAJ173" s="147"/>
      <c r="RAK173" s="148"/>
      <c r="RAL173" s="187"/>
      <c r="RAM173" s="188"/>
      <c r="RAN173" s="165"/>
      <c r="RAO173" s="166"/>
      <c r="RAP173" s="146"/>
      <c r="RAQ173" s="145"/>
      <c r="RAR173" s="145"/>
      <c r="RAS173" s="167"/>
      <c r="RAT173" s="147"/>
      <c r="RAU173" s="148"/>
      <c r="RAV173" s="187"/>
      <c r="RAW173" s="188"/>
      <c r="RAX173" s="165"/>
      <c r="RAY173" s="166"/>
      <c r="RAZ173" s="146"/>
      <c r="RBA173" s="145"/>
      <c r="RBB173" s="145"/>
      <c r="RBC173" s="167"/>
      <c r="RBD173" s="147"/>
      <c r="RBE173" s="148"/>
      <c r="RBF173" s="187"/>
      <c r="RBG173" s="188"/>
      <c r="RBH173" s="165"/>
      <c r="RBI173" s="166"/>
      <c r="RBJ173" s="146"/>
      <c r="RBK173" s="145"/>
      <c r="RBL173" s="145"/>
      <c r="RBM173" s="167"/>
      <c r="RBN173" s="147"/>
      <c r="RBO173" s="148"/>
      <c r="RBP173" s="187"/>
      <c r="RBQ173" s="188"/>
      <c r="RBR173" s="165"/>
      <c r="RBS173" s="166"/>
      <c r="RBT173" s="146"/>
      <c r="RBU173" s="145"/>
      <c r="RBV173" s="145"/>
      <c r="RBW173" s="167"/>
      <c r="RBX173" s="147"/>
      <c r="RBY173" s="148"/>
      <c r="RBZ173" s="187"/>
      <c r="RCA173" s="188"/>
      <c r="RCB173" s="165"/>
      <c r="RCC173" s="166"/>
      <c r="RCD173" s="146"/>
      <c r="RCE173" s="145"/>
      <c r="RCF173" s="145"/>
      <c r="RCG173" s="167"/>
      <c r="RCH173" s="147"/>
      <c r="RCI173" s="148"/>
      <c r="RCJ173" s="187"/>
      <c r="RCK173" s="188"/>
      <c r="RCL173" s="165"/>
      <c r="RCM173" s="166"/>
      <c r="RCN173" s="146"/>
      <c r="RCO173" s="145"/>
      <c r="RCP173" s="145"/>
      <c r="RCQ173" s="167"/>
      <c r="RCR173" s="147"/>
      <c r="RCS173" s="148"/>
      <c r="RCT173" s="187"/>
      <c r="RCU173" s="188"/>
      <c r="RCV173" s="165"/>
      <c r="RCW173" s="166"/>
      <c r="RCX173" s="146"/>
      <c r="RCY173" s="145"/>
      <c r="RCZ173" s="145"/>
      <c r="RDA173" s="167"/>
      <c r="RDB173" s="147"/>
      <c r="RDC173" s="148"/>
      <c r="RDD173" s="187"/>
      <c r="RDE173" s="188"/>
      <c r="RDF173" s="165"/>
      <c r="RDG173" s="166"/>
      <c r="RDH173" s="146"/>
      <c r="RDI173" s="145"/>
      <c r="RDJ173" s="145"/>
      <c r="RDK173" s="167"/>
      <c r="RDL173" s="147"/>
      <c r="RDM173" s="148"/>
      <c r="RDN173" s="187"/>
      <c r="RDO173" s="188"/>
      <c r="RDP173" s="165"/>
      <c r="RDQ173" s="166"/>
      <c r="RDR173" s="146"/>
      <c r="RDS173" s="145"/>
      <c r="RDT173" s="145"/>
      <c r="RDU173" s="167"/>
      <c r="RDV173" s="147"/>
      <c r="RDW173" s="148"/>
      <c r="RDX173" s="187"/>
      <c r="RDY173" s="188"/>
      <c r="RDZ173" s="165"/>
      <c r="REA173" s="166"/>
      <c r="REB173" s="146"/>
      <c r="REC173" s="145"/>
      <c r="RED173" s="145"/>
      <c r="REE173" s="167"/>
      <c r="REF173" s="147"/>
      <c r="REG173" s="148"/>
      <c r="REH173" s="187"/>
      <c r="REI173" s="188"/>
      <c r="REJ173" s="165"/>
      <c r="REK173" s="166"/>
      <c r="REL173" s="146"/>
      <c r="REM173" s="145"/>
      <c r="REN173" s="145"/>
      <c r="REO173" s="167"/>
      <c r="REP173" s="147"/>
      <c r="REQ173" s="148"/>
      <c r="RER173" s="187"/>
      <c r="RES173" s="188"/>
      <c r="RET173" s="165"/>
      <c r="REU173" s="166"/>
      <c r="REV173" s="146"/>
      <c r="REW173" s="145"/>
      <c r="REX173" s="145"/>
      <c r="REY173" s="167"/>
      <c r="REZ173" s="147"/>
      <c r="RFA173" s="148"/>
      <c r="RFB173" s="187"/>
      <c r="RFC173" s="188"/>
      <c r="RFD173" s="165"/>
      <c r="RFE173" s="166"/>
      <c r="RFF173" s="146"/>
      <c r="RFG173" s="145"/>
      <c r="RFH173" s="145"/>
      <c r="RFI173" s="167"/>
      <c r="RFJ173" s="147"/>
      <c r="RFK173" s="148"/>
      <c r="RFL173" s="187"/>
      <c r="RFM173" s="188"/>
      <c r="RFN173" s="165"/>
      <c r="RFO173" s="166"/>
      <c r="RFP173" s="146"/>
      <c r="RFQ173" s="145"/>
      <c r="RFR173" s="145"/>
      <c r="RFS173" s="167"/>
      <c r="RFT173" s="147"/>
      <c r="RFU173" s="148"/>
      <c r="RFV173" s="187"/>
      <c r="RFW173" s="188"/>
      <c r="RFX173" s="165"/>
      <c r="RFY173" s="166"/>
      <c r="RFZ173" s="146"/>
      <c r="RGA173" s="145"/>
      <c r="RGB173" s="145"/>
      <c r="RGC173" s="167"/>
      <c r="RGD173" s="147"/>
      <c r="RGE173" s="148"/>
      <c r="RGF173" s="187"/>
      <c r="RGG173" s="188"/>
      <c r="RGH173" s="165"/>
      <c r="RGI173" s="166"/>
      <c r="RGJ173" s="146"/>
      <c r="RGK173" s="145"/>
      <c r="RGL173" s="145"/>
      <c r="RGM173" s="167"/>
      <c r="RGN173" s="147"/>
      <c r="RGO173" s="148"/>
      <c r="RGP173" s="187"/>
      <c r="RGQ173" s="188"/>
      <c r="RGR173" s="165"/>
      <c r="RGS173" s="166"/>
      <c r="RGT173" s="146"/>
      <c r="RGU173" s="145"/>
      <c r="RGV173" s="145"/>
      <c r="RGW173" s="167"/>
      <c r="RGX173" s="147"/>
      <c r="RGY173" s="148"/>
      <c r="RGZ173" s="187"/>
      <c r="RHA173" s="188"/>
      <c r="RHB173" s="165"/>
      <c r="RHC173" s="166"/>
      <c r="RHD173" s="146"/>
      <c r="RHE173" s="145"/>
      <c r="RHF173" s="145"/>
      <c r="RHG173" s="167"/>
      <c r="RHH173" s="147"/>
      <c r="RHI173" s="148"/>
      <c r="RHJ173" s="187"/>
      <c r="RHK173" s="188"/>
      <c r="RHL173" s="165"/>
      <c r="RHM173" s="166"/>
      <c r="RHN173" s="146"/>
      <c r="RHO173" s="145"/>
      <c r="RHP173" s="145"/>
      <c r="RHQ173" s="167"/>
      <c r="RHR173" s="147"/>
      <c r="RHS173" s="148"/>
      <c r="RHT173" s="187"/>
      <c r="RHU173" s="188"/>
      <c r="RHV173" s="165"/>
      <c r="RHW173" s="166"/>
      <c r="RHX173" s="146"/>
      <c r="RHY173" s="145"/>
      <c r="RHZ173" s="145"/>
      <c r="RIA173" s="167"/>
      <c r="RIB173" s="147"/>
      <c r="RIC173" s="148"/>
      <c r="RID173" s="187"/>
      <c r="RIE173" s="188"/>
      <c r="RIF173" s="165"/>
      <c r="RIG173" s="166"/>
      <c r="RIH173" s="146"/>
      <c r="RII173" s="145"/>
      <c r="RIJ173" s="145"/>
      <c r="RIK173" s="167"/>
      <c r="RIL173" s="147"/>
      <c r="RIM173" s="148"/>
      <c r="RIN173" s="187"/>
      <c r="RIO173" s="188"/>
      <c r="RIP173" s="165"/>
      <c r="RIQ173" s="166"/>
      <c r="RIR173" s="146"/>
      <c r="RIS173" s="145"/>
      <c r="RIT173" s="145"/>
      <c r="RIU173" s="167"/>
      <c r="RIV173" s="147"/>
      <c r="RIW173" s="148"/>
      <c r="RIX173" s="187"/>
      <c r="RIY173" s="188"/>
      <c r="RIZ173" s="165"/>
      <c r="RJA173" s="166"/>
      <c r="RJB173" s="146"/>
      <c r="RJC173" s="145"/>
      <c r="RJD173" s="145"/>
      <c r="RJE173" s="167"/>
      <c r="RJF173" s="147"/>
      <c r="RJG173" s="148"/>
      <c r="RJH173" s="187"/>
      <c r="RJI173" s="188"/>
      <c r="RJJ173" s="165"/>
      <c r="RJK173" s="166"/>
      <c r="RJL173" s="146"/>
      <c r="RJM173" s="145"/>
      <c r="RJN173" s="145"/>
      <c r="RJO173" s="167"/>
      <c r="RJP173" s="147"/>
      <c r="RJQ173" s="148"/>
      <c r="RJR173" s="187"/>
      <c r="RJS173" s="188"/>
      <c r="RJT173" s="165"/>
      <c r="RJU173" s="166"/>
      <c r="RJV173" s="146"/>
      <c r="RJW173" s="145"/>
      <c r="RJX173" s="145"/>
      <c r="RJY173" s="167"/>
      <c r="RJZ173" s="147"/>
      <c r="RKA173" s="148"/>
      <c r="RKB173" s="187"/>
      <c r="RKC173" s="188"/>
      <c r="RKD173" s="165"/>
      <c r="RKE173" s="166"/>
      <c r="RKF173" s="146"/>
      <c r="RKG173" s="145"/>
      <c r="RKH173" s="145"/>
      <c r="RKI173" s="167"/>
      <c r="RKJ173" s="147"/>
      <c r="RKK173" s="148"/>
      <c r="RKL173" s="187"/>
      <c r="RKM173" s="188"/>
      <c r="RKN173" s="165"/>
      <c r="RKO173" s="166"/>
      <c r="RKP173" s="146"/>
      <c r="RKQ173" s="145"/>
      <c r="RKR173" s="145"/>
      <c r="RKS173" s="167"/>
      <c r="RKT173" s="147"/>
      <c r="RKU173" s="148"/>
      <c r="RKV173" s="187"/>
      <c r="RKW173" s="188"/>
      <c r="RKX173" s="165"/>
      <c r="RKY173" s="166"/>
      <c r="RKZ173" s="146"/>
      <c r="RLA173" s="145"/>
      <c r="RLB173" s="145"/>
      <c r="RLC173" s="167"/>
      <c r="RLD173" s="147"/>
      <c r="RLE173" s="148"/>
      <c r="RLF173" s="187"/>
      <c r="RLG173" s="188"/>
      <c r="RLH173" s="165"/>
      <c r="RLI173" s="166"/>
      <c r="RLJ173" s="146"/>
      <c r="RLK173" s="145"/>
      <c r="RLL173" s="145"/>
      <c r="RLM173" s="167"/>
      <c r="RLN173" s="147"/>
      <c r="RLO173" s="148"/>
      <c r="RLP173" s="187"/>
      <c r="RLQ173" s="188"/>
      <c r="RLR173" s="165"/>
      <c r="RLS173" s="166"/>
      <c r="RLT173" s="146"/>
      <c r="RLU173" s="145"/>
      <c r="RLV173" s="145"/>
      <c r="RLW173" s="167"/>
      <c r="RLX173" s="147"/>
      <c r="RLY173" s="148"/>
      <c r="RLZ173" s="187"/>
      <c r="RMA173" s="188"/>
      <c r="RMB173" s="165"/>
      <c r="RMC173" s="166"/>
      <c r="RMD173" s="146"/>
      <c r="RME173" s="145"/>
      <c r="RMF173" s="145"/>
      <c r="RMG173" s="167"/>
      <c r="RMH173" s="147"/>
      <c r="RMI173" s="148"/>
      <c r="RMJ173" s="187"/>
      <c r="RMK173" s="188"/>
      <c r="RML173" s="165"/>
      <c r="RMM173" s="166"/>
      <c r="RMN173" s="146"/>
      <c r="RMO173" s="145"/>
      <c r="RMP173" s="145"/>
      <c r="RMQ173" s="167"/>
      <c r="RMR173" s="147"/>
      <c r="RMS173" s="148"/>
      <c r="RMT173" s="187"/>
      <c r="RMU173" s="188"/>
      <c r="RMV173" s="165"/>
      <c r="RMW173" s="166"/>
      <c r="RMX173" s="146"/>
      <c r="RMY173" s="145"/>
      <c r="RMZ173" s="145"/>
      <c r="RNA173" s="167"/>
      <c r="RNB173" s="147"/>
      <c r="RNC173" s="148"/>
      <c r="RND173" s="187"/>
      <c r="RNE173" s="188"/>
      <c r="RNF173" s="165"/>
      <c r="RNG173" s="166"/>
      <c r="RNH173" s="146"/>
      <c r="RNI173" s="145"/>
      <c r="RNJ173" s="145"/>
      <c r="RNK173" s="167"/>
      <c r="RNL173" s="147"/>
      <c r="RNM173" s="148"/>
      <c r="RNN173" s="187"/>
      <c r="RNO173" s="188"/>
      <c r="RNP173" s="165"/>
      <c r="RNQ173" s="166"/>
      <c r="RNR173" s="146"/>
      <c r="RNS173" s="145"/>
      <c r="RNT173" s="145"/>
      <c r="RNU173" s="167"/>
      <c r="RNV173" s="147"/>
      <c r="RNW173" s="148"/>
      <c r="RNX173" s="187"/>
      <c r="RNY173" s="188"/>
      <c r="RNZ173" s="165"/>
      <c r="ROA173" s="166"/>
      <c r="ROB173" s="146"/>
      <c r="ROC173" s="145"/>
      <c r="ROD173" s="145"/>
      <c r="ROE173" s="167"/>
      <c r="ROF173" s="147"/>
      <c r="ROG173" s="148"/>
      <c r="ROH173" s="187"/>
      <c r="ROI173" s="188"/>
      <c r="ROJ173" s="165"/>
      <c r="ROK173" s="166"/>
      <c r="ROL173" s="146"/>
      <c r="ROM173" s="145"/>
      <c r="RON173" s="145"/>
      <c r="ROO173" s="167"/>
      <c r="ROP173" s="147"/>
      <c r="ROQ173" s="148"/>
      <c r="ROR173" s="187"/>
      <c r="ROS173" s="188"/>
      <c r="ROT173" s="165"/>
      <c r="ROU173" s="166"/>
      <c r="ROV173" s="146"/>
      <c r="ROW173" s="145"/>
      <c r="ROX173" s="145"/>
      <c r="ROY173" s="167"/>
      <c r="ROZ173" s="147"/>
      <c r="RPA173" s="148"/>
      <c r="RPB173" s="187"/>
      <c r="RPC173" s="188"/>
      <c r="RPD173" s="165"/>
      <c r="RPE173" s="166"/>
      <c r="RPF173" s="146"/>
      <c r="RPG173" s="145"/>
      <c r="RPH173" s="145"/>
      <c r="RPI173" s="167"/>
      <c r="RPJ173" s="147"/>
      <c r="RPK173" s="148"/>
      <c r="RPL173" s="187"/>
      <c r="RPM173" s="188"/>
      <c r="RPN173" s="165"/>
      <c r="RPO173" s="166"/>
      <c r="RPP173" s="146"/>
      <c r="RPQ173" s="145"/>
      <c r="RPR173" s="145"/>
      <c r="RPS173" s="167"/>
      <c r="RPT173" s="147"/>
      <c r="RPU173" s="148"/>
      <c r="RPV173" s="187"/>
      <c r="RPW173" s="188"/>
      <c r="RPX173" s="165"/>
      <c r="RPY173" s="166"/>
      <c r="RPZ173" s="146"/>
      <c r="RQA173" s="145"/>
      <c r="RQB173" s="145"/>
      <c r="RQC173" s="167"/>
      <c r="RQD173" s="147"/>
      <c r="RQE173" s="148"/>
      <c r="RQF173" s="187"/>
      <c r="RQG173" s="188"/>
      <c r="RQH173" s="165"/>
      <c r="RQI173" s="166"/>
      <c r="RQJ173" s="146"/>
      <c r="RQK173" s="145"/>
      <c r="RQL173" s="145"/>
      <c r="RQM173" s="167"/>
      <c r="RQN173" s="147"/>
      <c r="RQO173" s="148"/>
      <c r="RQP173" s="187"/>
      <c r="RQQ173" s="188"/>
      <c r="RQR173" s="165"/>
      <c r="RQS173" s="166"/>
      <c r="RQT173" s="146"/>
      <c r="RQU173" s="145"/>
      <c r="RQV173" s="145"/>
      <c r="RQW173" s="167"/>
      <c r="RQX173" s="147"/>
      <c r="RQY173" s="148"/>
      <c r="RQZ173" s="187"/>
      <c r="RRA173" s="188"/>
      <c r="RRB173" s="165"/>
      <c r="RRC173" s="166"/>
      <c r="RRD173" s="146"/>
      <c r="RRE173" s="145"/>
      <c r="RRF173" s="145"/>
      <c r="RRG173" s="167"/>
      <c r="RRH173" s="147"/>
      <c r="RRI173" s="148"/>
      <c r="RRJ173" s="187"/>
      <c r="RRK173" s="188"/>
      <c r="RRL173" s="165"/>
      <c r="RRM173" s="166"/>
      <c r="RRN173" s="146"/>
      <c r="RRO173" s="145"/>
      <c r="RRP173" s="145"/>
      <c r="RRQ173" s="167"/>
      <c r="RRR173" s="147"/>
      <c r="RRS173" s="148"/>
      <c r="RRT173" s="187"/>
      <c r="RRU173" s="188"/>
      <c r="RRV173" s="165"/>
      <c r="RRW173" s="166"/>
      <c r="RRX173" s="146"/>
      <c r="RRY173" s="145"/>
      <c r="RRZ173" s="145"/>
      <c r="RSA173" s="167"/>
      <c r="RSB173" s="147"/>
      <c r="RSC173" s="148"/>
      <c r="RSD173" s="187"/>
      <c r="RSE173" s="188"/>
      <c r="RSF173" s="165"/>
      <c r="RSG173" s="166"/>
      <c r="RSH173" s="146"/>
      <c r="RSI173" s="145"/>
      <c r="RSJ173" s="145"/>
      <c r="RSK173" s="167"/>
      <c r="RSL173" s="147"/>
      <c r="RSM173" s="148"/>
      <c r="RSN173" s="187"/>
      <c r="RSO173" s="188"/>
      <c r="RSP173" s="165"/>
      <c r="RSQ173" s="166"/>
      <c r="RSR173" s="146"/>
      <c r="RSS173" s="145"/>
      <c r="RST173" s="145"/>
      <c r="RSU173" s="167"/>
      <c r="RSV173" s="147"/>
      <c r="RSW173" s="148"/>
      <c r="RSX173" s="187"/>
      <c r="RSY173" s="188"/>
      <c r="RSZ173" s="165"/>
      <c r="RTA173" s="166"/>
      <c r="RTB173" s="146"/>
      <c r="RTC173" s="145"/>
      <c r="RTD173" s="145"/>
      <c r="RTE173" s="167"/>
      <c r="RTF173" s="147"/>
      <c r="RTG173" s="148"/>
      <c r="RTH173" s="187"/>
      <c r="RTI173" s="188"/>
      <c r="RTJ173" s="165"/>
      <c r="RTK173" s="166"/>
      <c r="RTL173" s="146"/>
      <c r="RTM173" s="145"/>
      <c r="RTN173" s="145"/>
      <c r="RTO173" s="167"/>
      <c r="RTP173" s="147"/>
      <c r="RTQ173" s="148"/>
      <c r="RTR173" s="187"/>
      <c r="RTS173" s="188"/>
      <c r="RTT173" s="165"/>
      <c r="RTU173" s="166"/>
      <c r="RTV173" s="146"/>
      <c r="RTW173" s="145"/>
      <c r="RTX173" s="145"/>
      <c r="RTY173" s="167"/>
      <c r="RTZ173" s="147"/>
      <c r="RUA173" s="148"/>
      <c r="RUB173" s="187"/>
      <c r="RUC173" s="188"/>
      <c r="RUD173" s="165"/>
      <c r="RUE173" s="166"/>
      <c r="RUF173" s="146"/>
      <c r="RUG173" s="145"/>
      <c r="RUH173" s="145"/>
      <c r="RUI173" s="167"/>
      <c r="RUJ173" s="147"/>
      <c r="RUK173" s="148"/>
      <c r="RUL173" s="187"/>
      <c r="RUM173" s="188"/>
      <c r="RUN173" s="165"/>
      <c r="RUO173" s="166"/>
      <c r="RUP173" s="146"/>
      <c r="RUQ173" s="145"/>
      <c r="RUR173" s="145"/>
      <c r="RUS173" s="167"/>
      <c r="RUT173" s="147"/>
      <c r="RUU173" s="148"/>
      <c r="RUV173" s="187"/>
      <c r="RUW173" s="188"/>
      <c r="RUX173" s="165"/>
      <c r="RUY173" s="166"/>
      <c r="RUZ173" s="146"/>
      <c r="RVA173" s="145"/>
      <c r="RVB173" s="145"/>
      <c r="RVC173" s="167"/>
      <c r="RVD173" s="147"/>
      <c r="RVE173" s="148"/>
      <c r="RVF173" s="187"/>
      <c r="RVG173" s="188"/>
      <c r="RVH173" s="165"/>
      <c r="RVI173" s="166"/>
      <c r="RVJ173" s="146"/>
      <c r="RVK173" s="145"/>
      <c r="RVL173" s="145"/>
      <c r="RVM173" s="167"/>
      <c r="RVN173" s="147"/>
      <c r="RVO173" s="148"/>
      <c r="RVP173" s="187"/>
      <c r="RVQ173" s="188"/>
      <c r="RVR173" s="165"/>
      <c r="RVS173" s="166"/>
      <c r="RVT173" s="146"/>
      <c r="RVU173" s="145"/>
      <c r="RVV173" s="145"/>
      <c r="RVW173" s="167"/>
      <c r="RVX173" s="147"/>
      <c r="RVY173" s="148"/>
      <c r="RVZ173" s="187"/>
      <c r="RWA173" s="188"/>
      <c r="RWB173" s="165"/>
      <c r="RWC173" s="166"/>
      <c r="RWD173" s="146"/>
      <c r="RWE173" s="145"/>
      <c r="RWF173" s="145"/>
      <c r="RWG173" s="167"/>
      <c r="RWH173" s="147"/>
      <c r="RWI173" s="148"/>
      <c r="RWJ173" s="187"/>
      <c r="RWK173" s="188"/>
      <c r="RWL173" s="165"/>
      <c r="RWM173" s="166"/>
      <c r="RWN173" s="146"/>
      <c r="RWO173" s="145"/>
      <c r="RWP173" s="145"/>
      <c r="RWQ173" s="167"/>
      <c r="RWR173" s="147"/>
      <c r="RWS173" s="148"/>
      <c r="RWT173" s="187"/>
      <c r="RWU173" s="188"/>
      <c r="RWV173" s="165"/>
      <c r="RWW173" s="166"/>
      <c r="RWX173" s="146"/>
      <c r="RWY173" s="145"/>
      <c r="RWZ173" s="145"/>
      <c r="RXA173" s="167"/>
      <c r="RXB173" s="147"/>
      <c r="RXC173" s="148"/>
      <c r="RXD173" s="187"/>
      <c r="RXE173" s="188"/>
      <c r="RXF173" s="165"/>
      <c r="RXG173" s="166"/>
      <c r="RXH173" s="146"/>
      <c r="RXI173" s="145"/>
      <c r="RXJ173" s="145"/>
      <c r="RXK173" s="167"/>
      <c r="RXL173" s="147"/>
      <c r="RXM173" s="148"/>
      <c r="RXN173" s="187"/>
      <c r="RXO173" s="188"/>
      <c r="RXP173" s="165"/>
      <c r="RXQ173" s="166"/>
      <c r="RXR173" s="146"/>
      <c r="RXS173" s="145"/>
      <c r="RXT173" s="145"/>
      <c r="RXU173" s="167"/>
      <c r="RXV173" s="147"/>
      <c r="RXW173" s="148"/>
      <c r="RXX173" s="187"/>
      <c r="RXY173" s="188"/>
      <c r="RXZ173" s="165"/>
      <c r="RYA173" s="166"/>
      <c r="RYB173" s="146"/>
      <c r="RYC173" s="145"/>
      <c r="RYD173" s="145"/>
      <c r="RYE173" s="167"/>
      <c r="RYF173" s="147"/>
      <c r="RYG173" s="148"/>
      <c r="RYH173" s="187"/>
      <c r="RYI173" s="188"/>
      <c r="RYJ173" s="165"/>
      <c r="RYK173" s="166"/>
      <c r="RYL173" s="146"/>
      <c r="RYM173" s="145"/>
      <c r="RYN173" s="145"/>
      <c r="RYO173" s="167"/>
      <c r="RYP173" s="147"/>
      <c r="RYQ173" s="148"/>
      <c r="RYR173" s="187"/>
      <c r="RYS173" s="188"/>
      <c r="RYT173" s="165"/>
      <c r="RYU173" s="166"/>
      <c r="RYV173" s="146"/>
      <c r="RYW173" s="145"/>
      <c r="RYX173" s="145"/>
      <c r="RYY173" s="167"/>
      <c r="RYZ173" s="147"/>
      <c r="RZA173" s="148"/>
      <c r="RZB173" s="187"/>
      <c r="RZC173" s="188"/>
      <c r="RZD173" s="165"/>
      <c r="RZE173" s="166"/>
      <c r="RZF173" s="146"/>
      <c r="RZG173" s="145"/>
      <c r="RZH173" s="145"/>
      <c r="RZI173" s="167"/>
      <c r="RZJ173" s="147"/>
      <c r="RZK173" s="148"/>
      <c r="RZL173" s="187"/>
      <c r="RZM173" s="188"/>
      <c r="RZN173" s="165"/>
      <c r="RZO173" s="166"/>
      <c r="RZP173" s="146"/>
      <c r="RZQ173" s="145"/>
      <c r="RZR173" s="145"/>
      <c r="RZS173" s="167"/>
      <c r="RZT173" s="147"/>
      <c r="RZU173" s="148"/>
      <c r="RZV173" s="187"/>
      <c r="RZW173" s="188"/>
      <c r="RZX173" s="165"/>
      <c r="RZY173" s="166"/>
      <c r="RZZ173" s="146"/>
      <c r="SAA173" s="145"/>
      <c r="SAB173" s="145"/>
      <c r="SAC173" s="167"/>
      <c r="SAD173" s="147"/>
      <c r="SAE173" s="148"/>
      <c r="SAF173" s="187"/>
      <c r="SAG173" s="188"/>
      <c r="SAH173" s="165"/>
      <c r="SAI173" s="166"/>
      <c r="SAJ173" s="146"/>
      <c r="SAK173" s="145"/>
      <c r="SAL173" s="145"/>
      <c r="SAM173" s="167"/>
      <c r="SAN173" s="147"/>
      <c r="SAO173" s="148"/>
      <c r="SAP173" s="187"/>
      <c r="SAQ173" s="188"/>
      <c r="SAR173" s="165"/>
      <c r="SAS173" s="166"/>
      <c r="SAT173" s="146"/>
      <c r="SAU173" s="145"/>
      <c r="SAV173" s="145"/>
      <c r="SAW173" s="167"/>
      <c r="SAX173" s="147"/>
      <c r="SAY173" s="148"/>
      <c r="SAZ173" s="187"/>
      <c r="SBA173" s="188"/>
      <c r="SBB173" s="165"/>
      <c r="SBC173" s="166"/>
      <c r="SBD173" s="146"/>
      <c r="SBE173" s="145"/>
      <c r="SBF173" s="145"/>
      <c r="SBG173" s="167"/>
      <c r="SBH173" s="147"/>
      <c r="SBI173" s="148"/>
      <c r="SBJ173" s="187"/>
      <c r="SBK173" s="188"/>
      <c r="SBL173" s="165"/>
      <c r="SBM173" s="166"/>
      <c r="SBN173" s="146"/>
      <c r="SBO173" s="145"/>
      <c r="SBP173" s="145"/>
      <c r="SBQ173" s="167"/>
      <c r="SBR173" s="147"/>
      <c r="SBS173" s="148"/>
      <c r="SBT173" s="187"/>
      <c r="SBU173" s="188"/>
      <c r="SBV173" s="165"/>
      <c r="SBW173" s="166"/>
      <c r="SBX173" s="146"/>
      <c r="SBY173" s="145"/>
      <c r="SBZ173" s="145"/>
      <c r="SCA173" s="167"/>
      <c r="SCB173" s="147"/>
      <c r="SCC173" s="148"/>
      <c r="SCD173" s="187"/>
      <c r="SCE173" s="188"/>
      <c r="SCF173" s="165"/>
      <c r="SCG173" s="166"/>
      <c r="SCH173" s="146"/>
      <c r="SCI173" s="145"/>
      <c r="SCJ173" s="145"/>
      <c r="SCK173" s="167"/>
      <c r="SCL173" s="147"/>
      <c r="SCM173" s="148"/>
      <c r="SCN173" s="187"/>
      <c r="SCO173" s="188"/>
      <c r="SCP173" s="165"/>
      <c r="SCQ173" s="166"/>
      <c r="SCR173" s="146"/>
      <c r="SCS173" s="145"/>
      <c r="SCT173" s="145"/>
      <c r="SCU173" s="167"/>
      <c r="SCV173" s="147"/>
      <c r="SCW173" s="148"/>
      <c r="SCX173" s="187"/>
      <c r="SCY173" s="188"/>
      <c r="SCZ173" s="165"/>
      <c r="SDA173" s="166"/>
      <c r="SDB173" s="146"/>
      <c r="SDC173" s="145"/>
      <c r="SDD173" s="145"/>
      <c r="SDE173" s="167"/>
      <c r="SDF173" s="147"/>
      <c r="SDG173" s="148"/>
      <c r="SDH173" s="187"/>
      <c r="SDI173" s="188"/>
      <c r="SDJ173" s="165"/>
      <c r="SDK173" s="166"/>
      <c r="SDL173" s="146"/>
      <c r="SDM173" s="145"/>
      <c r="SDN173" s="145"/>
      <c r="SDO173" s="167"/>
      <c r="SDP173" s="147"/>
      <c r="SDQ173" s="148"/>
      <c r="SDR173" s="187"/>
      <c r="SDS173" s="188"/>
      <c r="SDT173" s="165"/>
      <c r="SDU173" s="166"/>
      <c r="SDV173" s="146"/>
      <c r="SDW173" s="145"/>
      <c r="SDX173" s="145"/>
      <c r="SDY173" s="167"/>
      <c r="SDZ173" s="147"/>
      <c r="SEA173" s="148"/>
      <c r="SEB173" s="187"/>
      <c r="SEC173" s="188"/>
      <c r="SED173" s="165"/>
      <c r="SEE173" s="166"/>
      <c r="SEF173" s="146"/>
      <c r="SEG173" s="145"/>
      <c r="SEH173" s="145"/>
      <c r="SEI173" s="167"/>
      <c r="SEJ173" s="147"/>
      <c r="SEK173" s="148"/>
      <c r="SEL173" s="187"/>
      <c r="SEM173" s="188"/>
      <c r="SEN173" s="165"/>
      <c r="SEO173" s="166"/>
      <c r="SEP173" s="146"/>
      <c r="SEQ173" s="145"/>
      <c r="SER173" s="145"/>
      <c r="SES173" s="167"/>
      <c r="SET173" s="147"/>
      <c r="SEU173" s="148"/>
      <c r="SEV173" s="187"/>
      <c r="SEW173" s="188"/>
      <c r="SEX173" s="165"/>
      <c r="SEY173" s="166"/>
      <c r="SEZ173" s="146"/>
      <c r="SFA173" s="145"/>
      <c r="SFB173" s="145"/>
      <c r="SFC173" s="167"/>
      <c r="SFD173" s="147"/>
      <c r="SFE173" s="148"/>
      <c r="SFF173" s="187"/>
      <c r="SFG173" s="188"/>
      <c r="SFH173" s="165"/>
      <c r="SFI173" s="166"/>
      <c r="SFJ173" s="146"/>
      <c r="SFK173" s="145"/>
      <c r="SFL173" s="145"/>
      <c r="SFM173" s="167"/>
      <c r="SFN173" s="147"/>
      <c r="SFO173" s="148"/>
      <c r="SFP173" s="187"/>
      <c r="SFQ173" s="188"/>
      <c r="SFR173" s="165"/>
      <c r="SFS173" s="166"/>
      <c r="SFT173" s="146"/>
      <c r="SFU173" s="145"/>
      <c r="SFV173" s="145"/>
      <c r="SFW173" s="167"/>
      <c r="SFX173" s="147"/>
      <c r="SFY173" s="148"/>
      <c r="SFZ173" s="187"/>
      <c r="SGA173" s="188"/>
      <c r="SGB173" s="165"/>
      <c r="SGC173" s="166"/>
      <c r="SGD173" s="146"/>
      <c r="SGE173" s="145"/>
      <c r="SGF173" s="145"/>
      <c r="SGG173" s="167"/>
      <c r="SGH173" s="147"/>
      <c r="SGI173" s="148"/>
      <c r="SGJ173" s="187"/>
      <c r="SGK173" s="188"/>
      <c r="SGL173" s="165"/>
      <c r="SGM173" s="166"/>
      <c r="SGN173" s="146"/>
      <c r="SGO173" s="145"/>
      <c r="SGP173" s="145"/>
      <c r="SGQ173" s="167"/>
      <c r="SGR173" s="147"/>
      <c r="SGS173" s="148"/>
      <c r="SGT173" s="187"/>
      <c r="SGU173" s="188"/>
      <c r="SGV173" s="165"/>
      <c r="SGW173" s="166"/>
      <c r="SGX173" s="146"/>
      <c r="SGY173" s="145"/>
      <c r="SGZ173" s="145"/>
      <c r="SHA173" s="167"/>
      <c r="SHB173" s="147"/>
      <c r="SHC173" s="148"/>
      <c r="SHD173" s="187"/>
      <c r="SHE173" s="188"/>
      <c r="SHF173" s="165"/>
      <c r="SHG173" s="166"/>
      <c r="SHH173" s="146"/>
      <c r="SHI173" s="145"/>
      <c r="SHJ173" s="145"/>
      <c r="SHK173" s="167"/>
      <c r="SHL173" s="147"/>
      <c r="SHM173" s="148"/>
      <c r="SHN173" s="187"/>
      <c r="SHO173" s="188"/>
      <c r="SHP173" s="165"/>
      <c r="SHQ173" s="166"/>
      <c r="SHR173" s="146"/>
      <c r="SHS173" s="145"/>
      <c r="SHT173" s="145"/>
      <c r="SHU173" s="167"/>
      <c r="SHV173" s="147"/>
      <c r="SHW173" s="148"/>
      <c r="SHX173" s="187"/>
      <c r="SHY173" s="188"/>
      <c r="SHZ173" s="165"/>
      <c r="SIA173" s="166"/>
      <c r="SIB173" s="146"/>
      <c r="SIC173" s="145"/>
      <c r="SID173" s="145"/>
      <c r="SIE173" s="167"/>
      <c r="SIF173" s="147"/>
      <c r="SIG173" s="148"/>
      <c r="SIH173" s="187"/>
      <c r="SII173" s="188"/>
      <c r="SIJ173" s="165"/>
      <c r="SIK173" s="166"/>
      <c r="SIL173" s="146"/>
      <c r="SIM173" s="145"/>
      <c r="SIN173" s="145"/>
      <c r="SIO173" s="167"/>
      <c r="SIP173" s="147"/>
      <c r="SIQ173" s="148"/>
      <c r="SIR173" s="187"/>
      <c r="SIS173" s="188"/>
      <c r="SIT173" s="165"/>
      <c r="SIU173" s="166"/>
      <c r="SIV173" s="146"/>
      <c r="SIW173" s="145"/>
      <c r="SIX173" s="145"/>
      <c r="SIY173" s="167"/>
      <c r="SIZ173" s="147"/>
      <c r="SJA173" s="148"/>
      <c r="SJB173" s="187"/>
      <c r="SJC173" s="188"/>
      <c r="SJD173" s="165"/>
      <c r="SJE173" s="166"/>
      <c r="SJF173" s="146"/>
      <c r="SJG173" s="145"/>
      <c r="SJH173" s="145"/>
      <c r="SJI173" s="167"/>
      <c r="SJJ173" s="147"/>
      <c r="SJK173" s="148"/>
      <c r="SJL173" s="187"/>
      <c r="SJM173" s="188"/>
      <c r="SJN173" s="165"/>
      <c r="SJO173" s="166"/>
      <c r="SJP173" s="146"/>
      <c r="SJQ173" s="145"/>
      <c r="SJR173" s="145"/>
      <c r="SJS173" s="167"/>
      <c r="SJT173" s="147"/>
      <c r="SJU173" s="148"/>
      <c r="SJV173" s="187"/>
      <c r="SJW173" s="188"/>
      <c r="SJX173" s="165"/>
      <c r="SJY173" s="166"/>
      <c r="SJZ173" s="146"/>
      <c r="SKA173" s="145"/>
      <c r="SKB173" s="145"/>
      <c r="SKC173" s="167"/>
      <c r="SKD173" s="147"/>
      <c r="SKE173" s="148"/>
      <c r="SKF173" s="187"/>
      <c r="SKG173" s="188"/>
      <c r="SKH173" s="165"/>
      <c r="SKI173" s="166"/>
      <c r="SKJ173" s="146"/>
      <c r="SKK173" s="145"/>
      <c r="SKL173" s="145"/>
      <c r="SKM173" s="167"/>
      <c r="SKN173" s="147"/>
      <c r="SKO173" s="148"/>
      <c r="SKP173" s="187"/>
      <c r="SKQ173" s="188"/>
      <c r="SKR173" s="165"/>
      <c r="SKS173" s="166"/>
      <c r="SKT173" s="146"/>
      <c r="SKU173" s="145"/>
      <c r="SKV173" s="145"/>
      <c r="SKW173" s="167"/>
      <c r="SKX173" s="147"/>
      <c r="SKY173" s="148"/>
      <c r="SKZ173" s="187"/>
      <c r="SLA173" s="188"/>
      <c r="SLB173" s="165"/>
      <c r="SLC173" s="166"/>
      <c r="SLD173" s="146"/>
      <c r="SLE173" s="145"/>
      <c r="SLF173" s="145"/>
      <c r="SLG173" s="167"/>
      <c r="SLH173" s="147"/>
      <c r="SLI173" s="148"/>
      <c r="SLJ173" s="187"/>
      <c r="SLK173" s="188"/>
      <c r="SLL173" s="165"/>
      <c r="SLM173" s="166"/>
      <c r="SLN173" s="146"/>
      <c r="SLO173" s="145"/>
      <c r="SLP173" s="145"/>
      <c r="SLQ173" s="167"/>
      <c r="SLR173" s="147"/>
      <c r="SLS173" s="148"/>
      <c r="SLT173" s="187"/>
      <c r="SLU173" s="188"/>
      <c r="SLV173" s="165"/>
      <c r="SLW173" s="166"/>
      <c r="SLX173" s="146"/>
      <c r="SLY173" s="145"/>
      <c r="SLZ173" s="145"/>
      <c r="SMA173" s="167"/>
      <c r="SMB173" s="147"/>
      <c r="SMC173" s="148"/>
      <c r="SMD173" s="187"/>
      <c r="SME173" s="188"/>
      <c r="SMF173" s="165"/>
      <c r="SMG173" s="166"/>
      <c r="SMH173" s="146"/>
      <c r="SMI173" s="145"/>
      <c r="SMJ173" s="145"/>
      <c r="SMK173" s="167"/>
      <c r="SML173" s="147"/>
      <c r="SMM173" s="148"/>
      <c r="SMN173" s="187"/>
      <c r="SMO173" s="188"/>
      <c r="SMP173" s="165"/>
      <c r="SMQ173" s="166"/>
      <c r="SMR173" s="146"/>
      <c r="SMS173" s="145"/>
      <c r="SMT173" s="145"/>
      <c r="SMU173" s="167"/>
      <c r="SMV173" s="147"/>
      <c r="SMW173" s="148"/>
      <c r="SMX173" s="187"/>
      <c r="SMY173" s="188"/>
      <c r="SMZ173" s="165"/>
      <c r="SNA173" s="166"/>
      <c r="SNB173" s="146"/>
      <c r="SNC173" s="145"/>
      <c r="SND173" s="145"/>
      <c r="SNE173" s="167"/>
      <c r="SNF173" s="147"/>
      <c r="SNG173" s="148"/>
      <c r="SNH173" s="187"/>
      <c r="SNI173" s="188"/>
      <c r="SNJ173" s="165"/>
      <c r="SNK173" s="166"/>
      <c r="SNL173" s="146"/>
      <c r="SNM173" s="145"/>
      <c r="SNN173" s="145"/>
      <c r="SNO173" s="167"/>
      <c r="SNP173" s="147"/>
      <c r="SNQ173" s="148"/>
      <c r="SNR173" s="187"/>
      <c r="SNS173" s="188"/>
      <c r="SNT173" s="165"/>
      <c r="SNU173" s="166"/>
      <c r="SNV173" s="146"/>
      <c r="SNW173" s="145"/>
      <c r="SNX173" s="145"/>
      <c r="SNY173" s="167"/>
      <c r="SNZ173" s="147"/>
      <c r="SOA173" s="148"/>
      <c r="SOB173" s="187"/>
      <c r="SOC173" s="188"/>
      <c r="SOD173" s="165"/>
      <c r="SOE173" s="166"/>
      <c r="SOF173" s="146"/>
      <c r="SOG173" s="145"/>
      <c r="SOH173" s="145"/>
      <c r="SOI173" s="167"/>
      <c r="SOJ173" s="147"/>
      <c r="SOK173" s="148"/>
      <c r="SOL173" s="187"/>
      <c r="SOM173" s="188"/>
      <c r="SON173" s="165"/>
      <c r="SOO173" s="166"/>
      <c r="SOP173" s="146"/>
      <c r="SOQ173" s="145"/>
      <c r="SOR173" s="145"/>
      <c r="SOS173" s="167"/>
      <c r="SOT173" s="147"/>
      <c r="SOU173" s="148"/>
      <c r="SOV173" s="187"/>
      <c r="SOW173" s="188"/>
      <c r="SOX173" s="165"/>
      <c r="SOY173" s="166"/>
      <c r="SOZ173" s="146"/>
      <c r="SPA173" s="145"/>
      <c r="SPB173" s="145"/>
      <c r="SPC173" s="167"/>
      <c r="SPD173" s="147"/>
      <c r="SPE173" s="148"/>
      <c r="SPF173" s="187"/>
      <c r="SPG173" s="188"/>
      <c r="SPH173" s="165"/>
      <c r="SPI173" s="166"/>
      <c r="SPJ173" s="146"/>
      <c r="SPK173" s="145"/>
      <c r="SPL173" s="145"/>
      <c r="SPM173" s="167"/>
      <c r="SPN173" s="147"/>
      <c r="SPO173" s="148"/>
      <c r="SPP173" s="187"/>
      <c r="SPQ173" s="188"/>
      <c r="SPR173" s="165"/>
      <c r="SPS173" s="166"/>
      <c r="SPT173" s="146"/>
      <c r="SPU173" s="145"/>
      <c r="SPV173" s="145"/>
      <c r="SPW173" s="167"/>
      <c r="SPX173" s="147"/>
      <c r="SPY173" s="148"/>
      <c r="SPZ173" s="187"/>
      <c r="SQA173" s="188"/>
      <c r="SQB173" s="165"/>
      <c r="SQC173" s="166"/>
      <c r="SQD173" s="146"/>
      <c r="SQE173" s="145"/>
      <c r="SQF173" s="145"/>
      <c r="SQG173" s="167"/>
      <c r="SQH173" s="147"/>
      <c r="SQI173" s="148"/>
      <c r="SQJ173" s="187"/>
      <c r="SQK173" s="188"/>
      <c r="SQL173" s="165"/>
      <c r="SQM173" s="166"/>
      <c r="SQN173" s="146"/>
      <c r="SQO173" s="145"/>
      <c r="SQP173" s="145"/>
      <c r="SQQ173" s="167"/>
      <c r="SQR173" s="147"/>
      <c r="SQS173" s="148"/>
      <c r="SQT173" s="187"/>
      <c r="SQU173" s="188"/>
      <c r="SQV173" s="165"/>
      <c r="SQW173" s="166"/>
      <c r="SQX173" s="146"/>
      <c r="SQY173" s="145"/>
      <c r="SQZ173" s="145"/>
      <c r="SRA173" s="167"/>
      <c r="SRB173" s="147"/>
      <c r="SRC173" s="148"/>
      <c r="SRD173" s="187"/>
      <c r="SRE173" s="188"/>
      <c r="SRF173" s="165"/>
      <c r="SRG173" s="166"/>
      <c r="SRH173" s="146"/>
      <c r="SRI173" s="145"/>
      <c r="SRJ173" s="145"/>
      <c r="SRK173" s="167"/>
      <c r="SRL173" s="147"/>
      <c r="SRM173" s="148"/>
      <c r="SRN173" s="187"/>
      <c r="SRO173" s="188"/>
      <c r="SRP173" s="165"/>
      <c r="SRQ173" s="166"/>
      <c r="SRR173" s="146"/>
      <c r="SRS173" s="145"/>
      <c r="SRT173" s="145"/>
      <c r="SRU173" s="167"/>
      <c r="SRV173" s="147"/>
      <c r="SRW173" s="148"/>
      <c r="SRX173" s="187"/>
      <c r="SRY173" s="188"/>
      <c r="SRZ173" s="165"/>
      <c r="SSA173" s="166"/>
      <c r="SSB173" s="146"/>
      <c r="SSC173" s="145"/>
      <c r="SSD173" s="145"/>
      <c r="SSE173" s="167"/>
      <c r="SSF173" s="147"/>
      <c r="SSG173" s="148"/>
      <c r="SSH173" s="187"/>
      <c r="SSI173" s="188"/>
      <c r="SSJ173" s="165"/>
      <c r="SSK173" s="166"/>
      <c r="SSL173" s="146"/>
      <c r="SSM173" s="145"/>
      <c r="SSN173" s="145"/>
      <c r="SSO173" s="167"/>
      <c r="SSP173" s="147"/>
      <c r="SSQ173" s="148"/>
      <c r="SSR173" s="187"/>
      <c r="SSS173" s="188"/>
      <c r="SST173" s="165"/>
      <c r="SSU173" s="166"/>
      <c r="SSV173" s="146"/>
      <c r="SSW173" s="145"/>
      <c r="SSX173" s="145"/>
      <c r="SSY173" s="167"/>
      <c r="SSZ173" s="147"/>
      <c r="STA173" s="148"/>
      <c r="STB173" s="187"/>
      <c r="STC173" s="188"/>
      <c r="STD173" s="165"/>
      <c r="STE173" s="166"/>
      <c r="STF173" s="146"/>
      <c r="STG173" s="145"/>
      <c r="STH173" s="145"/>
      <c r="STI173" s="167"/>
      <c r="STJ173" s="147"/>
      <c r="STK173" s="148"/>
      <c r="STL173" s="187"/>
      <c r="STM173" s="188"/>
      <c r="STN173" s="165"/>
      <c r="STO173" s="166"/>
      <c r="STP173" s="146"/>
      <c r="STQ173" s="145"/>
      <c r="STR173" s="145"/>
      <c r="STS173" s="167"/>
      <c r="STT173" s="147"/>
      <c r="STU173" s="148"/>
      <c r="STV173" s="187"/>
      <c r="STW173" s="188"/>
      <c r="STX173" s="165"/>
      <c r="STY173" s="166"/>
      <c r="STZ173" s="146"/>
      <c r="SUA173" s="145"/>
      <c r="SUB173" s="145"/>
      <c r="SUC173" s="167"/>
      <c r="SUD173" s="147"/>
      <c r="SUE173" s="148"/>
      <c r="SUF173" s="187"/>
      <c r="SUG173" s="188"/>
      <c r="SUH173" s="165"/>
      <c r="SUI173" s="166"/>
      <c r="SUJ173" s="146"/>
      <c r="SUK173" s="145"/>
      <c r="SUL173" s="145"/>
      <c r="SUM173" s="167"/>
      <c r="SUN173" s="147"/>
      <c r="SUO173" s="148"/>
      <c r="SUP173" s="187"/>
      <c r="SUQ173" s="188"/>
      <c r="SUR173" s="165"/>
      <c r="SUS173" s="166"/>
      <c r="SUT173" s="146"/>
      <c r="SUU173" s="145"/>
      <c r="SUV173" s="145"/>
      <c r="SUW173" s="167"/>
      <c r="SUX173" s="147"/>
      <c r="SUY173" s="148"/>
      <c r="SUZ173" s="187"/>
      <c r="SVA173" s="188"/>
      <c r="SVB173" s="165"/>
      <c r="SVC173" s="166"/>
      <c r="SVD173" s="146"/>
      <c r="SVE173" s="145"/>
      <c r="SVF173" s="145"/>
      <c r="SVG173" s="167"/>
      <c r="SVH173" s="147"/>
      <c r="SVI173" s="148"/>
      <c r="SVJ173" s="187"/>
      <c r="SVK173" s="188"/>
      <c r="SVL173" s="165"/>
      <c r="SVM173" s="166"/>
      <c r="SVN173" s="146"/>
      <c r="SVO173" s="145"/>
      <c r="SVP173" s="145"/>
      <c r="SVQ173" s="167"/>
      <c r="SVR173" s="147"/>
      <c r="SVS173" s="148"/>
      <c r="SVT173" s="187"/>
      <c r="SVU173" s="188"/>
      <c r="SVV173" s="165"/>
      <c r="SVW173" s="166"/>
      <c r="SVX173" s="146"/>
      <c r="SVY173" s="145"/>
      <c r="SVZ173" s="145"/>
      <c r="SWA173" s="167"/>
      <c r="SWB173" s="147"/>
      <c r="SWC173" s="148"/>
      <c r="SWD173" s="187"/>
      <c r="SWE173" s="188"/>
      <c r="SWF173" s="165"/>
      <c r="SWG173" s="166"/>
      <c r="SWH173" s="146"/>
      <c r="SWI173" s="145"/>
      <c r="SWJ173" s="145"/>
      <c r="SWK173" s="167"/>
      <c r="SWL173" s="147"/>
      <c r="SWM173" s="148"/>
      <c r="SWN173" s="187"/>
      <c r="SWO173" s="188"/>
      <c r="SWP173" s="165"/>
      <c r="SWQ173" s="166"/>
      <c r="SWR173" s="146"/>
      <c r="SWS173" s="145"/>
      <c r="SWT173" s="145"/>
      <c r="SWU173" s="167"/>
      <c r="SWV173" s="147"/>
      <c r="SWW173" s="148"/>
      <c r="SWX173" s="187"/>
      <c r="SWY173" s="188"/>
      <c r="SWZ173" s="165"/>
      <c r="SXA173" s="166"/>
      <c r="SXB173" s="146"/>
      <c r="SXC173" s="145"/>
      <c r="SXD173" s="145"/>
      <c r="SXE173" s="167"/>
      <c r="SXF173" s="147"/>
      <c r="SXG173" s="148"/>
      <c r="SXH173" s="187"/>
      <c r="SXI173" s="188"/>
      <c r="SXJ173" s="165"/>
      <c r="SXK173" s="166"/>
      <c r="SXL173" s="146"/>
      <c r="SXM173" s="145"/>
      <c r="SXN173" s="145"/>
      <c r="SXO173" s="167"/>
      <c r="SXP173" s="147"/>
      <c r="SXQ173" s="148"/>
      <c r="SXR173" s="187"/>
      <c r="SXS173" s="188"/>
      <c r="SXT173" s="165"/>
      <c r="SXU173" s="166"/>
      <c r="SXV173" s="146"/>
      <c r="SXW173" s="145"/>
      <c r="SXX173" s="145"/>
      <c r="SXY173" s="167"/>
      <c r="SXZ173" s="147"/>
      <c r="SYA173" s="148"/>
      <c r="SYB173" s="187"/>
      <c r="SYC173" s="188"/>
      <c r="SYD173" s="165"/>
      <c r="SYE173" s="166"/>
      <c r="SYF173" s="146"/>
      <c r="SYG173" s="145"/>
      <c r="SYH173" s="145"/>
      <c r="SYI173" s="167"/>
      <c r="SYJ173" s="147"/>
      <c r="SYK173" s="148"/>
      <c r="SYL173" s="187"/>
      <c r="SYM173" s="188"/>
      <c r="SYN173" s="165"/>
      <c r="SYO173" s="166"/>
      <c r="SYP173" s="146"/>
      <c r="SYQ173" s="145"/>
      <c r="SYR173" s="145"/>
      <c r="SYS173" s="167"/>
      <c r="SYT173" s="147"/>
      <c r="SYU173" s="148"/>
      <c r="SYV173" s="187"/>
      <c r="SYW173" s="188"/>
      <c r="SYX173" s="165"/>
      <c r="SYY173" s="166"/>
      <c r="SYZ173" s="146"/>
      <c r="SZA173" s="145"/>
      <c r="SZB173" s="145"/>
      <c r="SZC173" s="167"/>
      <c r="SZD173" s="147"/>
      <c r="SZE173" s="148"/>
      <c r="SZF173" s="187"/>
      <c r="SZG173" s="188"/>
      <c r="SZH173" s="165"/>
      <c r="SZI173" s="166"/>
      <c r="SZJ173" s="146"/>
      <c r="SZK173" s="145"/>
      <c r="SZL173" s="145"/>
      <c r="SZM173" s="167"/>
      <c r="SZN173" s="147"/>
      <c r="SZO173" s="148"/>
      <c r="SZP173" s="187"/>
      <c r="SZQ173" s="188"/>
      <c r="SZR173" s="165"/>
      <c r="SZS173" s="166"/>
      <c r="SZT173" s="146"/>
      <c r="SZU173" s="145"/>
      <c r="SZV173" s="145"/>
      <c r="SZW173" s="167"/>
      <c r="SZX173" s="147"/>
      <c r="SZY173" s="148"/>
      <c r="SZZ173" s="187"/>
      <c r="TAA173" s="188"/>
      <c r="TAB173" s="165"/>
      <c r="TAC173" s="166"/>
      <c r="TAD173" s="146"/>
      <c r="TAE173" s="145"/>
      <c r="TAF173" s="145"/>
      <c r="TAG173" s="167"/>
      <c r="TAH173" s="147"/>
      <c r="TAI173" s="148"/>
      <c r="TAJ173" s="187"/>
      <c r="TAK173" s="188"/>
      <c r="TAL173" s="165"/>
      <c r="TAM173" s="166"/>
      <c r="TAN173" s="146"/>
      <c r="TAO173" s="145"/>
      <c r="TAP173" s="145"/>
      <c r="TAQ173" s="167"/>
      <c r="TAR173" s="147"/>
      <c r="TAS173" s="148"/>
      <c r="TAT173" s="187"/>
      <c r="TAU173" s="188"/>
      <c r="TAV173" s="165"/>
      <c r="TAW173" s="166"/>
      <c r="TAX173" s="146"/>
      <c r="TAY173" s="145"/>
      <c r="TAZ173" s="145"/>
      <c r="TBA173" s="167"/>
      <c r="TBB173" s="147"/>
      <c r="TBC173" s="148"/>
      <c r="TBD173" s="187"/>
      <c r="TBE173" s="188"/>
      <c r="TBF173" s="165"/>
      <c r="TBG173" s="166"/>
      <c r="TBH173" s="146"/>
      <c r="TBI173" s="145"/>
      <c r="TBJ173" s="145"/>
      <c r="TBK173" s="167"/>
      <c r="TBL173" s="147"/>
      <c r="TBM173" s="148"/>
      <c r="TBN173" s="187"/>
      <c r="TBO173" s="188"/>
      <c r="TBP173" s="165"/>
      <c r="TBQ173" s="166"/>
      <c r="TBR173" s="146"/>
      <c r="TBS173" s="145"/>
      <c r="TBT173" s="145"/>
      <c r="TBU173" s="167"/>
      <c r="TBV173" s="147"/>
      <c r="TBW173" s="148"/>
      <c r="TBX173" s="187"/>
      <c r="TBY173" s="188"/>
      <c r="TBZ173" s="165"/>
      <c r="TCA173" s="166"/>
      <c r="TCB173" s="146"/>
      <c r="TCC173" s="145"/>
      <c r="TCD173" s="145"/>
      <c r="TCE173" s="167"/>
      <c r="TCF173" s="147"/>
      <c r="TCG173" s="148"/>
      <c r="TCH173" s="187"/>
      <c r="TCI173" s="188"/>
      <c r="TCJ173" s="165"/>
      <c r="TCK173" s="166"/>
      <c r="TCL173" s="146"/>
      <c r="TCM173" s="145"/>
      <c r="TCN173" s="145"/>
      <c r="TCO173" s="167"/>
      <c r="TCP173" s="147"/>
      <c r="TCQ173" s="148"/>
      <c r="TCR173" s="187"/>
      <c r="TCS173" s="188"/>
      <c r="TCT173" s="165"/>
      <c r="TCU173" s="166"/>
      <c r="TCV173" s="146"/>
      <c r="TCW173" s="145"/>
      <c r="TCX173" s="145"/>
      <c r="TCY173" s="167"/>
      <c r="TCZ173" s="147"/>
      <c r="TDA173" s="148"/>
      <c r="TDB173" s="187"/>
      <c r="TDC173" s="188"/>
      <c r="TDD173" s="165"/>
      <c r="TDE173" s="166"/>
      <c r="TDF173" s="146"/>
      <c r="TDG173" s="145"/>
      <c r="TDH173" s="145"/>
      <c r="TDI173" s="167"/>
      <c r="TDJ173" s="147"/>
      <c r="TDK173" s="148"/>
      <c r="TDL173" s="187"/>
      <c r="TDM173" s="188"/>
      <c r="TDN173" s="165"/>
      <c r="TDO173" s="166"/>
      <c r="TDP173" s="146"/>
      <c r="TDQ173" s="145"/>
      <c r="TDR173" s="145"/>
      <c r="TDS173" s="167"/>
      <c r="TDT173" s="147"/>
      <c r="TDU173" s="148"/>
      <c r="TDV173" s="187"/>
      <c r="TDW173" s="188"/>
      <c r="TDX173" s="165"/>
      <c r="TDY173" s="166"/>
      <c r="TDZ173" s="146"/>
      <c r="TEA173" s="145"/>
      <c r="TEB173" s="145"/>
      <c r="TEC173" s="167"/>
      <c r="TED173" s="147"/>
      <c r="TEE173" s="148"/>
      <c r="TEF173" s="187"/>
      <c r="TEG173" s="188"/>
      <c r="TEH173" s="165"/>
      <c r="TEI173" s="166"/>
      <c r="TEJ173" s="146"/>
      <c r="TEK173" s="145"/>
      <c r="TEL173" s="145"/>
      <c r="TEM173" s="167"/>
      <c r="TEN173" s="147"/>
      <c r="TEO173" s="148"/>
      <c r="TEP173" s="187"/>
      <c r="TEQ173" s="188"/>
      <c r="TER173" s="165"/>
      <c r="TES173" s="166"/>
      <c r="TET173" s="146"/>
      <c r="TEU173" s="145"/>
      <c r="TEV173" s="145"/>
      <c r="TEW173" s="167"/>
      <c r="TEX173" s="147"/>
      <c r="TEY173" s="148"/>
      <c r="TEZ173" s="187"/>
      <c r="TFA173" s="188"/>
      <c r="TFB173" s="165"/>
      <c r="TFC173" s="166"/>
      <c r="TFD173" s="146"/>
      <c r="TFE173" s="145"/>
      <c r="TFF173" s="145"/>
      <c r="TFG173" s="167"/>
      <c r="TFH173" s="147"/>
      <c r="TFI173" s="148"/>
      <c r="TFJ173" s="187"/>
      <c r="TFK173" s="188"/>
      <c r="TFL173" s="165"/>
      <c r="TFM173" s="166"/>
      <c r="TFN173" s="146"/>
      <c r="TFO173" s="145"/>
      <c r="TFP173" s="145"/>
      <c r="TFQ173" s="167"/>
      <c r="TFR173" s="147"/>
      <c r="TFS173" s="148"/>
      <c r="TFT173" s="187"/>
      <c r="TFU173" s="188"/>
      <c r="TFV173" s="165"/>
      <c r="TFW173" s="166"/>
      <c r="TFX173" s="146"/>
      <c r="TFY173" s="145"/>
      <c r="TFZ173" s="145"/>
      <c r="TGA173" s="167"/>
      <c r="TGB173" s="147"/>
      <c r="TGC173" s="148"/>
      <c r="TGD173" s="187"/>
      <c r="TGE173" s="188"/>
      <c r="TGF173" s="165"/>
      <c r="TGG173" s="166"/>
      <c r="TGH173" s="146"/>
      <c r="TGI173" s="145"/>
      <c r="TGJ173" s="145"/>
      <c r="TGK173" s="167"/>
      <c r="TGL173" s="147"/>
      <c r="TGM173" s="148"/>
      <c r="TGN173" s="187"/>
      <c r="TGO173" s="188"/>
      <c r="TGP173" s="165"/>
      <c r="TGQ173" s="166"/>
      <c r="TGR173" s="146"/>
      <c r="TGS173" s="145"/>
      <c r="TGT173" s="145"/>
      <c r="TGU173" s="167"/>
      <c r="TGV173" s="147"/>
      <c r="TGW173" s="148"/>
      <c r="TGX173" s="187"/>
      <c r="TGY173" s="188"/>
      <c r="TGZ173" s="165"/>
      <c r="THA173" s="166"/>
      <c r="THB173" s="146"/>
      <c r="THC173" s="145"/>
      <c r="THD173" s="145"/>
      <c r="THE173" s="167"/>
      <c r="THF173" s="147"/>
      <c r="THG173" s="148"/>
      <c r="THH173" s="187"/>
      <c r="THI173" s="188"/>
      <c r="THJ173" s="165"/>
      <c r="THK173" s="166"/>
      <c r="THL173" s="146"/>
      <c r="THM173" s="145"/>
      <c r="THN173" s="145"/>
      <c r="THO173" s="167"/>
      <c r="THP173" s="147"/>
      <c r="THQ173" s="148"/>
      <c r="THR173" s="187"/>
      <c r="THS173" s="188"/>
      <c r="THT173" s="165"/>
      <c r="THU173" s="166"/>
      <c r="THV173" s="146"/>
      <c r="THW173" s="145"/>
      <c r="THX173" s="145"/>
      <c r="THY173" s="167"/>
      <c r="THZ173" s="147"/>
      <c r="TIA173" s="148"/>
      <c r="TIB173" s="187"/>
      <c r="TIC173" s="188"/>
      <c r="TID173" s="165"/>
      <c r="TIE173" s="166"/>
      <c r="TIF173" s="146"/>
      <c r="TIG173" s="145"/>
      <c r="TIH173" s="145"/>
      <c r="TII173" s="167"/>
      <c r="TIJ173" s="147"/>
      <c r="TIK173" s="148"/>
      <c r="TIL173" s="187"/>
      <c r="TIM173" s="188"/>
      <c r="TIN173" s="165"/>
      <c r="TIO173" s="166"/>
      <c r="TIP173" s="146"/>
      <c r="TIQ173" s="145"/>
      <c r="TIR173" s="145"/>
      <c r="TIS173" s="167"/>
      <c r="TIT173" s="147"/>
      <c r="TIU173" s="148"/>
      <c r="TIV173" s="187"/>
      <c r="TIW173" s="188"/>
      <c r="TIX173" s="165"/>
      <c r="TIY173" s="166"/>
      <c r="TIZ173" s="146"/>
      <c r="TJA173" s="145"/>
      <c r="TJB173" s="145"/>
      <c r="TJC173" s="167"/>
      <c r="TJD173" s="147"/>
      <c r="TJE173" s="148"/>
      <c r="TJF173" s="187"/>
      <c r="TJG173" s="188"/>
      <c r="TJH173" s="165"/>
      <c r="TJI173" s="166"/>
      <c r="TJJ173" s="146"/>
      <c r="TJK173" s="145"/>
      <c r="TJL173" s="145"/>
      <c r="TJM173" s="167"/>
      <c r="TJN173" s="147"/>
      <c r="TJO173" s="148"/>
      <c r="TJP173" s="187"/>
      <c r="TJQ173" s="188"/>
      <c r="TJR173" s="165"/>
      <c r="TJS173" s="166"/>
      <c r="TJT173" s="146"/>
      <c r="TJU173" s="145"/>
      <c r="TJV173" s="145"/>
      <c r="TJW173" s="167"/>
      <c r="TJX173" s="147"/>
      <c r="TJY173" s="148"/>
      <c r="TJZ173" s="187"/>
      <c r="TKA173" s="188"/>
      <c r="TKB173" s="165"/>
      <c r="TKC173" s="166"/>
      <c r="TKD173" s="146"/>
      <c r="TKE173" s="145"/>
      <c r="TKF173" s="145"/>
      <c r="TKG173" s="167"/>
      <c r="TKH173" s="147"/>
      <c r="TKI173" s="148"/>
      <c r="TKJ173" s="187"/>
      <c r="TKK173" s="188"/>
      <c r="TKL173" s="165"/>
      <c r="TKM173" s="166"/>
      <c r="TKN173" s="146"/>
      <c r="TKO173" s="145"/>
      <c r="TKP173" s="145"/>
      <c r="TKQ173" s="167"/>
      <c r="TKR173" s="147"/>
      <c r="TKS173" s="148"/>
      <c r="TKT173" s="187"/>
      <c r="TKU173" s="188"/>
      <c r="TKV173" s="165"/>
      <c r="TKW173" s="166"/>
      <c r="TKX173" s="146"/>
      <c r="TKY173" s="145"/>
      <c r="TKZ173" s="145"/>
      <c r="TLA173" s="167"/>
      <c r="TLB173" s="147"/>
      <c r="TLC173" s="148"/>
      <c r="TLD173" s="187"/>
      <c r="TLE173" s="188"/>
      <c r="TLF173" s="165"/>
      <c r="TLG173" s="166"/>
      <c r="TLH173" s="146"/>
      <c r="TLI173" s="145"/>
      <c r="TLJ173" s="145"/>
      <c r="TLK173" s="167"/>
      <c r="TLL173" s="147"/>
      <c r="TLM173" s="148"/>
      <c r="TLN173" s="187"/>
      <c r="TLO173" s="188"/>
      <c r="TLP173" s="165"/>
      <c r="TLQ173" s="166"/>
      <c r="TLR173" s="146"/>
      <c r="TLS173" s="145"/>
      <c r="TLT173" s="145"/>
      <c r="TLU173" s="167"/>
      <c r="TLV173" s="147"/>
      <c r="TLW173" s="148"/>
      <c r="TLX173" s="187"/>
      <c r="TLY173" s="188"/>
      <c r="TLZ173" s="165"/>
      <c r="TMA173" s="166"/>
      <c r="TMB173" s="146"/>
      <c r="TMC173" s="145"/>
      <c r="TMD173" s="145"/>
      <c r="TME173" s="167"/>
      <c r="TMF173" s="147"/>
      <c r="TMG173" s="148"/>
      <c r="TMH173" s="187"/>
      <c r="TMI173" s="188"/>
      <c r="TMJ173" s="165"/>
      <c r="TMK173" s="166"/>
      <c r="TML173" s="146"/>
      <c r="TMM173" s="145"/>
      <c r="TMN173" s="145"/>
      <c r="TMO173" s="167"/>
      <c r="TMP173" s="147"/>
      <c r="TMQ173" s="148"/>
      <c r="TMR173" s="187"/>
      <c r="TMS173" s="188"/>
      <c r="TMT173" s="165"/>
      <c r="TMU173" s="166"/>
      <c r="TMV173" s="146"/>
      <c r="TMW173" s="145"/>
      <c r="TMX173" s="145"/>
      <c r="TMY173" s="167"/>
      <c r="TMZ173" s="147"/>
      <c r="TNA173" s="148"/>
      <c r="TNB173" s="187"/>
      <c r="TNC173" s="188"/>
      <c r="TND173" s="165"/>
      <c r="TNE173" s="166"/>
      <c r="TNF173" s="146"/>
      <c r="TNG173" s="145"/>
      <c r="TNH173" s="145"/>
      <c r="TNI173" s="167"/>
      <c r="TNJ173" s="147"/>
      <c r="TNK173" s="148"/>
      <c r="TNL173" s="187"/>
      <c r="TNM173" s="188"/>
      <c r="TNN173" s="165"/>
      <c r="TNO173" s="166"/>
      <c r="TNP173" s="146"/>
      <c r="TNQ173" s="145"/>
      <c r="TNR173" s="145"/>
      <c r="TNS173" s="167"/>
      <c r="TNT173" s="147"/>
      <c r="TNU173" s="148"/>
      <c r="TNV173" s="187"/>
      <c r="TNW173" s="188"/>
      <c r="TNX173" s="165"/>
      <c r="TNY173" s="166"/>
      <c r="TNZ173" s="146"/>
      <c r="TOA173" s="145"/>
      <c r="TOB173" s="145"/>
      <c r="TOC173" s="167"/>
      <c r="TOD173" s="147"/>
      <c r="TOE173" s="148"/>
      <c r="TOF173" s="187"/>
      <c r="TOG173" s="188"/>
      <c r="TOH173" s="165"/>
      <c r="TOI173" s="166"/>
      <c r="TOJ173" s="146"/>
      <c r="TOK173" s="145"/>
      <c r="TOL173" s="145"/>
      <c r="TOM173" s="167"/>
      <c r="TON173" s="147"/>
      <c r="TOO173" s="148"/>
      <c r="TOP173" s="187"/>
      <c r="TOQ173" s="188"/>
      <c r="TOR173" s="165"/>
      <c r="TOS173" s="166"/>
      <c r="TOT173" s="146"/>
      <c r="TOU173" s="145"/>
      <c r="TOV173" s="145"/>
      <c r="TOW173" s="167"/>
      <c r="TOX173" s="147"/>
      <c r="TOY173" s="148"/>
      <c r="TOZ173" s="187"/>
      <c r="TPA173" s="188"/>
      <c r="TPB173" s="165"/>
      <c r="TPC173" s="166"/>
      <c r="TPD173" s="146"/>
      <c r="TPE173" s="145"/>
      <c r="TPF173" s="145"/>
      <c r="TPG173" s="167"/>
      <c r="TPH173" s="147"/>
      <c r="TPI173" s="148"/>
      <c r="TPJ173" s="187"/>
      <c r="TPK173" s="188"/>
      <c r="TPL173" s="165"/>
      <c r="TPM173" s="166"/>
      <c r="TPN173" s="146"/>
      <c r="TPO173" s="145"/>
      <c r="TPP173" s="145"/>
      <c r="TPQ173" s="167"/>
      <c r="TPR173" s="147"/>
      <c r="TPS173" s="148"/>
      <c r="TPT173" s="187"/>
      <c r="TPU173" s="188"/>
      <c r="TPV173" s="165"/>
      <c r="TPW173" s="166"/>
      <c r="TPX173" s="146"/>
      <c r="TPY173" s="145"/>
      <c r="TPZ173" s="145"/>
      <c r="TQA173" s="167"/>
      <c r="TQB173" s="147"/>
      <c r="TQC173" s="148"/>
      <c r="TQD173" s="187"/>
      <c r="TQE173" s="188"/>
      <c r="TQF173" s="165"/>
      <c r="TQG173" s="166"/>
      <c r="TQH173" s="146"/>
      <c r="TQI173" s="145"/>
      <c r="TQJ173" s="145"/>
      <c r="TQK173" s="167"/>
      <c r="TQL173" s="147"/>
      <c r="TQM173" s="148"/>
      <c r="TQN173" s="187"/>
      <c r="TQO173" s="188"/>
      <c r="TQP173" s="165"/>
      <c r="TQQ173" s="166"/>
      <c r="TQR173" s="146"/>
      <c r="TQS173" s="145"/>
      <c r="TQT173" s="145"/>
      <c r="TQU173" s="167"/>
      <c r="TQV173" s="147"/>
      <c r="TQW173" s="148"/>
      <c r="TQX173" s="187"/>
      <c r="TQY173" s="188"/>
      <c r="TQZ173" s="165"/>
      <c r="TRA173" s="166"/>
      <c r="TRB173" s="146"/>
      <c r="TRC173" s="145"/>
      <c r="TRD173" s="145"/>
      <c r="TRE173" s="167"/>
      <c r="TRF173" s="147"/>
      <c r="TRG173" s="148"/>
      <c r="TRH173" s="187"/>
      <c r="TRI173" s="188"/>
      <c r="TRJ173" s="165"/>
      <c r="TRK173" s="166"/>
      <c r="TRL173" s="146"/>
      <c r="TRM173" s="145"/>
      <c r="TRN173" s="145"/>
      <c r="TRO173" s="167"/>
      <c r="TRP173" s="147"/>
      <c r="TRQ173" s="148"/>
      <c r="TRR173" s="187"/>
      <c r="TRS173" s="188"/>
      <c r="TRT173" s="165"/>
      <c r="TRU173" s="166"/>
      <c r="TRV173" s="146"/>
      <c r="TRW173" s="145"/>
      <c r="TRX173" s="145"/>
      <c r="TRY173" s="167"/>
      <c r="TRZ173" s="147"/>
      <c r="TSA173" s="148"/>
      <c r="TSB173" s="187"/>
      <c r="TSC173" s="188"/>
      <c r="TSD173" s="165"/>
      <c r="TSE173" s="166"/>
      <c r="TSF173" s="146"/>
      <c r="TSG173" s="145"/>
      <c r="TSH173" s="145"/>
      <c r="TSI173" s="167"/>
      <c r="TSJ173" s="147"/>
      <c r="TSK173" s="148"/>
      <c r="TSL173" s="187"/>
      <c r="TSM173" s="188"/>
      <c r="TSN173" s="165"/>
      <c r="TSO173" s="166"/>
      <c r="TSP173" s="146"/>
      <c r="TSQ173" s="145"/>
      <c r="TSR173" s="145"/>
      <c r="TSS173" s="167"/>
      <c r="TST173" s="147"/>
      <c r="TSU173" s="148"/>
      <c r="TSV173" s="187"/>
      <c r="TSW173" s="188"/>
      <c r="TSX173" s="165"/>
      <c r="TSY173" s="166"/>
      <c r="TSZ173" s="146"/>
      <c r="TTA173" s="145"/>
      <c r="TTB173" s="145"/>
      <c r="TTC173" s="167"/>
      <c r="TTD173" s="147"/>
      <c r="TTE173" s="148"/>
      <c r="TTF173" s="187"/>
      <c r="TTG173" s="188"/>
      <c r="TTH173" s="165"/>
      <c r="TTI173" s="166"/>
      <c r="TTJ173" s="146"/>
      <c r="TTK173" s="145"/>
      <c r="TTL173" s="145"/>
      <c r="TTM173" s="167"/>
      <c r="TTN173" s="147"/>
      <c r="TTO173" s="148"/>
      <c r="TTP173" s="187"/>
      <c r="TTQ173" s="188"/>
      <c r="TTR173" s="165"/>
      <c r="TTS173" s="166"/>
      <c r="TTT173" s="146"/>
      <c r="TTU173" s="145"/>
      <c r="TTV173" s="145"/>
      <c r="TTW173" s="167"/>
      <c r="TTX173" s="147"/>
      <c r="TTY173" s="148"/>
      <c r="TTZ173" s="187"/>
      <c r="TUA173" s="188"/>
      <c r="TUB173" s="165"/>
      <c r="TUC173" s="166"/>
      <c r="TUD173" s="146"/>
      <c r="TUE173" s="145"/>
      <c r="TUF173" s="145"/>
      <c r="TUG173" s="167"/>
      <c r="TUH173" s="147"/>
      <c r="TUI173" s="148"/>
      <c r="TUJ173" s="187"/>
      <c r="TUK173" s="188"/>
      <c r="TUL173" s="165"/>
      <c r="TUM173" s="166"/>
      <c r="TUN173" s="146"/>
      <c r="TUO173" s="145"/>
      <c r="TUP173" s="145"/>
      <c r="TUQ173" s="167"/>
      <c r="TUR173" s="147"/>
      <c r="TUS173" s="148"/>
      <c r="TUT173" s="187"/>
      <c r="TUU173" s="188"/>
      <c r="TUV173" s="165"/>
      <c r="TUW173" s="166"/>
      <c r="TUX173" s="146"/>
      <c r="TUY173" s="145"/>
      <c r="TUZ173" s="145"/>
      <c r="TVA173" s="167"/>
      <c r="TVB173" s="147"/>
      <c r="TVC173" s="148"/>
      <c r="TVD173" s="187"/>
      <c r="TVE173" s="188"/>
      <c r="TVF173" s="165"/>
      <c r="TVG173" s="166"/>
      <c r="TVH173" s="146"/>
      <c r="TVI173" s="145"/>
      <c r="TVJ173" s="145"/>
      <c r="TVK173" s="167"/>
      <c r="TVL173" s="147"/>
      <c r="TVM173" s="148"/>
      <c r="TVN173" s="187"/>
      <c r="TVO173" s="188"/>
      <c r="TVP173" s="165"/>
      <c r="TVQ173" s="166"/>
      <c r="TVR173" s="146"/>
      <c r="TVS173" s="145"/>
      <c r="TVT173" s="145"/>
      <c r="TVU173" s="167"/>
      <c r="TVV173" s="147"/>
      <c r="TVW173" s="148"/>
      <c r="TVX173" s="187"/>
      <c r="TVY173" s="188"/>
      <c r="TVZ173" s="165"/>
      <c r="TWA173" s="166"/>
      <c r="TWB173" s="146"/>
      <c r="TWC173" s="145"/>
      <c r="TWD173" s="145"/>
      <c r="TWE173" s="167"/>
      <c r="TWF173" s="147"/>
      <c r="TWG173" s="148"/>
      <c r="TWH173" s="187"/>
      <c r="TWI173" s="188"/>
      <c r="TWJ173" s="165"/>
      <c r="TWK173" s="166"/>
      <c r="TWL173" s="146"/>
      <c r="TWM173" s="145"/>
      <c r="TWN173" s="145"/>
      <c r="TWO173" s="167"/>
      <c r="TWP173" s="147"/>
      <c r="TWQ173" s="148"/>
      <c r="TWR173" s="187"/>
      <c r="TWS173" s="188"/>
      <c r="TWT173" s="165"/>
      <c r="TWU173" s="166"/>
      <c r="TWV173" s="146"/>
      <c r="TWW173" s="145"/>
      <c r="TWX173" s="145"/>
      <c r="TWY173" s="167"/>
      <c r="TWZ173" s="147"/>
      <c r="TXA173" s="148"/>
      <c r="TXB173" s="187"/>
      <c r="TXC173" s="188"/>
      <c r="TXD173" s="165"/>
      <c r="TXE173" s="166"/>
      <c r="TXF173" s="146"/>
      <c r="TXG173" s="145"/>
      <c r="TXH173" s="145"/>
      <c r="TXI173" s="167"/>
      <c r="TXJ173" s="147"/>
      <c r="TXK173" s="148"/>
      <c r="TXL173" s="187"/>
      <c r="TXM173" s="188"/>
      <c r="TXN173" s="165"/>
      <c r="TXO173" s="166"/>
      <c r="TXP173" s="146"/>
      <c r="TXQ173" s="145"/>
      <c r="TXR173" s="145"/>
      <c r="TXS173" s="167"/>
      <c r="TXT173" s="147"/>
      <c r="TXU173" s="148"/>
      <c r="TXV173" s="187"/>
      <c r="TXW173" s="188"/>
      <c r="TXX173" s="165"/>
      <c r="TXY173" s="166"/>
      <c r="TXZ173" s="146"/>
      <c r="TYA173" s="145"/>
      <c r="TYB173" s="145"/>
      <c r="TYC173" s="167"/>
      <c r="TYD173" s="147"/>
      <c r="TYE173" s="148"/>
      <c r="TYF173" s="187"/>
      <c r="TYG173" s="188"/>
      <c r="TYH173" s="165"/>
      <c r="TYI173" s="166"/>
      <c r="TYJ173" s="146"/>
      <c r="TYK173" s="145"/>
      <c r="TYL173" s="145"/>
      <c r="TYM173" s="167"/>
      <c r="TYN173" s="147"/>
      <c r="TYO173" s="148"/>
      <c r="TYP173" s="187"/>
      <c r="TYQ173" s="188"/>
      <c r="TYR173" s="165"/>
      <c r="TYS173" s="166"/>
      <c r="TYT173" s="146"/>
      <c r="TYU173" s="145"/>
      <c r="TYV173" s="145"/>
      <c r="TYW173" s="167"/>
      <c r="TYX173" s="147"/>
      <c r="TYY173" s="148"/>
      <c r="TYZ173" s="187"/>
      <c r="TZA173" s="188"/>
      <c r="TZB173" s="165"/>
      <c r="TZC173" s="166"/>
      <c r="TZD173" s="146"/>
      <c r="TZE173" s="145"/>
      <c r="TZF173" s="145"/>
      <c r="TZG173" s="167"/>
      <c r="TZH173" s="147"/>
      <c r="TZI173" s="148"/>
      <c r="TZJ173" s="187"/>
      <c r="TZK173" s="188"/>
      <c r="TZL173" s="165"/>
      <c r="TZM173" s="166"/>
      <c r="TZN173" s="146"/>
      <c r="TZO173" s="145"/>
      <c r="TZP173" s="145"/>
      <c r="TZQ173" s="167"/>
      <c r="TZR173" s="147"/>
      <c r="TZS173" s="148"/>
      <c r="TZT173" s="187"/>
      <c r="TZU173" s="188"/>
      <c r="TZV173" s="165"/>
      <c r="TZW173" s="166"/>
      <c r="TZX173" s="146"/>
      <c r="TZY173" s="145"/>
      <c r="TZZ173" s="145"/>
      <c r="UAA173" s="167"/>
      <c r="UAB173" s="147"/>
      <c r="UAC173" s="148"/>
      <c r="UAD173" s="187"/>
      <c r="UAE173" s="188"/>
      <c r="UAF173" s="165"/>
      <c r="UAG173" s="166"/>
      <c r="UAH173" s="146"/>
      <c r="UAI173" s="145"/>
      <c r="UAJ173" s="145"/>
      <c r="UAK173" s="167"/>
      <c r="UAL173" s="147"/>
      <c r="UAM173" s="148"/>
      <c r="UAN173" s="187"/>
      <c r="UAO173" s="188"/>
      <c r="UAP173" s="165"/>
      <c r="UAQ173" s="166"/>
      <c r="UAR173" s="146"/>
      <c r="UAS173" s="145"/>
      <c r="UAT173" s="145"/>
      <c r="UAU173" s="167"/>
      <c r="UAV173" s="147"/>
      <c r="UAW173" s="148"/>
      <c r="UAX173" s="187"/>
      <c r="UAY173" s="188"/>
      <c r="UAZ173" s="165"/>
      <c r="UBA173" s="166"/>
      <c r="UBB173" s="146"/>
      <c r="UBC173" s="145"/>
      <c r="UBD173" s="145"/>
      <c r="UBE173" s="167"/>
      <c r="UBF173" s="147"/>
      <c r="UBG173" s="148"/>
      <c r="UBH173" s="187"/>
      <c r="UBI173" s="188"/>
      <c r="UBJ173" s="165"/>
      <c r="UBK173" s="166"/>
      <c r="UBL173" s="146"/>
      <c r="UBM173" s="145"/>
      <c r="UBN173" s="145"/>
      <c r="UBO173" s="167"/>
      <c r="UBP173" s="147"/>
      <c r="UBQ173" s="148"/>
      <c r="UBR173" s="187"/>
      <c r="UBS173" s="188"/>
      <c r="UBT173" s="165"/>
      <c r="UBU173" s="166"/>
      <c r="UBV173" s="146"/>
      <c r="UBW173" s="145"/>
      <c r="UBX173" s="145"/>
      <c r="UBY173" s="167"/>
      <c r="UBZ173" s="147"/>
      <c r="UCA173" s="148"/>
      <c r="UCB173" s="187"/>
      <c r="UCC173" s="188"/>
      <c r="UCD173" s="165"/>
      <c r="UCE173" s="166"/>
      <c r="UCF173" s="146"/>
      <c r="UCG173" s="145"/>
      <c r="UCH173" s="145"/>
      <c r="UCI173" s="167"/>
      <c r="UCJ173" s="147"/>
      <c r="UCK173" s="148"/>
      <c r="UCL173" s="187"/>
      <c r="UCM173" s="188"/>
      <c r="UCN173" s="165"/>
      <c r="UCO173" s="166"/>
      <c r="UCP173" s="146"/>
      <c r="UCQ173" s="145"/>
      <c r="UCR173" s="145"/>
      <c r="UCS173" s="167"/>
      <c r="UCT173" s="147"/>
      <c r="UCU173" s="148"/>
      <c r="UCV173" s="187"/>
      <c r="UCW173" s="188"/>
      <c r="UCX173" s="165"/>
      <c r="UCY173" s="166"/>
      <c r="UCZ173" s="146"/>
      <c r="UDA173" s="145"/>
      <c r="UDB173" s="145"/>
      <c r="UDC173" s="167"/>
      <c r="UDD173" s="147"/>
      <c r="UDE173" s="148"/>
      <c r="UDF173" s="187"/>
      <c r="UDG173" s="188"/>
      <c r="UDH173" s="165"/>
      <c r="UDI173" s="166"/>
      <c r="UDJ173" s="146"/>
      <c r="UDK173" s="145"/>
      <c r="UDL173" s="145"/>
      <c r="UDM173" s="167"/>
      <c r="UDN173" s="147"/>
      <c r="UDO173" s="148"/>
      <c r="UDP173" s="187"/>
      <c r="UDQ173" s="188"/>
      <c r="UDR173" s="165"/>
      <c r="UDS173" s="166"/>
      <c r="UDT173" s="146"/>
      <c r="UDU173" s="145"/>
      <c r="UDV173" s="145"/>
      <c r="UDW173" s="167"/>
      <c r="UDX173" s="147"/>
      <c r="UDY173" s="148"/>
      <c r="UDZ173" s="187"/>
      <c r="UEA173" s="188"/>
      <c r="UEB173" s="165"/>
      <c r="UEC173" s="166"/>
      <c r="UED173" s="146"/>
      <c r="UEE173" s="145"/>
      <c r="UEF173" s="145"/>
      <c r="UEG173" s="167"/>
      <c r="UEH173" s="147"/>
      <c r="UEI173" s="148"/>
      <c r="UEJ173" s="187"/>
      <c r="UEK173" s="188"/>
      <c r="UEL173" s="165"/>
      <c r="UEM173" s="166"/>
      <c r="UEN173" s="146"/>
      <c r="UEO173" s="145"/>
      <c r="UEP173" s="145"/>
      <c r="UEQ173" s="167"/>
      <c r="UER173" s="147"/>
      <c r="UES173" s="148"/>
      <c r="UET173" s="187"/>
      <c r="UEU173" s="188"/>
      <c r="UEV173" s="165"/>
      <c r="UEW173" s="166"/>
      <c r="UEX173" s="146"/>
      <c r="UEY173" s="145"/>
      <c r="UEZ173" s="145"/>
      <c r="UFA173" s="167"/>
      <c r="UFB173" s="147"/>
      <c r="UFC173" s="148"/>
      <c r="UFD173" s="187"/>
      <c r="UFE173" s="188"/>
      <c r="UFF173" s="165"/>
      <c r="UFG173" s="166"/>
      <c r="UFH173" s="146"/>
      <c r="UFI173" s="145"/>
      <c r="UFJ173" s="145"/>
      <c r="UFK173" s="167"/>
      <c r="UFL173" s="147"/>
      <c r="UFM173" s="148"/>
      <c r="UFN173" s="187"/>
      <c r="UFO173" s="188"/>
      <c r="UFP173" s="165"/>
      <c r="UFQ173" s="166"/>
      <c r="UFR173" s="146"/>
      <c r="UFS173" s="145"/>
      <c r="UFT173" s="145"/>
      <c r="UFU173" s="167"/>
      <c r="UFV173" s="147"/>
      <c r="UFW173" s="148"/>
      <c r="UFX173" s="187"/>
      <c r="UFY173" s="188"/>
      <c r="UFZ173" s="165"/>
      <c r="UGA173" s="166"/>
      <c r="UGB173" s="146"/>
      <c r="UGC173" s="145"/>
      <c r="UGD173" s="145"/>
      <c r="UGE173" s="167"/>
      <c r="UGF173" s="147"/>
      <c r="UGG173" s="148"/>
      <c r="UGH173" s="187"/>
      <c r="UGI173" s="188"/>
      <c r="UGJ173" s="165"/>
      <c r="UGK173" s="166"/>
      <c r="UGL173" s="146"/>
      <c r="UGM173" s="145"/>
      <c r="UGN173" s="145"/>
      <c r="UGO173" s="167"/>
      <c r="UGP173" s="147"/>
      <c r="UGQ173" s="148"/>
      <c r="UGR173" s="187"/>
      <c r="UGS173" s="188"/>
      <c r="UGT173" s="165"/>
      <c r="UGU173" s="166"/>
      <c r="UGV173" s="146"/>
      <c r="UGW173" s="145"/>
      <c r="UGX173" s="145"/>
      <c r="UGY173" s="167"/>
      <c r="UGZ173" s="147"/>
      <c r="UHA173" s="148"/>
      <c r="UHB173" s="187"/>
      <c r="UHC173" s="188"/>
      <c r="UHD173" s="165"/>
      <c r="UHE173" s="166"/>
      <c r="UHF173" s="146"/>
      <c r="UHG173" s="145"/>
      <c r="UHH173" s="145"/>
      <c r="UHI173" s="167"/>
      <c r="UHJ173" s="147"/>
      <c r="UHK173" s="148"/>
      <c r="UHL173" s="187"/>
      <c r="UHM173" s="188"/>
      <c r="UHN173" s="165"/>
      <c r="UHO173" s="166"/>
      <c r="UHP173" s="146"/>
      <c r="UHQ173" s="145"/>
      <c r="UHR173" s="145"/>
      <c r="UHS173" s="167"/>
      <c r="UHT173" s="147"/>
      <c r="UHU173" s="148"/>
      <c r="UHV173" s="187"/>
      <c r="UHW173" s="188"/>
      <c r="UHX173" s="165"/>
      <c r="UHY173" s="166"/>
      <c r="UHZ173" s="146"/>
      <c r="UIA173" s="145"/>
      <c r="UIB173" s="145"/>
      <c r="UIC173" s="167"/>
      <c r="UID173" s="147"/>
      <c r="UIE173" s="148"/>
      <c r="UIF173" s="187"/>
      <c r="UIG173" s="188"/>
      <c r="UIH173" s="165"/>
      <c r="UII173" s="166"/>
      <c r="UIJ173" s="146"/>
      <c r="UIK173" s="145"/>
      <c r="UIL173" s="145"/>
      <c r="UIM173" s="167"/>
      <c r="UIN173" s="147"/>
      <c r="UIO173" s="148"/>
      <c r="UIP173" s="187"/>
      <c r="UIQ173" s="188"/>
      <c r="UIR173" s="165"/>
      <c r="UIS173" s="166"/>
      <c r="UIT173" s="146"/>
      <c r="UIU173" s="145"/>
      <c r="UIV173" s="145"/>
      <c r="UIW173" s="167"/>
      <c r="UIX173" s="147"/>
      <c r="UIY173" s="148"/>
      <c r="UIZ173" s="187"/>
      <c r="UJA173" s="188"/>
      <c r="UJB173" s="165"/>
      <c r="UJC173" s="166"/>
      <c r="UJD173" s="146"/>
      <c r="UJE173" s="145"/>
      <c r="UJF173" s="145"/>
      <c r="UJG173" s="167"/>
      <c r="UJH173" s="147"/>
      <c r="UJI173" s="148"/>
      <c r="UJJ173" s="187"/>
      <c r="UJK173" s="188"/>
      <c r="UJL173" s="165"/>
      <c r="UJM173" s="166"/>
      <c r="UJN173" s="146"/>
      <c r="UJO173" s="145"/>
      <c r="UJP173" s="145"/>
      <c r="UJQ173" s="167"/>
      <c r="UJR173" s="147"/>
      <c r="UJS173" s="148"/>
      <c r="UJT173" s="187"/>
      <c r="UJU173" s="188"/>
      <c r="UJV173" s="165"/>
      <c r="UJW173" s="166"/>
      <c r="UJX173" s="146"/>
      <c r="UJY173" s="145"/>
      <c r="UJZ173" s="145"/>
      <c r="UKA173" s="167"/>
      <c r="UKB173" s="147"/>
      <c r="UKC173" s="148"/>
      <c r="UKD173" s="187"/>
      <c r="UKE173" s="188"/>
      <c r="UKF173" s="165"/>
      <c r="UKG173" s="166"/>
      <c r="UKH173" s="146"/>
      <c r="UKI173" s="145"/>
      <c r="UKJ173" s="145"/>
      <c r="UKK173" s="167"/>
      <c r="UKL173" s="147"/>
      <c r="UKM173" s="148"/>
      <c r="UKN173" s="187"/>
      <c r="UKO173" s="188"/>
      <c r="UKP173" s="165"/>
      <c r="UKQ173" s="166"/>
      <c r="UKR173" s="146"/>
      <c r="UKS173" s="145"/>
      <c r="UKT173" s="145"/>
      <c r="UKU173" s="167"/>
      <c r="UKV173" s="147"/>
      <c r="UKW173" s="148"/>
      <c r="UKX173" s="187"/>
      <c r="UKY173" s="188"/>
      <c r="UKZ173" s="165"/>
      <c r="ULA173" s="166"/>
      <c r="ULB173" s="146"/>
      <c r="ULC173" s="145"/>
      <c r="ULD173" s="145"/>
      <c r="ULE173" s="167"/>
      <c r="ULF173" s="147"/>
      <c r="ULG173" s="148"/>
      <c r="ULH173" s="187"/>
      <c r="ULI173" s="188"/>
      <c r="ULJ173" s="165"/>
      <c r="ULK173" s="166"/>
      <c r="ULL173" s="146"/>
      <c r="ULM173" s="145"/>
      <c r="ULN173" s="145"/>
      <c r="ULO173" s="167"/>
      <c r="ULP173" s="147"/>
      <c r="ULQ173" s="148"/>
      <c r="ULR173" s="187"/>
      <c r="ULS173" s="188"/>
      <c r="ULT173" s="165"/>
      <c r="ULU173" s="166"/>
      <c r="ULV173" s="146"/>
      <c r="ULW173" s="145"/>
      <c r="ULX173" s="145"/>
      <c r="ULY173" s="167"/>
      <c r="ULZ173" s="147"/>
      <c r="UMA173" s="148"/>
      <c r="UMB173" s="187"/>
      <c r="UMC173" s="188"/>
      <c r="UMD173" s="165"/>
      <c r="UME173" s="166"/>
      <c r="UMF173" s="146"/>
      <c r="UMG173" s="145"/>
      <c r="UMH173" s="145"/>
      <c r="UMI173" s="167"/>
      <c r="UMJ173" s="147"/>
      <c r="UMK173" s="148"/>
      <c r="UML173" s="187"/>
      <c r="UMM173" s="188"/>
      <c r="UMN173" s="165"/>
      <c r="UMO173" s="166"/>
      <c r="UMP173" s="146"/>
      <c r="UMQ173" s="145"/>
      <c r="UMR173" s="145"/>
      <c r="UMS173" s="167"/>
      <c r="UMT173" s="147"/>
      <c r="UMU173" s="148"/>
      <c r="UMV173" s="187"/>
      <c r="UMW173" s="188"/>
      <c r="UMX173" s="165"/>
      <c r="UMY173" s="166"/>
      <c r="UMZ173" s="146"/>
      <c r="UNA173" s="145"/>
      <c r="UNB173" s="145"/>
      <c r="UNC173" s="167"/>
      <c r="UND173" s="147"/>
      <c r="UNE173" s="148"/>
      <c r="UNF173" s="187"/>
      <c r="UNG173" s="188"/>
      <c r="UNH173" s="165"/>
      <c r="UNI173" s="166"/>
      <c r="UNJ173" s="146"/>
      <c r="UNK173" s="145"/>
      <c r="UNL173" s="145"/>
      <c r="UNM173" s="167"/>
      <c r="UNN173" s="147"/>
      <c r="UNO173" s="148"/>
      <c r="UNP173" s="187"/>
      <c r="UNQ173" s="188"/>
      <c r="UNR173" s="165"/>
      <c r="UNS173" s="166"/>
      <c r="UNT173" s="146"/>
      <c r="UNU173" s="145"/>
      <c r="UNV173" s="145"/>
      <c r="UNW173" s="167"/>
      <c r="UNX173" s="147"/>
      <c r="UNY173" s="148"/>
      <c r="UNZ173" s="187"/>
      <c r="UOA173" s="188"/>
      <c r="UOB173" s="165"/>
      <c r="UOC173" s="166"/>
      <c r="UOD173" s="146"/>
      <c r="UOE173" s="145"/>
      <c r="UOF173" s="145"/>
      <c r="UOG173" s="167"/>
      <c r="UOH173" s="147"/>
      <c r="UOI173" s="148"/>
      <c r="UOJ173" s="187"/>
      <c r="UOK173" s="188"/>
      <c r="UOL173" s="165"/>
      <c r="UOM173" s="166"/>
      <c r="UON173" s="146"/>
      <c r="UOO173" s="145"/>
      <c r="UOP173" s="145"/>
      <c r="UOQ173" s="167"/>
      <c r="UOR173" s="147"/>
      <c r="UOS173" s="148"/>
      <c r="UOT173" s="187"/>
      <c r="UOU173" s="188"/>
      <c r="UOV173" s="165"/>
      <c r="UOW173" s="166"/>
      <c r="UOX173" s="146"/>
      <c r="UOY173" s="145"/>
      <c r="UOZ173" s="145"/>
      <c r="UPA173" s="167"/>
      <c r="UPB173" s="147"/>
      <c r="UPC173" s="148"/>
      <c r="UPD173" s="187"/>
      <c r="UPE173" s="188"/>
      <c r="UPF173" s="165"/>
      <c r="UPG173" s="166"/>
      <c r="UPH173" s="146"/>
      <c r="UPI173" s="145"/>
      <c r="UPJ173" s="145"/>
      <c r="UPK173" s="167"/>
      <c r="UPL173" s="147"/>
      <c r="UPM173" s="148"/>
      <c r="UPN173" s="187"/>
      <c r="UPO173" s="188"/>
      <c r="UPP173" s="165"/>
      <c r="UPQ173" s="166"/>
      <c r="UPR173" s="146"/>
      <c r="UPS173" s="145"/>
      <c r="UPT173" s="145"/>
      <c r="UPU173" s="167"/>
      <c r="UPV173" s="147"/>
      <c r="UPW173" s="148"/>
      <c r="UPX173" s="187"/>
      <c r="UPY173" s="188"/>
      <c r="UPZ173" s="165"/>
      <c r="UQA173" s="166"/>
      <c r="UQB173" s="146"/>
      <c r="UQC173" s="145"/>
      <c r="UQD173" s="145"/>
      <c r="UQE173" s="167"/>
      <c r="UQF173" s="147"/>
      <c r="UQG173" s="148"/>
      <c r="UQH173" s="187"/>
      <c r="UQI173" s="188"/>
      <c r="UQJ173" s="165"/>
      <c r="UQK173" s="166"/>
      <c r="UQL173" s="146"/>
      <c r="UQM173" s="145"/>
      <c r="UQN173" s="145"/>
      <c r="UQO173" s="167"/>
      <c r="UQP173" s="147"/>
      <c r="UQQ173" s="148"/>
      <c r="UQR173" s="187"/>
      <c r="UQS173" s="188"/>
      <c r="UQT173" s="165"/>
      <c r="UQU173" s="166"/>
      <c r="UQV173" s="146"/>
      <c r="UQW173" s="145"/>
      <c r="UQX173" s="145"/>
      <c r="UQY173" s="167"/>
      <c r="UQZ173" s="147"/>
      <c r="URA173" s="148"/>
      <c r="URB173" s="187"/>
      <c r="URC173" s="188"/>
      <c r="URD173" s="165"/>
      <c r="URE173" s="166"/>
      <c r="URF173" s="146"/>
      <c r="URG173" s="145"/>
      <c r="URH173" s="145"/>
      <c r="URI173" s="167"/>
      <c r="URJ173" s="147"/>
      <c r="URK173" s="148"/>
      <c r="URL173" s="187"/>
      <c r="URM173" s="188"/>
      <c r="URN173" s="165"/>
      <c r="URO173" s="166"/>
      <c r="URP173" s="146"/>
      <c r="URQ173" s="145"/>
      <c r="URR173" s="145"/>
      <c r="URS173" s="167"/>
      <c r="URT173" s="147"/>
      <c r="URU173" s="148"/>
      <c r="URV173" s="187"/>
      <c r="URW173" s="188"/>
      <c r="URX173" s="165"/>
      <c r="URY173" s="166"/>
      <c r="URZ173" s="146"/>
      <c r="USA173" s="145"/>
      <c r="USB173" s="145"/>
      <c r="USC173" s="167"/>
      <c r="USD173" s="147"/>
      <c r="USE173" s="148"/>
      <c r="USF173" s="187"/>
      <c r="USG173" s="188"/>
      <c r="USH173" s="165"/>
      <c r="USI173" s="166"/>
      <c r="USJ173" s="146"/>
      <c r="USK173" s="145"/>
      <c r="USL173" s="145"/>
      <c r="USM173" s="167"/>
      <c r="USN173" s="147"/>
      <c r="USO173" s="148"/>
      <c r="USP173" s="187"/>
      <c r="USQ173" s="188"/>
      <c r="USR173" s="165"/>
      <c r="USS173" s="166"/>
      <c r="UST173" s="146"/>
      <c r="USU173" s="145"/>
      <c r="USV173" s="145"/>
      <c r="USW173" s="167"/>
      <c r="USX173" s="147"/>
      <c r="USY173" s="148"/>
      <c r="USZ173" s="187"/>
      <c r="UTA173" s="188"/>
      <c r="UTB173" s="165"/>
      <c r="UTC173" s="166"/>
      <c r="UTD173" s="146"/>
      <c r="UTE173" s="145"/>
      <c r="UTF173" s="145"/>
      <c r="UTG173" s="167"/>
      <c r="UTH173" s="147"/>
      <c r="UTI173" s="148"/>
      <c r="UTJ173" s="187"/>
      <c r="UTK173" s="188"/>
      <c r="UTL173" s="165"/>
      <c r="UTM173" s="166"/>
      <c r="UTN173" s="146"/>
      <c r="UTO173" s="145"/>
      <c r="UTP173" s="145"/>
      <c r="UTQ173" s="167"/>
      <c r="UTR173" s="147"/>
      <c r="UTS173" s="148"/>
      <c r="UTT173" s="187"/>
      <c r="UTU173" s="188"/>
      <c r="UTV173" s="165"/>
      <c r="UTW173" s="166"/>
      <c r="UTX173" s="146"/>
      <c r="UTY173" s="145"/>
      <c r="UTZ173" s="145"/>
      <c r="UUA173" s="167"/>
      <c r="UUB173" s="147"/>
      <c r="UUC173" s="148"/>
      <c r="UUD173" s="187"/>
      <c r="UUE173" s="188"/>
      <c r="UUF173" s="165"/>
      <c r="UUG173" s="166"/>
      <c r="UUH173" s="146"/>
      <c r="UUI173" s="145"/>
      <c r="UUJ173" s="145"/>
      <c r="UUK173" s="167"/>
      <c r="UUL173" s="147"/>
      <c r="UUM173" s="148"/>
      <c r="UUN173" s="187"/>
      <c r="UUO173" s="188"/>
      <c r="UUP173" s="165"/>
      <c r="UUQ173" s="166"/>
      <c r="UUR173" s="146"/>
      <c r="UUS173" s="145"/>
      <c r="UUT173" s="145"/>
      <c r="UUU173" s="167"/>
      <c r="UUV173" s="147"/>
      <c r="UUW173" s="148"/>
      <c r="UUX173" s="187"/>
      <c r="UUY173" s="188"/>
      <c r="UUZ173" s="165"/>
      <c r="UVA173" s="166"/>
      <c r="UVB173" s="146"/>
      <c r="UVC173" s="145"/>
      <c r="UVD173" s="145"/>
      <c r="UVE173" s="167"/>
      <c r="UVF173" s="147"/>
      <c r="UVG173" s="148"/>
      <c r="UVH173" s="187"/>
      <c r="UVI173" s="188"/>
      <c r="UVJ173" s="165"/>
      <c r="UVK173" s="166"/>
      <c r="UVL173" s="146"/>
      <c r="UVM173" s="145"/>
      <c r="UVN173" s="145"/>
      <c r="UVO173" s="167"/>
      <c r="UVP173" s="147"/>
      <c r="UVQ173" s="148"/>
      <c r="UVR173" s="187"/>
      <c r="UVS173" s="188"/>
      <c r="UVT173" s="165"/>
      <c r="UVU173" s="166"/>
      <c r="UVV173" s="146"/>
      <c r="UVW173" s="145"/>
      <c r="UVX173" s="145"/>
      <c r="UVY173" s="167"/>
      <c r="UVZ173" s="147"/>
      <c r="UWA173" s="148"/>
      <c r="UWB173" s="187"/>
      <c r="UWC173" s="188"/>
      <c r="UWD173" s="165"/>
      <c r="UWE173" s="166"/>
      <c r="UWF173" s="146"/>
      <c r="UWG173" s="145"/>
      <c r="UWH173" s="145"/>
      <c r="UWI173" s="167"/>
      <c r="UWJ173" s="147"/>
      <c r="UWK173" s="148"/>
      <c r="UWL173" s="187"/>
      <c r="UWM173" s="188"/>
      <c r="UWN173" s="165"/>
      <c r="UWO173" s="166"/>
      <c r="UWP173" s="146"/>
      <c r="UWQ173" s="145"/>
      <c r="UWR173" s="145"/>
      <c r="UWS173" s="167"/>
      <c r="UWT173" s="147"/>
      <c r="UWU173" s="148"/>
      <c r="UWV173" s="187"/>
      <c r="UWW173" s="188"/>
      <c r="UWX173" s="165"/>
      <c r="UWY173" s="166"/>
      <c r="UWZ173" s="146"/>
      <c r="UXA173" s="145"/>
      <c r="UXB173" s="145"/>
      <c r="UXC173" s="167"/>
      <c r="UXD173" s="147"/>
      <c r="UXE173" s="148"/>
      <c r="UXF173" s="187"/>
      <c r="UXG173" s="188"/>
      <c r="UXH173" s="165"/>
      <c r="UXI173" s="166"/>
      <c r="UXJ173" s="146"/>
      <c r="UXK173" s="145"/>
      <c r="UXL173" s="145"/>
      <c r="UXM173" s="167"/>
      <c r="UXN173" s="147"/>
      <c r="UXO173" s="148"/>
      <c r="UXP173" s="187"/>
      <c r="UXQ173" s="188"/>
      <c r="UXR173" s="165"/>
      <c r="UXS173" s="166"/>
      <c r="UXT173" s="146"/>
      <c r="UXU173" s="145"/>
      <c r="UXV173" s="145"/>
      <c r="UXW173" s="167"/>
      <c r="UXX173" s="147"/>
      <c r="UXY173" s="148"/>
      <c r="UXZ173" s="187"/>
      <c r="UYA173" s="188"/>
      <c r="UYB173" s="165"/>
      <c r="UYC173" s="166"/>
      <c r="UYD173" s="146"/>
      <c r="UYE173" s="145"/>
      <c r="UYF173" s="145"/>
      <c r="UYG173" s="167"/>
      <c r="UYH173" s="147"/>
      <c r="UYI173" s="148"/>
      <c r="UYJ173" s="187"/>
      <c r="UYK173" s="188"/>
      <c r="UYL173" s="165"/>
      <c r="UYM173" s="166"/>
      <c r="UYN173" s="146"/>
      <c r="UYO173" s="145"/>
      <c r="UYP173" s="145"/>
      <c r="UYQ173" s="167"/>
      <c r="UYR173" s="147"/>
      <c r="UYS173" s="148"/>
      <c r="UYT173" s="187"/>
      <c r="UYU173" s="188"/>
      <c r="UYV173" s="165"/>
      <c r="UYW173" s="166"/>
      <c r="UYX173" s="146"/>
      <c r="UYY173" s="145"/>
      <c r="UYZ173" s="145"/>
      <c r="UZA173" s="167"/>
      <c r="UZB173" s="147"/>
      <c r="UZC173" s="148"/>
      <c r="UZD173" s="187"/>
      <c r="UZE173" s="188"/>
      <c r="UZF173" s="165"/>
      <c r="UZG173" s="166"/>
      <c r="UZH173" s="146"/>
      <c r="UZI173" s="145"/>
      <c r="UZJ173" s="145"/>
      <c r="UZK173" s="167"/>
      <c r="UZL173" s="147"/>
      <c r="UZM173" s="148"/>
      <c r="UZN173" s="187"/>
      <c r="UZO173" s="188"/>
      <c r="UZP173" s="165"/>
      <c r="UZQ173" s="166"/>
      <c r="UZR173" s="146"/>
      <c r="UZS173" s="145"/>
      <c r="UZT173" s="145"/>
      <c r="UZU173" s="167"/>
      <c r="UZV173" s="147"/>
      <c r="UZW173" s="148"/>
      <c r="UZX173" s="187"/>
      <c r="UZY173" s="188"/>
      <c r="UZZ173" s="165"/>
      <c r="VAA173" s="166"/>
      <c r="VAB173" s="146"/>
      <c r="VAC173" s="145"/>
      <c r="VAD173" s="145"/>
      <c r="VAE173" s="167"/>
      <c r="VAF173" s="147"/>
      <c r="VAG173" s="148"/>
      <c r="VAH173" s="187"/>
      <c r="VAI173" s="188"/>
      <c r="VAJ173" s="165"/>
      <c r="VAK173" s="166"/>
      <c r="VAL173" s="146"/>
      <c r="VAM173" s="145"/>
      <c r="VAN173" s="145"/>
      <c r="VAO173" s="167"/>
      <c r="VAP173" s="147"/>
      <c r="VAQ173" s="148"/>
      <c r="VAR173" s="187"/>
      <c r="VAS173" s="188"/>
      <c r="VAT173" s="165"/>
      <c r="VAU173" s="166"/>
      <c r="VAV173" s="146"/>
      <c r="VAW173" s="145"/>
      <c r="VAX173" s="145"/>
      <c r="VAY173" s="167"/>
      <c r="VAZ173" s="147"/>
      <c r="VBA173" s="148"/>
      <c r="VBB173" s="187"/>
      <c r="VBC173" s="188"/>
      <c r="VBD173" s="165"/>
      <c r="VBE173" s="166"/>
      <c r="VBF173" s="146"/>
      <c r="VBG173" s="145"/>
      <c r="VBH173" s="145"/>
      <c r="VBI173" s="167"/>
      <c r="VBJ173" s="147"/>
      <c r="VBK173" s="148"/>
      <c r="VBL173" s="187"/>
      <c r="VBM173" s="188"/>
      <c r="VBN173" s="165"/>
      <c r="VBO173" s="166"/>
      <c r="VBP173" s="146"/>
      <c r="VBQ173" s="145"/>
      <c r="VBR173" s="145"/>
      <c r="VBS173" s="167"/>
      <c r="VBT173" s="147"/>
      <c r="VBU173" s="148"/>
      <c r="VBV173" s="187"/>
      <c r="VBW173" s="188"/>
      <c r="VBX173" s="165"/>
      <c r="VBY173" s="166"/>
      <c r="VBZ173" s="146"/>
      <c r="VCA173" s="145"/>
      <c r="VCB173" s="145"/>
      <c r="VCC173" s="167"/>
      <c r="VCD173" s="147"/>
      <c r="VCE173" s="148"/>
      <c r="VCF173" s="187"/>
      <c r="VCG173" s="188"/>
      <c r="VCH173" s="165"/>
      <c r="VCI173" s="166"/>
      <c r="VCJ173" s="146"/>
      <c r="VCK173" s="145"/>
      <c r="VCL173" s="145"/>
      <c r="VCM173" s="167"/>
      <c r="VCN173" s="147"/>
      <c r="VCO173" s="148"/>
      <c r="VCP173" s="187"/>
      <c r="VCQ173" s="188"/>
      <c r="VCR173" s="165"/>
      <c r="VCS173" s="166"/>
      <c r="VCT173" s="146"/>
      <c r="VCU173" s="145"/>
      <c r="VCV173" s="145"/>
      <c r="VCW173" s="167"/>
      <c r="VCX173" s="147"/>
      <c r="VCY173" s="148"/>
      <c r="VCZ173" s="187"/>
      <c r="VDA173" s="188"/>
      <c r="VDB173" s="165"/>
      <c r="VDC173" s="166"/>
      <c r="VDD173" s="146"/>
      <c r="VDE173" s="145"/>
      <c r="VDF173" s="145"/>
      <c r="VDG173" s="167"/>
      <c r="VDH173" s="147"/>
      <c r="VDI173" s="148"/>
      <c r="VDJ173" s="187"/>
      <c r="VDK173" s="188"/>
      <c r="VDL173" s="165"/>
      <c r="VDM173" s="166"/>
      <c r="VDN173" s="146"/>
      <c r="VDO173" s="145"/>
      <c r="VDP173" s="145"/>
      <c r="VDQ173" s="167"/>
      <c r="VDR173" s="147"/>
      <c r="VDS173" s="148"/>
      <c r="VDT173" s="187"/>
      <c r="VDU173" s="188"/>
      <c r="VDV173" s="165"/>
      <c r="VDW173" s="166"/>
      <c r="VDX173" s="146"/>
      <c r="VDY173" s="145"/>
      <c r="VDZ173" s="145"/>
      <c r="VEA173" s="167"/>
      <c r="VEB173" s="147"/>
      <c r="VEC173" s="148"/>
      <c r="VED173" s="187"/>
      <c r="VEE173" s="188"/>
      <c r="VEF173" s="165"/>
      <c r="VEG173" s="166"/>
      <c r="VEH173" s="146"/>
      <c r="VEI173" s="145"/>
      <c r="VEJ173" s="145"/>
      <c r="VEK173" s="167"/>
      <c r="VEL173" s="147"/>
      <c r="VEM173" s="148"/>
      <c r="VEN173" s="187"/>
      <c r="VEO173" s="188"/>
      <c r="VEP173" s="165"/>
      <c r="VEQ173" s="166"/>
      <c r="VER173" s="146"/>
      <c r="VES173" s="145"/>
      <c r="VET173" s="145"/>
      <c r="VEU173" s="167"/>
      <c r="VEV173" s="147"/>
      <c r="VEW173" s="148"/>
      <c r="VEX173" s="187"/>
      <c r="VEY173" s="188"/>
      <c r="VEZ173" s="165"/>
      <c r="VFA173" s="166"/>
      <c r="VFB173" s="146"/>
      <c r="VFC173" s="145"/>
      <c r="VFD173" s="145"/>
      <c r="VFE173" s="167"/>
      <c r="VFF173" s="147"/>
      <c r="VFG173" s="148"/>
      <c r="VFH173" s="187"/>
      <c r="VFI173" s="188"/>
      <c r="VFJ173" s="165"/>
      <c r="VFK173" s="166"/>
      <c r="VFL173" s="146"/>
      <c r="VFM173" s="145"/>
      <c r="VFN173" s="145"/>
      <c r="VFO173" s="167"/>
      <c r="VFP173" s="147"/>
      <c r="VFQ173" s="148"/>
      <c r="VFR173" s="187"/>
      <c r="VFS173" s="188"/>
      <c r="VFT173" s="165"/>
      <c r="VFU173" s="166"/>
      <c r="VFV173" s="146"/>
      <c r="VFW173" s="145"/>
      <c r="VFX173" s="145"/>
      <c r="VFY173" s="167"/>
      <c r="VFZ173" s="147"/>
      <c r="VGA173" s="148"/>
      <c r="VGB173" s="187"/>
      <c r="VGC173" s="188"/>
      <c r="VGD173" s="165"/>
      <c r="VGE173" s="166"/>
      <c r="VGF173" s="146"/>
      <c r="VGG173" s="145"/>
      <c r="VGH173" s="145"/>
      <c r="VGI173" s="167"/>
      <c r="VGJ173" s="147"/>
      <c r="VGK173" s="148"/>
      <c r="VGL173" s="187"/>
      <c r="VGM173" s="188"/>
      <c r="VGN173" s="165"/>
      <c r="VGO173" s="166"/>
      <c r="VGP173" s="146"/>
      <c r="VGQ173" s="145"/>
      <c r="VGR173" s="145"/>
      <c r="VGS173" s="167"/>
      <c r="VGT173" s="147"/>
      <c r="VGU173" s="148"/>
      <c r="VGV173" s="187"/>
      <c r="VGW173" s="188"/>
      <c r="VGX173" s="165"/>
      <c r="VGY173" s="166"/>
      <c r="VGZ173" s="146"/>
      <c r="VHA173" s="145"/>
      <c r="VHB173" s="145"/>
      <c r="VHC173" s="167"/>
      <c r="VHD173" s="147"/>
      <c r="VHE173" s="148"/>
      <c r="VHF173" s="187"/>
      <c r="VHG173" s="188"/>
      <c r="VHH173" s="165"/>
      <c r="VHI173" s="166"/>
      <c r="VHJ173" s="146"/>
      <c r="VHK173" s="145"/>
      <c r="VHL173" s="145"/>
      <c r="VHM173" s="167"/>
      <c r="VHN173" s="147"/>
      <c r="VHO173" s="148"/>
      <c r="VHP173" s="187"/>
      <c r="VHQ173" s="188"/>
      <c r="VHR173" s="165"/>
      <c r="VHS173" s="166"/>
      <c r="VHT173" s="146"/>
      <c r="VHU173" s="145"/>
      <c r="VHV173" s="145"/>
      <c r="VHW173" s="167"/>
      <c r="VHX173" s="147"/>
      <c r="VHY173" s="148"/>
      <c r="VHZ173" s="187"/>
      <c r="VIA173" s="188"/>
      <c r="VIB173" s="165"/>
      <c r="VIC173" s="166"/>
      <c r="VID173" s="146"/>
      <c r="VIE173" s="145"/>
      <c r="VIF173" s="145"/>
      <c r="VIG173" s="167"/>
      <c r="VIH173" s="147"/>
      <c r="VII173" s="148"/>
      <c r="VIJ173" s="187"/>
      <c r="VIK173" s="188"/>
      <c r="VIL173" s="165"/>
      <c r="VIM173" s="166"/>
      <c r="VIN173" s="146"/>
      <c r="VIO173" s="145"/>
      <c r="VIP173" s="145"/>
      <c r="VIQ173" s="167"/>
      <c r="VIR173" s="147"/>
      <c r="VIS173" s="148"/>
      <c r="VIT173" s="187"/>
      <c r="VIU173" s="188"/>
      <c r="VIV173" s="165"/>
      <c r="VIW173" s="166"/>
      <c r="VIX173" s="146"/>
      <c r="VIY173" s="145"/>
      <c r="VIZ173" s="145"/>
      <c r="VJA173" s="167"/>
      <c r="VJB173" s="147"/>
      <c r="VJC173" s="148"/>
      <c r="VJD173" s="187"/>
      <c r="VJE173" s="188"/>
      <c r="VJF173" s="165"/>
      <c r="VJG173" s="166"/>
      <c r="VJH173" s="146"/>
      <c r="VJI173" s="145"/>
      <c r="VJJ173" s="145"/>
      <c r="VJK173" s="167"/>
      <c r="VJL173" s="147"/>
      <c r="VJM173" s="148"/>
      <c r="VJN173" s="187"/>
      <c r="VJO173" s="188"/>
      <c r="VJP173" s="165"/>
      <c r="VJQ173" s="166"/>
      <c r="VJR173" s="146"/>
      <c r="VJS173" s="145"/>
      <c r="VJT173" s="145"/>
      <c r="VJU173" s="167"/>
      <c r="VJV173" s="147"/>
      <c r="VJW173" s="148"/>
      <c r="VJX173" s="187"/>
      <c r="VJY173" s="188"/>
      <c r="VJZ173" s="165"/>
      <c r="VKA173" s="166"/>
      <c r="VKB173" s="146"/>
      <c r="VKC173" s="145"/>
      <c r="VKD173" s="145"/>
      <c r="VKE173" s="167"/>
      <c r="VKF173" s="147"/>
      <c r="VKG173" s="148"/>
      <c r="VKH173" s="187"/>
      <c r="VKI173" s="188"/>
      <c r="VKJ173" s="165"/>
      <c r="VKK173" s="166"/>
      <c r="VKL173" s="146"/>
      <c r="VKM173" s="145"/>
      <c r="VKN173" s="145"/>
      <c r="VKO173" s="167"/>
      <c r="VKP173" s="147"/>
      <c r="VKQ173" s="148"/>
      <c r="VKR173" s="187"/>
      <c r="VKS173" s="188"/>
      <c r="VKT173" s="165"/>
      <c r="VKU173" s="166"/>
      <c r="VKV173" s="146"/>
      <c r="VKW173" s="145"/>
      <c r="VKX173" s="145"/>
      <c r="VKY173" s="167"/>
      <c r="VKZ173" s="147"/>
      <c r="VLA173" s="148"/>
      <c r="VLB173" s="187"/>
      <c r="VLC173" s="188"/>
      <c r="VLD173" s="165"/>
      <c r="VLE173" s="166"/>
      <c r="VLF173" s="146"/>
      <c r="VLG173" s="145"/>
      <c r="VLH173" s="145"/>
      <c r="VLI173" s="167"/>
      <c r="VLJ173" s="147"/>
      <c r="VLK173" s="148"/>
      <c r="VLL173" s="187"/>
      <c r="VLM173" s="188"/>
      <c r="VLN173" s="165"/>
      <c r="VLO173" s="166"/>
      <c r="VLP173" s="146"/>
      <c r="VLQ173" s="145"/>
      <c r="VLR173" s="145"/>
      <c r="VLS173" s="167"/>
      <c r="VLT173" s="147"/>
      <c r="VLU173" s="148"/>
      <c r="VLV173" s="187"/>
      <c r="VLW173" s="188"/>
      <c r="VLX173" s="165"/>
      <c r="VLY173" s="166"/>
      <c r="VLZ173" s="146"/>
      <c r="VMA173" s="145"/>
      <c r="VMB173" s="145"/>
      <c r="VMC173" s="167"/>
      <c r="VMD173" s="147"/>
      <c r="VME173" s="148"/>
      <c r="VMF173" s="187"/>
      <c r="VMG173" s="188"/>
      <c r="VMH173" s="165"/>
      <c r="VMI173" s="166"/>
      <c r="VMJ173" s="146"/>
      <c r="VMK173" s="145"/>
      <c r="VML173" s="145"/>
      <c r="VMM173" s="167"/>
      <c r="VMN173" s="147"/>
      <c r="VMO173" s="148"/>
      <c r="VMP173" s="187"/>
      <c r="VMQ173" s="188"/>
      <c r="VMR173" s="165"/>
      <c r="VMS173" s="166"/>
      <c r="VMT173" s="146"/>
      <c r="VMU173" s="145"/>
      <c r="VMV173" s="145"/>
      <c r="VMW173" s="167"/>
      <c r="VMX173" s="147"/>
      <c r="VMY173" s="148"/>
      <c r="VMZ173" s="187"/>
      <c r="VNA173" s="188"/>
      <c r="VNB173" s="165"/>
      <c r="VNC173" s="166"/>
      <c r="VND173" s="146"/>
      <c r="VNE173" s="145"/>
      <c r="VNF173" s="145"/>
      <c r="VNG173" s="167"/>
      <c r="VNH173" s="147"/>
      <c r="VNI173" s="148"/>
      <c r="VNJ173" s="187"/>
      <c r="VNK173" s="188"/>
      <c r="VNL173" s="165"/>
      <c r="VNM173" s="166"/>
      <c r="VNN173" s="146"/>
      <c r="VNO173" s="145"/>
      <c r="VNP173" s="145"/>
      <c r="VNQ173" s="167"/>
      <c r="VNR173" s="147"/>
      <c r="VNS173" s="148"/>
      <c r="VNT173" s="187"/>
      <c r="VNU173" s="188"/>
      <c r="VNV173" s="165"/>
      <c r="VNW173" s="166"/>
      <c r="VNX173" s="146"/>
      <c r="VNY173" s="145"/>
      <c r="VNZ173" s="145"/>
      <c r="VOA173" s="167"/>
      <c r="VOB173" s="147"/>
      <c r="VOC173" s="148"/>
      <c r="VOD173" s="187"/>
      <c r="VOE173" s="188"/>
      <c r="VOF173" s="165"/>
      <c r="VOG173" s="166"/>
      <c r="VOH173" s="146"/>
      <c r="VOI173" s="145"/>
      <c r="VOJ173" s="145"/>
      <c r="VOK173" s="167"/>
      <c r="VOL173" s="147"/>
      <c r="VOM173" s="148"/>
      <c r="VON173" s="187"/>
      <c r="VOO173" s="188"/>
      <c r="VOP173" s="165"/>
      <c r="VOQ173" s="166"/>
      <c r="VOR173" s="146"/>
      <c r="VOS173" s="145"/>
      <c r="VOT173" s="145"/>
      <c r="VOU173" s="167"/>
      <c r="VOV173" s="147"/>
      <c r="VOW173" s="148"/>
      <c r="VOX173" s="187"/>
      <c r="VOY173" s="188"/>
      <c r="VOZ173" s="165"/>
      <c r="VPA173" s="166"/>
      <c r="VPB173" s="146"/>
      <c r="VPC173" s="145"/>
      <c r="VPD173" s="145"/>
      <c r="VPE173" s="167"/>
      <c r="VPF173" s="147"/>
      <c r="VPG173" s="148"/>
      <c r="VPH173" s="187"/>
      <c r="VPI173" s="188"/>
      <c r="VPJ173" s="165"/>
      <c r="VPK173" s="166"/>
      <c r="VPL173" s="146"/>
      <c r="VPM173" s="145"/>
      <c r="VPN173" s="145"/>
      <c r="VPO173" s="167"/>
      <c r="VPP173" s="147"/>
      <c r="VPQ173" s="148"/>
      <c r="VPR173" s="187"/>
      <c r="VPS173" s="188"/>
      <c r="VPT173" s="165"/>
      <c r="VPU173" s="166"/>
      <c r="VPV173" s="146"/>
      <c r="VPW173" s="145"/>
      <c r="VPX173" s="145"/>
      <c r="VPY173" s="167"/>
      <c r="VPZ173" s="147"/>
      <c r="VQA173" s="148"/>
      <c r="VQB173" s="187"/>
      <c r="VQC173" s="188"/>
      <c r="VQD173" s="165"/>
      <c r="VQE173" s="166"/>
      <c r="VQF173" s="146"/>
      <c r="VQG173" s="145"/>
      <c r="VQH173" s="145"/>
      <c r="VQI173" s="167"/>
      <c r="VQJ173" s="147"/>
      <c r="VQK173" s="148"/>
      <c r="VQL173" s="187"/>
      <c r="VQM173" s="188"/>
      <c r="VQN173" s="165"/>
      <c r="VQO173" s="166"/>
      <c r="VQP173" s="146"/>
      <c r="VQQ173" s="145"/>
      <c r="VQR173" s="145"/>
      <c r="VQS173" s="167"/>
      <c r="VQT173" s="147"/>
      <c r="VQU173" s="148"/>
      <c r="VQV173" s="187"/>
      <c r="VQW173" s="188"/>
      <c r="VQX173" s="165"/>
      <c r="VQY173" s="166"/>
      <c r="VQZ173" s="146"/>
      <c r="VRA173" s="145"/>
      <c r="VRB173" s="145"/>
      <c r="VRC173" s="167"/>
      <c r="VRD173" s="147"/>
      <c r="VRE173" s="148"/>
      <c r="VRF173" s="187"/>
      <c r="VRG173" s="188"/>
      <c r="VRH173" s="165"/>
      <c r="VRI173" s="166"/>
      <c r="VRJ173" s="146"/>
      <c r="VRK173" s="145"/>
      <c r="VRL173" s="145"/>
      <c r="VRM173" s="167"/>
      <c r="VRN173" s="147"/>
      <c r="VRO173" s="148"/>
      <c r="VRP173" s="187"/>
      <c r="VRQ173" s="188"/>
      <c r="VRR173" s="165"/>
      <c r="VRS173" s="166"/>
      <c r="VRT173" s="146"/>
      <c r="VRU173" s="145"/>
      <c r="VRV173" s="145"/>
      <c r="VRW173" s="167"/>
      <c r="VRX173" s="147"/>
      <c r="VRY173" s="148"/>
      <c r="VRZ173" s="187"/>
      <c r="VSA173" s="188"/>
      <c r="VSB173" s="165"/>
      <c r="VSC173" s="166"/>
      <c r="VSD173" s="146"/>
      <c r="VSE173" s="145"/>
      <c r="VSF173" s="145"/>
      <c r="VSG173" s="167"/>
      <c r="VSH173" s="147"/>
      <c r="VSI173" s="148"/>
      <c r="VSJ173" s="187"/>
      <c r="VSK173" s="188"/>
      <c r="VSL173" s="165"/>
      <c r="VSM173" s="166"/>
      <c r="VSN173" s="146"/>
      <c r="VSO173" s="145"/>
      <c r="VSP173" s="145"/>
      <c r="VSQ173" s="167"/>
      <c r="VSR173" s="147"/>
      <c r="VSS173" s="148"/>
      <c r="VST173" s="187"/>
      <c r="VSU173" s="188"/>
      <c r="VSV173" s="165"/>
      <c r="VSW173" s="166"/>
      <c r="VSX173" s="146"/>
      <c r="VSY173" s="145"/>
      <c r="VSZ173" s="145"/>
      <c r="VTA173" s="167"/>
      <c r="VTB173" s="147"/>
      <c r="VTC173" s="148"/>
      <c r="VTD173" s="187"/>
      <c r="VTE173" s="188"/>
      <c r="VTF173" s="165"/>
      <c r="VTG173" s="166"/>
      <c r="VTH173" s="146"/>
      <c r="VTI173" s="145"/>
      <c r="VTJ173" s="145"/>
      <c r="VTK173" s="167"/>
      <c r="VTL173" s="147"/>
      <c r="VTM173" s="148"/>
      <c r="VTN173" s="187"/>
      <c r="VTO173" s="188"/>
      <c r="VTP173" s="165"/>
      <c r="VTQ173" s="166"/>
      <c r="VTR173" s="146"/>
      <c r="VTS173" s="145"/>
      <c r="VTT173" s="145"/>
      <c r="VTU173" s="167"/>
      <c r="VTV173" s="147"/>
      <c r="VTW173" s="148"/>
      <c r="VTX173" s="187"/>
      <c r="VTY173" s="188"/>
      <c r="VTZ173" s="165"/>
      <c r="VUA173" s="166"/>
      <c r="VUB173" s="146"/>
      <c r="VUC173" s="145"/>
      <c r="VUD173" s="145"/>
      <c r="VUE173" s="167"/>
      <c r="VUF173" s="147"/>
      <c r="VUG173" s="148"/>
      <c r="VUH173" s="187"/>
      <c r="VUI173" s="188"/>
      <c r="VUJ173" s="165"/>
      <c r="VUK173" s="166"/>
      <c r="VUL173" s="146"/>
      <c r="VUM173" s="145"/>
      <c r="VUN173" s="145"/>
      <c r="VUO173" s="167"/>
      <c r="VUP173" s="147"/>
      <c r="VUQ173" s="148"/>
      <c r="VUR173" s="187"/>
      <c r="VUS173" s="188"/>
      <c r="VUT173" s="165"/>
      <c r="VUU173" s="166"/>
      <c r="VUV173" s="146"/>
      <c r="VUW173" s="145"/>
      <c r="VUX173" s="145"/>
      <c r="VUY173" s="167"/>
      <c r="VUZ173" s="147"/>
      <c r="VVA173" s="148"/>
      <c r="VVB173" s="187"/>
      <c r="VVC173" s="188"/>
      <c r="VVD173" s="165"/>
      <c r="VVE173" s="166"/>
      <c r="VVF173" s="146"/>
      <c r="VVG173" s="145"/>
      <c r="VVH173" s="145"/>
      <c r="VVI173" s="167"/>
      <c r="VVJ173" s="147"/>
      <c r="VVK173" s="148"/>
      <c r="VVL173" s="187"/>
      <c r="VVM173" s="188"/>
      <c r="VVN173" s="165"/>
      <c r="VVO173" s="166"/>
      <c r="VVP173" s="146"/>
      <c r="VVQ173" s="145"/>
      <c r="VVR173" s="145"/>
      <c r="VVS173" s="167"/>
      <c r="VVT173" s="147"/>
      <c r="VVU173" s="148"/>
      <c r="VVV173" s="187"/>
      <c r="VVW173" s="188"/>
      <c r="VVX173" s="165"/>
      <c r="VVY173" s="166"/>
      <c r="VVZ173" s="146"/>
      <c r="VWA173" s="145"/>
      <c r="VWB173" s="145"/>
      <c r="VWC173" s="167"/>
      <c r="VWD173" s="147"/>
      <c r="VWE173" s="148"/>
      <c r="VWF173" s="187"/>
      <c r="VWG173" s="188"/>
      <c r="VWH173" s="165"/>
      <c r="VWI173" s="166"/>
      <c r="VWJ173" s="146"/>
      <c r="VWK173" s="145"/>
      <c r="VWL173" s="145"/>
      <c r="VWM173" s="167"/>
      <c r="VWN173" s="147"/>
      <c r="VWO173" s="148"/>
      <c r="VWP173" s="187"/>
      <c r="VWQ173" s="188"/>
      <c r="VWR173" s="165"/>
      <c r="VWS173" s="166"/>
      <c r="VWT173" s="146"/>
      <c r="VWU173" s="145"/>
      <c r="VWV173" s="145"/>
      <c r="VWW173" s="167"/>
      <c r="VWX173" s="147"/>
      <c r="VWY173" s="148"/>
      <c r="VWZ173" s="187"/>
      <c r="VXA173" s="188"/>
      <c r="VXB173" s="165"/>
      <c r="VXC173" s="166"/>
      <c r="VXD173" s="146"/>
      <c r="VXE173" s="145"/>
      <c r="VXF173" s="145"/>
      <c r="VXG173" s="167"/>
      <c r="VXH173" s="147"/>
      <c r="VXI173" s="148"/>
      <c r="VXJ173" s="187"/>
      <c r="VXK173" s="188"/>
      <c r="VXL173" s="165"/>
      <c r="VXM173" s="166"/>
      <c r="VXN173" s="146"/>
      <c r="VXO173" s="145"/>
      <c r="VXP173" s="145"/>
      <c r="VXQ173" s="167"/>
      <c r="VXR173" s="147"/>
      <c r="VXS173" s="148"/>
      <c r="VXT173" s="187"/>
      <c r="VXU173" s="188"/>
      <c r="VXV173" s="165"/>
      <c r="VXW173" s="166"/>
      <c r="VXX173" s="146"/>
      <c r="VXY173" s="145"/>
      <c r="VXZ173" s="145"/>
      <c r="VYA173" s="167"/>
      <c r="VYB173" s="147"/>
      <c r="VYC173" s="148"/>
      <c r="VYD173" s="187"/>
      <c r="VYE173" s="188"/>
      <c r="VYF173" s="165"/>
      <c r="VYG173" s="166"/>
      <c r="VYH173" s="146"/>
      <c r="VYI173" s="145"/>
      <c r="VYJ173" s="145"/>
      <c r="VYK173" s="167"/>
      <c r="VYL173" s="147"/>
      <c r="VYM173" s="148"/>
      <c r="VYN173" s="187"/>
      <c r="VYO173" s="188"/>
      <c r="VYP173" s="165"/>
      <c r="VYQ173" s="166"/>
      <c r="VYR173" s="146"/>
      <c r="VYS173" s="145"/>
      <c r="VYT173" s="145"/>
      <c r="VYU173" s="167"/>
      <c r="VYV173" s="147"/>
      <c r="VYW173" s="148"/>
      <c r="VYX173" s="187"/>
      <c r="VYY173" s="188"/>
      <c r="VYZ173" s="165"/>
      <c r="VZA173" s="166"/>
      <c r="VZB173" s="146"/>
      <c r="VZC173" s="145"/>
      <c r="VZD173" s="145"/>
      <c r="VZE173" s="167"/>
      <c r="VZF173" s="147"/>
      <c r="VZG173" s="148"/>
      <c r="VZH173" s="187"/>
      <c r="VZI173" s="188"/>
      <c r="VZJ173" s="165"/>
      <c r="VZK173" s="166"/>
      <c r="VZL173" s="146"/>
      <c r="VZM173" s="145"/>
      <c r="VZN173" s="145"/>
      <c r="VZO173" s="167"/>
      <c r="VZP173" s="147"/>
      <c r="VZQ173" s="148"/>
      <c r="VZR173" s="187"/>
      <c r="VZS173" s="188"/>
      <c r="VZT173" s="165"/>
      <c r="VZU173" s="166"/>
      <c r="VZV173" s="146"/>
      <c r="VZW173" s="145"/>
      <c r="VZX173" s="145"/>
      <c r="VZY173" s="167"/>
      <c r="VZZ173" s="147"/>
      <c r="WAA173" s="148"/>
      <c r="WAB173" s="187"/>
      <c r="WAC173" s="188"/>
      <c r="WAD173" s="165"/>
      <c r="WAE173" s="166"/>
      <c r="WAF173" s="146"/>
      <c r="WAG173" s="145"/>
      <c r="WAH173" s="145"/>
      <c r="WAI173" s="167"/>
      <c r="WAJ173" s="147"/>
      <c r="WAK173" s="148"/>
      <c r="WAL173" s="187"/>
      <c r="WAM173" s="188"/>
      <c r="WAN173" s="165"/>
      <c r="WAO173" s="166"/>
      <c r="WAP173" s="146"/>
      <c r="WAQ173" s="145"/>
      <c r="WAR173" s="145"/>
      <c r="WAS173" s="167"/>
      <c r="WAT173" s="147"/>
      <c r="WAU173" s="148"/>
      <c r="WAV173" s="187"/>
      <c r="WAW173" s="188"/>
      <c r="WAX173" s="165"/>
      <c r="WAY173" s="166"/>
      <c r="WAZ173" s="146"/>
      <c r="WBA173" s="145"/>
      <c r="WBB173" s="145"/>
      <c r="WBC173" s="167"/>
      <c r="WBD173" s="147"/>
      <c r="WBE173" s="148"/>
      <c r="WBF173" s="187"/>
      <c r="WBG173" s="188"/>
      <c r="WBH173" s="165"/>
      <c r="WBI173" s="166"/>
      <c r="WBJ173" s="146"/>
      <c r="WBK173" s="145"/>
      <c r="WBL173" s="145"/>
      <c r="WBM173" s="167"/>
      <c r="WBN173" s="147"/>
      <c r="WBO173" s="148"/>
      <c r="WBP173" s="187"/>
      <c r="WBQ173" s="188"/>
      <c r="WBR173" s="165"/>
      <c r="WBS173" s="166"/>
      <c r="WBT173" s="146"/>
      <c r="WBU173" s="145"/>
      <c r="WBV173" s="145"/>
      <c r="WBW173" s="167"/>
      <c r="WBX173" s="147"/>
      <c r="WBY173" s="148"/>
      <c r="WBZ173" s="187"/>
      <c r="WCA173" s="188"/>
      <c r="WCB173" s="165"/>
      <c r="WCC173" s="166"/>
      <c r="WCD173" s="146"/>
      <c r="WCE173" s="145"/>
      <c r="WCF173" s="145"/>
      <c r="WCG173" s="167"/>
      <c r="WCH173" s="147"/>
      <c r="WCI173" s="148"/>
      <c r="WCJ173" s="187"/>
      <c r="WCK173" s="188"/>
      <c r="WCL173" s="165"/>
      <c r="WCM173" s="166"/>
      <c r="WCN173" s="146"/>
      <c r="WCO173" s="145"/>
      <c r="WCP173" s="145"/>
      <c r="WCQ173" s="167"/>
      <c r="WCR173" s="147"/>
      <c r="WCS173" s="148"/>
      <c r="WCT173" s="187"/>
      <c r="WCU173" s="188"/>
      <c r="WCV173" s="165"/>
      <c r="WCW173" s="166"/>
      <c r="WCX173" s="146"/>
      <c r="WCY173" s="145"/>
      <c r="WCZ173" s="145"/>
      <c r="WDA173" s="167"/>
      <c r="WDB173" s="147"/>
      <c r="WDC173" s="148"/>
      <c r="WDD173" s="187"/>
      <c r="WDE173" s="188"/>
      <c r="WDF173" s="165"/>
      <c r="WDG173" s="166"/>
      <c r="WDH173" s="146"/>
      <c r="WDI173" s="145"/>
      <c r="WDJ173" s="145"/>
      <c r="WDK173" s="167"/>
      <c r="WDL173" s="147"/>
      <c r="WDM173" s="148"/>
      <c r="WDN173" s="187"/>
      <c r="WDO173" s="188"/>
      <c r="WDP173" s="165"/>
      <c r="WDQ173" s="166"/>
      <c r="WDR173" s="146"/>
      <c r="WDS173" s="145"/>
      <c r="WDT173" s="145"/>
      <c r="WDU173" s="167"/>
      <c r="WDV173" s="147"/>
      <c r="WDW173" s="148"/>
      <c r="WDX173" s="187"/>
      <c r="WDY173" s="188"/>
      <c r="WDZ173" s="165"/>
      <c r="WEA173" s="166"/>
      <c r="WEB173" s="146"/>
      <c r="WEC173" s="145"/>
      <c r="WED173" s="145"/>
      <c r="WEE173" s="167"/>
      <c r="WEF173" s="147"/>
      <c r="WEG173" s="148"/>
      <c r="WEH173" s="187"/>
      <c r="WEI173" s="188"/>
      <c r="WEJ173" s="165"/>
      <c r="WEK173" s="166"/>
      <c r="WEL173" s="146"/>
      <c r="WEM173" s="145"/>
      <c r="WEN173" s="145"/>
      <c r="WEO173" s="167"/>
      <c r="WEP173" s="147"/>
      <c r="WEQ173" s="148"/>
      <c r="WER173" s="187"/>
      <c r="WES173" s="188"/>
      <c r="WET173" s="165"/>
      <c r="WEU173" s="166"/>
      <c r="WEV173" s="146"/>
      <c r="WEW173" s="145"/>
      <c r="WEX173" s="145"/>
      <c r="WEY173" s="167"/>
      <c r="WEZ173" s="147"/>
      <c r="WFA173" s="148"/>
      <c r="WFB173" s="187"/>
      <c r="WFC173" s="188"/>
      <c r="WFD173" s="165"/>
      <c r="WFE173" s="166"/>
      <c r="WFF173" s="146"/>
      <c r="WFG173" s="145"/>
      <c r="WFH173" s="145"/>
      <c r="WFI173" s="167"/>
      <c r="WFJ173" s="147"/>
      <c r="WFK173" s="148"/>
      <c r="WFL173" s="187"/>
      <c r="WFM173" s="188"/>
      <c r="WFN173" s="165"/>
      <c r="WFO173" s="166"/>
      <c r="WFP173" s="146"/>
      <c r="WFQ173" s="145"/>
      <c r="WFR173" s="145"/>
      <c r="WFS173" s="167"/>
      <c r="WFT173" s="147"/>
      <c r="WFU173" s="148"/>
      <c r="WFV173" s="187"/>
      <c r="WFW173" s="188"/>
      <c r="WFX173" s="165"/>
      <c r="WFY173" s="166"/>
      <c r="WFZ173" s="146"/>
      <c r="WGA173" s="145"/>
      <c r="WGB173" s="145"/>
      <c r="WGC173" s="167"/>
      <c r="WGD173" s="147"/>
      <c r="WGE173" s="148"/>
      <c r="WGF173" s="187"/>
      <c r="WGG173" s="188"/>
      <c r="WGH173" s="165"/>
      <c r="WGI173" s="166"/>
      <c r="WGJ173" s="146"/>
      <c r="WGK173" s="145"/>
      <c r="WGL173" s="145"/>
      <c r="WGM173" s="167"/>
      <c r="WGN173" s="147"/>
      <c r="WGO173" s="148"/>
      <c r="WGP173" s="187"/>
      <c r="WGQ173" s="188"/>
      <c r="WGR173" s="165"/>
      <c r="WGS173" s="166"/>
      <c r="WGT173" s="146"/>
      <c r="WGU173" s="145"/>
      <c r="WGV173" s="145"/>
      <c r="WGW173" s="167"/>
      <c r="WGX173" s="147"/>
      <c r="WGY173" s="148"/>
      <c r="WGZ173" s="187"/>
      <c r="WHA173" s="188"/>
      <c r="WHB173" s="165"/>
      <c r="WHC173" s="166"/>
      <c r="WHD173" s="146"/>
      <c r="WHE173" s="145"/>
      <c r="WHF173" s="145"/>
      <c r="WHG173" s="167"/>
      <c r="WHH173" s="147"/>
      <c r="WHI173" s="148"/>
      <c r="WHJ173" s="187"/>
      <c r="WHK173" s="188"/>
      <c r="WHL173" s="165"/>
      <c r="WHM173" s="166"/>
      <c r="WHN173" s="146"/>
      <c r="WHO173" s="145"/>
      <c r="WHP173" s="145"/>
      <c r="WHQ173" s="167"/>
      <c r="WHR173" s="147"/>
      <c r="WHS173" s="148"/>
      <c r="WHT173" s="187"/>
      <c r="WHU173" s="188"/>
      <c r="WHV173" s="165"/>
      <c r="WHW173" s="166"/>
      <c r="WHX173" s="146"/>
      <c r="WHY173" s="145"/>
      <c r="WHZ173" s="145"/>
      <c r="WIA173" s="167"/>
      <c r="WIB173" s="147"/>
      <c r="WIC173" s="148"/>
      <c r="WID173" s="187"/>
      <c r="WIE173" s="188"/>
      <c r="WIF173" s="165"/>
      <c r="WIG173" s="166"/>
      <c r="WIH173" s="146"/>
      <c r="WII173" s="145"/>
      <c r="WIJ173" s="145"/>
      <c r="WIK173" s="167"/>
      <c r="WIL173" s="147"/>
      <c r="WIM173" s="148"/>
      <c r="WIN173" s="187"/>
      <c r="WIO173" s="188"/>
      <c r="WIP173" s="165"/>
      <c r="WIQ173" s="166"/>
      <c r="WIR173" s="146"/>
      <c r="WIS173" s="145"/>
      <c r="WIT173" s="145"/>
      <c r="WIU173" s="167"/>
      <c r="WIV173" s="147"/>
      <c r="WIW173" s="148"/>
      <c r="WIX173" s="187"/>
      <c r="WIY173" s="188"/>
      <c r="WIZ173" s="165"/>
      <c r="WJA173" s="166"/>
      <c r="WJB173" s="146"/>
      <c r="WJC173" s="145"/>
      <c r="WJD173" s="145"/>
      <c r="WJE173" s="167"/>
      <c r="WJF173" s="147"/>
      <c r="WJG173" s="148"/>
      <c r="WJH173" s="187"/>
      <c r="WJI173" s="188"/>
      <c r="WJJ173" s="165"/>
      <c r="WJK173" s="166"/>
      <c r="WJL173" s="146"/>
      <c r="WJM173" s="145"/>
      <c r="WJN173" s="145"/>
      <c r="WJO173" s="167"/>
      <c r="WJP173" s="147"/>
      <c r="WJQ173" s="148"/>
      <c r="WJR173" s="187"/>
      <c r="WJS173" s="188"/>
      <c r="WJT173" s="165"/>
      <c r="WJU173" s="166"/>
      <c r="WJV173" s="146"/>
      <c r="WJW173" s="145"/>
      <c r="WJX173" s="145"/>
      <c r="WJY173" s="167"/>
      <c r="WJZ173" s="147"/>
      <c r="WKA173" s="148"/>
      <c r="WKB173" s="187"/>
      <c r="WKC173" s="188"/>
      <c r="WKD173" s="165"/>
      <c r="WKE173" s="166"/>
      <c r="WKF173" s="146"/>
      <c r="WKG173" s="145"/>
      <c r="WKH173" s="145"/>
      <c r="WKI173" s="167"/>
      <c r="WKJ173" s="147"/>
      <c r="WKK173" s="148"/>
      <c r="WKL173" s="187"/>
      <c r="WKM173" s="188"/>
      <c r="WKN173" s="165"/>
      <c r="WKO173" s="166"/>
      <c r="WKP173" s="146"/>
      <c r="WKQ173" s="145"/>
      <c r="WKR173" s="145"/>
      <c r="WKS173" s="167"/>
      <c r="WKT173" s="147"/>
      <c r="WKU173" s="148"/>
      <c r="WKV173" s="187"/>
      <c r="WKW173" s="188"/>
      <c r="WKX173" s="165"/>
      <c r="WKY173" s="166"/>
      <c r="WKZ173" s="146"/>
      <c r="WLA173" s="145"/>
      <c r="WLB173" s="145"/>
      <c r="WLC173" s="167"/>
      <c r="WLD173" s="147"/>
      <c r="WLE173" s="148"/>
      <c r="WLF173" s="187"/>
      <c r="WLG173" s="188"/>
      <c r="WLH173" s="165"/>
      <c r="WLI173" s="166"/>
      <c r="WLJ173" s="146"/>
      <c r="WLK173" s="145"/>
      <c r="WLL173" s="145"/>
      <c r="WLM173" s="167"/>
      <c r="WLN173" s="147"/>
      <c r="WLO173" s="148"/>
      <c r="WLP173" s="187"/>
      <c r="WLQ173" s="188"/>
      <c r="WLR173" s="165"/>
      <c r="WLS173" s="166"/>
      <c r="WLT173" s="146"/>
      <c r="WLU173" s="145"/>
      <c r="WLV173" s="145"/>
      <c r="WLW173" s="167"/>
      <c r="WLX173" s="147"/>
      <c r="WLY173" s="148"/>
      <c r="WLZ173" s="187"/>
      <c r="WMA173" s="188"/>
      <c r="WMB173" s="165"/>
      <c r="WMC173" s="166"/>
      <c r="WMD173" s="146"/>
      <c r="WME173" s="145"/>
      <c r="WMF173" s="145"/>
      <c r="WMG173" s="167"/>
      <c r="WMH173" s="147"/>
      <c r="WMI173" s="148"/>
      <c r="WMJ173" s="187"/>
      <c r="WMK173" s="188"/>
      <c r="WML173" s="165"/>
      <c r="WMM173" s="166"/>
      <c r="WMN173" s="146"/>
      <c r="WMO173" s="145"/>
      <c r="WMP173" s="145"/>
      <c r="WMQ173" s="167"/>
      <c r="WMR173" s="147"/>
      <c r="WMS173" s="148"/>
      <c r="WMT173" s="187"/>
      <c r="WMU173" s="188"/>
      <c r="WMV173" s="165"/>
      <c r="WMW173" s="166"/>
      <c r="WMX173" s="146"/>
      <c r="WMY173" s="145"/>
      <c r="WMZ173" s="145"/>
      <c r="WNA173" s="167"/>
      <c r="WNB173" s="147"/>
      <c r="WNC173" s="148"/>
      <c r="WND173" s="187"/>
      <c r="WNE173" s="188"/>
      <c r="WNF173" s="165"/>
      <c r="WNG173" s="166"/>
      <c r="WNH173" s="146"/>
      <c r="WNI173" s="145"/>
      <c r="WNJ173" s="145"/>
      <c r="WNK173" s="167"/>
      <c r="WNL173" s="147"/>
      <c r="WNM173" s="148"/>
      <c r="WNN173" s="187"/>
      <c r="WNO173" s="188"/>
      <c r="WNP173" s="165"/>
      <c r="WNQ173" s="166"/>
      <c r="WNR173" s="146"/>
      <c r="WNS173" s="145"/>
      <c r="WNT173" s="145"/>
      <c r="WNU173" s="167"/>
      <c r="WNV173" s="147"/>
      <c r="WNW173" s="148"/>
      <c r="WNX173" s="187"/>
      <c r="WNY173" s="188"/>
      <c r="WNZ173" s="165"/>
      <c r="WOA173" s="166"/>
      <c r="WOB173" s="146"/>
      <c r="WOC173" s="145"/>
      <c r="WOD173" s="145"/>
      <c r="WOE173" s="167"/>
      <c r="WOF173" s="147"/>
      <c r="WOG173" s="148"/>
      <c r="WOH173" s="187"/>
      <c r="WOI173" s="188"/>
      <c r="WOJ173" s="165"/>
      <c r="WOK173" s="166"/>
      <c r="WOL173" s="146"/>
      <c r="WOM173" s="145"/>
      <c r="WON173" s="145"/>
      <c r="WOO173" s="167"/>
      <c r="WOP173" s="147"/>
      <c r="WOQ173" s="148"/>
      <c r="WOR173" s="187"/>
      <c r="WOS173" s="188"/>
      <c r="WOT173" s="165"/>
      <c r="WOU173" s="166"/>
      <c r="WOV173" s="146"/>
      <c r="WOW173" s="145"/>
      <c r="WOX173" s="145"/>
      <c r="WOY173" s="167"/>
      <c r="WOZ173" s="147"/>
      <c r="WPA173" s="148"/>
      <c r="WPB173" s="187"/>
      <c r="WPC173" s="188"/>
      <c r="WPD173" s="165"/>
      <c r="WPE173" s="166"/>
      <c r="WPF173" s="146"/>
      <c r="WPG173" s="145"/>
      <c r="WPH173" s="145"/>
      <c r="WPI173" s="167"/>
      <c r="WPJ173" s="147"/>
      <c r="WPK173" s="148"/>
      <c r="WPL173" s="187"/>
      <c r="WPM173" s="188"/>
      <c r="WPN173" s="165"/>
      <c r="WPO173" s="166"/>
      <c r="WPP173" s="146"/>
      <c r="WPQ173" s="145"/>
      <c r="WPR173" s="145"/>
      <c r="WPS173" s="167"/>
      <c r="WPT173" s="147"/>
      <c r="WPU173" s="148"/>
      <c r="WPV173" s="187"/>
      <c r="WPW173" s="188"/>
      <c r="WPX173" s="165"/>
      <c r="WPY173" s="166"/>
      <c r="WPZ173" s="146"/>
      <c r="WQA173" s="145"/>
      <c r="WQB173" s="145"/>
      <c r="WQC173" s="167"/>
      <c r="WQD173" s="147"/>
      <c r="WQE173" s="148"/>
      <c r="WQF173" s="187"/>
      <c r="WQG173" s="188"/>
      <c r="WQH173" s="165"/>
      <c r="WQI173" s="166"/>
      <c r="WQJ173" s="146"/>
      <c r="WQK173" s="145"/>
      <c r="WQL173" s="145"/>
      <c r="WQM173" s="167"/>
      <c r="WQN173" s="147"/>
      <c r="WQO173" s="148"/>
      <c r="WQP173" s="187"/>
      <c r="WQQ173" s="188"/>
      <c r="WQR173" s="165"/>
      <c r="WQS173" s="166"/>
      <c r="WQT173" s="146"/>
      <c r="WQU173" s="145"/>
      <c r="WQV173" s="145"/>
      <c r="WQW173" s="167"/>
      <c r="WQX173" s="147"/>
      <c r="WQY173" s="148"/>
      <c r="WQZ173" s="187"/>
      <c r="WRA173" s="188"/>
      <c r="WRB173" s="165"/>
      <c r="WRC173" s="166"/>
      <c r="WRD173" s="146"/>
      <c r="WRE173" s="145"/>
      <c r="WRF173" s="145"/>
      <c r="WRG173" s="167"/>
      <c r="WRH173" s="147"/>
      <c r="WRI173" s="148"/>
      <c r="WRJ173" s="187"/>
      <c r="WRK173" s="188"/>
      <c r="WRL173" s="165"/>
      <c r="WRM173" s="166"/>
      <c r="WRN173" s="146"/>
      <c r="WRO173" s="145"/>
      <c r="WRP173" s="145"/>
      <c r="WRQ173" s="167"/>
      <c r="WRR173" s="147"/>
      <c r="WRS173" s="148"/>
      <c r="WRT173" s="187"/>
      <c r="WRU173" s="188"/>
      <c r="WRV173" s="165"/>
      <c r="WRW173" s="166"/>
      <c r="WRX173" s="146"/>
      <c r="WRY173" s="145"/>
      <c r="WRZ173" s="145"/>
      <c r="WSA173" s="167"/>
      <c r="WSB173" s="147"/>
      <c r="WSC173" s="148"/>
      <c r="WSD173" s="187"/>
      <c r="WSE173" s="188"/>
      <c r="WSF173" s="165"/>
      <c r="WSG173" s="166"/>
      <c r="WSH173" s="146"/>
      <c r="WSI173" s="145"/>
      <c r="WSJ173" s="145"/>
      <c r="WSK173" s="167"/>
      <c r="WSL173" s="147"/>
      <c r="WSM173" s="148"/>
      <c r="WSN173" s="187"/>
      <c r="WSO173" s="188"/>
      <c r="WSP173" s="165"/>
      <c r="WSQ173" s="166"/>
      <c r="WSR173" s="146"/>
      <c r="WSS173" s="145"/>
      <c r="WST173" s="145"/>
      <c r="WSU173" s="167"/>
      <c r="WSV173" s="147"/>
      <c r="WSW173" s="148"/>
      <c r="WSX173" s="187"/>
      <c r="WSY173" s="188"/>
      <c r="WSZ173" s="165"/>
      <c r="WTA173" s="166"/>
      <c r="WTB173" s="146"/>
      <c r="WTC173" s="145"/>
      <c r="WTD173" s="145"/>
      <c r="WTE173" s="167"/>
      <c r="WTF173" s="147"/>
      <c r="WTG173" s="148"/>
      <c r="WTH173" s="187"/>
      <c r="WTI173" s="188"/>
      <c r="WTJ173" s="165"/>
      <c r="WTK173" s="166"/>
      <c r="WTL173" s="146"/>
      <c r="WTM173" s="145"/>
      <c r="WTN173" s="145"/>
      <c r="WTO173" s="167"/>
      <c r="WTP173" s="147"/>
      <c r="WTQ173" s="148"/>
      <c r="WTR173" s="187"/>
      <c r="WTS173" s="188"/>
      <c r="WTT173" s="165"/>
      <c r="WTU173" s="166"/>
      <c r="WTV173" s="146"/>
      <c r="WTW173" s="145"/>
      <c r="WTX173" s="145"/>
      <c r="WTY173" s="167"/>
      <c r="WTZ173" s="147"/>
      <c r="WUA173" s="148"/>
      <c r="WUB173" s="187"/>
      <c r="WUC173" s="188"/>
      <c r="WUD173" s="165"/>
      <c r="WUE173" s="166"/>
      <c r="WUF173" s="146"/>
      <c r="WUG173" s="145"/>
      <c r="WUH173" s="145"/>
      <c r="WUI173" s="167"/>
      <c r="WUJ173" s="147"/>
      <c r="WUK173" s="148"/>
      <c r="WUL173" s="187"/>
      <c r="WUM173" s="188"/>
      <c r="WUN173" s="165"/>
      <c r="WUO173" s="166"/>
      <c r="WUP173" s="146"/>
      <c r="WUQ173" s="145"/>
      <c r="WUR173" s="145"/>
      <c r="WUS173" s="167"/>
      <c r="WUT173" s="147"/>
      <c r="WUU173" s="148"/>
      <c r="WUV173" s="187"/>
      <c r="WUW173" s="188"/>
      <c r="WUX173" s="165"/>
      <c r="WUY173" s="166"/>
      <c r="WUZ173" s="146"/>
      <c r="WVA173" s="145"/>
      <c r="WVB173" s="145"/>
      <c r="WVC173" s="167"/>
      <c r="WVD173" s="147"/>
      <c r="WVE173" s="148"/>
      <c r="WVF173" s="187"/>
      <c r="WVG173" s="188"/>
      <c r="WVH173" s="165"/>
      <c r="WVI173" s="166"/>
      <c r="WVJ173" s="146"/>
      <c r="WVK173" s="145"/>
      <c r="WVL173" s="145"/>
      <c r="WVM173" s="167"/>
      <c r="WVN173" s="147"/>
      <c r="WVO173" s="148"/>
      <c r="WVP173" s="187"/>
      <c r="WVQ173" s="188"/>
      <c r="WVR173" s="165"/>
      <c r="WVS173" s="166"/>
      <c r="WVT173" s="146"/>
      <c r="WVU173" s="145"/>
      <c r="WVV173" s="145"/>
      <c r="WVW173" s="167"/>
      <c r="WVX173" s="147"/>
      <c r="WVY173" s="148"/>
      <c r="WVZ173" s="187"/>
      <c r="WWA173" s="188"/>
      <c r="WWB173" s="165"/>
      <c r="WWC173" s="166"/>
      <c r="WWD173" s="146"/>
      <c r="WWE173" s="145"/>
      <c r="WWF173" s="145"/>
      <c r="WWG173" s="167"/>
      <c r="WWH173" s="147"/>
      <c r="WWI173" s="148"/>
      <c r="WWJ173" s="187"/>
      <c r="WWK173" s="188"/>
      <c r="WWL173" s="165"/>
      <c r="WWM173" s="166"/>
      <c r="WWN173" s="146"/>
      <c r="WWO173" s="145"/>
      <c r="WWP173" s="145"/>
      <c r="WWQ173" s="167"/>
      <c r="WWR173" s="147"/>
      <c r="WWS173" s="148"/>
      <c r="WWT173" s="187"/>
      <c r="WWU173" s="188"/>
      <c r="WWV173" s="165"/>
      <c r="WWW173" s="166"/>
      <c r="WWX173" s="146"/>
      <c r="WWY173" s="145"/>
      <c r="WWZ173" s="145"/>
      <c r="WXA173" s="167"/>
      <c r="WXB173" s="147"/>
      <c r="WXC173" s="148"/>
      <c r="WXD173" s="187"/>
      <c r="WXE173" s="188"/>
      <c r="WXF173" s="165"/>
      <c r="WXG173" s="166"/>
      <c r="WXH173" s="146"/>
      <c r="WXI173" s="145"/>
      <c r="WXJ173" s="145"/>
      <c r="WXK173" s="167"/>
      <c r="WXL173" s="147"/>
      <c r="WXM173" s="148"/>
      <c r="WXN173" s="187"/>
      <c r="WXO173" s="188"/>
      <c r="WXP173" s="165"/>
      <c r="WXQ173" s="166"/>
      <c r="WXR173" s="146"/>
      <c r="WXS173" s="145"/>
      <c r="WXT173" s="145"/>
      <c r="WXU173" s="167"/>
      <c r="WXV173" s="147"/>
      <c r="WXW173" s="148"/>
      <c r="WXX173" s="187"/>
      <c r="WXY173" s="188"/>
      <c r="WXZ173" s="165"/>
      <c r="WYA173" s="166"/>
      <c r="WYB173" s="146"/>
      <c r="WYC173" s="145"/>
      <c r="WYD173" s="145"/>
      <c r="WYE173" s="167"/>
      <c r="WYF173" s="147"/>
      <c r="WYG173" s="148"/>
      <c r="WYH173" s="187"/>
      <c r="WYI173" s="188"/>
      <c r="WYJ173" s="165"/>
      <c r="WYK173" s="166"/>
      <c r="WYL173" s="146"/>
      <c r="WYM173" s="145"/>
      <c r="WYN173" s="145"/>
      <c r="WYO173" s="167"/>
      <c r="WYP173" s="147"/>
      <c r="WYQ173" s="148"/>
      <c r="WYR173" s="187"/>
      <c r="WYS173" s="188"/>
      <c r="WYT173" s="165"/>
      <c r="WYU173" s="166"/>
      <c r="WYV173" s="146"/>
      <c r="WYW173" s="145"/>
      <c r="WYX173" s="145"/>
      <c r="WYY173" s="167"/>
      <c r="WYZ173" s="147"/>
      <c r="WZA173" s="148"/>
      <c r="WZB173" s="187"/>
      <c r="WZC173" s="188"/>
      <c r="WZD173" s="165"/>
      <c r="WZE173" s="166"/>
      <c r="WZF173" s="146"/>
      <c r="WZG173" s="145"/>
      <c r="WZH173" s="145"/>
      <c r="WZI173" s="167"/>
      <c r="WZJ173" s="147"/>
      <c r="WZK173" s="148"/>
      <c r="WZL173" s="187"/>
      <c r="WZM173" s="188"/>
      <c r="WZN173" s="165"/>
      <c r="WZO173" s="166"/>
      <c r="WZP173" s="146"/>
      <c r="WZQ173" s="145"/>
      <c r="WZR173" s="145"/>
      <c r="WZS173" s="167"/>
      <c r="WZT173" s="147"/>
      <c r="WZU173" s="148"/>
      <c r="WZV173" s="187"/>
      <c r="WZW173" s="188"/>
      <c r="WZX173" s="165"/>
      <c r="WZY173" s="166"/>
      <c r="WZZ173" s="146"/>
      <c r="XAA173" s="145"/>
      <c r="XAB173" s="145"/>
      <c r="XAC173" s="167"/>
      <c r="XAD173" s="147"/>
      <c r="XAE173" s="148"/>
      <c r="XAF173" s="187"/>
      <c r="XAG173" s="188"/>
      <c r="XAH173" s="165"/>
      <c r="XAI173" s="166"/>
      <c r="XAJ173" s="146"/>
      <c r="XAK173" s="145"/>
      <c r="XAL173" s="145"/>
      <c r="XAM173" s="167"/>
      <c r="XAN173" s="147"/>
      <c r="XAO173" s="148"/>
      <c r="XAP173" s="187"/>
      <c r="XAQ173" s="188"/>
      <c r="XAR173" s="165"/>
      <c r="XAS173" s="166"/>
      <c r="XAT173" s="146"/>
      <c r="XAU173" s="145"/>
      <c r="XAV173" s="145"/>
      <c r="XAW173" s="167"/>
      <c r="XAX173" s="147"/>
      <c r="XAY173" s="148"/>
      <c r="XAZ173" s="187"/>
      <c r="XBA173" s="188"/>
      <c r="XBB173" s="165"/>
      <c r="XBC173" s="166"/>
      <c r="XBD173" s="146"/>
      <c r="XBE173" s="145"/>
      <c r="XBF173" s="145"/>
      <c r="XBG173" s="167"/>
      <c r="XBH173" s="147"/>
      <c r="XBI173" s="148"/>
      <c r="XBJ173" s="187"/>
      <c r="XBK173" s="188"/>
      <c r="XBL173" s="165"/>
      <c r="XBM173" s="166"/>
      <c r="XBN173" s="146"/>
      <c r="XBO173" s="145"/>
      <c r="XBP173" s="145"/>
      <c r="XBQ173" s="167"/>
      <c r="XBR173" s="147"/>
      <c r="XBS173" s="148"/>
      <c r="XBT173" s="187"/>
      <c r="XBU173" s="188"/>
      <c r="XBV173" s="165"/>
      <c r="XBW173" s="166"/>
      <c r="XBX173" s="146"/>
      <c r="XBY173" s="145"/>
      <c r="XBZ173" s="145"/>
      <c r="XCA173" s="167"/>
      <c r="XCB173" s="147"/>
      <c r="XCC173" s="148"/>
      <c r="XCD173" s="187"/>
      <c r="XCE173" s="188"/>
      <c r="XCF173" s="165"/>
      <c r="XCG173" s="166"/>
      <c r="XCH173" s="146"/>
      <c r="XCI173" s="145"/>
      <c r="XCJ173" s="145"/>
      <c r="XCK173" s="167"/>
      <c r="XCL173" s="147"/>
      <c r="XCM173" s="148"/>
      <c r="XCN173" s="187"/>
      <c r="XCO173" s="188"/>
      <c r="XCP173" s="165"/>
      <c r="XCQ173" s="166"/>
      <c r="XCR173" s="146"/>
      <c r="XCS173" s="145"/>
      <c r="XCT173" s="145"/>
      <c r="XCU173" s="167"/>
      <c r="XCV173" s="147"/>
      <c r="XCW173" s="148"/>
      <c r="XCX173" s="187"/>
      <c r="XCY173" s="188"/>
      <c r="XCZ173" s="165"/>
      <c r="XDA173" s="166"/>
      <c r="XDB173" s="146"/>
      <c r="XDC173" s="145"/>
      <c r="XDD173" s="145"/>
      <c r="XDE173" s="167"/>
      <c r="XDF173" s="147"/>
      <c r="XDG173" s="148"/>
      <c r="XDH173" s="187"/>
      <c r="XDI173" s="188"/>
      <c r="XDJ173" s="165"/>
      <c r="XDK173" s="166"/>
      <c r="XDL173" s="146"/>
      <c r="XDM173" s="145"/>
      <c r="XDN173" s="145"/>
      <c r="XDO173" s="167"/>
      <c r="XDP173" s="147"/>
      <c r="XDQ173" s="148"/>
      <c r="XDR173" s="187"/>
      <c r="XDS173" s="188"/>
      <c r="XDT173" s="165"/>
      <c r="XDU173" s="166"/>
      <c r="XDV173" s="146"/>
      <c r="XDW173" s="145"/>
      <c r="XDX173" s="145"/>
      <c r="XDY173" s="167"/>
      <c r="XDZ173" s="147"/>
      <c r="XEA173" s="148"/>
      <c r="XEB173" s="187"/>
      <c r="XEC173" s="188"/>
      <c r="XED173" s="165"/>
      <c r="XEE173" s="166"/>
      <c r="XEF173" s="146"/>
      <c r="XEG173" s="145"/>
      <c r="XEH173" s="145"/>
      <c r="XEI173" s="167"/>
      <c r="XEJ173" s="147"/>
      <c r="XEK173" s="148"/>
      <c r="XEL173" s="187"/>
      <c r="XEM173" s="188"/>
      <c r="XEN173" s="165"/>
      <c r="XEO173" s="166"/>
      <c r="XEP173" s="146"/>
      <c r="XEQ173" s="145"/>
      <c r="XER173" s="145"/>
      <c r="XES173" s="167"/>
      <c r="XET173" s="147"/>
      <c r="XEU173" s="148"/>
      <c r="XEV173" s="187"/>
      <c r="XEW173" s="188"/>
      <c r="XEX173" s="165"/>
      <c r="XEY173" s="166"/>
      <c r="XEZ173" s="146"/>
      <c r="XFA173" s="145"/>
      <c r="XFB173" s="145"/>
      <c r="XFC173" s="167"/>
    </row>
    <row r="174" spans="1:16383" s="151" customFormat="1" ht="35.25" customHeight="1">
      <c r="A174" s="146" t="s">
        <v>958</v>
      </c>
      <c r="B174" s="145" t="s">
        <v>328</v>
      </c>
      <c r="C174" s="145" t="e">
        <f>VLOOKUP($B174,#REF!,2,FALSE)</f>
        <v>#REF!</v>
      </c>
      <c r="D174" s="162" t="e">
        <f>VLOOKUP($B174,#REF!,3,FALSE)</f>
        <v>#REF!</v>
      </c>
      <c r="E174" s="145" t="e">
        <f>VLOOKUP($B174,#REF!,4,FALSE)</f>
        <v>#REF!</v>
      </c>
      <c r="F174" s="148">
        <v>1</v>
      </c>
      <c r="G174" s="163" t="e">
        <f>VLOOKUP($B174,#REF!,13,FALSE)</f>
        <v>#REF!</v>
      </c>
      <c r="H174" s="164" t="e">
        <f>VLOOKUP($B174,#REF!,14,FALSE)</f>
        <v>#REF!</v>
      </c>
      <c r="I174" s="21" t="e">
        <f>G174*H174</f>
        <v>#REF!</v>
      </c>
      <c r="J174" s="22" t="e">
        <f>ROUND(F174*(G174+I174),2)</f>
        <v>#REF!</v>
      </c>
      <c r="K174" s="204" t="s">
        <v>159</v>
      </c>
      <c r="L174" s="145">
        <v>170018.85</v>
      </c>
      <c r="M174" s="17" t="e">
        <f t="shared" si="2"/>
        <v>#REF!</v>
      </c>
      <c r="N174" s="147"/>
      <c r="O174" s="148"/>
      <c r="P174" s="187"/>
      <c r="Q174" s="188"/>
      <c r="R174" s="165"/>
      <c r="S174" s="166"/>
      <c r="T174" s="146"/>
      <c r="U174" s="145"/>
      <c r="V174" s="145"/>
      <c r="W174" s="167"/>
      <c r="X174" s="147"/>
      <c r="Y174" s="148"/>
      <c r="Z174" s="187"/>
      <c r="AA174" s="188"/>
      <c r="AB174" s="165"/>
      <c r="AC174" s="166"/>
      <c r="AD174" s="146"/>
      <c r="AE174" s="145"/>
      <c r="AF174" s="145"/>
      <c r="AG174" s="167"/>
      <c r="AH174" s="147"/>
      <c r="AI174" s="148"/>
      <c r="AJ174" s="187"/>
      <c r="AK174" s="188"/>
      <c r="AL174" s="165"/>
      <c r="AM174" s="166"/>
      <c r="AN174" s="146"/>
      <c r="AO174" s="145"/>
      <c r="AP174" s="145"/>
      <c r="AQ174" s="167"/>
      <c r="AR174" s="147"/>
      <c r="AS174" s="148"/>
      <c r="AT174" s="187"/>
      <c r="AU174" s="188"/>
      <c r="AV174" s="165"/>
      <c r="AW174" s="166"/>
      <c r="AX174" s="146"/>
      <c r="AY174" s="145"/>
      <c r="AZ174" s="145"/>
      <c r="BA174" s="167"/>
      <c r="BB174" s="147"/>
      <c r="BC174" s="148"/>
      <c r="BD174" s="187"/>
      <c r="BE174" s="188"/>
      <c r="BF174" s="165"/>
      <c r="BG174" s="166"/>
      <c r="BH174" s="146"/>
      <c r="BI174" s="145"/>
      <c r="BJ174" s="145"/>
      <c r="BK174" s="167"/>
      <c r="BL174" s="147"/>
      <c r="BM174" s="148"/>
      <c r="BN174" s="187"/>
      <c r="BO174" s="188"/>
      <c r="BP174" s="165"/>
      <c r="BQ174" s="166"/>
      <c r="BR174" s="146"/>
      <c r="BS174" s="145"/>
      <c r="BT174" s="145"/>
      <c r="BU174" s="167"/>
      <c r="BV174" s="147"/>
      <c r="BW174" s="148"/>
      <c r="BX174" s="187"/>
      <c r="BY174" s="188"/>
      <c r="BZ174" s="165"/>
      <c r="CA174" s="166"/>
      <c r="CB174" s="146"/>
      <c r="CC174" s="145"/>
      <c r="CD174" s="145"/>
      <c r="CE174" s="167"/>
      <c r="CF174" s="147"/>
      <c r="CG174" s="148"/>
      <c r="CH174" s="187"/>
      <c r="CI174" s="188"/>
      <c r="CJ174" s="165"/>
      <c r="CK174" s="166"/>
      <c r="CL174" s="146"/>
      <c r="CM174" s="145"/>
      <c r="CN174" s="145"/>
      <c r="CO174" s="167"/>
      <c r="CP174" s="147"/>
      <c r="CQ174" s="148"/>
      <c r="CR174" s="187"/>
      <c r="CS174" s="188"/>
      <c r="CT174" s="165"/>
      <c r="CU174" s="166"/>
      <c r="CV174" s="146"/>
      <c r="CW174" s="145"/>
      <c r="CX174" s="145"/>
      <c r="CY174" s="167"/>
      <c r="CZ174" s="147"/>
      <c r="DA174" s="148"/>
      <c r="DB174" s="187"/>
      <c r="DC174" s="188"/>
      <c r="DD174" s="165"/>
      <c r="DE174" s="166"/>
      <c r="DF174" s="146"/>
      <c r="DG174" s="145"/>
      <c r="DH174" s="145"/>
      <c r="DI174" s="167"/>
      <c r="DJ174" s="147"/>
      <c r="DK174" s="148"/>
      <c r="DL174" s="187"/>
      <c r="DM174" s="188"/>
      <c r="DN174" s="165"/>
      <c r="DO174" s="166"/>
      <c r="DP174" s="146"/>
      <c r="DQ174" s="145"/>
      <c r="DR174" s="145"/>
      <c r="DS174" s="167"/>
      <c r="DT174" s="147"/>
      <c r="DU174" s="148"/>
      <c r="DV174" s="187"/>
      <c r="DW174" s="188"/>
      <c r="DX174" s="165"/>
      <c r="DY174" s="166"/>
      <c r="DZ174" s="146"/>
      <c r="EA174" s="145"/>
      <c r="EB174" s="145"/>
      <c r="EC174" s="167"/>
      <c r="ED174" s="147"/>
      <c r="EE174" s="148"/>
      <c r="EF174" s="187"/>
      <c r="EG174" s="188"/>
      <c r="EH174" s="165"/>
      <c r="EI174" s="166"/>
      <c r="EJ174" s="146"/>
      <c r="EK174" s="145"/>
      <c r="EL174" s="145"/>
      <c r="EM174" s="167"/>
      <c r="EN174" s="147"/>
      <c r="EO174" s="148"/>
      <c r="EP174" s="187"/>
      <c r="EQ174" s="188"/>
      <c r="ER174" s="165"/>
      <c r="ES174" s="166"/>
      <c r="ET174" s="146"/>
      <c r="EU174" s="145"/>
      <c r="EV174" s="145"/>
      <c r="EW174" s="167"/>
      <c r="EX174" s="147"/>
      <c r="EY174" s="148"/>
      <c r="EZ174" s="187"/>
      <c r="FA174" s="188"/>
      <c r="FB174" s="165"/>
      <c r="FC174" s="166"/>
      <c r="FD174" s="146"/>
      <c r="FE174" s="145"/>
      <c r="FF174" s="145"/>
      <c r="FG174" s="167"/>
      <c r="FH174" s="147"/>
      <c r="FI174" s="148"/>
      <c r="FJ174" s="187"/>
      <c r="FK174" s="188"/>
      <c r="FL174" s="165"/>
      <c r="FM174" s="166"/>
      <c r="FN174" s="146"/>
      <c r="FO174" s="145"/>
      <c r="FP174" s="145"/>
      <c r="FQ174" s="167"/>
      <c r="FR174" s="147"/>
      <c r="FS174" s="148"/>
      <c r="FT174" s="187"/>
      <c r="FU174" s="188"/>
      <c r="FV174" s="165"/>
      <c r="FW174" s="166"/>
      <c r="FX174" s="146"/>
      <c r="FY174" s="145"/>
      <c r="FZ174" s="145"/>
      <c r="GA174" s="167"/>
      <c r="GB174" s="147"/>
      <c r="GC174" s="148"/>
      <c r="GD174" s="187"/>
      <c r="GE174" s="188"/>
      <c r="GF174" s="165"/>
      <c r="GG174" s="166"/>
      <c r="GH174" s="146"/>
      <c r="GI174" s="145"/>
      <c r="GJ174" s="145"/>
      <c r="GK174" s="167"/>
      <c r="GL174" s="147"/>
      <c r="GM174" s="148"/>
      <c r="GN174" s="187"/>
      <c r="GO174" s="188"/>
      <c r="GP174" s="165"/>
      <c r="GQ174" s="166"/>
      <c r="GR174" s="146"/>
      <c r="GS174" s="145"/>
      <c r="GT174" s="145"/>
      <c r="GU174" s="167"/>
      <c r="GV174" s="147"/>
      <c r="GW174" s="148"/>
      <c r="GX174" s="187"/>
      <c r="GY174" s="188"/>
      <c r="GZ174" s="165"/>
      <c r="HA174" s="166"/>
      <c r="HB174" s="146"/>
      <c r="HC174" s="145"/>
      <c r="HD174" s="145"/>
      <c r="HE174" s="167"/>
      <c r="HF174" s="147"/>
      <c r="HG174" s="148"/>
      <c r="HH174" s="187"/>
      <c r="HI174" s="188"/>
      <c r="HJ174" s="165"/>
      <c r="HK174" s="166"/>
      <c r="HL174" s="146"/>
      <c r="HM174" s="145"/>
      <c r="HN174" s="145"/>
      <c r="HO174" s="167"/>
      <c r="HP174" s="147"/>
      <c r="HQ174" s="148"/>
      <c r="HR174" s="187"/>
      <c r="HS174" s="188"/>
      <c r="HT174" s="165"/>
      <c r="HU174" s="166"/>
      <c r="HV174" s="146"/>
      <c r="HW174" s="145"/>
      <c r="HX174" s="145"/>
      <c r="HY174" s="167"/>
      <c r="HZ174" s="147"/>
      <c r="IA174" s="148"/>
      <c r="IB174" s="187"/>
      <c r="IC174" s="188"/>
      <c r="ID174" s="165"/>
      <c r="IE174" s="166"/>
      <c r="IF174" s="146"/>
      <c r="IG174" s="145"/>
      <c r="IH174" s="145"/>
      <c r="II174" s="167"/>
      <c r="IJ174" s="147"/>
      <c r="IK174" s="148"/>
      <c r="IL174" s="187"/>
      <c r="IM174" s="188"/>
      <c r="IN174" s="165"/>
      <c r="IO174" s="166"/>
      <c r="IP174" s="146"/>
      <c r="IQ174" s="145"/>
      <c r="IR174" s="145"/>
      <c r="IS174" s="167"/>
      <c r="IT174" s="147"/>
      <c r="IU174" s="148"/>
      <c r="IV174" s="187"/>
      <c r="IW174" s="188"/>
      <c r="IX174" s="165"/>
      <c r="IY174" s="166"/>
      <c r="IZ174" s="146"/>
      <c r="JA174" s="145"/>
      <c r="JB174" s="145"/>
      <c r="JC174" s="167"/>
      <c r="JD174" s="147"/>
      <c r="JE174" s="148"/>
      <c r="JF174" s="187"/>
      <c r="JG174" s="188"/>
      <c r="JH174" s="165"/>
      <c r="JI174" s="166"/>
      <c r="JJ174" s="146"/>
      <c r="JK174" s="145"/>
      <c r="JL174" s="145"/>
      <c r="JM174" s="167"/>
      <c r="JN174" s="147"/>
      <c r="JO174" s="148"/>
      <c r="JP174" s="187"/>
      <c r="JQ174" s="188"/>
      <c r="JR174" s="165"/>
      <c r="JS174" s="166"/>
      <c r="JT174" s="146"/>
      <c r="JU174" s="145"/>
      <c r="JV174" s="145"/>
      <c r="JW174" s="167"/>
      <c r="JX174" s="147"/>
      <c r="JY174" s="148"/>
      <c r="JZ174" s="187"/>
      <c r="KA174" s="188"/>
      <c r="KB174" s="165"/>
      <c r="KC174" s="166"/>
      <c r="KD174" s="146"/>
      <c r="KE174" s="145"/>
      <c r="KF174" s="145"/>
      <c r="KG174" s="167"/>
      <c r="KH174" s="147"/>
      <c r="KI174" s="148"/>
      <c r="KJ174" s="187"/>
      <c r="KK174" s="188"/>
      <c r="KL174" s="165"/>
      <c r="KM174" s="166"/>
      <c r="KN174" s="146"/>
      <c r="KO174" s="145"/>
      <c r="KP174" s="145"/>
      <c r="KQ174" s="167"/>
      <c r="KR174" s="147"/>
      <c r="KS174" s="148"/>
      <c r="KT174" s="187"/>
      <c r="KU174" s="188"/>
      <c r="KV174" s="165"/>
      <c r="KW174" s="166"/>
      <c r="KX174" s="146"/>
      <c r="KY174" s="145"/>
      <c r="KZ174" s="145"/>
      <c r="LA174" s="167"/>
      <c r="LB174" s="147"/>
      <c r="LC174" s="148"/>
      <c r="LD174" s="187"/>
      <c r="LE174" s="188"/>
      <c r="LF174" s="165"/>
      <c r="LG174" s="166"/>
      <c r="LH174" s="146"/>
      <c r="LI174" s="145"/>
      <c r="LJ174" s="145"/>
      <c r="LK174" s="167"/>
      <c r="LL174" s="147"/>
      <c r="LM174" s="148"/>
      <c r="LN174" s="187"/>
      <c r="LO174" s="188"/>
      <c r="LP174" s="165"/>
      <c r="LQ174" s="166"/>
      <c r="LR174" s="146"/>
      <c r="LS174" s="145"/>
      <c r="LT174" s="145"/>
      <c r="LU174" s="167"/>
      <c r="LV174" s="147"/>
      <c r="LW174" s="148"/>
      <c r="LX174" s="187"/>
      <c r="LY174" s="188"/>
      <c r="LZ174" s="165"/>
      <c r="MA174" s="166"/>
      <c r="MB174" s="146"/>
      <c r="MC174" s="145"/>
      <c r="MD174" s="145"/>
      <c r="ME174" s="167"/>
      <c r="MF174" s="147"/>
      <c r="MG174" s="148"/>
      <c r="MH174" s="187"/>
      <c r="MI174" s="188"/>
      <c r="MJ174" s="165"/>
      <c r="MK174" s="166"/>
      <c r="ML174" s="146"/>
      <c r="MM174" s="145"/>
      <c r="MN174" s="145"/>
      <c r="MO174" s="167"/>
      <c r="MP174" s="147"/>
      <c r="MQ174" s="148"/>
      <c r="MR174" s="187"/>
      <c r="MS174" s="188"/>
      <c r="MT174" s="165"/>
      <c r="MU174" s="166"/>
      <c r="MV174" s="146"/>
      <c r="MW174" s="145"/>
      <c r="MX174" s="145"/>
      <c r="MY174" s="167"/>
      <c r="MZ174" s="147"/>
      <c r="NA174" s="148"/>
      <c r="NB174" s="187"/>
      <c r="NC174" s="188"/>
      <c r="ND174" s="165"/>
      <c r="NE174" s="166"/>
      <c r="NF174" s="146"/>
      <c r="NG174" s="145"/>
      <c r="NH174" s="145"/>
      <c r="NI174" s="167"/>
      <c r="NJ174" s="147"/>
      <c r="NK174" s="148"/>
      <c r="NL174" s="187"/>
      <c r="NM174" s="188"/>
      <c r="NN174" s="165"/>
      <c r="NO174" s="166"/>
      <c r="NP174" s="146"/>
      <c r="NQ174" s="145"/>
      <c r="NR174" s="145"/>
      <c r="NS174" s="167"/>
      <c r="NT174" s="147"/>
      <c r="NU174" s="148"/>
      <c r="NV174" s="187"/>
      <c r="NW174" s="188"/>
      <c r="NX174" s="165"/>
      <c r="NY174" s="166"/>
      <c r="NZ174" s="146"/>
      <c r="OA174" s="145"/>
      <c r="OB174" s="145"/>
      <c r="OC174" s="167"/>
      <c r="OD174" s="147"/>
      <c r="OE174" s="148"/>
      <c r="OF174" s="187"/>
      <c r="OG174" s="188"/>
      <c r="OH174" s="165"/>
      <c r="OI174" s="166"/>
      <c r="OJ174" s="146"/>
      <c r="OK174" s="145"/>
      <c r="OL174" s="145"/>
      <c r="OM174" s="167"/>
      <c r="ON174" s="147"/>
      <c r="OO174" s="148"/>
      <c r="OP174" s="187"/>
      <c r="OQ174" s="188"/>
      <c r="OR174" s="165"/>
      <c r="OS174" s="166"/>
      <c r="OT174" s="146"/>
      <c r="OU174" s="145"/>
      <c r="OV174" s="145"/>
      <c r="OW174" s="167"/>
      <c r="OX174" s="147"/>
      <c r="OY174" s="148"/>
      <c r="OZ174" s="187"/>
      <c r="PA174" s="188"/>
      <c r="PB174" s="165"/>
      <c r="PC174" s="166"/>
      <c r="PD174" s="146"/>
      <c r="PE174" s="145"/>
      <c r="PF174" s="145"/>
      <c r="PG174" s="167"/>
      <c r="PH174" s="147"/>
      <c r="PI174" s="148"/>
      <c r="PJ174" s="187"/>
      <c r="PK174" s="188"/>
      <c r="PL174" s="165"/>
      <c r="PM174" s="166"/>
      <c r="PN174" s="146"/>
      <c r="PO174" s="145"/>
      <c r="PP174" s="145"/>
      <c r="PQ174" s="167"/>
      <c r="PR174" s="147"/>
      <c r="PS174" s="148"/>
      <c r="PT174" s="187"/>
      <c r="PU174" s="188"/>
      <c r="PV174" s="165"/>
      <c r="PW174" s="166"/>
      <c r="PX174" s="146"/>
      <c r="PY174" s="145"/>
      <c r="PZ174" s="145"/>
      <c r="QA174" s="167"/>
      <c r="QB174" s="147"/>
      <c r="QC174" s="148"/>
      <c r="QD174" s="187"/>
      <c r="QE174" s="188"/>
      <c r="QF174" s="165"/>
      <c r="QG174" s="166"/>
      <c r="QH174" s="146"/>
      <c r="QI174" s="145"/>
      <c r="QJ174" s="145"/>
      <c r="QK174" s="167"/>
      <c r="QL174" s="147"/>
      <c r="QM174" s="148"/>
      <c r="QN174" s="187"/>
      <c r="QO174" s="188"/>
      <c r="QP174" s="165"/>
      <c r="QQ174" s="166"/>
      <c r="QR174" s="146"/>
      <c r="QS174" s="145"/>
      <c r="QT174" s="145"/>
      <c r="QU174" s="167"/>
      <c r="QV174" s="147"/>
      <c r="QW174" s="148"/>
      <c r="QX174" s="187"/>
      <c r="QY174" s="188"/>
      <c r="QZ174" s="165"/>
      <c r="RA174" s="166"/>
      <c r="RB174" s="146"/>
      <c r="RC174" s="145"/>
      <c r="RD174" s="145"/>
      <c r="RE174" s="167"/>
      <c r="RF174" s="147"/>
      <c r="RG174" s="148"/>
      <c r="RH174" s="187"/>
      <c r="RI174" s="188"/>
      <c r="RJ174" s="165"/>
      <c r="RK174" s="166"/>
      <c r="RL174" s="146"/>
      <c r="RM174" s="145"/>
      <c r="RN174" s="145"/>
      <c r="RO174" s="167"/>
      <c r="RP174" s="147"/>
      <c r="RQ174" s="148"/>
      <c r="RR174" s="187"/>
      <c r="RS174" s="188"/>
      <c r="RT174" s="165"/>
      <c r="RU174" s="166"/>
      <c r="RV174" s="146"/>
      <c r="RW174" s="145"/>
      <c r="RX174" s="145"/>
      <c r="RY174" s="167"/>
      <c r="RZ174" s="147"/>
      <c r="SA174" s="148"/>
      <c r="SB174" s="187"/>
      <c r="SC174" s="188"/>
      <c r="SD174" s="165"/>
      <c r="SE174" s="166"/>
      <c r="SF174" s="146"/>
      <c r="SG174" s="145"/>
      <c r="SH174" s="145"/>
      <c r="SI174" s="167"/>
      <c r="SJ174" s="147"/>
      <c r="SK174" s="148"/>
      <c r="SL174" s="187"/>
      <c r="SM174" s="188"/>
      <c r="SN174" s="165"/>
      <c r="SO174" s="166"/>
      <c r="SP174" s="146"/>
      <c r="SQ174" s="145"/>
      <c r="SR174" s="145"/>
      <c r="SS174" s="167"/>
      <c r="ST174" s="147"/>
      <c r="SU174" s="148"/>
      <c r="SV174" s="187"/>
      <c r="SW174" s="188"/>
      <c r="SX174" s="165"/>
      <c r="SY174" s="166"/>
      <c r="SZ174" s="146"/>
      <c r="TA174" s="145"/>
      <c r="TB174" s="145"/>
      <c r="TC174" s="167"/>
      <c r="TD174" s="147"/>
      <c r="TE174" s="148"/>
      <c r="TF174" s="187"/>
      <c r="TG174" s="188"/>
      <c r="TH174" s="165"/>
      <c r="TI174" s="166"/>
      <c r="TJ174" s="146"/>
      <c r="TK174" s="145"/>
      <c r="TL174" s="145"/>
      <c r="TM174" s="167"/>
      <c r="TN174" s="147"/>
      <c r="TO174" s="148"/>
      <c r="TP174" s="187"/>
      <c r="TQ174" s="188"/>
      <c r="TR174" s="165"/>
      <c r="TS174" s="166"/>
      <c r="TT174" s="146"/>
      <c r="TU174" s="145"/>
      <c r="TV174" s="145"/>
      <c r="TW174" s="167"/>
      <c r="TX174" s="147"/>
      <c r="TY174" s="148"/>
      <c r="TZ174" s="187"/>
      <c r="UA174" s="188"/>
      <c r="UB174" s="165"/>
      <c r="UC174" s="166"/>
      <c r="UD174" s="146"/>
      <c r="UE174" s="145"/>
      <c r="UF174" s="145"/>
      <c r="UG174" s="167"/>
      <c r="UH174" s="147"/>
      <c r="UI174" s="148"/>
      <c r="UJ174" s="187"/>
      <c r="UK174" s="188"/>
      <c r="UL174" s="165"/>
      <c r="UM174" s="166"/>
      <c r="UN174" s="146"/>
      <c r="UO174" s="145"/>
      <c r="UP174" s="145"/>
      <c r="UQ174" s="167"/>
      <c r="UR174" s="147"/>
      <c r="US174" s="148"/>
      <c r="UT174" s="187"/>
      <c r="UU174" s="188"/>
      <c r="UV174" s="165"/>
      <c r="UW174" s="166"/>
      <c r="UX174" s="146"/>
      <c r="UY174" s="145"/>
      <c r="UZ174" s="145"/>
      <c r="VA174" s="167"/>
      <c r="VB174" s="147"/>
      <c r="VC174" s="148"/>
      <c r="VD174" s="187"/>
      <c r="VE174" s="188"/>
      <c r="VF174" s="165"/>
      <c r="VG174" s="166"/>
      <c r="VH174" s="146"/>
      <c r="VI174" s="145"/>
      <c r="VJ174" s="145"/>
      <c r="VK174" s="167"/>
      <c r="VL174" s="147"/>
      <c r="VM174" s="148"/>
      <c r="VN174" s="187"/>
      <c r="VO174" s="188"/>
      <c r="VP174" s="165"/>
      <c r="VQ174" s="166"/>
      <c r="VR174" s="146"/>
      <c r="VS174" s="145"/>
      <c r="VT174" s="145"/>
      <c r="VU174" s="167"/>
      <c r="VV174" s="147"/>
      <c r="VW174" s="148"/>
      <c r="VX174" s="187"/>
      <c r="VY174" s="188"/>
      <c r="VZ174" s="165"/>
      <c r="WA174" s="166"/>
      <c r="WB174" s="146"/>
      <c r="WC174" s="145"/>
      <c r="WD174" s="145"/>
      <c r="WE174" s="167"/>
      <c r="WF174" s="147"/>
      <c r="WG174" s="148"/>
      <c r="WH174" s="187"/>
      <c r="WI174" s="188"/>
      <c r="WJ174" s="165"/>
      <c r="WK174" s="166"/>
      <c r="WL174" s="146"/>
      <c r="WM174" s="145"/>
      <c r="WN174" s="145"/>
      <c r="WO174" s="167"/>
      <c r="WP174" s="147"/>
      <c r="WQ174" s="148"/>
      <c r="WR174" s="187"/>
      <c r="WS174" s="188"/>
      <c r="WT174" s="165"/>
      <c r="WU174" s="166"/>
      <c r="WV174" s="146"/>
      <c r="WW174" s="145"/>
      <c r="WX174" s="145"/>
      <c r="WY174" s="167"/>
      <c r="WZ174" s="147"/>
      <c r="XA174" s="148"/>
      <c r="XB174" s="187"/>
      <c r="XC174" s="188"/>
      <c r="XD174" s="165"/>
      <c r="XE174" s="166"/>
      <c r="XF174" s="146"/>
      <c r="XG174" s="145"/>
      <c r="XH174" s="145"/>
      <c r="XI174" s="167"/>
      <c r="XJ174" s="147"/>
      <c r="XK174" s="148"/>
      <c r="XL174" s="187"/>
      <c r="XM174" s="188"/>
      <c r="XN174" s="165"/>
      <c r="XO174" s="166"/>
      <c r="XP174" s="146"/>
      <c r="XQ174" s="145"/>
      <c r="XR174" s="145"/>
      <c r="XS174" s="167"/>
      <c r="XT174" s="147"/>
      <c r="XU174" s="148"/>
      <c r="XV174" s="187"/>
      <c r="XW174" s="188"/>
      <c r="XX174" s="165"/>
      <c r="XY174" s="166"/>
      <c r="XZ174" s="146"/>
      <c r="YA174" s="145"/>
      <c r="YB174" s="145"/>
      <c r="YC174" s="167"/>
      <c r="YD174" s="147"/>
      <c r="YE174" s="148"/>
      <c r="YF174" s="187"/>
      <c r="YG174" s="188"/>
      <c r="YH174" s="165"/>
      <c r="YI174" s="166"/>
      <c r="YJ174" s="146"/>
      <c r="YK174" s="145"/>
      <c r="YL174" s="145"/>
      <c r="YM174" s="167"/>
      <c r="YN174" s="147"/>
      <c r="YO174" s="148"/>
      <c r="YP174" s="187"/>
      <c r="YQ174" s="188"/>
      <c r="YR174" s="165"/>
      <c r="YS174" s="166"/>
      <c r="YT174" s="146"/>
      <c r="YU174" s="145"/>
      <c r="YV174" s="145"/>
      <c r="YW174" s="167"/>
      <c r="YX174" s="147"/>
      <c r="YY174" s="148"/>
      <c r="YZ174" s="187"/>
      <c r="ZA174" s="188"/>
      <c r="ZB174" s="165"/>
      <c r="ZC174" s="166"/>
      <c r="ZD174" s="146"/>
      <c r="ZE174" s="145"/>
      <c r="ZF174" s="145"/>
      <c r="ZG174" s="167"/>
      <c r="ZH174" s="147"/>
      <c r="ZI174" s="148"/>
      <c r="ZJ174" s="187"/>
      <c r="ZK174" s="188"/>
      <c r="ZL174" s="165"/>
      <c r="ZM174" s="166"/>
      <c r="ZN174" s="146"/>
      <c r="ZO174" s="145"/>
      <c r="ZP174" s="145"/>
      <c r="ZQ174" s="167"/>
      <c r="ZR174" s="147"/>
      <c r="ZS174" s="148"/>
      <c r="ZT174" s="187"/>
      <c r="ZU174" s="188"/>
      <c r="ZV174" s="165"/>
      <c r="ZW174" s="166"/>
      <c r="ZX174" s="146"/>
      <c r="ZY174" s="145"/>
      <c r="ZZ174" s="145"/>
      <c r="AAA174" s="167"/>
      <c r="AAB174" s="147"/>
      <c r="AAC174" s="148"/>
      <c r="AAD174" s="187"/>
      <c r="AAE174" s="188"/>
      <c r="AAF174" s="165"/>
      <c r="AAG174" s="166"/>
      <c r="AAH174" s="146"/>
      <c r="AAI174" s="145"/>
      <c r="AAJ174" s="145"/>
      <c r="AAK174" s="167"/>
      <c r="AAL174" s="147"/>
      <c r="AAM174" s="148"/>
      <c r="AAN174" s="187"/>
      <c r="AAO174" s="188"/>
      <c r="AAP174" s="165"/>
      <c r="AAQ174" s="166"/>
      <c r="AAR174" s="146"/>
      <c r="AAS174" s="145"/>
      <c r="AAT174" s="145"/>
      <c r="AAU174" s="167"/>
      <c r="AAV174" s="147"/>
      <c r="AAW174" s="148"/>
      <c r="AAX174" s="187"/>
      <c r="AAY174" s="188"/>
      <c r="AAZ174" s="165"/>
      <c r="ABA174" s="166"/>
      <c r="ABB174" s="146"/>
      <c r="ABC174" s="145"/>
      <c r="ABD174" s="145"/>
      <c r="ABE174" s="167"/>
      <c r="ABF174" s="147"/>
      <c r="ABG174" s="148"/>
      <c r="ABH174" s="187"/>
      <c r="ABI174" s="188"/>
      <c r="ABJ174" s="165"/>
      <c r="ABK174" s="166"/>
      <c r="ABL174" s="146"/>
      <c r="ABM174" s="145"/>
      <c r="ABN174" s="145"/>
      <c r="ABO174" s="167"/>
      <c r="ABP174" s="147"/>
      <c r="ABQ174" s="148"/>
      <c r="ABR174" s="187"/>
      <c r="ABS174" s="188"/>
      <c r="ABT174" s="165"/>
      <c r="ABU174" s="166"/>
      <c r="ABV174" s="146"/>
      <c r="ABW174" s="145"/>
      <c r="ABX174" s="145"/>
      <c r="ABY174" s="167"/>
      <c r="ABZ174" s="147"/>
      <c r="ACA174" s="148"/>
      <c r="ACB174" s="187"/>
      <c r="ACC174" s="188"/>
      <c r="ACD174" s="165"/>
      <c r="ACE174" s="166"/>
      <c r="ACF174" s="146"/>
      <c r="ACG174" s="145"/>
      <c r="ACH174" s="145"/>
      <c r="ACI174" s="167"/>
      <c r="ACJ174" s="147"/>
      <c r="ACK174" s="148"/>
      <c r="ACL174" s="187"/>
      <c r="ACM174" s="188"/>
      <c r="ACN174" s="165"/>
      <c r="ACO174" s="166"/>
      <c r="ACP174" s="146"/>
      <c r="ACQ174" s="145"/>
      <c r="ACR174" s="145"/>
      <c r="ACS174" s="167"/>
      <c r="ACT174" s="147"/>
      <c r="ACU174" s="148"/>
      <c r="ACV174" s="187"/>
      <c r="ACW174" s="188"/>
      <c r="ACX174" s="165"/>
      <c r="ACY174" s="166"/>
      <c r="ACZ174" s="146"/>
      <c r="ADA174" s="145"/>
      <c r="ADB174" s="145"/>
      <c r="ADC174" s="167"/>
      <c r="ADD174" s="147"/>
      <c r="ADE174" s="148"/>
      <c r="ADF174" s="187"/>
      <c r="ADG174" s="188"/>
      <c r="ADH174" s="165"/>
      <c r="ADI174" s="166"/>
      <c r="ADJ174" s="146"/>
      <c r="ADK174" s="145"/>
      <c r="ADL174" s="145"/>
      <c r="ADM174" s="167"/>
      <c r="ADN174" s="147"/>
      <c r="ADO174" s="148"/>
      <c r="ADP174" s="187"/>
      <c r="ADQ174" s="188"/>
      <c r="ADR174" s="165"/>
      <c r="ADS174" s="166"/>
      <c r="ADT174" s="146"/>
      <c r="ADU174" s="145"/>
      <c r="ADV174" s="145"/>
      <c r="ADW174" s="167"/>
      <c r="ADX174" s="147"/>
      <c r="ADY174" s="148"/>
      <c r="ADZ174" s="187"/>
      <c r="AEA174" s="188"/>
      <c r="AEB174" s="165"/>
      <c r="AEC174" s="166"/>
      <c r="AED174" s="146"/>
      <c r="AEE174" s="145"/>
      <c r="AEF174" s="145"/>
      <c r="AEG174" s="167"/>
      <c r="AEH174" s="147"/>
      <c r="AEI174" s="148"/>
      <c r="AEJ174" s="187"/>
      <c r="AEK174" s="188"/>
      <c r="AEL174" s="165"/>
      <c r="AEM174" s="166"/>
      <c r="AEN174" s="146"/>
      <c r="AEO174" s="145"/>
      <c r="AEP174" s="145"/>
      <c r="AEQ174" s="167"/>
      <c r="AER174" s="147"/>
      <c r="AES174" s="148"/>
      <c r="AET174" s="187"/>
      <c r="AEU174" s="188"/>
      <c r="AEV174" s="165"/>
      <c r="AEW174" s="166"/>
      <c r="AEX174" s="146"/>
      <c r="AEY174" s="145"/>
      <c r="AEZ174" s="145"/>
      <c r="AFA174" s="167"/>
      <c r="AFB174" s="147"/>
      <c r="AFC174" s="148"/>
      <c r="AFD174" s="187"/>
      <c r="AFE174" s="188"/>
      <c r="AFF174" s="165"/>
      <c r="AFG174" s="166"/>
      <c r="AFH174" s="146"/>
      <c r="AFI174" s="145"/>
      <c r="AFJ174" s="145"/>
      <c r="AFK174" s="167"/>
      <c r="AFL174" s="147"/>
      <c r="AFM174" s="148"/>
      <c r="AFN174" s="187"/>
      <c r="AFO174" s="188"/>
      <c r="AFP174" s="165"/>
      <c r="AFQ174" s="166"/>
      <c r="AFR174" s="146"/>
      <c r="AFS174" s="145"/>
      <c r="AFT174" s="145"/>
      <c r="AFU174" s="167"/>
      <c r="AFV174" s="147"/>
      <c r="AFW174" s="148"/>
      <c r="AFX174" s="187"/>
      <c r="AFY174" s="188"/>
      <c r="AFZ174" s="165"/>
      <c r="AGA174" s="166"/>
      <c r="AGB174" s="146"/>
      <c r="AGC174" s="145"/>
      <c r="AGD174" s="145"/>
      <c r="AGE174" s="167"/>
      <c r="AGF174" s="147"/>
      <c r="AGG174" s="148"/>
      <c r="AGH174" s="187"/>
      <c r="AGI174" s="188"/>
      <c r="AGJ174" s="165"/>
      <c r="AGK174" s="166"/>
      <c r="AGL174" s="146"/>
      <c r="AGM174" s="145"/>
      <c r="AGN174" s="145"/>
      <c r="AGO174" s="167"/>
      <c r="AGP174" s="147"/>
      <c r="AGQ174" s="148"/>
      <c r="AGR174" s="187"/>
      <c r="AGS174" s="188"/>
      <c r="AGT174" s="165"/>
      <c r="AGU174" s="166"/>
      <c r="AGV174" s="146"/>
      <c r="AGW174" s="145"/>
      <c r="AGX174" s="145"/>
      <c r="AGY174" s="167"/>
      <c r="AGZ174" s="147"/>
      <c r="AHA174" s="148"/>
      <c r="AHB174" s="187"/>
      <c r="AHC174" s="188"/>
      <c r="AHD174" s="165"/>
      <c r="AHE174" s="166"/>
      <c r="AHF174" s="146"/>
      <c r="AHG174" s="145"/>
      <c r="AHH174" s="145"/>
      <c r="AHI174" s="167"/>
      <c r="AHJ174" s="147"/>
      <c r="AHK174" s="148"/>
      <c r="AHL174" s="187"/>
      <c r="AHM174" s="188"/>
      <c r="AHN174" s="165"/>
      <c r="AHO174" s="166"/>
      <c r="AHP174" s="146"/>
      <c r="AHQ174" s="145"/>
      <c r="AHR174" s="145"/>
      <c r="AHS174" s="167"/>
      <c r="AHT174" s="147"/>
      <c r="AHU174" s="148"/>
      <c r="AHV174" s="187"/>
      <c r="AHW174" s="188"/>
      <c r="AHX174" s="165"/>
      <c r="AHY174" s="166"/>
      <c r="AHZ174" s="146"/>
      <c r="AIA174" s="145"/>
      <c r="AIB174" s="145"/>
      <c r="AIC174" s="167"/>
      <c r="AID174" s="147"/>
      <c r="AIE174" s="148"/>
      <c r="AIF174" s="187"/>
      <c r="AIG174" s="188"/>
      <c r="AIH174" s="165"/>
      <c r="AII174" s="166"/>
      <c r="AIJ174" s="146"/>
      <c r="AIK174" s="145"/>
      <c r="AIL174" s="145"/>
      <c r="AIM174" s="167"/>
      <c r="AIN174" s="147"/>
      <c r="AIO174" s="148"/>
      <c r="AIP174" s="187"/>
      <c r="AIQ174" s="188"/>
      <c r="AIR174" s="165"/>
      <c r="AIS174" s="166"/>
      <c r="AIT174" s="146"/>
      <c r="AIU174" s="145"/>
      <c r="AIV174" s="145"/>
      <c r="AIW174" s="167"/>
      <c r="AIX174" s="147"/>
      <c r="AIY174" s="148"/>
      <c r="AIZ174" s="187"/>
      <c r="AJA174" s="188"/>
      <c r="AJB174" s="165"/>
      <c r="AJC174" s="166"/>
      <c r="AJD174" s="146"/>
      <c r="AJE174" s="145"/>
      <c r="AJF174" s="145"/>
      <c r="AJG174" s="167"/>
      <c r="AJH174" s="147"/>
      <c r="AJI174" s="148"/>
      <c r="AJJ174" s="187"/>
      <c r="AJK174" s="188"/>
      <c r="AJL174" s="165"/>
      <c r="AJM174" s="166"/>
      <c r="AJN174" s="146"/>
      <c r="AJO174" s="145"/>
      <c r="AJP174" s="145"/>
      <c r="AJQ174" s="167"/>
      <c r="AJR174" s="147"/>
      <c r="AJS174" s="148"/>
      <c r="AJT174" s="187"/>
      <c r="AJU174" s="188"/>
      <c r="AJV174" s="165"/>
      <c r="AJW174" s="166"/>
      <c r="AJX174" s="146"/>
      <c r="AJY174" s="145"/>
      <c r="AJZ174" s="145"/>
      <c r="AKA174" s="167"/>
      <c r="AKB174" s="147"/>
      <c r="AKC174" s="148"/>
      <c r="AKD174" s="187"/>
      <c r="AKE174" s="188"/>
      <c r="AKF174" s="165"/>
      <c r="AKG174" s="166"/>
      <c r="AKH174" s="146"/>
      <c r="AKI174" s="145"/>
      <c r="AKJ174" s="145"/>
      <c r="AKK174" s="167"/>
      <c r="AKL174" s="147"/>
      <c r="AKM174" s="148"/>
      <c r="AKN174" s="187"/>
      <c r="AKO174" s="188"/>
      <c r="AKP174" s="165"/>
      <c r="AKQ174" s="166"/>
      <c r="AKR174" s="146"/>
      <c r="AKS174" s="145"/>
      <c r="AKT174" s="145"/>
      <c r="AKU174" s="167"/>
      <c r="AKV174" s="147"/>
      <c r="AKW174" s="148"/>
      <c r="AKX174" s="187"/>
      <c r="AKY174" s="188"/>
      <c r="AKZ174" s="165"/>
      <c r="ALA174" s="166"/>
      <c r="ALB174" s="146"/>
      <c r="ALC174" s="145"/>
      <c r="ALD174" s="145"/>
      <c r="ALE174" s="167"/>
      <c r="ALF174" s="147"/>
      <c r="ALG174" s="148"/>
      <c r="ALH174" s="187"/>
      <c r="ALI174" s="188"/>
      <c r="ALJ174" s="165"/>
      <c r="ALK174" s="166"/>
      <c r="ALL174" s="146"/>
      <c r="ALM174" s="145"/>
      <c r="ALN174" s="145"/>
      <c r="ALO174" s="167"/>
      <c r="ALP174" s="147"/>
      <c r="ALQ174" s="148"/>
      <c r="ALR174" s="187"/>
      <c r="ALS174" s="188"/>
      <c r="ALT174" s="165"/>
      <c r="ALU174" s="166"/>
      <c r="ALV174" s="146"/>
      <c r="ALW174" s="145"/>
      <c r="ALX174" s="145"/>
      <c r="ALY174" s="167"/>
      <c r="ALZ174" s="147"/>
      <c r="AMA174" s="148"/>
      <c r="AMB174" s="187"/>
      <c r="AMC174" s="188"/>
      <c r="AMD174" s="165"/>
      <c r="AME174" s="166"/>
      <c r="AMF174" s="146"/>
      <c r="AMG174" s="145"/>
      <c r="AMH174" s="145"/>
      <c r="AMI174" s="167"/>
      <c r="AMJ174" s="147"/>
      <c r="AMK174" s="148"/>
      <c r="AML174" s="187"/>
      <c r="AMM174" s="188"/>
      <c r="AMN174" s="165"/>
      <c r="AMO174" s="166"/>
      <c r="AMP174" s="146"/>
      <c r="AMQ174" s="145"/>
      <c r="AMR174" s="145"/>
      <c r="AMS174" s="167"/>
      <c r="AMT174" s="147"/>
      <c r="AMU174" s="148"/>
      <c r="AMV174" s="187"/>
      <c r="AMW174" s="188"/>
      <c r="AMX174" s="165"/>
      <c r="AMY174" s="166"/>
      <c r="AMZ174" s="146"/>
      <c r="ANA174" s="145"/>
      <c r="ANB174" s="145"/>
      <c r="ANC174" s="167"/>
      <c r="AND174" s="147"/>
      <c r="ANE174" s="148"/>
      <c r="ANF174" s="187"/>
      <c r="ANG174" s="188"/>
      <c r="ANH174" s="165"/>
      <c r="ANI174" s="166"/>
      <c r="ANJ174" s="146"/>
      <c r="ANK174" s="145"/>
      <c r="ANL174" s="145"/>
      <c r="ANM174" s="167"/>
      <c r="ANN174" s="147"/>
      <c r="ANO174" s="148"/>
      <c r="ANP174" s="187"/>
      <c r="ANQ174" s="188"/>
      <c r="ANR174" s="165"/>
      <c r="ANS174" s="166"/>
      <c r="ANT174" s="146"/>
      <c r="ANU174" s="145"/>
      <c r="ANV174" s="145"/>
      <c r="ANW174" s="167"/>
      <c r="ANX174" s="147"/>
      <c r="ANY174" s="148"/>
      <c r="ANZ174" s="187"/>
      <c r="AOA174" s="188"/>
      <c r="AOB174" s="165"/>
      <c r="AOC174" s="166"/>
      <c r="AOD174" s="146"/>
      <c r="AOE174" s="145"/>
      <c r="AOF174" s="145"/>
      <c r="AOG174" s="167"/>
      <c r="AOH174" s="147"/>
      <c r="AOI174" s="148"/>
      <c r="AOJ174" s="187"/>
      <c r="AOK174" s="188"/>
      <c r="AOL174" s="165"/>
      <c r="AOM174" s="166"/>
      <c r="AON174" s="146"/>
      <c r="AOO174" s="145"/>
      <c r="AOP174" s="145"/>
      <c r="AOQ174" s="167"/>
      <c r="AOR174" s="147"/>
      <c r="AOS174" s="148"/>
      <c r="AOT174" s="187"/>
      <c r="AOU174" s="188"/>
      <c r="AOV174" s="165"/>
      <c r="AOW174" s="166"/>
      <c r="AOX174" s="146"/>
      <c r="AOY174" s="145"/>
      <c r="AOZ174" s="145"/>
      <c r="APA174" s="167"/>
      <c r="APB174" s="147"/>
      <c r="APC174" s="148"/>
      <c r="APD174" s="187"/>
      <c r="APE174" s="188"/>
      <c r="APF174" s="165"/>
      <c r="APG174" s="166"/>
      <c r="APH174" s="146"/>
      <c r="API174" s="145"/>
      <c r="APJ174" s="145"/>
      <c r="APK174" s="167"/>
      <c r="APL174" s="147"/>
      <c r="APM174" s="148"/>
      <c r="APN174" s="187"/>
      <c r="APO174" s="188"/>
      <c r="APP174" s="165"/>
      <c r="APQ174" s="166"/>
      <c r="APR174" s="146"/>
      <c r="APS174" s="145"/>
      <c r="APT174" s="145"/>
      <c r="APU174" s="167"/>
      <c r="APV174" s="147"/>
      <c r="APW174" s="148"/>
      <c r="APX174" s="187"/>
      <c r="APY174" s="188"/>
      <c r="APZ174" s="165"/>
      <c r="AQA174" s="166"/>
      <c r="AQB174" s="146"/>
      <c r="AQC174" s="145"/>
      <c r="AQD174" s="145"/>
      <c r="AQE174" s="167"/>
      <c r="AQF174" s="147"/>
      <c r="AQG174" s="148"/>
      <c r="AQH174" s="187"/>
      <c r="AQI174" s="188"/>
      <c r="AQJ174" s="165"/>
      <c r="AQK174" s="166"/>
      <c r="AQL174" s="146"/>
      <c r="AQM174" s="145"/>
      <c r="AQN174" s="145"/>
      <c r="AQO174" s="167"/>
      <c r="AQP174" s="147"/>
      <c r="AQQ174" s="148"/>
      <c r="AQR174" s="187"/>
      <c r="AQS174" s="188"/>
      <c r="AQT174" s="165"/>
      <c r="AQU174" s="166"/>
      <c r="AQV174" s="146"/>
      <c r="AQW174" s="145"/>
      <c r="AQX174" s="145"/>
      <c r="AQY174" s="167"/>
      <c r="AQZ174" s="147"/>
      <c r="ARA174" s="148"/>
      <c r="ARB174" s="187"/>
      <c r="ARC174" s="188"/>
      <c r="ARD174" s="165"/>
      <c r="ARE174" s="166"/>
      <c r="ARF174" s="146"/>
      <c r="ARG174" s="145"/>
      <c r="ARH174" s="145"/>
      <c r="ARI174" s="167"/>
      <c r="ARJ174" s="147"/>
      <c r="ARK174" s="148"/>
      <c r="ARL174" s="187"/>
      <c r="ARM174" s="188"/>
      <c r="ARN174" s="165"/>
      <c r="ARO174" s="166"/>
      <c r="ARP174" s="146"/>
      <c r="ARQ174" s="145"/>
      <c r="ARR174" s="145"/>
      <c r="ARS174" s="167"/>
      <c r="ART174" s="147"/>
      <c r="ARU174" s="148"/>
      <c r="ARV174" s="187"/>
      <c r="ARW174" s="188"/>
      <c r="ARX174" s="165"/>
      <c r="ARY174" s="166"/>
      <c r="ARZ174" s="146"/>
      <c r="ASA174" s="145"/>
      <c r="ASB174" s="145"/>
      <c r="ASC174" s="167"/>
      <c r="ASD174" s="147"/>
      <c r="ASE174" s="148"/>
      <c r="ASF174" s="187"/>
      <c r="ASG174" s="188"/>
      <c r="ASH174" s="165"/>
      <c r="ASI174" s="166"/>
      <c r="ASJ174" s="146"/>
      <c r="ASK174" s="145"/>
      <c r="ASL174" s="145"/>
      <c r="ASM174" s="167"/>
      <c r="ASN174" s="147"/>
      <c r="ASO174" s="148"/>
      <c r="ASP174" s="187"/>
      <c r="ASQ174" s="188"/>
      <c r="ASR174" s="165"/>
      <c r="ASS174" s="166"/>
      <c r="AST174" s="146"/>
      <c r="ASU174" s="145"/>
      <c r="ASV174" s="145"/>
      <c r="ASW174" s="167"/>
      <c r="ASX174" s="147"/>
      <c r="ASY174" s="148"/>
      <c r="ASZ174" s="187"/>
      <c r="ATA174" s="188"/>
      <c r="ATB174" s="165"/>
      <c r="ATC174" s="166"/>
      <c r="ATD174" s="146"/>
      <c r="ATE174" s="145"/>
      <c r="ATF174" s="145"/>
      <c r="ATG174" s="167"/>
      <c r="ATH174" s="147"/>
      <c r="ATI174" s="148"/>
      <c r="ATJ174" s="187"/>
      <c r="ATK174" s="188"/>
      <c r="ATL174" s="165"/>
      <c r="ATM174" s="166"/>
      <c r="ATN174" s="146"/>
      <c r="ATO174" s="145"/>
      <c r="ATP174" s="145"/>
      <c r="ATQ174" s="167"/>
      <c r="ATR174" s="147"/>
      <c r="ATS174" s="148"/>
      <c r="ATT174" s="187"/>
      <c r="ATU174" s="188"/>
      <c r="ATV174" s="165"/>
      <c r="ATW174" s="166"/>
      <c r="ATX174" s="146"/>
      <c r="ATY174" s="145"/>
      <c r="ATZ174" s="145"/>
      <c r="AUA174" s="167"/>
      <c r="AUB174" s="147"/>
      <c r="AUC174" s="148"/>
      <c r="AUD174" s="187"/>
      <c r="AUE174" s="188"/>
      <c r="AUF174" s="165"/>
      <c r="AUG174" s="166"/>
      <c r="AUH174" s="146"/>
      <c r="AUI174" s="145"/>
      <c r="AUJ174" s="145"/>
      <c r="AUK174" s="167"/>
      <c r="AUL174" s="147"/>
      <c r="AUM174" s="148"/>
      <c r="AUN174" s="187"/>
      <c r="AUO174" s="188"/>
      <c r="AUP174" s="165"/>
      <c r="AUQ174" s="166"/>
      <c r="AUR174" s="146"/>
      <c r="AUS174" s="145"/>
      <c r="AUT174" s="145"/>
      <c r="AUU174" s="167"/>
      <c r="AUV174" s="147"/>
      <c r="AUW174" s="148"/>
      <c r="AUX174" s="187"/>
      <c r="AUY174" s="188"/>
      <c r="AUZ174" s="165"/>
      <c r="AVA174" s="166"/>
      <c r="AVB174" s="146"/>
      <c r="AVC174" s="145"/>
      <c r="AVD174" s="145"/>
      <c r="AVE174" s="167"/>
      <c r="AVF174" s="147"/>
      <c r="AVG174" s="148"/>
      <c r="AVH174" s="187"/>
      <c r="AVI174" s="188"/>
      <c r="AVJ174" s="165"/>
      <c r="AVK174" s="166"/>
      <c r="AVL174" s="146"/>
      <c r="AVM174" s="145"/>
      <c r="AVN174" s="145"/>
      <c r="AVO174" s="167"/>
      <c r="AVP174" s="147"/>
      <c r="AVQ174" s="148"/>
      <c r="AVR174" s="187"/>
      <c r="AVS174" s="188"/>
      <c r="AVT174" s="165"/>
      <c r="AVU174" s="166"/>
      <c r="AVV174" s="146"/>
      <c r="AVW174" s="145"/>
      <c r="AVX174" s="145"/>
      <c r="AVY174" s="167"/>
      <c r="AVZ174" s="147"/>
      <c r="AWA174" s="148"/>
      <c r="AWB174" s="187"/>
      <c r="AWC174" s="188"/>
      <c r="AWD174" s="165"/>
      <c r="AWE174" s="166"/>
      <c r="AWF174" s="146"/>
      <c r="AWG174" s="145"/>
      <c r="AWH174" s="145"/>
      <c r="AWI174" s="167"/>
      <c r="AWJ174" s="147"/>
      <c r="AWK174" s="148"/>
      <c r="AWL174" s="187"/>
      <c r="AWM174" s="188"/>
      <c r="AWN174" s="165"/>
      <c r="AWO174" s="166"/>
      <c r="AWP174" s="146"/>
      <c r="AWQ174" s="145"/>
      <c r="AWR174" s="145"/>
      <c r="AWS174" s="167"/>
      <c r="AWT174" s="147"/>
      <c r="AWU174" s="148"/>
      <c r="AWV174" s="187"/>
      <c r="AWW174" s="188"/>
      <c r="AWX174" s="165"/>
      <c r="AWY174" s="166"/>
      <c r="AWZ174" s="146"/>
      <c r="AXA174" s="145"/>
      <c r="AXB174" s="145"/>
      <c r="AXC174" s="167"/>
      <c r="AXD174" s="147"/>
      <c r="AXE174" s="148"/>
      <c r="AXF174" s="187"/>
      <c r="AXG174" s="188"/>
      <c r="AXH174" s="165"/>
      <c r="AXI174" s="166"/>
      <c r="AXJ174" s="146"/>
      <c r="AXK174" s="145"/>
      <c r="AXL174" s="145"/>
      <c r="AXM174" s="167"/>
      <c r="AXN174" s="147"/>
      <c r="AXO174" s="148"/>
      <c r="AXP174" s="187"/>
      <c r="AXQ174" s="188"/>
      <c r="AXR174" s="165"/>
      <c r="AXS174" s="166"/>
      <c r="AXT174" s="146"/>
      <c r="AXU174" s="145"/>
      <c r="AXV174" s="145"/>
      <c r="AXW174" s="167"/>
      <c r="AXX174" s="147"/>
      <c r="AXY174" s="148"/>
      <c r="AXZ174" s="187"/>
      <c r="AYA174" s="188"/>
      <c r="AYB174" s="165"/>
      <c r="AYC174" s="166"/>
      <c r="AYD174" s="146"/>
      <c r="AYE174" s="145"/>
      <c r="AYF174" s="145"/>
      <c r="AYG174" s="167"/>
      <c r="AYH174" s="147"/>
      <c r="AYI174" s="148"/>
      <c r="AYJ174" s="187"/>
      <c r="AYK174" s="188"/>
      <c r="AYL174" s="165"/>
      <c r="AYM174" s="166"/>
      <c r="AYN174" s="146"/>
      <c r="AYO174" s="145"/>
      <c r="AYP174" s="145"/>
      <c r="AYQ174" s="167"/>
      <c r="AYR174" s="147"/>
      <c r="AYS174" s="148"/>
      <c r="AYT174" s="187"/>
      <c r="AYU174" s="188"/>
      <c r="AYV174" s="165"/>
      <c r="AYW174" s="166"/>
      <c r="AYX174" s="146"/>
      <c r="AYY174" s="145"/>
      <c r="AYZ174" s="145"/>
      <c r="AZA174" s="167"/>
      <c r="AZB174" s="147"/>
      <c r="AZC174" s="148"/>
      <c r="AZD174" s="187"/>
      <c r="AZE174" s="188"/>
      <c r="AZF174" s="165"/>
      <c r="AZG174" s="166"/>
      <c r="AZH174" s="146"/>
      <c r="AZI174" s="145"/>
      <c r="AZJ174" s="145"/>
      <c r="AZK174" s="167"/>
      <c r="AZL174" s="147"/>
      <c r="AZM174" s="148"/>
      <c r="AZN174" s="187"/>
      <c r="AZO174" s="188"/>
      <c r="AZP174" s="165"/>
      <c r="AZQ174" s="166"/>
      <c r="AZR174" s="146"/>
      <c r="AZS174" s="145"/>
      <c r="AZT174" s="145"/>
      <c r="AZU174" s="167"/>
      <c r="AZV174" s="147"/>
      <c r="AZW174" s="148"/>
      <c r="AZX174" s="187"/>
      <c r="AZY174" s="188"/>
      <c r="AZZ174" s="165"/>
      <c r="BAA174" s="166"/>
      <c r="BAB174" s="146"/>
      <c r="BAC174" s="145"/>
      <c r="BAD174" s="145"/>
      <c r="BAE174" s="167"/>
      <c r="BAF174" s="147"/>
      <c r="BAG174" s="148"/>
      <c r="BAH174" s="187"/>
      <c r="BAI174" s="188"/>
      <c r="BAJ174" s="165"/>
      <c r="BAK174" s="166"/>
      <c r="BAL174" s="146"/>
      <c r="BAM174" s="145"/>
      <c r="BAN174" s="145"/>
      <c r="BAO174" s="167"/>
      <c r="BAP174" s="147"/>
      <c r="BAQ174" s="148"/>
      <c r="BAR174" s="187"/>
      <c r="BAS174" s="188"/>
      <c r="BAT174" s="165"/>
      <c r="BAU174" s="166"/>
      <c r="BAV174" s="146"/>
      <c r="BAW174" s="145"/>
      <c r="BAX174" s="145"/>
      <c r="BAY174" s="167"/>
      <c r="BAZ174" s="147"/>
      <c r="BBA174" s="148"/>
      <c r="BBB174" s="187"/>
      <c r="BBC174" s="188"/>
      <c r="BBD174" s="165"/>
      <c r="BBE174" s="166"/>
      <c r="BBF174" s="146"/>
      <c r="BBG174" s="145"/>
      <c r="BBH174" s="145"/>
      <c r="BBI174" s="167"/>
      <c r="BBJ174" s="147"/>
      <c r="BBK174" s="148"/>
      <c r="BBL174" s="187"/>
      <c r="BBM174" s="188"/>
      <c r="BBN174" s="165"/>
      <c r="BBO174" s="166"/>
      <c r="BBP174" s="146"/>
      <c r="BBQ174" s="145"/>
      <c r="BBR174" s="145"/>
      <c r="BBS174" s="167"/>
      <c r="BBT174" s="147"/>
      <c r="BBU174" s="148"/>
      <c r="BBV174" s="187"/>
      <c r="BBW174" s="188"/>
      <c r="BBX174" s="165"/>
      <c r="BBY174" s="166"/>
      <c r="BBZ174" s="146"/>
      <c r="BCA174" s="145"/>
      <c r="BCB174" s="145"/>
      <c r="BCC174" s="167"/>
      <c r="BCD174" s="147"/>
      <c r="BCE174" s="148"/>
      <c r="BCF174" s="187"/>
      <c r="BCG174" s="188"/>
      <c r="BCH174" s="165"/>
      <c r="BCI174" s="166"/>
      <c r="BCJ174" s="146"/>
      <c r="BCK174" s="145"/>
      <c r="BCL174" s="145"/>
      <c r="BCM174" s="167"/>
      <c r="BCN174" s="147"/>
      <c r="BCO174" s="148"/>
      <c r="BCP174" s="187"/>
      <c r="BCQ174" s="188"/>
      <c r="BCR174" s="165"/>
      <c r="BCS174" s="166"/>
      <c r="BCT174" s="146"/>
      <c r="BCU174" s="145"/>
      <c r="BCV174" s="145"/>
      <c r="BCW174" s="167"/>
      <c r="BCX174" s="147"/>
      <c r="BCY174" s="148"/>
      <c r="BCZ174" s="187"/>
      <c r="BDA174" s="188"/>
      <c r="BDB174" s="165"/>
      <c r="BDC174" s="166"/>
      <c r="BDD174" s="146"/>
      <c r="BDE174" s="145"/>
      <c r="BDF174" s="145"/>
      <c r="BDG174" s="167"/>
      <c r="BDH174" s="147"/>
      <c r="BDI174" s="148"/>
      <c r="BDJ174" s="187"/>
      <c r="BDK174" s="188"/>
      <c r="BDL174" s="165"/>
      <c r="BDM174" s="166"/>
      <c r="BDN174" s="146"/>
      <c r="BDO174" s="145"/>
      <c r="BDP174" s="145"/>
      <c r="BDQ174" s="167"/>
      <c r="BDR174" s="147"/>
      <c r="BDS174" s="148"/>
      <c r="BDT174" s="187"/>
      <c r="BDU174" s="188"/>
      <c r="BDV174" s="165"/>
      <c r="BDW174" s="166"/>
      <c r="BDX174" s="146"/>
      <c r="BDY174" s="145"/>
      <c r="BDZ174" s="145"/>
      <c r="BEA174" s="167"/>
      <c r="BEB174" s="147"/>
      <c r="BEC174" s="148"/>
      <c r="BED174" s="187"/>
      <c r="BEE174" s="188"/>
      <c r="BEF174" s="165"/>
      <c r="BEG174" s="166"/>
      <c r="BEH174" s="146"/>
      <c r="BEI174" s="145"/>
      <c r="BEJ174" s="145"/>
      <c r="BEK174" s="167"/>
      <c r="BEL174" s="147"/>
      <c r="BEM174" s="148"/>
      <c r="BEN174" s="187"/>
      <c r="BEO174" s="188"/>
      <c r="BEP174" s="165"/>
      <c r="BEQ174" s="166"/>
      <c r="BER174" s="146"/>
      <c r="BES174" s="145"/>
      <c r="BET174" s="145"/>
      <c r="BEU174" s="167"/>
      <c r="BEV174" s="147"/>
      <c r="BEW174" s="148"/>
      <c r="BEX174" s="187"/>
      <c r="BEY174" s="188"/>
      <c r="BEZ174" s="165"/>
      <c r="BFA174" s="166"/>
      <c r="BFB174" s="146"/>
      <c r="BFC174" s="145"/>
      <c r="BFD174" s="145"/>
      <c r="BFE174" s="167"/>
      <c r="BFF174" s="147"/>
      <c r="BFG174" s="148"/>
      <c r="BFH174" s="187"/>
      <c r="BFI174" s="188"/>
      <c r="BFJ174" s="165"/>
      <c r="BFK174" s="166"/>
      <c r="BFL174" s="146"/>
      <c r="BFM174" s="145"/>
      <c r="BFN174" s="145"/>
      <c r="BFO174" s="167"/>
      <c r="BFP174" s="147"/>
      <c r="BFQ174" s="148"/>
      <c r="BFR174" s="187"/>
      <c r="BFS174" s="188"/>
      <c r="BFT174" s="165"/>
      <c r="BFU174" s="166"/>
      <c r="BFV174" s="146"/>
      <c r="BFW174" s="145"/>
      <c r="BFX174" s="145"/>
      <c r="BFY174" s="167"/>
      <c r="BFZ174" s="147"/>
      <c r="BGA174" s="148"/>
      <c r="BGB174" s="187"/>
      <c r="BGC174" s="188"/>
      <c r="BGD174" s="165"/>
      <c r="BGE174" s="166"/>
      <c r="BGF174" s="146"/>
      <c r="BGG174" s="145"/>
      <c r="BGH174" s="145"/>
      <c r="BGI174" s="167"/>
      <c r="BGJ174" s="147"/>
      <c r="BGK174" s="148"/>
      <c r="BGL174" s="187"/>
      <c r="BGM174" s="188"/>
      <c r="BGN174" s="165"/>
      <c r="BGO174" s="166"/>
      <c r="BGP174" s="146"/>
      <c r="BGQ174" s="145"/>
      <c r="BGR174" s="145"/>
      <c r="BGS174" s="167"/>
      <c r="BGT174" s="147"/>
      <c r="BGU174" s="148"/>
      <c r="BGV174" s="187"/>
      <c r="BGW174" s="188"/>
      <c r="BGX174" s="165"/>
      <c r="BGY174" s="166"/>
      <c r="BGZ174" s="146"/>
      <c r="BHA174" s="145"/>
      <c r="BHB174" s="145"/>
      <c r="BHC174" s="167"/>
      <c r="BHD174" s="147"/>
      <c r="BHE174" s="148"/>
      <c r="BHF174" s="187"/>
      <c r="BHG174" s="188"/>
      <c r="BHH174" s="165"/>
      <c r="BHI174" s="166"/>
      <c r="BHJ174" s="146"/>
      <c r="BHK174" s="145"/>
      <c r="BHL174" s="145"/>
      <c r="BHM174" s="167"/>
      <c r="BHN174" s="147"/>
      <c r="BHO174" s="148"/>
      <c r="BHP174" s="187"/>
      <c r="BHQ174" s="188"/>
      <c r="BHR174" s="165"/>
      <c r="BHS174" s="166"/>
      <c r="BHT174" s="146"/>
      <c r="BHU174" s="145"/>
      <c r="BHV174" s="145"/>
      <c r="BHW174" s="167"/>
      <c r="BHX174" s="147"/>
      <c r="BHY174" s="148"/>
      <c r="BHZ174" s="187"/>
      <c r="BIA174" s="188"/>
      <c r="BIB174" s="165"/>
      <c r="BIC174" s="166"/>
      <c r="BID174" s="146"/>
      <c r="BIE174" s="145"/>
      <c r="BIF174" s="145"/>
      <c r="BIG174" s="167"/>
      <c r="BIH174" s="147"/>
      <c r="BII174" s="148"/>
      <c r="BIJ174" s="187"/>
      <c r="BIK174" s="188"/>
      <c r="BIL174" s="165"/>
      <c r="BIM174" s="166"/>
      <c r="BIN174" s="146"/>
      <c r="BIO174" s="145"/>
      <c r="BIP174" s="145"/>
      <c r="BIQ174" s="167"/>
      <c r="BIR174" s="147"/>
      <c r="BIS174" s="148"/>
      <c r="BIT174" s="187"/>
      <c r="BIU174" s="188"/>
      <c r="BIV174" s="165"/>
      <c r="BIW174" s="166"/>
      <c r="BIX174" s="146"/>
      <c r="BIY174" s="145"/>
      <c r="BIZ174" s="145"/>
      <c r="BJA174" s="167"/>
      <c r="BJB174" s="147"/>
      <c r="BJC174" s="148"/>
      <c r="BJD174" s="187"/>
      <c r="BJE174" s="188"/>
      <c r="BJF174" s="165"/>
      <c r="BJG174" s="166"/>
      <c r="BJH174" s="146"/>
      <c r="BJI174" s="145"/>
      <c r="BJJ174" s="145"/>
      <c r="BJK174" s="167"/>
      <c r="BJL174" s="147"/>
      <c r="BJM174" s="148"/>
      <c r="BJN174" s="187"/>
      <c r="BJO174" s="188"/>
      <c r="BJP174" s="165"/>
      <c r="BJQ174" s="166"/>
      <c r="BJR174" s="146"/>
      <c r="BJS174" s="145"/>
      <c r="BJT174" s="145"/>
      <c r="BJU174" s="167"/>
      <c r="BJV174" s="147"/>
      <c r="BJW174" s="148"/>
      <c r="BJX174" s="187"/>
      <c r="BJY174" s="188"/>
      <c r="BJZ174" s="165"/>
      <c r="BKA174" s="166"/>
      <c r="BKB174" s="146"/>
      <c r="BKC174" s="145"/>
      <c r="BKD174" s="145"/>
      <c r="BKE174" s="167"/>
      <c r="BKF174" s="147"/>
      <c r="BKG174" s="148"/>
      <c r="BKH174" s="187"/>
      <c r="BKI174" s="188"/>
      <c r="BKJ174" s="165"/>
      <c r="BKK174" s="166"/>
      <c r="BKL174" s="146"/>
      <c r="BKM174" s="145"/>
      <c r="BKN174" s="145"/>
      <c r="BKO174" s="167"/>
      <c r="BKP174" s="147"/>
      <c r="BKQ174" s="148"/>
      <c r="BKR174" s="187"/>
      <c r="BKS174" s="188"/>
      <c r="BKT174" s="165"/>
      <c r="BKU174" s="166"/>
      <c r="BKV174" s="146"/>
      <c r="BKW174" s="145"/>
      <c r="BKX174" s="145"/>
      <c r="BKY174" s="167"/>
      <c r="BKZ174" s="147"/>
      <c r="BLA174" s="148"/>
      <c r="BLB174" s="187"/>
      <c r="BLC174" s="188"/>
      <c r="BLD174" s="165"/>
      <c r="BLE174" s="166"/>
      <c r="BLF174" s="146"/>
      <c r="BLG174" s="145"/>
      <c r="BLH174" s="145"/>
      <c r="BLI174" s="167"/>
      <c r="BLJ174" s="147"/>
      <c r="BLK174" s="148"/>
      <c r="BLL174" s="187"/>
      <c r="BLM174" s="188"/>
      <c r="BLN174" s="165"/>
      <c r="BLO174" s="166"/>
      <c r="BLP174" s="146"/>
      <c r="BLQ174" s="145"/>
      <c r="BLR174" s="145"/>
      <c r="BLS174" s="167"/>
      <c r="BLT174" s="147"/>
      <c r="BLU174" s="148"/>
      <c r="BLV174" s="187"/>
      <c r="BLW174" s="188"/>
      <c r="BLX174" s="165"/>
      <c r="BLY174" s="166"/>
      <c r="BLZ174" s="146"/>
      <c r="BMA174" s="145"/>
      <c r="BMB174" s="145"/>
      <c r="BMC174" s="167"/>
      <c r="BMD174" s="147"/>
      <c r="BME174" s="148"/>
      <c r="BMF174" s="187"/>
      <c r="BMG174" s="188"/>
      <c r="BMH174" s="165"/>
      <c r="BMI174" s="166"/>
      <c r="BMJ174" s="146"/>
      <c r="BMK174" s="145"/>
      <c r="BML174" s="145"/>
      <c r="BMM174" s="167"/>
      <c r="BMN174" s="147"/>
      <c r="BMO174" s="148"/>
      <c r="BMP174" s="187"/>
      <c r="BMQ174" s="188"/>
      <c r="BMR174" s="165"/>
      <c r="BMS174" s="166"/>
      <c r="BMT174" s="146"/>
      <c r="BMU174" s="145"/>
      <c r="BMV174" s="145"/>
      <c r="BMW174" s="167"/>
      <c r="BMX174" s="147"/>
      <c r="BMY174" s="148"/>
      <c r="BMZ174" s="187"/>
      <c r="BNA174" s="188"/>
      <c r="BNB174" s="165"/>
      <c r="BNC174" s="166"/>
      <c r="BND174" s="146"/>
      <c r="BNE174" s="145"/>
      <c r="BNF174" s="145"/>
      <c r="BNG174" s="167"/>
      <c r="BNH174" s="147"/>
      <c r="BNI174" s="148"/>
      <c r="BNJ174" s="187"/>
      <c r="BNK174" s="188"/>
      <c r="BNL174" s="165"/>
      <c r="BNM174" s="166"/>
      <c r="BNN174" s="146"/>
      <c r="BNO174" s="145"/>
      <c r="BNP174" s="145"/>
      <c r="BNQ174" s="167"/>
      <c r="BNR174" s="147"/>
      <c r="BNS174" s="148"/>
      <c r="BNT174" s="187"/>
      <c r="BNU174" s="188"/>
      <c r="BNV174" s="165"/>
      <c r="BNW174" s="166"/>
      <c r="BNX174" s="146"/>
      <c r="BNY174" s="145"/>
      <c r="BNZ174" s="145"/>
      <c r="BOA174" s="167"/>
      <c r="BOB174" s="147"/>
      <c r="BOC174" s="148"/>
      <c r="BOD174" s="187"/>
      <c r="BOE174" s="188"/>
      <c r="BOF174" s="165"/>
      <c r="BOG174" s="166"/>
      <c r="BOH174" s="146"/>
      <c r="BOI174" s="145"/>
      <c r="BOJ174" s="145"/>
      <c r="BOK174" s="167"/>
      <c r="BOL174" s="147"/>
      <c r="BOM174" s="148"/>
      <c r="BON174" s="187"/>
      <c r="BOO174" s="188"/>
      <c r="BOP174" s="165"/>
      <c r="BOQ174" s="166"/>
      <c r="BOR174" s="146"/>
      <c r="BOS174" s="145"/>
      <c r="BOT174" s="145"/>
      <c r="BOU174" s="167"/>
      <c r="BOV174" s="147"/>
      <c r="BOW174" s="148"/>
      <c r="BOX174" s="187"/>
      <c r="BOY174" s="188"/>
      <c r="BOZ174" s="165"/>
      <c r="BPA174" s="166"/>
      <c r="BPB174" s="146"/>
      <c r="BPC174" s="145"/>
      <c r="BPD174" s="145"/>
      <c r="BPE174" s="167"/>
      <c r="BPF174" s="147"/>
      <c r="BPG174" s="148"/>
      <c r="BPH174" s="187"/>
      <c r="BPI174" s="188"/>
      <c r="BPJ174" s="165"/>
      <c r="BPK174" s="166"/>
      <c r="BPL174" s="146"/>
      <c r="BPM174" s="145"/>
      <c r="BPN174" s="145"/>
      <c r="BPO174" s="167"/>
      <c r="BPP174" s="147"/>
      <c r="BPQ174" s="148"/>
      <c r="BPR174" s="187"/>
      <c r="BPS174" s="188"/>
      <c r="BPT174" s="165"/>
      <c r="BPU174" s="166"/>
      <c r="BPV174" s="146"/>
      <c r="BPW174" s="145"/>
      <c r="BPX174" s="145"/>
      <c r="BPY174" s="167"/>
      <c r="BPZ174" s="147"/>
      <c r="BQA174" s="148"/>
      <c r="BQB174" s="187"/>
      <c r="BQC174" s="188"/>
      <c r="BQD174" s="165"/>
      <c r="BQE174" s="166"/>
      <c r="BQF174" s="146"/>
      <c r="BQG174" s="145"/>
      <c r="BQH174" s="145"/>
      <c r="BQI174" s="167"/>
      <c r="BQJ174" s="147"/>
      <c r="BQK174" s="148"/>
      <c r="BQL174" s="187"/>
      <c r="BQM174" s="188"/>
      <c r="BQN174" s="165"/>
      <c r="BQO174" s="166"/>
      <c r="BQP174" s="146"/>
      <c r="BQQ174" s="145"/>
      <c r="BQR174" s="145"/>
      <c r="BQS174" s="167"/>
      <c r="BQT174" s="147"/>
      <c r="BQU174" s="148"/>
      <c r="BQV174" s="187"/>
      <c r="BQW174" s="188"/>
      <c r="BQX174" s="165"/>
      <c r="BQY174" s="166"/>
      <c r="BQZ174" s="146"/>
      <c r="BRA174" s="145"/>
      <c r="BRB174" s="145"/>
      <c r="BRC174" s="167"/>
      <c r="BRD174" s="147"/>
      <c r="BRE174" s="148"/>
      <c r="BRF174" s="187"/>
      <c r="BRG174" s="188"/>
      <c r="BRH174" s="165"/>
      <c r="BRI174" s="166"/>
      <c r="BRJ174" s="146"/>
      <c r="BRK174" s="145"/>
      <c r="BRL174" s="145"/>
      <c r="BRM174" s="167"/>
      <c r="BRN174" s="147"/>
      <c r="BRO174" s="148"/>
      <c r="BRP174" s="187"/>
      <c r="BRQ174" s="188"/>
      <c r="BRR174" s="165"/>
      <c r="BRS174" s="166"/>
      <c r="BRT174" s="146"/>
      <c r="BRU174" s="145"/>
      <c r="BRV174" s="145"/>
      <c r="BRW174" s="167"/>
      <c r="BRX174" s="147"/>
      <c r="BRY174" s="148"/>
      <c r="BRZ174" s="187"/>
      <c r="BSA174" s="188"/>
      <c r="BSB174" s="165"/>
      <c r="BSC174" s="166"/>
      <c r="BSD174" s="146"/>
      <c r="BSE174" s="145"/>
      <c r="BSF174" s="145"/>
      <c r="BSG174" s="167"/>
      <c r="BSH174" s="147"/>
      <c r="BSI174" s="148"/>
      <c r="BSJ174" s="187"/>
      <c r="BSK174" s="188"/>
      <c r="BSL174" s="165"/>
      <c r="BSM174" s="166"/>
      <c r="BSN174" s="146"/>
      <c r="BSO174" s="145"/>
      <c r="BSP174" s="145"/>
      <c r="BSQ174" s="167"/>
      <c r="BSR174" s="147"/>
      <c r="BSS174" s="148"/>
      <c r="BST174" s="187"/>
      <c r="BSU174" s="188"/>
      <c r="BSV174" s="165"/>
      <c r="BSW174" s="166"/>
      <c r="BSX174" s="146"/>
      <c r="BSY174" s="145"/>
      <c r="BSZ174" s="145"/>
      <c r="BTA174" s="167"/>
      <c r="BTB174" s="147"/>
      <c r="BTC174" s="148"/>
      <c r="BTD174" s="187"/>
      <c r="BTE174" s="188"/>
      <c r="BTF174" s="165"/>
      <c r="BTG174" s="166"/>
      <c r="BTH174" s="146"/>
      <c r="BTI174" s="145"/>
      <c r="BTJ174" s="145"/>
      <c r="BTK174" s="167"/>
      <c r="BTL174" s="147"/>
      <c r="BTM174" s="148"/>
      <c r="BTN174" s="187"/>
      <c r="BTO174" s="188"/>
      <c r="BTP174" s="165"/>
      <c r="BTQ174" s="166"/>
      <c r="BTR174" s="146"/>
      <c r="BTS174" s="145"/>
      <c r="BTT174" s="145"/>
      <c r="BTU174" s="167"/>
      <c r="BTV174" s="147"/>
      <c r="BTW174" s="148"/>
      <c r="BTX174" s="187"/>
      <c r="BTY174" s="188"/>
      <c r="BTZ174" s="165"/>
      <c r="BUA174" s="166"/>
      <c r="BUB174" s="146"/>
      <c r="BUC174" s="145"/>
      <c r="BUD174" s="145"/>
      <c r="BUE174" s="167"/>
      <c r="BUF174" s="147"/>
      <c r="BUG174" s="148"/>
      <c r="BUH174" s="187"/>
      <c r="BUI174" s="188"/>
      <c r="BUJ174" s="165"/>
      <c r="BUK174" s="166"/>
      <c r="BUL174" s="146"/>
      <c r="BUM174" s="145"/>
      <c r="BUN174" s="145"/>
      <c r="BUO174" s="167"/>
      <c r="BUP174" s="147"/>
      <c r="BUQ174" s="148"/>
      <c r="BUR174" s="187"/>
      <c r="BUS174" s="188"/>
      <c r="BUT174" s="165"/>
      <c r="BUU174" s="166"/>
      <c r="BUV174" s="146"/>
      <c r="BUW174" s="145"/>
      <c r="BUX174" s="145"/>
      <c r="BUY174" s="167"/>
      <c r="BUZ174" s="147"/>
      <c r="BVA174" s="148"/>
      <c r="BVB174" s="187"/>
      <c r="BVC174" s="188"/>
      <c r="BVD174" s="165"/>
      <c r="BVE174" s="166"/>
      <c r="BVF174" s="146"/>
      <c r="BVG174" s="145"/>
      <c r="BVH174" s="145"/>
      <c r="BVI174" s="167"/>
      <c r="BVJ174" s="147"/>
      <c r="BVK174" s="148"/>
      <c r="BVL174" s="187"/>
      <c r="BVM174" s="188"/>
      <c r="BVN174" s="165"/>
      <c r="BVO174" s="166"/>
      <c r="BVP174" s="146"/>
      <c r="BVQ174" s="145"/>
      <c r="BVR174" s="145"/>
      <c r="BVS174" s="167"/>
      <c r="BVT174" s="147"/>
      <c r="BVU174" s="148"/>
      <c r="BVV174" s="187"/>
      <c r="BVW174" s="188"/>
      <c r="BVX174" s="165"/>
      <c r="BVY174" s="166"/>
      <c r="BVZ174" s="146"/>
      <c r="BWA174" s="145"/>
      <c r="BWB174" s="145"/>
      <c r="BWC174" s="167"/>
      <c r="BWD174" s="147"/>
      <c r="BWE174" s="148"/>
      <c r="BWF174" s="187"/>
      <c r="BWG174" s="188"/>
      <c r="BWH174" s="165"/>
      <c r="BWI174" s="166"/>
      <c r="BWJ174" s="146"/>
      <c r="BWK174" s="145"/>
      <c r="BWL174" s="145"/>
      <c r="BWM174" s="167"/>
      <c r="BWN174" s="147"/>
      <c r="BWO174" s="148"/>
      <c r="BWP174" s="187"/>
      <c r="BWQ174" s="188"/>
      <c r="BWR174" s="165"/>
      <c r="BWS174" s="166"/>
      <c r="BWT174" s="146"/>
      <c r="BWU174" s="145"/>
      <c r="BWV174" s="145"/>
      <c r="BWW174" s="167"/>
      <c r="BWX174" s="147"/>
      <c r="BWY174" s="148"/>
      <c r="BWZ174" s="187"/>
      <c r="BXA174" s="188"/>
      <c r="BXB174" s="165"/>
      <c r="BXC174" s="166"/>
      <c r="BXD174" s="146"/>
      <c r="BXE174" s="145"/>
      <c r="BXF174" s="145"/>
      <c r="BXG174" s="167"/>
      <c r="BXH174" s="147"/>
      <c r="BXI174" s="148"/>
      <c r="BXJ174" s="187"/>
      <c r="BXK174" s="188"/>
      <c r="BXL174" s="165"/>
      <c r="BXM174" s="166"/>
      <c r="BXN174" s="146"/>
      <c r="BXO174" s="145"/>
      <c r="BXP174" s="145"/>
      <c r="BXQ174" s="167"/>
      <c r="BXR174" s="147"/>
      <c r="BXS174" s="148"/>
      <c r="BXT174" s="187"/>
      <c r="BXU174" s="188"/>
      <c r="BXV174" s="165"/>
      <c r="BXW174" s="166"/>
      <c r="BXX174" s="146"/>
      <c r="BXY174" s="145"/>
      <c r="BXZ174" s="145"/>
      <c r="BYA174" s="167"/>
      <c r="BYB174" s="147"/>
      <c r="BYC174" s="148"/>
      <c r="BYD174" s="187"/>
      <c r="BYE174" s="188"/>
      <c r="BYF174" s="165"/>
      <c r="BYG174" s="166"/>
      <c r="BYH174" s="146"/>
      <c r="BYI174" s="145"/>
      <c r="BYJ174" s="145"/>
      <c r="BYK174" s="167"/>
      <c r="BYL174" s="147"/>
      <c r="BYM174" s="148"/>
      <c r="BYN174" s="187"/>
      <c r="BYO174" s="188"/>
      <c r="BYP174" s="165"/>
      <c r="BYQ174" s="166"/>
      <c r="BYR174" s="146"/>
      <c r="BYS174" s="145"/>
      <c r="BYT174" s="145"/>
      <c r="BYU174" s="167"/>
      <c r="BYV174" s="147"/>
      <c r="BYW174" s="148"/>
      <c r="BYX174" s="187"/>
      <c r="BYY174" s="188"/>
      <c r="BYZ174" s="165"/>
      <c r="BZA174" s="166"/>
      <c r="BZB174" s="146"/>
      <c r="BZC174" s="145"/>
      <c r="BZD174" s="145"/>
      <c r="BZE174" s="167"/>
      <c r="BZF174" s="147"/>
      <c r="BZG174" s="148"/>
      <c r="BZH174" s="187"/>
      <c r="BZI174" s="188"/>
      <c r="BZJ174" s="165"/>
      <c r="BZK174" s="166"/>
      <c r="BZL174" s="146"/>
      <c r="BZM174" s="145"/>
      <c r="BZN174" s="145"/>
      <c r="BZO174" s="167"/>
      <c r="BZP174" s="147"/>
      <c r="BZQ174" s="148"/>
      <c r="BZR174" s="187"/>
      <c r="BZS174" s="188"/>
      <c r="BZT174" s="165"/>
      <c r="BZU174" s="166"/>
      <c r="BZV174" s="146"/>
      <c r="BZW174" s="145"/>
      <c r="BZX174" s="145"/>
      <c r="BZY174" s="167"/>
      <c r="BZZ174" s="147"/>
      <c r="CAA174" s="148"/>
      <c r="CAB174" s="187"/>
      <c r="CAC174" s="188"/>
      <c r="CAD174" s="165"/>
      <c r="CAE174" s="166"/>
      <c r="CAF174" s="146"/>
      <c r="CAG174" s="145"/>
      <c r="CAH174" s="145"/>
      <c r="CAI174" s="167"/>
      <c r="CAJ174" s="147"/>
      <c r="CAK174" s="148"/>
      <c r="CAL174" s="187"/>
      <c r="CAM174" s="188"/>
      <c r="CAN174" s="165"/>
      <c r="CAO174" s="166"/>
      <c r="CAP174" s="146"/>
      <c r="CAQ174" s="145"/>
      <c r="CAR174" s="145"/>
      <c r="CAS174" s="167"/>
      <c r="CAT174" s="147"/>
      <c r="CAU174" s="148"/>
      <c r="CAV174" s="187"/>
      <c r="CAW174" s="188"/>
      <c r="CAX174" s="165"/>
      <c r="CAY174" s="166"/>
      <c r="CAZ174" s="146"/>
      <c r="CBA174" s="145"/>
      <c r="CBB174" s="145"/>
      <c r="CBC174" s="167"/>
      <c r="CBD174" s="147"/>
      <c r="CBE174" s="148"/>
      <c r="CBF174" s="187"/>
      <c r="CBG174" s="188"/>
      <c r="CBH174" s="165"/>
      <c r="CBI174" s="166"/>
      <c r="CBJ174" s="146"/>
      <c r="CBK174" s="145"/>
      <c r="CBL174" s="145"/>
      <c r="CBM174" s="167"/>
      <c r="CBN174" s="147"/>
      <c r="CBO174" s="148"/>
      <c r="CBP174" s="187"/>
      <c r="CBQ174" s="188"/>
      <c r="CBR174" s="165"/>
      <c r="CBS174" s="166"/>
      <c r="CBT174" s="146"/>
      <c r="CBU174" s="145"/>
      <c r="CBV174" s="145"/>
      <c r="CBW174" s="167"/>
      <c r="CBX174" s="147"/>
      <c r="CBY174" s="148"/>
      <c r="CBZ174" s="187"/>
      <c r="CCA174" s="188"/>
      <c r="CCB174" s="165"/>
      <c r="CCC174" s="166"/>
      <c r="CCD174" s="146"/>
      <c r="CCE174" s="145"/>
      <c r="CCF174" s="145"/>
      <c r="CCG174" s="167"/>
      <c r="CCH174" s="147"/>
      <c r="CCI174" s="148"/>
      <c r="CCJ174" s="187"/>
      <c r="CCK174" s="188"/>
      <c r="CCL174" s="165"/>
      <c r="CCM174" s="166"/>
      <c r="CCN174" s="146"/>
      <c r="CCO174" s="145"/>
      <c r="CCP174" s="145"/>
      <c r="CCQ174" s="167"/>
      <c r="CCR174" s="147"/>
      <c r="CCS174" s="148"/>
      <c r="CCT174" s="187"/>
      <c r="CCU174" s="188"/>
      <c r="CCV174" s="165"/>
      <c r="CCW174" s="166"/>
      <c r="CCX174" s="146"/>
      <c r="CCY174" s="145"/>
      <c r="CCZ174" s="145"/>
      <c r="CDA174" s="167"/>
      <c r="CDB174" s="147"/>
      <c r="CDC174" s="148"/>
      <c r="CDD174" s="187"/>
      <c r="CDE174" s="188"/>
      <c r="CDF174" s="165"/>
      <c r="CDG174" s="166"/>
      <c r="CDH174" s="146"/>
      <c r="CDI174" s="145"/>
      <c r="CDJ174" s="145"/>
      <c r="CDK174" s="167"/>
      <c r="CDL174" s="147"/>
      <c r="CDM174" s="148"/>
      <c r="CDN174" s="187"/>
      <c r="CDO174" s="188"/>
      <c r="CDP174" s="165"/>
      <c r="CDQ174" s="166"/>
      <c r="CDR174" s="146"/>
      <c r="CDS174" s="145"/>
      <c r="CDT174" s="145"/>
      <c r="CDU174" s="167"/>
      <c r="CDV174" s="147"/>
      <c r="CDW174" s="148"/>
      <c r="CDX174" s="187"/>
      <c r="CDY174" s="188"/>
      <c r="CDZ174" s="165"/>
      <c r="CEA174" s="166"/>
      <c r="CEB174" s="146"/>
      <c r="CEC174" s="145"/>
      <c r="CED174" s="145"/>
      <c r="CEE174" s="167"/>
      <c r="CEF174" s="147"/>
      <c r="CEG174" s="148"/>
      <c r="CEH174" s="187"/>
      <c r="CEI174" s="188"/>
      <c r="CEJ174" s="165"/>
      <c r="CEK174" s="166"/>
      <c r="CEL174" s="146"/>
      <c r="CEM174" s="145"/>
      <c r="CEN174" s="145"/>
      <c r="CEO174" s="167"/>
      <c r="CEP174" s="147"/>
      <c r="CEQ174" s="148"/>
      <c r="CER174" s="187"/>
      <c r="CES174" s="188"/>
      <c r="CET174" s="165"/>
      <c r="CEU174" s="166"/>
      <c r="CEV174" s="146"/>
      <c r="CEW174" s="145"/>
      <c r="CEX174" s="145"/>
      <c r="CEY174" s="167"/>
      <c r="CEZ174" s="147"/>
      <c r="CFA174" s="148"/>
      <c r="CFB174" s="187"/>
      <c r="CFC174" s="188"/>
      <c r="CFD174" s="165"/>
      <c r="CFE174" s="166"/>
      <c r="CFF174" s="146"/>
      <c r="CFG174" s="145"/>
      <c r="CFH174" s="145"/>
      <c r="CFI174" s="167"/>
      <c r="CFJ174" s="147"/>
      <c r="CFK174" s="148"/>
      <c r="CFL174" s="187"/>
      <c r="CFM174" s="188"/>
      <c r="CFN174" s="165"/>
      <c r="CFO174" s="166"/>
      <c r="CFP174" s="146"/>
      <c r="CFQ174" s="145"/>
      <c r="CFR174" s="145"/>
      <c r="CFS174" s="167"/>
      <c r="CFT174" s="147"/>
      <c r="CFU174" s="148"/>
      <c r="CFV174" s="187"/>
      <c r="CFW174" s="188"/>
      <c r="CFX174" s="165"/>
      <c r="CFY174" s="166"/>
      <c r="CFZ174" s="146"/>
      <c r="CGA174" s="145"/>
      <c r="CGB174" s="145"/>
      <c r="CGC174" s="167"/>
      <c r="CGD174" s="147"/>
      <c r="CGE174" s="148"/>
      <c r="CGF174" s="187"/>
      <c r="CGG174" s="188"/>
      <c r="CGH174" s="165"/>
      <c r="CGI174" s="166"/>
      <c r="CGJ174" s="146"/>
      <c r="CGK174" s="145"/>
      <c r="CGL174" s="145"/>
      <c r="CGM174" s="167"/>
      <c r="CGN174" s="147"/>
      <c r="CGO174" s="148"/>
      <c r="CGP174" s="187"/>
      <c r="CGQ174" s="188"/>
      <c r="CGR174" s="165"/>
      <c r="CGS174" s="166"/>
      <c r="CGT174" s="146"/>
      <c r="CGU174" s="145"/>
      <c r="CGV174" s="145"/>
      <c r="CGW174" s="167"/>
      <c r="CGX174" s="147"/>
      <c r="CGY174" s="148"/>
      <c r="CGZ174" s="187"/>
      <c r="CHA174" s="188"/>
      <c r="CHB174" s="165"/>
      <c r="CHC174" s="166"/>
      <c r="CHD174" s="146"/>
      <c r="CHE174" s="145"/>
      <c r="CHF174" s="145"/>
      <c r="CHG174" s="167"/>
      <c r="CHH174" s="147"/>
      <c r="CHI174" s="148"/>
      <c r="CHJ174" s="187"/>
      <c r="CHK174" s="188"/>
      <c r="CHL174" s="165"/>
      <c r="CHM174" s="166"/>
      <c r="CHN174" s="146"/>
      <c r="CHO174" s="145"/>
      <c r="CHP174" s="145"/>
      <c r="CHQ174" s="167"/>
      <c r="CHR174" s="147"/>
      <c r="CHS174" s="148"/>
      <c r="CHT174" s="187"/>
      <c r="CHU174" s="188"/>
      <c r="CHV174" s="165"/>
      <c r="CHW174" s="166"/>
      <c r="CHX174" s="146"/>
      <c r="CHY174" s="145"/>
      <c r="CHZ174" s="145"/>
      <c r="CIA174" s="167"/>
      <c r="CIB174" s="147"/>
      <c r="CIC174" s="148"/>
      <c r="CID174" s="187"/>
      <c r="CIE174" s="188"/>
      <c r="CIF174" s="165"/>
      <c r="CIG174" s="166"/>
      <c r="CIH174" s="146"/>
      <c r="CII174" s="145"/>
      <c r="CIJ174" s="145"/>
      <c r="CIK174" s="167"/>
      <c r="CIL174" s="147"/>
      <c r="CIM174" s="148"/>
      <c r="CIN174" s="187"/>
      <c r="CIO174" s="188"/>
      <c r="CIP174" s="165"/>
      <c r="CIQ174" s="166"/>
      <c r="CIR174" s="146"/>
      <c r="CIS174" s="145"/>
      <c r="CIT174" s="145"/>
      <c r="CIU174" s="167"/>
      <c r="CIV174" s="147"/>
      <c r="CIW174" s="148"/>
      <c r="CIX174" s="187"/>
      <c r="CIY174" s="188"/>
      <c r="CIZ174" s="165"/>
      <c r="CJA174" s="166"/>
      <c r="CJB174" s="146"/>
      <c r="CJC174" s="145"/>
      <c r="CJD174" s="145"/>
      <c r="CJE174" s="167"/>
      <c r="CJF174" s="147"/>
      <c r="CJG174" s="148"/>
      <c r="CJH174" s="187"/>
      <c r="CJI174" s="188"/>
      <c r="CJJ174" s="165"/>
      <c r="CJK174" s="166"/>
      <c r="CJL174" s="146"/>
      <c r="CJM174" s="145"/>
      <c r="CJN174" s="145"/>
      <c r="CJO174" s="167"/>
      <c r="CJP174" s="147"/>
      <c r="CJQ174" s="148"/>
      <c r="CJR174" s="187"/>
      <c r="CJS174" s="188"/>
      <c r="CJT174" s="165"/>
      <c r="CJU174" s="166"/>
      <c r="CJV174" s="146"/>
      <c r="CJW174" s="145"/>
      <c r="CJX174" s="145"/>
      <c r="CJY174" s="167"/>
      <c r="CJZ174" s="147"/>
      <c r="CKA174" s="148"/>
      <c r="CKB174" s="187"/>
      <c r="CKC174" s="188"/>
      <c r="CKD174" s="165"/>
      <c r="CKE174" s="166"/>
      <c r="CKF174" s="146"/>
      <c r="CKG174" s="145"/>
      <c r="CKH174" s="145"/>
      <c r="CKI174" s="167"/>
      <c r="CKJ174" s="147"/>
      <c r="CKK174" s="148"/>
      <c r="CKL174" s="187"/>
      <c r="CKM174" s="188"/>
      <c r="CKN174" s="165"/>
      <c r="CKO174" s="166"/>
      <c r="CKP174" s="146"/>
      <c r="CKQ174" s="145"/>
      <c r="CKR174" s="145"/>
      <c r="CKS174" s="167"/>
      <c r="CKT174" s="147"/>
      <c r="CKU174" s="148"/>
      <c r="CKV174" s="187"/>
      <c r="CKW174" s="188"/>
      <c r="CKX174" s="165"/>
      <c r="CKY174" s="166"/>
      <c r="CKZ174" s="146"/>
      <c r="CLA174" s="145"/>
      <c r="CLB174" s="145"/>
      <c r="CLC174" s="167"/>
      <c r="CLD174" s="147"/>
      <c r="CLE174" s="148"/>
      <c r="CLF174" s="187"/>
      <c r="CLG174" s="188"/>
      <c r="CLH174" s="165"/>
      <c r="CLI174" s="166"/>
      <c r="CLJ174" s="146"/>
      <c r="CLK174" s="145"/>
      <c r="CLL174" s="145"/>
      <c r="CLM174" s="167"/>
      <c r="CLN174" s="147"/>
      <c r="CLO174" s="148"/>
      <c r="CLP174" s="187"/>
      <c r="CLQ174" s="188"/>
      <c r="CLR174" s="165"/>
      <c r="CLS174" s="166"/>
      <c r="CLT174" s="146"/>
      <c r="CLU174" s="145"/>
      <c r="CLV174" s="145"/>
      <c r="CLW174" s="167"/>
      <c r="CLX174" s="147"/>
      <c r="CLY174" s="148"/>
      <c r="CLZ174" s="187"/>
      <c r="CMA174" s="188"/>
      <c r="CMB174" s="165"/>
      <c r="CMC174" s="166"/>
      <c r="CMD174" s="146"/>
      <c r="CME174" s="145"/>
      <c r="CMF174" s="145"/>
      <c r="CMG174" s="167"/>
      <c r="CMH174" s="147"/>
      <c r="CMI174" s="148"/>
      <c r="CMJ174" s="187"/>
      <c r="CMK174" s="188"/>
      <c r="CML174" s="165"/>
      <c r="CMM174" s="166"/>
      <c r="CMN174" s="146"/>
      <c r="CMO174" s="145"/>
      <c r="CMP174" s="145"/>
      <c r="CMQ174" s="167"/>
      <c r="CMR174" s="147"/>
      <c r="CMS174" s="148"/>
      <c r="CMT174" s="187"/>
      <c r="CMU174" s="188"/>
      <c r="CMV174" s="165"/>
      <c r="CMW174" s="166"/>
      <c r="CMX174" s="146"/>
      <c r="CMY174" s="145"/>
      <c r="CMZ174" s="145"/>
      <c r="CNA174" s="167"/>
      <c r="CNB174" s="147"/>
      <c r="CNC174" s="148"/>
      <c r="CND174" s="187"/>
      <c r="CNE174" s="188"/>
      <c r="CNF174" s="165"/>
      <c r="CNG174" s="166"/>
      <c r="CNH174" s="146"/>
      <c r="CNI174" s="145"/>
      <c r="CNJ174" s="145"/>
      <c r="CNK174" s="167"/>
      <c r="CNL174" s="147"/>
      <c r="CNM174" s="148"/>
      <c r="CNN174" s="187"/>
      <c r="CNO174" s="188"/>
      <c r="CNP174" s="165"/>
      <c r="CNQ174" s="166"/>
      <c r="CNR174" s="146"/>
      <c r="CNS174" s="145"/>
      <c r="CNT174" s="145"/>
      <c r="CNU174" s="167"/>
      <c r="CNV174" s="147"/>
      <c r="CNW174" s="148"/>
      <c r="CNX174" s="187"/>
      <c r="CNY174" s="188"/>
      <c r="CNZ174" s="165"/>
      <c r="COA174" s="166"/>
      <c r="COB174" s="146"/>
      <c r="COC174" s="145"/>
      <c r="COD174" s="145"/>
      <c r="COE174" s="167"/>
      <c r="COF174" s="147"/>
      <c r="COG174" s="148"/>
      <c r="COH174" s="187"/>
      <c r="COI174" s="188"/>
      <c r="COJ174" s="165"/>
      <c r="COK174" s="166"/>
      <c r="COL174" s="146"/>
      <c r="COM174" s="145"/>
      <c r="CON174" s="145"/>
      <c r="COO174" s="167"/>
      <c r="COP174" s="147"/>
      <c r="COQ174" s="148"/>
      <c r="COR174" s="187"/>
      <c r="COS174" s="188"/>
      <c r="COT174" s="165"/>
      <c r="COU174" s="166"/>
      <c r="COV174" s="146"/>
      <c r="COW174" s="145"/>
      <c r="COX174" s="145"/>
      <c r="COY174" s="167"/>
      <c r="COZ174" s="147"/>
      <c r="CPA174" s="148"/>
      <c r="CPB174" s="187"/>
      <c r="CPC174" s="188"/>
      <c r="CPD174" s="165"/>
      <c r="CPE174" s="166"/>
      <c r="CPF174" s="146"/>
      <c r="CPG174" s="145"/>
      <c r="CPH174" s="145"/>
      <c r="CPI174" s="167"/>
      <c r="CPJ174" s="147"/>
      <c r="CPK174" s="148"/>
      <c r="CPL174" s="187"/>
      <c r="CPM174" s="188"/>
      <c r="CPN174" s="165"/>
      <c r="CPO174" s="166"/>
      <c r="CPP174" s="146"/>
      <c r="CPQ174" s="145"/>
      <c r="CPR174" s="145"/>
      <c r="CPS174" s="167"/>
      <c r="CPT174" s="147"/>
      <c r="CPU174" s="148"/>
      <c r="CPV174" s="187"/>
      <c r="CPW174" s="188"/>
      <c r="CPX174" s="165"/>
      <c r="CPY174" s="166"/>
      <c r="CPZ174" s="146"/>
      <c r="CQA174" s="145"/>
      <c r="CQB174" s="145"/>
      <c r="CQC174" s="167"/>
      <c r="CQD174" s="147"/>
      <c r="CQE174" s="148"/>
      <c r="CQF174" s="187"/>
      <c r="CQG174" s="188"/>
      <c r="CQH174" s="165"/>
      <c r="CQI174" s="166"/>
      <c r="CQJ174" s="146"/>
      <c r="CQK174" s="145"/>
      <c r="CQL174" s="145"/>
      <c r="CQM174" s="167"/>
      <c r="CQN174" s="147"/>
      <c r="CQO174" s="148"/>
      <c r="CQP174" s="187"/>
      <c r="CQQ174" s="188"/>
      <c r="CQR174" s="165"/>
      <c r="CQS174" s="166"/>
      <c r="CQT174" s="146"/>
      <c r="CQU174" s="145"/>
      <c r="CQV174" s="145"/>
      <c r="CQW174" s="167"/>
      <c r="CQX174" s="147"/>
      <c r="CQY174" s="148"/>
      <c r="CQZ174" s="187"/>
      <c r="CRA174" s="188"/>
      <c r="CRB174" s="165"/>
      <c r="CRC174" s="166"/>
      <c r="CRD174" s="146"/>
      <c r="CRE174" s="145"/>
      <c r="CRF174" s="145"/>
      <c r="CRG174" s="167"/>
      <c r="CRH174" s="147"/>
      <c r="CRI174" s="148"/>
      <c r="CRJ174" s="187"/>
      <c r="CRK174" s="188"/>
      <c r="CRL174" s="165"/>
      <c r="CRM174" s="166"/>
      <c r="CRN174" s="146"/>
      <c r="CRO174" s="145"/>
      <c r="CRP174" s="145"/>
      <c r="CRQ174" s="167"/>
      <c r="CRR174" s="147"/>
      <c r="CRS174" s="148"/>
      <c r="CRT174" s="187"/>
      <c r="CRU174" s="188"/>
      <c r="CRV174" s="165"/>
      <c r="CRW174" s="166"/>
      <c r="CRX174" s="146"/>
      <c r="CRY174" s="145"/>
      <c r="CRZ174" s="145"/>
      <c r="CSA174" s="167"/>
      <c r="CSB174" s="147"/>
      <c r="CSC174" s="148"/>
      <c r="CSD174" s="187"/>
      <c r="CSE174" s="188"/>
      <c r="CSF174" s="165"/>
      <c r="CSG174" s="166"/>
      <c r="CSH174" s="146"/>
      <c r="CSI174" s="145"/>
      <c r="CSJ174" s="145"/>
      <c r="CSK174" s="167"/>
      <c r="CSL174" s="147"/>
      <c r="CSM174" s="148"/>
      <c r="CSN174" s="187"/>
      <c r="CSO174" s="188"/>
      <c r="CSP174" s="165"/>
      <c r="CSQ174" s="166"/>
      <c r="CSR174" s="146"/>
      <c r="CSS174" s="145"/>
      <c r="CST174" s="145"/>
      <c r="CSU174" s="167"/>
      <c r="CSV174" s="147"/>
      <c r="CSW174" s="148"/>
      <c r="CSX174" s="187"/>
      <c r="CSY174" s="188"/>
      <c r="CSZ174" s="165"/>
      <c r="CTA174" s="166"/>
      <c r="CTB174" s="146"/>
      <c r="CTC174" s="145"/>
      <c r="CTD174" s="145"/>
      <c r="CTE174" s="167"/>
      <c r="CTF174" s="147"/>
      <c r="CTG174" s="148"/>
      <c r="CTH174" s="187"/>
      <c r="CTI174" s="188"/>
      <c r="CTJ174" s="165"/>
      <c r="CTK174" s="166"/>
      <c r="CTL174" s="146"/>
      <c r="CTM174" s="145"/>
      <c r="CTN174" s="145"/>
      <c r="CTO174" s="167"/>
      <c r="CTP174" s="147"/>
      <c r="CTQ174" s="148"/>
      <c r="CTR174" s="187"/>
      <c r="CTS174" s="188"/>
      <c r="CTT174" s="165"/>
      <c r="CTU174" s="166"/>
      <c r="CTV174" s="146"/>
      <c r="CTW174" s="145"/>
      <c r="CTX174" s="145"/>
      <c r="CTY174" s="167"/>
      <c r="CTZ174" s="147"/>
      <c r="CUA174" s="148"/>
      <c r="CUB174" s="187"/>
      <c r="CUC174" s="188"/>
      <c r="CUD174" s="165"/>
      <c r="CUE174" s="166"/>
      <c r="CUF174" s="146"/>
      <c r="CUG174" s="145"/>
      <c r="CUH174" s="145"/>
      <c r="CUI174" s="167"/>
      <c r="CUJ174" s="147"/>
      <c r="CUK174" s="148"/>
      <c r="CUL174" s="187"/>
      <c r="CUM174" s="188"/>
      <c r="CUN174" s="165"/>
      <c r="CUO174" s="166"/>
      <c r="CUP174" s="146"/>
      <c r="CUQ174" s="145"/>
      <c r="CUR174" s="145"/>
      <c r="CUS174" s="167"/>
      <c r="CUT174" s="147"/>
      <c r="CUU174" s="148"/>
      <c r="CUV174" s="187"/>
      <c r="CUW174" s="188"/>
      <c r="CUX174" s="165"/>
      <c r="CUY174" s="166"/>
      <c r="CUZ174" s="146"/>
      <c r="CVA174" s="145"/>
      <c r="CVB174" s="145"/>
      <c r="CVC174" s="167"/>
      <c r="CVD174" s="147"/>
      <c r="CVE174" s="148"/>
      <c r="CVF174" s="187"/>
      <c r="CVG174" s="188"/>
      <c r="CVH174" s="165"/>
      <c r="CVI174" s="166"/>
      <c r="CVJ174" s="146"/>
      <c r="CVK174" s="145"/>
      <c r="CVL174" s="145"/>
      <c r="CVM174" s="167"/>
      <c r="CVN174" s="147"/>
      <c r="CVO174" s="148"/>
      <c r="CVP174" s="187"/>
      <c r="CVQ174" s="188"/>
      <c r="CVR174" s="165"/>
      <c r="CVS174" s="166"/>
      <c r="CVT174" s="146"/>
      <c r="CVU174" s="145"/>
      <c r="CVV174" s="145"/>
      <c r="CVW174" s="167"/>
      <c r="CVX174" s="147"/>
      <c r="CVY174" s="148"/>
      <c r="CVZ174" s="187"/>
      <c r="CWA174" s="188"/>
      <c r="CWB174" s="165"/>
      <c r="CWC174" s="166"/>
      <c r="CWD174" s="146"/>
      <c r="CWE174" s="145"/>
      <c r="CWF174" s="145"/>
      <c r="CWG174" s="167"/>
      <c r="CWH174" s="147"/>
      <c r="CWI174" s="148"/>
      <c r="CWJ174" s="187"/>
      <c r="CWK174" s="188"/>
      <c r="CWL174" s="165"/>
      <c r="CWM174" s="166"/>
      <c r="CWN174" s="146"/>
      <c r="CWO174" s="145"/>
      <c r="CWP174" s="145"/>
      <c r="CWQ174" s="167"/>
      <c r="CWR174" s="147"/>
      <c r="CWS174" s="148"/>
      <c r="CWT174" s="187"/>
      <c r="CWU174" s="188"/>
      <c r="CWV174" s="165"/>
      <c r="CWW174" s="166"/>
      <c r="CWX174" s="146"/>
      <c r="CWY174" s="145"/>
      <c r="CWZ174" s="145"/>
      <c r="CXA174" s="167"/>
      <c r="CXB174" s="147"/>
      <c r="CXC174" s="148"/>
      <c r="CXD174" s="187"/>
      <c r="CXE174" s="188"/>
      <c r="CXF174" s="165"/>
      <c r="CXG174" s="166"/>
      <c r="CXH174" s="146"/>
      <c r="CXI174" s="145"/>
      <c r="CXJ174" s="145"/>
      <c r="CXK174" s="167"/>
      <c r="CXL174" s="147"/>
      <c r="CXM174" s="148"/>
      <c r="CXN174" s="187"/>
      <c r="CXO174" s="188"/>
      <c r="CXP174" s="165"/>
      <c r="CXQ174" s="166"/>
      <c r="CXR174" s="146"/>
      <c r="CXS174" s="145"/>
      <c r="CXT174" s="145"/>
      <c r="CXU174" s="167"/>
      <c r="CXV174" s="147"/>
      <c r="CXW174" s="148"/>
      <c r="CXX174" s="187"/>
      <c r="CXY174" s="188"/>
      <c r="CXZ174" s="165"/>
      <c r="CYA174" s="166"/>
      <c r="CYB174" s="146"/>
      <c r="CYC174" s="145"/>
      <c r="CYD174" s="145"/>
      <c r="CYE174" s="167"/>
      <c r="CYF174" s="147"/>
      <c r="CYG174" s="148"/>
      <c r="CYH174" s="187"/>
      <c r="CYI174" s="188"/>
      <c r="CYJ174" s="165"/>
      <c r="CYK174" s="166"/>
      <c r="CYL174" s="146"/>
      <c r="CYM174" s="145"/>
      <c r="CYN174" s="145"/>
      <c r="CYO174" s="167"/>
      <c r="CYP174" s="147"/>
      <c r="CYQ174" s="148"/>
      <c r="CYR174" s="187"/>
      <c r="CYS174" s="188"/>
      <c r="CYT174" s="165"/>
      <c r="CYU174" s="166"/>
      <c r="CYV174" s="146"/>
      <c r="CYW174" s="145"/>
      <c r="CYX174" s="145"/>
      <c r="CYY174" s="167"/>
      <c r="CYZ174" s="147"/>
      <c r="CZA174" s="148"/>
      <c r="CZB174" s="187"/>
      <c r="CZC174" s="188"/>
      <c r="CZD174" s="165"/>
      <c r="CZE174" s="166"/>
      <c r="CZF174" s="146"/>
      <c r="CZG174" s="145"/>
      <c r="CZH174" s="145"/>
      <c r="CZI174" s="167"/>
      <c r="CZJ174" s="147"/>
      <c r="CZK174" s="148"/>
      <c r="CZL174" s="187"/>
      <c r="CZM174" s="188"/>
      <c r="CZN174" s="165"/>
      <c r="CZO174" s="166"/>
      <c r="CZP174" s="146"/>
      <c r="CZQ174" s="145"/>
      <c r="CZR174" s="145"/>
      <c r="CZS174" s="167"/>
      <c r="CZT174" s="147"/>
      <c r="CZU174" s="148"/>
      <c r="CZV174" s="187"/>
      <c r="CZW174" s="188"/>
      <c r="CZX174" s="165"/>
      <c r="CZY174" s="166"/>
      <c r="CZZ174" s="146"/>
      <c r="DAA174" s="145"/>
      <c r="DAB174" s="145"/>
      <c r="DAC174" s="167"/>
      <c r="DAD174" s="147"/>
      <c r="DAE174" s="148"/>
      <c r="DAF174" s="187"/>
      <c r="DAG174" s="188"/>
      <c r="DAH174" s="165"/>
      <c r="DAI174" s="166"/>
      <c r="DAJ174" s="146"/>
      <c r="DAK174" s="145"/>
      <c r="DAL174" s="145"/>
      <c r="DAM174" s="167"/>
      <c r="DAN174" s="147"/>
      <c r="DAO174" s="148"/>
      <c r="DAP174" s="187"/>
      <c r="DAQ174" s="188"/>
      <c r="DAR174" s="165"/>
      <c r="DAS174" s="166"/>
      <c r="DAT174" s="146"/>
      <c r="DAU174" s="145"/>
      <c r="DAV174" s="145"/>
      <c r="DAW174" s="167"/>
      <c r="DAX174" s="147"/>
      <c r="DAY174" s="148"/>
      <c r="DAZ174" s="187"/>
      <c r="DBA174" s="188"/>
      <c r="DBB174" s="165"/>
      <c r="DBC174" s="166"/>
      <c r="DBD174" s="146"/>
      <c r="DBE174" s="145"/>
      <c r="DBF174" s="145"/>
      <c r="DBG174" s="167"/>
      <c r="DBH174" s="147"/>
      <c r="DBI174" s="148"/>
      <c r="DBJ174" s="187"/>
      <c r="DBK174" s="188"/>
      <c r="DBL174" s="165"/>
      <c r="DBM174" s="166"/>
      <c r="DBN174" s="146"/>
      <c r="DBO174" s="145"/>
      <c r="DBP174" s="145"/>
      <c r="DBQ174" s="167"/>
      <c r="DBR174" s="147"/>
      <c r="DBS174" s="148"/>
      <c r="DBT174" s="187"/>
      <c r="DBU174" s="188"/>
      <c r="DBV174" s="165"/>
      <c r="DBW174" s="166"/>
      <c r="DBX174" s="146"/>
      <c r="DBY174" s="145"/>
      <c r="DBZ174" s="145"/>
      <c r="DCA174" s="167"/>
      <c r="DCB174" s="147"/>
      <c r="DCC174" s="148"/>
      <c r="DCD174" s="187"/>
      <c r="DCE174" s="188"/>
      <c r="DCF174" s="165"/>
      <c r="DCG174" s="166"/>
      <c r="DCH174" s="146"/>
      <c r="DCI174" s="145"/>
      <c r="DCJ174" s="145"/>
      <c r="DCK174" s="167"/>
      <c r="DCL174" s="147"/>
      <c r="DCM174" s="148"/>
      <c r="DCN174" s="187"/>
      <c r="DCO174" s="188"/>
      <c r="DCP174" s="165"/>
      <c r="DCQ174" s="166"/>
      <c r="DCR174" s="146"/>
      <c r="DCS174" s="145"/>
      <c r="DCT174" s="145"/>
      <c r="DCU174" s="167"/>
      <c r="DCV174" s="147"/>
      <c r="DCW174" s="148"/>
      <c r="DCX174" s="187"/>
      <c r="DCY174" s="188"/>
      <c r="DCZ174" s="165"/>
      <c r="DDA174" s="166"/>
      <c r="DDB174" s="146"/>
      <c r="DDC174" s="145"/>
      <c r="DDD174" s="145"/>
      <c r="DDE174" s="167"/>
      <c r="DDF174" s="147"/>
      <c r="DDG174" s="148"/>
      <c r="DDH174" s="187"/>
      <c r="DDI174" s="188"/>
      <c r="DDJ174" s="165"/>
      <c r="DDK174" s="166"/>
      <c r="DDL174" s="146"/>
      <c r="DDM174" s="145"/>
      <c r="DDN174" s="145"/>
      <c r="DDO174" s="167"/>
      <c r="DDP174" s="147"/>
      <c r="DDQ174" s="148"/>
      <c r="DDR174" s="187"/>
      <c r="DDS174" s="188"/>
      <c r="DDT174" s="165"/>
      <c r="DDU174" s="166"/>
      <c r="DDV174" s="146"/>
      <c r="DDW174" s="145"/>
      <c r="DDX174" s="145"/>
      <c r="DDY174" s="167"/>
      <c r="DDZ174" s="147"/>
      <c r="DEA174" s="148"/>
      <c r="DEB174" s="187"/>
      <c r="DEC174" s="188"/>
      <c r="DED174" s="165"/>
      <c r="DEE174" s="166"/>
      <c r="DEF174" s="146"/>
      <c r="DEG174" s="145"/>
      <c r="DEH174" s="145"/>
      <c r="DEI174" s="167"/>
      <c r="DEJ174" s="147"/>
      <c r="DEK174" s="148"/>
      <c r="DEL174" s="187"/>
      <c r="DEM174" s="188"/>
      <c r="DEN174" s="165"/>
      <c r="DEO174" s="166"/>
      <c r="DEP174" s="146"/>
      <c r="DEQ174" s="145"/>
      <c r="DER174" s="145"/>
      <c r="DES174" s="167"/>
      <c r="DET174" s="147"/>
      <c r="DEU174" s="148"/>
      <c r="DEV174" s="187"/>
      <c r="DEW174" s="188"/>
      <c r="DEX174" s="165"/>
      <c r="DEY174" s="166"/>
      <c r="DEZ174" s="146"/>
      <c r="DFA174" s="145"/>
      <c r="DFB174" s="145"/>
      <c r="DFC174" s="167"/>
      <c r="DFD174" s="147"/>
      <c r="DFE174" s="148"/>
      <c r="DFF174" s="187"/>
      <c r="DFG174" s="188"/>
      <c r="DFH174" s="165"/>
      <c r="DFI174" s="166"/>
      <c r="DFJ174" s="146"/>
      <c r="DFK174" s="145"/>
      <c r="DFL174" s="145"/>
      <c r="DFM174" s="167"/>
      <c r="DFN174" s="147"/>
      <c r="DFO174" s="148"/>
      <c r="DFP174" s="187"/>
      <c r="DFQ174" s="188"/>
      <c r="DFR174" s="165"/>
      <c r="DFS174" s="166"/>
      <c r="DFT174" s="146"/>
      <c r="DFU174" s="145"/>
      <c r="DFV174" s="145"/>
      <c r="DFW174" s="167"/>
      <c r="DFX174" s="147"/>
      <c r="DFY174" s="148"/>
      <c r="DFZ174" s="187"/>
      <c r="DGA174" s="188"/>
      <c r="DGB174" s="165"/>
      <c r="DGC174" s="166"/>
      <c r="DGD174" s="146"/>
      <c r="DGE174" s="145"/>
      <c r="DGF174" s="145"/>
      <c r="DGG174" s="167"/>
      <c r="DGH174" s="147"/>
      <c r="DGI174" s="148"/>
      <c r="DGJ174" s="187"/>
      <c r="DGK174" s="188"/>
      <c r="DGL174" s="165"/>
      <c r="DGM174" s="166"/>
      <c r="DGN174" s="146"/>
      <c r="DGO174" s="145"/>
      <c r="DGP174" s="145"/>
      <c r="DGQ174" s="167"/>
      <c r="DGR174" s="147"/>
      <c r="DGS174" s="148"/>
      <c r="DGT174" s="187"/>
      <c r="DGU174" s="188"/>
      <c r="DGV174" s="165"/>
      <c r="DGW174" s="166"/>
      <c r="DGX174" s="146"/>
      <c r="DGY174" s="145"/>
      <c r="DGZ174" s="145"/>
      <c r="DHA174" s="167"/>
      <c r="DHB174" s="147"/>
      <c r="DHC174" s="148"/>
      <c r="DHD174" s="187"/>
      <c r="DHE174" s="188"/>
      <c r="DHF174" s="165"/>
      <c r="DHG174" s="166"/>
      <c r="DHH174" s="146"/>
      <c r="DHI174" s="145"/>
      <c r="DHJ174" s="145"/>
      <c r="DHK174" s="167"/>
      <c r="DHL174" s="147"/>
      <c r="DHM174" s="148"/>
      <c r="DHN174" s="187"/>
      <c r="DHO174" s="188"/>
      <c r="DHP174" s="165"/>
      <c r="DHQ174" s="166"/>
      <c r="DHR174" s="146"/>
      <c r="DHS174" s="145"/>
      <c r="DHT174" s="145"/>
      <c r="DHU174" s="167"/>
      <c r="DHV174" s="147"/>
      <c r="DHW174" s="148"/>
      <c r="DHX174" s="187"/>
      <c r="DHY174" s="188"/>
      <c r="DHZ174" s="165"/>
      <c r="DIA174" s="166"/>
      <c r="DIB174" s="146"/>
      <c r="DIC174" s="145"/>
      <c r="DID174" s="145"/>
      <c r="DIE174" s="167"/>
      <c r="DIF174" s="147"/>
      <c r="DIG174" s="148"/>
      <c r="DIH174" s="187"/>
      <c r="DII174" s="188"/>
      <c r="DIJ174" s="165"/>
      <c r="DIK174" s="166"/>
      <c r="DIL174" s="146"/>
      <c r="DIM174" s="145"/>
      <c r="DIN174" s="145"/>
      <c r="DIO174" s="167"/>
      <c r="DIP174" s="147"/>
      <c r="DIQ174" s="148"/>
      <c r="DIR174" s="187"/>
      <c r="DIS174" s="188"/>
      <c r="DIT174" s="165"/>
      <c r="DIU174" s="166"/>
      <c r="DIV174" s="146"/>
      <c r="DIW174" s="145"/>
      <c r="DIX174" s="145"/>
      <c r="DIY174" s="167"/>
      <c r="DIZ174" s="147"/>
      <c r="DJA174" s="148"/>
      <c r="DJB174" s="187"/>
      <c r="DJC174" s="188"/>
      <c r="DJD174" s="165"/>
      <c r="DJE174" s="166"/>
      <c r="DJF174" s="146"/>
      <c r="DJG174" s="145"/>
      <c r="DJH174" s="145"/>
      <c r="DJI174" s="167"/>
      <c r="DJJ174" s="147"/>
      <c r="DJK174" s="148"/>
      <c r="DJL174" s="187"/>
      <c r="DJM174" s="188"/>
      <c r="DJN174" s="165"/>
      <c r="DJO174" s="166"/>
      <c r="DJP174" s="146"/>
      <c r="DJQ174" s="145"/>
      <c r="DJR174" s="145"/>
      <c r="DJS174" s="167"/>
      <c r="DJT174" s="147"/>
      <c r="DJU174" s="148"/>
      <c r="DJV174" s="187"/>
      <c r="DJW174" s="188"/>
      <c r="DJX174" s="165"/>
      <c r="DJY174" s="166"/>
      <c r="DJZ174" s="146"/>
      <c r="DKA174" s="145"/>
      <c r="DKB174" s="145"/>
      <c r="DKC174" s="167"/>
      <c r="DKD174" s="147"/>
      <c r="DKE174" s="148"/>
      <c r="DKF174" s="187"/>
      <c r="DKG174" s="188"/>
      <c r="DKH174" s="165"/>
      <c r="DKI174" s="166"/>
      <c r="DKJ174" s="146"/>
      <c r="DKK174" s="145"/>
      <c r="DKL174" s="145"/>
      <c r="DKM174" s="167"/>
      <c r="DKN174" s="147"/>
      <c r="DKO174" s="148"/>
      <c r="DKP174" s="187"/>
      <c r="DKQ174" s="188"/>
      <c r="DKR174" s="165"/>
      <c r="DKS174" s="166"/>
      <c r="DKT174" s="146"/>
      <c r="DKU174" s="145"/>
      <c r="DKV174" s="145"/>
      <c r="DKW174" s="167"/>
      <c r="DKX174" s="147"/>
      <c r="DKY174" s="148"/>
      <c r="DKZ174" s="187"/>
      <c r="DLA174" s="188"/>
      <c r="DLB174" s="165"/>
      <c r="DLC174" s="166"/>
      <c r="DLD174" s="146"/>
      <c r="DLE174" s="145"/>
      <c r="DLF174" s="145"/>
      <c r="DLG174" s="167"/>
      <c r="DLH174" s="147"/>
      <c r="DLI174" s="148"/>
      <c r="DLJ174" s="187"/>
      <c r="DLK174" s="188"/>
      <c r="DLL174" s="165"/>
      <c r="DLM174" s="166"/>
      <c r="DLN174" s="146"/>
      <c r="DLO174" s="145"/>
      <c r="DLP174" s="145"/>
      <c r="DLQ174" s="167"/>
      <c r="DLR174" s="147"/>
      <c r="DLS174" s="148"/>
      <c r="DLT174" s="187"/>
      <c r="DLU174" s="188"/>
      <c r="DLV174" s="165"/>
      <c r="DLW174" s="166"/>
      <c r="DLX174" s="146"/>
      <c r="DLY174" s="145"/>
      <c r="DLZ174" s="145"/>
      <c r="DMA174" s="167"/>
      <c r="DMB174" s="147"/>
      <c r="DMC174" s="148"/>
      <c r="DMD174" s="187"/>
      <c r="DME174" s="188"/>
      <c r="DMF174" s="165"/>
      <c r="DMG174" s="166"/>
      <c r="DMH174" s="146"/>
      <c r="DMI174" s="145"/>
      <c r="DMJ174" s="145"/>
      <c r="DMK174" s="167"/>
      <c r="DML174" s="147"/>
      <c r="DMM174" s="148"/>
      <c r="DMN174" s="187"/>
      <c r="DMO174" s="188"/>
      <c r="DMP174" s="165"/>
      <c r="DMQ174" s="166"/>
      <c r="DMR174" s="146"/>
      <c r="DMS174" s="145"/>
      <c r="DMT174" s="145"/>
      <c r="DMU174" s="167"/>
      <c r="DMV174" s="147"/>
      <c r="DMW174" s="148"/>
      <c r="DMX174" s="187"/>
      <c r="DMY174" s="188"/>
      <c r="DMZ174" s="165"/>
      <c r="DNA174" s="166"/>
      <c r="DNB174" s="146"/>
      <c r="DNC174" s="145"/>
      <c r="DND174" s="145"/>
      <c r="DNE174" s="167"/>
      <c r="DNF174" s="147"/>
      <c r="DNG174" s="148"/>
      <c r="DNH174" s="187"/>
      <c r="DNI174" s="188"/>
      <c r="DNJ174" s="165"/>
      <c r="DNK174" s="166"/>
      <c r="DNL174" s="146"/>
      <c r="DNM174" s="145"/>
      <c r="DNN174" s="145"/>
      <c r="DNO174" s="167"/>
      <c r="DNP174" s="147"/>
      <c r="DNQ174" s="148"/>
      <c r="DNR174" s="187"/>
      <c r="DNS174" s="188"/>
      <c r="DNT174" s="165"/>
      <c r="DNU174" s="166"/>
      <c r="DNV174" s="146"/>
      <c r="DNW174" s="145"/>
      <c r="DNX174" s="145"/>
      <c r="DNY174" s="167"/>
      <c r="DNZ174" s="147"/>
      <c r="DOA174" s="148"/>
      <c r="DOB174" s="187"/>
      <c r="DOC174" s="188"/>
      <c r="DOD174" s="165"/>
      <c r="DOE174" s="166"/>
      <c r="DOF174" s="146"/>
      <c r="DOG174" s="145"/>
      <c r="DOH174" s="145"/>
      <c r="DOI174" s="167"/>
      <c r="DOJ174" s="147"/>
      <c r="DOK174" s="148"/>
      <c r="DOL174" s="187"/>
      <c r="DOM174" s="188"/>
      <c r="DON174" s="165"/>
      <c r="DOO174" s="166"/>
      <c r="DOP174" s="146"/>
      <c r="DOQ174" s="145"/>
      <c r="DOR174" s="145"/>
      <c r="DOS174" s="167"/>
      <c r="DOT174" s="147"/>
      <c r="DOU174" s="148"/>
      <c r="DOV174" s="187"/>
      <c r="DOW174" s="188"/>
      <c r="DOX174" s="165"/>
      <c r="DOY174" s="166"/>
      <c r="DOZ174" s="146"/>
      <c r="DPA174" s="145"/>
      <c r="DPB174" s="145"/>
      <c r="DPC174" s="167"/>
      <c r="DPD174" s="147"/>
      <c r="DPE174" s="148"/>
      <c r="DPF174" s="187"/>
      <c r="DPG174" s="188"/>
      <c r="DPH174" s="165"/>
      <c r="DPI174" s="166"/>
      <c r="DPJ174" s="146"/>
      <c r="DPK174" s="145"/>
      <c r="DPL174" s="145"/>
      <c r="DPM174" s="167"/>
      <c r="DPN174" s="147"/>
      <c r="DPO174" s="148"/>
      <c r="DPP174" s="187"/>
      <c r="DPQ174" s="188"/>
      <c r="DPR174" s="165"/>
      <c r="DPS174" s="166"/>
      <c r="DPT174" s="146"/>
      <c r="DPU174" s="145"/>
      <c r="DPV174" s="145"/>
      <c r="DPW174" s="167"/>
      <c r="DPX174" s="147"/>
      <c r="DPY174" s="148"/>
      <c r="DPZ174" s="187"/>
      <c r="DQA174" s="188"/>
      <c r="DQB174" s="165"/>
      <c r="DQC174" s="166"/>
      <c r="DQD174" s="146"/>
      <c r="DQE174" s="145"/>
      <c r="DQF174" s="145"/>
      <c r="DQG174" s="167"/>
      <c r="DQH174" s="147"/>
      <c r="DQI174" s="148"/>
      <c r="DQJ174" s="187"/>
      <c r="DQK174" s="188"/>
      <c r="DQL174" s="165"/>
      <c r="DQM174" s="166"/>
      <c r="DQN174" s="146"/>
      <c r="DQO174" s="145"/>
      <c r="DQP174" s="145"/>
      <c r="DQQ174" s="167"/>
      <c r="DQR174" s="147"/>
      <c r="DQS174" s="148"/>
      <c r="DQT174" s="187"/>
      <c r="DQU174" s="188"/>
      <c r="DQV174" s="165"/>
      <c r="DQW174" s="166"/>
      <c r="DQX174" s="146"/>
      <c r="DQY174" s="145"/>
      <c r="DQZ174" s="145"/>
      <c r="DRA174" s="167"/>
      <c r="DRB174" s="147"/>
      <c r="DRC174" s="148"/>
      <c r="DRD174" s="187"/>
      <c r="DRE174" s="188"/>
      <c r="DRF174" s="165"/>
      <c r="DRG174" s="166"/>
      <c r="DRH174" s="146"/>
      <c r="DRI174" s="145"/>
      <c r="DRJ174" s="145"/>
      <c r="DRK174" s="167"/>
      <c r="DRL174" s="147"/>
      <c r="DRM174" s="148"/>
      <c r="DRN174" s="187"/>
      <c r="DRO174" s="188"/>
      <c r="DRP174" s="165"/>
      <c r="DRQ174" s="166"/>
      <c r="DRR174" s="146"/>
      <c r="DRS174" s="145"/>
      <c r="DRT174" s="145"/>
      <c r="DRU174" s="167"/>
      <c r="DRV174" s="147"/>
      <c r="DRW174" s="148"/>
      <c r="DRX174" s="187"/>
      <c r="DRY174" s="188"/>
      <c r="DRZ174" s="165"/>
      <c r="DSA174" s="166"/>
      <c r="DSB174" s="146"/>
      <c r="DSC174" s="145"/>
      <c r="DSD174" s="145"/>
      <c r="DSE174" s="167"/>
      <c r="DSF174" s="147"/>
      <c r="DSG174" s="148"/>
      <c r="DSH174" s="187"/>
      <c r="DSI174" s="188"/>
      <c r="DSJ174" s="165"/>
      <c r="DSK174" s="166"/>
      <c r="DSL174" s="146"/>
      <c r="DSM174" s="145"/>
      <c r="DSN174" s="145"/>
      <c r="DSO174" s="167"/>
      <c r="DSP174" s="147"/>
      <c r="DSQ174" s="148"/>
      <c r="DSR174" s="187"/>
      <c r="DSS174" s="188"/>
      <c r="DST174" s="165"/>
      <c r="DSU174" s="166"/>
      <c r="DSV174" s="146"/>
      <c r="DSW174" s="145"/>
      <c r="DSX174" s="145"/>
      <c r="DSY174" s="167"/>
      <c r="DSZ174" s="147"/>
      <c r="DTA174" s="148"/>
      <c r="DTB174" s="187"/>
      <c r="DTC174" s="188"/>
      <c r="DTD174" s="165"/>
      <c r="DTE174" s="166"/>
      <c r="DTF174" s="146"/>
      <c r="DTG174" s="145"/>
      <c r="DTH174" s="145"/>
      <c r="DTI174" s="167"/>
      <c r="DTJ174" s="147"/>
      <c r="DTK174" s="148"/>
      <c r="DTL174" s="187"/>
      <c r="DTM174" s="188"/>
      <c r="DTN174" s="165"/>
      <c r="DTO174" s="166"/>
      <c r="DTP174" s="146"/>
      <c r="DTQ174" s="145"/>
      <c r="DTR174" s="145"/>
      <c r="DTS174" s="167"/>
      <c r="DTT174" s="147"/>
      <c r="DTU174" s="148"/>
      <c r="DTV174" s="187"/>
      <c r="DTW174" s="188"/>
      <c r="DTX174" s="165"/>
      <c r="DTY174" s="166"/>
      <c r="DTZ174" s="146"/>
      <c r="DUA174" s="145"/>
      <c r="DUB174" s="145"/>
      <c r="DUC174" s="167"/>
      <c r="DUD174" s="147"/>
      <c r="DUE174" s="148"/>
      <c r="DUF174" s="187"/>
      <c r="DUG174" s="188"/>
      <c r="DUH174" s="165"/>
      <c r="DUI174" s="166"/>
      <c r="DUJ174" s="146"/>
      <c r="DUK174" s="145"/>
      <c r="DUL174" s="145"/>
      <c r="DUM174" s="167"/>
      <c r="DUN174" s="147"/>
      <c r="DUO174" s="148"/>
      <c r="DUP174" s="187"/>
      <c r="DUQ174" s="188"/>
      <c r="DUR174" s="165"/>
      <c r="DUS174" s="166"/>
      <c r="DUT174" s="146"/>
      <c r="DUU174" s="145"/>
      <c r="DUV174" s="145"/>
      <c r="DUW174" s="167"/>
      <c r="DUX174" s="147"/>
      <c r="DUY174" s="148"/>
      <c r="DUZ174" s="187"/>
      <c r="DVA174" s="188"/>
      <c r="DVB174" s="165"/>
      <c r="DVC174" s="166"/>
      <c r="DVD174" s="146"/>
      <c r="DVE174" s="145"/>
      <c r="DVF174" s="145"/>
      <c r="DVG174" s="167"/>
      <c r="DVH174" s="147"/>
      <c r="DVI174" s="148"/>
      <c r="DVJ174" s="187"/>
      <c r="DVK174" s="188"/>
      <c r="DVL174" s="165"/>
      <c r="DVM174" s="166"/>
      <c r="DVN174" s="146"/>
      <c r="DVO174" s="145"/>
      <c r="DVP174" s="145"/>
      <c r="DVQ174" s="167"/>
      <c r="DVR174" s="147"/>
      <c r="DVS174" s="148"/>
      <c r="DVT174" s="187"/>
      <c r="DVU174" s="188"/>
      <c r="DVV174" s="165"/>
      <c r="DVW174" s="166"/>
      <c r="DVX174" s="146"/>
      <c r="DVY174" s="145"/>
      <c r="DVZ174" s="145"/>
      <c r="DWA174" s="167"/>
      <c r="DWB174" s="147"/>
      <c r="DWC174" s="148"/>
      <c r="DWD174" s="187"/>
      <c r="DWE174" s="188"/>
      <c r="DWF174" s="165"/>
      <c r="DWG174" s="166"/>
      <c r="DWH174" s="146"/>
      <c r="DWI174" s="145"/>
      <c r="DWJ174" s="145"/>
      <c r="DWK174" s="167"/>
      <c r="DWL174" s="147"/>
      <c r="DWM174" s="148"/>
      <c r="DWN174" s="187"/>
      <c r="DWO174" s="188"/>
      <c r="DWP174" s="165"/>
      <c r="DWQ174" s="166"/>
      <c r="DWR174" s="146"/>
      <c r="DWS174" s="145"/>
      <c r="DWT174" s="145"/>
      <c r="DWU174" s="167"/>
      <c r="DWV174" s="147"/>
      <c r="DWW174" s="148"/>
      <c r="DWX174" s="187"/>
      <c r="DWY174" s="188"/>
      <c r="DWZ174" s="165"/>
      <c r="DXA174" s="166"/>
      <c r="DXB174" s="146"/>
      <c r="DXC174" s="145"/>
      <c r="DXD174" s="145"/>
      <c r="DXE174" s="167"/>
      <c r="DXF174" s="147"/>
      <c r="DXG174" s="148"/>
      <c r="DXH174" s="187"/>
      <c r="DXI174" s="188"/>
      <c r="DXJ174" s="165"/>
      <c r="DXK174" s="166"/>
      <c r="DXL174" s="146"/>
      <c r="DXM174" s="145"/>
      <c r="DXN174" s="145"/>
      <c r="DXO174" s="167"/>
      <c r="DXP174" s="147"/>
      <c r="DXQ174" s="148"/>
      <c r="DXR174" s="187"/>
      <c r="DXS174" s="188"/>
      <c r="DXT174" s="165"/>
      <c r="DXU174" s="166"/>
      <c r="DXV174" s="146"/>
      <c r="DXW174" s="145"/>
      <c r="DXX174" s="145"/>
      <c r="DXY174" s="167"/>
      <c r="DXZ174" s="147"/>
      <c r="DYA174" s="148"/>
      <c r="DYB174" s="187"/>
      <c r="DYC174" s="188"/>
      <c r="DYD174" s="165"/>
      <c r="DYE174" s="166"/>
      <c r="DYF174" s="146"/>
      <c r="DYG174" s="145"/>
      <c r="DYH174" s="145"/>
      <c r="DYI174" s="167"/>
      <c r="DYJ174" s="147"/>
      <c r="DYK174" s="148"/>
      <c r="DYL174" s="187"/>
      <c r="DYM174" s="188"/>
      <c r="DYN174" s="165"/>
      <c r="DYO174" s="166"/>
      <c r="DYP174" s="146"/>
      <c r="DYQ174" s="145"/>
      <c r="DYR174" s="145"/>
      <c r="DYS174" s="167"/>
      <c r="DYT174" s="147"/>
      <c r="DYU174" s="148"/>
      <c r="DYV174" s="187"/>
      <c r="DYW174" s="188"/>
      <c r="DYX174" s="165"/>
      <c r="DYY174" s="166"/>
      <c r="DYZ174" s="146"/>
      <c r="DZA174" s="145"/>
      <c r="DZB174" s="145"/>
      <c r="DZC174" s="167"/>
      <c r="DZD174" s="147"/>
      <c r="DZE174" s="148"/>
      <c r="DZF174" s="187"/>
      <c r="DZG174" s="188"/>
      <c r="DZH174" s="165"/>
      <c r="DZI174" s="166"/>
      <c r="DZJ174" s="146"/>
      <c r="DZK174" s="145"/>
      <c r="DZL174" s="145"/>
      <c r="DZM174" s="167"/>
      <c r="DZN174" s="147"/>
      <c r="DZO174" s="148"/>
      <c r="DZP174" s="187"/>
      <c r="DZQ174" s="188"/>
      <c r="DZR174" s="165"/>
      <c r="DZS174" s="166"/>
      <c r="DZT174" s="146"/>
      <c r="DZU174" s="145"/>
      <c r="DZV174" s="145"/>
      <c r="DZW174" s="167"/>
      <c r="DZX174" s="147"/>
      <c r="DZY174" s="148"/>
      <c r="DZZ174" s="187"/>
      <c r="EAA174" s="188"/>
      <c r="EAB174" s="165"/>
      <c r="EAC174" s="166"/>
      <c r="EAD174" s="146"/>
      <c r="EAE174" s="145"/>
      <c r="EAF174" s="145"/>
      <c r="EAG174" s="167"/>
      <c r="EAH174" s="147"/>
      <c r="EAI174" s="148"/>
      <c r="EAJ174" s="187"/>
      <c r="EAK174" s="188"/>
      <c r="EAL174" s="165"/>
      <c r="EAM174" s="166"/>
      <c r="EAN174" s="146"/>
      <c r="EAO174" s="145"/>
      <c r="EAP174" s="145"/>
      <c r="EAQ174" s="167"/>
      <c r="EAR174" s="147"/>
      <c r="EAS174" s="148"/>
      <c r="EAT174" s="187"/>
      <c r="EAU174" s="188"/>
      <c r="EAV174" s="165"/>
      <c r="EAW174" s="166"/>
      <c r="EAX174" s="146"/>
      <c r="EAY174" s="145"/>
      <c r="EAZ174" s="145"/>
      <c r="EBA174" s="167"/>
      <c r="EBB174" s="147"/>
      <c r="EBC174" s="148"/>
      <c r="EBD174" s="187"/>
      <c r="EBE174" s="188"/>
      <c r="EBF174" s="165"/>
      <c r="EBG174" s="166"/>
      <c r="EBH174" s="146"/>
      <c r="EBI174" s="145"/>
      <c r="EBJ174" s="145"/>
      <c r="EBK174" s="167"/>
      <c r="EBL174" s="147"/>
      <c r="EBM174" s="148"/>
      <c r="EBN174" s="187"/>
      <c r="EBO174" s="188"/>
      <c r="EBP174" s="165"/>
      <c r="EBQ174" s="166"/>
      <c r="EBR174" s="146"/>
      <c r="EBS174" s="145"/>
      <c r="EBT174" s="145"/>
      <c r="EBU174" s="167"/>
      <c r="EBV174" s="147"/>
      <c r="EBW174" s="148"/>
      <c r="EBX174" s="187"/>
      <c r="EBY174" s="188"/>
      <c r="EBZ174" s="165"/>
      <c r="ECA174" s="166"/>
      <c r="ECB174" s="146"/>
      <c r="ECC174" s="145"/>
      <c r="ECD174" s="145"/>
      <c r="ECE174" s="167"/>
      <c r="ECF174" s="147"/>
      <c r="ECG174" s="148"/>
      <c r="ECH174" s="187"/>
      <c r="ECI174" s="188"/>
      <c r="ECJ174" s="165"/>
      <c r="ECK174" s="166"/>
      <c r="ECL174" s="146"/>
      <c r="ECM174" s="145"/>
      <c r="ECN174" s="145"/>
      <c r="ECO174" s="167"/>
      <c r="ECP174" s="147"/>
      <c r="ECQ174" s="148"/>
      <c r="ECR174" s="187"/>
      <c r="ECS174" s="188"/>
      <c r="ECT174" s="165"/>
      <c r="ECU174" s="166"/>
      <c r="ECV174" s="146"/>
      <c r="ECW174" s="145"/>
      <c r="ECX174" s="145"/>
      <c r="ECY174" s="167"/>
      <c r="ECZ174" s="147"/>
      <c r="EDA174" s="148"/>
      <c r="EDB174" s="187"/>
      <c r="EDC174" s="188"/>
      <c r="EDD174" s="165"/>
      <c r="EDE174" s="166"/>
      <c r="EDF174" s="146"/>
      <c r="EDG174" s="145"/>
      <c r="EDH174" s="145"/>
      <c r="EDI174" s="167"/>
      <c r="EDJ174" s="147"/>
      <c r="EDK174" s="148"/>
      <c r="EDL174" s="187"/>
      <c r="EDM174" s="188"/>
      <c r="EDN174" s="165"/>
      <c r="EDO174" s="166"/>
      <c r="EDP174" s="146"/>
      <c r="EDQ174" s="145"/>
      <c r="EDR174" s="145"/>
      <c r="EDS174" s="167"/>
      <c r="EDT174" s="147"/>
      <c r="EDU174" s="148"/>
      <c r="EDV174" s="187"/>
      <c r="EDW174" s="188"/>
      <c r="EDX174" s="165"/>
      <c r="EDY174" s="166"/>
      <c r="EDZ174" s="146"/>
      <c r="EEA174" s="145"/>
      <c r="EEB174" s="145"/>
      <c r="EEC174" s="167"/>
      <c r="EED174" s="147"/>
      <c r="EEE174" s="148"/>
      <c r="EEF174" s="187"/>
      <c r="EEG174" s="188"/>
      <c r="EEH174" s="165"/>
      <c r="EEI174" s="166"/>
      <c r="EEJ174" s="146"/>
      <c r="EEK174" s="145"/>
      <c r="EEL174" s="145"/>
      <c r="EEM174" s="167"/>
      <c r="EEN174" s="147"/>
      <c r="EEO174" s="148"/>
      <c r="EEP174" s="187"/>
      <c r="EEQ174" s="188"/>
      <c r="EER174" s="165"/>
      <c r="EES174" s="166"/>
      <c r="EET174" s="146"/>
      <c r="EEU174" s="145"/>
      <c r="EEV174" s="145"/>
      <c r="EEW174" s="167"/>
      <c r="EEX174" s="147"/>
      <c r="EEY174" s="148"/>
      <c r="EEZ174" s="187"/>
      <c r="EFA174" s="188"/>
      <c r="EFB174" s="165"/>
      <c r="EFC174" s="166"/>
      <c r="EFD174" s="146"/>
      <c r="EFE174" s="145"/>
      <c r="EFF174" s="145"/>
      <c r="EFG174" s="167"/>
      <c r="EFH174" s="147"/>
      <c r="EFI174" s="148"/>
      <c r="EFJ174" s="187"/>
      <c r="EFK174" s="188"/>
      <c r="EFL174" s="165"/>
      <c r="EFM174" s="166"/>
      <c r="EFN174" s="146"/>
      <c r="EFO174" s="145"/>
      <c r="EFP174" s="145"/>
      <c r="EFQ174" s="167"/>
      <c r="EFR174" s="147"/>
      <c r="EFS174" s="148"/>
      <c r="EFT174" s="187"/>
      <c r="EFU174" s="188"/>
      <c r="EFV174" s="165"/>
      <c r="EFW174" s="166"/>
      <c r="EFX174" s="146"/>
      <c r="EFY174" s="145"/>
      <c r="EFZ174" s="145"/>
      <c r="EGA174" s="167"/>
      <c r="EGB174" s="147"/>
      <c r="EGC174" s="148"/>
      <c r="EGD174" s="187"/>
      <c r="EGE174" s="188"/>
      <c r="EGF174" s="165"/>
      <c r="EGG174" s="166"/>
      <c r="EGH174" s="146"/>
      <c r="EGI174" s="145"/>
      <c r="EGJ174" s="145"/>
      <c r="EGK174" s="167"/>
      <c r="EGL174" s="147"/>
      <c r="EGM174" s="148"/>
      <c r="EGN174" s="187"/>
      <c r="EGO174" s="188"/>
      <c r="EGP174" s="165"/>
      <c r="EGQ174" s="166"/>
      <c r="EGR174" s="146"/>
      <c r="EGS174" s="145"/>
      <c r="EGT174" s="145"/>
      <c r="EGU174" s="167"/>
      <c r="EGV174" s="147"/>
      <c r="EGW174" s="148"/>
      <c r="EGX174" s="187"/>
      <c r="EGY174" s="188"/>
      <c r="EGZ174" s="165"/>
      <c r="EHA174" s="166"/>
      <c r="EHB174" s="146"/>
      <c r="EHC174" s="145"/>
      <c r="EHD174" s="145"/>
      <c r="EHE174" s="167"/>
      <c r="EHF174" s="147"/>
      <c r="EHG174" s="148"/>
      <c r="EHH174" s="187"/>
      <c r="EHI174" s="188"/>
      <c r="EHJ174" s="165"/>
      <c r="EHK174" s="166"/>
      <c r="EHL174" s="146"/>
      <c r="EHM174" s="145"/>
      <c r="EHN174" s="145"/>
      <c r="EHO174" s="167"/>
      <c r="EHP174" s="147"/>
      <c r="EHQ174" s="148"/>
      <c r="EHR174" s="187"/>
      <c r="EHS174" s="188"/>
      <c r="EHT174" s="165"/>
      <c r="EHU174" s="166"/>
      <c r="EHV174" s="146"/>
      <c r="EHW174" s="145"/>
      <c r="EHX174" s="145"/>
      <c r="EHY174" s="167"/>
      <c r="EHZ174" s="147"/>
      <c r="EIA174" s="148"/>
      <c r="EIB174" s="187"/>
      <c r="EIC174" s="188"/>
      <c r="EID174" s="165"/>
      <c r="EIE174" s="166"/>
      <c r="EIF174" s="146"/>
      <c r="EIG174" s="145"/>
      <c r="EIH174" s="145"/>
      <c r="EII174" s="167"/>
      <c r="EIJ174" s="147"/>
      <c r="EIK174" s="148"/>
      <c r="EIL174" s="187"/>
      <c r="EIM174" s="188"/>
      <c r="EIN174" s="165"/>
      <c r="EIO174" s="166"/>
      <c r="EIP174" s="146"/>
      <c r="EIQ174" s="145"/>
      <c r="EIR174" s="145"/>
      <c r="EIS174" s="167"/>
      <c r="EIT174" s="147"/>
      <c r="EIU174" s="148"/>
      <c r="EIV174" s="187"/>
      <c r="EIW174" s="188"/>
      <c r="EIX174" s="165"/>
      <c r="EIY174" s="166"/>
      <c r="EIZ174" s="146"/>
      <c r="EJA174" s="145"/>
      <c r="EJB174" s="145"/>
      <c r="EJC174" s="167"/>
      <c r="EJD174" s="147"/>
      <c r="EJE174" s="148"/>
      <c r="EJF174" s="187"/>
      <c r="EJG174" s="188"/>
      <c r="EJH174" s="165"/>
      <c r="EJI174" s="166"/>
      <c r="EJJ174" s="146"/>
      <c r="EJK174" s="145"/>
      <c r="EJL174" s="145"/>
      <c r="EJM174" s="167"/>
      <c r="EJN174" s="147"/>
      <c r="EJO174" s="148"/>
      <c r="EJP174" s="187"/>
      <c r="EJQ174" s="188"/>
      <c r="EJR174" s="165"/>
      <c r="EJS174" s="166"/>
      <c r="EJT174" s="146"/>
      <c r="EJU174" s="145"/>
      <c r="EJV174" s="145"/>
      <c r="EJW174" s="167"/>
      <c r="EJX174" s="147"/>
      <c r="EJY174" s="148"/>
      <c r="EJZ174" s="187"/>
      <c r="EKA174" s="188"/>
      <c r="EKB174" s="165"/>
      <c r="EKC174" s="166"/>
      <c r="EKD174" s="146"/>
      <c r="EKE174" s="145"/>
      <c r="EKF174" s="145"/>
      <c r="EKG174" s="167"/>
      <c r="EKH174" s="147"/>
      <c r="EKI174" s="148"/>
      <c r="EKJ174" s="187"/>
      <c r="EKK174" s="188"/>
      <c r="EKL174" s="165"/>
      <c r="EKM174" s="166"/>
      <c r="EKN174" s="146"/>
      <c r="EKO174" s="145"/>
      <c r="EKP174" s="145"/>
      <c r="EKQ174" s="167"/>
      <c r="EKR174" s="147"/>
      <c r="EKS174" s="148"/>
      <c r="EKT174" s="187"/>
      <c r="EKU174" s="188"/>
      <c r="EKV174" s="165"/>
      <c r="EKW174" s="166"/>
      <c r="EKX174" s="146"/>
      <c r="EKY174" s="145"/>
      <c r="EKZ174" s="145"/>
      <c r="ELA174" s="167"/>
      <c r="ELB174" s="147"/>
      <c r="ELC174" s="148"/>
      <c r="ELD174" s="187"/>
      <c r="ELE174" s="188"/>
      <c r="ELF174" s="165"/>
      <c r="ELG174" s="166"/>
      <c r="ELH174" s="146"/>
      <c r="ELI174" s="145"/>
      <c r="ELJ174" s="145"/>
      <c r="ELK174" s="167"/>
      <c r="ELL174" s="147"/>
      <c r="ELM174" s="148"/>
      <c r="ELN174" s="187"/>
      <c r="ELO174" s="188"/>
      <c r="ELP174" s="165"/>
      <c r="ELQ174" s="166"/>
      <c r="ELR174" s="146"/>
      <c r="ELS174" s="145"/>
      <c r="ELT174" s="145"/>
      <c r="ELU174" s="167"/>
      <c r="ELV174" s="147"/>
      <c r="ELW174" s="148"/>
      <c r="ELX174" s="187"/>
      <c r="ELY174" s="188"/>
      <c r="ELZ174" s="165"/>
      <c r="EMA174" s="166"/>
      <c r="EMB174" s="146"/>
      <c r="EMC174" s="145"/>
      <c r="EMD174" s="145"/>
      <c r="EME174" s="167"/>
      <c r="EMF174" s="147"/>
      <c r="EMG174" s="148"/>
      <c r="EMH174" s="187"/>
      <c r="EMI174" s="188"/>
      <c r="EMJ174" s="165"/>
      <c r="EMK174" s="166"/>
      <c r="EML174" s="146"/>
      <c r="EMM174" s="145"/>
      <c r="EMN174" s="145"/>
      <c r="EMO174" s="167"/>
      <c r="EMP174" s="147"/>
      <c r="EMQ174" s="148"/>
      <c r="EMR174" s="187"/>
      <c r="EMS174" s="188"/>
      <c r="EMT174" s="165"/>
      <c r="EMU174" s="166"/>
      <c r="EMV174" s="146"/>
      <c r="EMW174" s="145"/>
      <c r="EMX174" s="145"/>
      <c r="EMY174" s="167"/>
      <c r="EMZ174" s="147"/>
      <c r="ENA174" s="148"/>
      <c r="ENB174" s="187"/>
      <c r="ENC174" s="188"/>
      <c r="END174" s="165"/>
      <c r="ENE174" s="166"/>
      <c r="ENF174" s="146"/>
      <c r="ENG174" s="145"/>
      <c r="ENH174" s="145"/>
      <c r="ENI174" s="167"/>
      <c r="ENJ174" s="147"/>
      <c r="ENK174" s="148"/>
      <c r="ENL174" s="187"/>
      <c r="ENM174" s="188"/>
      <c r="ENN174" s="165"/>
      <c r="ENO174" s="166"/>
      <c r="ENP174" s="146"/>
      <c r="ENQ174" s="145"/>
      <c r="ENR174" s="145"/>
      <c r="ENS174" s="167"/>
      <c r="ENT174" s="147"/>
      <c r="ENU174" s="148"/>
      <c r="ENV174" s="187"/>
      <c r="ENW174" s="188"/>
      <c r="ENX174" s="165"/>
      <c r="ENY174" s="166"/>
      <c r="ENZ174" s="146"/>
      <c r="EOA174" s="145"/>
      <c r="EOB174" s="145"/>
      <c r="EOC174" s="167"/>
      <c r="EOD174" s="147"/>
      <c r="EOE174" s="148"/>
      <c r="EOF174" s="187"/>
      <c r="EOG174" s="188"/>
      <c r="EOH174" s="165"/>
      <c r="EOI174" s="166"/>
      <c r="EOJ174" s="146"/>
      <c r="EOK174" s="145"/>
      <c r="EOL174" s="145"/>
      <c r="EOM174" s="167"/>
      <c r="EON174" s="147"/>
      <c r="EOO174" s="148"/>
      <c r="EOP174" s="187"/>
      <c r="EOQ174" s="188"/>
      <c r="EOR174" s="165"/>
      <c r="EOS174" s="166"/>
      <c r="EOT174" s="146"/>
      <c r="EOU174" s="145"/>
      <c r="EOV174" s="145"/>
      <c r="EOW174" s="167"/>
      <c r="EOX174" s="147"/>
      <c r="EOY174" s="148"/>
      <c r="EOZ174" s="187"/>
      <c r="EPA174" s="188"/>
      <c r="EPB174" s="165"/>
      <c r="EPC174" s="166"/>
      <c r="EPD174" s="146"/>
      <c r="EPE174" s="145"/>
      <c r="EPF174" s="145"/>
      <c r="EPG174" s="167"/>
      <c r="EPH174" s="147"/>
      <c r="EPI174" s="148"/>
      <c r="EPJ174" s="187"/>
      <c r="EPK174" s="188"/>
      <c r="EPL174" s="165"/>
      <c r="EPM174" s="166"/>
      <c r="EPN174" s="146"/>
      <c r="EPO174" s="145"/>
      <c r="EPP174" s="145"/>
      <c r="EPQ174" s="167"/>
      <c r="EPR174" s="147"/>
      <c r="EPS174" s="148"/>
      <c r="EPT174" s="187"/>
      <c r="EPU174" s="188"/>
      <c r="EPV174" s="165"/>
      <c r="EPW174" s="166"/>
      <c r="EPX174" s="146"/>
      <c r="EPY174" s="145"/>
      <c r="EPZ174" s="145"/>
      <c r="EQA174" s="167"/>
      <c r="EQB174" s="147"/>
      <c r="EQC174" s="148"/>
      <c r="EQD174" s="187"/>
      <c r="EQE174" s="188"/>
      <c r="EQF174" s="165"/>
      <c r="EQG174" s="166"/>
      <c r="EQH174" s="146"/>
      <c r="EQI174" s="145"/>
      <c r="EQJ174" s="145"/>
      <c r="EQK174" s="167"/>
      <c r="EQL174" s="147"/>
      <c r="EQM174" s="148"/>
      <c r="EQN174" s="187"/>
      <c r="EQO174" s="188"/>
      <c r="EQP174" s="165"/>
      <c r="EQQ174" s="166"/>
      <c r="EQR174" s="146"/>
      <c r="EQS174" s="145"/>
      <c r="EQT174" s="145"/>
      <c r="EQU174" s="167"/>
      <c r="EQV174" s="147"/>
      <c r="EQW174" s="148"/>
      <c r="EQX174" s="187"/>
      <c r="EQY174" s="188"/>
      <c r="EQZ174" s="165"/>
      <c r="ERA174" s="166"/>
      <c r="ERB174" s="146"/>
      <c r="ERC174" s="145"/>
      <c r="ERD174" s="145"/>
      <c r="ERE174" s="167"/>
      <c r="ERF174" s="147"/>
      <c r="ERG174" s="148"/>
      <c r="ERH174" s="187"/>
      <c r="ERI174" s="188"/>
      <c r="ERJ174" s="165"/>
      <c r="ERK174" s="166"/>
      <c r="ERL174" s="146"/>
      <c r="ERM174" s="145"/>
      <c r="ERN174" s="145"/>
      <c r="ERO174" s="167"/>
      <c r="ERP174" s="147"/>
      <c r="ERQ174" s="148"/>
      <c r="ERR174" s="187"/>
      <c r="ERS174" s="188"/>
      <c r="ERT174" s="165"/>
      <c r="ERU174" s="166"/>
      <c r="ERV174" s="146"/>
      <c r="ERW174" s="145"/>
      <c r="ERX174" s="145"/>
      <c r="ERY174" s="167"/>
      <c r="ERZ174" s="147"/>
      <c r="ESA174" s="148"/>
      <c r="ESB174" s="187"/>
      <c r="ESC174" s="188"/>
      <c r="ESD174" s="165"/>
      <c r="ESE174" s="166"/>
      <c r="ESF174" s="146"/>
      <c r="ESG174" s="145"/>
      <c r="ESH174" s="145"/>
      <c r="ESI174" s="167"/>
      <c r="ESJ174" s="147"/>
      <c r="ESK174" s="148"/>
      <c r="ESL174" s="187"/>
      <c r="ESM174" s="188"/>
      <c r="ESN174" s="165"/>
      <c r="ESO174" s="166"/>
      <c r="ESP174" s="146"/>
      <c r="ESQ174" s="145"/>
      <c r="ESR174" s="145"/>
      <c r="ESS174" s="167"/>
      <c r="EST174" s="147"/>
      <c r="ESU174" s="148"/>
      <c r="ESV174" s="187"/>
      <c r="ESW174" s="188"/>
      <c r="ESX174" s="165"/>
      <c r="ESY174" s="166"/>
      <c r="ESZ174" s="146"/>
      <c r="ETA174" s="145"/>
      <c r="ETB174" s="145"/>
      <c r="ETC174" s="167"/>
      <c r="ETD174" s="147"/>
      <c r="ETE174" s="148"/>
      <c r="ETF174" s="187"/>
      <c r="ETG174" s="188"/>
      <c r="ETH174" s="165"/>
      <c r="ETI174" s="166"/>
      <c r="ETJ174" s="146"/>
      <c r="ETK174" s="145"/>
      <c r="ETL174" s="145"/>
      <c r="ETM174" s="167"/>
      <c r="ETN174" s="147"/>
      <c r="ETO174" s="148"/>
      <c r="ETP174" s="187"/>
      <c r="ETQ174" s="188"/>
      <c r="ETR174" s="165"/>
      <c r="ETS174" s="166"/>
      <c r="ETT174" s="146"/>
      <c r="ETU174" s="145"/>
      <c r="ETV174" s="145"/>
      <c r="ETW174" s="167"/>
      <c r="ETX174" s="147"/>
      <c r="ETY174" s="148"/>
      <c r="ETZ174" s="187"/>
      <c r="EUA174" s="188"/>
      <c r="EUB174" s="165"/>
      <c r="EUC174" s="166"/>
      <c r="EUD174" s="146"/>
      <c r="EUE174" s="145"/>
      <c r="EUF174" s="145"/>
      <c r="EUG174" s="167"/>
      <c r="EUH174" s="147"/>
      <c r="EUI174" s="148"/>
      <c r="EUJ174" s="187"/>
      <c r="EUK174" s="188"/>
      <c r="EUL174" s="165"/>
      <c r="EUM174" s="166"/>
      <c r="EUN174" s="146"/>
      <c r="EUO174" s="145"/>
      <c r="EUP174" s="145"/>
      <c r="EUQ174" s="167"/>
      <c r="EUR174" s="147"/>
      <c r="EUS174" s="148"/>
      <c r="EUT174" s="187"/>
      <c r="EUU174" s="188"/>
      <c r="EUV174" s="165"/>
      <c r="EUW174" s="166"/>
      <c r="EUX174" s="146"/>
      <c r="EUY174" s="145"/>
      <c r="EUZ174" s="145"/>
      <c r="EVA174" s="167"/>
      <c r="EVB174" s="147"/>
      <c r="EVC174" s="148"/>
      <c r="EVD174" s="187"/>
      <c r="EVE174" s="188"/>
      <c r="EVF174" s="165"/>
      <c r="EVG174" s="166"/>
      <c r="EVH174" s="146"/>
      <c r="EVI174" s="145"/>
      <c r="EVJ174" s="145"/>
      <c r="EVK174" s="167"/>
      <c r="EVL174" s="147"/>
      <c r="EVM174" s="148"/>
      <c r="EVN174" s="187"/>
      <c r="EVO174" s="188"/>
      <c r="EVP174" s="165"/>
      <c r="EVQ174" s="166"/>
      <c r="EVR174" s="146"/>
      <c r="EVS174" s="145"/>
      <c r="EVT174" s="145"/>
      <c r="EVU174" s="167"/>
      <c r="EVV174" s="147"/>
      <c r="EVW174" s="148"/>
      <c r="EVX174" s="187"/>
      <c r="EVY174" s="188"/>
      <c r="EVZ174" s="165"/>
      <c r="EWA174" s="166"/>
      <c r="EWB174" s="146"/>
      <c r="EWC174" s="145"/>
      <c r="EWD174" s="145"/>
      <c r="EWE174" s="167"/>
      <c r="EWF174" s="147"/>
      <c r="EWG174" s="148"/>
      <c r="EWH174" s="187"/>
      <c r="EWI174" s="188"/>
      <c r="EWJ174" s="165"/>
      <c r="EWK174" s="166"/>
      <c r="EWL174" s="146"/>
      <c r="EWM174" s="145"/>
      <c r="EWN174" s="145"/>
      <c r="EWO174" s="167"/>
      <c r="EWP174" s="147"/>
      <c r="EWQ174" s="148"/>
      <c r="EWR174" s="187"/>
      <c r="EWS174" s="188"/>
      <c r="EWT174" s="165"/>
      <c r="EWU174" s="166"/>
      <c r="EWV174" s="146"/>
      <c r="EWW174" s="145"/>
      <c r="EWX174" s="145"/>
      <c r="EWY174" s="167"/>
      <c r="EWZ174" s="147"/>
      <c r="EXA174" s="148"/>
      <c r="EXB174" s="187"/>
      <c r="EXC174" s="188"/>
      <c r="EXD174" s="165"/>
      <c r="EXE174" s="166"/>
      <c r="EXF174" s="146"/>
      <c r="EXG174" s="145"/>
      <c r="EXH174" s="145"/>
      <c r="EXI174" s="167"/>
      <c r="EXJ174" s="147"/>
      <c r="EXK174" s="148"/>
      <c r="EXL174" s="187"/>
      <c r="EXM174" s="188"/>
      <c r="EXN174" s="165"/>
      <c r="EXO174" s="166"/>
      <c r="EXP174" s="146"/>
      <c r="EXQ174" s="145"/>
      <c r="EXR174" s="145"/>
      <c r="EXS174" s="167"/>
      <c r="EXT174" s="147"/>
      <c r="EXU174" s="148"/>
      <c r="EXV174" s="187"/>
      <c r="EXW174" s="188"/>
      <c r="EXX174" s="165"/>
      <c r="EXY174" s="166"/>
      <c r="EXZ174" s="146"/>
      <c r="EYA174" s="145"/>
      <c r="EYB174" s="145"/>
      <c r="EYC174" s="167"/>
      <c r="EYD174" s="147"/>
      <c r="EYE174" s="148"/>
      <c r="EYF174" s="187"/>
      <c r="EYG174" s="188"/>
      <c r="EYH174" s="165"/>
      <c r="EYI174" s="166"/>
      <c r="EYJ174" s="146"/>
      <c r="EYK174" s="145"/>
      <c r="EYL174" s="145"/>
      <c r="EYM174" s="167"/>
      <c r="EYN174" s="147"/>
      <c r="EYO174" s="148"/>
      <c r="EYP174" s="187"/>
      <c r="EYQ174" s="188"/>
      <c r="EYR174" s="165"/>
      <c r="EYS174" s="166"/>
      <c r="EYT174" s="146"/>
      <c r="EYU174" s="145"/>
      <c r="EYV174" s="145"/>
      <c r="EYW174" s="167"/>
      <c r="EYX174" s="147"/>
      <c r="EYY174" s="148"/>
      <c r="EYZ174" s="187"/>
      <c r="EZA174" s="188"/>
      <c r="EZB174" s="165"/>
      <c r="EZC174" s="166"/>
      <c r="EZD174" s="146"/>
      <c r="EZE174" s="145"/>
      <c r="EZF174" s="145"/>
      <c r="EZG174" s="167"/>
      <c r="EZH174" s="147"/>
      <c r="EZI174" s="148"/>
      <c r="EZJ174" s="187"/>
      <c r="EZK174" s="188"/>
      <c r="EZL174" s="165"/>
      <c r="EZM174" s="166"/>
      <c r="EZN174" s="146"/>
      <c r="EZO174" s="145"/>
      <c r="EZP174" s="145"/>
      <c r="EZQ174" s="167"/>
      <c r="EZR174" s="147"/>
      <c r="EZS174" s="148"/>
      <c r="EZT174" s="187"/>
      <c r="EZU174" s="188"/>
      <c r="EZV174" s="165"/>
      <c r="EZW174" s="166"/>
      <c r="EZX174" s="146"/>
      <c r="EZY174" s="145"/>
      <c r="EZZ174" s="145"/>
      <c r="FAA174" s="167"/>
      <c r="FAB174" s="147"/>
      <c r="FAC174" s="148"/>
      <c r="FAD174" s="187"/>
      <c r="FAE174" s="188"/>
      <c r="FAF174" s="165"/>
      <c r="FAG174" s="166"/>
      <c r="FAH174" s="146"/>
      <c r="FAI174" s="145"/>
      <c r="FAJ174" s="145"/>
      <c r="FAK174" s="167"/>
      <c r="FAL174" s="147"/>
      <c r="FAM174" s="148"/>
      <c r="FAN174" s="187"/>
      <c r="FAO174" s="188"/>
      <c r="FAP174" s="165"/>
      <c r="FAQ174" s="166"/>
      <c r="FAR174" s="146"/>
      <c r="FAS174" s="145"/>
      <c r="FAT174" s="145"/>
      <c r="FAU174" s="167"/>
      <c r="FAV174" s="147"/>
      <c r="FAW174" s="148"/>
      <c r="FAX174" s="187"/>
      <c r="FAY174" s="188"/>
      <c r="FAZ174" s="165"/>
      <c r="FBA174" s="166"/>
      <c r="FBB174" s="146"/>
      <c r="FBC174" s="145"/>
      <c r="FBD174" s="145"/>
      <c r="FBE174" s="167"/>
      <c r="FBF174" s="147"/>
      <c r="FBG174" s="148"/>
      <c r="FBH174" s="187"/>
      <c r="FBI174" s="188"/>
      <c r="FBJ174" s="165"/>
      <c r="FBK174" s="166"/>
      <c r="FBL174" s="146"/>
      <c r="FBM174" s="145"/>
      <c r="FBN174" s="145"/>
      <c r="FBO174" s="167"/>
      <c r="FBP174" s="147"/>
      <c r="FBQ174" s="148"/>
      <c r="FBR174" s="187"/>
      <c r="FBS174" s="188"/>
      <c r="FBT174" s="165"/>
      <c r="FBU174" s="166"/>
      <c r="FBV174" s="146"/>
      <c r="FBW174" s="145"/>
      <c r="FBX174" s="145"/>
      <c r="FBY174" s="167"/>
      <c r="FBZ174" s="147"/>
      <c r="FCA174" s="148"/>
      <c r="FCB174" s="187"/>
      <c r="FCC174" s="188"/>
      <c r="FCD174" s="165"/>
      <c r="FCE174" s="166"/>
      <c r="FCF174" s="146"/>
      <c r="FCG174" s="145"/>
      <c r="FCH174" s="145"/>
      <c r="FCI174" s="167"/>
      <c r="FCJ174" s="147"/>
      <c r="FCK174" s="148"/>
      <c r="FCL174" s="187"/>
      <c r="FCM174" s="188"/>
      <c r="FCN174" s="165"/>
      <c r="FCO174" s="166"/>
      <c r="FCP174" s="146"/>
      <c r="FCQ174" s="145"/>
      <c r="FCR174" s="145"/>
      <c r="FCS174" s="167"/>
      <c r="FCT174" s="147"/>
      <c r="FCU174" s="148"/>
      <c r="FCV174" s="187"/>
      <c r="FCW174" s="188"/>
      <c r="FCX174" s="165"/>
      <c r="FCY174" s="166"/>
      <c r="FCZ174" s="146"/>
      <c r="FDA174" s="145"/>
      <c r="FDB174" s="145"/>
      <c r="FDC174" s="167"/>
      <c r="FDD174" s="147"/>
      <c r="FDE174" s="148"/>
      <c r="FDF174" s="187"/>
      <c r="FDG174" s="188"/>
      <c r="FDH174" s="165"/>
      <c r="FDI174" s="166"/>
      <c r="FDJ174" s="146"/>
      <c r="FDK174" s="145"/>
      <c r="FDL174" s="145"/>
      <c r="FDM174" s="167"/>
      <c r="FDN174" s="147"/>
      <c r="FDO174" s="148"/>
      <c r="FDP174" s="187"/>
      <c r="FDQ174" s="188"/>
      <c r="FDR174" s="165"/>
      <c r="FDS174" s="166"/>
      <c r="FDT174" s="146"/>
      <c r="FDU174" s="145"/>
      <c r="FDV174" s="145"/>
      <c r="FDW174" s="167"/>
      <c r="FDX174" s="147"/>
      <c r="FDY174" s="148"/>
      <c r="FDZ174" s="187"/>
      <c r="FEA174" s="188"/>
      <c r="FEB174" s="165"/>
      <c r="FEC174" s="166"/>
      <c r="FED174" s="146"/>
      <c r="FEE174" s="145"/>
      <c r="FEF174" s="145"/>
      <c r="FEG174" s="167"/>
      <c r="FEH174" s="147"/>
      <c r="FEI174" s="148"/>
      <c r="FEJ174" s="187"/>
      <c r="FEK174" s="188"/>
      <c r="FEL174" s="165"/>
      <c r="FEM174" s="166"/>
      <c r="FEN174" s="146"/>
      <c r="FEO174" s="145"/>
      <c r="FEP174" s="145"/>
      <c r="FEQ174" s="167"/>
      <c r="FER174" s="147"/>
      <c r="FES174" s="148"/>
      <c r="FET174" s="187"/>
      <c r="FEU174" s="188"/>
      <c r="FEV174" s="165"/>
      <c r="FEW174" s="166"/>
      <c r="FEX174" s="146"/>
      <c r="FEY174" s="145"/>
      <c r="FEZ174" s="145"/>
      <c r="FFA174" s="167"/>
      <c r="FFB174" s="147"/>
      <c r="FFC174" s="148"/>
      <c r="FFD174" s="187"/>
      <c r="FFE174" s="188"/>
      <c r="FFF174" s="165"/>
      <c r="FFG174" s="166"/>
      <c r="FFH174" s="146"/>
      <c r="FFI174" s="145"/>
      <c r="FFJ174" s="145"/>
      <c r="FFK174" s="167"/>
      <c r="FFL174" s="147"/>
      <c r="FFM174" s="148"/>
      <c r="FFN174" s="187"/>
      <c r="FFO174" s="188"/>
      <c r="FFP174" s="165"/>
      <c r="FFQ174" s="166"/>
      <c r="FFR174" s="146"/>
      <c r="FFS174" s="145"/>
      <c r="FFT174" s="145"/>
      <c r="FFU174" s="167"/>
      <c r="FFV174" s="147"/>
      <c r="FFW174" s="148"/>
      <c r="FFX174" s="187"/>
      <c r="FFY174" s="188"/>
      <c r="FFZ174" s="165"/>
      <c r="FGA174" s="166"/>
      <c r="FGB174" s="146"/>
      <c r="FGC174" s="145"/>
      <c r="FGD174" s="145"/>
      <c r="FGE174" s="167"/>
      <c r="FGF174" s="147"/>
      <c r="FGG174" s="148"/>
      <c r="FGH174" s="187"/>
      <c r="FGI174" s="188"/>
      <c r="FGJ174" s="165"/>
      <c r="FGK174" s="166"/>
      <c r="FGL174" s="146"/>
      <c r="FGM174" s="145"/>
      <c r="FGN174" s="145"/>
      <c r="FGO174" s="167"/>
      <c r="FGP174" s="147"/>
      <c r="FGQ174" s="148"/>
      <c r="FGR174" s="187"/>
      <c r="FGS174" s="188"/>
      <c r="FGT174" s="165"/>
      <c r="FGU174" s="166"/>
      <c r="FGV174" s="146"/>
      <c r="FGW174" s="145"/>
      <c r="FGX174" s="145"/>
      <c r="FGY174" s="167"/>
      <c r="FGZ174" s="147"/>
      <c r="FHA174" s="148"/>
      <c r="FHB174" s="187"/>
      <c r="FHC174" s="188"/>
      <c r="FHD174" s="165"/>
      <c r="FHE174" s="166"/>
      <c r="FHF174" s="146"/>
      <c r="FHG174" s="145"/>
      <c r="FHH174" s="145"/>
      <c r="FHI174" s="167"/>
      <c r="FHJ174" s="147"/>
      <c r="FHK174" s="148"/>
      <c r="FHL174" s="187"/>
      <c r="FHM174" s="188"/>
      <c r="FHN174" s="165"/>
      <c r="FHO174" s="166"/>
      <c r="FHP174" s="146"/>
      <c r="FHQ174" s="145"/>
      <c r="FHR174" s="145"/>
      <c r="FHS174" s="167"/>
      <c r="FHT174" s="147"/>
      <c r="FHU174" s="148"/>
      <c r="FHV174" s="187"/>
      <c r="FHW174" s="188"/>
      <c r="FHX174" s="165"/>
      <c r="FHY174" s="166"/>
      <c r="FHZ174" s="146"/>
      <c r="FIA174" s="145"/>
      <c r="FIB174" s="145"/>
      <c r="FIC174" s="167"/>
      <c r="FID174" s="147"/>
      <c r="FIE174" s="148"/>
      <c r="FIF174" s="187"/>
      <c r="FIG174" s="188"/>
      <c r="FIH174" s="165"/>
      <c r="FII174" s="166"/>
      <c r="FIJ174" s="146"/>
      <c r="FIK174" s="145"/>
      <c r="FIL174" s="145"/>
      <c r="FIM174" s="167"/>
      <c r="FIN174" s="147"/>
      <c r="FIO174" s="148"/>
      <c r="FIP174" s="187"/>
      <c r="FIQ174" s="188"/>
      <c r="FIR174" s="165"/>
      <c r="FIS174" s="166"/>
      <c r="FIT174" s="146"/>
      <c r="FIU174" s="145"/>
      <c r="FIV174" s="145"/>
      <c r="FIW174" s="167"/>
      <c r="FIX174" s="147"/>
      <c r="FIY174" s="148"/>
      <c r="FIZ174" s="187"/>
      <c r="FJA174" s="188"/>
      <c r="FJB174" s="165"/>
      <c r="FJC174" s="166"/>
      <c r="FJD174" s="146"/>
      <c r="FJE174" s="145"/>
      <c r="FJF174" s="145"/>
      <c r="FJG174" s="167"/>
      <c r="FJH174" s="147"/>
      <c r="FJI174" s="148"/>
      <c r="FJJ174" s="187"/>
      <c r="FJK174" s="188"/>
      <c r="FJL174" s="165"/>
      <c r="FJM174" s="166"/>
      <c r="FJN174" s="146"/>
      <c r="FJO174" s="145"/>
      <c r="FJP174" s="145"/>
      <c r="FJQ174" s="167"/>
      <c r="FJR174" s="147"/>
      <c r="FJS174" s="148"/>
      <c r="FJT174" s="187"/>
      <c r="FJU174" s="188"/>
      <c r="FJV174" s="165"/>
      <c r="FJW174" s="166"/>
      <c r="FJX174" s="146"/>
      <c r="FJY174" s="145"/>
      <c r="FJZ174" s="145"/>
      <c r="FKA174" s="167"/>
      <c r="FKB174" s="147"/>
      <c r="FKC174" s="148"/>
      <c r="FKD174" s="187"/>
      <c r="FKE174" s="188"/>
      <c r="FKF174" s="165"/>
      <c r="FKG174" s="166"/>
      <c r="FKH174" s="146"/>
      <c r="FKI174" s="145"/>
      <c r="FKJ174" s="145"/>
      <c r="FKK174" s="167"/>
      <c r="FKL174" s="147"/>
      <c r="FKM174" s="148"/>
      <c r="FKN174" s="187"/>
      <c r="FKO174" s="188"/>
      <c r="FKP174" s="165"/>
      <c r="FKQ174" s="166"/>
      <c r="FKR174" s="146"/>
      <c r="FKS174" s="145"/>
      <c r="FKT174" s="145"/>
      <c r="FKU174" s="167"/>
      <c r="FKV174" s="147"/>
      <c r="FKW174" s="148"/>
      <c r="FKX174" s="187"/>
      <c r="FKY174" s="188"/>
      <c r="FKZ174" s="165"/>
      <c r="FLA174" s="166"/>
      <c r="FLB174" s="146"/>
      <c r="FLC174" s="145"/>
      <c r="FLD174" s="145"/>
      <c r="FLE174" s="167"/>
      <c r="FLF174" s="147"/>
      <c r="FLG174" s="148"/>
      <c r="FLH174" s="187"/>
      <c r="FLI174" s="188"/>
      <c r="FLJ174" s="165"/>
      <c r="FLK174" s="166"/>
      <c r="FLL174" s="146"/>
      <c r="FLM174" s="145"/>
      <c r="FLN174" s="145"/>
      <c r="FLO174" s="167"/>
      <c r="FLP174" s="147"/>
      <c r="FLQ174" s="148"/>
      <c r="FLR174" s="187"/>
      <c r="FLS174" s="188"/>
      <c r="FLT174" s="165"/>
      <c r="FLU174" s="166"/>
      <c r="FLV174" s="146"/>
      <c r="FLW174" s="145"/>
      <c r="FLX174" s="145"/>
      <c r="FLY174" s="167"/>
      <c r="FLZ174" s="147"/>
      <c r="FMA174" s="148"/>
      <c r="FMB174" s="187"/>
      <c r="FMC174" s="188"/>
      <c r="FMD174" s="165"/>
      <c r="FME174" s="166"/>
      <c r="FMF174" s="146"/>
      <c r="FMG174" s="145"/>
      <c r="FMH174" s="145"/>
      <c r="FMI174" s="167"/>
      <c r="FMJ174" s="147"/>
      <c r="FMK174" s="148"/>
      <c r="FML174" s="187"/>
      <c r="FMM174" s="188"/>
      <c r="FMN174" s="165"/>
      <c r="FMO174" s="166"/>
      <c r="FMP174" s="146"/>
      <c r="FMQ174" s="145"/>
      <c r="FMR174" s="145"/>
      <c r="FMS174" s="167"/>
      <c r="FMT174" s="147"/>
      <c r="FMU174" s="148"/>
      <c r="FMV174" s="187"/>
      <c r="FMW174" s="188"/>
      <c r="FMX174" s="165"/>
      <c r="FMY174" s="166"/>
      <c r="FMZ174" s="146"/>
      <c r="FNA174" s="145"/>
      <c r="FNB174" s="145"/>
      <c r="FNC174" s="167"/>
      <c r="FND174" s="147"/>
      <c r="FNE174" s="148"/>
      <c r="FNF174" s="187"/>
      <c r="FNG174" s="188"/>
      <c r="FNH174" s="165"/>
      <c r="FNI174" s="166"/>
      <c r="FNJ174" s="146"/>
      <c r="FNK174" s="145"/>
      <c r="FNL174" s="145"/>
      <c r="FNM174" s="167"/>
      <c r="FNN174" s="147"/>
      <c r="FNO174" s="148"/>
      <c r="FNP174" s="187"/>
      <c r="FNQ174" s="188"/>
      <c r="FNR174" s="165"/>
      <c r="FNS174" s="166"/>
      <c r="FNT174" s="146"/>
      <c r="FNU174" s="145"/>
      <c r="FNV174" s="145"/>
      <c r="FNW174" s="167"/>
      <c r="FNX174" s="147"/>
      <c r="FNY174" s="148"/>
      <c r="FNZ174" s="187"/>
      <c r="FOA174" s="188"/>
      <c r="FOB174" s="165"/>
      <c r="FOC174" s="166"/>
      <c r="FOD174" s="146"/>
      <c r="FOE174" s="145"/>
      <c r="FOF174" s="145"/>
      <c r="FOG174" s="167"/>
      <c r="FOH174" s="147"/>
      <c r="FOI174" s="148"/>
      <c r="FOJ174" s="187"/>
      <c r="FOK174" s="188"/>
      <c r="FOL174" s="165"/>
      <c r="FOM174" s="166"/>
      <c r="FON174" s="146"/>
      <c r="FOO174" s="145"/>
      <c r="FOP174" s="145"/>
      <c r="FOQ174" s="167"/>
      <c r="FOR174" s="147"/>
      <c r="FOS174" s="148"/>
      <c r="FOT174" s="187"/>
      <c r="FOU174" s="188"/>
      <c r="FOV174" s="165"/>
      <c r="FOW174" s="166"/>
      <c r="FOX174" s="146"/>
      <c r="FOY174" s="145"/>
      <c r="FOZ174" s="145"/>
      <c r="FPA174" s="167"/>
      <c r="FPB174" s="147"/>
      <c r="FPC174" s="148"/>
      <c r="FPD174" s="187"/>
      <c r="FPE174" s="188"/>
      <c r="FPF174" s="165"/>
      <c r="FPG174" s="166"/>
      <c r="FPH174" s="146"/>
      <c r="FPI174" s="145"/>
      <c r="FPJ174" s="145"/>
      <c r="FPK174" s="167"/>
      <c r="FPL174" s="147"/>
      <c r="FPM174" s="148"/>
      <c r="FPN174" s="187"/>
      <c r="FPO174" s="188"/>
      <c r="FPP174" s="165"/>
      <c r="FPQ174" s="166"/>
      <c r="FPR174" s="146"/>
      <c r="FPS174" s="145"/>
      <c r="FPT174" s="145"/>
      <c r="FPU174" s="167"/>
      <c r="FPV174" s="147"/>
      <c r="FPW174" s="148"/>
      <c r="FPX174" s="187"/>
      <c r="FPY174" s="188"/>
      <c r="FPZ174" s="165"/>
      <c r="FQA174" s="166"/>
      <c r="FQB174" s="146"/>
      <c r="FQC174" s="145"/>
      <c r="FQD174" s="145"/>
      <c r="FQE174" s="167"/>
      <c r="FQF174" s="147"/>
      <c r="FQG174" s="148"/>
      <c r="FQH174" s="187"/>
      <c r="FQI174" s="188"/>
      <c r="FQJ174" s="165"/>
      <c r="FQK174" s="166"/>
      <c r="FQL174" s="146"/>
      <c r="FQM174" s="145"/>
      <c r="FQN174" s="145"/>
      <c r="FQO174" s="167"/>
      <c r="FQP174" s="147"/>
      <c r="FQQ174" s="148"/>
      <c r="FQR174" s="187"/>
      <c r="FQS174" s="188"/>
      <c r="FQT174" s="165"/>
      <c r="FQU174" s="166"/>
      <c r="FQV174" s="146"/>
      <c r="FQW174" s="145"/>
      <c r="FQX174" s="145"/>
      <c r="FQY174" s="167"/>
      <c r="FQZ174" s="147"/>
      <c r="FRA174" s="148"/>
      <c r="FRB174" s="187"/>
      <c r="FRC174" s="188"/>
      <c r="FRD174" s="165"/>
      <c r="FRE174" s="166"/>
      <c r="FRF174" s="146"/>
      <c r="FRG174" s="145"/>
      <c r="FRH174" s="145"/>
      <c r="FRI174" s="167"/>
      <c r="FRJ174" s="147"/>
      <c r="FRK174" s="148"/>
      <c r="FRL174" s="187"/>
      <c r="FRM174" s="188"/>
      <c r="FRN174" s="165"/>
      <c r="FRO174" s="166"/>
      <c r="FRP174" s="146"/>
      <c r="FRQ174" s="145"/>
      <c r="FRR174" s="145"/>
      <c r="FRS174" s="167"/>
      <c r="FRT174" s="147"/>
      <c r="FRU174" s="148"/>
      <c r="FRV174" s="187"/>
      <c r="FRW174" s="188"/>
      <c r="FRX174" s="165"/>
      <c r="FRY174" s="166"/>
      <c r="FRZ174" s="146"/>
      <c r="FSA174" s="145"/>
      <c r="FSB174" s="145"/>
      <c r="FSC174" s="167"/>
      <c r="FSD174" s="147"/>
      <c r="FSE174" s="148"/>
      <c r="FSF174" s="187"/>
      <c r="FSG174" s="188"/>
      <c r="FSH174" s="165"/>
      <c r="FSI174" s="166"/>
      <c r="FSJ174" s="146"/>
      <c r="FSK174" s="145"/>
      <c r="FSL174" s="145"/>
      <c r="FSM174" s="167"/>
      <c r="FSN174" s="147"/>
      <c r="FSO174" s="148"/>
      <c r="FSP174" s="187"/>
      <c r="FSQ174" s="188"/>
      <c r="FSR174" s="165"/>
      <c r="FSS174" s="166"/>
      <c r="FST174" s="146"/>
      <c r="FSU174" s="145"/>
      <c r="FSV174" s="145"/>
      <c r="FSW174" s="167"/>
      <c r="FSX174" s="147"/>
      <c r="FSY174" s="148"/>
      <c r="FSZ174" s="187"/>
      <c r="FTA174" s="188"/>
      <c r="FTB174" s="165"/>
      <c r="FTC174" s="166"/>
      <c r="FTD174" s="146"/>
      <c r="FTE174" s="145"/>
      <c r="FTF174" s="145"/>
      <c r="FTG174" s="167"/>
      <c r="FTH174" s="147"/>
      <c r="FTI174" s="148"/>
      <c r="FTJ174" s="187"/>
      <c r="FTK174" s="188"/>
      <c r="FTL174" s="165"/>
      <c r="FTM174" s="166"/>
      <c r="FTN174" s="146"/>
      <c r="FTO174" s="145"/>
      <c r="FTP174" s="145"/>
      <c r="FTQ174" s="167"/>
      <c r="FTR174" s="147"/>
      <c r="FTS174" s="148"/>
      <c r="FTT174" s="187"/>
      <c r="FTU174" s="188"/>
      <c r="FTV174" s="165"/>
      <c r="FTW174" s="166"/>
      <c r="FTX174" s="146"/>
      <c r="FTY174" s="145"/>
      <c r="FTZ174" s="145"/>
      <c r="FUA174" s="167"/>
      <c r="FUB174" s="147"/>
      <c r="FUC174" s="148"/>
      <c r="FUD174" s="187"/>
      <c r="FUE174" s="188"/>
      <c r="FUF174" s="165"/>
      <c r="FUG174" s="166"/>
      <c r="FUH174" s="146"/>
      <c r="FUI174" s="145"/>
      <c r="FUJ174" s="145"/>
      <c r="FUK174" s="167"/>
      <c r="FUL174" s="147"/>
      <c r="FUM174" s="148"/>
      <c r="FUN174" s="187"/>
      <c r="FUO174" s="188"/>
      <c r="FUP174" s="165"/>
      <c r="FUQ174" s="166"/>
      <c r="FUR174" s="146"/>
      <c r="FUS174" s="145"/>
      <c r="FUT174" s="145"/>
      <c r="FUU174" s="167"/>
      <c r="FUV174" s="147"/>
      <c r="FUW174" s="148"/>
      <c r="FUX174" s="187"/>
      <c r="FUY174" s="188"/>
      <c r="FUZ174" s="165"/>
      <c r="FVA174" s="166"/>
      <c r="FVB174" s="146"/>
      <c r="FVC174" s="145"/>
      <c r="FVD174" s="145"/>
      <c r="FVE174" s="167"/>
      <c r="FVF174" s="147"/>
      <c r="FVG174" s="148"/>
      <c r="FVH174" s="187"/>
      <c r="FVI174" s="188"/>
      <c r="FVJ174" s="165"/>
      <c r="FVK174" s="166"/>
      <c r="FVL174" s="146"/>
      <c r="FVM174" s="145"/>
      <c r="FVN174" s="145"/>
      <c r="FVO174" s="167"/>
      <c r="FVP174" s="147"/>
      <c r="FVQ174" s="148"/>
      <c r="FVR174" s="187"/>
      <c r="FVS174" s="188"/>
      <c r="FVT174" s="165"/>
      <c r="FVU174" s="166"/>
      <c r="FVV174" s="146"/>
      <c r="FVW174" s="145"/>
      <c r="FVX174" s="145"/>
      <c r="FVY174" s="167"/>
      <c r="FVZ174" s="147"/>
      <c r="FWA174" s="148"/>
      <c r="FWB174" s="187"/>
      <c r="FWC174" s="188"/>
      <c r="FWD174" s="165"/>
      <c r="FWE174" s="166"/>
      <c r="FWF174" s="146"/>
      <c r="FWG174" s="145"/>
      <c r="FWH174" s="145"/>
      <c r="FWI174" s="167"/>
      <c r="FWJ174" s="147"/>
      <c r="FWK174" s="148"/>
      <c r="FWL174" s="187"/>
      <c r="FWM174" s="188"/>
      <c r="FWN174" s="165"/>
      <c r="FWO174" s="166"/>
      <c r="FWP174" s="146"/>
      <c r="FWQ174" s="145"/>
      <c r="FWR174" s="145"/>
      <c r="FWS174" s="167"/>
      <c r="FWT174" s="147"/>
      <c r="FWU174" s="148"/>
      <c r="FWV174" s="187"/>
      <c r="FWW174" s="188"/>
      <c r="FWX174" s="165"/>
      <c r="FWY174" s="166"/>
      <c r="FWZ174" s="146"/>
      <c r="FXA174" s="145"/>
      <c r="FXB174" s="145"/>
      <c r="FXC174" s="167"/>
      <c r="FXD174" s="147"/>
      <c r="FXE174" s="148"/>
      <c r="FXF174" s="187"/>
      <c r="FXG174" s="188"/>
      <c r="FXH174" s="165"/>
      <c r="FXI174" s="166"/>
      <c r="FXJ174" s="146"/>
      <c r="FXK174" s="145"/>
      <c r="FXL174" s="145"/>
      <c r="FXM174" s="167"/>
      <c r="FXN174" s="147"/>
      <c r="FXO174" s="148"/>
      <c r="FXP174" s="187"/>
      <c r="FXQ174" s="188"/>
      <c r="FXR174" s="165"/>
      <c r="FXS174" s="166"/>
      <c r="FXT174" s="146"/>
      <c r="FXU174" s="145"/>
      <c r="FXV174" s="145"/>
      <c r="FXW174" s="167"/>
      <c r="FXX174" s="147"/>
      <c r="FXY174" s="148"/>
      <c r="FXZ174" s="187"/>
      <c r="FYA174" s="188"/>
      <c r="FYB174" s="165"/>
      <c r="FYC174" s="166"/>
      <c r="FYD174" s="146"/>
      <c r="FYE174" s="145"/>
      <c r="FYF174" s="145"/>
      <c r="FYG174" s="167"/>
      <c r="FYH174" s="147"/>
      <c r="FYI174" s="148"/>
      <c r="FYJ174" s="187"/>
      <c r="FYK174" s="188"/>
      <c r="FYL174" s="165"/>
      <c r="FYM174" s="166"/>
      <c r="FYN174" s="146"/>
      <c r="FYO174" s="145"/>
      <c r="FYP174" s="145"/>
      <c r="FYQ174" s="167"/>
      <c r="FYR174" s="147"/>
      <c r="FYS174" s="148"/>
      <c r="FYT174" s="187"/>
      <c r="FYU174" s="188"/>
      <c r="FYV174" s="165"/>
      <c r="FYW174" s="166"/>
      <c r="FYX174" s="146"/>
      <c r="FYY174" s="145"/>
      <c r="FYZ174" s="145"/>
      <c r="FZA174" s="167"/>
      <c r="FZB174" s="147"/>
      <c r="FZC174" s="148"/>
      <c r="FZD174" s="187"/>
      <c r="FZE174" s="188"/>
      <c r="FZF174" s="165"/>
      <c r="FZG174" s="166"/>
      <c r="FZH174" s="146"/>
      <c r="FZI174" s="145"/>
      <c r="FZJ174" s="145"/>
      <c r="FZK174" s="167"/>
      <c r="FZL174" s="147"/>
      <c r="FZM174" s="148"/>
      <c r="FZN174" s="187"/>
      <c r="FZO174" s="188"/>
      <c r="FZP174" s="165"/>
      <c r="FZQ174" s="166"/>
      <c r="FZR174" s="146"/>
      <c r="FZS174" s="145"/>
      <c r="FZT174" s="145"/>
      <c r="FZU174" s="167"/>
      <c r="FZV174" s="147"/>
      <c r="FZW174" s="148"/>
      <c r="FZX174" s="187"/>
      <c r="FZY174" s="188"/>
      <c r="FZZ174" s="165"/>
      <c r="GAA174" s="166"/>
      <c r="GAB174" s="146"/>
      <c r="GAC174" s="145"/>
      <c r="GAD174" s="145"/>
      <c r="GAE174" s="167"/>
      <c r="GAF174" s="147"/>
      <c r="GAG174" s="148"/>
      <c r="GAH174" s="187"/>
      <c r="GAI174" s="188"/>
      <c r="GAJ174" s="165"/>
      <c r="GAK174" s="166"/>
      <c r="GAL174" s="146"/>
      <c r="GAM174" s="145"/>
      <c r="GAN174" s="145"/>
      <c r="GAO174" s="167"/>
      <c r="GAP174" s="147"/>
      <c r="GAQ174" s="148"/>
      <c r="GAR174" s="187"/>
      <c r="GAS174" s="188"/>
      <c r="GAT174" s="165"/>
      <c r="GAU174" s="166"/>
      <c r="GAV174" s="146"/>
      <c r="GAW174" s="145"/>
      <c r="GAX174" s="145"/>
      <c r="GAY174" s="167"/>
      <c r="GAZ174" s="147"/>
      <c r="GBA174" s="148"/>
      <c r="GBB174" s="187"/>
      <c r="GBC174" s="188"/>
      <c r="GBD174" s="165"/>
      <c r="GBE174" s="166"/>
      <c r="GBF174" s="146"/>
      <c r="GBG174" s="145"/>
      <c r="GBH174" s="145"/>
      <c r="GBI174" s="167"/>
      <c r="GBJ174" s="147"/>
      <c r="GBK174" s="148"/>
      <c r="GBL174" s="187"/>
      <c r="GBM174" s="188"/>
      <c r="GBN174" s="165"/>
      <c r="GBO174" s="166"/>
      <c r="GBP174" s="146"/>
      <c r="GBQ174" s="145"/>
      <c r="GBR174" s="145"/>
      <c r="GBS174" s="167"/>
      <c r="GBT174" s="147"/>
      <c r="GBU174" s="148"/>
      <c r="GBV174" s="187"/>
      <c r="GBW174" s="188"/>
      <c r="GBX174" s="165"/>
      <c r="GBY174" s="166"/>
      <c r="GBZ174" s="146"/>
      <c r="GCA174" s="145"/>
      <c r="GCB174" s="145"/>
      <c r="GCC174" s="167"/>
      <c r="GCD174" s="147"/>
      <c r="GCE174" s="148"/>
      <c r="GCF174" s="187"/>
      <c r="GCG174" s="188"/>
      <c r="GCH174" s="165"/>
      <c r="GCI174" s="166"/>
      <c r="GCJ174" s="146"/>
      <c r="GCK174" s="145"/>
      <c r="GCL174" s="145"/>
      <c r="GCM174" s="167"/>
      <c r="GCN174" s="147"/>
      <c r="GCO174" s="148"/>
      <c r="GCP174" s="187"/>
      <c r="GCQ174" s="188"/>
      <c r="GCR174" s="165"/>
      <c r="GCS174" s="166"/>
      <c r="GCT174" s="146"/>
      <c r="GCU174" s="145"/>
      <c r="GCV174" s="145"/>
      <c r="GCW174" s="167"/>
      <c r="GCX174" s="147"/>
      <c r="GCY174" s="148"/>
      <c r="GCZ174" s="187"/>
      <c r="GDA174" s="188"/>
      <c r="GDB174" s="165"/>
      <c r="GDC174" s="166"/>
      <c r="GDD174" s="146"/>
      <c r="GDE174" s="145"/>
      <c r="GDF174" s="145"/>
      <c r="GDG174" s="167"/>
      <c r="GDH174" s="147"/>
      <c r="GDI174" s="148"/>
      <c r="GDJ174" s="187"/>
      <c r="GDK174" s="188"/>
      <c r="GDL174" s="165"/>
      <c r="GDM174" s="166"/>
      <c r="GDN174" s="146"/>
      <c r="GDO174" s="145"/>
      <c r="GDP174" s="145"/>
      <c r="GDQ174" s="167"/>
      <c r="GDR174" s="147"/>
      <c r="GDS174" s="148"/>
      <c r="GDT174" s="187"/>
      <c r="GDU174" s="188"/>
      <c r="GDV174" s="165"/>
      <c r="GDW174" s="166"/>
      <c r="GDX174" s="146"/>
      <c r="GDY174" s="145"/>
      <c r="GDZ174" s="145"/>
      <c r="GEA174" s="167"/>
      <c r="GEB174" s="147"/>
      <c r="GEC174" s="148"/>
      <c r="GED174" s="187"/>
      <c r="GEE174" s="188"/>
      <c r="GEF174" s="165"/>
      <c r="GEG174" s="166"/>
      <c r="GEH174" s="146"/>
      <c r="GEI174" s="145"/>
      <c r="GEJ174" s="145"/>
      <c r="GEK174" s="167"/>
      <c r="GEL174" s="147"/>
      <c r="GEM174" s="148"/>
      <c r="GEN174" s="187"/>
      <c r="GEO174" s="188"/>
      <c r="GEP174" s="165"/>
      <c r="GEQ174" s="166"/>
      <c r="GER174" s="146"/>
      <c r="GES174" s="145"/>
      <c r="GET174" s="145"/>
      <c r="GEU174" s="167"/>
      <c r="GEV174" s="147"/>
      <c r="GEW174" s="148"/>
      <c r="GEX174" s="187"/>
      <c r="GEY174" s="188"/>
      <c r="GEZ174" s="165"/>
      <c r="GFA174" s="166"/>
      <c r="GFB174" s="146"/>
      <c r="GFC174" s="145"/>
      <c r="GFD174" s="145"/>
      <c r="GFE174" s="167"/>
      <c r="GFF174" s="147"/>
      <c r="GFG174" s="148"/>
      <c r="GFH174" s="187"/>
      <c r="GFI174" s="188"/>
      <c r="GFJ174" s="165"/>
      <c r="GFK174" s="166"/>
      <c r="GFL174" s="146"/>
      <c r="GFM174" s="145"/>
      <c r="GFN174" s="145"/>
      <c r="GFO174" s="167"/>
      <c r="GFP174" s="147"/>
      <c r="GFQ174" s="148"/>
      <c r="GFR174" s="187"/>
      <c r="GFS174" s="188"/>
      <c r="GFT174" s="165"/>
      <c r="GFU174" s="166"/>
      <c r="GFV174" s="146"/>
      <c r="GFW174" s="145"/>
      <c r="GFX174" s="145"/>
      <c r="GFY174" s="167"/>
      <c r="GFZ174" s="147"/>
      <c r="GGA174" s="148"/>
      <c r="GGB174" s="187"/>
      <c r="GGC174" s="188"/>
      <c r="GGD174" s="165"/>
      <c r="GGE174" s="166"/>
      <c r="GGF174" s="146"/>
      <c r="GGG174" s="145"/>
      <c r="GGH174" s="145"/>
      <c r="GGI174" s="167"/>
      <c r="GGJ174" s="147"/>
      <c r="GGK174" s="148"/>
      <c r="GGL174" s="187"/>
      <c r="GGM174" s="188"/>
      <c r="GGN174" s="165"/>
      <c r="GGO174" s="166"/>
      <c r="GGP174" s="146"/>
      <c r="GGQ174" s="145"/>
      <c r="GGR174" s="145"/>
      <c r="GGS174" s="167"/>
      <c r="GGT174" s="147"/>
      <c r="GGU174" s="148"/>
      <c r="GGV174" s="187"/>
      <c r="GGW174" s="188"/>
      <c r="GGX174" s="165"/>
      <c r="GGY174" s="166"/>
      <c r="GGZ174" s="146"/>
      <c r="GHA174" s="145"/>
      <c r="GHB174" s="145"/>
      <c r="GHC174" s="167"/>
      <c r="GHD174" s="147"/>
      <c r="GHE174" s="148"/>
      <c r="GHF174" s="187"/>
      <c r="GHG174" s="188"/>
      <c r="GHH174" s="165"/>
      <c r="GHI174" s="166"/>
      <c r="GHJ174" s="146"/>
      <c r="GHK174" s="145"/>
      <c r="GHL174" s="145"/>
      <c r="GHM174" s="167"/>
      <c r="GHN174" s="147"/>
      <c r="GHO174" s="148"/>
      <c r="GHP174" s="187"/>
      <c r="GHQ174" s="188"/>
      <c r="GHR174" s="165"/>
      <c r="GHS174" s="166"/>
      <c r="GHT174" s="146"/>
      <c r="GHU174" s="145"/>
      <c r="GHV174" s="145"/>
      <c r="GHW174" s="167"/>
      <c r="GHX174" s="147"/>
      <c r="GHY174" s="148"/>
      <c r="GHZ174" s="187"/>
      <c r="GIA174" s="188"/>
      <c r="GIB174" s="165"/>
      <c r="GIC174" s="166"/>
      <c r="GID174" s="146"/>
      <c r="GIE174" s="145"/>
      <c r="GIF174" s="145"/>
      <c r="GIG174" s="167"/>
      <c r="GIH174" s="147"/>
      <c r="GII174" s="148"/>
      <c r="GIJ174" s="187"/>
      <c r="GIK174" s="188"/>
      <c r="GIL174" s="165"/>
      <c r="GIM174" s="166"/>
      <c r="GIN174" s="146"/>
      <c r="GIO174" s="145"/>
      <c r="GIP174" s="145"/>
      <c r="GIQ174" s="167"/>
      <c r="GIR174" s="147"/>
      <c r="GIS174" s="148"/>
      <c r="GIT174" s="187"/>
      <c r="GIU174" s="188"/>
      <c r="GIV174" s="165"/>
      <c r="GIW174" s="166"/>
      <c r="GIX174" s="146"/>
      <c r="GIY174" s="145"/>
      <c r="GIZ174" s="145"/>
      <c r="GJA174" s="167"/>
      <c r="GJB174" s="147"/>
      <c r="GJC174" s="148"/>
      <c r="GJD174" s="187"/>
      <c r="GJE174" s="188"/>
      <c r="GJF174" s="165"/>
      <c r="GJG174" s="166"/>
      <c r="GJH174" s="146"/>
      <c r="GJI174" s="145"/>
      <c r="GJJ174" s="145"/>
      <c r="GJK174" s="167"/>
      <c r="GJL174" s="147"/>
      <c r="GJM174" s="148"/>
      <c r="GJN174" s="187"/>
      <c r="GJO174" s="188"/>
      <c r="GJP174" s="165"/>
      <c r="GJQ174" s="166"/>
      <c r="GJR174" s="146"/>
      <c r="GJS174" s="145"/>
      <c r="GJT174" s="145"/>
      <c r="GJU174" s="167"/>
      <c r="GJV174" s="147"/>
      <c r="GJW174" s="148"/>
      <c r="GJX174" s="187"/>
      <c r="GJY174" s="188"/>
      <c r="GJZ174" s="165"/>
      <c r="GKA174" s="166"/>
      <c r="GKB174" s="146"/>
      <c r="GKC174" s="145"/>
      <c r="GKD174" s="145"/>
      <c r="GKE174" s="167"/>
      <c r="GKF174" s="147"/>
      <c r="GKG174" s="148"/>
      <c r="GKH174" s="187"/>
      <c r="GKI174" s="188"/>
      <c r="GKJ174" s="165"/>
      <c r="GKK174" s="166"/>
      <c r="GKL174" s="146"/>
      <c r="GKM174" s="145"/>
      <c r="GKN174" s="145"/>
      <c r="GKO174" s="167"/>
      <c r="GKP174" s="147"/>
      <c r="GKQ174" s="148"/>
      <c r="GKR174" s="187"/>
      <c r="GKS174" s="188"/>
      <c r="GKT174" s="165"/>
      <c r="GKU174" s="166"/>
      <c r="GKV174" s="146"/>
      <c r="GKW174" s="145"/>
      <c r="GKX174" s="145"/>
      <c r="GKY174" s="167"/>
      <c r="GKZ174" s="147"/>
      <c r="GLA174" s="148"/>
      <c r="GLB174" s="187"/>
      <c r="GLC174" s="188"/>
      <c r="GLD174" s="165"/>
      <c r="GLE174" s="166"/>
      <c r="GLF174" s="146"/>
      <c r="GLG174" s="145"/>
      <c r="GLH174" s="145"/>
      <c r="GLI174" s="167"/>
      <c r="GLJ174" s="147"/>
      <c r="GLK174" s="148"/>
      <c r="GLL174" s="187"/>
      <c r="GLM174" s="188"/>
      <c r="GLN174" s="165"/>
      <c r="GLO174" s="166"/>
      <c r="GLP174" s="146"/>
      <c r="GLQ174" s="145"/>
      <c r="GLR174" s="145"/>
      <c r="GLS174" s="167"/>
      <c r="GLT174" s="147"/>
      <c r="GLU174" s="148"/>
      <c r="GLV174" s="187"/>
      <c r="GLW174" s="188"/>
      <c r="GLX174" s="165"/>
      <c r="GLY174" s="166"/>
      <c r="GLZ174" s="146"/>
      <c r="GMA174" s="145"/>
      <c r="GMB174" s="145"/>
      <c r="GMC174" s="167"/>
      <c r="GMD174" s="147"/>
      <c r="GME174" s="148"/>
      <c r="GMF174" s="187"/>
      <c r="GMG174" s="188"/>
      <c r="GMH174" s="165"/>
      <c r="GMI174" s="166"/>
      <c r="GMJ174" s="146"/>
      <c r="GMK174" s="145"/>
      <c r="GML174" s="145"/>
      <c r="GMM174" s="167"/>
      <c r="GMN174" s="147"/>
      <c r="GMO174" s="148"/>
      <c r="GMP174" s="187"/>
      <c r="GMQ174" s="188"/>
      <c r="GMR174" s="165"/>
      <c r="GMS174" s="166"/>
      <c r="GMT174" s="146"/>
      <c r="GMU174" s="145"/>
      <c r="GMV174" s="145"/>
      <c r="GMW174" s="167"/>
      <c r="GMX174" s="147"/>
      <c r="GMY174" s="148"/>
      <c r="GMZ174" s="187"/>
      <c r="GNA174" s="188"/>
      <c r="GNB174" s="165"/>
      <c r="GNC174" s="166"/>
      <c r="GND174" s="146"/>
      <c r="GNE174" s="145"/>
      <c r="GNF174" s="145"/>
      <c r="GNG174" s="167"/>
      <c r="GNH174" s="147"/>
      <c r="GNI174" s="148"/>
      <c r="GNJ174" s="187"/>
      <c r="GNK174" s="188"/>
      <c r="GNL174" s="165"/>
      <c r="GNM174" s="166"/>
      <c r="GNN174" s="146"/>
      <c r="GNO174" s="145"/>
      <c r="GNP174" s="145"/>
      <c r="GNQ174" s="167"/>
      <c r="GNR174" s="147"/>
      <c r="GNS174" s="148"/>
      <c r="GNT174" s="187"/>
      <c r="GNU174" s="188"/>
      <c r="GNV174" s="165"/>
      <c r="GNW174" s="166"/>
      <c r="GNX174" s="146"/>
      <c r="GNY174" s="145"/>
      <c r="GNZ174" s="145"/>
      <c r="GOA174" s="167"/>
      <c r="GOB174" s="147"/>
      <c r="GOC174" s="148"/>
      <c r="GOD174" s="187"/>
      <c r="GOE174" s="188"/>
      <c r="GOF174" s="165"/>
      <c r="GOG174" s="166"/>
      <c r="GOH174" s="146"/>
      <c r="GOI174" s="145"/>
      <c r="GOJ174" s="145"/>
      <c r="GOK174" s="167"/>
      <c r="GOL174" s="147"/>
      <c r="GOM174" s="148"/>
      <c r="GON174" s="187"/>
      <c r="GOO174" s="188"/>
      <c r="GOP174" s="165"/>
      <c r="GOQ174" s="166"/>
      <c r="GOR174" s="146"/>
      <c r="GOS174" s="145"/>
      <c r="GOT174" s="145"/>
      <c r="GOU174" s="167"/>
      <c r="GOV174" s="147"/>
      <c r="GOW174" s="148"/>
      <c r="GOX174" s="187"/>
      <c r="GOY174" s="188"/>
      <c r="GOZ174" s="165"/>
      <c r="GPA174" s="166"/>
      <c r="GPB174" s="146"/>
      <c r="GPC174" s="145"/>
      <c r="GPD174" s="145"/>
      <c r="GPE174" s="167"/>
      <c r="GPF174" s="147"/>
      <c r="GPG174" s="148"/>
      <c r="GPH174" s="187"/>
      <c r="GPI174" s="188"/>
      <c r="GPJ174" s="165"/>
      <c r="GPK174" s="166"/>
      <c r="GPL174" s="146"/>
      <c r="GPM174" s="145"/>
      <c r="GPN174" s="145"/>
      <c r="GPO174" s="167"/>
      <c r="GPP174" s="147"/>
      <c r="GPQ174" s="148"/>
      <c r="GPR174" s="187"/>
      <c r="GPS174" s="188"/>
      <c r="GPT174" s="165"/>
      <c r="GPU174" s="166"/>
      <c r="GPV174" s="146"/>
      <c r="GPW174" s="145"/>
      <c r="GPX174" s="145"/>
      <c r="GPY174" s="167"/>
      <c r="GPZ174" s="147"/>
      <c r="GQA174" s="148"/>
      <c r="GQB174" s="187"/>
      <c r="GQC174" s="188"/>
      <c r="GQD174" s="165"/>
      <c r="GQE174" s="166"/>
      <c r="GQF174" s="146"/>
      <c r="GQG174" s="145"/>
      <c r="GQH174" s="145"/>
      <c r="GQI174" s="167"/>
      <c r="GQJ174" s="147"/>
      <c r="GQK174" s="148"/>
      <c r="GQL174" s="187"/>
      <c r="GQM174" s="188"/>
      <c r="GQN174" s="165"/>
      <c r="GQO174" s="166"/>
      <c r="GQP174" s="146"/>
      <c r="GQQ174" s="145"/>
      <c r="GQR174" s="145"/>
      <c r="GQS174" s="167"/>
      <c r="GQT174" s="147"/>
      <c r="GQU174" s="148"/>
      <c r="GQV174" s="187"/>
      <c r="GQW174" s="188"/>
      <c r="GQX174" s="165"/>
      <c r="GQY174" s="166"/>
      <c r="GQZ174" s="146"/>
      <c r="GRA174" s="145"/>
      <c r="GRB174" s="145"/>
      <c r="GRC174" s="167"/>
      <c r="GRD174" s="147"/>
      <c r="GRE174" s="148"/>
      <c r="GRF174" s="187"/>
      <c r="GRG174" s="188"/>
      <c r="GRH174" s="165"/>
      <c r="GRI174" s="166"/>
      <c r="GRJ174" s="146"/>
      <c r="GRK174" s="145"/>
      <c r="GRL174" s="145"/>
      <c r="GRM174" s="167"/>
      <c r="GRN174" s="147"/>
      <c r="GRO174" s="148"/>
      <c r="GRP174" s="187"/>
      <c r="GRQ174" s="188"/>
      <c r="GRR174" s="165"/>
      <c r="GRS174" s="166"/>
      <c r="GRT174" s="146"/>
      <c r="GRU174" s="145"/>
      <c r="GRV174" s="145"/>
      <c r="GRW174" s="167"/>
      <c r="GRX174" s="147"/>
      <c r="GRY174" s="148"/>
      <c r="GRZ174" s="187"/>
      <c r="GSA174" s="188"/>
      <c r="GSB174" s="165"/>
      <c r="GSC174" s="166"/>
      <c r="GSD174" s="146"/>
      <c r="GSE174" s="145"/>
      <c r="GSF174" s="145"/>
      <c r="GSG174" s="167"/>
      <c r="GSH174" s="147"/>
      <c r="GSI174" s="148"/>
      <c r="GSJ174" s="187"/>
      <c r="GSK174" s="188"/>
      <c r="GSL174" s="165"/>
      <c r="GSM174" s="166"/>
      <c r="GSN174" s="146"/>
      <c r="GSO174" s="145"/>
      <c r="GSP174" s="145"/>
      <c r="GSQ174" s="167"/>
      <c r="GSR174" s="147"/>
      <c r="GSS174" s="148"/>
      <c r="GST174" s="187"/>
      <c r="GSU174" s="188"/>
      <c r="GSV174" s="165"/>
      <c r="GSW174" s="166"/>
      <c r="GSX174" s="146"/>
      <c r="GSY174" s="145"/>
      <c r="GSZ174" s="145"/>
      <c r="GTA174" s="167"/>
      <c r="GTB174" s="147"/>
      <c r="GTC174" s="148"/>
      <c r="GTD174" s="187"/>
      <c r="GTE174" s="188"/>
      <c r="GTF174" s="165"/>
      <c r="GTG174" s="166"/>
      <c r="GTH174" s="146"/>
      <c r="GTI174" s="145"/>
      <c r="GTJ174" s="145"/>
      <c r="GTK174" s="167"/>
      <c r="GTL174" s="147"/>
      <c r="GTM174" s="148"/>
      <c r="GTN174" s="187"/>
      <c r="GTO174" s="188"/>
      <c r="GTP174" s="165"/>
      <c r="GTQ174" s="166"/>
      <c r="GTR174" s="146"/>
      <c r="GTS174" s="145"/>
      <c r="GTT174" s="145"/>
      <c r="GTU174" s="167"/>
      <c r="GTV174" s="147"/>
      <c r="GTW174" s="148"/>
      <c r="GTX174" s="187"/>
      <c r="GTY174" s="188"/>
      <c r="GTZ174" s="165"/>
      <c r="GUA174" s="166"/>
      <c r="GUB174" s="146"/>
      <c r="GUC174" s="145"/>
      <c r="GUD174" s="145"/>
      <c r="GUE174" s="167"/>
      <c r="GUF174" s="147"/>
      <c r="GUG174" s="148"/>
      <c r="GUH174" s="187"/>
      <c r="GUI174" s="188"/>
      <c r="GUJ174" s="165"/>
      <c r="GUK174" s="166"/>
      <c r="GUL174" s="146"/>
      <c r="GUM174" s="145"/>
      <c r="GUN174" s="145"/>
      <c r="GUO174" s="167"/>
      <c r="GUP174" s="147"/>
      <c r="GUQ174" s="148"/>
      <c r="GUR174" s="187"/>
      <c r="GUS174" s="188"/>
      <c r="GUT174" s="165"/>
      <c r="GUU174" s="166"/>
      <c r="GUV174" s="146"/>
      <c r="GUW174" s="145"/>
      <c r="GUX174" s="145"/>
      <c r="GUY174" s="167"/>
      <c r="GUZ174" s="147"/>
      <c r="GVA174" s="148"/>
      <c r="GVB174" s="187"/>
      <c r="GVC174" s="188"/>
      <c r="GVD174" s="165"/>
      <c r="GVE174" s="166"/>
      <c r="GVF174" s="146"/>
      <c r="GVG174" s="145"/>
      <c r="GVH174" s="145"/>
      <c r="GVI174" s="167"/>
      <c r="GVJ174" s="147"/>
      <c r="GVK174" s="148"/>
      <c r="GVL174" s="187"/>
      <c r="GVM174" s="188"/>
      <c r="GVN174" s="165"/>
      <c r="GVO174" s="166"/>
      <c r="GVP174" s="146"/>
      <c r="GVQ174" s="145"/>
      <c r="GVR174" s="145"/>
      <c r="GVS174" s="167"/>
      <c r="GVT174" s="147"/>
      <c r="GVU174" s="148"/>
      <c r="GVV174" s="187"/>
      <c r="GVW174" s="188"/>
      <c r="GVX174" s="165"/>
      <c r="GVY174" s="166"/>
      <c r="GVZ174" s="146"/>
      <c r="GWA174" s="145"/>
      <c r="GWB174" s="145"/>
      <c r="GWC174" s="167"/>
      <c r="GWD174" s="147"/>
      <c r="GWE174" s="148"/>
      <c r="GWF174" s="187"/>
      <c r="GWG174" s="188"/>
      <c r="GWH174" s="165"/>
      <c r="GWI174" s="166"/>
      <c r="GWJ174" s="146"/>
      <c r="GWK174" s="145"/>
      <c r="GWL174" s="145"/>
      <c r="GWM174" s="167"/>
      <c r="GWN174" s="147"/>
      <c r="GWO174" s="148"/>
      <c r="GWP174" s="187"/>
      <c r="GWQ174" s="188"/>
      <c r="GWR174" s="165"/>
      <c r="GWS174" s="166"/>
      <c r="GWT174" s="146"/>
      <c r="GWU174" s="145"/>
      <c r="GWV174" s="145"/>
      <c r="GWW174" s="167"/>
      <c r="GWX174" s="147"/>
      <c r="GWY174" s="148"/>
      <c r="GWZ174" s="187"/>
      <c r="GXA174" s="188"/>
      <c r="GXB174" s="165"/>
      <c r="GXC174" s="166"/>
      <c r="GXD174" s="146"/>
      <c r="GXE174" s="145"/>
      <c r="GXF174" s="145"/>
      <c r="GXG174" s="167"/>
      <c r="GXH174" s="147"/>
      <c r="GXI174" s="148"/>
      <c r="GXJ174" s="187"/>
      <c r="GXK174" s="188"/>
      <c r="GXL174" s="165"/>
      <c r="GXM174" s="166"/>
      <c r="GXN174" s="146"/>
      <c r="GXO174" s="145"/>
      <c r="GXP174" s="145"/>
      <c r="GXQ174" s="167"/>
      <c r="GXR174" s="147"/>
      <c r="GXS174" s="148"/>
      <c r="GXT174" s="187"/>
      <c r="GXU174" s="188"/>
      <c r="GXV174" s="165"/>
      <c r="GXW174" s="166"/>
      <c r="GXX174" s="146"/>
      <c r="GXY174" s="145"/>
      <c r="GXZ174" s="145"/>
      <c r="GYA174" s="167"/>
      <c r="GYB174" s="147"/>
      <c r="GYC174" s="148"/>
      <c r="GYD174" s="187"/>
      <c r="GYE174" s="188"/>
      <c r="GYF174" s="165"/>
      <c r="GYG174" s="166"/>
      <c r="GYH174" s="146"/>
      <c r="GYI174" s="145"/>
      <c r="GYJ174" s="145"/>
      <c r="GYK174" s="167"/>
      <c r="GYL174" s="147"/>
      <c r="GYM174" s="148"/>
      <c r="GYN174" s="187"/>
      <c r="GYO174" s="188"/>
      <c r="GYP174" s="165"/>
      <c r="GYQ174" s="166"/>
      <c r="GYR174" s="146"/>
      <c r="GYS174" s="145"/>
      <c r="GYT174" s="145"/>
      <c r="GYU174" s="167"/>
      <c r="GYV174" s="147"/>
      <c r="GYW174" s="148"/>
      <c r="GYX174" s="187"/>
      <c r="GYY174" s="188"/>
      <c r="GYZ174" s="165"/>
      <c r="GZA174" s="166"/>
      <c r="GZB174" s="146"/>
      <c r="GZC174" s="145"/>
      <c r="GZD174" s="145"/>
      <c r="GZE174" s="167"/>
      <c r="GZF174" s="147"/>
      <c r="GZG174" s="148"/>
      <c r="GZH174" s="187"/>
      <c r="GZI174" s="188"/>
      <c r="GZJ174" s="165"/>
      <c r="GZK174" s="166"/>
      <c r="GZL174" s="146"/>
      <c r="GZM174" s="145"/>
      <c r="GZN174" s="145"/>
      <c r="GZO174" s="167"/>
      <c r="GZP174" s="147"/>
      <c r="GZQ174" s="148"/>
      <c r="GZR174" s="187"/>
      <c r="GZS174" s="188"/>
      <c r="GZT174" s="165"/>
      <c r="GZU174" s="166"/>
      <c r="GZV174" s="146"/>
      <c r="GZW174" s="145"/>
      <c r="GZX174" s="145"/>
      <c r="GZY174" s="167"/>
      <c r="GZZ174" s="147"/>
      <c r="HAA174" s="148"/>
      <c r="HAB174" s="187"/>
      <c r="HAC174" s="188"/>
      <c r="HAD174" s="165"/>
      <c r="HAE174" s="166"/>
      <c r="HAF174" s="146"/>
      <c r="HAG174" s="145"/>
      <c r="HAH174" s="145"/>
      <c r="HAI174" s="167"/>
      <c r="HAJ174" s="147"/>
      <c r="HAK174" s="148"/>
      <c r="HAL174" s="187"/>
      <c r="HAM174" s="188"/>
      <c r="HAN174" s="165"/>
      <c r="HAO174" s="166"/>
      <c r="HAP174" s="146"/>
      <c r="HAQ174" s="145"/>
      <c r="HAR174" s="145"/>
      <c r="HAS174" s="167"/>
      <c r="HAT174" s="147"/>
      <c r="HAU174" s="148"/>
      <c r="HAV174" s="187"/>
      <c r="HAW174" s="188"/>
      <c r="HAX174" s="165"/>
      <c r="HAY174" s="166"/>
      <c r="HAZ174" s="146"/>
      <c r="HBA174" s="145"/>
      <c r="HBB174" s="145"/>
      <c r="HBC174" s="167"/>
      <c r="HBD174" s="147"/>
      <c r="HBE174" s="148"/>
      <c r="HBF174" s="187"/>
      <c r="HBG174" s="188"/>
      <c r="HBH174" s="165"/>
      <c r="HBI174" s="166"/>
      <c r="HBJ174" s="146"/>
      <c r="HBK174" s="145"/>
      <c r="HBL174" s="145"/>
      <c r="HBM174" s="167"/>
      <c r="HBN174" s="147"/>
      <c r="HBO174" s="148"/>
      <c r="HBP174" s="187"/>
      <c r="HBQ174" s="188"/>
      <c r="HBR174" s="165"/>
      <c r="HBS174" s="166"/>
      <c r="HBT174" s="146"/>
      <c r="HBU174" s="145"/>
      <c r="HBV174" s="145"/>
      <c r="HBW174" s="167"/>
      <c r="HBX174" s="147"/>
      <c r="HBY174" s="148"/>
      <c r="HBZ174" s="187"/>
      <c r="HCA174" s="188"/>
      <c r="HCB174" s="165"/>
      <c r="HCC174" s="166"/>
      <c r="HCD174" s="146"/>
      <c r="HCE174" s="145"/>
      <c r="HCF174" s="145"/>
      <c r="HCG174" s="167"/>
      <c r="HCH174" s="147"/>
      <c r="HCI174" s="148"/>
      <c r="HCJ174" s="187"/>
      <c r="HCK174" s="188"/>
      <c r="HCL174" s="165"/>
      <c r="HCM174" s="166"/>
      <c r="HCN174" s="146"/>
      <c r="HCO174" s="145"/>
      <c r="HCP174" s="145"/>
      <c r="HCQ174" s="167"/>
      <c r="HCR174" s="147"/>
      <c r="HCS174" s="148"/>
      <c r="HCT174" s="187"/>
      <c r="HCU174" s="188"/>
      <c r="HCV174" s="165"/>
      <c r="HCW174" s="166"/>
      <c r="HCX174" s="146"/>
      <c r="HCY174" s="145"/>
      <c r="HCZ174" s="145"/>
      <c r="HDA174" s="167"/>
      <c r="HDB174" s="147"/>
      <c r="HDC174" s="148"/>
      <c r="HDD174" s="187"/>
      <c r="HDE174" s="188"/>
      <c r="HDF174" s="165"/>
      <c r="HDG174" s="166"/>
      <c r="HDH174" s="146"/>
      <c r="HDI174" s="145"/>
      <c r="HDJ174" s="145"/>
      <c r="HDK174" s="167"/>
      <c r="HDL174" s="147"/>
      <c r="HDM174" s="148"/>
      <c r="HDN174" s="187"/>
      <c r="HDO174" s="188"/>
      <c r="HDP174" s="165"/>
      <c r="HDQ174" s="166"/>
      <c r="HDR174" s="146"/>
      <c r="HDS174" s="145"/>
      <c r="HDT174" s="145"/>
      <c r="HDU174" s="167"/>
      <c r="HDV174" s="147"/>
      <c r="HDW174" s="148"/>
      <c r="HDX174" s="187"/>
      <c r="HDY174" s="188"/>
      <c r="HDZ174" s="165"/>
      <c r="HEA174" s="166"/>
      <c r="HEB174" s="146"/>
      <c r="HEC174" s="145"/>
      <c r="HED174" s="145"/>
      <c r="HEE174" s="167"/>
      <c r="HEF174" s="147"/>
      <c r="HEG174" s="148"/>
      <c r="HEH174" s="187"/>
      <c r="HEI174" s="188"/>
      <c r="HEJ174" s="165"/>
      <c r="HEK174" s="166"/>
      <c r="HEL174" s="146"/>
      <c r="HEM174" s="145"/>
      <c r="HEN174" s="145"/>
      <c r="HEO174" s="167"/>
      <c r="HEP174" s="147"/>
      <c r="HEQ174" s="148"/>
      <c r="HER174" s="187"/>
      <c r="HES174" s="188"/>
      <c r="HET174" s="165"/>
      <c r="HEU174" s="166"/>
      <c r="HEV174" s="146"/>
      <c r="HEW174" s="145"/>
      <c r="HEX174" s="145"/>
      <c r="HEY174" s="167"/>
      <c r="HEZ174" s="147"/>
      <c r="HFA174" s="148"/>
      <c r="HFB174" s="187"/>
      <c r="HFC174" s="188"/>
      <c r="HFD174" s="165"/>
      <c r="HFE174" s="166"/>
      <c r="HFF174" s="146"/>
      <c r="HFG174" s="145"/>
      <c r="HFH174" s="145"/>
      <c r="HFI174" s="167"/>
      <c r="HFJ174" s="147"/>
      <c r="HFK174" s="148"/>
      <c r="HFL174" s="187"/>
      <c r="HFM174" s="188"/>
      <c r="HFN174" s="165"/>
      <c r="HFO174" s="166"/>
      <c r="HFP174" s="146"/>
      <c r="HFQ174" s="145"/>
      <c r="HFR174" s="145"/>
      <c r="HFS174" s="167"/>
      <c r="HFT174" s="147"/>
      <c r="HFU174" s="148"/>
      <c r="HFV174" s="187"/>
      <c r="HFW174" s="188"/>
      <c r="HFX174" s="165"/>
      <c r="HFY174" s="166"/>
      <c r="HFZ174" s="146"/>
      <c r="HGA174" s="145"/>
      <c r="HGB174" s="145"/>
      <c r="HGC174" s="167"/>
      <c r="HGD174" s="147"/>
      <c r="HGE174" s="148"/>
      <c r="HGF174" s="187"/>
      <c r="HGG174" s="188"/>
      <c r="HGH174" s="165"/>
      <c r="HGI174" s="166"/>
      <c r="HGJ174" s="146"/>
      <c r="HGK174" s="145"/>
      <c r="HGL174" s="145"/>
      <c r="HGM174" s="167"/>
      <c r="HGN174" s="147"/>
      <c r="HGO174" s="148"/>
      <c r="HGP174" s="187"/>
      <c r="HGQ174" s="188"/>
      <c r="HGR174" s="165"/>
      <c r="HGS174" s="166"/>
      <c r="HGT174" s="146"/>
      <c r="HGU174" s="145"/>
      <c r="HGV174" s="145"/>
      <c r="HGW174" s="167"/>
      <c r="HGX174" s="147"/>
      <c r="HGY174" s="148"/>
      <c r="HGZ174" s="187"/>
      <c r="HHA174" s="188"/>
      <c r="HHB174" s="165"/>
      <c r="HHC174" s="166"/>
      <c r="HHD174" s="146"/>
      <c r="HHE174" s="145"/>
      <c r="HHF174" s="145"/>
      <c r="HHG174" s="167"/>
      <c r="HHH174" s="147"/>
      <c r="HHI174" s="148"/>
      <c r="HHJ174" s="187"/>
      <c r="HHK174" s="188"/>
      <c r="HHL174" s="165"/>
      <c r="HHM174" s="166"/>
      <c r="HHN174" s="146"/>
      <c r="HHO174" s="145"/>
      <c r="HHP174" s="145"/>
      <c r="HHQ174" s="167"/>
      <c r="HHR174" s="147"/>
      <c r="HHS174" s="148"/>
      <c r="HHT174" s="187"/>
      <c r="HHU174" s="188"/>
      <c r="HHV174" s="165"/>
      <c r="HHW174" s="166"/>
      <c r="HHX174" s="146"/>
      <c r="HHY174" s="145"/>
      <c r="HHZ174" s="145"/>
      <c r="HIA174" s="167"/>
      <c r="HIB174" s="147"/>
      <c r="HIC174" s="148"/>
      <c r="HID174" s="187"/>
      <c r="HIE174" s="188"/>
      <c r="HIF174" s="165"/>
      <c r="HIG174" s="166"/>
      <c r="HIH174" s="146"/>
      <c r="HII174" s="145"/>
      <c r="HIJ174" s="145"/>
      <c r="HIK174" s="167"/>
      <c r="HIL174" s="147"/>
      <c r="HIM174" s="148"/>
      <c r="HIN174" s="187"/>
      <c r="HIO174" s="188"/>
      <c r="HIP174" s="165"/>
      <c r="HIQ174" s="166"/>
      <c r="HIR174" s="146"/>
      <c r="HIS174" s="145"/>
      <c r="HIT174" s="145"/>
      <c r="HIU174" s="167"/>
      <c r="HIV174" s="147"/>
      <c r="HIW174" s="148"/>
      <c r="HIX174" s="187"/>
      <c r="HIY174" s="188"/>
      <c r="HIZ174" s="165"/>
      <c r="HJA174" s="166"/>
      <c r="HJB174" s="146"/>
      <c r="HJC174" s="145"/>
      <c r="HJD174" s="145"/>
      <c r="HJE174" s="167"/>
      <c r="HJF174" s="147"/>
      <c r="HJG174" s="148"/>
      <c r="HJH174" s="187"/>
      <c r="HJI174" s="188"/>
      <c r="HJJ174" s="165"/>
      <c r="HJK174" s="166"/>
      <c r="HJL174" s="146"/>
      <c r="HJM174" s="145"/>
      <c r="HJN174" s="145"/>
      <c r="HJO174" s="167"/>
      <c r="HJP174" s="147"/>
      <c r="HJQ174" s="148"/>
      <c r="HJR174" s="187"/>
      <c r="HJS174" s="188"/>
      <c r="HJT174" s="165"/>
      <c r="HJU174" s="166"/>
      <c r="HJV174" s="146"/>
      <c r="HJW174" s="145"/>
      <c r="HJX174" s="145"/>
      <c r="HJY174" s="167"/>
      <c r="HJZ174" s="147"/>
      <c r="HKA174" s="148"/>
      <c r="HKB174" s="187"/>
      <c r="HKC174" s="188"/>
      <c r="HKD174" s="165"/>
      <c r="HKE174" s="166"/>
      <c r="HKF174" s="146"/>
      <c r="HKG174" s="145"/>
      <c r="HKH174" s="145"/>
      <c r="HKI174" s="167"/>
      <c r="HKJ174" s="147"/>
      <c r="HKK174" s="148"/>
      <c r="HKL174" s="187"/>
      <c r="HKM174" s="188"/>
      <c r="HKN174" s="165"/>
      <c r="HKO174" s="166"/>
      <c r="HKP174" s="146"/>
      <c r="HKQ174" s="145"/>
      <c r="HKR174" s="145"/>
      <c r="HKS174" s="167"/>
      <c r="HKT174" s="147"/>
      <c r="HKU174" s="148"/>
      <c r="HKV174" s="187"/>
      <c r="HKW174" s="188"/>
      <c r="HKX174" s="165"/>
      <c r="HKY174" s="166"/>
      <c r="HKZ174" s="146"/>
      <c r="HLA174" s="145"/>
      <c r="HLB174" s="145"/>
      <c r="HLC174" s="167"/>
      <c r="HLD174" s="147"/>
      <c r="HLE174" s="148"/>
      <c r="HLF174" s="187"/>
      <c r="HLG174" s="188"/>
      <c r="HLH174" s="165"/>
      <c r="HLI174" s="166"/>
      <c r="HLJ174" s="146"/>
      <c r="HLK174" s="145"/>
      <c r="HLL174" s="145"/>
      <c r="HLM174" s="167"/>
      <c r="HLN174" s="147"/>
      <c r="HLO174" s="148"/>
      <c r="HLP174" s="187"/>
      <c r="HLQ174" s="188"/>
      <c r="HLR174" s="165"/>
      <c r="HLS174" s="166"/>
      <c r="HLT174" s="146"/>
      <c r="HLU174" s="145"/>
      <c r="HLV174" s="145"/>
      <c r="HLW174" s="167"/>
      <c r="HLX174" s="147"/>
      <c r="HLY174" s="148"/>
      <c r="HLZ174" s="187"/>
      <c r="HMA174" s="188"/>
      <c r="HMB174" s="165"/>
      <c r="HMC174" s="166"/>
      <c r="HMD174" s="146"/>
      <c r="HME174" s="145"/>
      <c r="HMF174" s="145"/>
      <c r="HMG174" s="167"/>
      <c r="HMH174" s="147"/>
      <c r="HMI174" s="148"/>
      <c r="HMJ174" s="187"/>
      <c r="HMK174" s="188"/>
      <c r="HML174" s="165"/>
      <c r="HMM174" s="166"/>
      <c r="HMN174" s="146"/>
      <c r="HMO174" s="145"/>
      <c r="HMP174" s="145"/>
      <c r="HMQ174" s="167"/>
      <c r="HMR174" s="147"/>
      <c r="HMS174" s="148"/>
      <c r="HMT174" s="187"/>
      <c r="HMU174" s="188"/>
      <c r="HMV174" s="165"/>
      <c r="HMW174" s="166"/>
      <c r="HMX174" s="146"/>
      <c r="HMY174" s="145"/>
      <c r="HMZ174" s="145"/>
      <c r="HNA174" s="167"/>
      <c r="HNB174" s="147"/>
      <c r="HNC174" s="148"/>
      <c r="HND174" s="187"/>
      <c r="HNE174" s="188"/>
      <c r="HNF174" s="165"/>
      <c r="HNG174" s="166"/>
      <c r="HNH174" s="146"/>
      <c r="HNI174" s="145"/>
      <c r="HNJ174" s="145"/>
      <c r="HNK174" s="167"/>
      <c r="HNL174" s="147"/>
      <c r="HNM174" s="148"/>
      <c r="HNN174" s="187"/>
      <c r="HNO174" s="188"/>
      <c r="HNP174" s="165"/>
      <c r="HNQ174" s="166"/>
      <c r="HNR174" s="146"/>
      <c r="HNS174" s="145"/>
      <c r="HNT174" s="145"/>
      <c r="HNU174" s="167"/>
      <c r="HNV174" s="147"/>
      <c r="HNW174" s="148"/>
      <c r="HNX174" s="187"/>
      <c r="HNY174" s="188"/>
      <c r="HNZ174" s="165"/>
      <c r="HOA174" s="166"/>
      <c r="HOB174" s="146"/>
      <c r="HOC174" s="145"/>
      <c r="HOD174" s="145"/>
      <c r="HOE174" s="167"/>
      <c r="HOF174" s="147"/>
      <c r="HOG174" s="148"/>
      <c r="HOH174" s="187"/>
      <c r="HOI174" s="188"/>
      <c r="HOJ174" s="165"/>
      <c r="HOK174" s="166"/>
      <c r="HOL174" s="146"/>
      <c r="HOM174" s="145"/>
      <c r="HON174" s="145"/>
      <c r="HOO174" s="167"/>
      <c r="HOP174" s="147"/>
      <c r="HOQ174" s="148"/>
      <c r="HOR174" s="187"/>
      <c r="HOS174" s="188"/>
      <c r="HOT174" s="165"/>
      <c r="HOU174" s="166"/>
      <c r="HOV174" s="146"/>
      <c r="HOW174" s="145"/>
      <c r="HOX174" s="145"/>
      <c r="HOY174" s="167"/>
      <c r="HOZ174" s="147"/>
      <c r="HPA174" s="148"/>
      <c r="HPB174" s="187"/>
      <c r="HPC174" s="188"/>
      <c r="HPD174" s="165"/>
      <c r="HPE174" s="166"/>
      <c r="HPF174" s="146"/>
      <c r="HPG174" s="145"/>
      <c r="HPH174" s="145"/>
      <c r="HPI174" s="167"/>
      <c r="HPJ174" s="147"/>
      <c r="HPK174" s="148"/>
      <c r="HPL174" s="187"/>
      <c r="HPM174" s="188"/>
      <c r="HPN174" s="165"/>
      <c r="HPO174" s="166"/>
      <c r="HPP174" s="146"/>
      <c r="HPQ174" s="145"/>
      <c r="HPR174" s="145"/>
      <c r="HPS174" s="167"/>
      <c r="HPT174" s="147"/>
      <c r="HPU174" s="148"/>
      <c r="HPV174" s="187"/>
      <c r="HPW174" s="188"/>
      <c r="HPX174" s="165"/>
      <c r="HPY174" s="166"/>
      <c r="HPZ174" s="146"/>
      <c r="HQA174" s="145"/>
      <c r="HQB174" s="145"/>
      <c r="HQC174" s="167"/>
      <c r="HQD174" s="147"/>
      <c r="HQE174" s="148"/>
      <c r="HQF174" s="187"/>
      <c r="HQG174" s="188"/>
      <c r="HQH174" s="165"/>
      <c r="HQI174" s="166"/>
      <c r="HQJ174" s="146"/>
      <c r="HQK174" s="145"/>
      <c r="HQL174" s="145"/>
      <c r="HQM174" s="167"/>
      <c r="HQN174" s="147"/>
      <c r="HQO174" s="148"/>
      <c r="HQP174" s="187"/>
      <c r="HQQ174" s="188"/>
      <c r="HQR174" s="165"/>
      <c r="HQS174" s="166"/>
      <c r="HQT174" s="146"/>
      <c r="HQU174" s="145"/>
      <c r="HQV174" s="145"/>
      <c r="HQW174" s="167"/>
      <c r="HQX174" s="147"/>
      <c r="HQY174" s="148"/>
      <c r="HQZ174" s="187"/>
      <c r="HRA174" s="188"/>
      <c r="HRB174" s="165"/>
      <c r="HRC174" s="166"/>
      <c r="HRD174" s="146"/>
      <c r="HRE174" s="145"/>
      <c r="HRF174" s="145"/>
      <c r="HRG174" s="167"/>
      <c r="HRH174" s="147"/>
      <c r="HRI174" s="148"/>
      <c r="HRJ174" s="187"/>
      <c r="HRK174" s="188"/>
      <c r="HRL174" s="165"/>
      <c r="HRM174" s="166"/>
      <c r="HRN174" s="146"/>
      <c r="HRO174" s="145"/>
      <c r="HRP174" s="145"/>
      <c r="HRQ174" s="167"/>
      <c r="HRR174" s="147"/>
      <c r="HRS174" s="148"/>
      <c r="HRT174" s="187"/>
      <c r="HRU174" s="188"/>
      <c r="HRV174" s="165"/>
      <c r="HRW174" s="166"/>
      <c r="HRX174" s="146"/>
      <c r="HRY174" s="145"/>
      <c r="HRZ174" s="145"/>
      <c r="HSA174" s="167"/>
      <c r="HSB174" s="147"/>
      <c r="HSC174" s="148"/>
      <c r="HSD174" s="187"/>
      <c r="HSE174" s="188"/>
      <c r="HSF174" s="165"/>
      <c r="HSG174" s="166"/>
      <c r="HSH174" s="146"/>
      <c r="HSI174" s="145"/>
      <c r="HSJ174" s="145"/>
      <c r="HSK174" s="167"/>
      <c r="HSL174" s="147"/>
      <c r="HSM174" s="148"/>
      <c r="HSN174" s="187"/>
      <c r="HSO174" s="188"/>
      <c r="HSP174" s="165"/>
      <c r="HSQ174" s="166"/>
      <c r="HSR174" s="146"/>
      <c r="HSS174" s="145"/>
      <c r="HST174" s="145"/>
      <c r="HSU174" s="167"/>
      <c r="HSV174" s="147"/>
      <c r="HSW174" s="148"/>
      <c r="HSX174" s="187"/>
      <c r="HSY174" s="188"/>
      <c r="HSZ174" s="165"/>
      <c r="HTA174" s="166"/>
      <c r="HTB174" s="146"/>
      <c r="HTC174" s="145"/>
      <c r="HTD174" s="145"/>
      <c r="HTE174" s="167"/>
      <c r="HTF174" s="147"/>
      <c r="HTG174" s="148"/>
      <c r="HTH174" s="187"/>
      <c r="HTI174" s="188"/>
      <c r="HTJ174" s="165"/>
      <c r="HTK174" s="166"/>
      <c r="HTL174" s="146"/>
      <c r="HTM174" s="145"/>
      <c r="HTN174" s="145"/>
      <c r="HTO174" s="167"/>
      <c r="HTP174" s="147"/>
      <c r="HTQ174" s="148"/>
      <c r="HTR174" s="187"/>
      <c r="HTS174" s="188"/>
      <c r="HTT174" s="165"/>
      <c r="HTU174" s="166"/>
      <c r="HTV174" s="146"/>
      <c r="HTW174" s="145"/>
      <c r="HTX174" s="145"/>
      <c r="HTY174" s="167"/>
      <c r="HTZ174" s="147"/>
      <c r="HUA174" s="148"/>
      <c r="HUB174" s="187"/>
      <c r="HUC174" s="188"/>
      <c r="HUD174" s="165"/>
      <c r="HUE174" s="166"/>
      <c r="HUF174" s="146"/>
      <c r="HUG174" s="145"/>
      <c r="HUH174" s="145"/>
      <c r="HUI174" s="167"/>
      <c r="HUJ174" s="147"/>
      <c r="HUK174" s="148"/>
      <c r="HUL174" s="187"/>
      <c r="HUM174" s="188"/>
      <c r="HUN174" s="165"/>
      <c r="HUO174" s="166"/>
      <c r="HUP174" s="146"/>
      <c r="HUQ174" s="145"/>
      <c r="HUR174" s="145"/>
      <c r="HUS174" s="167"/>
      <c r="HUT174" s="147"/>
      <c r="HUU174" s="148"/>
      <c r="HUV174" s="187"/>
      <c r="HUW174" s="188"/>
      <c r="HUX174" s="165"/>
      <c r="HUY174" s="166"/>
      <c r="HUZ174" s="146"/>
      <c r="HVA174" s="145"/>
      <c r="HVB174" s="145"/>
      <c r="HVC174" s="167"/>
      <c r="HVD174" s="147"/>
      <c r="HVE174" s="148"/>
      <c r="HVF174" s="187"/>
      <c r="HVG174" s="188"/>
      <c r="HVH174" s="165"/>
      <c r="HVI174" s="166"/>
      <c r="HVJ174" s="146"/>
      <c r="HVK174" s="145"/>
      <c r="HVL174" s="145"/>
      <c r="HVM174" s="167"/>
      <c r="HVN174" s="147"/>
      <c r="HVO174" s="148"/>
      <c r="HVP174" s="187"/>
      <c r="HVQ174" s="188"/>
      <c r="HVR174" s="165"/>
      <c r="HVS174" s="166"/>
      <c r="HVT174" s="146"/>
      <c r="HVU174" s="145"/>
      <c r="HVV174" s="145"/>
      <c r="HVW174" s="167"/>
      <c r="HVX174" s="147"/>
      <c r="HVY174" s="148"/>
      <c r="HVZ174" s="187"/>
      <c r="HWA174" s="188"/>
      <c r="HWB174" s="165"/>
      <c r="HWC174" s="166"/>
      <c r="HWD174" s="146"/>
      <c r="HWE174" s="145"/>
      <c r="HWF174" s="145"/>
      <c r="HWG174" s="167"/>
      <c r="HWH174" s="147"/>
      <c r="HWI174" s="148"/>
      <c r="HWJ174" s="187"/>
      <c r="HWK174" s="188"/>
      <c r="HWL174" s="165"/>
      <c r="HWM174" s="166"/>
      <c r="HWN174" s="146"/>
      <c r="HWO174" s="145"/>
      <c r="HWP174" s="145"/>
      <c r="HWQ174" s="167"/>
      <c r="HWR174" s="147"/>
      <c r="HWS174" s="148"/>
      <c r="HWT174" s="187"/>
      <c r="HWU174" s="188"/>
      <c r="HWV174" s="165"/>
      <c r="HWW174" s="166"/>
      <c r="HWX174" s="146"/>
      <c r="HWY174" s="145"/>
      <c r="HWZ174" s="145"/>
      <c r="HXA174" s="167"/>
      <c r="HXB174" s="147"/>
      <c r="HXC174" s="148"/>
      <c r="HXD174" s="187"/>
      <c r="HXE174" s="188"/>
      <c r="HXF174" s="165"/>
      <c r="HXG174" s="166"/>
      <c r="HXH174" s="146"/>
      <c r="HXI174" s="145"/>
      <c r="HXJ174" s="145"/>
      <c r="HXK174" s="167"/>
      <c r="HXL174" s="147"/>
      <c r="HXM174" s="148"/>
      <c r="HXN174" s="187"/>
      <c r="HXO174" s="188"/>
      <c r="HXP174" s="165"/>
      <c r="HXQ174" s="166"/>
      <c r="HXR174" s="146"/>
      <c r="HXS174" s="145"/>
      <c r="HXT174" s="145"/>
      <c r="HXU174" s="167"/>
      <c r="HXV174" s="147"/>
      <c r="HXW174" s="148"/>
      <c r="HXX174" s="187"/>
      <c r="HXY174" s="188"/>
      <c r="HXZ174" s="165"/>
      <c r="HYA174" s="166"/>
      <c r="HYB174" s="146"/>
      <c r="HYC174" s="145"/>
      <c r="HYD174" s="145"/>
      <c r="HYE174" s="167"/>
      <c r="HYF174" s="147"/>
      <c r="HYG174" s="148"/>
      <c r="HYH174" s="187"/>
      <c r="HYI174" s="188"/>
      <c r="HYJ174" s="165"/>
      <c r="HYK174" s="166"/>
      <c r="HYL174" s="146"/>
      <c r="HYM174" s="145"/>
      <c r="HYN174" s="145"/>
      <c r="HYO174" s="167"/>
      <c r="HYP174" s="147"/>
      <c r="HYQ174" s="148"/>
      <c r="HYR174" s="187"/>
      <c r="HYS174" s="188"/>
      <c r="HYT174" s="165"/>
      <c r="HYU174" s="166"/>
      <c r="HYV174" s="146"/>
      <c r="HYW174" s="145"/>
      <c r="HYX174" s="145"/>
      <c r="HYY174" s="167"/>
      <c r="HYZ174" s="147"/>
      <c r="HZA174" s="148"/>
      <c r="HZB174" s="187"/>
      <c r="HZC174" s="188"/>
      <c r="HZD174" s="165"/>
      <c r="HZE174" s="166"/>
      <c r="HZF174" s="146"/>
      <c r="HZG174" s="145"/>
      <c r="HZH174" s="145"/>
      <c r="HZI174" s="167"/>
      <c r="HZJ174" s="147"/>
      <c r="HZK174" s="148"/>
      <c r="HZL174" s="187"/>
      <c r="HZM174" s="188"/>
      <c r="HZN174" s="165"/>
      <c r="HZO174" s="166"/>
      <c r="HZP174" s="146"/>
      <c r="HZQ174" s="145"/>
      <c r="HZR174" s="145"/>
      <c r="HZS174" s="167"/>
      <c r="HZT174" s="147"/>
      <c r="HZU174" s="148"/>
      <c r="HZV174" s="187"/>
      <c r="HZW174" s="188"/>
      <c r="HZX174" s="165"/>
      <c r="HZY174" s="166"/>
      <c r="HZZ174" s="146"/>
      <c r="IAA174" s="145"/>
      <c r="IAB174" s="145"/>
      <c r="IAC174" s="167"/>
      <c r="IAD174" s="147"/>
      <c r="IAE174" s="148"/>
      <c r="IAF174" s="187"/>
      <c r="IAG174" s="188"/>
      <c r="IAH174" s="165"/>
      <c r="IAI174" s="166"/>
      <c r="IAJ174" s="146"/>
      <c r="IAK174" s="145"/>
      <c r="IAL174" s="145"/>
      <c r="IAM174" s="167"/>
      <c r="IAN174" s="147"/>
      <c r="IAO174" s="148"/>
      <c r="IAP174" s="187"/>
      <c r="IAQ174" s="188"/>
      <c r="IAR174" s="165"/>
      <c r="IAS174" s="166"/>
      <c r="IAT174" s="146"/>
      <c r="IAU174" s="145"/>
      <c r="IAV174" s="145"/>
      <c r="IAW174" s="167"/>
      <c r="IAX174" s="147"/>
      <c r="IAY174" s="148"/>
      <c r="IAZ174" s="187"/>
      <c r="IBA174" s="188"/>
      <c r="IBB174" s="165"/>
      <c r="IBC174" s="166"/>
      <c r="IBD174" s="146"/>
      <c r="IBE174" s="145"/>
      <c r="IBF174" s="145"/>
      <c r="IBG174" s="167"/>
      <c r="IBH174" s="147"/>
      <c r="IBI174" s="148"/>
      <c r="IBJ174" s="187"/>
      <c r="IBK174" s="188"/>
      <c r="IBL174" s="165"/>
      <c r="IBM174" s="166"/>
      <c r="IBN174" s="146"/>
      <c r="IBO174" s="145"/>
      <c r="IBP174" s="145"/>
      <c r="IBQ174" s="167"/>
      <c r="IBR174" s="147"/>
      <c r="IBS174" s="148"/>
      <c r="IBT174" s="187"/>
      <c r="IBU174" s="188"/>
      <c r="IBV174" s="165"/>
      <c r="IBW174" s="166"/>
      <c r="IBX174" s="146"/>
      <c r="IBY174" s="145"/>
      <c r="IBZ174" s="145"/>
      <c r="ICA174" s="167"/>
      <c r="ICB174" s="147"/>
      <c r="ICC174" s="148"/>
      <c r="ICD174" s="187"/>
      <c r="ICE174" s="188"/>
      <c r="ICF174" s="165"/>
      <c r="ICG174" s="166"/>
      <c r="ICH174" s="146"/>
      <c r="ICI174" s="145"/>
      <c r="ICJ174" s="145"/>
      <c r="ICK174" s="167"/>
      <c r="ICL174" s="147"/>
      <c r="ICM174" s="148"/>
      <c r="ICN174" s="187"/>
      <c r="ICO174" s="188"/>
      <c r="ICP174" s="165"/>
      <c r="ICQ174" s="166"/>
      <c r="ICR174" s="146"/>
      <c r="ICS174" s="145"/>
      <c r="ICT174" s="145"/>
      <c r="ICU174" s="167"/>
      <c r="ICV174" s="147"/>
      <c r="ICW174" s="148"/>
      <c r="ICX174" s="187"/>
      <c r="ICY174" s="188"/>
      <c r="ICZ174" s="165"/>
      <c r="IDA174" s="166"/>
      <c r="IDB174" s="146"/>
      <c r="IDC174" s="145"/>
      <c r="IDD174" s="145"/>
      <c r="IDE174" s="167"/>
      <c r="IDF174" s="147"/>
      <c r="IDG174" s="148"/>
      <c r="IDH174" s="187"/>
      <c r="IDI174" s="188"/>
      <c r="IDJ174" s="165"/>
      <c r="IDK174" s="166"/>
      <c r="IDL174" s="146"/>
      <c r="IDM174" s="145"/>
      <c r="IDN174" s="145"/>
      <c r="IDO174" s="167"/>
      <c r="IDP174" s="147"/>
      <c r="IDQ174" s="148"/>
      <c r="IDR174" s="187"/>
      <c r="IDS174" s="188"/>
      <c r="IDT174" s="165"/>
      <c r="IDU174" s="166"/>
      <c r="IDV174" s="146"/>
      <c r="IDW174" s="145"/>
      <c r="IDX174" s="145"/>
      <c r="IDY174" s="167"/>
      <c r="IDZ174" s="147"/>
      <c r="IEA174" s="148"/>
      <c r="IEB174" s="187"/>
      <c r="IEC174" s="188"/>
      <c r="IED174" s="165"/>
      <c r="IEE174" s="166"/>
      <c r="IEF174" s="146"/>
      <c r="IEG174" s="145"/>
      <c r="IEH174" s="145"/>
      <c r="IEI174" s="167"/>
      <c r="IEJ174" s="147"/>
      <c r="IEK174" s="148"/>
      <c r="IEL174" s="187"/>
      <c r="IEM174" s="188"/>
      <c r="IEN174" s="165"/>
      <c r="IEO174" s="166"/>
      <c r="IEP174" s="146"/>
      <c r="IEQ174" s="145"/>
      <c r="IER174" s="145"/>
      <c r="IES174" s="167"/>
      <c r="IET174" s="147"/>
      <c r="IEU174" s="148"/>
      <c r="IEV174" s="187"/>
      <c r="IEW174" s="188"/>
      <c r="IEX174" s="165"/>
      <c r="IEY174" s="166"/>
      <c r="IEZ174" s="146"/>
      <c r="IFA174" s="145"/>
      <c r="IFB174" s="145"/>
      <c r="IFC174" s="167"/>
      <c r="IFD174" s="147"/>
      <c r="IFE174" s="148"/>
      <c r="IFF174" s="187"/>
      <c r="IFG174" s="188"/>
      <c r="IFH174" s="165"/>
      <c r="IFI174" s="166"/>
      <c r="IFJ174" s="146"/>
      <c r="IFK174" s="145"/>
      <c r="IFL174" s="145"/>
      <c r="IFM174" s="167"/>
      <c r="IFN174" s="147"/>
      <c r="IFO174" s="148"/>
      <c r="IFP174" s="187"/>
      <c r="IFQ174" s="188"/>
      <c r="IFR174" s="165"/>
      <c r="IFS174" s="166"/>
      <c r="IFT174" s="146"/>
      <c r="IFU174" s="145"/>
      <c r="IFV174" s="145"/>
      <c r="IFW174" s="167"/>
      <c r="IFX174" s="147"/>
      <c r="IFY174" s="148"/>
      <c r="IFZ174" s="187"/>
      <c r="IGA174" s="188"/>
      <c r="IGB174" s="165"/>
      <c r="IGC174" s="166"/>
      <c r="IGD174" s="146"/>
      <c r="IGE174" s="145"/>
      <c r="IGF174" s="145"/>
      <c r="IGG174" s="167"/>
      <c r="IGH174" s="147"/>
      <c r="IGI174" s="148"/>
      <c r="IGJ174" s="187"/>
      <c r="IGK174" s="188"/>
      <c r="IGL174" s="165"/>
      <c r="IGM174" s="166"/>
      <c r="IGN174" s="146"/>
      <c r="IGO174" s="145"/>
      <c r="IGP174" s="145"/>
      <c r="IGQ174" s="167"/>
      <c r="IGR174" s="147"/>
      <c r="IGS174" s="148"/>
      <c r="IGT174" s="187"/>
      <c r="IGU174" s="188"/>
      <c r="IGV174" s="165"/>
      <c r="IGW174" s="166"/>
      <c r="IGX174" s="146"/>
      <c r="IGY174" s="145"/>
      <c r="IGZ174" s="145"/>
      <c r="IHA174" s="167"/>
      <c r="IHB174" s="147"/>
      <c r="IHC174" s="148"/>
      <c r="IHD174" s="187"/>
      <c r="IHE174" s="188"/>
      <c r="IHF174" s="165"/>
      <c r="IHG174" s="166"/>
      <c r="IHH174" s="146"/>
      <c r="IHI174" s="145"/>
      <c r="IHJ174" s="145"/>
      <c r="IHK174" s="167"/>
      <c r="IHL174" s="147"/>
      <c r="IHM174" s="148"/>
      <c r="IHN174" s="187"/>
      <c r="IHO174" s="188"/>
      <c r="IHP174" s="165"/>
      <c r="IHQ174" s="166"/>
      <c r="IHR174" s="146"/>
      <c r="IHS174" s="145"/>
      <c r="IHT174" s="145"/>
      <c r="IHU174" s="167"/>
      <c r="IHV174" s="147"/>
      <c r="IHW174" s="148"/>
      <c r="IHX174" s="187"/>
      <c r="IHY174" s="188"/>
      <c r="IHZ174" s="165"/>
      <c r="IIA174" s="166"/>
      <c r="IIB174" s="146"/>
      <c r="IIC174" s="145"/>
      <c r="IID174" s="145"/>
      <c r="IIE174" s="167"/>
      <c r="IIF174" s="147"/>
      <c r="IIG174" s="148"/>
      <c r="IIH174" s="187"/>
      <c r="III174" s="188"/>
      <c r="IIJ174" s="165"/>
      <c r="IIK174" s="166"/>
      <c r="IIL174" s="146"/>
      <c r="IIM174" s="145"/>
      <c r="IIN174" s="145"/>
      <c r="IIO174" s="167"/>
      <c r="IIP174" s="147"/>
      <c r="IIQ174" s="148"/>
      <c r="IIR174" s="187"/>
      <c r="IIS174" s="188"/>
      <c r="IIT174" s="165"/>
      <c r="IIU174" s="166"/>
      <c r="IIV174" s="146"/>
      <c r="IIW174" s="145"/>
      <c r="IIX174" s="145"/>
      <c r="IIY174" s="167"/>
      <c r="IIZ174" s="147"/>
      <c r="IJA174" s="148"/>
      <c r="IJB174" s="187"/>
      <c r="IJC174" s="188"/>
      <c r="IJD174" s="165"/>
      <c r="IJE174" s="166"/>
      <c r="IJF174" s="146"/>
      <c r="IJG174" s="145"/>
      <c r="IJH174" s="145"/>
      <c r="IJI174" s="167"/>
      <c r="IJJ174" s="147"/>
      <c r="IJK174" s="148"/>
      <c r="IJL174" s="187"/>
      <c r="IJM174" s="188"/>
      <c r="IJN174" s="165"/>
      <c r="IJO174" s="166"/>
      <c r="IJP174" s="146"/>
      <c r="IJQ174" s="145"/>
      <c r="IJR174" s="145"/>
      <c r="IJS174" s="167"/>
      <c r="IJT174" s="147"/>
      <c r="IJU174" s="148"/>
      <c r="IJV174" s="187"/>
      <c r="IJW174" s="188"/>
      <c r="IJX174" s="165"/>
      <c r="IJY174" s="166"/>
      <c r="IJZ174" s="146"/>
      <c r="IKA174" s="145"/>
      <c r="IKB174" s="145"/>
      <c r="IKC174" s="167"/>
      <c r="IKD174" s="147"/>
      <c r="IKE174" s="148"/>
      <c r="IKF174" s="187"/>
      <c r="IKG174" s="188"/>
      <c r="IKH174" s="165"/>
      <c r="IKI174" s="166"/>
      <c r="IKJ174" s="146"/>
      <c r="IKK174" s="145"/>
      <c r="IKL174" s="145"/>
      <c r="IKM174" s="167"/>
      <c r="IKN174" s="147"/>
      <c r="IKO174" s="148"/>
      <c r="IKP174" s="187"/>
      <c r="IKQ174" s="188"/>
      <c r="IKR174" s="165"/>
      <c r="IKS174" s="166"/>
      <c r="IKT174" s="146"/>
      <c r="IKU174" s="145"/>
      <c r="IKV174" s="145"/>
      <c r="IKW174" s="167"/>
      <c r="IKX174" s="147"/>
      <c r="IKY174" s="148"/>
      <c r="IKZ174" s="187"/>
      <c r="ILA174" s="188"/>
      <c r="ILB174" s="165"/>
      <c r="ILC174" s="166"/>
      <c r="ILD174" s="146"/>
      <c r="ILE174" s="145"/>
      <c r="ILF174" s="145"/>
      <c r="ILG174" s="167"/>
      <c r="ILH174" s="147"/>
      <c r="ILI174" s="148"/>
      <c r="ILJ174" s="187"/>
      <c r="ILK174" s="188"/>
      <c r="ILL174" s="165"/>
      <c r="ILM174" s="166"/>
      <c r="ILN174" s="146"/>
      <c r="ILO174" s="145"/>
      <c r="ILP174" s="145"/>
      <c r="ILQ174" s="167"/>
      <c r="ILR174" s="147"/>
      <c r="ILS174" s="148"/>
      <c r="ILT174" s="187"/>
      <c r="ILU174" s="188"/>
      <c r="ILV174" s="165"/>
      <c r="ILW174" s="166"/>
      <c r="ILX174" s="146"/>
      <c r="ILY174" s="145"/>
      <c r="ILZ174" s="145"/>
      <c r="IMA174" s="167"/>
      <c r="IMB174" s="147"/>
      <c r="IMC174" s="148"/>
      <c r="IMD174" s="187"/>
      <c r="IME174" s="188"/>
      <c r="IMF174" s="165"/>
      <c r="IMG174" s="166"/>
      <c r="IMH174" s="146"/>
      <c r="IMI174" s="145"/>
      <c r="IMJ174" s="145"/>
      <c r="IMK174" s="167"/>
      <c r="IML174" s="147"/>
      <c r="IMM174" s="148"/>
      <c r="IMN174" s="187"/>
      <c r="IMO174" s="188"/>
      <c r="IMP174" s="165"/>
      <c r="IMQ174" s="166"/>
      <c r="IMR174" s="146"/>
      <c r="IMS174" s="145"/>
      <c r="IMT174" s="145"/>
      <c r="IMU174" s="167"/>
      <c r="IMV174" s="147"/>
      <c r="IMW174" s="148"/>
      <c r="IMX174" s="187"/>
      <c r="IMY174" s="188"/>
      <c r="IMZ174" s="165"/>
      <c r="INA174" s="166"/>
      <c r="INB174" s="146"/>
      <c r="INC174" s="145"/>
      <c r="IND174" s="145"/>
      <c r="INE174" s="167"/>
      <c r="INF174" s="147"/>
      <c r="ING174" s="148"/>
      <c r="INH174" s="187"/>
      <c r="INI174" s="188"/>
      <c r="INJ174" s="165"/>
      <c r="INK174" s="166"/>
      <c r="INL174" s="146"/>
      <c r="INM174" s="145"/>
      <c r="INN174" s="145"/>
      <c r="INO174" s="167"/>
      <c r="INP174" s="147"/>
      <c r="INQ174" s="148"/>
      <c r="INR174" s="187"/>
      <c r="INS174" s="188"/>
      <c r="INT174" s="165"/>
      <c r="INU174" s="166"/>
      <c r="INV174" s="146"/>
      <c r="INW174" s="145"/>
      <c r="INX174" s="145"/>
      <c r="INY174" s="167"/>
      <c r="INZ174" s="147"/>
      <c r="IOA174" s="148"/>
      <c r="IOB174" s="187"/>
      <c r="IOC174" s="188"/>
      <c r="IOD174" s="165"/>
      <c r="IOE174" s="166"/>
      <c r="IOF174" s="146"/>
      <c r="IOG174" s="145"/>
      <c r="IOH174" s="145"/>
      <c r="IOI174" s="167"/>
      <c r="IOJ174" s="147"/>
      <c r="IOK174" s="148"/>
      <c r="IOL174" s="187"/>
      <c r="IOM174" s="188"/>
      <c r="ION174" s="165"/>
      <c r="IOO174" s="166"/>
      <c r="IOP174" s="146"/>
      <c r="IOQ174" s="145"/>
      <c r="IOR174" s="145"/>
      <c r="IOS174" s="167"/>
      <c r="IOT174" s="147"/>
      <c r="IOU174" s="148"/>
      <c r="IOV174" s="187"/>
      <c r="IOW174" s="188"/>
      <c r="IOX174" s="165"/>
      <c r="IOY174" s="166"/>
      <c r="IOZ174" s="146"/>
      <c r="IPA174" s="145"/>
      <c r="IPB174" s="145"/>
      <c r="IPC174" s="167"/>
      <c r="IPD174" s="147"/>
      <c r="IPE174" s="148"/>
      <c r="IPF174" s="187"/>
      <c r="IPG174" s="188"/>
      <c r="IPH174" s="165"/>
      <c r="IPI174" s="166"/>
      <c r="IPJ174" s="146"/>
      <c r="IPK174" s="145"/>
      <c r="IPL174" s="145"/>
      <c r="IPM174" s="167"/>
      <c r="IPN174" s="147"/>
      <c r="IPO174" s="148"/>
      <c r="IPP174" s="187"/>
      <c r="IPQ174" s="188"/>
      <c r="IPR174" s="165"/>
      <c r="IPS174" s="166"/>
      <c r="IPT174" s="146"/>
      <c r="IPU174" s="145"/>
      <c r="IPV174" s="145"/>
      <c r="IPW174" s="167"/>
      <c r="IPX174" s="147"/>
      <c r="IPY174" s="148"/>
      <c r="IPZ174" s="187"/>
      <c r="IQA174" s="188"/>
      <c r="IQB174" s="165"/>
      <c r="IQC174" s="166"/>
      <c r="IQD174" s="146"/>
      <c r="IQE174" s="145"/>
      <c r="IQF174" s="145"/>
      <c r="IQG174" s="167"/>
      <c r="IQH174" s="147"/>
      <c r="IQI174" s="148"/>
      <c r="IQJ174" s="187"/>
      <c r="IQK174" s="188"/>
      <c r="IQL174" s="165"/>
      <c r="IQM174" s="166"/>
      <c r="IQN174" s="146"/>
      <c r="IQO174" s="145"/>
      <c r="IQP174" s="145"/>
      <c r="IQQ174" s="167"/>
      <c r="IQR174" s="147"/>
      <c r="IQS174" s="148"/>
      <c r="IQT174" s="187"/>
      <c r="IQU174" s="188"/>
      <c r="IQV174" s="165"/>
      <c r="IQW174" s="166"/>
      <c r="IQX174" s="146"/>
      <c r="IQY174" s="145"/>
      <c r="IQZ174" s="145"/>
      <c r="IRA174" s="167"/>
      <c r="IRB174" s="147"/>
      <c r="IRC174" s="148"/>
      <c r="IRD174" s="187"/>
      <c r="IRE174" s="188"/>
      <c r="IRF174" s="165"/>
      <c r="IRG174" s="166"/>
      <c r="IRH174" s="146"/>
      <c r="IRI174" s="145"/>
      <c r="IRJ174" s="145"/>
      <c r="IRK174" s="167"/>
      <c r="IRL174" s="147"/>
      <c r="IRM174" s="148"/>
      <c r="IRN174" s="187"/>
      <c r="IRO174" s="188"/>
      <c r="IRP174" s="165"/>
      <c r="IRQ174" s="166"/>
      <c r="IRR174" s="146"/>
      <c r="IRS174" s="145"/>
      <c r="IRT174" s="145"/>
      <c r="IRU174" s="167"/>
      <c r="IRV174" s="147"/>
      <c r="IRW174" s="148"/>
      <c r="IRX174" s="187"/>
      <c r="IRY174" s="188"/>
      <c r="IRZ174" s="165"/>
      <c r="ISA174" s="166"/>
      <c r="ISB174" s="146"/>
      <c r="ISC174" s="145"/>
      <c r="ISD174" s="145"/>
      <c r="ISE174" s="167"/>
      <c r="ISF174" s="147"/>
      <c r="ISG174" s="148"/>
      <c r="ISH174" s="187"/>
      <c r="ISI174" s="188"/>
      <c r="ISJ174" s="165"/>
      <c r="ISK174" s="166"/>
      <c r="ISL174" s="146"/>
      <c r="ISM174" s="145"/>
      <c r="ISN174" s="145"/>
      <c r="ISO174" s="167"/>
      <c r="ISP174" s="147"/>
      <c r="ISQ174" s="148"/>
      <c r="ISR174" s="187"/>
      <c r="ISS174" s="188"/>
      <c r="IST174" s="165"/>
      <c r="ISU174" s="166"/>
      <c r="ISV174" s="146"/>
      <c r="ISW174" s="145"/>
      <c r="ISX174" s="145"/>
      <c r="ISY174" s="167"/>
      <c r="ISZ174" s="147"/>
      <c r="ITA174" s="148"/>
      <c r="ITB174" s="187"/>
      <c r="ITC174" s="188"/>
      <c r="ITD174" s="165"/>
      <c r="ITE174" s="166"/>
      <c r="ITF174" s="146"/>
      <c r="ITG174" s="145"/>
      <c r="ITH174" s="145"/>
      <c r="ITI174" s="167"/>
      <c r="ITJ174" s="147"/>
      <c r="ITK174" s="148"/>
      <c r="ITL174" s="187"/>
      <c r="ITM174" s="188"/>
      <c r="ITN174" s="165"/>
      <c r="ITO174" s="166"/>
      <c r="ITP174" s="146"/>
      <c r="ITQ174" s="145"/>
      <c r="ITR174" s="145"/>
      <c r="ITS174" s="167"/>
      <c r="ITT174" s="147"/>
      <c r="ITU174" s="148"/>
      <c r="ITV174" s="187"/>
      <c r="ITW174" s="188"/>
      <c r="ITX174" s="165"/>
      <c r="ITY174" s="166"/>
      <c r="ITZ174" s="146"/>
      <c r="IUA174" s="145"/>
      <c r="IUB174" s="145"/>
      <c r="IUC174" s="167"/>
      <c r="IUD174" s="147"/>
      <c r="IUE174" s="148"/>
      <c r="IUF174" s="187"/>
      <c r="IUG174" s="188"/>
      <c r="IUH174" s="165"/>
      <c r="IUI174" s="166"/>
      <c r="IUJ174" s="146"/>
      <c r="IUK174" s="145"/>
      <c r="IUL174" s="145"/>
      <c r="IUM174" s="167"/>
      <c r="IUN174" s="147"/>
      <c r="IUO174" s="148"/>
      <c r="IUP174" s="187"/>
      <c r="IUQ174" s="188"/>
      <c r="IUR174" s="165"/>
      <c r="IUS174" s="166"/>
      <c r="IUT174" s="146"/>
      <c r="IUU174" s="145"/>
      <c r="IUV174" s="145"/>
      <c r="IUW174" s="167"/>
      <c r="IUX174" s="147"/>
      <c r="IUY174" s="148"/>
      <c r="IUZ174" s="187"/>
      <c r="IVA174" s="188"/>
      <c r="IVB174" s="165"/>
      <c r="IVC174" s="166"/>
      <c r="IVD174" s="146"/>
      <c r="IVE174" s="145"/>
      <c r="IVF174" s="145"/>
      <c r="IVG174" s="167"/>
      <c r="IVH174" s="147"/>
      <c r="IVI174" s="148"/>
      <c r="IVJ174" s="187"/>
      <c r="IVK174" s="188"/>
      <c r="IVL174" s="165"/>
      <c r="IVM174" s="166"/>
      <c r="IVN174" s="146"/>
      <c r="IVO174" s="145"/>
      <c r="IVP174" s="145"/>
      <c r="IVQ174" s="167"/>
      <c r="IVR174" s="147"/>
      <c r="IVS174" s="148"/>
      <c r="IVT174" s="187"/>
      <c r="IVU174" s="188"/>
      <c r="IVV174" s="165"/>
      <c r="IVW174" s="166"/>
      <c r="IVX174" s="146"/>
      <c r="IVY174" s="145"/>
      <c r="IVZ174" s="145"/>
      <c r="IWA174" s="167"/>
      <c r="IWB174" s="147"/>
      <c r="IWC174" s="148"/>
      <c r="IWD174" s="187"/>
      <c r="IWE174" s="188"/>
      <c r="IWF174" s="165"/>
      <c r="IWG174" s="166"/>
      <c r="IWH174" s="146"/>
      <c r="IWI174" s="145"/>
      <c r="IWJ174" s="145"/>
      <c r="IWK174" s="167"/>
      <c r="IWL174" s="147"/>
      <c r="IWM174" s="148"/>
      <c r="IWN174" s="187"/>
      <c r="IWO174" s="188"/>
      <c r="IWP174" s="165"/>
      <c r="IWQ174" s="166"/>
      <c r="IWR174" s="146"/>
      <c r="IWS174" s="145"/>
      <c r="IWT174" s="145"/>
      <c r="IWU174" s="167"/>
      <c r="IWV174" s="147"/>
      <c r="IWW174" s="148"/>
      <c r="IWX174" s="187"/>
      <c r="IWY174" s="188"/>
      <c r="IWZ174" s="165"/>
      <c r="IXA174" s="166"/>
      <c r="IXB174" s="146"/>
      <c r="IXC174" s="145"/>
      <c r="IXD174" s="145"/>
      <c r="IXE174" s="167"/>
      <c r="IXF174" s="147"/>
      <c r="IXG174" s="148"/>
      <c r="IXH174" s="187"/>
      <c r="IXI174" s="188"/>
      <c r="IXJ174" s="165"/>
      <c r="IXK174" s="166"/>
      <c r="IXL174" s="146"/>
      <c r="IXM174" s="145"/>
      <c r="IXN174" s="145"/>
      <c r="IXO174" s="167"/>
      <c r="IXP174" s="147"/>
      <c r="IXQ174" s="148"/>
      <c r="IXR174" s="187"/>
      <c r="IXS174" s="188"/>
      <c r="IXT174" s="165"/>
      <c r="IXU174" s="166"/>
      <c r="IXV174" s="146"/>
      <c r="IXW174" s="145"/>
      <c r="IXX174" s="145"/>
      <c r="IXY174" s="167"/>
      <c r="IXZ174" s="147"/>
      <c r="IYA174" s="148"/>
      <c r="IYB174" s="187"/>
      <c r="IYC174" s="188"/>
      <c r="IYD174" s="165"/>
      <c r="IYE174" s="166"/>
      <c r="IYF174" s="146"/>
      <c r="IYG174" s="145"/>
      <c r="IYH174" s="145"/>
      <c r="IYI174" s="167"/>
      <c r="IYJ174" s="147"/>
      <c r="IYK174" s="148"/>
      <c r="IYL174" s="187"/>
      <c r="IYM174" s="188"/>
      <c r="IYN174" s="165"/>
      <c r="IYO174" s="166"/>
      <c r="IYP174" s="146"/>
      <c r="IYQ174" s="145"/>
      <c r="IYR174" s="145"/>
      <c r="IYS174" s="167"/>
      <c r="IYT174" s="147"/>
      <c r="IYU174" s="148"/>
      <c r="IYV174" s="187"/>
      <c r="IYW174" s="188"/>
      <c r="IYX174" s="165"/>
      <c r="IYY174" s="166"/>
      <c r="IYZ174" s="146"/>
      <c r="IZA174" s="145"/>
      <c r="IZB174" s="145"/>
      <c r="IZC174" s="167"/>
      <c r="IZD174" s="147"/>
      <c r="IZE174" s="148"/>
      <c r="IZF174" s="187"/>
      <c r="IZG174" s="188"/>
      <c r="IZH174" s="165"/>
      <c r="IZI174" s="166"/>
      <c r="IZJ174" s="146"/>
      <c r="IZK174" s="145"/>
      <c r="IZL174" s="145"/>
      <c r="IZM174" s="167"/>
      <c r="IZN174" s="147"/>
      <c r="IZO174" s="148"/>
      <c r="IZP174" s="187"/>
      <c r="IZQ174" s="188"/>
      <c r="IZR174" s="165"/>
      <c r="IZS174" s="166"/>
      <c r="IZT174" s="146"/>
      <c r="IZU174" s="145"/>
      <c r="IZV174" s="145"/>
      <c r="IZW174" s="167"/>
      <c r="IZX174" s="147"/>
      <c r="IZY174" s="148"/>
      <c r="IZZ174" s="187"/>
      <c r="JAA174" s="188"/>
      <c r="JAB174" s="165"/>
      <c r="JAC174" s="166"/>
      <c r="JAD174" s="146"/>
      <c r="JAE174" s="145"/>
      <c r="JAF174" s="145"/>
      <c r="JAG174" s="167"/>
      <c r="JAH174" s="147"/>
      <c r="JAI174" s="148"/>
      <c r="JAJ174" s="187"/>
      <c r="JAK174" s="188"/>
      <c r="JAL174" s="165"/>
      <c r="JAM174" s="166"/>
      <c r="JAN174" s="146"/>
      <c r="JAO174" s="145"/>
      <c r="JAP174" s="145"/>
      <c r="JAQ174" s="167"/>
      <c r="JAR174" s="147"/>
      <c r="JAS174" s="148"/>
      <c r="JAT174" s="187"/>
      <c r="JAU174" s="188"/>
      <c r="JAV174" s="165"/>
      <c r="JAW174" s="166"/>
      <c r="JAX174" s="146"/>
      <c r="JAY174" s="145"/>
      <c r="JAZ174" s="145"/>
      <c r="JBA174" s="167"/>
      <c r="JBB174" s="147"/>
      <c r="JBC174" s="148"/>
      <c r="JBD174" s="187"/>
      <c r="JBE174" s="188"/>
      <c r="JBF174" s="165"/>
      <c r="JBG174" s="166"/>
      <c r="JBH174" s="146"/>
      <c r="JBI174" s="145"/>
      <c r="JBJ174" s="145"/>
      <c r="JBK174" s="167"/>
      <c r="JBL174" s="147"/>
      <c r="JBM174" s="148"/>
      <c r="JBN174" s="187"/>
      <c r="JBO174" s="188"/>
      <c r="JBP174" s="165"/>
      <c r="JBQ174" s="166"/>
      <c r="JBR174" s="146"/>
      <c r="JBS174" s="145"/>
      <c r="JBT174" s="145"/>
      <c r="JBU174" s="167"/>
      <c r="JBV174" s="147"/>
      <c r="JBW174" s="148"/>
      <c r="JBX174" s="187"/>
      <c r="JBY174" s="188"/>
      <c r="JBZ174" s="165"/>
      <c r="JCA174" s="166"/>
      <c r="JCB174" s="146"/>
      <c r="JCC174" s="145"/>
      <c r="JCD174" s="145"/>
      <c r="JCE174" s="167"/>
      <c r="JCF174" s="147"/>
      <c r="JCG174" s="148"/>
      <c r="JCH174" s="187"/>
      <c r="JCI174" s="188"/>
      <c r="JCJ174" s="165"/>
      <c r="JCK174" s="166"/>
      <c r="JCL174" s="146"/>
      <c r="JCM174" s="145"/>
      <c r="JCN174" s="145"/>
      <c r="JCO174" s="167"/>
      <c r="JCP174" s="147"/>
      <c r="JCQ174" s="148"/>
      <c r="JCR174" s="187"/>
      <c r="JCS174" s="188"/>
      <c r="JCT174" s="165"/>
      <c r="JCU174" s="166"/>
      <c r="JCV174" s="146"/>
      <c r="JCW174" s="145"/>
      <c r="JCX174" s="145"/>
      <c r="JCY174" s="167"/>
      <c r="JCZ174" s="147"/>
      <c r="JDA174" s="148"/>
      <c r="JDB174" s="187"/>
      <c r="JDC174" s="188"/>
      <c r="JDD174" s="165"/>
      <c r="JDE174" s="166"/>
      <c r="JDF174" s="146"/>
      <c r="JDG174" s="145"/>
      <c r="JDH174" s="145"/>
      <c r="JDI174" s="167"/>
      <c r="JDJ174" s="147"/>
      <c r="JDK174" s="148"/>
      <c r="JDL174" s="187"/>
      <c r="JDM174" s="188"/>
      <c r="JDN174" s="165"/>
      <c r="JDO174" s="166"/>
      <c r="JDP174" s="146"/>
      <c r="JDQ174" s="145"/>
      <c r="JDR174" s="145"/>
      <c r="JDS174" s="167"/>
      <c r="JDT174" s="147"/>
      <c r="JDU174" s="148"/>
      <c r="JDV174" s="187"/>
      <c r="JDW174" s="188"/>
      <c r="JDX174" s="165"/>
      <c r="JDY174" s="166"/>
      <c r="JDZ174" s="146"/>
      <c r="JEA174" s="145"/>
      <c r="JEB174" s="145"/>
      <c r="JEC174" s="167"/>
      <c r="JED174" s="147"/>
      <c r="JEE174" s="148"/>
      <c r="JEF174" s="187"/>
      <c r="JEG174" s="188"/>
      <c r="JEH174" s="165"/>
      <c r="JEI174" s="166"/>
      <c r="JEJ174" s="146"/>
      <c r="JEK174" s="145"/>
      <c r="JEL174" s="145"/>
      <c r="JEM174" s="167"/>
      <c r="JEN174" s="147"/>
      <c r="JEO174" s="148"/>
      <c r="JEP174" s="187"/>
      <c r="JEQ174" s="188"/>
      <c r="JER174" s="165"/>
      <c r="JES174" s="166"/>
      <c r="JET174" s="146"/>
      <c r="JEU174" s="145"/>
      <c r="JEV174" s="145"/>
      <c r="JEW174" s="167"/>
      <c r="JEX174" s="147"/>
      <c r="JEY174" s="148"/>
      <c r="JEZ174" s="187"/>
      <c r="JFA174" s="188"/>
      <c r="JFB174" s="165"/>
      <c r="JFC174" s="166"/>
      <c r="JFD174" s="146"/>
      <c r="JFE174" s="145"/>
      <c r="JFF174" s="145"/>
      <c r="JFG174" s="167"/>
      <c r="JFH174" s="147"/>
      <c r="JFI174" s="148"/>
      <c r="JFJ174" s="187"/>
      <c r="JFK174" s="188"/>
      <c r="JFL174" s="165"/>
      <c r="JFM174" s="166"/>
      <c r="JFN174" s="146"/>
      <c r="JFO174" s="145"/>
      <c r="JFP174" s="145"/>
      <c r="JFQ174" s="167"/>
      <c r="JFR174" s="147"/>
      <c r="JFS174" s="148"/>
      <c r="JFT174" s="187"/>
      <c r="JFU174" s="188"/>
      <c r="JFV174" s="165"/>
      <c r="JFW174" s="166"/>
      <c r="JFX174" s="146"/>
      <c r="JFY174" s="145"/>
      <c r="JFZ174" s="145"/>
      <c r="JGA174" s="167"/>
      <c r="JGB174" s="147"/>
      <c r="JGC174" s="148"/>
      <c r="JGD174" s="187"/>
      <c r="JGE174" s="188"/>
      <c r="JGF174" s="165"/>
      <c r="JGG174" s="166"/>
      <c r="JGH174" s="146"/>
      <c r="JGI174" s="145"/>
      <c r="JGJ174" s="145"/>
      <c r="JGK174" s="167"/>
      <c r="JGL174" s="147"/>
      <c r="JGM174" s="148"/>
      <c r="JGN174" s="187"/>
      <c r="JGO174" s="188"/>
      <c r="JGP174" s="165"/>
      <c r="JGQ174" s="166"/>
      <c r="JGR174" s="146"/>
      <c r="JGS174" s="145"/>
      <c r="JGT174" s="145"/>
      <c r="JGU174" s="167"/>
      <c r="JGV174" s="147"/>
      <c r="JGW174" s="148"/>
      <c r="JGX174" s="187"/>
      <c r="JGY174" s="188"/>
      <c r="JGZ174" s="165"/>
      <c r="JHA174" s="166"/>
      <c r="JHB174" s="146"/>
      <c r="JHC174" s="145"/>
      <c r="JHD174" s="145"/>
      <c r="JHE174" s="167"/>
      <c r="JHF174" s="147"/>
      <c r="JHG174" s="148"/>
      <c r="JHH174" s="187"/>
      <c r="JHI174" s="188"/>
      <c r="JHJ174" s="165"/>
      <c r="JHK174" s="166"/>
      <c r="JHL174" s="146"/>
      <c r="JHM174" s="145"/>
      <c r="JHN174" s="145"/>
      <c r="JHO174" s="167"/>
      <c r="JHP174" s="147"/>
      <c r="JHQ174" s="148"/>
      <c r="JHR174" s="187"/>
      <c r="JHS174" s="188"/>
      <c r="JHT174" s="165"/>
      <c r="JHU174" s="166"/>
      <c r="JHV174" s="146"/>
      <c r="JHW174" s="145"/>
      <c r="JHX174" s="145"/>
      <c r="JHY174" s="167"/>
      <c r="JHZ174" s="147"/>
      <c r="JIA174" s="148"/>
      <c r="JIB174" s="187"/>
      <c r="JIC174" s="188"/>
      <c r="JID174" s="165"/>
      <c r="JIE174" s="166"/>
      <c r="JIF174" s="146"/>
      <c r="JIG174" s="145"/>
      <c r="JIH174" s="145"/>
      <c r="JII174" s="167"/>
      <c r="JIJ174" s="147"/>
      <c r="JIK174" s="148"/>
      <c r="JIL174" s="187"/>
      <c r="JIM174" s="188"/>
      <c r="JIN174" s="165"/>
      <c r="JIO174" s="166"/>
      <c r="JIP174" s="146"/>
      <c r="JIQ174" s="145"/>
      <c r="JIR174" s="145"/>
      <c r="JIS174" s="167"/>
      <c r="JIT174" s="147"/>
      <c r="JIU174" s="148"/>
      <c r="JIV174" s="187"/>
      <c r="JIW174" s="188"/>
      <c r="JIX174" s="165"/>
      <c r="JIY174" s="166"/>
      <c r="JIZ174" s="146"/>
      <c r="JJA174" s="145"/>
      <c r="JJB174" s="145"/>
      <c r="JJC174" s="167"/>
      <c r="JJD174" s="147"/>
      <c r="JJE174" s="148"/>
      <c r="JJF174" s="187"/>
      <c r="JJG174" s="188"/>
      <c r="JJH174" s="165"/>
      <c r="JJI174" s="166"/>
      <c r="JJJ174" s="146"/>
      <c r="JJK174" s="145"/>
      <c r="JJL174" s="145"/>
      <c r="JJM174" s="167"/>
      <c r="JJN174" s="147"/>
      <c r="JJO174" s="148"/>
      <c r="JJP174" s="187"/>
      <c r="JJQ174" s="188"/>
      <c r="JJR174" s="165"/>
      <c r="JJS174" s="166"/>
      <c r="JJT174" s="146"/>
      <c r="JJU174" s="145"/>
      <c r="JJV174" s="145"/>
      <c r="JJW174" s="167"/>
      <c r="JJX174" s="147"/>
      <c r="JJY174" s="148"/>
      <c r="JJZ174" s="187"/>
      <c r="JKA174" s="188"/>
      <c r="JKB174" s="165"/>
      <c r="JKC174" s="166"/>
      <c r="JKD174" s="146"/>
      <c r="JKE174" s="145"/>
      <c r="JKF174" s="145"/>
      <c r="JKG174" s="167"/>
      <c r="JKH174" s="147"/>
      <c r="JKI174" s="148"/>
      <c r="JKJ174" s="187"/>
      <c r="JKK174" s="188"/>
      <c r="JKL174" s="165"/>
      <c r="JKM174" s="166"/>
      <c r="JKN174" s="146"/>
      <c r="JKO174" s="145"/>
      <c r="JKP174" s="145"/>
      <c r="JKQ174" s="167"/>
      <c r="JKR174" s="147"/>
      <c r="JKS174" s="148"/>
      <c r="JKT174" s="187"/>
      <c r="JKU174" s="188"/>
      <c r="JKV174" s="165"/>
      <c r="JKW174" s="166"/>
      <c r="JKX174" s="146"/>
      <c r="JKY174" s="145"/>
      <c r="JKZ174" s="145"/>
      <c r="JLA174" s="167"/>
      <c r="JLB174" s="147"/>
      <c r="JLC174" s="148"/>
      <c r="JLD174" s="187"/>
      <c r="JLE174" s="188"/>
      <c r="JLF174" s="165"/>
      <c r="JLG174" s="166"/>
      <c r="JLH174" s="146"/>
      <c r="JLI174" s="145"/>
      <c r="JLJ174" s="145"/>
      <c r="JLK174" s="167"/>
      <c r="JLL174" s="147"/>
      <c r="JLM174" s="148"/>
      <c r="JLN174" s="187"/>
      <c r="JLO174" s="188"/>
      <c r="JLP174" s="165"/>
      <c r="JLQ174" s="166"/>
      <c r="JLR174" s="146"/>
      <c r="JLS174" s="145"/>
      <c r="JLT174" s="145"/>
      <c r="JLU174" s="167"/>
      <c r="JLV174" s="147"/>
      <c r="JLW174" s="148"/>
      <c r="JLX174" s="187"/>
      <c r="JLY174" s="188"/>
      <c r="JLZ174" s="165"/>
      <c r="JMA174" s="166"/>
      <c r="JMB174" s="146"/>
      <c r="JMC174" s="145"/>
      <c r="JMD174" s="145"/>
      <c r="JME174" s="167"/>
      <c r="JMF174" s="147"/>
      <c r="JMG174" s="148"/>
      <c r="JMH174" s="187"/>
      <c r="JMI174" s="188"/>
      <c r="JMJ174" s="165"/>
      <c r="JMK174" s="166"/>
      <c r="JML174" s="146"/>
      <c r="JMM174" s="145"/>
      <c r="JMN174" s="145"/>
      <c r="JMO174" s="167"/>
      <c r="JMP174" s="147"/>
      <c r="JMQ174" s="148"/>
      <c r="JMR174" s="187"/>
      <c r="JMS174" s="188"/>
      <c r="JMT174" s="165"/>
      <c r="JMU174" s="166"/>
      <c r="JMV174" s="146"/>
      <c r="JMW174" s="145"/>
      <c r="JMX174" s="145"/>
      <c r="JMY174" s="167"/>
      <c r="JMZ174" s="147"/>
      <c r="JNA174" s="148"/>
      <c r="JNB174" s="187"/>
      <c r="JNC174" s="188"/>
      <c r="JND174" s="165"/>
      <c r="JNE174" s="166"/>
      <c r="JNF174" s="146"/>
      <c r="JNG174" s="145"/>
      <c r="JNH174" s="145"/>
      <c r="JNI174" s="167"/>
      <c r="JNJ174" s="147"/>
      <c r="JNK174" s="148"/>
      <c r="JNL174" s="187"/>
      <c r="JNM174" s="188"/>
      <c r="JNN174" s="165"/>
      <c r="JNO174" s="166"/>
      <c r="JNP174" s="146"/>
      <c r="JNQ174" s="145"/>
      <c r="JNR174" s="145"/>
      <c r="JNS174" s="167"/>
      <c r="JNT174" s="147"/>
      <c r="JNU174" s="148"/>
      <c r="JNV174" s="187"/>
      <c r="JNW174" s="188"/>
      <c r="JNX174" s="165"/>
      <c r="JNY174" s="166"/>
      <c r="JNZ174" s="146"/>
      <c r="JOA174" s="145"/>
      <c r="JOB174" s="145"/>
      <c r="JOC174" s="167"/>
      <c r="JOD174" s="147"/>
      <c r="JOE174" s="148"/>
      <c r="JOF174" s="187"/>
      <c r="JOG174" s="188"/>
      <c r="JOH174" s="165"/>
      <c r="JOI174" s="166"/>
      <c r="JOJ174" s="146"/>
      <c r="JOK174" s="145"/>
      <c r="JOL174" s="145"/>
      <c r="JOM174" s="167"/>
      <c r="JON174" s="147"/>
      <c r="JOO174" s="148"/>
      <c r="JOP174" s="187"/>
      <c r="JOQ174" s="188"/>
      <c r="JOR174" s="165"/>
      <c r="JOS174" s="166"/>
      <c r="JOT174" s="146"/>
      <c r="JOU174" s="145"/>
      <c r="JOV174" s="145"/>
      <c r="JOW174" s="167"/>
      <c r="JOX174" s="147"/>
      <c r="JOY174" s="148"/>
      <c r="JOZ174" s="187"/>
      <c r="JPA174" s="188"/>
      <c r="JPB174" s="165"/>
      <c r="JPC174" s="166"/>
      <c r="JPD174" s="146"/>
      <c r="JPE174" s="145"/>
      <c r="JPF174" s="145"/>
      <c r="JPG174" s="167"/>
      <c r="JPH174" s="147"/>
      <c r="JPI174" s="148"/>
      <c r="JPJ174" s="187"/>
      <c r="JPK174" s="188"/>
      <c r="JPL174" s="165"/>
      <c r="JPM174" s="166"/>
      <c r="JPN174" s="146"/>
      <c r="JPO174" s="145"/>
      <c r="JPP174" s="145"/>
      <c r="JPQ174" s="167"/>
      <c r="JPR174" s="147"/>
      <c r="JPS174" s="148"/>
      <c r="JPT174" s="187"/>
      <c r="JPU174" s="188"/>
      <c r="JPV174" s="165"/>
      <c r="JPW174" s="166"/>
      <c r="JPX174" s="146"/>
      <c r="JPY174" s="145"/>
      <c r="JPZ174" s="145"/>
      <c r="JQA174" s="167"/>
      <c r="JQB174" s="147"/>
      <c r="JQC174" s="148"/>
      <c r="JQD174" s="187"/>
      <c r="JQE174" s="188"/>
      <c r="JQF174" s="165"/>
      <c r="JQG174" s="166"/>
      <c r="JQH174" s="146"/>
      <c r="JQI174" s="145"/>
      <c r="JQJ174" s="145"/>
      <c r="JQK174" s="167"/>
      <c r="JQL174" s="147"/>
      <c r="JQM174" s="148"/>
      <c r="JQN174" s="187"/>
      <c r="JQO174" s="188"/>
      <c r="JQP174" s="165"/>
      <c r="JQQ174" s="166"/>
      <c r="JQR174" s="146"/>
      <c r="JQS174" s="145"/>
      <c r="JQT174" s="145"/>
      <c r="JQU174" s="167"/>
      <c r="JQV174" s="147"/>
      <c r="JQW174" s="148"/>
      <c r="JQX174" s="187"/>
      <c r="JQY174" s="188"/>
      <c r="JQZ174" s="165"/>
      <c r="JRA174" s="166"/>
      <c r="JRB174" s="146"/>
      <c r="JRC174" s="145"/>
      <c r="JRD174" s="145"/>
      <c r="JRE174" s="167"/>
      <c r="JRF174" s="147"/>
      <c r="JRG174" s="148"/>
      <c r="JRH174" s="187"/>
      <c r="JRI174" s="188"/>
      <c r="JRJ174" s="165"/>
      <c r="JRK174" s="166"/>
      <c r="JRL174" s="146"/>
      <c r="JRM174" s="145"/>
      <c r="JRN174" s="145"/>
      <c r="JRO174" s="167"/>
      <c r="JRP174" s="147"/>
      <c r="JRQ174" s="148"/>
      <c r="JRR174" s="187"/>
      <c r="JRS174" s="188"/>
      <c r="JRT174" s="165"/>
      <c r="JRU174" s="166"/>
      <c r="JRV174" s="146"/>
      <c r="JRW174" s="145"/>
      <c r="JRX174" s="145"/>
      <c r="JRY174" s="167"/>
      <c r="JRZ174" s="147"/>
      <c r="JSA174" s="148"/>
      <c r="JSB174" s="187"/>
      <c r="JSC174" s="188"/>
      <c r="JSD174" s="165"/>
      <c r="JSE174" s="166"/>
      <c r="JSF174" s="146"/>
      <c r="JSG174" s="145"/>
      <c r="JSH174" s="145"/>
      <c r="JSI174" s="167"/>
      <c r="JSJ174" s="147"/>
      <c r="JSK174" s="148"/>
      <c r="JSL174" s="187"/>
      <c r="JSM174" s="188"/>
      <c r="JSN174" s="165"/>
      <c r="JSO174" s="166"/>
      <c r="JSP174" s="146"/>
      <c r="JSQ174" s="145"/>
      <c r="JSR174" s="145"/>
      <c r="JSS174" s="167"/>
      <c r="JST174" s="147"/>
      <c r="JSU174" s="148"/>
      <c r="JSV174" s="187"/>
      <c r="JSW174" s="188"/>
      <c r="JSX174" s="165"/>
      <c r="JSY174" s="166"/>
      <c r="JSZ174" s="146"/>
      <c r="JTA174" s="145"/>
      <c r="JTB174" s="145"/>
      <c r="JTC174" s="167"/>
      <c r="JTD174" s="147"/>
      <c r="JTE174" s="148"/>
      <c r="JTF174" s="187"/>
      <c r="JTG174" s="188"/>
      <c r="JTH174" s="165"/>
      <c r="JTI174" s="166"/>
      <c r="JTJ174" s="146"/>
      <c r="JTK174" s="145"/>
      <c r="JTL174" s="145"/>
      <c r="JTM174" s="167"/>
      <c r="JTN174" s="147"/>
      <c r="JTO174" s="148"/>
      <c r="JTP174" s="187"/>
      <c r="JTQ174" s="188"/>
      <c r="JTR174" s="165"/>
      <c r="JTS174" s="166"/>
      <c r="JTT174" s="146"/>
      <c r="JTU174" s="145"/>
      <c r="JTV174" s="145"/>
      <c r="JTW174" s="167"/>
      <c r="JTX174" s="147"/>
      <c r="JTY174" s="148"/>
      <c r="JTZ174" s="187"/>
      <c r="JUA174" s="188"/>
      <c r="JUB174" s="165"/>
      <c r="JUC174" s="166"/>
      <c r="JUD174" s="146"/>
      <c r="JUE174" s="145"/>
      <c r="JUF174" s="145"/>
      <c r="JUG174" s="167"/>
      <c r="JUH174" s="147"/>
      <c r="JUI174" s="148"/>
      <c r="JUJ174" s="187"/>
      <c r="JUK174" s="188"/>
      <c r="JUL174" s="165"/>
      <c r="JUM174" s="166"/>
      <c r="JUN174" s="146"/>
      <c r="JUO174" s="145"/>
      <c r="JUP174" s="145"/>
      <c r="JUQ174" s="167"/>
      <c r="JUR174" s="147"/>
      <c r="JUS174" s="148"/>
      <c r="JUT174" s="187"/>
      <c r="JUU174" s="188"/>
      <c r="JUV174" s="165"/>
      <c r="JUW174" s="166"/>
      <c r="JUX174" s="146"/>
      <c r="JUY174" s="145"/>
      <c r="JUZ174" s="145"/>
      <c r="JVA174" s="167"/>
      <c r="JVB174" s="147"/>
      <c r="JVC174" s="148"/>
      <c r="JVD174" s="187"/>
      <c r="JVE174" s="188"/>
      <c r="JVF174" s="165"/>
      <c r="JVG174" s="166"/>
      <c r="JVH174" s="146"/>
      <c r="JVI174" s="145"/>
      <c r="JVJ174" s="145"/>
      <c r="JVK174" s="167"/>
      <c r="JVL174" s="147"/>
      <c r="JVM174" s="148"/>
      <c r="JVN174" s="187"/>
      <c r="JVO174" s="188"/>
      <c r="JVP174" s="165"/>
      <c r="JVQ174" s="166"/>
      <c r="JVR174" s="146"/>
      <c r="JVS174" s="145"/>
      <c r="JVT174" s="145"/>
      <c r="JVU174" s="167"/>
      <c r="JVV174" s="147"/>
      <c r="JVW174" s="148"/>
      <c r="JVX174" s="187"/>
      <c r="JVY174" s="188"/>
      <c r="JVZ174" s="165"/>
      <c r="JWA174" s="166"/>
      <c r="JWB174" s="146"/>
      <c r="JWC174" s="145"/>
      <c r="JWD174" s="145"/>
      <c r="JWE174" s="167"/>
      <c r="JWF174" s="147"/>
      <c r="JWG174" s="148"/>
      <c r="JWH174" s="187"/>
      <c r="JWI174" s="188"/>
      <c r="JWJ174" s="165"/>
      <c r="JWK174" s="166"/>
      <c r="JWL174" s="146"/>
      <c r="JWM174" s="145"/>
      <c r="JWN174" s="145"/>
      <c r="JWO174" s="167"/>
      <c r="JWP174" s="147"/>
      <c r="JWQ174" s="148"/>
      <c r="JWR174" s="187"/>
      <c r="JWS174" s="188"/>
      <c r="JWT174" s="165"/>
      <c r="JWU174" s="166"/>
      <c r="JWV174" s="146"/>
      <c r="JWW174" s="145"/>
      <c r="JWX174" s="145"/>
      <c r="JWY174" s="167"/>
      <c r="JWZ174" s="147"/>
      <c r="JXA174" s="148"/>
      <c r="JXB174" s="187"/>
      <c r="JXC174" s="188"/>
      <c r="JXD174" s="165"/>
      <c r="JXE174" s="166"/>
      <c r="JXF174" s="146"/>
      <c r="JXG174" s="145"/>
      <c r="JXH174" s="145"/>
      <c r="JXI174" s="167"/>
      <c r="JXJ174" s="147"/>
      <c r="JXK174" s="148"/>
      <c r="JXL174" s="187"/>
      <c r="JXM174" s="188"/>
      <c r="JXN174" s="165"/>
      <c r="JXO174" s="166"/>
      <c r="JXP174" s="146"/>
      <c r="JXQ174" s="145"/>
      <c r="JXR174" s="145"/>
      <c r="JXS174" s="167"/>
      <c r="JXT174" s="147"/>
      <c r="JXU174" s="148"/>
      <c r="JXV174" s="187"/>
      <c r="JXW174" s="188"/>
      <c r="JXX174" s="165"/>
      <c r="JXY174" s="166"/>
      <c r="JXZ174" s="146"/>
      <c r="JYA174" s="145"/>
      <c r="JYB174" s="145"/>
      <c r="JYC174" s="167"/>
      <c r="JYD174" s="147"/>
      <c r="JYE174" s="148"/>
      <c r="JYF174" s="187"/>
      <c r="JYG174" s="188"/>
      <c r="JYH174" s="165"/>
      <c r="JYI174" s="166"/>
      <c r="JYJ174" s="146"/>
      <c r="JYK174" s="145"/>
      <c r="JYL174" s="145"/>
      <c r="JYM174" s="167"/>
      <c r="JYN174" s="147"/>
      <c r="JYO174" s="148"/>
      <c r="JYP174" s="187"/>
      <c r="JYQ174" s="188"/>
      <c r="JYR174" s="165"/>
      <c r="JYS174" s="166"/>
      <c r="JYT174" s="146"/>
      <c r="JYU174" s="145"/>
      <c r="JYV174" s="145"/>
      <c r="JYW174" s="167"/>
      <c r="JYX174" s="147"/>
      <c r="JYY174" s="148"/>
      <c r="JYZ174" s="187"/>
      <c r="JZA174" s="188"/>
      <c r="JZB174" s="165"/>
      <c r="JZC174" s="166"/>
      <c r="JZD174" s="146"/>
      <c r="JZE174" s="145"/>
      <c r="JZF174" s="145"/>
      <c r="JZG174" s="167"/>
      <c r="JZH174" s="147"/>
      <c r="JZI174" s="148"/>
      <c r="JZJ174" s="187"/>
      <c r="JZK174" s="188"/>
      <c r="JZL174" s="165"/>
      <c r="JZM174" s="166"/>
      <c r="JZN174" s="146"/>
      <c r="JZO174" s="145"/>
      <c r="JZP174" s="145"/>
      <c r="JZQ174" s="167"/>
      <c r="JZR174" s="147"/>
      <c r="JZS174" s="148"/>
      <c r="JZT174" s="187"/>
      <c r="JZU174" s="188"/>
      <c r="JZV174" s="165"/>
      <c r="JZW174" s="166"/>
      <c r="JZX174" s="146"/>
      <c r="JZY174" s="145"/>
      <c r="JZZ174" s="145"/>
      <c r="KAA174" s="167"/>
      <c r="KAB174" s="147"/>
      <c r="KAC174" s="148"/>
      <c r="KAD174" s="187"/>
      <c r="KAE174" s="188"/>
      <c r="KAF174" s="165"/>
      <c r="KAG174" s="166"/>
      <c r="KAH174" s="146"/>
      <c r="KAI174" s="145"/>
      <c r="KAJ174" s="145"/>
      <c r="KAK174" s="167"/>
      <c r="KAL174" s="147"/>
      <c r="KAM174" s="148"/>
      <c r="KAN174" s="187"/>
      <c r="KAO174" s="188"/>
      <c r="KAP174" s="165"/>
      <c r="KAQ174" s="166"/>
      <c r="KAR174" s="146"/>
      <c r="KAS174" s="145"/>
      <c r="KAT174" s="145"/>
      <c r="KAU174" s="167"/>
      <c r="KAV174" s="147"/>
      <c r="KAW174" s="148"/>
      <c r="KAX174" s="187"/>
      <c r="KAY174" s="188"/>
      <c r="KAZ174" s="165"/>
      <c r="KBA174" s="166"/>
      <c r="KBB174" s="146"/>
      <c r="KBC174" s="145"/>
      <c r="KBD174" s="145"/>
      <c r="KBE174" s="167"/>
      <c r="KBF174" s="147"/>
      <c r="KBG174" s="148"/>
      <c r="KBH174" s="187"/>
      <c r="KBI174" s="188"/>
      <c r="KBJ174" s="165"/>
      <c r="KBK174" s="166"/>
      <c r="KBL174" s="146"/>
      <c r="KBM174" s="145"/>
      <c r="KBN174" s="145"/>
      <c r="KBO174" s="167"/>
      <c r="KBP174" s="147"/>
      <c r="KBQ174" s="148"/>
      <c r="KBR174" s="187"/>
      <c r="KBS174" s="188"/>
      <c r="KBT174" s="165"/>
      <c r="KBU174" s="166"/>
      <c r="KBV174" s="146"/>
      <c r="KBW174" s="145"/>
      <c r="KBX174" s="145"/>
      <c r="KBY174" s="167"/>
      <c r="KBZ174" s="147"/>
      <c r="KCA174" s="148"/>
      <c r="KCB174" s="187"/>
      <c r="KCC174" s="188"/>
      <c r="KCD174" s="165"/>
      <c r="KCE174" s="166"/>
      <c r="KCF174" s="146"/>
      <c r="KCG174" s="145"/>
      <c r="KCH174" s="145"/>
      <c r="KCI174" s="167"/>
      <c r="KCJ174" s="147"/>
      <c r="KCK174" s="148"/>
      <c r="KCL174" s="187"/>
      <c r="KCM174" s="188"/>
      <c r="KCN174" s="165"/>
      <c r="KCO174" s="166"/>
      <c r="KCP174" s="146"/>
      <c r="KCQ174" s="145"/>
      <c r="KCR174" s="145"/>
      <c r="KCS174" s="167"/>
      <c r="KCT174" s="147"/>
      <c r="KCU174" s="148"/>
      <c r="KCV174" s="187"/>
      <c r="KCW174" s="188"/>
      <c r="KCX174" s="165"/>
      <c r="KCY174" s="166"/>
      <c r="KCZ174" s="146"/>
      <c r="KDA174" s="145"/>
      <c r="KDB174" s="145"/>
      <c r="KDC174" s="167"/>
      <c r="KDD174" s="147"/>
      <c r="KDE174" s="148"/>
      <c r="KDF174" s="187"/>
      <c r="KDG174" s="188"/>
      <c r="KDH174" s="165"/>
      <c r="KDI174" s="166"/>
      <c r="KDJ174" s="146"/>
      <c r="KDK174" s="145"/>
      <c r="KDL174" s="145"/>
      <c r="KDM174" s="167"/>
      <c r="KDN174" s="147"/>
      <c r="KDO174" s="148"/>
      <c r="KDP174" s="187"/>
      <c r="KDQ174" s="188"/>
      <c r="KDR174" s="165"/>
      <c r="KDS174" s="166"/>
      <c r="KDT174" s="146"/>
      <c r="KDU174" s="145"/>
      <c r="KDV174" s="145"/>
      <c r="KDW174" s="167"/>
      <c r="KDX174" s="147"/>
      <c r="KDY174" s="148"/>
      <c r="KDZ174" s="187"/>
      <c r="KEA174" s="188"/>
      <c r="KEB174" s="165"/>
      <c r="KEC174" s="166"/>
      <c r="KED174" s="146"/>
      <c r="KEE174" s="145"/>
      <c r="KEF174" s="145"/>
      <c r="KEG174" s="167"/>
      <c r="KEH174" s="147"/>
      <c r="KEI174" s="148"/>
      <c r="KEJ174" s="187"/>
      <c r="KEK174" s="188"/>
      <c r="KEL174" s="165"/>
      <c r="KEM174" s="166"/>
      <c r="KEN174" s="146"/>
      <c r="KEO174" s="145"/>
      <c r="KEP174" s="145"/>
      <c r="KEQ174" s="167"/>
      <c r="KER174" s="147"/>
      <c r="KES174" s="148"/>
      <c r="KET174" s="187"/>
      <c r="KEU174" s="188"/>
      <c r="KEV174" s="165"/>
      <c r="KEW174" s="166"/>
      <c r="KEX174" s="146"/>
      <c r="KEY174" s="145"/>
      <c r="KEZ174" s="145"/>
      <c r="KFA174" s="167"/>
      <c r="KFB174" s="147"/>
      <c r="KFC174" s="148"/>
      <c r="KFD174" s="187"/>
      <c r="KFE174" s="188"/>
      <c r="KFF174" s="165"/>
      <c r="KFG174" s="166"/>
      <c r="KFH174" s="146"/>
      <c r="KFI174" s="145"/>
      <c r="KFJ174" s="145"/>
      <c r="KFK174" s="167"/>
      <c r="KFL174" s="147"/>
      <c r="KFM174" s="148"/>
      <c r="KFN174" s="187"/>
      <c r="KFO174" s="188"/>
      <c r="KFP174" s="165"/>
      <c r="KFQ174" s="166"/>
      <c r="KFR174" s="146"/>
      <c r="KFS174" s="145"/>
      <c r="KFT174" s="145"/>
      <c r="KFU174" s="167"/>
      <c r="KFV174" s="147"/>
      <c r="KFW174" s="148"/>
      <c r="KFX174" s="187"/>
      <c r="KFY174" s="188"/>
      <c r="KFZ174" s="165"/>
      <c r="KGA174" s="166"/>
      <c r="KGB174" s="146"/>
      <c r="KGC174" s="145"/>
      <c r="KGD174" s="145"/>
      <c r="KGE174" s="167"/>
      <c r="KGF174" s="147"/>
      <c r="KGG174" s="148"/>
      <c r="KGH174" s="187"/>
      <c r="KGI174" s="188"/>
      <c r="KGJ174" s="165"/>
      <c r="KGK174" s="166"/>
      <c r="KGL174" s="146"/>
      <c r="KGM174" s="145"/>
      <c r="KGN174" s="145"/>
      <c r="KGO174" s="167"/>
      <c r="KGP174" s="147"/>
      <c r="KGQ174" s="148"/>
      <c r="KGR174" s="187"/>
      <c r="KGS174" s="188"/>
      <c r="KGT174" s="165"/>
      <c r="KGU174" s="166"/>
      <c r="KGV174" s="146"/>
      <c r="KGW174" s="145"/>
      <c r="KGX174" s="145"/>
      <c r="KGY174" s="167"/>
      <c r="KGZ174" s="147"/>
      <c r="KHA174" s="148"/>
      <c r="KHB174" s="187"/>
      <c r="KHC174" s="188"/>
      <c r="KHD174" s="165"/>
      <c r="KHE174" s="166"/>
      <c r="KHF174" s="146"/>
      <c r="KHG174" s="145"/>
      <c r="KHH174" s="145"/>
      <c r="KHI174" s="167"/>
      <c r="KHJ174" s="147"/>
      <c r="KHK174" s="148"/>
      <c r="KHL174" s="187"/>
      <c r="KHM174" s="188"/>
      <c r="KHN174" s="165"/>
      <c r="KHO174" s="166"/>
      <c r="KHP174" s="146"/>
      <c r="KHQ174" s="145"/>
      <c r="KHR174" s="145"/>
      <c r="KHS174" s="167"/>
      <c r="KHT174" s="147"/>
      <c r="KHU174" s="148"/>
      <c r="KHV174" s="187"/>
      <c r="KHW174" s="188"/>
      <c r="KHX174" s="165"/>
      <c r="KHY174" s="166"/>
      <c r="KHZ174" s="146"/>
      <c r="KIA174" s="145"/>
      <c r="KIB174" s="145"/>
      <c r="KIC174" s="167"/>
      <c r="KID174" s="147"/>
      <c r="KIE174" s="148"/>
      <c r="KIF174" s="187"/>
      <c r="KIG174" s="188"/>
      <c r="KIH174" s="165"/>
      <c r="KII174" s="166"/>
      <c r="KIJ174" s="146"/>
      <c r="KIK174" s="145"/>
      <c r="KIL174" s="145"/>
      <c r="KIM174" s="167"/>
      <c r="KIN174" s="147"/>
      <c r="KIO174" s="148"/>
      <c r="KIP174" s="187"/>
      <c r="KIQ174" s="188"/>
      <c r="KIR174" s="165"/>
      <c r="KIS174" s="166"/>
      <c r="KIT174" s="146"/>
      <c r="KIU174" s="145"/>
      <c r="KIV174" s="145"/>
      <c r="KIW174" s="167"/>
      <c r="KIX174" s="147"/>
      <c r="KIY174" s="148"/>
      <c r="KIZ174" s="187"/>
      <c r="KJA174" s="188"/>
      <c r="KJB174" s="165"/>
      <c r="KJC174" s="166"/>
      <c r="KJD174" s="146"/>
      <c r="KJE174" s="145"/>
      <c r="KJF174" s="145"/>
      <c r="KJG174" s="167"/>
      <c r="KJH174" s="147"/>
      <c r="KJI174" s="148"/>
      <c r="KJJ174" s="187"/>
      <c r="KJK174" s="188"/>
      <c r="KJL174" s="165"/>
      <c r="KJM174" s="166"/>
      <c r="KJN174" s="146"/>
      <c r="KJO174" s="145"/>
      <c r="KJP174" s="145"/>
      <c r="KJQ174" s="167"/>
      <c r="KJR174" s="147"/>
      <c r="KJS174" s="148"/>
      <c r="KJT174" s="187"/>
      <c r="KJU174" s="188"/>
      <c r="KJV174" s="165"/>
      <c r="KJW174" s="166"/>
      <c r="KJX174" s="146"/>
      <c r="KJY174" s="145"/>
      <c r="KJZ174" s="145"/>
      <c r="KKA174" s="167"/>
      <c r="KKB174" s="147"/>
      <c r="KKC174" s="148"/>
      <c r="KKD174" s="187"/>
      <c r="KKE174" s="188"/>
      <c r="KKF174" s="165"/>
      <c r="KKG174" s="166"/>
      <c r="KKH174" s="146"/>
      <c r="KKI174" s="145"/>
      <c r="KKJ174" s="145"/>
      <c r="KKK174" s="167"/>
      <c r="KKL174" s="147"/>
      <c r="KKM174" s="148"/>
      <c r="KKN174" s="187"/>
      <c r="KKO174" s="188"/>
      <c r="KKP174" s="165"/>
      <c r="KKQ174" s="166"/>
      <c r="KKR174" s="146"/>
      <c r="KKS174" s="145"/>
      <c r="KKT174" s="145"/>
      <c r="KKU174" s="167"/>
      <c r="KKV174" s="147"/>
      <c r="KKW174" s="148"/>
      <c r="KKX174" s="187"/>
      <c r="KKY174" s="188"/>
      <c r="KKZ174" s="165"/>
      <c r="KLA174" s="166"/>
      <c r="KLB174" s="146"/>
      <c r="KLC174" s="145"/>
      <c r="KLD174" s="145"/>
      <c r="KLE174" s="167"/>
      <c r="KLF174" s="147"/>
      <c r="KLG174" s="148"/>
      <c r="KLH174" s="187"/>
      <c r="KLI174" s="188"/>
      <c r="KLJ174" s="165"/>
      <c r="KLK174" s="166"/>
      <c r="KLL174" s="146"/>
      <c r="KLM174" s="145"/>
      <c r="KLN174" s="145"/>
      <c r="KLO174" s="167"/>
      <c r="KLP174" s="147"/>
      <c r="KLQ174" s="148"/>
      <c r="KLR174" s="187"/>
      <c r="KLS174" s="188"/>
      <c r="KLT174" s="165"/>
      <c r="KLU174" s="166"/>
      <c r="KLV174" s="146"/>
      <c r="KLW174" s="145"/>
      <c r="KLX174" s="145"/>
      <c r="KLY174" s="167"/>
      <c r="KLZ174" s="147"/>
      <c r="KMA174" s="148"/>
      <c r="KMB174" s="187"/>
      <c r="KMC174" s="188"/>
      <c r="KMD174" s="165"/>
      <c r="KME174" s="166"/>
      <c r="KMF174" s="146"/>
      <c r="KMG174" s="145"/>
      <c r="KMH174" s="145"/>
      <c r="KMI174" s="167"/>
      <c r="KMJ174" s="147"/>
      <c r="KMK174" s="148"/>
      <c r="KML174" s="187"/>
      <c r="KMM174" s="188"/>
      <c r="KMN174" s="165"/>
      <c r="KMO174" s="166"/>
      <c r="KMP174" s="146"/>
      <c r="KMQ174" s="145"/>
      <c r="KMR174" s="145"/>
      <c r="KMS174" s="167"/>
      <c r="KMT174" s="147"/>
      <c r="KMU174" s="148"/>
      <c r="KMV174" s="187"/>
      <c r="KMW174" s="188"/>
      <c r="KMX174" s="165"/>
      <c r="KMY174" s="166"/>
      <c r="KMZ174" s="146"/>
      <c r="KNA174" s="145"/>
      <c r="KNB174" s="145"/>
      <c r="KNC174" s="167"/>
      <c r="KND174" s="147"/>
      <c r="KNE174" s="148"/>
      <c r="KNF174" s="187"/>
      <c r="KNG174" s="188"/>
      <c r="KNH174" s="165"/>
      <c r="KNI174" s="166"/>
      <c r="KNJ174" s="146"/>
      <c r="KNK174" s="145"/>
      <c r="KNL174" s="145"/>
      <c r="KNM174" s="167"/>
      <c r="KNN174" s="147"/>
      <c r="KNO174" s="148"/>
      <c r="KNP174" s="187"/>
      <c r="KNQ174" s="188"/>
      <c r="KNR174" s="165"/>
      <c r="KNS174" s="166"/>
      <c r="KNT174" s="146"/>
      <c r="KNU174" s="145"/>
      <c r="KNV174" s="145"/>
      <c r="KNW174" s="167"/>
      <c r="KNX174" s="147"/>
      <c r="KNY174" s="148"/>
      <c r="KNZ174" s="187"/>
      <c r="KOA174" s="188"/>
      <c r="KOB174" s="165"/>
      <c r="KOC174" s="166"/>
      <c r="KOD174" s="146"/>
      <c r="KOE174" s="145"/>
      <c r="KOF174" s="145"/>
      <c r="KOG174" s="167"/>
      <c r="KOH174" s="147"/>
      <c r="KOI174" s="148"/>
      <c r="KOJ174" s="187"/>
      <c r="KOK174" s="188"/>
      <c r="KOL174" s="165"/>
      <c r="KOM174" s="166"/>
      <c r="KON174" s="146"/>
      <c r="KOO174" s="145"/>
      <c r="KOP174" s="145"/>
      <c r="KOQ174" s="167"/>
      <c r="KOR174" s="147"/>
      <c r="KOS174" s="148"/>
      <c r="KOT174" s="187"/>
      <c r="KOU174" s="188"/>
      <c r="KOV174" s="165"/>
      <c r="KOW174" s="166"/>
      <c r="KOX174" s="146"/>
      <c r="KOY174" s="145"/>
      <c r="KOZ174" s="145"/>
      <c r="KPA174" s="167"/>
      <c r="KPB174" s="147"/>
      <c r="KPC174" s="148"/>
      <c r="KPD174" s="187"/>
      <c r="KPE174" s="188"/>
      <c r="KPF174" s="165"/>
      <c r="KPG174" s="166"/>
      <c r="KPH174" s="146"/>
      <c r="KPI174" s="145"/>
      <c r="KPJ174" s="145"/>
      <c r="KPK174" s="167"/>
      <c r="KPL174" s="147"/>
      <c r="KPM174" s="148"/>
      <c r="KPN174" s="187"/>
      <c r="KPO174" s="188"/>
      <c r="KPP174" s="165"/>
      <c r="KPQ174" s="166"/>
      <c r="KPR174" s="146"/>
      <c r="KPS174" s="145"/>
      <c r="KPT174" s="145"/>
      <c r="KPU174" s="167"/>
      <c r="KPV174" s="147"/>
      <c r="KPW174" s="148"/>
      <c r="KPX174" s="187"/>
      <c r="KPY174" s="188"/>
      <c r="KPZ174" s="165"/>
      <c r="KQA174" s="166"/>
      <c r="KQB174" s="146"/>
      <c r="KQC174" s="145"/>
      <c r="KQD174" s="145"/>
      <c r="KQE174" s="167"/>
      <c r="KQF174" s="147"/>
      <c r="KQG174" s="148"/>
      <c r="KQH174" s="187"/>
      <c r="KQI174" s="188"/>
      <c r="KQJ174" s="165"/>
      <c r="KQK174" s="166"/>
      <c r="KQL174" s="146"/>
      <c r="KQM174" s="145"/>
      <c r="KQN174" s="145"/>
      <c r="KQO174" s="167"/>
      <c r="KQP174" s="147"/>
      <c r="KQQ174" s="148"/>
      <c r="KQR174" s="187"/>
      <c r="KQS174" s="188"/>
      <c r="KQT174" s="165"/>
      <c r="KQU174" s="166"/>
      <c r="KQV174" s="146"/>
      <c r="KQW174" s="145"/>
      <c r="KQX174" s="145"/>
      <c r="KQY174" s="167"/>
      <c r="KQZ174" s="147"/>
      <c r="KRA174" s="148"/>
      <c r="KRB174" s="187"/>
      <c r="KRC174" s="188"/>
      <c r="KRD174" s="165"/>
      <c r="KRE174" s="166"/>
      <c r="KRF174" s="146"/>
      <c r="KRG174" s="145"/>
      <c r="KRH174" s="145"/>
      <c r="KRI174" s="167"/>
      <c r="KRJ174" s="147"/>
      <c r="KRK174" s="148"/>
      <c r="KRL174" s="187"/>
      <c r="KRM174" s="188"/>
      <c r="KRN174" s="165"/>
      <c r="KRO174" s="166"/>
      <c r="KRP174" s="146"/>
      <c r="KRQ174" s="145"/>
      <c r="KRR174" s="145"/>
      <c r="KRS174" s="167"/>
      <c r="KRT174" s="147"/>
      <c r="KRU174" s="148"/>
      <c r="KRV174" s="187"/>
      <c r="KRW174" s="188"/>
      <c r="KRX174" s="165"/>
      <c r="KRY174" s="166"/>
      <c r="KRZ174" s="146"/>
      <c r="KSA174" s="145"/>
      <c r="KSB174" s="145"/>
      <c r="KSC174" s="167"/>
      <c r="KSD174" s="147"/>
      <c r="KSE174" s="148"/>
      <c r="KSF174" s="187"/>
      <c r="KSG174" s="188"/>
      <c r="KSH174" s="165"/>
      <c r="KSI174" s="166"/>
      <c r="KSJ174" s="146"/>
      <c r="KSK174" s="145"/>
      <c r="KSL174" s="145"/>
      <c r="KSM174" s="167"/>
      <c r="KSN174" s="147"/>
      <c r="KSO174" s="148"/>
      <c r="KSP174" s="187"/>
      <c r="KSQ174" s="188"/>
      <c r="KSR174" s="165"/>
      <c r="KSS174" s="166"/>
      <c r="KST174" s="146"/>
      <c r="KSU174" s="145"/>
      <c r="KSV174" s="145"/>
      <c r="KSW174" s="167"/>
      <c r="KSX174" s="147"/>
      <c r="KSY174" s="148"/>
      <c r="KSZ174" s="187"/>
      <c r="KTA174" s="188"/>
      <c r="KTB174" s="165"/>
      <c r="KTC174" s="166"/>
      <c r="KTD174" s="146"/>
      <c r="KTE174" s="145"/>
      <c r="KTF174" s="145"/>
      <c r="KTG174" s="167"/>
      <c r="KTH174" s="147"/>
      <c r="KTI174" s="148"/>
      <c r="KTJ174" s="187"/>
      <c r="KTK174" s="188"/>
      <c r="KTL174" s="165"/>
      <c r="KTM174" s="166"/>
      <c r="KTN174" s="146"/>
      <c r="KTO174" s="145"/>
      <c r="KTP174" s="145"/>
      <c r="KTQ174" s="167"/>
      <c r="KTR174" s="147"/>
      <c r="KTS174" s="148"/>
      <c r="KTT174" s="187"/>
      <c r="KTU174" s="188"/>
      <c r="KTV174" s="165"/>
      <c r="KTW174" s="166"/>
      <c r="KTX174" s="146"/>
      <c r="KTY174" s="145"/>
      <c r="KTZ174" s="145"/>
      <c r="KUA174" s="167"/>
      <c r="KUB174" s="147"/>
      <c r="KUC174" s="148"/>
      <c r="KUD174" s="187"/>
      <c r="KUE174" s="188"/>
      <c r="KUF174" s="165"/>
      <c r="KUG174" s="166"/>
      <c r="KUH174" s="146"/>
      <c r="KUI174" s="145"/>
      <c r="KUJ174" s="145"/>
      <c r="KUK174" s="167"/>
      <c r="KUL174" s="147"/>
      <c r="KUM174" s="148"/>
      <c r="KUN174" s="187"/>
      <c r="KUO174" s="188"/>
      <c r="KUP174" s="165"/>
      <c r="KUQ174" s="166"/>
      <c r="KUR174" s="146"/>
      <c r="KUS174" s="145"/>
      <c r="KUT174" s="145"/>
      <c r="KUU174" s="167"/>
      <c r="KUV174" s="147"/>
      <c r="KUW174" s="148"/>
      <c r="KUX174" s="187"/>
      <c r="KUY174" s="188"/>
      <c r="KUZ174" s="165"/>
      <c r="KVA174" s="166"/>
      <c r="KVB174" s="146"/>
      <c r="KVC174" s="145"/>
      <c r="KVD174" s="145"/>
      <c r="KVE174" s="167"/>
      <c r="KVF174" s="147"/>
      <c r="KVG174" s="148"/>
      <c r="KVH174" s="187"/>
      <c r="KVI174" s="188"/>
      <c r="KVJ174" s="165"/>
      <c r="KVK174" s="166"/>
      <c r="KVL174" s="146"/>
      <c r="KVM174" s="145"/>
      <c r="KVN174" s="145"/>
      <c r="KVO174" s="167"/>
      <c r="KVP174" s="147"/>
      <c r="KVQ174" s="148"/>
      <c r="KVR174" s="187"/>
      <c r="KVS174" s="188"/>
      <c r="KVT174" s="165"/>
      <c r="KVU174" s="166"/>
      <c r="KVV174" s="146"/>
      <c r="KVW174" s="145"/>
      <c r="KVX174" s="145"/>
      <c r="KVY174" s="167"/>
      <c r="KVZ174" s="147"/>
      <c r="KWA174" s="148"/>
      <c r="KWB174" s="187"/>
      <c r="KWC174" s="188"/>
      <c r="KWD174" s="165"/>
      <c r="KWE174" s="166"/>
      <c r="KWF174" s="146"/>
      <c r="KWG174" s="145"/>
      <c r="KWH174" s="145"/>
      <c r="KWI174" s="167"/>
      <c r="KWJ174" s="147"/>
      <c r="KWK174" s="148"/>
      <c r="KWL174" s="187"/>
      <c r="KWM174" s="188"/>
      <c r="KWN174" s="165"/>
      <c r="KWO174" s="166"/>
      <c r="KWP174" s="146"/>
      <c r="KWQ174" s="145"/>
      <c r="KWR174" s="145"/>
      <c r="KWS174" s="167"/>
      <c r="KWT174" s="147"/>
      <c r="KWU174" s="148"/>
      <c r="KWV174" s="187"/>
      <c r="KWW174" s="188"/>
      <c r="KWX174" s="165"/>
      <c r="KWY174" s="166"/>
      <c r="KWZ174" s="146"/>
      <c r="KXA174" s="145"/>
      <c r="KXB174" s="145"/>
      <c r="KXC174" s="167"/>
      <c r="KXD174" s="147"/>
      <c r="KXE174" s="148"/>
      <c r="KXF174" s="187"/>
      <c r="KXG174" s="188"/>
      <c r="KXH174" s="165"/>
      <c r="KXI174" s="166"/>
      <c r="KXJ174" s="146"/>
      <c r="KXK174" s="145"/>
      <c r="KXL174" s="145"/>
      <c r="KXM174" s="167"/>
      <c r="KXN174" s="147"/>
      <c r="KXO174" s="148"/>
      <c r="KXP174" s="187"/>
      <c r="KXQ174" s="188"/>
      <c r="KXR174" s="165"/>
      <c r="KXS174" s="166"/>
      <c r="KXT174" s="146"/>
      <c r="KXU174" s="145"/>
      <c r="KXV174" s="145"/>
      <c r="KXW174" s="167"/>
      <c r="KXX174" s="147"/>
      <c r="KXY174" s="148"/>
      <c r="KXZ174" s="187"/>
      <c r="KYA174" s="188"/>
      <c r="KYB174" s="165"/>
      <c r="KYC174" s="166"/>
      <c r="KYD174" s="146"/>
      <c r="KYE174" s="145"/>
      <c r="KYF174" s="145"/>
      <c r="KYG174" s="167"/>
      <c r="KYH174" s="147"/>
      <c r="KYI174" s="148"/>
      <c r="KYJ174" s="187"/>
      <c r="KYK174" s="188"/>
      <c r="KYL174" s="165"/>
      <c r="KYM174" s="166"/>
      <c r="KYN174" s="146"/>
      <c r="KYO174" s="145"/>
      <c r="KYP174" s="145"/>
      <c r="KYQ174" s="167"/>
      <c r="KYR174" s="147"/>
      <c r="KYS174" s="148"/>
      <c r="KYT174" s="187"/>
      <c r="KYU174" s="188"/>
      <c r="KYV174" s="165"/>
      <c r="KYW174" s="166"/>
      <c r="KYX174" s="146"/>
      <c r="KYY174" s="145"/>
      <c r="KYZ174" s="145"/>
      <c r="KZA174" s="167"/>
      <c r="KZB174" s="147"/>
      <c r="KZC174" s="148"/>
      <c r="KZD174" s="187"/>
      <c r="KZE174" s="188"/>
      <c r="KZF174" s="165"/>
      <c r="KZG174" s="166"/>
      <c r="KZH174" s="146"/>
      <c r="KZI174" s="145"/>
      <c r="KZJ174" s="145"/>
      <c r="KZK174" s="167"/>
      <c r="KZL174" s="147"/>
      <c r="KZM174" s="148"/>
      <c r="KZN174" s="187"/>
      <c r="KZO174" s="188"/>
      <c r="KZP174" s="165"/>
      <c r="KZQ174" s="166"/>
      <c r="KZR174" s="146"/>
      <c r="KZS174" s="145"/>
      <c r="KZT174" s="145"/>
      <c r="KZU174" s="167"/>
      <c r="KZV174" s="147"/>
      <c r="KZW174" s="148"/>
      <c r="KZX174" s="187"/>
      <c r="KZY174" s="188"/>
      <c r="KZZ174" s="165"/>
      <c r="LAA174" s="166"/>
      <c r="LAB174" s="146"/>
      <c r="LAC174" s="145"/>
      <c r="LAD174" s="145"/>
      <c r="LAE174" s="167"/>
      <c r="LAF174" s="147"/>
      <c r="LAG174" s="148"/>
      <c r="LAH174" s="187"/>
      <c r="LAI174" s="188"/>
      <c r="LAJ174" s="165"/>
      <c r="LAK174" s="166"/>
      <c r="LAL174" s="146"/>
      <c r="LAM174" s="145"/>
      <c r="LAN174" s="145"/>
      <c r="LAO174" s="167"/>
      <c r="LAP174" s="147"/>
      <c r="LAQ174" s="148"/>
      <c r="LAR174" s="187"/>
      <c r="LAS174" s="188"/>
      <c r="LAT174" s="165"/>
      <c r="LAU174" s="166"/>
      <c r="LAV174" s="146"/>
      <c r="LAW174" s="145"/>
      <c r="LAX174" s="145"/>
      <c r="LAY174" s="167"/>
      <c r="LAZ174" s="147"/>
      <c r="LBA174" s="148"/>
      <c r="LBB174" s="187"/>
      <c r="LBC174" s="188"/>
      <c r="LBD174" s="165"/>
      <c r="LBE174" s="166"/>
      <c r="LBF174" s="146"/>
      <c r="LBG174" s="145"/>
      <c r="LBH174" s="145"/>
      <c r="LBI174" s="167"/>
      <c r="LBJ174" s="147"/>
      <c r="LBK174" s="148"/>
      <c r="LBL174" s="187"/>
      <c r="LBM174" s="188"/>
      <c r="LBN174" s="165"/>
      <c r="LBO174" s="166"/>
      <c r="LBP174" s="146"/>
      <c r="LBQ174" s="145"/>
      <c r="LBR174" s="145"/>
      <c r="LBS174" s="167"/>
      <c r="LBT174" s="147"/>
      <c r="LBU174" s="148"/>
      <c r="LBV174" s="187"/>
      <c r="LBW174" s="188"/>
      <c r="LBX174" s="165"/>
      <c r="LBY174" s="166"/>
      <c r="LBZ174" s="146"/>
      <c r="LCA174" s="145"/>
      <c r="LCB174" s="145"/>
      <c r="LCC174" s="167"/>
      <c r="LCD174" s="147"/>
      <c r="LCE174" s="148"/>
      <c r="LCF174" s="187"/>
      <c r="LCG174" s="188"/>
      <c r="LCH174" s="165"/>
      <c r="LCI174" s="166"/>
      <c r="LCJ174" s="146"/>
      <c r="LCK174" s="145"/>
      <c r="LCL174" s="145"/>
      <c r="LCM174" s="167"/>
      <c r="LCN174" s="147"/>
      <c r="LCO174" s="148"/>
      <c r="LCP174" s="187"/>
      <c r="LCQ174" s="188"/>
      <c r="LCR174" s="165"/>
      <c r="LCS174" s="166"/>
      <c r="LCT174" s="146"/>
      <c r="LCU174" s="145"/>
      <c r="LCV174" s="145"/>
      <c r="LCW174" s="167"/>
      <c r="LCX174" s="147"/>
      <c r="LCY174" s="148"/>
      <c r="LCZ174" s="187"/>
      <c r="LDA174" s="188"/>
      <c r="LDB174" s="165"/>
      <c r="LDC174" s="166"/>
      <c r="LDD174" s="146"/>
      <c r="LDE174" s="145"/>
      <c r="LDF174" s="145"/>
      <c r="LDG174" s="167"/>
      <c r="LDH174" s="147"/>
      <c r="LDI174" s="148"/>
      <c r="LDJ174" s="187"/>
      <c r="LDK174" s="188"/>
      <c r="LDL174" s="165"/>
      <c r="LDM174" s="166"/>
      <c r="LDN174" s="146"/>
      <c r="LDO174" s="145"/>
      <c r="LDP174" s="145"/>
      <c r="LDQ174" s="167"/>
      <c r="LDR174" s="147"/>
      <c r="LDS174" s="148"/>
      <c r="LDT174" s="187"/>
      <c r="LDU174" s="188"/>
      <c r="LDV174" s="165"/>
      <c r="LDW174" s="166"/>
      <c r="LDX174" s="146"/>
      <c r="LDY174" s="145"/>
      <c r="LDZ174" s="145"/>
      <c r="LEA174" s="167"/>
      <c r="LEB174" s="147"/>
      <c r="LEC174" s="148"/>
      <c r="LED174" s="187"/>
      <c r="LEE174" s="188"/>
      <c r="LEF174" s="165"/>
      <c r="LEG174" s="166"/>
      <c r="LEH174" s="146"/>
      <c r="LEI174" s="145"/>
      <c r="LEJ174" s="145"/>
      <c r="LEK174" s="167"/>
      <c r="LEL174" s="147"/>
      <c r="LEM174" s="148"/>
      <c r="LEN174" s="187"/>
      <c r="LEO174" s="188"/>
      <c r="LEP174" s="165"/>
      <c r="LEQ174" s="166"/>
      <c r="LER174" s="146"/>
      <c r="LES174" s="145"/>
      <c r="LET174" s="145"/>
      <c r="LEU174" s="167"/>
      <c r="LEV174" s="147"/>
      <c r="LEW174" s="148"/>
      <c r="LEX174" s="187"/>
      <c r="LEY174" s="188"/>
      <c r="LEZ174" s="165"/>
      <c r="LFA174" s="166"/>
      <c r="LFB174" s="146"/>
      <c r="LFC174" s="145"/>
      <c r="LFD174" s="145"/>
      <c r="LFE174" s="167"/>
      <c r="LFF174" s="147"/>
      <c r="LFG174" s="148"/>
      <c r="LFH174" s="187"/>
      <c r="LFI174" s="188"/>
      <c r="LFJ174" s="165"/>
      <c r="LFK174" s="166"/>
      <c r="LFL174" s="146"/>
      <c r="LFM174" s="145"/>
      <c r="LFN174" s="145"/>
      <c r="LFO174" s="167"/>
      <c r="LFP174" s="147"/>
      <c r="LFQ174" s="148"/>
      <c r="LFR174" s="187"/>
      <c r="LFS174" s="188"/>
      <c r="LFT174" s="165"/>
      <c r="LFU174" s="166"/>
      <c r="LFV174" s="146"/>
      <c r="LFW174" s="145"/>
      <c r="LFX174" s="145"/>
      <c r="LFY174" s="167"/>
      <c r="LFZ174" s="147"/>
      <c r="LGA174" s="148"/>
      <c r="LGB174" s="187"/>
      <c r="LGC174" s="188"/>
      <c r="LGD174" s="165"/>
      <c r="LGE174" s="166"/>
      <c r="LGF174" s="146"/>
      <c r="LGG174" s="145"/>
      <c r="LGH174" s="145"/>
      <c r="LGI174" s="167"/>
      <c r="LGJ174" s="147"/>
      <c r="LGK174" s="148"/>
      <c r="LGL174" s="187"/>
      <c r="LGM174" s="188"/>
      <c r="LGN174" s="165"/>
      <c r="LGO174" s="166"/>
      <c r="LGP174" s="146"/>
      <c r="LGQ174" s="145"/>
      <c r="LGR174" s="145"/>
      <c r="LGS174" s="167"/>
      <c r="LGT174" s="147"/>
      <c r="LGU174" s="148"/>
      <c r="LGV174" s="187"/>
      <c r="LGW174" s="188"/>
      <c r="LGX174" s="165"/>
      <c r="LGY174" s="166"/>
      <c r="LGZ174" s="146"/>
      <c r="LHA174" s="145"/>
      <c r="LHB174" s="145"/>
      <c r="LHC174" s="167"/>
      <c r="LHD174" s="147"/>
      <c r="LHE174" s="148"/>
      <c r="LHF174" s="187"/>
      <c r="LHG174" s="188"/>
      <c r="LHH174" s="165"/>
      <c r="LHI174" s="166"/>
      <c r="LHJ174" s="146"/>
      <c r="LHK174" s="145"/>
      <c r="LHL174" s="145"/>
      <c r="LHM174" s="167"/>
      <c r="LHN174" s="147"/>
      <c r="LHO174" s="148"/>
      <c r="LHP174" s="187"/>
      <c r="LHQ174" s="188"/>
      <c r="LHR174" s="165"/>
      <c r="LHS174" s="166"/>
      <c r="LHT174" s="146"/>
      <c r="LHU174" s="145"/>
      <c r="LHV174" s="145"/>
      <c r="LHW174" s="167"/>
      <c r="LHX174" s="147"/>
      <c r="LHY174" s="148"/>
      <c r="LHZ174" s="187"/>
      <c r="LIA174" s="188"/>
      <c r="LIB174" s="165"/>
      <c r="LIC174" s="166"/>
      <c r="LID174" s="146"/>
      <c r="LIE174" s="145"/>
      <c r="LIF174" s="145"/>
      <c r="LIG174" s="167"/>
      <c r="LIH174" s="147"/>
      <c r="LII174" s="148"/>
      <c r="LIJ174" s="187"/>
      <c r="LIK174" s="188"/>
      <c r="LIL174" s="165"/>
      <c r="LIM174" s="166"/>
      <c r="LIN174" s="146"/>
      <c r="LIO174" s="145"/>
      <c r="LIP174" s="145"/>
      <c r="LIQ174" s="167"/>
      <c r="LIR174" s="147"/>
      <c r="LIS174" s="148"/>
      <c r="LIT174" s="187"/>
      <c r="LIU174" s="188"/>
      <c r="LIV174" s="165"/>
      <c r="LIW174" s="166"/>
      <c r="LIX174" s="146"/>
      <c r="LIY174" s="145"/>
      <c r="LIZ174" s="145"/>
      <c r="LJA174" s="167"/>
      <c r="LJB174" s="147"/>
      <c r="LJC174" s="148"/>
      <c r="LJD174" s="187"/>
      <c r="LJE174" s="188"/>
      <c r="LJF174" s="165"/>
      <c r="LJG174" s="166"/>
      <c r="LJH174" s="146"/>
      <c r="LJI174" s="145"/>
      <c r="LJJ174" s="145"/>
      <c r="LJK174" s="167"/>
      <c r="LJL174" s="147"/>
      <c r="LJM174" s="148"/>
      <c r="LJN174" s="187"/>
      <c r="LJO174" s="188"/>
      <c r="LJP174" s="165"/>
      <c r="LJQ174" s="166"/>
      <c r="LJR174" s="146"/>
      <c r="LJS174" s="145"/>
      <c r="LJT174" s="145"/>
      <c r="LJU174" s="167"/>
      <c r="LJV174" s="147"/>
      <c r="LJW174" s="148"/>
      <c r="LJX174" s="187"/>
      <c r="LJY174" s="188"/>
      <c r="LJZ174" s="165"/>
      <c r="LKA174" s="166"/>
      <c r="LKB174" s="146"/>
      <c r="LKC174" s="145"/>
      <c r="LKD174" s="145"/>
      <c r="LKE174" s="167"/>
      <c r="LKF174" s="147"/>
      <c r="LKG174" s="148"/>
      <c r="LKH174" s="187"/>
      <c r="LKI174" s="188"/>
      <c r="LKJ174" s="165"/>
      <c r="LKK174" s="166"/>
      <c r="LKL174" s="146"/>
      <c r="LKM174" s="145"/>
      <c r="LKN174" s="145"/>
      <c r="LKO174" s="167"/>
      <c r="LKP174" s="147"/>
      <c r="LKQ174" s="148"/>
      <c r="LKR174" s="187"/>
      <c r="LKS174" s="188"/>
      <c r="LKT174" s="165"/>
      <c r="LKU174" s="166"/>
      <c r="LKV174" s="146"/>
      <c r="LKW174" s="145"/>
      <c r="LKX174" s="145"/>
      <c r="LKY174" s="167"/>
      <c r="LKZ174" s="147"/>
      <c r="LLA174" s="148"/>
      <c r="LLB174" s="187"/>
      <c r="LLC174" s="188"/>
      <c r="LLD174" s="165"/>
      <c r="LLE174" s="166"/>
      <c r="LLF174" s="146"/>
      <c r="LLG174" s="145"/>
      <c r="LLH174" s="145"/>
      <c r="LLI174" s="167"/>
      <c r="LLJ174" s="147"/>
      <c r="LLK174" s="148"/>
      <c r="LLL174" s="187"/>
      <c r="LLM174" s="188"/>
      <c r="LLN174" s="165"/>
      <c r="LLO174" s="166"/>
      <c r="LLP174" s="146"/>
      <c r="LLQ174" s="145"/>
      <c r="LLR174" s="145"/>
      <c r="LLS174" s="167"/>
      <c r="LLT174" s="147"/>
      <c r="LLU174" s="148"/>
      <c r="LLV174" s="187"/>
      <c r="LLW174" s="188"/>
      <c r="LLX174" s="165"/>
      <c r="LLY174" s="166"/>
      <c r="LLZ174" s="146"/>
      <c r="LMA174" s="145"/>
      <c r="LMB174" s="145"/>
      <c r="LMC174" s="167"/>
      <c r="LMD174" s="147"/>
      <c r="LME174" s="148"/>
      <c r="LMF174" s="187"/>
      <c r="LMG174" s="188"/>
      <c r="LMH174" s="165"/>
      <c r="LMI174" s="166"/>
      <c r="LMJ174" s="146"/>
      <c r="LMK174" s="145"/>
      <c r="LML174" s="145"/>
      <c r="LMM174" s="167"/>
      <c r="LMN174" s="147"/>
      <c r="LMO174" s="148"/>
      <c r="LMP174" s="187"/>
      <c r="LMQ174" s="188"/>
      <c r="LMR174" s="165"/>
      <c r="LMS174" s="166"/>
      <c r="LMT174" s="146"/>
      <c r="LMU174" s="145"/>
      <c r="LMV174" s="145"/>
      <c r="LMW174" s="167"/>
      <c r="LMX174" s="147"/>
      <c r="LMY174" s="148"/>
      <c r="LMZ174" s="187"/>
      <c r="LNA174" s="188"/>
      <c r="LNB174" s="165"/>
      <c r="LNC174" s="166"/>
      <c r="LND174" s="146"/>
      <c r="LNE174" s="145"/>
      <c r="LNF174" s="145"/>
      <c r="LNG174" s="167"/>
      <c r="LNH174" s="147"/>
      <c r="LNI174" s="148"/>
      <c r="LNJ174" s="187"/>
      <c r="LNK174" s="188"/>
      <c r="LNL174" s="165"/>
      <c r="LNM174" s="166"/>
      <c r="LNN174" s="146"/>
      <c r="LNO174" s="145"/>
      <c r="LNP174" s="145"/>
      <c r="LNQ174" s="167"/>
      <c r="LNR174" s="147"/>
      <c r="LNS174" s="148"/>
      <c r="LNT174" s="187"/>
      <c r="LNU174" s="188"/>
      <c r="LNV174" s="165"/>
      <c r="LNW174" s="166"/>
      <c r="LNX174" s="146"/>
      <c r="LNY174" s="145"/>
      <c r="LNZ174" s="145"/>
      <c r="LOA174" s="167"/>
      <c r="LOB174" s="147"/>
      <c r="LOC174" s="148"/>
      <c r="LOD174" s="187"/>
      <c r="LOE174" s="188"/>
      <c r="LOF174" s="165"/>
      <c r="LOG174" s="166"/>
      <c r="LOH174" s="146"/>
      <c r="LOI174" s="145"/>
      <c r="LOJ174" s="145"/>
      <c r="LOK174" s="167"/>
      <c r="LOL174" s="147"/>
      <c r="LOM174" s="148"/>
      <c r="LON174" s="187"/>
      <c r="LOO174" s="188"/>
      <c r="LOP174" s="165"/>
      <c r="LOQ174" s="166"/>
      <c r="LOR174" s="146"/>
      <c r="LOS174" s="145"/>
      <c r="LOT174" s="145"/>
      <c r="LOU174" s="167"/>
      <c r="LOV174" s="147"/>
      <c r="LOW174" s="148"/>
      <c r="LOX174" s="187"/>
      <c r="LOY174" s="188"/>
      <c r="LOZ174" s="165"/>
      <c r="LPA174" s="166"/>
      <c r="LPB174" s="146"/>
      <c r="LPC174" s="145"/>
      <c r="LPD174" s="145"/>
      <c r="LPE174" s="167"/>
      <c r="LPF174" s="147"/>
      <c r="LPG174" s="148"/>
      <c r="LPH174" s="187"/>
      <c r="LPI174" s="188"/>
      <c r="LPJ174" s="165"/>
      <c r="LPK174" s="166"/>
      <c r="LPL174" s="146"/>
      <c r="LPM174" s="145"/>
      <c r="LPN174" s="145"/>
      <c r="LPO174" s="167"/>
      <c r="LPP174" s="147"/>
      <c r="LPQ174" s="148"/>
      <c r="LPR174" s="187"/>
      <c r="LPS174" s="188"/>
      <c r="LPT174" s="165"/>
      <c r="LPU174" s="166"/>
      <c r="LPV174" s="146"/>
      <c r="LPW174" s="145"/>
      <c r="LPX174" s="145"/>
      <c r="LPY174" s="167"/>
      <c r="LPZ174" s="147"/>
      <c r="LQA174" s="148"/>
      <c r="LQB174" s="187"/>
      <c r="LQC174" s="188"/>
      <c r="LQD174" s="165"/>
      <c r="LQE174" s="166"/>
      <c r="LQF174" s="146"/>
      <c r="LQG174" s="145"/>
      <c r="LQH174" s="145"/>
      <c r="LQI174" s="167"/>
      <c r="LQJ174" s="147"/>
      <c r="LQK174" s="148"/>
      <c r="LQL174" s="187"/>
      <c r="LQM174" s="188"/>
      <c r="LQN174" s="165"/>
      <c r="LQO174" s="166"/>
      <c r="LQP174" s="146"/>
      <c r="LQQ174" s="145"/>
      <c r="LQR174" s="145"/>
      <c r="LQS174" s="167"/>
      <c r="LQT174" s="147"/>
      <c r="LQU174" s="148"/>
      <c r="LQV174" s="187"/>
      <c r="LQW174" s="188"/>
      <c r="LQX174" s="165"/>
      <c r="LQY174" s="166"/>
      <c r="LQZ174" s="146"/>
      <c r="LRA174" s="145"/>
      <c r="LRB174" s="145"/>
      <c r="LRC174" s="167"/>
      <c r="LRD174" s="147"/>
      <c r="LRE174" s="148"/>
      <c r="LRF174" s="187"/>
      <c r="LRG174" s="188"/>
      <c r="LRH174" s="165"/>
      <c r="LRI174" s="166"/>
      <c r="LRJ174" s="146"/>
      <c r="LRK174" s="145"/>
      <c r="LRL174" s="145"/>
      <c r="LRM174" s="167"/>
      <c r="LRN174" s="147"/>
      <c r="LRO174" s="148"/>
      <c r="LRP174" s="187"/>
      <c r="LRQ174" s="188"/>
      <c r="LRR174" s="165"/>
      <c r="LRS174" s="166"/>
      <c r="LRT174" s="146"/>
      <c r="LRU174" s="145"/>
      <c r="LRV174" s="145"/>
      <c r="LRW174" s="167"/>
      <c r="LRX174" s="147"/>
      <c r="LRY174" s="148"/>
      <c r="LRZ174" s="187"/>
      <c r="LSA174" s="188"/>
      <c r="LSB174" s="165"/>
      <c r="LSC174" s="166"/>
      <c r="LSD174" s="146"/>
      <c r="LSE174" s="145"/>
      <c r="LSF174" s="145"/>
      <c r="LSG174" s="167"/>
      <c r="LSH174" s="147"/>
      <c r="LSI174" s="148"/>
      <c r="LSJ174" s="187"/>
      <c r="LSK174" s="188"/>
      <c r="LSL174" s="165"/>
      <c r="LSM174" s="166"/>
      <c r="LSN174" s="146"/>
      <c r="LSO174" s="145"/>
      <c r="LSP174" s="145"/>
      <c r="LSQ174" s="167"/>
      <c r="LSR174" s="147"/>
      <c r="LSS174" s="148"/>
      <c r="LST174" s="187"/>
      <c r="LSU174" s="188"/>
      <c r="LSV174" s="165"/>
      <c r="LSW174" s="166"/>
      <c r="LSX174" s="146"/>
      <c r="LSY174" s="145"/>
      <c r="LSZ174" s="145"/>
      <c r="LTA174" s="167"/>
      <c r="LTB174" s="147"/>
      <c r="LTC174" s="148"/>
      <c r="LTD174" s="187"/>
      <c r="LTE174" s="188"/>
      <c r="LTF174" s="165"/>
      <c r="LTG174" s="166"/>
      <c r="LTH174" s="146"/>
      <c r="LTI174" s="145"/>
      <c r="LTJ174" s="145"/>
      <c r="LTK174" s="167"/>
      <c r="LTL174" s="147"/>
      <c r="LTM174" s="148"/>
      <c r="LTN174" s="187"/>
      <c r="LTO174" s="188"/>
      <c r="LTP174" s="165"/>
      <c r="LTQ174" s="166"/>
      <c r="LTR174" s="146"/>
      <c r="LTS174" s="145"/>
      <c r="LTT174" s="145"/>
      <c r="LTU174" s="167"/>
      <c r="LTV174" s="147"/>
      <c r="LTW174" s="148"/>
      <c r="LTX174" s="187"/>
      <c r="LTY174" s="188"/>
      <c r="LTZ174" s="165"/>
      <c r="LUA174" s="166"/>
      <c r="LUB174" s="146"/>
      <c r="LUC174" s="145"/>
      <c r="LUD174" s="145"/>
      <c r="LUE174" s="167"/>
      <c r="LUF174" s="147"/>
      <c r="LUG174" s="148"/>
      <c r="LUH174" s="187"/>
      <c r="LUI174" s="188"/>
      <c r="LUJ174" s="165"/>
      <c r="LUK174" s="166"/>
      <c r="LUL174" s="146"/>
      <c r="LUM174" s="145"/>
      <c r="LUN174" s="145"/>
      <c r="LUO174" s="167"/>
      <c r="LUP174" s="147"/>
      <c r="LUQ174" s="148"/>
      <c r="LUR174" s="187"/>
      <c r="LUS174" s="188"/>
      <c r="LUT174" s="165"/>
      <c r="LUU174" s="166"/>
      <c r="LUV174" s="146"/>
      <c r="LUW174" s="145"/>
      <c r="LUX174" s="145"/>
      <c r="LUY174" s="167"/>
      <c r="LUZ174" s="147"/>
      <c r="LVA174" s="148"/>
      <c r="LVB174" s="187"/>
      <c r="LVC174" s="188"/>
      <c r="LVD174" s="165"/>
      <c r="LVE174" s="166"/>
      <c r="LVF174" s="146"/>
      <c r="LVG174" s="145"/>
      <c r="LVH174" s="145"/>
      <c r="LVI174" s="167"/>
      <c r="LVJ174" s="147"/>
      <c r="LVK174" s="148"/>
      <c r="LVL174" s="187"/>
      <c r="LVM174" s="188"/>
      <c r="LVN174" s="165"/>
      <c r="LVO174" s="166"/>
      <c r="LVP174" s="146"/>
      <c r="LVQ174" s="145"/>
      <c r="LVR174" s="145"/>
      <c r="LVS174" s="167"/>
      <c r="LVT174" s="147"/>
      <c r="LVU174" s="148"/>
      <c r="LVV174" s="187"/>
      <c r="LVW174" s="188"/>
      <c r="LVX174" s="165"/>
      <c r="LVY174" s="166"/>
      <c r="LVZ174" s="146"/>
      <c r="LWA174" s="145"/>
      <c r="LWB174" s="145"/>
      <c r="LWC174" s="167"/>
      <c r="LWD174" s="147"/>
      <c r="LWE174" s="148"/>
      <c r="LWF174" s="187"/>
      <c r="LWG174" s="188"/>
      <c r="LWH174" s="165"/>
      <c r="LWI174" s="166"/>
      <c r="LWJ174" s="146"/>
      <c r="LWK174" s="145"/>
      <c r="LWL174" s="145"/>
      <c r="LWM174" s="167"/>
      <c r="LWN174" s="147"/>
      <c r="LWO174" s="148"/>
      <c r="LWP174" s="187"/>
      <c r="LWQ174" s="188"/>
      <c r="LWR174" s="165"/>
      <c r="LWS174" s="166"/>
      <c r="LWT174" s="146"/>
      <c r="LWU174" s="145"/>
      <c r="LWV174" s="145"/>
      <c r="LWW174" s="167"/>
      <c r="LWX174" s="147"/>
      <c r="LWY174" s="148"/>
      <c r="LWZ174" s="187"/>
      <c r="LXA174" s="188"/>
      <c r="LXB174" s="165"/>
      <c r="LXC174" s="166"/>
      <c r="LXD174" s="146"/>
      <c r="LXE174" s="145"/>
      <c r="LXF174" s="145"/>
      <c r="LXG174" s="167"/>
      <c r="LXH174" s="147"/>
      <c r="LXI174" s="148"/>
      <c r="LXJ174" s="187"/>
      <c r="LXK174" s="188"/>
      <c r="LXL174" s="165"/>
      <c r="LXM174" s="166"/>
      <c r="LXN174" s="146"/>
      <c r="LXO174" s="145"/>
      <c r="LXP174" s="145"/>
      <c r="LXQ174" s="167"/>
      <c r="LXR174" s="147"/>
      <c r="LXS174" s="148"/>
      <c r="LXT174" s="187"/>
      <c r="LXU174" s="188"/>
      <c r="LXV174" s="165"/>
      <c r="LXW174" s="166"/>
      <c r="LXX174" s="146"/>
      <c r="LXY174" s="145"/>
      <c r="LXZ174" s="145"/>
      <c r="LYA174" s="167"/>
      <c r="LYB174" s="147"/>
      <c r="LYC174" s="148"/>
      <c r="LYD174" s="187"/>
      <c r="LYE174" s="188"/>
      <c r="LYF174" s="165"/>
      <c r="LYG174" s="166"/>
      <c r="LYH174" s="146"/>
      <c r="LYI174" s="145"/>
      <c r="LYJ174" s="145"/>
      <c r="LYK174" s="167"/>
      <c r="LYL174" s="147"/>
      <c r="LYM174" s="148"/>
      <c r="LYN174" s="187"/>
      <c r="LYO174" s="188"/>
      <c r="LYP174" s="165"/>
      <c r="LYQ174" s="166"/>
      <c r="LYR174" s="146"/>
      <c r="LYS174" s="145"/>
      <c r="LYT174" s="145"/>
      <c r="LYU174" s="167"/>
      <c r="LYV174" s="147"/>
      <c r="LYW174" s="148"/>
      <c r="LYX174" s="187"/>
      <c r="LYY174" s="188"/>
      <c r="LYZ174" s="165"/>
      <c r="LZA174" s="166"/>
      <c r="LZB174" s="146"/>
      <c r="LZC174" s="145"/>
      <c r="LZD174" s="145"/>
      <c r="LZE174" s="167"/>
      <c r="LZF174" s="147"/>
      <c r="LZG174" s="148"/>
      <c r="LZH174" s="187"/>
      <c r="LZI174" s="188"/>
      <c r="LZJ174" s="165"/>
      <c r="LZK174" s="166"/>
      <c r="LZL174" s="146"/>
      <c r="LZM174" s="145"/>
      <c r="LZN174" s="145"/>
      <c r="LZO174" s="167"/>
      <c r="LZP174" s="147"/>
      <c r="LZQ174" s="148"/>
      <c r="LZR174" s="187"/>
      <c r="LZS174" s="188"/>
      <c r="LZT174" s="165"/>
      <c r="LZU174" s="166"/>
      <c r="LZV174" s="146"/>
      <c r="LZW174" s="145"/>
      <c r="LZX174" s="145"/>
      <c r="LZY174" s="167"/>
      <c r="LZZ174" s="147"/>
      <c r="MAA174" s="148"/>
      <c r="MAB174" s="187"/>
      <c r="MAC174" s="188"/>
      <c r="MAD174" s="165"/>
      <c r="MAE174" s="166"/>
      <c r="MAF174" s="146"/>
      <c r="MAG174" s="145"/>
      <c r="MAH174" s="145"/>
      <c r="MAI174" s="167"/>
      <c r="MAJ174" s="147"/>
      <c r="MAK174" s="148"/>
      <c r="MAL174" s="187"/>
      <c r="MAM174" s="188"/>
      <c r="MAN174" s="165"/>
      <c r="MAO174" s="166"/>
      <c r="MAP174" s="146"/>
      <c r="MAQ174" s="145"/>
      <c r="MAR174" s="145"/>
      <c r="MAS174" s="167"/>
      <c r="MAT174" s="147"/>
      <c r="MAU174" s="148"/>
      <c r="MAV174" s="187"/>
      <c r="MAW174" s="188"/>
      <c r="MAX174" s="165"/>
      <c r="MAY174" s="166"/>
      <c r="MAZ174" s="146"/>
      <c r="MBA174" s="145"/>
      <c r="MBB174" s="145"/>
      <c r="MBC174" s="167"/>
      <c r="MBD174" s="147"/>
      <c r="MBE174" s="148"/>
      <c r="MBF174" s="187"/>
      <c r="MBG174" s="188"/>
      <c r="MBH174" s="165"/>
      <c r="MBI174" s="166"/>
      <c r="MBJ174" s="146"/>
      <c r="MBK174" s="145"/>
      <c r="MBL174" s="145"/>
      <c r="MBM174" s="167"/>
      <c r="MBN174" s="147"/>
      <c r="MBO174" s="148"/>
      <c r="MBP174" s="187"/>
      <c r="MBQ174" s="188"/>
      <c r="MBR174" s="165"/>
      <c r="MBS174" s="166"/>
      <c r="MBT174" s="146"/>
      <c r="MBU174" s="145"/>
      <c r="MBV174" s="145"/>
      <c r="MBW174" s="167"/>
      <c r="MBX174" s="147"/>
      <c r="MBY174" s="148"/>
      <c r="MBZ174" s="187"/>
      <c r="MCA174" s="188"/>
      <c r="MCB174" s="165"/>
      <c r="MCC174" s="166"/>
      <c r="MCD174" s="146"/>
      <c r="MCE174" s="145"/>
      <c r="MCF174" s="145"/>
      <c r="MCG174" s="167"/>
      <c r="MCH174" s="147"/>
      <c r="MCI174" s="148"/>
      <c r="MCJ174" s="187"/>
      <c r="MCK174" s="188"/>
      <c r="MCL174" s="165"/>
      <c r="MCM174" s="166"/>
      <c r="MCN174" s="146"/>
      <c r="MCO174" s="145"/>
      <c r="MCP174" s="145"/>
      <c r="MCQ174" s="167"/>
      <c r="MCR174" s="147"/>
      <c r="MCS174" s="148"/>
      <c r="MCT174" s="187"/>
      <c r="MCU174" s="188"/>
      <c r="MCV174" s="165"/>
      <c r="MCW174" s="166"/>
      <c r="MCX174" s="146"/>
      <c r="MCY174" s="145"/>
      <c r="MCZ174" s="145"/>
      <c r="MDA174" s="167"/>
      <c r="MDB174" s="147"/>
      <c r="MDC174" s="148"/>
      <c r="MDD174" s="187"/>
      <c r="MDE174" s="188"/>
      <c r="MDF174" s="165"/>
      <c r="MDG174" s="166"/>
      <c r="MDH174" s="146"/>
      <c r="MDI174" s="145"/>
      <c r="MDJ174" s="145"/>
      <c r="MDK174" s="167"/>
      <c r="MDL174" s="147"/>
      <c r="MDM174" s="148"/>
      <c r="MDN174" s="187"/>
      <c r="MDO174" s="188"/>
      <c r="MDP174" s="165"/>
      <c r="MDQ174" s="166"/>
      <c r="MDR174" s="146"/>
      <c r="MDS174" s="145"/>
      <c r="MDT174" s="145"/>
      <c r="MDU174" s="167"/>
      <c r="MDV174" s="147"/>
      <c r="MDW174" s="148"/>
      <c r="MDX174" s="187"/>
      <c r="MDY174" s="188"/>
      <c r="MDZ174" s="165"/>
      <c r="MEA174" s="166"/>
      <c r="MEB174" s="146"/>
      <c r="MEC174" s="145"/>
      <c r="MED174" s="145"/>
      <c r="MEE174" s="167"/>
      <c r="MEF174" s="147"/>
      <c r="MEG174" s="148"/>
      <c r="MEH174" s="187"/>
      <c r="MEI174" s="188"/>
      <c r="MEJ174" s="165"/>
      <c r="MEK174" s="166"/>
      <c r="MEL174" s="146"/>
      <c r="MEM174" s="145"/>
      <c r="MEN174" s="145"/>
      <c r="MEO174" s="167"/>
      <c r="MEP174" s="147"/>
      <c r="MEQ174" s="148"/>
      <c r="MER174" s="187"/>
      <c r="MES174" s="188"/>
      <c r="MET174" s="165"/>
      <c r="MEU174" s="166"/>
      <c r="MEV174" s="146"/>
      <c r="MEW174" s="145"/>
      <c r="MEX174" s="145"/>
      <c r="MEY174" s="167"/>
      <c r="MEZ174" s="147"/>
      <c r="MFA174" s="148"/>
      <c r="MFB174" s="187"/>
      <c r="MFC174" s="188"/>
      <c r="MFD174" s="165"/>
      <c r="MFE174" s="166"/>
      <c r="MFF174" s="146"/>
      <c r="MFG174" s="145"/>
      <c r="MFH174" s="145"/>
      <c r="MFI174" s="167"/>
      <c r="MFJ174" s="147"/>
      <c r="MFK174" s="148"/>
      <c r="MFL174" s="187"/>
      <c r="MFM174" s="188"/>
      <c r="MFN174" s="165"/>
      <c r="MFO174" s="166"/>
      <c r="MFP174" s="146"/>
      <c r="MFQ174" s="145"/>
      <c r="MFR174" s="145"/>
      <c r="MFS174" s="167"/>
      <c r="MFT174" s="147"/>
      <c r="MFU174" s="148"/>
      <c r="MFV174" s="187"/>
      <c r="MFW174" s="188"/>
      <c r="MFX174" s="165"/>
      <c r="MFY174" s="166"/>
      <c r="MFZ174" s="146"/>
      <c r="MGA174" s="145"/>
      <c r="MGB174" s="145"/>
      <c r="MGC174" s="167"/>
      <c r="MGD174" s="147"/>
      <c r="MGE174" s="148"/>
      <c r="MGF174" s="187"/>
      <c r="MGG174" s="188"/>
      <c r="MGH174" s="165"/>
      <c r="MGI174" s="166"/>
      <c r="MGJ174" s="146"/>
      <c r="MGK174" s="145"/>
      <c r="MGL174" s="145"/>
      <c r="MGM174" s="167"/>
      <c r="MGN174" s="147"/>
      <c r="MGO174" s="148"/>
      <c r="MGP174" s="187"/>
      <c r="MGQ174" s="188"/>
      <c r="MGR174" s="165"/>
      <c r="MGS174" s="166"/>
      <c r="MGT174" s="146"/>
      <c r="MGU174" s="145"/>
      <c r="MGV174" s="145"/>
      <c r="MGW174" s="167"/>
      <c r="MGX174" s="147"/>
      <c r="MGY174" s="148"/>
      <c r="MGZ174" s="187"/>
      <c r="MHA174" s="188"/>
      <c r="MHB174" s="165"/>
      <c r="MHC174" s="166"/>
      <c r="MHD174" s="146"/>
      <c r="MHE174" s="145"/>
      <c r="MHF174" s="145"/>
      <c r="MHG174" s="167"/>
      <c r="MHH174" s="147"/>
      <c r="MHI174" s="148"/>
      <c r="MHJ174" s="187"/>
      <c r="MHK174" s="188"/>
      <c r="MHL174" s="165"/>
      <c r="MHM174" s="166"/>
      <c r="MHN174" s="146"/>
      <c r="MHO174" s="145"/>
      <c r="MHP174" s="145"/>
      <c r="MHQ174" s="167"/>
      <c r="MHR174" s="147"/>
      <c r="MHS174" s="148"/>
      <c r="MHT174" s="187"/>
      <c r="MHU174" s="188"/>
      <c r="MHV174" s="165"/>
      <c r="MHW174" s="166"/>
      <c r="MHX174" s="146"/>
      <c r="MHY174" s="145"/>
      <c r="MHZ174" s="145"/>
      <c r="MIA174" s="167"/>
      <c r="MIB174" s="147"/>
      <c r="MIC174" s="148"/>
      <c r="MID174" s="187"/>
      <c r="MIE174" s="188"/>
      <c r="MIF174" s="165"/>
      <c r="MIG174" s="166"/>
      <c r="MIH174" s="146"/>
      <c r="MII174" s="145"/>
      <c r="MIJ174" s="145"/>
      <c r="MIK174" s="167"/>
      <c r="MIL174" s="147"/>
      <c r="MIM174" s="148"/>
      <c r="MIN174" s="187"/>
      <c r="MIO174" s="188"/>
      <c r="MIP174" s="165"/>
      <c r="MIQ174" s="166"/>
      <c r="MIR174" s="146"/>
      <c r="MIS174" s="145"/>
      <c r="MIT174" s="145"/>
      <c r="MIU174" s="167"/>
      <c r="MIV174" s="147"/>
      <c r="MIW174" s="148"/>
      <c r="MIX174" s="187"/>
      <c r="MIY174" s="188"/>
      <c r="MIZ174" s="165"/>
      <c r="MJA174" s="166"/>
      <c r="MJB174" s="146"/>
      <c r="MJC174" s="145"/>
      <c r="MJD174" s="145"/>
      <c r="MJE174" s="167"/>
      <c r="MJF174" s="147"/>
      <c r="MJG174" s="148"/>
      <c r="MJH174" s="187"/>
      <c r="MJI174" s="188"/>
      <c r="MJJ174" s="165"/>
      <c r="MJK174" s="166"/>
      <c r="MJL174" s="146"/>
      <c r="MJM174" s="145"/>
      <c r="MJN174" s="145"/>
      <c r="MJO174" s="167"/>
      <c r="MJP174" s="147"/>
      <c r="MJQ174" s="148"/>
      <c r="MJR174" s="187"/>
      <c r="MJS174" s="188"/>
      <c r="MJT174" s="165"/>
      <c r="MJU174" s="166"/>
      <c r="MJV174" s="146"/>
      <c r="MJW174" s="145"/>
      <c r="MJX174" s="145"/>
      <c r="MJY174" s="167"/>
      <c r="MJZ174" s="147"/>
      <c r="MKA174" s="148"/>
      <c r="MKB174" s="187"/>
      <c r="MKC174" s="188"/>
      <c r="MKD174" s="165"/>
      <c r="MKE174" s="166"/>
      <c r="MKF174" s="146"/>
      <c r="MKG174" s="145"/>
      <c r="MKH174" s="145"/>
      <c r="MKI174" s="167"/>
      <c r="MKJ174" s="147"/>
      <c r="MKK174" s="148"/>
      <c r="MKL174" s="187"/>
      <c r="MKM174" s="188"/>
      <c r="MKN174" s="165"/>
      <c r="MKO174" s="166"/>
      <c r="MKP174" s="146"/>
      <c r="MKQ174" s="145"/>
      <c r="MKR174" s="145"/>
      <c r="MKS174" s="167"/>
      <c r="MKT174" s="147"/>
      <c r="MKU174" s="148"/>
      <c r="MKV174" s="187"/>
      <c r="MKW174" s="188"/>
      <c r="MKX174" s="165"/>
      <c r="MKY174" s="166"/>
      <c r="MKZ174" s="146"/>
      <c r="MLA174" s="145"/>
      <c r="MLB174" s="145"/>
      <c r="MLC174" s="167"/>
      <c r="MLD174" s="147"/>
      <c r="MLE174" s="148"/>
      <c r="MLF174" s="187"/>
      <c r="MLG174" s="188"/>
      <c r="MLH174" s="165"/>
      <c r="MLI174" s="166"/>
      <c r="MLJ174" s="146"/>
      <c r="MLK174" s="145"/>
      <c r="MLL174" s="145"/>
      <c r="MLM174" s="167"/>
      <c r="MLN174" s="147"/>
      <c r="MLO174" s="148"/>
      <c r="MLP174" s="187"/>
      <c r="MLQ174" s="188"/>
      <c r="MLR174" s="165"/>
      <c r="MLS174" s="166"/>
      <c r="MLT174" s="146"/>
      <c r="MLU174" s="145"/>
      <c r="MLV174" s="145"/>
      <c r="MLW174" s="167"/>
      <c r="MLX174" s="147"/>
      <c r="MLY174" s="148"/>
      <c r="MLZ174" s="187"/>
      <c r="MMA174" s="188"/>
      <c r="MMB174" s="165"/>
      <c r="MMC174" s="166"/>
      <c r="MMD174" s="146"/>
      <c r="MME174" s="145"/>
      <c r="MMF174" s="145"/>
      <c r="MMG174" s="167"/>
      <c r="MMH174" s="147"/>
      <c r="MMI174" s="148"/>
      <c r="MMJ174" s="187"/>
      <c r="MMK174" s="188"/>
      <c r="MML174" s="165"/>
      <c r="MMM174" s="166"/>
      <c r="MMN174" s="146"/>
      <c r="MMO174" s="145"/>
      <c r="MMP174" s="145"/>
      <c r="MMQ174" s="167"/>
      <c r="MMR174" s="147"/>
      <c r="MMS174" s="148"/>
      <c r="MMT174" s="187"/>
      <c r="MMU174" s="188"/>
      <c r="MMV174" s="165"/>
      <c r="MMW174" s="166"/>
      <c r="MMX174" s="146"/>
      <c r="MMY174" s="145"/>
      <c r="MMZ174" s="145"/>
      <c r="MNA174" s="167"/>
      <c r="MNB174" s="147"/>
      <c r="MNC174" s="148"/>
      <c r="MND174" s="187"/>
      <c r="MNE174" s="188"/>
      <c r="MNF174" s="165"/>
      <c r="MNG174" s="166"/>
      <c r="MNH174" s="146"/>
      <c r="MNI174" s="145"/>
      <c r="MNJ174" s="145"/>
      <c r="MNK174" s="167"/>
      <c r="MNL174" s="147"/>
      <c r="MNM174" s="148"/>
      <c r="MNN174" s="187"/>
      <c r="MNO174" s="188"/>
      <c r="MNP174" s="165"/>
      <c r="MNQ174" s="166"/>
      <c r="MNR174" s="146"/>
      <c r="MNS174" s="145"/>
      <c r="MNT174" s="145"/>
      <c r="MNU174" s="167"/>
      <c r="MNV174" s="147"/>
      <c r="MNW174" s="148"/>
      <c r="MNX174" s="187"/>
      <c r="MNY174" s="188"/>
      <c r="MNZ174" s="165"/>
      <c r="MOA174" s="166"/>
      <c r="MOB174" s="146"/>
      <c r="MOC174" s="145"/>
      <c r="MOD174" s="145"/>
      <c r="MOE174" s="167"/>
      <c r="MOF174" s="147"/>
      <c r="MOG174" s="148"/>
      <c r="MOH174" s="187"/>
      <c r="MOI174" s="188"/>
      <c r="MOJ174" s="165"/>
      <c r="MOK174" s="166"/>
      <c r="MOL174" s="146"/>
      <c r="MOM174" s="145"/>
      <c r="MON174" s="145"/>
      <c r="MOO174" s="167"/>
      <c r="MOP174" s="147"/>
      <c r="MOQ174" s="148"/>
      <c r="MOR174" s="187"/>
      <c r="MOS174" s="188"/>
      <c r="MOT174" s="165"/>
      <c r="MOU174" s="166"/>
      <c r="MOV174" s="146"/>
      <c r="MOW174" s="145"/>
      <c r="MOX174" s="145"/>
      <c r="MOY174" s="167"/>
      <c r="MOZ174" s="147"/>
      <c r="MPA174" s="148"/>
      <c r="MPB174" s="187"/>
      <c r="MPC174" s="188"/>
      <c r="MPD174" s="165"/>
      <c r="MPE174" s="166"/>
      <c r="MPF174" s="146"/>
      <c r="MPG174" s="145"/>
      <c r="MPH174" s="145"/>
      <c r="MPI174" s="167"/>
      <c r="MPJ174" s="147"/>
      <c r="MPK174" s="148"/>
      <c r="MPL174" s="187"/>
      <c r="MPM174" s="188"/>
      <c r="MPN174" s="165"/>
      <c r="MPO174" s="166"/>
      <c r="MPP174" s="146"/>
      <c r="MPQ174" s="145"/>
      <c r="MPR174" s="145"/>
      <c r="MPS174" s="167"/>
      <c r="MPT174" s="147"/>
      <c r="MPU174" s="148"/>
      <c r="MPV174" s="187"/>
      <c r="MPW174" s="188"/>
      <c r="MPX174" s="165"/>
      <c r="MPY174" s="166"/>
      <c r="MPZ174" s="146"/>
      <c r="MQA174" s="145"/>
      <c r="MQB174" s="145"/>
      <c r="MQC174" s="167"/>
      <c r="MQD174" s="147"/>
      <c r="MQE174" s="148"/>
      <c r="MQF174" s="187"/>
      <c r="MQG174" s="188"/>
      <c r="MQH174" s="165"/>
      <c r="MQI174" s="166"/>
      <c r="MQJ174" s="146"/>
      <c r="MQK174" s="145"/>
      <c r="MQL174" s="145"/>
      <c r="MQM174" s="167"/>
      <c r="MQN174" s="147"/>
      <c r="MQO174" s="148"/>
      <c r="MQP174" s="187"/>
      <c r="MQQ174" s="188"/>
      <c r="MQR174" s="165"/>
      <c r="MQS174" s="166"/>
      <c r="MQT174" s="146"/>
      <c r="MQU174" s="145"/>
      <c r="MQV174" s="145"/>
      <c r="MQW174" s="167"/>
      <c r="MQX174" s="147"/>
      <c r="MQY174" s="148"/>
      <c r="MQZ174" s="187"/>
      <c r="MRA174" s="188"/>
      <c r="MRB174" s="165"/>
      <c r="MRC174" s="166"/>
      <c r="MRD174" s="146"/>
      <c r="MRE174" s="145"/>
      <c r="MRF174" s="145"/>
      <c r="MRG174" s="167"/>
      <c r="MRH174" s="147"/>
      <c r="MRI174" s="148"/>
      <c r="MRJ174" s="187"/>
      <c r="MRK174" s="188"/>
      <c r="MRL174" s="165"/>
      <c r="MRM174" s="166"/>
      <c r="MRN174" s="146"/>
      <c r="MRO174" s="145"/>
      <c r="MRP174" s="145"/>
      <c r="MRQ174" s="167"/>
      <c r="MRR174" s="147"/>
      <c r="MRS174" s="148"/>
      <c r="MRT174" s="187"/>
      <c r="MRU174" s="188"/>
      <c r="MRV174" s="165"/>
      <c r="MRW174" s="166"/>
      <c r="MRX174" s="146"/>
      <c r="MRY174" s="145"/>
      <c r="MRZ174" s="145"/>
      <c r="MSA174" s="167"/>
      <c r="MSB174" s="147"/>
      <c r="MSC174" s="148"/>
      <c r="MSD174" s="187"/>
      <c r="MSE174" s="188"/>
      <c r="MSF174" s="165"/>
      <c r="MSG174" s="166"/>
      <c r="MSH174" s="146"/>
      <c r="MSI174" s="145"/>
      <c r="MSJ174" s="145"/>
      <c r="MSK174" s="167"/>
      <c r="MSL174" s="147"/>
      <c r="MSM174" s="148"/>
      <c r="MSN174" s="187"/>
      <c r="MSO174" s="188"/>
      <c r="MSP174" s="165"/>
      <c r="MSQ174" s="166"/>
      <c r="MSR174" s="146"/>
      <c r="MSS174" s="145"/>
      <c r="MST174" s="145"/>
      <c r="MSU174" s="167"/>
      <c r="MSV174" s="147"/>
      <c r="MSW174" s="148"/>
      <c r="MSX174" s="187"/>
      <c r="MSY174" s="188"/>
      <c r="MSZ174" s="165"/>
      <c r="MTA174" s="166"/>
      <c r="MTB174" s="146"/>
      <c r="MTC174" s="145"/>
      <c r="MTD174" s="145"/>
      <c r="MTE174" s="167"/>
      <c r="MTF174" s="147"/>
      <c r="MTG174" s="148"/>
      <c r="MTH174" s="187"/>
      <c r="MTI174" s="188"/>
      <c r="MTJ174" s="165"/>
      <c r="MTK174" s="166"/>
      <c r="MTL174" s="146"/>
      <c r="MTM174" s="145"/>
      <c r="MTN174" s="145"/>
      <c r="MTO174" s="167"/>
      <c r="MTP174" s="147"/>
      <c r="MTQ174" s="148"/>
      <c r="MTR174" s="187"/>
      <c r="MTS174" s="188"/>
      <c r="MTT174" s="165"/>
      <c r="MTU174" s="166"/>
      <c r="MTV174" s="146"/>
      <c r="MTW174" s="145"/>
      <c r="MTX174" s="145"/>
      <c r="MTY174" s="167"/>
      <c r="MTZ174" s="147"/>
      <c r="MUA174" s="148"/>
      <c r="MUB174" s="187"/>
      <c r="MUC174" s="188"/>
      <c r="MUD174" s="165"/>
      <c r="MUE174" s="166"/>
      <c r="MUF174" s="146"/>
      <c r="MUG174" s="145"/>
      <c r="MUH174" s="145"/>
      <c r="MUI174" s="167"/>
      <c r="MUJ174" s="147"/>
      <c r="MUK174" s="148"/>
      <c r="MUL174" s="187"/>
      <c r="MUM174" s="188"/>
      <c r="MUN174" s="165"/>
      <c r="MUO174" s="166"/>
      <c r="MUP174" s="146"/>
      <c r="MUQ174" s="145"/>
      <c r="MUR174" s="145"/>
      <c r="MUS174" s="167"/>
      <c r="MUT174" s="147"/>
      <c r="MUU174" s="148"/>
      <c r="MUV174" s="187"/>
      <c r="MUW174" s="188"/>
      <c r="MUX174" s="165"/>
      <c r="MUY174" s="166"/>
      <c r="MUZ174" s="146"/>
      <c r="MVA174" s="145"/>
      <c r="MVB174" s="145"/>
      <c r="MVC174" s="167"/>
      <c r="MVD174" s="147"/>
      <c r="MVE174" s="148"/>
      <c r="MVF174" s="187"/>
      <c r="MVG174" s="188"/>
      <c r="MVH174" s="165"/>
      <c r="MVI174" s="166"/>
      <c r="MVJ174" s="146"/>
      <c r="MVK174" s="145"/>
      <c r="MVL174" s="145"/>
      <c r="MVM174" s="167"/>
      <c r="MVN174" s="147"/>
      <c r="MVO174" s="148"/>
      <c r="MVP174" s="187"/>
      <c r="MVQ174" s="188"/>
      <c r="MVR174" s="165"/>
      <c r="MVS174" s="166"/>
      <c r="MVT174" s="146"/>
      <c r="MVU174" s="145"/>
      <c r="MVV174" s="145"/>
      <c r="MVW174" s="167"/>
      <c r="MVX174" s="147"/>
      <c r="MVY174" s="148"/>
      <c r="MVZ174" s="187"/>
      <c r="MWA174" s="188"/>
      <c r="MWB174" s="165"/>
      <c r="MWC174" s="166"/>
      <c r="MWD174" s="146"/>
      <c r="MWE174" s="145"/>
      <c r="MWF174" s="145"/>
      <c r="MWG174" s="167"/>
      <c r="MWH174" s="147"/>
      <c r="MWI174" s="148"/>
      <c r="MWJ174" s="187"/>
      <c r="MWK174" s="188"/>
      <c r="MWL174" s="165"/>
      <c r="MWM174" s="166"/>
      <c r="MWN174" s="146"/>
      <c r="MWO174" s="145"/>
      <c r="MWP174" s="145"/>
      <c r="MWQ174" s="167"/>
      <c r="MWR174" s="147"/>
      <c r="MWS174" s="148"/>
      <c r="MWT174" s="187"/>
      <c r="MWU174" s="188"/>
      <c r="MWV174" s="165"/>
      <c r="MWW174" s="166"/>
      <c r="MWX174" s="146"/>
      <c r="MWY174" s="145"/>
      <c r="MWZ174" s="145"/>
      <c r="MXA174" s="167"/>
      <c r="MXB174" s="147"/>
      <c r="MXC174" s="148"/>
      <c r="MXD174" s="187"/>
      <c r="MXE174" s="188"/>
      <c r="MXF174" s="165"/>
      <c r="MXG174" s="166"/>
      <c r="MXH174" s="146"/>
      <c r="MXI174" s="145"/>
      <c r="MXJ174" s="145"/>
      <c r="MXK174" s="167"/>
      <c r="MXL174" s="147"/>
      <c r="MXM174" s="148"/>
      <c r="MXN174" s="187"/>
      <c r="MXO174" s="188"/>
      <c r="MXP174" s="165"/>
      <c r="MXQ174" s="166"/>
      <c r="MXR174" s="146"/>
      <c r="MXS174" s="145"/>
      <c r="MXT174" s="145"/>
      <c r="MXU174" s="167"/>
      <c r="MXV174" s="147"/>
      <c r="MXW174" s="148"/>
      <c r="MXX174" s="187"/>
      <c r="MXY174" s="188"/>
      <c r="MXZ174" s="165"/>
      <c r="MYA174" s="166"/>
      <c r="MYB174" s="146"/>
      <c r="MYC174" s="145"/>
      <c r="MYD174" s="145"/>
      <c r="MYE174" s="167"/>
      <c r="MYF174" s="147"/>
      <c r="MYG174" s="148"/>
      <c r="MYH174" s="187"/>
      <c r="MYI174" s="188"/>
      <c r="MYJ174" s="165"/>
      <c r="MYK174" s="166"/>
      <c r="MYL174" s="146"/>
      <c r="MYM174" s="145"/>
      <c r="MYN174" s="145"/>
      <c r="MYO174" s="167"/>
      <c r="MYP174" s="147"/>
      <c r="MYQ174" s="148"/>
      <c r="MYR174" s="187"/>
      <c r="MYS174" s="188"/>
      <c r="MYT174" s="165"/>
      <c r="MYU174" s="166"/>
      <c r="MYV174" s="146"/>
      <c r="MYW174" s="145"/>
      <c r="MYX174" s="145"/>
      <c r="MYY174" s="167"/>
      <c r="MYZ174" s="147"/>
      <c r="MZA174" s="148"/>
      <c r="MZB174" s="187"/>
      <c r="MZC174" s="188"/>
      <c r="MZD174" s="165"/>
      <c r="MZE174" s="166"/>
      <c r="MZF174" s="146"/>
      <c r="MZG174" s="145"/>
      <c r="MZH174" s="145"/>
      <c r="MZI174" s="167"/>
      <c r="MZJ174" s="147"/>
      <c r="MZK174" s="148"/>
      <c r="MZL174" s="187"/>
      <c r="MZM174" s="188"/>
      <c r="MZN174" s="165"/>
      <c r="MZO174" s="166"/>
      <c r="MZP174" s="146"/>
      <c r="MZQ174" s="145"/>
      <c r="MZR174" s="145"/>
      <c r="MZS174" s="167"/>
      <c r="MZT174" s="147"/>
      <c r="MZU174" s="148"/>
      <c r="MZV174" s="187"/>
      <c r="MZW174" s="188"/>
      <c r="MZX174" s="165"/>
      <c r="MZY174" s="166"/>
      <c r="MZZ174" s="146"/>
      <c r="NAA174" s="145"/>
      <c r="NAB174" s="145"/>
      <c r="NAC174" s="167"/>
      <c r="NAD174" s="147"/>
      <c r="NAE174" s="148"/>
      <c r="NAF174" s="187"/>
      <c r="NAG174" s="188"/>
      <c r="NAH174" s="165"/>
      <c r="NAI174" s="166"/>
      <c r="NAJ174" s="146"/>
      <c r="NAK174" s="145"/>
      <c r="NAL174" s="145"/>
      <c r="NAM174" s="167"/>
      <c r="NAN174" s="147"/>
      <c r="NAO174" s="148"/>
      <c r="NAP174" s="187"/>
      <c r="NAQ174" s="188"/>
      <c r="NAR174" s="165"/>
      <c r="NAS174" s="166"/>
      <c r="NAT174" s="146"/>
      <c r="NAU174" s="145"/>
      <c r="NAV174" s="145"/>
      <c r="NAW174" s="167"/>
      <c r="NAX174" s="147"/>
      <c r="NAY174" s="148"/>
      <c r="NAZ174" s="187"/>
      <c r="NBA174" s="188"/>
      <c r="NBB174" s="165"/>
      <c r="NBC174" s="166"/>
      <c r="NBD174" s="146"/>
      <c r="NBE174" s="145"/>
      <c r="NBF174" s="145"/>
      <c r="NBG174" s="167"/>
      <c r="NBH174" s="147"/>
      <c r="NBI174" s="148"/>
      <c r="NBJ174" s="187"/>
      <c r="NBK174" s="188"/>
      <c r="NBL174" s="165"/>
      <c r="NBM174" s="166"/>
      <c r="NBN174" s="146"/>
      <c r="NBO174" s="145"/>
      <c r="NBP174" s="145"/>
      <c r="NBQ174" s="167"/>
      <c r="NBR174" s="147"/>
      <c r="NBS174" s="148"/>
      <c r="NBT174" s="187"/>
      <c r="NBU174" s="188"/>
      <c r="NBV174" s="165"/>
      <c r="NBW174" s="166"/>
      <c r="NBX174" s="146"/>
      <c r="NBY174" s="145"/>
      <c r="NBZ174" s="145"/>
      <c r="NCA174" s="167"/>
      <c r="NCB174" s="147"/>
      <c r="NCC174" s="148"/>
      <c r="NCD174" s="187"/>
      <c r="NCE174" s="188"/>
      <c r="NCF174" s="165"/>
      <c r="NCG174" s="166"/>
      <c r="NCH174" s="146"/>
      <c r="NCI174" s="145"/>
      <c r="NCJ174" s="145"/>
      <c r="NCK174" s="167"/>
      <c r="NCL174" s="147"/>
      <c r="NCM174" s="148"/>
      <c r="NCN174" s="187"/>
      <c r="NCO174" s="188"/>
      <c r="NCP174" s="165"/>
      <c r="NCQ174" s="166"/>
      <c r="NCR174" s="146"/>
      <c r="NCS174" s="145"/>
      <c r="NCT174" s="145"/>
      <c r="NCU174" s="167"/>
      <c r="NCV174" s="147"/>
      <c r="NCW174" s="148"/>
      <c r="NCX174" s="187"/>
      <c r="NCY174" s="188"/>
      <c r="NCZ174" s="165"/>
      <c r="NDA174" s="166"/>
      <c r="NDB174" s="146"/>
      <c r="NDC174" s="145"/>
      <c r="NDD174" s="145"/>
      <c r="NDE174" s="167"/>
      <c r="NDF174" s="147"/>
      <c r="NDG174" s="148"/>
      <c r="NDH174" s="187"/>
      <c r="NDI174" s="188"/>
      <c r="NDJ174" s="165"/>
      <c r="NDK174" s="166"/>
      <c r="NDL174" s="146"/>
      <c r="NDM174" s="145"/>
      <c r="NDN174" s="145"/>
      <c r="NDO174" s="167"/>
      <c r="NDP174" s="147"/>
      <c r="NDQ174" s="148"/>
      <c r="NDR174" s="187"/>
      <c r="NDS174" s="188"/>
      <c r="NDT174" s="165"/>
      <c r="NDU174" s="166"/>
      <c r="NDV174" s="146"/>
      <c r="NDW174" s="145"/>
      <c r="NDX174" s="145"/>
      <c r="NDY174" s="167"/>
      <c r="NDZ174" s="147"/>
      <c r="NEA174" s="148"/>
      <c r="NEB174" s="187"/>
      <c r="NEC174" s="188"/>
      <c r="NED174" s="165"/>
      <c r="NEE174" s="166"/>
      <c r="NEF174" s="146"/>
      <c r="NEG174" s="145"/>
      <c r="NEH174" s="145"/>
      <c r="NEI174" s="167"/>
      <c r="NEJ174" s="147"/>
      <c r="NEK174" s="148"/>
      <c r="NEL174" s="187"/>
      <c r="NEM174" s="188"/>
      <c r="NEN174" s="165"/>
      <c r="NEO174" s="166"/>
      <c r="NEP174" s="146"/>
      <c r="NEQ174" s="145"/>
      <c r="NER174" s="145"/>
      <c r="NES174" s="167"/>
      <c r="NET174" s="147"/>
      <c r="NEU174" s="148"/>
      <c r="NEV174" s="187"/>
      <c r="NEW174" s="188"/>
      <c r="NEX174" s="165"/>
      <c r="NEY174" s="166"/>
      <c r="NEZ174" s="146"/>
      <c r="NFA174" s="145"/>
      <c r="NFB174" s="145"/>
      <c r="NFC174" s="167"/>
      <c r="NFD174" s="147"/>
      <c r="NFE174" s="148"/>
      <c r="NFF174" s="187"/>
      <c r="NFG174" s="188"/>
      <c r="NFH174" s="165"/>
      <c r="NFI174" s="166"/>
      <c r="NFJ174" s="146"/>
      <c r="NFK174" s="145"/>
      <c r="NFL174" s="145"/>
      <c r="NFM174" s="167"/>
      <c r="NFN174" s="147"/>
      <c r="NFO174" s="148"/>
      <c r="NFP174" s="187"/>
      <c r="NFQ174" s="188"/>
      <c r="NFR174" s="165"/>
      <c r="NFS174" s="166"/>
      <c r="NFT174" s="146"/>
      <c r="NFU174" s="145"/>
      <c r="NFV174" s="145"/>
      <c r="NFW174" s="167"/>
      <c r="NFX174" s="147"/>
      <c r="NFY174" s="148"/>
      <c r="NFZ174" s="187"/>
      <c r="NGA174" s="188"/>
      <c r="NGB174" s="165"/>
      <c r="NGC174" s="166"/>
      <c r="NGD174" s="146"/>
      <c r="NGE174" s="145"/>
      <c r="NGF174" s="145"/>
      <c r="NGG174" s="167"/>
      <c r="NGH174" s="147"/>
      <c r="NGI174" s="148"/>
      <c r="NGJ174" s="187"/>
      <c r="NGK174" s="188"/>
      <c r="NGL174" s="165"/>
      <c r="NGM174" s="166"/>
      <c r="NGN174" s="146"/>
      <c r="NGO174" s="145"/>
      <c r="NGP174" s="145"/>
      <c r="NGQ174" s="167"/>
      <c r="NGR174" s="147"/>
      <c r="NGS174" s="148"/>
      <c r="NGT174" s="187"/>
      <c r="NGU174" s="188"/>
      <c r="NGV174" s="165"/>
      <c r="NGW174" s="166"/>
      <c r="NGX174" s="146"/>
      <c r="NGY174" s="145"/>
      <c r="NGZ174" s="145"/>
      <c r="NHA174" s="167"/>
      <c r="NHB174" s="147"/>
      <c r="NHC174" s="148"/>
      <c r="NHD174" s="187"/>
      <c r="NHE174" s="188"/>
      <c r="NHF174" s="165"/>
      <c r="NHG174" s="166"/>
      <c r="NHH174" s="146"/>
      <c r="NHI174" s="145"/>
      <c r="NHJ174" s="145"/>
      <c r="NHK174" s="167"/>
      <c r="NHL174" s="147"/>
      <c r="NHM174" s="148"/>
      <c r="NHN174" s="187"/>
      <c r="NHO174" s="188"/>
      <c r="NHP174" s="165"/>
      <c r="NHQ174" s="166"/>
      <c r="NHR174" s="146"/>
      <c r="NHS174" s="145"/>
      <c r="NHT174" s="145"/>
      <c r="NHU174" s="167"/>
      <c r="NHV174" s="147"/>
      <c r="NHW174" s="148"/>
      <c r="NHX174" s="187"/>
      <c r="NHY174" s="188"/>
      <c r="NHZ174" s="165"/>
      <c r="NIA174" s="166"/>
      <c r="NIB174" s="146"/>
      <c r="NIC174" s="145"/>
      <c r="NID174" s="145"/>
      <c r="NIE174" s="167"/>
      <c r="NIF174" s="147"/>
      <c r="NIG174" s="148"/>
      <c r="NIH174" s="187"/>
      <c r="NII174" s="188"/>
      <c r="NIJ174" s="165"/>
      <c r="NIK174" s="166"/>
      <c r="NIL174" s="146"/>
      <c r="NIM174" s="145"/>
      <c r="NIN174" s="145"/>
      <c r="NIO174" s="167"/>
      <c r="NIP174" s="147"/>
      <c r="NIQ174" s="148"/>
      <c r="NIR174" s="187"/>
      <c r="NIS174" s="188"/>
      <c r="NIT174" s="165"/>
      <c r="NIU174" s="166"/>
      <c r="NIV174" s="146"/>
      <c r="NIW174" s="145"/>
      <c r="NIX174" s="145"/>
      <c r="NIY174" s="167"/>
      <c r="NIZ174" s="147"/>
      <c r="NJA174" s="148"/>
      <c r="NJB174" s="187"/>
      <c r="NJC174" s="188"/>
      <c r="NJD174" s="165"/>
      <c r="NJE174" s="166"/>
      <c r="NJF174" s="146"/>
      <c r="NJG174" s="145"/>
      <c r="NJH174" s="145"/>
      <c r="NJI174" s="167"/>
      <c r="NJJ174" s="147"/>
      <c r="NJK174" s="148"/>
      <c r="NJL174" s="187"/>
      <c r="NJM174" s="188"/>
      <c r="NJN174" s="165"/>
      <c r="NJO174" s="166"/>
      <c r="NJP174" s="146"/>
      <c r="NJQ174" s="145"/>
      <c r="NJR174" s="145"/>
      <c r="NJS174" s="167"/>
      <c r="NJT174" s="147"/>
      <c r="NJU174" s="148"/>
      <c r="NJV174" s="187"/>
      <c r="NJW174" s="188"/>
      <c r="NJX174" s="165"/>
      <c r="NJY174" s="166"/>
      <c r="NJZ174" s="146"/>
      <c r="NKA174" s="145"/>
      <c r="NKB174" s="145"/>
      <c r="NKC174" s="167"/>
      <c r="NKD174" s="147"/>
      <c r="NKE174" s="148"/>
      <c r="NKF174" s="187"/>
      <c r="NKG174" s="188"/>
      <c r="NKH174" s="165"/>
      <c r="NKI174" s="166"/>
      <c r="NKJ174" s="146"/>
      <c r="NKK174" s="145"/>
      <c r="NKL174" s="145"/>
      <c r="NKM174" s="167"/>
      <c r="NKN174" s="147"/>
      <c r="NKO174" s="148"/>
      <c r="NKP174" s="187"/>
      <c r="NKQ174" s="188"/>
      <c r="NKR174" s="165"/>
      <c r="NKS174" s="166"/>
      <c r="NKT174" s="146"/>
      <c r="NKU174" s="145"/>
      <c r="NKV174" s="145"/>
      <c r="NKW174" s="167"/>
      <c r="NKX174" s="147"/>
      <c r="NKY174" s="148"/>
      <c r="NKZ174" s="187"/>
      <c r="NLA174" s="188"/>
      <c r="NLB174" s="165"/>
      <c r="NLC174" s="166"/>
      <c r="NLD174" s="146"/>
      <c r="NLE174" s="145"/>
      <c r="NLF174" s="145"/>
      <c r="NLG174" s="167"/>
      <c r="NLH174" s="147"/>
      <c r="NLI174" s="148"/>
      <c r="NLJ174" s="187"/>
      <c r="NLK174" s="188"/>
      <c r="NLL174" s="165"/>
      <c r="NLM174" s="166"/>
      <c r="NLN174" s="146"/>
      <c r="NLO174" s="145"/>
      <c r="NLP174" s="145"/>
      <c r="NLQ174" s="167"/>
      <c r="NLR174" s="147"/>
      <c r="NLS174" s="148"/>
      <c r="NLT174" s="187"/>
      <c r="NLU174" s="188"/>
      <c r="NLV174" s="165"/>
      <c r="NLW174" s="166"/>
      <c r="NLX174" s="146"/>
      <c r="NLY174" s="145"/>
      <c r="NLZ174" s="145"/>
      <c r="NMA174" s="167"/>
      <c r="NMB174" s="147"/>
      <c r="NMC174" s="148"/>
      <c r="NMD174" s="187"/>
      <c r="NME174" s="188"/>
      <c r="NMF174" s="165"/>
      <c r="NMG174" s="166"/>
      <c r="NMH174" s="146"/>
      <c r="NMI174" s="145"/>
      <c r="NMJ174" s="145"/>
      <c r="NMK174" s="167"/>
      <c r="NML174" s="147"/>
      <c r="NMM174" s="148"/>
      <c r="NMN174" s="187"/>
      <c r="NMO174" s="188"/>
      <c r="NMP174" s="165"/>
      <c r="NMQ174" s="166"/>
      <c r="NMR174" s="146"/>
      <c r="NMS174" s="145"/>
      <c r="NMT174" s="145"/>
      <c r="NMU174" s="167"/>
      <c r="NMV174" s="147"/>
      <c r="NMW174" s="148"/>
      <c r="NMX174" s="187"/>
      <c r="NMY174" s="188"/>
      <c r="NMZ174" s="165"/>
      <c r="NNA174" s="166"/>
      <c r="NNB174" s="146"/>
      <c r="NNC174" s="145"/>
      <c r="NND174" s="145"/>
      <c r="NNE174" s="167"/>
      <c r="NNF174" s="147"/>
      <c r="NNG174" s="148"/>
      <c r="NNH174" s="187"/>
      <c r="NNI174" s="188"/>
      <c r="NNJ174" s="165"/>
      <c r="NNK174" s="166"/>
      <c r="NNL174" s="146"/>
      <c r="NNM174" s="145"/>
      <c r="NNN174" s="145"/>
      <c r="NNO174" s="167"/>
      <c r="NNP174" s="147"/>
      <c r="NNQ174" s="148"/>
      <c r="NNR174" s="187"/>
      <c r="NNS174" s="188"/>
      <c r="NNT174" s="165"/>
      <c r="NNU174" s="166"/>
      <c r="NNV174" s="146"/>
      <c r="NNW174" s="145"/>
      <c r="NNX174" s="145"/>
      <c r="NNY174" s="167"/>
      <c r="NNZ174" s="147"/>
      <c r="NOA174" s="148"/>
      <c r="NOB174" s="187"/>
      <c r="NOC174" s="188"/>
      <c r="NOD174" s="165"/>
      <c r="NOE174" s="166"/>
      <c r="NOF174" s="146"/>
      <c r="NOG174" s="145"/>
      <c r="NOH174" s="145"/>
      <c r="NOI174" s="167"/>
      <c r="NOJ174" s="147"/>
      <c r="NOK174" s="148"/>
      <c r="NOL174" s="187"/>
      <c r="NOM174" s="188"/>
      <c r="NON174" s="165"/>
      <c r="NOO174" s="166"/>
      <c r="NOP174" s="146"/>
      <c r="NOQ174" s="145"/>
      <c r="NOR174" s="145"/>
      <c r="NOS174" s="167"/>
      <c r="NOT174" s="147"/>
      <c r="NOU174" s="148"/>
      <c r="NOV174" s="187"/>
      <c r="NOW174" s="188"/>
      <c r="NOX174" s="165"/>
      <c r="NOY174" s="166"/>
      <c r="NOZ174" s="146"/>
      <c r="NPA174" s="145"/>
      <c r="NPB174" s="145"/>
      <c r="NPC174" s="167"/>
      <c r="NPD174" s="147"/>
      <c r="NPE174" s="148"/>
      <c r="NPF174" s="187"/>
      <c r="NPG174" s="188"/>
      <c r="NPH174" s="165"/>
      <c r="NPI174" s="166"/>
      <c r="NPJ174" s="146"/>
      <c r="NPK174" s="145"/>
      <c r="NPL174" s="145"/>
      <c r="NPM174" s="167"/>
      <c r="NPN174" s="147"/>
      <c r="NPO174" s="148"/>
      <c r="NPP174" s="187"/>
      <c r="NPQ174" s="188"/>
      <c r="NPR174" s="165"/>
      <c r="NPS174" s="166"/>
      <c r="NPT174" s="146"/>
      <c r="NPU174" s="145"/>
      <c r="NPV174" s="145"/>
      <c r="NPW174" s="167"/>
      <c r="NPX174" s="147"/>
      <c r="NPY174" s="148"/>
      <c r="NPZ174" s="187"/>
      <c r="NQA174" s="188"/>
      <c r="NQB174" s="165"/>
      <c r="NQC174" s="166"/>
      <c r="NQD174" s="146"/>
      <c r="NQE174" s="145"/>
      <c r="NQF174" s="145"/>
      <c r="NQG174" s="167"/>
      <c r="NQH174" s="147"/>
      <c r="NQI174" s="148"/>
      <c r="NQJ174" s="187"/>
      <c r="NQK174" s="188"/>
      <c r="NQL174" s="165"/>
      <c r="NQM174" s="166"/>
      <c r="NQN174" s="146"/>
      <c r="NQO174" s="145"/>
      <c r="NQP174" s="145"/>
      <c r="NQQ174" s="167"/>
      <c r="NQR174" s="147"/>
      <c r="NQS174" s="148"/>
      <c r="NQT174" s="187"/>
      <c r="NQU174" s="188"/>
      <c r="NQV174" s="165"/>
      <c r="NQW174" s="166"/>
      <c r="NQX174" s="146"/>
      <c r="NQY174" s="145"/>
      <c r="NQZ174" s="145"/>
      <c r="NRA174" s="167"/>
      <c r="NRB174" s="147"/>
      <c r="NRC174" s="148"/>
      <c r="NRD174" s="187"/>
      <c r="NRE174" s="188"/>
      <c r="NRF174" s="165"/>
      <c r="NRG174" s="166"/>
      <c r="NRH174" s="146"/>
      <c r="NRI174" s="145"/>
      <c r="NRJ174" s="145"/>
      <c r="NRK174" s="167"/>
      <c r="NRL174" s="147"/>
      <c r="NRM174" s="148"/>
      <c r="NRN174" s="187"/>
      <c r="NRO174" s="188"/>
      <c r="NRP174" s="165"/>
      <c r="NRQ174" s="166"/>
      <c r="NRR174" s="146"/>
      <c r="NRS174" s="145"/>
      <c r="NRT174" s="145"/>
      <c r="NRU174" s="167"/>
      <c r="NRV174" s="147"/>
      <c r="NRW174" s="148"/>
      <c r="NRX174" s="187"/>
      <c r="NRY174" s="188"/>
      <c r="NRZ174" s="165"/>
      <c r="NSA174" s="166"/>
      <c r="NSB174" s="146"/>
      <c r="NSC174" s="145"/>
      <c r="NSD174" s="145"/>
      <c r="NSE174" s="167"/>
      <c r="NSF174" s="147"/>
      <c r="NSG174" s="148"/>
      <c r="NSH174" s="187"/>
      <c r="NSI174" s="188"/>
      <c r="NSJ174" s="165"/>
      <c r="NSK174" s="166"/>
      <c r="NSL174" s="146"/>
      <c r="NSM174" s="145"/>
      <c r="NSN174" s="145"/>
      <c r="NSO174" s="167"/>
      <c r="NSP174" s="147"/>
      <c r="NSQ174" s="148"/>
      <c r="NSR174" s="187"/>
      <c r="NSS174" s="188"/>
      <c r="NST174" s="165"/>
      <c r="NSU174" s="166"/>
      <c r="NSV174" s="146"/>
      <c r="NSW174" s="145"/>
      <c r="NSX174" s="145"/>
      <c r="NSY174" s="167"/>
      <c r="NSZ174" s="147"/>
      <c r="NTA174" s="148"/>
      <c r="NTB174" s="187"/>
      <c r="NTC174" s="188"/>
      <c r="NTD174" s="165"/>
      <c r="NTE174" s="166"/>
      <c r="NTF174" s="146"/>
      <c r="NTG174" s="145"/>
      <c r="NTH174" s="145"/>
      <c r="NTI174" s="167"/>
      <c r="NTJ174" s="147"/>
      <c r="NTK174" s="148"/>
      <c r="NTL174" s="187"/>
      <c r="NTM174" s="188"/>
      <c r="NTN174" s="165"/>
      <c r="NTO174" s="166"/>
      <c r="NTP174" s="146"/>
      <c r="NTQ174" s="145"/>
      <c r="NTR174" s="145"/>
      <c r="NTS174" s="167"/>
      <c r="NTT174" s="147"/>
      <c r="NTU174" s="148"/>
      <c r="NTV174" s="187"/>
      <c r="NTW174" s="188"/>
      <c r="NTX174" s="165"/>
      <c r="NTY174" s="166"/>
      <c r="NTZ174" s="146"/>
      <c r="NUA174" s="145"/>
      <c r="NUB174" s="145"/>
      <c r="NUC174" s="167"/>
      <c r="NUD174" s="147"/>
      <c r="NUE174" s="148"/>
      <c r="NUF174" s="187"/>
      <c r="NUG174" s="188"/>
      <c r="NUH174" s="165"/>
      <c r="NUI174" s="166"/>
      <c r="NUJ174" s="146"/>
      <c r="NUK174" s="145"/>
      <c r="NUL174" s="145"/>
      <c r="NUM174" s="167"/>
      <c r="NUN174" s="147"/>
      <c r="NUO174" s="148"/>
      <c r="NUP174" s="187"/>
      <c r="NUQ174" s="188"/>
      <c r="NUR174" s="165"/>
      <c r="NUS174" s="166"/>
      <c r="NUT174" s="146"/>
      <c r="NUU174" s="145"/>
      <c r="NUV174" s="145"/>
      <c r="NUW174" s="167"/>
      <c r="NUX174" s="147"/>
      <c r="NUY174" s="148"/>
      <c r="NUZ174" s="187"/>
      <c r="NVA174" s="188"/>
      <c r="NVB174" s="165"/>
      <c r="NVC174" s="166"/>
      <c r="NVD174" s="146"/>
      <c r="NVE174" s="145"/>
      <c r="NVF174" s="145"/>
      <c r="NVG174" s="167"/>
      <c r="NVH174" s="147"/>
      <c r="NVI174" s="148"/>
      <c r="NVJ174" s="187"/>
      <c r="NVK174" s="188"/>
      <c r="NVL174" s="165"/>
      <c r="NVM174" s="166"/>
      <c r="NVN174" s="146"/>
      <c r="NVO174" s="145"/>
      <c r="NVP174" s="145"/>
      <c r="NVQ174" s="167"/>
      <c r="NVR174" s="147"/>
      <c r="NVS174" s="148"/>
      <c r="NVT174" s="187"/>
      <c r="NVU174" s="188"/>
      <c r="NVV174" s="165"/>
      <c r="NVW174" s="166"/>
      <c r="NVX174" s="146"/>
      <c r="NVY174" s="145"/>
      <c r="NVZ174" s="145"/>
      <c r="NWA174" s="167"/>
      <c r="NWB174" s="147"/>
      <c r="NWC174" s="148"/>
      <c r="NWD174" s="187"/>
      <c r="NWE174" s="188"/>
      <c r="NWF174" s="165"/>
      <c r="NWG174" s="166"/>
      <c r="NWH174" s="146"/>
      <c r="NWI174" s="145"/>
      <c r="NWJ174" s="145"/>
      <c r="NWK174" s="167"/>
      <c r="NWL174" s="147"/>
      <c r="NWM174" s="148"/>
      <c r="NWN174" s="187"/>
      <c r="NWO174" s="188"/>
      <c r="NWP174" s="165"/>
      <c r="NWQ174" s="166"/>
      <c r="NWR174" s="146"/>
      <c r="NWS174" s="145"/>
      <c r="NWT174" s="145"/>
      <c r="NWU174" s="167"/>
      <c r="NWV174" s="147"/>
      <c r="NWW174" s="148"/>
      <c r="NWX174" s="187"/>
      <c r="NWY174" s="188"/>
      <c r="NWZ174" s="165"/>
      <c r="NXA174" s="166"/>
      <c r="NXB174" s="146"/>
      <c r="NXC174" s="145"/>
      <c r="NXD174" s="145"/>
      <c r="NXE174" s="167"/>
      <c r="NXF174" s="147"/>
      <c r="NXG174" s="148"/>
      <c r="NXH174" s="187"/>
      <c r="NXI174" s="188"/>
      <c r="NXJ174" s="165"/>
      <c r="NXK174" s="166"/>
      <c r="NXL174" s="146"/>
      <c r="NXM174" s="145"/>
      <c r="NXN174" s="145"/>
      <c r="NXO174" s="167"/>
      <c r="NXP174" s="147"/>
      <c r="NXQ174" s="148"/>
      <c r="NXR174" s="187"/>
      <c r="NXS174" s="188"/>
      <c r="NXT174" s="165"/>
      <c r="NXU174" s="166"/>
      <c r="NXV174" s="146"/>
      <c r="NXW174" s="145"/>
      <c r="NXX174" s="145"/>
      <c r="NXY174" s="167"/>
      <c r="NXZ174" s="147"/>
      <c r="NYA174" s="148"/>
      <c r="NYB174" s="187"/>
      <c r="NYC174" s="188"/>
      <c r="NYD174" s="165"/>
      <c r="NYE174" s="166"/>
      <c r="NYF174" s="146"/>
      <c r="NYG174" s="145"/>
      <c r="NYH174" s="145"/>
      <c r="NYI174" s="167"/>
      <c r="NYJ174" s="147"/>
      <c r="NYK174" s="148"/>
      <c r="NYL174" s="187"/>
      <c r="NYM174" s="188"/>
      <c r="NYN174" s="165"/>
      <c r="NYO174" s="166"/>
      <c r="NYP174" s="146"/>
      <c r="NYQ174" s="145"/>
      <c r="NYR174" s="145"/>
      <c r="NYS174" s="167"/>
      <c r="NYT174" s="147"/>
      <c r="NYU174" s="148"/>
      <c r="NYV174" s="187"/>
      <c r="NYW174" s="188"/>
      <c r="NYX174" s="165"/>
      <c r="NYY174" s="166"/>
      <c r="NYZ174" s="146"/>
      <c r="NZA174" s="145"/>
      <c r="NZB174" s="145"/>
      <c r="NZC174" s="167"/>
      <c r="NZD174" s="147"/>
      <c r="NZE174" s="148"/>
      <c r="NZF174" s="187"/>
      <c r="NZG174" s="188"/>
      <c r="NZH174" s="165"/>
      <c r="NZI174" s="166"/>
      <c r="NZJ174" s="146"/>
      <c r="NZK174" s="145"/>
      <c r="NZL174" s="145"/>
      <c r="NZM174" s="167"/>
      <c r="NZN174" s="147"/>
      <c r="NZO174" s="148"/>
      <c r="NZP174" s="187"/>
      <c r="NZQ174" s="188"/>
      <c r="NZR174" s="165"/>
      <c r="NZS174" s="166"/>
      <c r="NZT174" s="146"/>
      <c r="NZU174" s="145"/>
      <c r="NZV174" s="145"/>
      <c r="NZW174" s="167"/>
      <c r="NZX174" s="147"/>
      <c r="NZY174" s="148"/>
      <c r="NZZ174" s="187"/>
      <c r="OAA174" s="188"/>
      <c r="OAB174" s="165"/>
      <c r="OAC174" s="166"/>
      <c r="OAD174" s="146"/>
      <c r="OAE174" s="145"/>
      <c r="OAF174" s="145"/>
      <c r="OAG174" s="167"/>
      <c r="OAH174" s="147"/>
      <c r="OAI174" s="148"/>
      <c r="OAJ174" s="187"/>
      <c r="OAK174" s="188"/>
      <c r="OAL174" s="165"/>
      <c r="OAM174" s="166"/>
      <c r="OAN174" s="146"/>
      <c r="OAO174" s="145"/>
      <c r="OAP174" s="145"/>
      <c r="OAQ174" s="167"/>
      <c r="OAR174" s="147"/>
      <c r="OAS174" s="148"/>
      <c r="OAT174" s="187"/>
      <c r="OAU174" s="188"/>
      <c r="OAV174" s="165"/>
      <c r="OAW174" s="166"/>
      <c r="OAX174" s="146"/>
      <c r="OAY174" s="145"/>
      <c r="OAZ174" s="145"/>
      <c r="OBA174" s="167"/>
      <c r="OBB174" s="147"/>
      <c r="OBC174" s="148"/>
      <c r="OBD174" s="187"/>
      <c r="OBE174" s="188"/>
      <c r="OBF174" s="165"/>
      <c r="OBG174" s="166"/>
      <c r="OBH174" s="146"/>
      <c r="OBI174" s="145"/>
      <c r="OBJ174" s="145"/>
      <c r="OBK174" s="167"/>
      <c r="OBL174" s="147"/>
      <c r="OBM174" s="148"/>
      <c r="OBN174" s="187"/>
      <c r="OBO174" s="188"/>
      <c r="OBP174" s="165"/>
      <c r="OBQ174" s="166"/>
      <c r="OBR174" s="146"/>
      <c r="OBS174" s="145"/>
      <c r="OBT174" s="145"/>
      <c r="OBU174" s="167"/>
      <c r="OBV174" s="147"/>
      <c r="OBW174" s="148"/>
      <c r="OBX174" s="187"/>
      <c r="OBY174" s="188"/>
      <c r="OBZ174" s="165"/>
      <c r="OCA174" s="166"/>
      <c r="OCB174" s="146"/>
      <c r="OCC174" s="145"/>
      <c r="OCD174" s="145"/>
      <c r="OCE174" s="167"/>
      <c r="OCF174" s="147"/>
      <c r="OCG174" s="148"/>
      <c r="OCH174" s="187"/>
      <c r="OCI174" s="188"/>
      <c r="OCJ174" s="165"/>
      <c r="OCK174" s="166"/>
      <c r="OCL174" s="146"/>
      <c r="OCM174" s="145"/>
      <c r="OCN174" s="145"/>
      <c r="OCO174" s="167"/>
      <c r="OCP174" s="147"/>
      <c r="OCQ174" s="148"/>
      <c r="OCR174" s="187"/>
      <c r="OCS174" s="188"/>
      <c r="OCT174" s="165"/>
      <c r="OCU174" s="166"/>
      <c r="OCV174" s="146"/>
      <c r="OCW174" s="145"/>
      <c r="OCX174" s="145"/>
      <c r="OCY174" s="167"/>
      <c r="OCZ174" s="147"/>
      <c r="ODA174" s="148"/>
      <c r="ODB174" s="187"/>
      <c r="ODC174" s="188"/>
      <c r="ODD174" s="165"/>
      <c r="ODE174" s="166"/>
      <c r="ODF174" s="146"/>
      <c r="ODG174" s="145"/>
      <c r="ODH174" s="145"/>
      <c r="ODI174" s="167"/>
      <c r="ODJ174" s="147"/>
      <c r="ODK174" s="148"/>
      <c r="ODL174" s="187"/>
      <c r="ODM174" s="188"/>
      <c r="ODN174" s="165"/>
      <c r="ODO174" s="166"/>
      <c r="ODP174" s="146"/>
      <c r="ODQ174" s="145"/>
      <c r="ODR174" s="145"/>
      <c r="ODS174" s="167"/>
      <c r="ODT174" s="147"/>
      <c r="ODU174" s="148"/>
      <c r="ODV174" s="187"/>
      <c r="ODW174" s="188"/>
      <c r="ODX174" s="165"/>
      <c r="ODY174" s="166"/>
      <c r="ODZ174" s="146"/>
      <c r="OEA174" s="145"/>
      <c r="OEB174" s="145"/>
      <c r="OEC174" s="167"/>
      <c r="OED174" s="147"/>
      <c r="OEE174" s="148"/>
      <c r="OEF174" s="187"/>
      <c r="OEG174" s="188"/>
      <c r="OEH174" s="165"/>
      <c r="OEI174" s="166"/>
      <c r="OEJ174" s="146"/>
      <c r="OEK174" s="145"/>
      <c r="OEL174" s="145"/>
      <c r="OEM174" s="167"/>
      <c r="OEN174" s="147"/>
      <c r="OEO174" s="148"/>
      <c r="OEP174" s="187"/>
      <c r="OEQ174" s="188"/>
      <c r="OER174" s="165"/>
      <c r="OES174" s="166"/>
      <c r="OET174" s="146"/>
      <c r="OEU174" s="145"/>
      <c r="OEV174" s="145"/>
      <c r="OEW174" s="167"/>
      <c r="OEX174" s="147"/>
      <c r="OEY174" s="148"/>
      <c r="OEZ174" s="187"/>
      <c r="OFA174" s="188"/>
      <c r="OFB174" s="165"/>
      <c r="OFC174" s="166"/>
      <c r="OFD174" s="146"/>
      <c r="OFE174" s="145"/>
      <c r="OFF174" s="145"/>
      <c r="OFG174" s="167"/>
      <c r="OFH174" s="147"/>
      <c r="OFI174" s="148"/>
      <c r="OFJ174" s="187"/>
      <c r="OFK174" s="188"/>
      <c r="OFL174" s="165"/>
      <c r="OFM174" s="166"/>
      <c r="OFN174" s="146"/>
      <c r="OFO174" s="145"/>
      <c r="OFP174" s="145"/>
      <c r="OFQ174" s="167"/>
      <c r="OFR174" s="147"/>
      <c r="OFS174" s="148"/>
      <c r="OFT174" s="187"/>
      <c r="OFU174" s="188"/>
      <c r="OFV174" s="165"/>
      <c r="OFW174" s="166"/>
      <c r="OFX174" s="146"/>
      <c r="OFY174" s="145"/>
      <c r="OFZ174" s="145"/>
      <c r="OGA174" s="167"/>
      <c r="OGB174" s="147"/>
      <c r="OGC174" s="148"/>
      <c r="OGD174" s="187"/>
      <c r="OGE174" s="188"/>
      <c r="OGF174" s="165"/>
      <c r="OGG174" s="166"/>
      <c r="OGH174" s="146"/>
      <c r="OGI174" s="145"/>
      <c r="OGJ174" s="145"/>
      <c r="OGK174" s="167"/>
      <c r="OGL174" s="147"/>
      <c r="OGM174" s="148"/>
      <c r="OGN174" s="187"/>
      <c r="OGO174" s="188"/>
      <c r="OGP174" s="165"/>
      <c r="OGQ174" s="166"/>
      <c r="OGR174" s="146"/>
      <c r="OGS174" s="145"/>
      <c r="OGT174" s="145"/>
      <c r="OGU174" s="167"/>
      <c r="OGV174" s="147"/>
      <c r="OGW174" s="148"/>
      <c r="OGX174" s="187"/>
      <c r="OGY174" s="188"/>
      <c r="OGZ174" s="165"/>
      <c r="OHA174" s="166"/>
      <c r="OHB174" s="146"/>
      <c r="OHC174" s="145"/>
      <c r="OHD174" s="145"/>
      <c r="OHE174" s="167"/>
      <c r="OHF174" s="147"/>
      <c r="OHG174" s="148"/>
      <c r="OHH174" s="187"/>
      <c r="OHI174" s="188"/>
      <c r="OHJ174" s="165"/>
      <c r="OHK174" s="166"/>
      <c r="OHL174" s="146"/>
      <c r="OHM174" s="145"/>
      <c r="OHN174" s="145"/>
      <c r="OHO174" s="167"/>
      <c r="OHP174" s="147"/>
      <c r="OHQ174" s="148"/>
      <c r="OHR174" s="187"/>
      <c r="OHS174" s="188"/>
      <c r="OHT174" s="165"/>
      <c r="OHU174" s="166"/>
      <c r="OHV174" s="146"/>
      <c r="OHW174" s="145"/>
      <c r="OHX174" s="145"/>
      <c r="OHY174" s="167"/>
      <c r="OHZ174" s="147"/>
      <c r="OIA174" s="148"/>
      <c r="OIB174" s="187"/>
      <c r="OIC174" s="188"/>
      <c r="OID174" s="165"/>
      <c r="OIE174" s="166"/>
      <c r="OIF174" s="146"/>
      <c r="OIG174" s="145"/>
      <c r="OIH174" s="145"/>
      <c r="OII174" s="167"/>
      <c r="OIJ174" s="147"/>
      <c r="OIK174" s="148"/>
      <c r="OIL174" s="187"/>
      <c r="OIM174" s="188"/>
      <c r="OIN174" s="165"/>
      <c r="OIO174" s="166"/>
      <c r="OIP174" s="146"/>
      <c r="OIQ174" s="145"/>
      <c r="OIR174" s="145"/>
      <c r="OIS174" s="167"/>
      <c r="OIT174" s="147"/>
      <c r="OIU174" s="148"/>
      <c r="OIV174" s="187"/>
      <c r="OIW174" s="188"/>
      <c r="OIX174" s="165"/>
      <c r="OIY174" s="166"/>
      <c r="OIZ174" s="146"/>
      <c r="OJA174" s="145"/>
      <c r="OJB174" s="145"/>
      <c r="OJC174" s="167"/>
      <c r="OJD174" s="147"/>
      <c r="OJE174" s="148"/>
      <c r="OJF174" s="187"/>
      <c r="OJG174" s="188"/>
      <c r="OJH174" s="165"/>
      <c r="OJI174" s="166"/>
      <c r="OJJ174" s="146"/>
      <c r="OJK174" s="145"/>
      <c r="OJL174" s="145"/>
      <c r="OJM174" s="167"/>
      <c r="OJN174" s="147"/>
      <c r="OJO174" s="148"/>
      <c r="OJP174" s="187"/>
      <c r="OJQ174" s="188"/>
      <c r="OJR174" s="165"/>
      <c r="OJS174" s="166"/>
      <c r="OJT174" s="146"/>
      <c r="OJU174" s="145"/>
      <c r="OJV174" s="145"/>
      <c r="OJW174" s="167"/>
      <c r="OJX174" s="147"/>
      <c r="OJY174" s="148"/>
      <c r="OJZ174" s="187"/>
      <c r="OKA174" s="188"/>
      <c r="OKB174" s="165"/>
      <c r="OKC174" s="166"/>
      <c r="OKD174" s="146"/>
      <c r="OKE174" s="145"/>
      <c r="OKF174" s="145"/>
      <c r="OKG174" s="167"/>
      <c r="OKH174" s="147"/>
      <c r="OKI174" s="148"/>
      <c r="OKJ174" s="187"/>
      <c r="OKK174" s="188"/>
      <c r="OKL174" s="165"/>
      <c r="OKM174" s="166"/>
      <c r="OKN174" s="146"/>
      <c r="OKO174" s="145"/>
      <c r="OKP174" s="145"/>
      <c r="OKQ174" s="167"/>
      <c r="OKR174" s="147"/>
      <c r="OKS174" s="148"/>
      <c r="OKT174" s="187"/>
      <c r="OKU174" s="188"/>
      <c r="OKV174" s="165"/>
      <c r="OKW174" s="166"/>
      <c r="OKX174" s="146"/>
      <c r="OKY174" s="145"/>
      <c r="OKZ174" s="145"/>
      <c r="OLA174" s="167"/>
      <c r="OLB174" s="147"/>
      <c r="OLC174" s="148"/>
      <c r="OLD174" s="187"/>
      <c r="OLE174" s="188"/>
      <c r="OLF174" s="165"/>
      <c r="OLG174" s="166"/>
      <c r="OLH174" s="146"/>
      <c r="OLI174" s="145"/>
      <c r="OLJ174" s="145"/>
      <c r="OLK174" s="167"/>
      <c r="OLL174" s="147"/>
      <c r="OLM174" s="148"/>
      <c r="OLN174" s="187"/>
      <c r="OLO174" s="188"/>
      <c r="OLP174" s="165"/>
      <c r="OLQ174" s="166"/>
      <c r="OLR174" s="146"/>
      <c r="OLS174" s="145"/>
      <c r="OLT174" s="145"/>
      <c r="OLU174" s="167"/>
      <c r="OLV174" s="147"/>
      <c r="OLW174" s="148"/>
      <c r="OLX174" s="187"/>
      <c r="OLY174" s="188"/>
      <c r="OLZ174" s="165"/>
      <c r="OMA174" s="166"/>
      <c r="OMB174" s="146"/>
      <c r="OMC174" s="145"/>
      <c r="OMD174" s="145"/>
      <c r="OME174" s="167"/>
      <c r="OMF174" s="147"/>
      <c r="OMG174" s="148"/>
      <c r="OMH174" s="187"/>
      <c r="OMI174" s="188"/>
      <c r="OMJ174" s="165"/>
      <c r="OMK174" s="166"/>
      <c r="OML174" s="146"/>
      <c r="OMM174" s="145"/>
      <c r="OMN174" s="145"/>
      <c r="OMO174" s="167"/>
      <c r="OMP174" s="147"/>
      <c r="OMQ174" s="148"/>
      <c r="OMR174" s="187"/>
      <c r="OMS174" s="188"/>
      <c r="OMT174" s="165"/>
      <c r="OMU174" s="166"/>
      <c r="OMV174" s="146"/>
      <c r="OMW174" s="145"/>
      <c r="OMX174" s="145"/>
      <c r="OMY174" s="167"/>
      <c r="OMZ174" s="147"/>
      <c r="ONA174" s="148"/>
      <c r="ONB174" s="187"/>
      <c r="ONC174" s="188"/>
      <c r="OND174" s="165"/>
      <c r="ONE174" s="166"/>
      <c r="ONF174" s="146"/>
      <c r="ONG174" s="145"/>
      <c r="ONH174" s="145"/>
      <c r="ONI174" s="167"/>
      <c r="ONJ174" s="147"/>
      <c r="ONK174" s="148"/>
      <c r="ONL174" s="187"/>
      <c r="ONM174" s="188"/>
      <c r="ONN174" s="165"/>
      <c r="ONO174" s="166"/>
      <c r="ONP174" s="146"/>
      <c r="ONQ174" s="145"/>
      <c r="ONR174" s="145"/>
      <c r="ONS174" s="167"/>
      <c r="ONT174" s="147"/>
      <c r="ONU174" s="148"/>
      <c r="ONV174" s="187"/>
      <c r="ONW174" s="188"/>
      <c r="ONX174" s="165"/>
      <c r="ONY174" s="166"/>
      <c r="ONZ174" s="146"/>
      <c r="OOA174" s="145"/>
      <c r="OOB174" s="145"/>
      <c r="OOC174" s="167"/>
      <c r="OOD174" s="147"/>
      <c r="OOE174" s="148"/>
      <c r="OOF174" s="187"/>
      <c r="OOG174" s="188"/>
      <c r="OOH174" s="165"/>
      <c r="OOI174" s="166"/>
      <c r="OOJ174" s="146"/>
      <c r="OOK174" s="145"/>
      <c r="OOL174" s="145"/>
      <c r="OOM174" s="167"/>
      <c r="OON174" s="147"/>
      <c r="OOO174" s="148"/>
      <c r="OOP174" s="187"/>
      <c r="OOQ174" s="188"/>
      <c r="OOR174" s="165"/>
      <c r="OOS174" s="166"/>
      <c r="OOT174" s="146"/>
      <c r="OOU174" s="145"/>
      <c r="OOV174" s="145"/>
      <c r="OOW174" s="167"/>
      <c r="OOX174" s="147"/>
      <c r="OOY174" s="148"/>
      <c r="OOZ174" s="187"/>
      <c r="OPA174" s="188"/>
      <c r="OPB174" s="165"/>
      <c r="OPC174" s="166"/>
      <c r="OPD174" s="146"/>
      <c r="OPE174" s="145"/>
      <c r="OPF174" s="145"/>
      <c r="OPG174" s="167"/>
      <c r="OPH174" s="147"/>
      <c r="OPI174" s="148"/>
      <c r="OPJ174" s="187"/>
      <c r="OPK174" s="188"/>
      <c r="OPL174" s="165"/>
      <c r="OPM174" s="166"/>
      <c r="OPN174" s="146"/>
      <c r="OPO174" s="145"/>
      <c r="OPP174" s="145"/>
      <c r="OPQ174" s="167"/>
      <c r="OPR174" s="147"/>
      <c r="OPS174" s="148"/>
      <c r="OPT174" s="187"/>
      <c r="OPU174" s="188"/>
      <c r="OPV174" s="165"/>
      <c r="OPW174" s="166"/>
      <c r="OPX174" s="146"/>
      <c r="OPY174" s="145"/>
      <c r="OPZ174" s="145"/>
      <c r="OQA174" s="167"/>
      <c r="OQB174" s="147"/>
      <c r="OQC174" s="148"/>
      <c r="OQD174" s="187"/>
      <c r="OQE174" s="188"/>
      <c r="OQF174" s="165"/>
      <c r="OQG174" s="166"/>
      <c r="OQH174" s="146"/>
      <c r="OQI174" s="145"/>
      <c r="OQJ174" s="145"/>
      <c r="OQK174" s="167"/>
      <c r="OQL174" s="147"/>
      <c r="OQM174" s="148"/>
      <c r="OQN174" s="187"/>
      <c r="OQO174" s="188"/>
      <c r="OQP174" s="165"/>
      <c r="OQQ174" s="166"/>
      <c r="OQR174" s="146"/>
      <c r="OQS174" s="145"/>
      <c r="OQT174" s="145"/>
      <c r="OQU174" s="167"/>
      <c r="OQV174" s="147"/>
      <c r="OQW174" s="148"/>
      <c r="OQX174" s="187"/>
      <c r="OQY174" s="188"/>
      <c r="OQZ174" s="165"/>
      <c r="ORA174" s="166"/>
      <c r="ORB174" s="146"/>
      <c r="ORC174" s="145"/>
      <c r="ORD174" s="145"/>
      <c r="ORE174" s="167"/>
      <c r="ORF174" s="147"/>
      <c r="ORG174" s="148"/>
      <c r="ORH174" s="187"/>
      <c r="ORI174" s="188"/>
      <c r="ORJ174" s="165"/>
      <c r="ORK174" s="166"/>
      <c r="ORL174" s="146"/>
      <c r="ORM174" s="145"/>
      <c r="ORN174" s="145"/>
      <c r="ORO174" s="167"/>
      <c r="ORP174" s="147"/>
      <c r="ORQ174" s="148"/>
      <c r="ORR174" s="187"/>
      <c r="ORS174" s="188"/>
      <c r="ORT174" s="165"/>
      <c r="ORU174" s="166"/>
      <c r="ORV174" s="146"/>
      <c r="ORW174" s="145"/>
      <c r="ORX174" s="145"/>
      <c r="ORY174" s="167"/>
      <c r="ORZ174" s="147"/>
      <c r="OSA174" s="148"/>
      <c r="OSB174" s="187"/>
      <c r="OSC174" s="188"/>
      <c r="OSD174" s="165"/>
      <c r="OSE174" s="166"/>
      <c r="OSF174" s="146"/>
      <c r="OSG174" s="145"/>
      <c r="OSH174" s="145"/>
      <c r="OSI174" s="167"/>
      <c r="OSJ174" s="147"/>
      <c r="OSK174" s="148"/>
      <c r="OSL174" s="187"/>
      <c r="OSM174" s="188"/>
      <c r="OSN174" s="165"/>
      <c r="OSO174" s="166"/>
      <c r="OSP174" s="146"/>
      <c r="OSQ174" s="145"/>
      <c r="OSR174" s="145"/>
      <c r="OSS174" s="167"/>
      <c r="OST174" s="147"/>
      <c r="OSU174" s="148"/>
      <c r="OSV174" s="187"/>
      <c r="OSW174" s="188"/>
      <c r="OSX174" s="165"/>
      <c r="OSY174" s="166"/>
      <c r="OSZ174" s="146"/>
      <c r="OTA174" s="145"/>
      <c r="OTB174" s="145"/>
      <c r="OTC174" s="167"/>
      <c r="OTD174" s="147"/>
      <c r="OTE174" s="148"/>
      <c r="OTF174" s="187"/>
      <c r="OTG174" s="188"/>
      <c r="OTH174" s="165"/>
      <c r="OTI174" s="166"/>
      <c r="OTJ174" s="146"/>
      <c r="OTK174" s="145"/>
      <c r="OTL174" s="145"/>
      <c r="OTM174" s="167"/>
      <c r="OTN174" s="147"/>
      <c r="OTO174" s="148"/>
      <c r="OTP174" s="187"/>
      <c r="OTQ174" s="188"/>
      <c r="OTR174" s="165"/>
      <c r="OTS174" s="166"/>
      <c r="OTT174" s="146"/>
      <c r="OTU174" s="145"/>
      <c r="OTV174" s="145"/>
      <c r="OTW174" s="167"/>
      <c r="OTX174" s="147"/>
      <c r="OTY174" s="148"/>
      <c r="OTZ174" s="187"/>
      <c r="OUA174" s="188"/>
      <c r="OUB174" s="165"/>
      <c r="OUC174" s="166"/>
      <c r="OUD174" s="146"/>
      <c r="OUE174" s="145"/>
      <c r="OUF174" s="145"/>
      <c r="OUG174" s="167"/>
      <c r="OUH174" s="147"/>
      <c r="OUI174" s="148"/>
      <c r="OUJ174" s="187"/>
      <c r="OUK174" s="188"/>
      <c r="OUL174" s="165"/>
      <c r="OUM174" s="166"/>
      <c r="OUN174" s="146"/>
      <c r="OUO174" s="145"/>
      <c r="OUP174" s="145"/>
      <c r="OUQ174" s="167"/>
      <c r="OUR174" s="147"/>
      <c r="OUS174" s="148"/>
      <c r="OUT174" s="187"/>
      <c r="OUU174" s="188"/>
      <c r="OUV174" s="165"/>
      <c r="OUW174" s="166"/>
      <c r="OUX174" s="146"/>
      <c r="OUY174" s="145"/>
      <c r="OUZ174" s="145"/>
      <c r="OVA174" s="167"/>
      <c r="OVB174" s="147"/>
      <c r="OVC174" s="148"/>
      <c r="OVD174" s="187"/>
      <c r="OVE174" s="188"/>
      <c r="OVF174" s="165"/>
      <c r="OVG174" s="166"/>
      <c r="OVH174" s="146"/>
      <c r="OVI174" s="145"/>
      <c r="OVJ174" s="145"/>
      <c r="OVK174" s="167"/>
      <c r="OVL174" s="147"/>
      <c r="OVM174" s="148"/>
      <c r="OVN174" s="187"/>
      <c r="OVO174" s="188"/>
      <c r="OVP174" s="165"/>
      <c r="OVQ174" s="166"/>
      <c r="OVR174" s="146"/>
      <c r="OVS174" s="145"/>
      <c r="OVT174" s="145"/>
      <c r="OVU174" s="167"/>
      <c r="OVV174" s="147"/>
      <c r="OVW174" s="148"/>
      <c r="OVX174" s="187"/>
      <c r="OVY174" s="188"/>
      <c r="OVZ174" s="165"/>
      <c r="OWA174" s="166"/>
      <c r="OWB174" s="146"/>
      <c r="OWC174" s="145"/>
      <c r="OWD174" s="145"/>
      <c r="OWE174" s="167"/>
      <c r="OWF174" s="147"/>
      <c r="OWG174" s="148"/>
      <c r="OWH174" s="187"/>
      <c r="OWI174" s="188"/>
      <c r="OWJ174" s="165"/>
      <c r="OWK174" s="166"/>
      <c r="OWL174" s="146"/>
      <c r="OWM174" s="145"/>
      <c r="OWN174" s="145"/>
      <c r="OWO174" s="167"/>
      <c r="OWP174" s="147"/>
      <c r="OWQ174" s="148"/>
      <c r="OWR174" s="187"/>
      <c r="OWS174" s="188"/>
      <c r="OWT174" s="165"/>
      <c r="OWU174" s="166"/>
      <c r="OWV174" s="146"/>
      <c r="OWW174" s="145"/>
      <c r="OWX174" s="145"/>
      <c r="OWY174" s="167"/>
      <c r="OWZ174" s="147"/>
      <c r="OXA174" s="148"/>
      <c r="OXB174" s="187"/>
      <c r="OXC174" s="188"/>
      <c r="OXD174" s="165"/>
      <c r="OXE174" s="166"/>
      <c r="OXF174" s="146"/>
      <c r="OXG174" s="145"/>
      <c r="OXH174" s="145"/>
      <c r="OXI174" s="167"/>
      <c r="OXJ174" s="147"/>
      <c r="OXK174" s="148"/>
      <c r="OXL174" s="187"/>
      <c r="OXM174" s="188"/>
      <c r="OXN174" s="165"/>
      <c r="OXO174" s="166"/>
      <c r="OXP174" s="146"/>
      <c r="OXQ174" s="145"/>
      <c r="OXR174" s="145"/>
      <c r="OXS174" s="167"/>
      <c r="OXT174" s="147"/>
      <c r="OXU174" s="148"/>
      <c r="OXV174" s="187"/>
      <c r="OXW174" s="188"/>
      <c r="OXX174" s="165"/>
      <c r="OXY174" s="166"/>
      <c r="OXZ174" s="146"/>
      <c r="OYA174" s="145"/>
      <c r="OYB174" s="145"/>
      <c r="OYC174" s="167"/>
      <c r="OYD174" s="147"/>
      <c r="OYE174" s="148"/>
      <c r="OYF174" s="187"/>
      <c r="OYG174" s="188"/>
      <c r="OYH174" s="165"/>
      <c r="OYI174" s="166"/>
      <c r="OYJ174" s="146"/>
      <c r="OYK174" s="145"/>
      <c r="OYL174" s="145"/>
      <c r="OYM174" s="167"/>
      <c r="OYN174" s="147"/>
      <c r="OYO174" s="148"/>
      <c r="OYP174" s="187"/>
      <c r="OYQ174" s="188"/>
      <c r="OYR174" s="165"/>
      <c r="OYS174" s="166"/>
      <c r="OYT174" s="146"/>
      <c r="OYU174" s="145"/>
      <c r="OYV174" s="145"/>
      <c r="OYW174" s="167"/>
      <c r="OYX174" s="147"/>
      <c r="OYY174" s="148"/>
      <c r="OYZ174" s="187"/>
      <c r="OZA174" s="188"/>
      <c r="OZB174" s="165"/>
      <c r="OZC174" s="166"/>
      <c r="OZD174" s="146"/>
      <c r="OZE174" s="145"/>
      <c r="OZF174" s="145"/>
      <c r="OZG174" s="167"/>
      <c r="OZH174" s="147"/>
      <c r="OZI174" s="148"/>
      <c r="OZJ174" s="187"/>
      <c r="OZK174" s="188"/>
      <c r="OZL174" s="165"/>
      <c r="OZM174" s="166"/>
      <c r="OZN174" s="146"/>
      <c r="OZO174" s="145"/>
      <c r="OZP174" s="145"/>
      <c r="OZQ174" s="167"/>
      <c r="OZR174" s="147"/>
      <c r="OZS174" s="148"/>
      <c r="OZT174" s="187"/>
      <c r="OZU174" s="188"/>
      <c r="OZV174" s="165"/>
      <c r="OZW174" s="166"/>
      <c r="OZX174" s="146"/>
      <c r="OZY174" s="145"/>
      <c r="OZZ174" s="145"/>
      <c r="PAA174" s="167"/>
      <c r="PAB174" s="147"/>
      <c r="PAC174" s="148"/>
      <c r="PAD174" s="187"/>
      <c r="PAE174" s="188"/>
      <c r="PAF174" s="165"/>
      <c r="PAG174" s="166"/>
      <c r="PAH174" s="146"/>
      <c r="PAI174" s="145"/>
      <c r="PAJ174" s="145"/>
      <c r="PAK174" s="167"/>
      <c r="PAL174" s="147"/>
      <c r="PAM174" s="148"/>
      <c r="PAN174" s="187"/>
      <c r="PAO174" s="188"/>
      <c r="PAP174" s="165"/>
      <c r="PAQ174" s="166"/>
      <c r="PAR174" s="146"/>
      <c r="PAS174" s="145"/>
      <c r="PAT174" s="145"/>
      <c r="PAU174" s="167"/>
      <c r="PAV174" s="147"/>
      <c r="PAW174" s="148"/>
      <c r="PAX174" s="187"/>
      <c r="PAY174" s="188"/>
      <c r="PAZ174" s="165"/>
      <c r="PBA174" s="166"/>
      <c r="PBB174" s="146"/>
      <c r="PBC174" s="145"/>
      <c r="PBD174" s="145"/>
      <c r="PBE174" s="167"/>
      <c r="PBF174" s="147"/>
      <c r="PBG174" s="148"/>
      <c r="PBH174" s="187"/>
      <c r="PBI174" s="188"/>
      <c r="PBJ174" s="165"/>
      <c r="PBK174" s="166"/>
      <c r="PBL174" s="146"/>
      <c r="PBM174" s="145"/>
      <c r="PBN174" s="145"/>
      <c r="PBO174" s="167"/>
      <c r="PBP174" s="147"/>
      <c r="PBQ174" s="148"/>
      <c r="PBR174" s="187"/>
      <c r="PBS174" s="188"/>
      <c r="PBT174" s="165"/>
      <c r="PBU174" s="166"/>
      <c r="PBV174" s="146"/>
      <c r="PBW174" s="145"/>
      <c r="PBX174" s="145"/>
      <c r="PBY174" s="167"/>
      <c r="PBZ174" s="147"/>
      <c r="PCA174" s="148"/>
      <c r="PCB174" s="187"/>
      <c r="PCC174" s="188"/>
      <c r="PCD174" s="165"/>
      <c r="PCE174" s="166"/>
      <c r="PCF174" s="146"/>
      <c r="PCG174" s="145"/>
      <c r="PCH174" s="145"/>
      <c r="PCI174" s="167"/>
      <c r="PCJ174" s="147"/>
      <c r="PCK174" s="148"/>
      <c r="PCL174" s="187"/>
      <c r="PCM174" s="188"/>
      <c r="PCN174" s="165"/>
      <c r="PCO174" s="166"/>
      <c r="PCP174" s="146"/>
      <c r="PCQ174" s="145"/>
      <c r="PCR174" s="145"/>
      <c r="PCS174" s="167"/>
      <c r="PCT174" s="147"/>
      <c r="PCU174" s="148"/>
      <c r="PCV174" s="187"/>
      <c r="PCW174" s="188"/>
      <c r="PCX174" s="165"/>
      <c r="PCY174" s="166"/>
      <c r="PCZ174" s="146"/>
      <c r="PDA174" s="145"/>
      <c r="PDB174" s="145"/>
      <c r="PDC174" s="167"/>
      <c r="PDD174" s="147"/>
      <c r="PDE174" s="148"/>
      <c r="PDF174" s="187"/>
      <c r="PDG174" s="188"/>
      <c r="PDH174" s="165"/>
      <c r="PDI174" s="166"/>
      <c r="PDJ174" s="146"/>
      <c r="PDK174" s="145"/>
      <c r="PDL174" s="145"/>
      <c r="PDM174" s="167"/>
      <c r="PDN174" s="147"/>
      <c r="PDO174" s="148"/>
      <c r="PDP174" s="187"/>
      <c r="PDQ174" s="188"/>
      <c r="PDR174" s="165"/>
      <c r="PDS174" s="166"/>
      <c r="PDT174" s="146"/>
      <c r="PDU174" s="145"/>
      <c r="PDV174" s="145"/>
      <c r="PDW174" s="167"/>
      <c r="PDX174" s="147"/>
      <c r="PDY174" s="148"/>
      <c r="PDZ174" s="187"/>
      <c r="PEA174" s="188"/>
      <c r="PEB174" s="165"/>
      <c r="PEC174" s="166"/>
      <c r="PED174" s="146"/>
      <c r="PEE174" s="145"/>
      <c r="PEF174" s="145"/>
      <c r="PEG174" s="167"/>
      <c r="PEH174" s="147"/>
      <c r="PEI174" s="148"/>
      <c r="PEJ174" s="187"/>
      <c r="PEK174" s="188"/>
      <c r="PEL174" s="165"/>
      <c r="PEM174" s="166"/>
      <c r="PEN174" s="146"/>
      <c r="PEO174" s="145"/>
      <c r="PEP174" s="145"/>
      <c r="PEQ174" s="167"/>
      <c r="PER174" s="147"/>
      <c r="PES174" s="148"/>
      <c r="PET174" s="187"/>
      <c r="PEU174" s="188"/>
      <c r="PEV174" s="165"/>
      <c r="PEW174" s="166"/>
      <c r="PEX174" s="146"/>
      <c r="PEY174" s="145"/>
      <c r="PEZ174" s="145"/>
      <c r="PFA174" s="167"/>
      <c r="PFB174" s="147"/>
      <c r="PFC174" s="148"/>
      <c r="PFD174" s="187"/>
      <c r="PFE174" s="188"/>
      <c r="PFF174" s="165"/>
      <c r="PFG174" s="166"/>
      <c r="PFH174" s="146"/>
      <c r="PFI174" s="145"/>
      <c r="PFJ174" s="145"/>
      <c r="PFK174" s="167"/>
      <c r="PFL174" s="147"/>
      <c r="PFM174" s="148"/>
      <c r="PFN174" s="187"/>
      <c r="PFO174" s="188"/>
      <c r="PFP174" s="165"/>
      <c r="PFQ174" s="166"/>
      <c r="PFR174" s="146"/>
      <c r="PFS174" s="145"/>
      <c r="PFT174" s="145"/>
      <c r="PFU174" s="167"/>
      <c r="PFV174" s="147"/>
      <c r="PFW174" s="148"/>
      <c r="PFX174" s="187"/>
      <c r="PFY174" s="188"/>
      <c r="PFZ174" s="165"/>
      <c r="PGA174" s="166"/>
      <c r="PGB174" s="146"/>
      <c r="PGC174" s="145"/>
      <c r="PGD174" s="145"/>
      <c r="PGE174" s="167"/>
      <c r="PGF174" s="147"/>
      <c r="PGG174" s="148"/>
      <c r="PGH174" s="187"/>
      <c r="PGI174" s="188"/>
      <c r="PGJ174" s="165"/>
      <c r="PGK174" s="166"/>
      <c r="PGL174" s="146"/>
      <c r="PGM174" s="145"/>
      <c r="PGN174" s="145"/>
      <c r="PGO174" s="167"/>
      <c r="PGP174" s="147"/>
      <c r="PGQ174" s="148"/>
      <c r="PGR174" s="187"/>
      <c r="PGS174" s="188"/>
      <c r="PGT174" s="165"/>
      <c r="PGU174" s="166"/>
      <c r="PGV174" s="146"/>
      <c r="PGW174" s="145"/>
      <c r="PGX174" s="145"/>
      <c r="PGY174" s="167"/>
      <c r="PGZ174" s="147"/>
      <c r="PHA174" s="148"/>
      <c r="PHB174" s="187"/>
      <c r="PHC174" s="188"/>
      <c r="PHD174" s="165"/>
      <c r="PHE174" s="166"/>
      <c r="PHF174" s="146"/>
      <c r="PHG174" s="145"/>
      <c r="PHH174" s="145"/>
      <c r="PHI174" s="167"/>
      <c r="PHJ174" s="147"/>
      <c r="PHK174" s="148"/>
      <c r="PHL174" s="187"/>
      <c r="PHM174" s="188"/>
      <c r="PHN174" s="165"/>
      <c r="PHO174" s="166"/>
      <c r="PHP174" s="146"/>
      <c r="PHQ174" s="145"/>
      <c r="PHR174" s="145"/>
      <c r="PHS174" s="167"/>
      <c r="PHT174" s="147"/>
      <c r="PHU174" s="148"/>
      <c r="PHV174" s="187"/>
      <c r="PHW174" s="188"/>
      <c r="PHX174" s="165"/>
      <c r="PHY174" s="166"/>
      <c r="PHZ174" s="146"/>
      <c r="PIA174" s="145"/>
      <c r="PIB174" s="145"/>
      <c r="PIC174" s="167"/>
      <c r="PID174" s="147"/>
      <c r="PIE174" s="148"/>
      <c r="PIF174" s="187"/>
      <c r="PIG174" s="188"/>
      <c r="PIH174" s="165"/>
      <c r="PII174" s="166"/>
      <c r="PIJ174" s="146"/>
      <c r="PIK174" s="145"/>
      <c r="PIL174" s="145"/>
      <c r="PIM174" s="167"/>
      <c r="PIN174" s="147"/>
      <c r="PIO174" s="148"/>
      <c r="PIP174" s="187"/>
      <c r="PIQ174" s="188"/>
      <c r="PIR174" s="165"/>
      <c r="PIS174" s="166"/>
      <c r="PIT174" s="146"/>
      <c r="PIU174" s="145"/>
      <c r="PIV174" s="145"/>
      <c r="PIW174" s="167"/>
      <c r="PIX174" s="147"/>
      <c r="PIY174" s="148"/>
      <c r="PIZ174" s="187"/>
      <c r="PJA174" s="188"/>
      <c r="PJB174" s="165"/>
      <c r="PJC174" s="166"/>
      <c r="PJD174" s="146"/>
      <c r="PJE174" s="145"/>
      <c r="PJF174" s="145"/>
      <c r="PJG174" s="167"/>
      <c r="PJH174" s="147"/>
      <c r="PJI174" s="148"/>
      <c r="PJJ174" s="187"/>
      <c r="PJK174" s="188"/>
      <c r="PJL174" s="165"/>
      <c r="PJM174" s="166"/>
      <c r="PJN174" s="146"/>
      <c r="PJO174" s="145"/>
      <c r="PJP174" s="145"/>
      <c r="PJQ174" s="167"/>
      <c r="PJR174" s="147"/>
      <c r="PJS174" s="148"/>
      <c r="PJT174" s="187"/>
      <c r="PJU174" s="188"/>
      <c r="PJV174" s="165"/>
      <c r="PJW174" s="166"/>
      <c r="PJX174" s="146"/>
      <c r="PJY174" s="145"/>
      <c r="PJZ174" s="145"/>
      <c r="PKA174" s="167"/>
      <c r="PKB174" s="147"/>
      <c r="PKC174" s="148"/>
      <c r="PKD174" s="187"/>
      <c r="PKE174" s="188"/>
      <c r="PKF174" s="165"/>
      <c r="PKG174" s="166"/>
      <c r="PKH174" s="146"/>
      <c r="PKI174" s="145"/>
      <c r="PKJ174" s="145"/>
      <c r="PKK174" s="167"/>
      <c r="PKL174" s="147"/>
      <c r="PKM174" s="148"/>
      <c r="PKN174" s="187"/>
      <c r="PKO174" s="188"/>
      <c r="PKP174" s="165"/>
      <c r="PKQ174" s="166"/>
      <c r="PKR174" s="146"/>
      <c r="PKS174" s="145"/>
      <c r="PKT174" s="145"/>
      <c r="PKU174" s="167"/>
      <c r="PKV174" s="147"/>
      <c r="PKW174" s="148"/>
      <c r="PKX174" s="187"/>
      <c r="PKY174" s="188"/>
      <c r="PKZ174" s="165"/>
      <c r="PLA174" s="166"/>
      <c r="PLB174" s="146"/>
      <c r="PLC174" s="145"/>
      <c r="PLD174" s="145"/>
      <c r="PLE174" s="167"/>
      <c r="PLF174" s="147"/>
      <c r="PLG174" s="148"/>
      <c r="PLH174" s="187"/>
      <c r="PLI174" s="188"/>
      <c r="PLJ174" s="165"/>
      <c r="PLK174" s="166"/>
      <c r="PLL174" s="146"/>
      <c r="PLM174" s="145"/>
      <c r="PLN174" s="145"/>
      <c r="PLO174" s="167"/>
      <c r="PLP174" s="147"/>
      <c r="PLQ174" s="148"/>
      <c r="PLR174" s="187"/>
      <c r="PLS174" s="188"/>
      <c r="PLT174" s="165"/>
      <c r="PLU174" s="166"/>
      <c r="PLV174" s="146"/>
      <c r="PLW174" s="145"/>
      <c r="PLX174" s="145"/>
      <c r="PLY174" s="167"/>
      <c r="PLZ174" s="147"/>
      <c r="PMA174" s="148"/>
      <c r="PMB174" s="187"/>
      <c r="PMC174" s="188"/>
      <c r="PMD174" s="165"/>
      <c r="PME174" s="166"/>
      <c r="PMF174" s="146"/>
      <c r="PMG174" s="145"/>
      <c r="PMH174" s="145"/>
      <c r="PMI174" s="167"/>
      <c r="PMJ174" s="147"/>
      <c r="PMK174" s="148"/>
      <c r="PML174" s="187"/>
      <c r="PMM174" s="188"/>
      <c r="PMN174" s="165"/>
      <c r="PMO174" s="166"/>
      <c r="PMP174" s="146"/>
      <c r="PMQ174" s="145"/>
      <c r="PMR174" s="145"/>
      <c r="PMS174" s="167"/>
      <c r="PMT174" s="147"/>
      <c r="PMU174" s="148"/>
      <c r="PMV174" s="187"/>
      <c r="PMW174" s="188"/>
      <c r="PMX174" s="165"/>
      <c r="PMY174" s="166"/>
      <c r="PMZ174" s="146"/>
      <c r="PNA174" s="145"/>
      <c r="PNB174" s="145"/>
      <c r="PNC174" s="167"/>
      <c r="PND174" s="147"/>
      <c r="PNE174" s="148"/>
      <c r="PNF174" s="187"/>
      <c r="PNG174" s="188"/>
      <c r="PNH174" s="165"/>
      <c r="PNI174" s="166"/>
      <c r="PNJ174" s="146"/>
      <c r="PNK174" s="145"/>
      <c r="PNL174" s="145"/>
      <c r="PNM174" s="167"/>
      <c r="PNN174" s="147"/>
      <c r="PNO174" s="148"/>
      <c r="PNP174" s="187"/>
      <c r="PNQ174" s="188"/>
      <c r="PNR174" s="165"/>
      <c r="PNS174" s="166"/>
      <c r="PNT174" s="146"/>
      <c r="PNU174" s="145"/>
      <c r="PNV174" s="145"/>
      <c r="PNW174" s="167"/>
      <c r="PNX174" s="147"/>
      <c r="PNY174" s="148"/>
      <c r="PNZ174" s="187"/>
      <c r="POA174" s="188"/>
      <c r="POB174" s="165"/>
      <c r="POC174" s="166"/>
      <c r="POD174" s="146"/>
      <c r="POE174" s="145"/>
      <c r="POF174" s="145"/>
      <c r="POG174" s="167"/>
      <c r="POH174" s="147"/>
      <c r="POI174" s="148"/>
      <c r="POJ174" s="187"/>
      <c r="POK174" s="188"/>
      <c r="POL174" s="165"/>
      <c r="POM174" s="166"/>
      <c r="PON174" s="146"/>
      <c r="POO174" s="145"/>
      <c r="POP174" s="145"/>
      <c r="POQ174" s="167"/>
      <c r="POR174" s="147"/>
      <c r="POS174" s="148"/>
      <c r="POT174" s="187"/>
      <c r="POU174" s="188"/>
      <c r="POV174" s="165"/>
      <c r="POW174" s="166"/>
      <c r="POX174" s="146"/>
      <c r="POY174" s="145"/>
      <c r="POZ174" s="145"/>
      <c r="PPA174" s="167"/>
      <c r="PPB174" s="147"/>
      <c r="PPC174" s="148"/>
      <c r="PPD174" s="187"/>
      <c r="PPE174" s="188"/>
      <c r="PPF174" s="165"/>
      <c r="PPG174" s="166"/>
      <c r="PPH174" s="146"/>
      <c r="PPI174" s="145"/>
      <c r="PPJ174" s="145"/>
      <c r="PPK174" s="167"/>
      <c r="PPL174" s="147"/>
      <c r="PPM174" s="148"/>
      <c r="PPN174" s="187"/>
      <c r="PPO174" s="188"/>
      <c r="PPP174" s="165"/>
      <c r="PPQ174" s="166"/>
      <c r="PPR174" s="146"/>
      <c r="PPS174" s="145"/>
      <c r="PPT174" s="145"/>
      <c r="PPU174" s="167"/>
      <c r="PPV174" s="147"/>
      <c r="PPW174" s="148"/>
      <c r="PPX174" s="187"/>
      <c r="PPY174" s="188"/>
      <c r="PPZ174" s="165"/>
      <c r="PQA174" s="166"/>
      <c r="PQB174" s="146"/>
      <c r="PQC174" s="145"/>
      <c r="PQD174" s="145"/>
      <c r="PQE174" s="167"/>
      <c r="PQF174" s="147"/>
      <c r="PQG174" s="148"/>
      <c r="PQH174" s="187"/>
      <c r="PQI174" s="188"/>
      <c r="PQJ174" s="165"/>
      <c r="PQK174" s="166"/>
      <c r="PQL174" s="146"/>
      <c r="PQM174" s="145"/>
      <c r="PQN174" s="145"/>
      <c r="PQO174" s="167"/>
      <c r="PQP174" s="147"/>
      <c r="PQQ174" s="148"/>
      <c r="PQR174" s="187"/>
      <c r="PQS174" s="188"/>
      <c r="PQT174" s="165"/>
      <c r="PQU174" s="166"/>
      <c r="PQV174" s="146"/>
      <c r="PQW174" s="145"/>
      <c r="PQX174" s="145"/>
      <c r="PQY174" s="167"/>
      <c r="PQZ174" s="147"/>
      <c r="PRA174" s="148"/>
      <c r="PRB174" s="187"/>
      <c r="PRC174" s="188"/>
      <c r="PRD174" s="165"/>
      <c r="PRE174" s="166"/>
      <c r="PRF174" s="146"/>
      <c r="PRG174" s="145"/>
      <c r="PRH174" s="145"/>
      <c r="PRI174" s="167"/>
      <c r="PRJ174" s="147"/>
      <c r="PRK174" s="148"/>
      <c r="PRL174" s="187"/>
      <c r="PRM174" s="188"/>
      <c r="PRN174" s="165"/>
      <c r="PRO174" s="166"/>
      <c r="PRP174" s="146"/>
      <c r="PRQ174" s="145"/>
      <c r="PRR174" s="145"/>
      <c r="PRS174" s="167"/>
      <c r="PRT174" s="147"/>
      <c r="PRU174" s="148"/>
      <c r="PRV174" s="187"/>
      <c r="PRW174" s="188"/>
      <c r="PRX174" s="165"/>
      <c r="PRY174" s="166"/>
      <c r="PRZ174" s="146"/>
      <c r="PSA174" s="145"/>
      <c r="PSB174" s="145"/>
      <c r="PSC174" s="167"/>
      <c r="PSD174" s="147"/>
      <c r="PSE174" s="148"/>
      <c r="PSF174" s="187"/>
      <c r="PSG174" s="188"/>
      <c r="PSH174" s="165"/>
      <c r="PSI174" s="166"/>
      <c r="PSJ174" s="146"/>
      <c r="PSK174" s="145"/>
      <c r="PSL174" s="145"/>
      <c r="PSM174" s="167"/>
      <c r="PSN174" s="147"/>
      <c r="PSO174" s="148"/>
      <c r="PSP174" s="187"/>
      <c r="PSQ174" s="188"/>
      <c r="PSR174" s="165"/>
      <c r="PSS174" s="166"/>
      <c r="PST174" s="146"/>
      <c r="PSU174" s="145"/>
      <c r="PSV174" s="145"/>
      <c r="PSW174" s="167"/>
      <c r="PSX174" s="147"/>
      <c r="PSY174" s="148"/>
      <c r="PSZ174" s="187"/>
      <c r="PTA174" s="188"/>
      <c r="PTB174" s="165"/>
      <c r="PTC174" s="166"/>
      <c r="PTD174" s="146"/>
      <c r="PTE174" s="145"/>
      <c r="PTF174" s="145"/>
      <c r="PTG174" s="167"/>
      <c r="PTH174" s="147"/>
      <c r="PTI174" s="148"/>
      <c r="PTJ174" s="187"/>
      <c r="PTK174" s="188"/>
      <c r="PTL174" s="165"/>
      <c r="PTM174" s="166"/>
      <c r="PTN174" s="146"/>
      <c r="PTO174" s="145"/>
      <c r="PTP174" s="145"/>
      <c r="PTQ174" s="167"/>
      <c r="PTR174" s="147"/>
      <c r="PTS174" s="148"/>
      <c r="PTT174" s="187"/>
      <c r="PTU174" s="188"/>
      <c r="PTV174" s="165"/>
      <c r="PTW174" s="166"/>
      <c r="PTX174" s="146"/>
      <c r="PTY174" s="145"/>
      <c r="PTZ174" s="145"/>
      <c r="PUA174" s="167"/>
      <c r="PUB174" s="147"/>
      <c r="PUC174" s="148"/>
      <c r="PUD174" s="187"/>
      <c r="PUE174" s="188"/>
      <c r="PUF174" s="165"/>
      <c r="PUG174" s="166"/>
      <c r="PUH174" s="146"/>
      <c r="PUI174" s="145"/>
      <c r="PUJ174" s="145"/>
      <c r="PUK174" s="167"/>
      <c r="PUL174" s="147"/>
      <c r="PUM174" s="148"/>
      <c r="PUN174" s="187"/>
      <c r="PUO174" s="188"/>
      <c r="PUP174" s="165"/>
      <c r="PUQ174" s="166"/>
      <c r="PUR174" s="146"/>
      <c r="PUS174" s="145"/>
      <c r="PUT174" s="145"/>
      <c r="PUU174" s="167"/>
      <c r="PUV174" s="147"/>
      <c r="PUW174" s="148"/>
      <c r="PUX174" s="187"/>
      <c r="PUY174" s="188"/>
      <c r="PUZ174" s="165"/>
      <c r="PVA174" s="166"/>
      <c r="PVB174" s="146"/>
      <c r="PVC174" s="145"/>
      <c r="PVD174" s="145"/>
      <c r="PVE174" s="167"/>
      <c r="PVF174" s="147"/>
      <c r="PVG174" s="148"/>
      <c r="PVH174" s="187"/>
      <c r="PVI174" s="188"/>
      <c r="PVJ174" s="165"/>
      <c r="PVK174" s="166"/>
      <c r="PVL174" s="146"/>
      <c r="PVM174" s="145"/>
      <c r="PVN174" s="145"/>
      <c r="PVO174" s="167"/>
      <c r="PVP174" s="147"/>
      <c r="PVQ174" s="148"/>
      <c r="PVR174" s="187"/>
      <c r="PVS174" s="188"/>
      <c r="PVT174" s="165"/>
      <c r="PVU174" s="166"/>
      <c r="PVV174" s="146"/>
      <c r="PVW174" s="145"/>
      <c r="PVX174" s="145"/>
      <c r="PVY174" s="167"/>
      <c r="PVZ174" s="147"/>
      <c r="PWA174" s="148"/>
      <c r="PWB174" s="187"/>
      <c r="PWC174" s="188"/>
      <c r="PWD174" s="165"/>
      <c r="PWE174" s="166"/>
      <c r="PWF174" s="146"/>
      <c r="PWG174" s="145"/>
      <c r="PWH174" s="145"/>
      <c r="PWI174" s="167"/>
      <c r="PWJ174" s="147"/>
      <c r="PWK174" s="148"/>
      <c r="PWL174" s="187"/>
      <c r="PWM174" s="188"/>
      <c r="PWN174" s="165"/>
      <c r="PWO174" s="166"/>
      <c r="PWP174" s="146"/>
      <c r="PWQ174" s="145"/>
      <c r="PWR174" s="145"/>
      <c r="PWS174" s="167"/>
      <c r="PWT174" s="147"/>
      <c r="PWU174" s="148"/>
      <c r="PWV174" s="187"/>
      <c r="PWW174" s="188"/>
      <c r="PWX174" s="165"/>
      <c r="PWY174" s="166"/>
      <c r="PWZ174" s="146"/>
      <c r="PXA174" s="145"/>
      <c r="PXB174" s="145"/>
      <c r="PXC174" s="167"/>
      <c r="PXD174" s="147"/>
      <c r="PXE174" s="148"/>
      <c r="PXF174" s="187"/>
      <c r="PXG174" s="188"/>
      <c r="PXH174" s="165"/>
      <c r="PXI174" s="166"/>
      <c r="PXJ174" s="146"/>
      <c r="PXK174" s="145"/>
      <c r="PXL174" s="145"/>
      <c r="PXM174" s="167"/>
      <c r="PXN174" s="147"/>
      <c r="PXO174" s="148"/>
      <c r="PXP174" s="187"/>
      <c r="PXQ174" s="188"/>
      <c r="PXR174" s="165"/>
      <c r="PXS174" s="166"/>
      <c r="PXT174" s="146"/>
      <c r="PXU174" s="145"/>
      <c r="PXV174" s="145"/>
      <c r="PXW174" s="167"/>
      <c r="PXX174" s="147"/>
      <c r="PXY174" s="148"/>
      <c r="PXZ174" s="187"/>
      <c r="PYA174" s="188"/>
      <c r="PYB174" s="165"/>
      <c r="PYC174" s="166"/>
      <c r="PYD174" s="146"/>
      <c r="PYE174" s="145"/>
      <c r="PYF174" s="145"/>
      <c r="PYG174" s="167"/>
      <c r="PYH174" s="147"/>
      <c r="PYI174" s="148"/>
      <c r="PYJ174" s="187"/>
      <c r="PYK174" s="188"/>
      <c r="PYL174" s="165"/>
      <c r="PYM174" s="166"/>
      <c r="PYN174" s="146"/>
      <c r="PYO174" s="145"/>
      <c r="PYP174" s="145"/>
      <c r="PYQ174" s="167"/>
      <c r="PYR174" s="147"/>
      <c r="PYS174" s="148"/>
      <c r="PYT174" s="187"/>
      <c r="PYU174" s="188"/>
      <c r="PYV174" s="165"/>
      <c r="PYW174" s="166"/>
      <c r="PYX174" s="146"/>
      <c r="PYY174" s="145"/>
      <c r="PYZ174" s="145"/>
      <c r="PZA174" s="167"/>
      <c r="PZB174" s="147"/>
      <c r="PZC174" s="148"/>
      <c r="PZD174" s="187"/>
      <c r="PZE174" s="188"/>
      <c r="PZF174" s="165"/>
      <c r="PZG174" s="166"/>
      <c r="PZH174" s="146"/>
      <c r="PZI174" s="145"/>
      <c r="PZJ174" s="145"/>
      <c r="PZK174" s="167"/>
      <c r="PZL174" s="147"/>
      <c r="PZM174" s="148"/>
      <c r="PZN174" s="187"/>
      <c r="PZO174" s="188"/>
      <c r="PZP174" s="165"/>
      <c r="PZQ174" s="166"/>
      <c r="PZR174" s="146"/>
      <c r="PZS174" s="145"/>
      <c r="PZT174" s="145"/>
      <c r="PZU174" s="167"/>
      <c r="PZV174" s="147"/>
      <c r="PZW174" s="148"/>
      <c r="PZX174" s="187"/>
      <c r="PZY174" s="188"/>
      <c r="PZZ174" s="165"/>
      <c r="QAA174" s="166"/>
      <c r="QAB174" s="146"/>
      <c r="QAC174" s="145"/>
      <c r="QAD174" s="145"/>
      <c r="QAE174" s="167"/>
      <c r="QAF174" s="147"/>
      <c r="QAG174" s="148"/>
      <c r="QAH174" s="187"/>
      <c r="QAI174" s="188"/>
      <c r="QAJ174" s="165"/>
      <c r="QAK174" s="166"/>
      <c r="QAL174" s="146"/>
      <c r="QAM174" s="145"/>
      <c r="QAN174" s="145"/>
      <c r="QAO174" s="167"/>
      <c r="QAP174" s="147"/>
      <c r="QAQ174" s="148"/>
      <c r="QAR174" s="187"/>
      <c r="QAS174" s="188"/>
      <c r="QAT174" s="165"/>
      <c r="QAU174" s="166"/>
      <c r="QAV174" s="146"/>
      <c r="QAW174" s="145"/>
      <c r="QAX174" s="145"/>
      <c r="QAY174" s="167"/>
      <c r="QAZ174" s="147"/>
      <c r="QBA174" s="148"/>
      <c r="QBB174" s="187"/>
      <c r="QBC174" s="188"/>
      <c r="QBD174" s="165"/>
      <c r="QBE174" s="166"/>
      <c r="QBF174" s="146"/>
      <c r="QBG174" s="145"/>
      <c r="QBH174" s="145"/>
      <c r="QBI174" s="167"/>
      <c r="QBJ174" s="147"/>
      <c r="QBK174" s="148"/>
      <c r="QBL174" s="187"/>
      <c r="QBM174" s="188"/>
      <c r="QBN174" s="165"/>
      <c r="QBO174" s="166"/>
      <c r="QBP174" s="146"/>
      <c r="QBQ174" s="145"/>
      <c r="QBR174" s="145"/>
      <c r="QBS174" s="167"/>
      <c r="QBT174" s="147"/>
      <c r="QBU174" s="148"/>
      <c r="QBV174" s="187"/>
      <c r="QBW174" s="188"/>
      <c r="QBX174" s="165"/>
      <c r="QBY174" s="166"/>
      <c r="QBZ174" s="146"/>
      <c r="QCA174" s="145"/>
      <c r="QCB174" s="145"/>
      <c r="QCC174" s="167"/>
      <c r="QCD174" s="147"/>
      <c r="QCE174" s="148"/>
      <c r="QCF174" s="187"/>
      <c r="QCG174" s="188"/>
      <c r="QCH174" s="165"/>
      <c r="QCI174" s="166"/>
      <c r="QCJ174" s="146"/>
      <c r="QCK174" s="145"/>
      <c r="QCL174" s="145"/>
      <c r="QCM174" s="167"/>
      <c r="QCN174" s="147"/>
      <c r="QCO174" s="148"/>
      <c r="QCP174" s="187"/>
      <c r="QCQ174" s="188"/>
      <c r="QCR174" s="165"/>
      <c r="QCS174" s="166"/>
      <c r="QCT174" s="146"/>
      <c r="QCU174" s="145"/>
      <c r="QCV174" s="145"/>
      <c r="QCW174" s="167"/>
      <c r="QCX174" s="147"/>
      <c r="QCY174" s="148"/>
      <c r="QCZ174" s="187"/>
      <c r="QDA174" s="188"/>
      <c r="QDB174" s="165"/>
      <c r="QDC174" s="166"/>
      <c r="QDD174" s="146"/>
      <c r="QDE174" s="145"/>
      <c r="QDF174" s="145"/>
      <c r="QDG174" s="167"/>
      <c r="QDH174" s="147"/>
      <c r="QDI174" s="148"/>
      <c r="QDJ174" s="187"/>
      <c r="QDK174" s="188"/>
      <c r="QDL174" s="165"/>
      <c r="QDM174" s="166"/>
      <c r="QDN174" s="146"/>
      <c r="QDO174" s="145"/>
      <c r="QDP174" s="145"/>
      <c r="QDQ174" s="167"/>
      <c r="QDR174" s="147"/>
      <c r="QDS174" s="148"/>
      <c r="QDT174" s="187"/>
      <c r="QDU174" s="188"/>
      <c r="QDV174" s="165"/>
      <c r="QDW174" s="166"/>
      <c r="QDX174" s="146"/>
      <c r="QDY174" s="145"/>
      <c r="QDZ174" s="145"/>
      <c r="QEA174" s="167"/>
      <c r="QEB174" s="147"/>
      <c r="QEC174" s="148"/>
      <c r="QED174" s="187"/>
      <c r="QEE174" s="188"/>
      <c r="QEF174" s="165"/>
      <c r="QEG174" s="166"/>
      <c r="QEH174" s="146"/>
      <c r="QEI174" s="145"/>
      <c r="QEJ174" s="145"/>
      <c r="QEK174" s="167"/>
      <c r="QEL174" s="147"/>
      <c r="QEM174" s="148"/>
      <c r="QEN174" s="187"/>
      <c r="QEO174" s="188"/>
      <c r="QEP174" s="165"/>
      <c r="QEQ174" s="166"/>
      <c r="QER174" s="146"/>
      <c r="QES174" s="145"/>
      <c r="QET174" s="145"/>
      <c r="QEU174" s="167"/>
      <c r="QEV174" s="147"/>
      <c r="QEW174" s="148"/>
      <c r="QEX174" s="187"/>
      <c r="QEY174" s="188"/>
      <c r="QEZ174" s="165"/>
      <c r="QFA174" s="166"/>
      <c r="QFB174" s="146"/>
      <c r="QFC174" s="145"/>
      <c r="QFD174" s="145"/>
      <c r="QFE174" s="167"/>
      <c r="QFF174" s="147"/>
      <c r="QFG174" s="148"/>
      <c r="QFH174" s="187"/>
      <c r="QFI174" s="188"/>
      <c r="QFJ174" s="165"/>
      <c r="QFK174" s="166"/>
      <c r="QFL174" s="146"/>
      <c r="QFM174" s="145"/>
      <c r="QFN174" s="145"/>
      <c r="QFO174" s="167"/>
      <c r="QFP174" s="147"/>
      <c r="QFQ174" s="148"/>
      <c r="QFR174" s="187"/>
      <c r="QFS174" s="188"/>
      <c r="QFT174" s="165"/>
      <c r="QFU174" s="166"/>
      <c r="QFV174" s="146"/>
      <c r="QFW174" s="145"/>
      <c r="QFX174" s="145"/>
      <c r="QFY174" s="167"/>
      <c r="QFZ174" s="147"/>
      <c r="QGA174" s="148"/>
      <c r="QGB174" s="187"/>
      <c r="QGC174" s="188"/>
      <c r="QGD174" s="165"/>
      <c r="QGE174" s="166"/>
      <c r="QGF174" s="146"/>
      <c r="QGG174" s="145"/>
      <c r="QGH174" s="145"/>
      <c r="QGI174" s="167"/>
      <c r="QGJ174" s="147"/>
      <c r="QGK174" s="148"/>
      <c r="QGL174" s="187"/>
      <c r="QGM174" s="188"/>
      <c r="QGN174" s="165"/>
      <c r="QGO174" s="166"/>
      <c r="QGP174" s="146"/>
      <c r="QGQ174" s="145"/>
      <c r="QGR174" s="145"/>
      <c r="QGS174" s="167"/>
      <c r="QGT174" s="147"/>
      <c r="QGU174" s="148"/>
      <c r="QGV174" s="187"/>
      <c r="QGW174" s="188"/>
      <c r="QGX174" s="165"/>
      <c r="QGY174" s="166"/>
      <c r="QGZ174" s="146"/>
      <c r="QHA174" s="145"/>
      <c r="QHB174" s="145"/>
      <c r="QHC174" s="167"/>
      <c r="QHD174" s="147"/>
      <c r="QHE174" s="148"/>
      <c r="QHF174" s="187"/>
      <c r="QHG174" s="188"/>
      <c r="QHH174" s="165"/>
      <c r="QHI174" s="166"/>
      <c r="QHJ174" s="146"/>
      <c r="QHK174" s="145"/>
      <c r="QHL174" s="145"/>
      <c r="QHM174" s="167"/>
      <c r="QHN174" s="147"/>
      <c r="QHO174" s="148"/>
      <c r="QHP174" s="187"/>
      <c r="QHQ174" s="188"/>
      <c r="QHR174" s="165"/>
      <c r="QHS174" s="166"/>
      <c r="QHT174" s="146"/>
      <c r="QHU174" s="145"/>
      <c r="QHV174" s="145"/>
      <c r="QHW174" s="167"/>
      <c r="QHX174" s="147"/>
      <c r="QHY174" s="148"/>
      <c r="QHZ174" s="187"/>
      <c r="QIA174" s="188"/>
      <c r="QIB174" s="165"/>
      <c r="QIC174" s="166"/>
      <c r="QID174" s="146"/>
      <c r="QIE174" s="145"/>
      <c r="QIF174" s="145"/>
      <c r="QIG174" s="167"/>
      <c r="QIH174" s="147"/>
      <c r="QII174" s="148"/>
      <c r="QIJ174" s="187"/>
      <c r="QIK174" s="188"/>
      <c r="QIL174" s="165"/>
      <c r="QIM174" s="166"/>
      <c r="QIN174" s="146"/>
      <c r="QIO174" s="145"/>
      <c r="QIP174" s="145"/>
      <c r="QIQ174" s="167"/>
      <c r="QIR174" s="147"/>
      <c r="QIS174" s="148"/>
      <c r="QIT174" s="187"/>
      <c r="QIU174" s="188"/>
      <c r="QIV174" s="165"/>
      <c r="QIW174" s="166"/>
      <c r="QIX174" s="146"/>
      <c r="QIY174" s="145"/>
      <c r="QIZ174" s="145"/>
      <c r="QJA174" s="167"/>
      <c r="QJB174" s="147"/>
      <c r="QJC174" s="148"/>
      <c r="QJD174" s="187"/>
      <c r="QJE174" s="188"/>
      <c r="QJF174" s="165"/>
      <c r="QJG174" s="166"/>
      <c r="QJH174" s="146"/>
      <c r="QJI174" s="145"/>
      <c r="QJJ174" s="145"/>
      <c r="QJK174" s="167"/>
      <c r="QJL174" s="147"/>
      <c r="QJM174" s="148"/>
      <c r="QJN174" s="187"/>
      <c r="QJO174" s="188"/>
      <c r="QJP174" s="165"/>
      <c r="QJQ174" s="166"/>
      <c r="QJR174" s="146"/>
      <c r="QJS174" s="145"/>
      <c r="QJT174" s="145"/>
      <c r="QJU174" s="167"/>
      <c r="QJV174" s="147"/>
      <c r="QJW174" s="148"/>
      <c r="QJX174" s="187"/>
      <c r="QJY174" s="188"/>
      <c r="QJZ174" s="165"/>
      <c r="QKA174" s="166"/>
      <c r="QKB174" s="146"/>
      <c r="QKC174" s="145"/>
      <c r="QKD174" s="145"/>
      <c r="QKE174" s="167"/>
      <c r="QKF174" s="147"/>
      <c r="QKG174" s="148"/>
      <c r="QKH174" s="187"/>
      <c r="QKI174" s="188"/>
      <c r="QKJ174" s="165"/>
      <c r="QKK174" s="166"/>
      <c r="QKL174" s="146"/>
      <c r="QKM174" s="145"/>
      <c r="QKN174" s="145"/>
      <c r="QKO174" s="167"/>
      <c r="QKP174" s="147"/>
      <c r="QKQ174" s="148"/>
      <c r="QKR174" s="187"/>
      <c r="QKS174" s="188"/>
      <c r="QKT174" s="165"/>
      <c r="QKU174" s="166"/>
      <c r="QKV174" s="146"/>
      <c r="QKW174" s="145"/>
      <c r="QKX174" s="145"/>
      <c r="QKY174" s="167"/>
      <c r="QKZ174" s="147"/>
      <c r="QLA174" s="148"/>
      <c r="QLB174" s="187"/>
      <c r="QLC174" s="188"/>
      <c r="QLD174" s="165"/>
      <c r="QLE174" s="166"/>
      <c r="QLF174" s="146"/>
      <c r="QLG174" s="145"/>
      <c r="QLH174" s="145"/>
      <c r="QLI174" s="167"/>
      <c r="QLJ174" s="147"/>
      <c r="QLK174" s="148"/>
      <c r="QLL174" s="187"/>
      <c r="QLM174" s="188"/>
      <c r="QLN174" s="165"/>
      <c r="QLO174" s="166"/>
      <c r="QLP174" s="146"/>
      <c r="QLQ174" s="145"/>
      <c r="QLR174" s="145"/>
      <c r="QLS174" s="167"/>
      <c r="QLT174" s="147"/>
      <c r="QLU174" s="148"/>
      <c r="QLV174" s="187"/>
      <c r="QLW174" s="188"/>
      <c r="QLX174" s="165"/>
      <c r="QLY174" s="166"/>
      <c r="QLZ174" s="146"/>
      <c r="QMA174" s="145"/>
      <c r="QMB174" s="145"/>
      <c r="QMC174" s="167"/>
      <c r="QMD174" s="147"/>
      <c r="QME174" s="148"/>
      <c r="QMF174" s="187"/>
      <c r="QMG174" s="188"/>
      <c r="QMH174" s="165"/>
      <c r="QMI174" s="166"/>
      <c r="QMJ174" s="146"/>
      <c r="QMK174" s="145"/>
      <c r="QML174" s="145"/>
      <c r="QMM174" s="167"/>
      <c r="QMN174" s="147"/>
      <c r="QMO174" s="148"/>
      <c r="QMP174" s="187"/>
      <c r="QMQ174" s="188"/>
      <c r="QMR174" s="165"/>
      <c r="QMS174" s="166"/>
      <c r="QMT174" s="146"/>
      <c r="QMU174" s="145"/>
      <c r="QMV174" s="145"/>
      <c r="QMW174" s="167"/>
      <c r="QMX174" s="147"/>
      <c r="QMY174" s="148"/>
      <c r="QMZ174" s="187"/>
      <c r="QNA174" s="188"/>
      <c r="QNB174" s="165"/>
      <c r="QNC174" s="166"/>
      <c r="QND174" s="146"/>
      <c r="QNE174" s="145"/>
      <c r="QNF174" s="145"/>
      <c r="QNG174" s="167"/>
      <c r="QNH174" s="147"/>
      <c r="QNI174" s="148"/>
      <c r="QNJ174" s="187"/>
      <c r="QNK174" s="188"/>
      <c r="QNL174" s="165"/>
      <c r="QNM174" s="166"/>
      <c r="QNN174" s="146"/>
      <c r="QNO174" s="145"/>
      <c r="QNP174" s="145"/>
      <c r="QNQ174" s="167"/>
      <c r="QNR174" s="147"/>
      <c r="QNS174" s="148"/>
      <c r="QNT174" s="187"/>
      <c r="QNU174" s="188"/>
      <c r="QNV174" s="165"/>
      <c r="QNW174" s="166"/>
      <c r="QNX174" s="146"/>
      <c r="QNY174" s="145"/>
      <c r="QNZ174" s="145"/>
      <c r="QOA174" s="167"/>
      <c r="QOB174" s="147"/>
      <c r="QOC174" s="148"/>
      <c r="QOD174" s="187"/>
      <c r="QOE174" s="188"/>
      <c r="QOF174" s="165"/>
      <c r="QOG174" s="166"/>
      <c r="QOH174" s="146"/>
      <c r="QOI174" s="145"/>
      <c r="QOJ174" s="145"/>
      <c r="QOK174" s="167"/>
      <c r="QOL174" s="147"/>
      <c r="QOM174" s="148"/>
      <c r="QON174" s="187"/>
      <c r="QOO174" s="188"/>
      <c r="QOP174" s="165"/>
      <c r="QOQ174" s="166"/>
      <c r="QOR174" s="146"/>
      <c r="QOS174" s="145"/>
      <c r="QOT174" s="145"/>
      <c r="QOU174" s="167"/>
      <c r="QOV174" s="147"/>
      <c r="QOW174" s="148"/>
      <c r="QOX174" s="187"/>
      <c r="QOY174" s="188"/>
      <c r="QOZ174" s="165"/>
      <c r="QPA174" s="166"/>
      <c r="QPB174" s="146"/>
      <c r="QPC174" s="145"/>
      <c r="QPD174" s="145"/>
      <c r="QPE174" s="167"/>
      <c r="QPF174" s="147"/>
      <c r="QPG174" s="148"/>
      <c r="QPH174" s="187"/>
      <c r="QPI174" s="188"/>
      <c r="QPJ174" s="165"/>
      <c r="QPK174" s="166"/>
      <c r="QPL174" s="146"/>
      <c r="QPM174" s="145"/>
      <c r="QPN174" s="145"/>
      <c r="QPO174" s="167"/>
      <c r="QPP174" s="147"/>
      <c r="QPQ174" s="148"/>
      <c r="QPR174" s="187"/>
      <c r="QPS174" s="188"/>
      <c r="QPT174" s="165"/>
      <c r="QPU174" s="166"/>
      <c r="QPV174" s="146"/>
      <c r="QPW174" s="145"/>
      <c r="QPX174" s="145"/>
      <c r="QPY174" s="167"/>
      <c r="QPZ174" s="147"/>
      <c r="QQA174" s="148"/>
      <c r="QQB174" s="187"/>
      <c r="QQC174" s="188"/>
      <c r="QQD174" s="165"/>
      <c r="QQE174" s="166"/>
      <c r="QQF174" s="146"/>
      <c r="QQG174" s="145"/>
      <c r="QQH174" s="145"/>
      <c r="QQI174" s="167"/>
      <c r="QQJ174" s="147"/>
      <c r="QQK174" s="148"/>
      <c r="QQL174" s="187"/>
      <c r="QQM174" s="188"/>
      <c r="QQN174" s="165"/>
      <c r="QQO174" s="166"/>
      <c r="QQP174" s="146"/>
      <c r="QQQ174" s="145"/>
      <c r="QQR174" s="145"/>
      <c r="QQS174" s="167"/>
      <c r="QQT174" s="147"/>
      <c r="QQU174" s="148"/>
      <c r="QQV174" s="187"/>
      <c r="QQW174" s="188"/>
      <c r="QQX174" s="165"/>
      <c r="QQY174" s="166"/>
      <c r="QQZ174" s="146"/>
      <c r="QRA174" s="145"/>
      <c r="QRB174" s="145"/>
      <c r="QRC174" s="167"/>
      <c r="QRD174" s="147"/>
      <c r="QRE174" s="148"/>
      <c r="QRF174" s="187"/>
      <c r="QRG174" s="188"/>
      <c r="QRH174" s="165"/>
      <c r="QRI174" s="166"/>
      <c r="QRJ174" s="146"/>
      <c r="QRK174" s="145"/>
      <c r="QRL174" s="145"/>
      <c r="QRM174" s="167"/>
      <c r="QRN174" s="147"/>
      <c r="QRO174" s="148"/>
      <c r="QRP174" s="187"/>
      <c r="QRQ174" s="188"/>
      <c r="QRR174" s="165"/>
      <c r="QRS174" s="166"/>
      <c r="QRT174" s="146"/>
      <c r="QRU174" s="145"/>
      <c r="QRV174" s="145"/>
      <c r="QRW174" s="167"/>
      <c r="QRX174" s="147"/>
      <c r="QRY174" s="148"/>
      <c r="QRZ174" s="187"/>
      <c r="QSA174" s="188"/>
      <c r="QSB174" s="165"/>
      <c r="QSC174" s="166"/>
      <c r="QSD174" s="146"/>
      <c r="QSE174" s="145"/>
      <c r="QSF174" s="145"/>
      <c r="QSG174" s="167"/>
      <c r="QSH174" s="147"/>
      <c r="QSI174" s="148"/>
      <c r="QSJ174" s="187"/>
      <c r="QSK174" s="188"/>
      <c r="QSL174" s="165"/>
      <c r="QSM174" s="166"/>
      <c r="QSN174" s="146"/>
      <c r="QSO174" s="145"/>
      <c r="QSP174" s="145"/>
      <c r="QSQ174" s="167"/>
      <c r="QSR174" s="147"/>
      <c r="QSS174" s="148"/>
      <c r="QST174" s="187"/>
      <c r="QSU174" s="188"/>
      <c r="QSV174" s="165"/>
      <c r="QSW174" s="166"/>
      <c r="QSX174" s="146"/>
      <c r="QSY174" s="145"/>
      <c r="QSZ174" s="145"/>
      <c r="QTA174" s="167"/>
      <c r="QTB174" s="147"/>
      <c r="QTC174" s="148"/>
      <c r="QTD174" s="187"/>
      <c r="QTE174" s="188"/>
      <c r="QTF174" s="165"/>
      <c r="QTG174" s="166"/>
      <c r="QTH174" s="146"/>
      <c r="QTI174" s="145"/>
      <c r="QTJ174" s="145"/>
      <c r="QTK174" s="167"/>
      <c r="QTL174" s="147"/>
      <c r="QTM174" s="148"/>
      <c r="QTN174" s="187"/>
      <c r="QTO174" s="188"/>
      <c r="QTP174" s="165"/>
      <c r="QTQ174" s="166"/>
      <c r="QTR174" s="146"/>
      <c r="QTS174" s="145"/>
      <c r="QTT174" s="145"/>
      <c r="QTU174" s="167"/>
      <c r="QTV174" s="147"/>
      <c r="QTW174" s="148"/>
      <c r="QTX174" s="187"/>
      <c r="QTY174" s="188"/>
      <c r="QTZ174" s="165"/>
      <c r="QUA174" s="166"/>
      <c r="QUB174" s="146"/>
      <c r="QUC174" s="145"/>
      <c r="QUD174" s="145"/>
      <c r="QUE174" s="167"/>
      <c r="QUF174" s="147"/>
      <c r="QUG174" s="148"/>
      <c r="QUH174" s="187"/>
      <c r="QUI174" s="188"/>
      <c r="QUJ174" s="165"/>
      <c r="QUK174" s="166"/>
      <c r="QUL174" s="146"/>
      <c r="QUM174" s="145"/>
      <c r="QUN174" s="145"/>
      <c r="QUO174" s="167"/>
      <c r="QUP174" s="147"/>
      <c r="QUQ174" s="148"/>
      <c r="QUR174" s="187"/>
      <c r="QUS174" s="188"/>
      <c r="QUT174" s="165"/>
      <c r="QUU174" s="166"/>
      <c r="QUV174" s="146"/>
      <c r="QUW174" s="145"/>
      <c r="QUX174" s="145"/>
      <c r="QUY174" s="167"/>
      <c r="QUZ174" s="147"/>
      <c r="QVA174" s="148"/>
      <c r="QVB174" s="187"/>
      <c r="QVC174" s="188"/>
      <c r="QVD174" s="165"/>
      <c r="QVE174" s="166"/>
      <c r="QVF174" s="146"/>
      <c r="QVG174" s="145"/>
      <c r="QVH174" s="145"/>
      <c r="QVI174" s="167"/>
      <c r="QVJ174" s="147"/>
      <c r="QVK174" s="148"/>
      <c r="QVL174" s="187"/>
      <c r="QVM174" s="188"/>
      <c r="QVN174" s="165"/>
      <c r="QVO174" s="166"/>
      <c r="QVP174" s="146"/>
      <c r="QVQ174" s="145"/>
      <c r="QVR174" s="145"/>
      <c r="QVS174" s="167"/>
      <c r="QVT174" s="147"/>
      <c r="QVU174" s="148"/>
      <c r="QVV174" s="187"/>
      <c r="QVW174" s="188"/>
      <c r="QVX174" s="165"/>
      <c r="QVY174" s="166"/>
      <c r="QVZ174" s="146"/>
      <c r="QWA174" s="145"/>
      <c r="QWB174" s="145"/>
      <c r="QWC174" s="167"/>
      <c r="QWD174" s="147"/>
      <c r="QWE174" s="148"/>
      <c r="QWF174" s="187"/>
      <c r="QWG174" s="188"/>
      <c r="QWH174" s="165"/>
      <c r="QWI174" s="166"/>
      <c r="QWJ174" s="146"/>
      <c r="QWK174" s="145"/>
      <c r="QWL174" s="145"/>
      <c r="QWM174" s="167"/>
      <c r="QWN174" s="147"/>
      <c r="QWO174" s="148"/>
      <c r="QWP174" s="187"/>
      <c r="QWQ174" s="188"/>
      <c r="QWR174" s="165"/>
      <c r="QWS174" s="166"/>
      <c r="QWT174" s="146"/>
      <c r="QWU174" s="145"/>
      <c r="QWV174" s="145"/>
      <c r="QWW174" s="167"/>
      <c r="QWX174" s="147"/>
      <c r="QWY174" s="148"/>
      <c r="QWZ174" s="187"/>
      <c r="QXA174" s="188"/>
      <c r="QXB174" s="165"/>
      <c r="QXC174" s="166"/>
      <c r="QXD174" s="146"/>
      <c r="QXE174" s="145"/>
      <c r="QXF174" s="145"/>
      <c r="QXG174" s="167"/>
      <c r="QXH174" s="147"/>
      <c r="QXI174" s="148"/>
      <c r="QXJ174" s="187"/>
      <c r="QXK174" s="188"/>
      <c r="QXL174" s="165"/>
      <c r="QXM174" s="166"/>
      <c r="QXN174" s="146"/>
      <c r="QXO174" s="145"/>
      <c r="QXP174" s="145"/>
      <c r="QXQ174" s="167"/>
      <c r="QXR174" s="147"/>
      <c r="QXS174" s="148"/>
      <c r="QXT174" s="187"/>
      <c r="QXU174" s="188"/>
      <c r="QXV174" s="165"/>
      <c r="QXW174" s="166"/>
      <c r="QXX174" s="146"/>
      <c r="QXY174" s="145"/>
      <c r="QXZ174" s="145"/>
      <c r="QYA174" s="167"/>
      <c r="QYB174" s="147"/>
      <c r="QYC174" s="148"/>
      <c r="QYD174" s="187"/>
      <c r="QYE174" s="188"/>
      <c r="QYF174" s="165"/>
      <c r="QYG174" s="166"/>
      <c r="QYH174" s="146"/>
      <c r="QYI174" s="145"/>
      <c r="QYJ174" s="145"/>
      <c r="QYK174" s="167"/>
      <c r="QYL174" s="147"/>
      <c r="QYM174" s="148"/>
      <c r="QYN174" s="187"/>
      <c r="QYO174" s="188"/>
      <c r="QYP174" s="165"/>
      <c r="QYQ174" s="166"/>
      <c r="QYR174" s="146"/>
      <c r="QYS174" s="145"/>
      <c r="QYT174" s="145"/>
      <c r="QYU174" s="167"/>
      <c r="QYV174" s="147"/>
      <c r="QYW174" s="148"/>
      <c r="QYX174" s="187"/>
      <c r="QYY174" s="188"/>
      <c r="QYZ174" s="165"/>
      <c r="QZA174" s="166"/>
      <c r="QZB174" s="146"/>
      <c r="QZC174" s="145"/>
      <c r="QZD174" s="145"/>
      <c r="QZE174" s="167"/>
      <c r="QZF174" s="147"/>
      <c r="QZG174" s="148"/>
      <c r="QZH174" s="187"/>
      <c r="QZI174" s="188"/>
      <c r="QZJ174" s="165"/>
      <c r="QZK174" s="166"/>
      <c r="QZL174" s="146"/>
      <c r="QZM174" s="145"/>
      <c r="QZN174" s="145"/>
      <c r="QZO174" s="167"/>
      <c r="QZP174" s="147"/>
      <c r="QZQ174" s="148"/>
      <c r="QZR174" s="187"/>
      <c r="QZS174" s="188"/>
      <c r="QZT174" s="165"/>
      <c r="QZU174" s="166"/>
      <c r="QZV174" s="146"/>
      <c r="QZW174" s="145"/>
      <c r="QZX174" s="145"/>
      <c r="QZY174" s="167"/>
      <c r="QZZ174" s="147"/>
      <c r="RAA174" s="148"/>
      <c r="RAB174" s="187"/>
      <c r="RAC174" s="188"/>
      <c r="RAD174" s="165"/>
      <c r="RAE174" s="166"/>
      <c r="RAF174" s="146"/>
      <c r="RAG174" s="145"/>
      <c r="RAH174" s="145"/>
      <c r="RAI174" s="167"/>
      <c r="RAJ174" s="147"/>
      <c r="RAK174" s="148"/>
      <c r="RAL174" s="187"/>
      <c r="RAM174" s="188"/>
      <c r="RAN174" s="165"/>
      <c r="RAO174" s="166"/>
      <c r="RAP174" s="146"/>
      <c r="RAQ174" s="145"/>
      <c r="RAR174" s="145"/>
      <c r="RAS174" s="167"/>
      <c r="RAT174" s="147"/>
      <c r="RAU174" s="148"/>
      <c r="RAV174" s="187"/>
      <c r="RAW174" s="188"/>
      <c r="RAX174" s="165"/>
      <c r="RAY174" s="166"/>
      <c r="RAZ174" s="146"/>
      <c r="RBA174" s="145"/>
      <c r="RBB174" s="145"/>
      <c r="RBC174" s="167"/>
      <c r="RBD174" s="147"/>
      <c r="RBE174" s="148"/>
      <c r="RBF174" s="187"/>
      <c r="RBG174" s="188"/>
      <c r="RBH174" s="165"/>
      <c r="RBI174" s="166"/>
      <c r="RBJ174" s="146"/>
      <c r="RBK174" s="145"/>
      <c r="RBL174" s="145"/>
      <c r="RBM174" s="167"/>
      <c r="RBN174" s="147"/>
      <c r="RBO174" s="148"/>
      <c r="RBP174" s="187"/>
      <c r="RBQ174" s="188"/>
      <c r="RBR174" s="165"/>
      <c r="RBS174" s="166"/>
      <c r="RBT174" s="146"/>
      <c r="RBU174" s="145"/>
      <c r="RBV174" s="145"/>
      <c r="RBW174" s="167"/>
      <c r="RBX174" s="147"/>
      <c r="RBY174" s="148"/>
      <c r="RBZ174" s="187"/>
      <c r="RCA174" s="188"/>
      <c r="RCB174" s="165"/>
      <c r="RCC174" s="166"/>
      <c r="RCD174" s="146"/>
      <c r="RCE174" s="145"/>
      <c r="RCF174" s="145"/>
      <c r="RCG174" s="167"/>
      <c r="RCH174" s="147"/>
      <c r="RCI174" s="148"/>
      <c r="RCJ174" s="187"/>
      <c r="RCK174" s="188"/>
      <c r="RCL174" s="165"/>
      <c r="RCM174" s="166"/>
      <c r="RCN174" s="146"/>
      <c r="RCO174" s="145"/>
      <c r="RCP174" s="145"/>
      <c r="RCQ174" s="167"/>
      <c r="RCR174" s="147"/>
      <c r="RCS174" s="148"/>
      <c r="RCT174" s="187"/>
      <c r="RCU174" s="188"/>
      <c r="RCV174" s="165"/>
      <c r="RCW174" s="166"/>
      <c r="RCX174" s="146"/>
      <c r="RCY174" s="145"/>
      <c r="RCZ174" s="145"/>
      <c r="RDA174" s="167"/>
      <c r="RDB174" s="147"/>
      <c r="RDC174" s="148"/>
      <c r="RDD174" s="187"/>
      <c r="RDE174" s="188"/>
      <c r="RDF174" s="165"/>
      <c r="RDG174" s="166"/>
      <c r="RDH174" s="146"/>
      <c r="RDI174" s="145"/>
      <c r="RDJ174" s="145"/>
      <c r="RDK174" s="167"/>
      <c r="RDL174" s="147"/>
      <c r="RDM174" s="148"/>
      <c r="RDN174" s="187"/>
      <c r="RDO174" s="188"/>
      <c r="RDP174" s="165"/>
      <c r="RDQ174" s="166"/>
      <c r="RDR174" s="146"/>
      <c r="RDS174" s="145"/>
      <c r="RDT174" s="145"/>
      <c r="RDU174" s="167"/>
      <c r="RDV174" s="147"/>
      <c r="RDW174" s="148"/>
      <c r="RDX174" s="187"/>
      <c r="RDY174" s="188"/>
      <c r="RDZ174" s="165"/>
      <c r="REA174" s="166"/>
      <c r="REB174" s="146"/>
      <c r="REC174" s="145"/>
      <c r="RED174" s="145"/>
      <c r="REE174" s="167"/>
      <c r="REF174" s="147"/>
      <c r="REG174" s="148"/>
      <c r="REH174" s="187"/>
      <c r="REI174" s="188"/>
      <c r="REJ174" s="165"/>
      <c r="REK174" s="166"/>
      <c r="REL174" s="146"/>
      <c r="REM174" s="145"/>
      <c r="REN174" s="145"/>
      <c r="REO174" s="167"/>
      <c r="REP174" s="147"/>
      <c r="REQ174" s="148"/>
      <c r="RER174" s="187"/>
      <c r="RES174" s="188"/>
      <c r="RET174" s="165"/>
      <c r="REU174" s="166"/>
      <c r="REV174" s="146"/>
      <c r="REW174" s="145"/>
      <c r="REX174" s="145"/>
      <c r="REY174" s="167"/>
      <c r="REZ174" s="147"/>
      <c r="RFA174" s="148"/>
      <c r="RFB174" s="187"/>
      <c r="RFC174" s="188"/>
      <c r="RFD174" s="165"/>
      <c r="RFE174" s="166"/>
      <c r="RFF174" s="146"/>
      <c r="RFG174" s="145"/>
      <c r="RFH174" s="145"/>
      <c r="RFI174" s="167"/>
      <c r="RFJ174" s="147"/>
      <c r="RFK174" s="148"/>
      <c r="RFL174" s="187"/>
      <c r="RFM174" s="188"/>
      <c r="RFN174" s="165"/>
      <c r="RFO174" s="166"/>
      <c r="RFP174" s="146"/>
      <c r="RFQ174" s="145"/>
      <c r="RFR174" s="145"/>
      <c r="RFS174" s="167"/>
      <c r="RFT174" s="147"/>
      <c r="RFU174" s="148"/>
      <c r="RFV174" s="187"/>
      <c r="RFW174" s="188"/>
      <c r="RFX174" s="165"/>
      <c r="RFY174" s="166"/>
      <c r="RFZ174" s="146"/>
      <c r="RGA174" s="145"/>
      <c r="RGB174" s="145"/>
      <c r="RGC174" s="167"/>
      <c r="RGD174" s="147"/>
      <c r="RGE174" s="148"/>
      <c r="RGF174" s="187"/>
      <c r="RGG174" s="188"/>
      <c r="RGH174" s="165"/>
      <c r="RGI174" s="166"/>
      <c r="RGJ174" s="146"/>
      <c r="RGK174" s="145"/>
      <c r="RGL174" s="145"/>
      <c r="RGM174" s="167"/>
      <c r="RGN174" s="147"/>
      <c r="RGO174" s="148"/>
      <c r="RGP174" s="187"/>
      <c r="RGQ174" s="188"/>
      <c r="RGR174" s="165"/>
      <c r="RGS174" s="166"/>
      <c r="RGT174" s="146"/>
      <c r="RGU174" s="145"/>
      <c r="RGV174" s="145"/>
      <c r="RGW174" s="167"/>
      <c r="RGX174" s="147"/>
      <c r="RGY174" s="148"/>
      <c r="RGZ174" s="187"/>
      <c r="RHA174" s="188"/>
      <c r="RHB174" s="165"/>
      <c r="RHC174" s="166"/>
      <c r="RHD174" s="146"/>
      <c r="RHE174" s="145"/>
      <c r="RHF174" s="145"/>
      <c r="RHG174" s="167"/>
      <c r="RHH174" s="147"/>
      <c r="RHI174" s="148"/>
      <c r="RHJ174" s="187"/>
      <c r="RHK174" s="188"/>
      <c r="RHL174" s="165"/>
      <c r="RHM174" s="166"/>
      <c r="RHN174" s="146"/>
      <c r="RHO174" s="145"/>
      <c r="RHP174" s="145"/>
      <c r="RHQ174" s="167"/>
      <c r="RHR174" s="147"/>
      <c r="RHS174" s="148"/>
      <c r="RHT174" s="187"/>
      <c r="RHU174" s="188"/>
      <c r="RHV174" s="165"/>
      <c r="RHW174" s="166"/>
      <c r="RHX174" s="146"/>
      <c r="RHY174" s="145"/>
      <c r="RHZ174" s="145"/>
      <c r="RIA174" s="167"/>
      <c r="RIB174" s="147"/>
      <c r="RIC174" s="148"/>
      <c r="RID174" s="187"/>
      <c r="RIE174" s="188"/>
      <c r="RIF174" s="165"/>
      <c r="RIG174" s="166"/>
      <c r="RIH174" s="146"/>
      <c r="RII174" s="145"/>
      <c r="RIJ174" s="145"/>
      <c r="RIK174" s="167"/>
      <c r="RIL174" s="147"/>
      <c r="RIM174" s="148"/>
      <c r="RIN174" s="187"/>
      <c r="RIO174" s="188"/>
      <c r="RIP174" s="165"/>
      <c r="RIQ174" s="166"/>
      <c r="RIR174" s="146"/>
      <c r="RIS174" s="145"/>
      <c r="RIT174" s="145"/>
      <c r="RIU174" s="167"/>
      <c r="RIV174" s="147"/>
      <c r="RIW174" s="148"/>
      <c r="RIX174" s="187"/>
      <c r="RIY174" s="188"/>
      <c r="RIZ174" s="165"/>
      <c r="RJA174" s="166"/>
      <c r="RJB174" s="146"/>
      <c r="RJC174" s="145"/>
      <c r="RJD174" s="145"/>
      <c r="RJE174" s="167"/>
      <c r="RJF174" s="147"/>
      <c r="RJG174" s="148"/>
      <c r="RJH174" s="187"/>
      <c r="RJI174" s="188"/>
      <c r="RJJ174" s="165"/>
      <c r="RJK174" s="166"/>
      <c r="RJL174" s="146"/>
      <c r="RJM174" s="145"/>
      <c r="RJN174" s="145"/>
      <c r="RJO174" s="167"/>
      <c r="RJP174" s="147"/>
      <c r="RJQ174" s="148"/>
      <c r="RJR174" s="187"/>
      <c r="RJS174" s="188"/>
      <c r="RJT174" s="165"/>
      <c r="RJU174" s="166"/>
      <c r="RJV174" s="146"/>
      <c r="RJW174" s="145"/>
      <c r="RJX174" s="145"/>
      <c r="RJY174" s="167"/>
      <c r="RJZ174" s="147"/>
      <c r="RKA174" s="148"/>
      <c r="RKB174" s="187"/>
      <c r="RKC174" s="188"/>
      <c r="RKD174" s="165"/>
      <c r="RKE174" s="166"/>
      <c r="RKF174" s="146"/>
      <c r="RKG174" s="145"/>
      <c r="RKH174" s="145"/>
      <c r="RKI174" s="167"/>
      <c r="RKJ174" s="147"/>
      <c r="RKK174" s="148"/>
      <c r="RKL174" s="187"/>
      <c r="RKM174" s="188"/>
      <c r="RKN174" s="165"/>
      <c r="RKO174" s="166"/>
      <c r="RKP174" s="146"/>
      <c r="RKQ174" s="145"/>
      <c r="RKR174" s="145"/>
      <c r="RKS174" s="167"/>
      <c r="RKT174" s="147"/>
      <c r="RKU174" s="148"/>
      <c r="RKV174" s="187"/>
      <c r="RKW174" s="188"/>
      <c r="RKX174" s="165"/>
      <c r="RKY174" s="166"/>
      <c r="RKZ174" s="146"/>
      <c r="RLA174" s="145"/>
      <c r="RLB174" s="145"/>
      <c r="RLC174" s="167"/>
      <c r="RLD174" s="147"/>
      <c r="RLE174" s="148"/>
      <c r="RLF174" s="187"/>
      <c r="RLG174" s="188"/>
      <c r="RLH174" s="165"/>
      <c r="RLI174" s="166"/>
      <c r="RLJ174" s="146"/>
      <c r="RLK174" s="145"/>
      <c r="RLL174" s="145"/>
      <c r="RLM174" s="167"/>
      <c r="RLN174" s="147"/>
      <c r="RLO174" s="148"/>
      <c r="RLP174" s="187"/>
      <c r="RLQ174" s="188"/>
      <c r="RLR174" s="165"/>
      <c r="RLS174" s="166"/>
      <c r="RLT174" s="146"/>
      <c r="RLU174" s="145"/>
      <c r="RLV174" s="145"/>
      <c r="RLW174" s="167"/>
      <c r="RLX174" s="147"/>
      <c r="RLY174" s="148"/>
      <c r="RLZ174" s="187"/>
      <c r="RMA174" s="188"/>
      <c r="RMB174" s="165"/>
      <c r="RMC174" s="166"/>
      <c r="RMD174" s="146"/>
      <c r="RME174" s="145"/>
      <c r="RMF174" s="145"/>
      <c r="RMG174" s="167"/>
      <c r="RMH174" s="147"/>
      <c r="RMI174" s="148"/>
      <c r="RMJ174" s="187"/>
      <c r="RMK174" s="188"/>
      <c r="RML174" s="165"/>
      <c r="RMM174" s="166"/>
      <c r="RMN174" s="146"/>
      <c r="RMO174" s="145"/>
      <c r="RMP174" s="145"/>
      <c r="RMQ174" s="167"/>
      <c r="RMR174" s="147"/>
      <c r="RMS174" s="148"/>
      <c r="RMT174" s="187"/>
      <c r="RMU174" s="188"/>
      <c r="RMV174" s="165"/>
      <c r="RMW174" s="166"/>
      <c r="RMX174" s="146"/>
      <c r="RMY174" s="145"/>
      <c r="RMZ174" s="145"/>
      <c r="RNA174" s="167"/>
      <c r="RNB174" s="147"/>
      <c r="RNC174" s="148"/>
      <c r="RND174" s="187"/>
      <c r="RNE174" s="188"/>
      <c r="RNF174" s="165"/>
      <c r="RNG174" s="166"/>
      <c r="RNH174" s="146"/>
      <c r="RNI174" s="145"/>
      <c r="RNJ174" s="145"/>
      <c r="RNK174" s="167"/>
      <c r="RNL174" s="147"/>
      <c r="RNM174" s="148"/>
      <c r="RNN174" s="187"/>
      <c r="RNO174" s="188"/>
      <c r="RNP174" s="165"/>
      <c r="RNQ174" s="166"/>
      <c r="RNR174" s="146"/>
      <c r="RNS174" s="145"/>
      <c r="RNT174" s="145"/>
      <c r="RNU174" s="167"/>
      <c r="RNV174" s="147"/>
      <c r="RNW174" s="148"/>
      <c r="RNX174" s="187"/>
      <c r="RNY174" s="188"/>
      <c r="RNZ174" s="165"/>
      <c r="ROA174" s="166"/>
      <c r="ROB174" s="146"/>
      <c r="ROC174" s="145"/>
      <c r="ROD174" s="145"/>
      <c r="ROE174" s="167"/>
      <c r="ROF174" s="147"/>
      <c r="ROG174" s="148"/>
      <c r="ROH174" s="187"/>
      <c r="ROI174" s="188"/>
      <c r="ROJ174" s="165"/>
      <c r="ROK174" s="166"/>
      <c r="ROL174" s="146"/>
      <c r="ROM174" s="145"/>
      <c r="RON174" s="145"/>
      <c r="ROO174" s="167"/>
      <c r="ROP174" s="147"/>
      <c r="ROQ174" s="148"/>
      <c r="ROR174" s="187"/>
      <c r="ROS174" s="188"/>
      <c r="ROT174" s="165"/>
      <c r="ROU174" s="166"/>
      <c r="ROV174" s="146"/>
      <c r="ROW174" s="145"/>
      <c r="ROX174" s="145"/>
      <c r="ROY174" s="167"/>
      <c r="ROZ174" s="147"/>
      <c r="RPA174" s="148"/>
      <c r="RPB174" s="187"/>
      <c r="RPC174" s="188"/>
      <c r="RPD174" s="165"/>
      <c r="RPE174" s="166"/>
      <c r="RPF174" s="146"/>
      <c r="RPG174" s="145"/>
      <c r="RPH174" s="145"/>
      <c r="RPI174" s="167"/>
      <c r="RPJ174" s="147"/>
      <c r="RPK174" s="148"/>
      <c r="RPL174" s="187"/>
      <c r="RPM174" s="188"/>
      <c r="RPN174" s="165"/>
      <c r="RPO174" s="166"/>
      <c r="RPP174" s="146"/>
      <c r="RPQ174" s="145"/>
      <c r="RPR174" s="145"/>
      <c r="RPS174" s="167"/>
      <c r="RPT174" s="147"/>
      <c r="RPU174" s="148"/>
      <c r="RPV174" s="187"/>
      <c r="RPW174" s="188"/>
      <c r="RPX174" s="165"/>
      <c r="RPY174" s="166"/>
      <c r="RPZ174" s="146"/>
      <c r="RQA174" s="145"/>
      <c r="RQB174" s="145"/>
      <c r="RQC174" s="167"/>
      <c r="RQD174" s="147"/>
      <c r="RQE174" s="148"/>
      <c r="RQF174" s="187"/>
      <c r="RQG174" s="188"/>
      <c r="RQH174" s="165"/>
      <c r="RQI174" s="166"/>
      <c r="RQJ174" s="146"/>
      <c r="RQK174" s="145"/>
      <c r="RQL174" s="145"/>
      <c r="RQM174" s="167"/>
      <c r="RQN174" s="147"/>
      <c r="RQO174" s="148"/>
      <c r="RQP174" s="187"/>
      <c r="RQQ174" s="188"/>
      <c r="RQR174" s="165"/>
      <c r="RQS174" s="166"/>
      <c r="RQT174" s="146"/>
      <c r="RQU174" s="145"/>
      <c r="RQV174" s="145"/>
      <c r="RQW174" s="167"/>
      <c r="RQX174" s="147"/>
      <c r="RQY174" s="148"/>
      <c r="RQZ174" s="187"/>
      <c r="RRA174" s="188"/>
      <c r="RRB174" s="165"/>
      <c r="RRC174" s="166"/>
      <c r="RRD174" s="146"/>
      <c r="RRE174" s="145"/>
      <c r="RRF174" s="145"/>
      <c r="RRG174" s="167"/>
      <c r="RRH174" s="147"/>
      <c r="RRI174" s="148"/>
      <c r="RRJ174" s="187"/>
      <c r="RRK174" s="188"/>
      <c r="RRL174" s="165"/>
      <c r="RRM174" s="166"/>
      <c r="RRN174" s="146"/>
      <c r="RRO174" s="145"/>
      <c r="RRP174" s="145"/>
      <c r="RRQ174" s="167"/>
      <c r="RRR174" s="147"/>
      <c r="RRS174" s="148"/>
      <c r="RRT174" s="187"/>
      <c r="RRU174" s="188"/>
      <c r="RRV174" s="165"/>
      <c r="RRW174" s="166"/>
      <c r="RRX174" s="146"/>
      <c r="RRY174" s="145"/>
      <c r="RRZ174" s="145"/>
      <c r="RSA174" s="167"/>
      <c r="RSB174" s="147"/>
      <c r="RSC174" s="148"/>
      <c r="RSD174" s="187"/>
      <c r="RSE174" s="188"/>
      <c r="RSF174" s="165"/>
      <c r="RSG174" s="166"/>
      <c r="RSH174" s="146"/>
      <c r="RSI174" s="145"/>
      <c r="RSJ174" s="145"/>
      <c r="RSK174" s="167"/>
      <c r="RSL174" s="147"/>
      <c r="RSM174" s="148"/>
      <c r="RSN174" s="187"/>
      <c r="RSO174" s="188"/>
      <c r="RSP174" s="165"/>
      <c r="RSQ174" s="166"/>
      <c r="RSR174" s="146"/>
      <c r="RSS174" s="145"/>
      <c r="RST174" s="145"/>
      <c r="RSU174" s="167"/>
      <c r="RSV174" s="147"/>
      <c r="RSW174" s="148"/>
      <c r="RSX174" s="187"/>
      <c r="RSY174" s="188"/>
      <c r="RSZ174" s="165"/>
      <c r="RTA174" s="166"/>
      <c r="RTB174" s="146"/>
      <c r="RTC174" s="145"/>
      <c r="RTD174" s="145"/>
      <c r="RTE174" s="167"/>
      <c r="RTF174" s="147"/>
      <c r="RTG174" s="148"/>
      <c r="RTH174" s="187"/>
      <c r="RTI174" s="188"/>
      <c r="RTJ174" s="165"/>
      <c r="RTK174" s="166"/>
      <c r="RTL174" s="146"/>
      <c r="RTM174" s="145"/>
      <c r="RTN174" s="145"/>
      <c r="RTO174" s="167"/>
      <c r="RTP174" s="147"/>
      <c r="RTQ174" s="148"/>
      <c r="RTR174" s="187"/>
      <c r="RTS174" s="188"/>
      <c r="RTT174" s="165"/>
      <c r="RTU174" s="166"/>
      <c r="RTV174" s="146"/>
      <c r="RTW174" s="145"/>
      <c r="RTX174" s="145"/>
      <c r="RTY174" s="167"/>
      <c r="RTZ174" s="147"/>
      <c r="RUA174" s="148"/>
      <c r="RUB174" s="187"/>
      <c r="RUC174" s="188"/>
      <c r="RUD174" s="165"/>
      <c r="RUE174" s="166"/>
      <c r="RUF174" s="146"/>
      <c r="RUG174" s="145"/>
      <c r="RUH174" s="145"/>
      <c r="RUI174" s="167"/>
      <c r="RUJ174" s="147"/>
      <c r="RUK174" s="148"/>
      <c r="RUL174" s="187"/>
      <c r="RUM174" s="188"/>
      <c r="RUN174" s="165"/>
      <c r="RUO174" s="166"/>
      <c r="RUP174" s="146"/>
      <c r="RUQ174" s="145"/>
      <c r="RUR174" s="145"/>
      <c r="RUS174" s="167"/>
      <c r="RUT174" s="147"/>
      <c r="RUU174" s="148"/>
      <c r="RUV174" s="187"/>
      <c r="RUW174" s="188"/>
      <c r="RUX174" s="165"/>
      <c r="RUY174" s="166"/>
      <c r="RUZ174" s="146"/>
      <c r="RVA174" s="145"/>
      <c r="RVB174" s="145"/>
      <c r="RVC174" s="167"/>
      <c r="RVD174" s="147"/>
      <c r="RVE174" s="148"/>
      <c r="RVF174" s="187"/>
      <c r="RVG174" s="188"/>
      <c r="RVH174" s="165"/>
      <c r="RVI174" s="166"/>
      <c r="RVJ174" s="146"/>
      <c r="RVK174" s="145"/>
      <c r="RVL174" s="145"/>
      <c r="RVM174" s="167"/>
      <c r="RVN174" s="147"/>
      <c r="RVO174" s="148"/>
      <c r="RVP174" s="187"/>
      <c r="RVQ174" s="188"/>
      <c r="RVR174" s="165"/>
      <c r="RVS174" s="166"/>
      <c r="RVT174" s="146"/>
      <c r="RVU174" s="145"/>
      <c r="RVV174" s="145"/>
      <c r="RVW174" s="167"/>
      <c r="RVX174" s="147"/>
      <c r="RVY174" s="148"/>
      <c r="RVZ174" s="187"/>
      <c r="RWA174" s="188"/>
      <c r="RWB174" s="165"/>
      <c r="RWC174" s="166"/>
      <c r="RWD174" s="146"/>
      <c r="RWE174" s="145"/>
      <c r="RWF174" s="145"/>
      <c r="RWG174" s="167"/>
      <c r="RWH174" s="147"/>
      <c r="RWI174" s="148"/>
      <c r="RWJ174" s="187"/>
      <c r="RWK174" s="188"/>
      <c r="RWL174" s="165"/>
      <c r="RWM174" s="166"/>
      <c r="RWN174" s="146"/>
      <c r="RWO174" s="145"/>
      <c r="RWP174" s="145"/>
      <c r="RWQ174" s="167"/>
      <c r="RWR174" s="147"/>
      <c r="RWS174" s="148"/>
      <c r="RWT174" s="187"/>
      <c r="RWU174" s="188"/>
      <c r="RWV174" s="165"/>
      <c r="RWW174" s="166"/>
      <c r="RWX174" s="146"/>
      <c r="RWY174" s="145"/>
      <c r="RWZ174" s="145"/>
      <c r="RXA174" s="167"/>
      <c r="RXB174" s="147"/>
      <c r="RXC174" s="148"/>
      <c r="RXD174" s="187"/>
      <c r="RXE174" s="188"/>
      <c r="RXF174" s="165"/>
      <c r="RXG174" s="166"/>
      <c r="RXH174" s="146"/>
      <c r="RXI174" s="145"/>
      <c r="RXJ174" s="145"/>
      <c r="RXK174" s="167"/>
      <c r="RXL174" s="147"/>
      <c r="RXM174" s="148"/>
      <c r="RXN174" s="187"/>
      <c r="RXO174" s="188"/>
      <c r="RXP174" s="165"/>
      <c r="RXQ174" s="166"/>
      <c r="RXR174" s="146"/>
      <c r="RXS174" s="145"/>
      <c r="RXT174" s="145"/>
      <c r="RXU174" s="167"/>
      <c r="RXV174" s="147"/>
      <c r="RXW174" s="148"/>
      <c r="RXX174" s="187"/>
      <c r="RXY174" s="188"/>
      <c r="RXZ174" s="165"/>
      <c r="RYA174" s="166"/>
      <c r="RYB174" s="146"/>
      <c r="RYC174" s="145"/>
      <c r="RYD174" s="145"/>
      <c r="RYE174" s="167"/>
      <c r="RYF174" s="147"/>
      <c r="RYG174" s="148"/>
      <c r="RYH174" s="187"/>
      <c r="RYI174" s="188"/>
      <c r="RYJ174" s="165"/>
      <c r="RYK174" s="166"/>
      <c r="RYL174" s="146"/>
      <c r="RYM174" s="145"/>
      <c r="RYN174" s="145"/>
      <c r="RYO174" s="167"/>
      <c r="RYP174" s="147"/>
      <c r="RYQ174" s="148"/>
      <c r="RYR174" s="187"/>
      <c r="RYS174" s="188"/>
      <c r="RYT174" s="165"/>
      <c r="RYU174" s="166"/>
      <c r="RYV174" s="146"/>
      <c r="RYW174" s="145"/>
      <c r="RYX174" s="145"/>
      <c r="RYY174" s="167"/>
      <c r="RYZ174" s="147"/>
      <c r="RZA174" s="148"/>
      <c r="RZB174" s="187"/>
      <c r="RZC174" s="188"/>
      <c r="RZD174" s="165"/>
      <c r="RZE174" s="166"/>
      <c r="RZF174" s="146"/>
      <c r="RZG174" s="145"/>
      <c r="RZH174" s="145"/>
      <c r="RZI174" s="167"/>
      <c r="RZJ174" s="147"/>
      <c r="RZK174" s="148"/>
      <c r="RZL174" s="187"/>
      <c r="RZM174" s="188"/>
      <c r="RZN174" s="165"/>
      <c r="RZO174" s="166"/>
      <c r="RZP174" s="146"/>
      <c r="RZQ174" s="145"/>
      <c r="RZR174" s="145"/>
      <c r="RZS174" s="167"/>
      <c r="RZT174" s="147"/>
      <c r="RZU174" s="148"/>
      <c r="RZV174" s="187"/>
      <c r="RZW174" s="188"/>
      <c r="RZX174" s="165"/>
      <c r="RZY174" s="166"/>
      <c r="RZZ174" s="146"/>
      <c r="SAA174" s="145"/>
      <c r="SAB174" s="145"/>
      <c r="SAC174" s="167"/>
      <c r="SAD174" s="147"/>
      <c r="SAE174" s="148"/>
      <c r="SAF174" s="187"/>
      <c r="SAG174" s="188"/>
      <c r="SAH174" s="165"/>
      <c r="SAI174" s="166"/>
      <c r="SAJ174" s="146"/>
      <c r="SAK174" s="145"/>
      <c r="SAL174" s="145"/>
      <c r="SAM174" s="167"/>
      <c r="SAN174" s="147"/>
      <c r="SAO174" s="148"/>
      <c r="SAP174" s="187"/>
      <c r="SAQ174" s="188"/>
      <c r="SAR174" s="165"/>
      <c r="SAS174" s="166"/>
      <c r="SAT174" s="146"/>
      <c r="SAU174" s="145"/>
      <c r="SAV174" s="145"/>
      <c r="SAW174" s="167"/>
      <c r="SAX174" s="147"/>
      <c r="SAY174" s="148"/>
      <c r="SAZ174" s="187"/>
      <c r="SBA174" s="188"/>
      <c r="SBB174" s="165"/>
      <c r="SBC174" s="166"/>
      <c r="SBD174" s="146"/>
      <c r="SBE174" s="145"/>
      <c r="SBF174" s="145"/>
      <c r="SBG174" s="167"/>
      <c r="SBH174" s="147"/>
      <c r="SBI174" s="148"/>
      <c r="SBJ174" s="187"/>
      <c r="SBK174" s="188"/>
      <c r="SBL174" s="165"/>
      <c r="SBM174" s="166"/>
      <c r="SBN174" s="146"/>
      <c r="SBO174" s="145"/>
      <c r="SBP174" s="145"/>
      <c r="SBQ174" s="167"/>
      <c r="SBR174" s="147"/>
      <c r="SBS174" s="148"/>
      <c r="SBT174" s="187"/>
      <c r="SBU174" s="188"/>
      <c r="SBV174" s="165"/>
      <c r="SBW174" s="166"/>
      <c r="SBX174" s="146"/>
      <c r="SBY174" s="145"/>
      <c r="SBZ174" s="145"/>
      <c r="SCA174" s="167"/>
      <c r="SCB174" s="147"/>
      <c r="SCC174" s="148"/>
      <c r="SCD174" s="187"/>
      <c r="SCE174" s="188"/>
      <c r="SCF174" s="165"/>
      <c r="SCG174" s="166"/>
      <c r="SCH174" s="146"/>
      <c r="SCI174" s="145"/>
      <c r="SCJ174" s="145"/>
      <c r="SCK174" s="167"/>
      <c r="SCL174" s="147"/>
      <c r="SCM174" s="148"/>
      <c r="SCN174" s="187"/>
      <c r="SCO174" s="188"/>
      <c r="SCP174" s="165"/>
      <c r="SCQ174" s="166"/>
      <c r="SCR174" s="146"/>
      <c r="SCS174" s="145"/>
      <c r="SCT174" s="145"/>
      <c r="SCU174" s="167"/>
      <c r="SCV174" s="147"/>
      <c r="SCW174" s="148"/>
      <c r="SCX174" s="187"/>
      <c r="SCY174" s="188"/>
      <c r="SCZ174" s="165"/>
      <c r="SDA174" s="166"/>
      <c r="SDB174" s="146"/>
      <c r="SDC174" s="145"/>
      <c r="SDD174" s="145"/>
      <c r="SDE174" s="167"/>
      <c r="SDF174" s="147"/>
      <c r="SDG174" s="148"/>
      <c r="SDH174" s="187"/>
      <c r="SDI174" s="188"/>
      <c r="SDJ174" s="165"/>
      <c r="SDK174" s="166"/>
      <c r="SDL174" s="146"/>
      <c r="SDM174" s="145"/>
      <c r="SDN174" s="145"/>
      <c r="SDO174" s="167"/>
      <c r="SDP174" s="147"/>
      <c r="SDQ174" s="148"/>
      <c r="SDR174" s="187"/>
      <c r="SDS174" s="188"/>
      <c r="SDT174" s="165"/>
      <c r="SDU174" s="166"/>
      <c r="SDV174" s="146"/>
      <c r="SDW174" s="145"/>
      <c r="SDX174" s="145"/>
      <c r="SDY174" s="167"/>
      <c r="SDZ174" s="147"/>
      <c r="SEA174" s="148"/>
      <c r="SEB174" s="187"/>
      <c r="SEC174" s="188"/>
      <c r="SED174" s="165"/>
      <c r="SEE174" s="166"/>
      <c r="SEF174" s="146"/>
      <c r="SEG174" s="145"/>
      <c r="SEH174" s="145"/>
      <c r="SEI174" s="167"/>
      <c r="SEJ174" s="147"/>
      <c r="SEK174" s="148"/>
      <c r="SEL174" s="187"/>
      <c r="SEM174" s="188"/>
      <c r="SEN174" s="165"/>
      <c r="SEO174" s="166"/>
      <c r="SEP174" s="146"/>
      <c r="SEQ174" s="145"/>
      <c r="SER174" s="145"/>
      <c r="SES174" s="167"/>
      <c r="SET174" s="147"/>
      <c r="SEU174" s="148"/>
      <c r="SEV174" s="187"/>
      <c r="SEW174" s="188"/>
      <c r="SEX174" s="165"/>
      <c r="SEY174" s="166"/>
      <c r="SEZ174" s="146"/>
      <c r="SFA174" s="145"/>
      <c r="SFB174" s="145"/>
      <c r="SFC174" s="167"/>
      <c r="SFD174" s="147"/>
      <c r="SFE174" s="148"/>
      <c r="SFF174" s="187"/>
      <c r="SFG174" s="188"/>
      <c r="SFH174" s="165"/>
      <c r="SFI174" s="166"/>
      <c r="SFJ174" s="146"/>
      <c r="SFK174" s="145"/>
      <c r="SFL174" s="145"/>
      <c r="SFM174" s="167"/>
      <c r="SFN174" s="147"/>
      <c r="SFO174" s="148"/>
      <c r="SFP174" s="187"/>
      <c r="SFQ174" s="188"/>
      <c r="SFR174" s="165"/>
      <c r="SFS174" s="166"/>
      <c r="SFT174" s="146"/>
      <c r="SFU174" s="145"/>
      <c r="SFV174" s="145"/>
      <c r="SFW174" s="167"/>
      <c r="SFX174" s="147"/>
      <c r="SFY174" s="148"/>
      <c r="SFZ174" s="187"/>
      <c r="SGA174" s="188"/>
      <c r="SGB174" s="165"/>
      <c r="SGC174" s="166"/>
      <c r="SGD174" s="146"/>
      <c r="SGE174" s="145"/>
      <c r="SGF174" s="145"/>
      <c r="SGG174" s="167"/>
      <c r="SGH174" s="147"/>
      <c r="SGI174" s="148"/>
      <c r="SGJ174" s="187"/>
      <c r="SGK174" s="188"/>
      <c r="SGL174" s="165"/>
      <c r="SGM174" s="166"/>
      <c r="SGN174" s="146"/>
      <c r="SGO174" s="145"/>
      <c r="SGP174" s="145"/>
      <c r="SGQ174" s="167"/>
      <c r="SGR174" s="147"/>
      <c r="SGS174" s="148"/>
      <c r="SGT174" s="187"/>
      <c r="SGU174" s="188"/>
      <c r="SGV174" s="165"/>
      <c r="SGW174" s="166"/>
      <c r="SGX174" s="146"/>
      <c r="SGY174" s="145"/>
      <c r="SGZ174" s="145"/>
      <c r="SHA174" s="167"/>
      <c r="SHB174" s="147"/>
      <c r="SHC174" s="148"/>
      <c r="SHD174" s="187"/>
      <c r="SHE174" s="188"/>
      <c r="SHF174" s="165"/>
      <c r="SHG174" s="166"/>
      <c r="SHH174" s="146"/>
      <c r="SHI174" s="145"/>
      <c r="SHJ174" s="145"/>
      <c r="SHK174" s="167"/>
      <c r="SHL174" s="147"/>
      <c r="SHM174" s="148"/>
      <c r="SHN174" s="187"/>
      <c r="SHO174" s="188"/>
      <c r="SHP174" s="165"/>
      <c r="SHQ174" s="166"/>
      <c r="SHR174" s="146"/>
      <c r="SHS174" s="145"/>
      <c r="SHT174" s="145"/>
      <c r="SHU174" s="167"/>
      <c r="SHV174" s="147"/>
      <c r="SHW174" s="148"/>
      <c r="SHX174" s="187"/>
      <c r="SHY174" s="188"/>
      <c r="SHZ174" s="165"/>
      <c r="SIA174" s="166"/>
      <c r="SIB174" s="146"/>
      <c r="SIC174" s="145"/>
      <c r="SID174" s="145"/>
      <c r="SIE174" s="167"/>
      <c r="SIF174" s="147"/>
      <c r="SIG174" s="148"/>
      <c r="SIH174" s="187"/>
      <c r="SII174" s="188"/>
      <c r="SIJ174" s="165"/>
      <c r="SIK174" s="166"/>
      <c r="SIL174" s="146"/>
      <c r="SIM174" s="145"/>
      <c r="SIN174" s="145"/>
      <c r="SIO174" s="167"/>
      <c r="SIP174" s="147"/>
      <c r="SIQ174" s="148"/>
      <c r="SIR174" s="187"/>
      <c r="SIS174" s="188"/>
      <c r="SIT174" s="165"/>
      <c r="SIU174" s="166"/>
      <c r="SIV174" s="146"/>
      <c r="SIW174" s="145"/>
      <c r="SIX174" s="145"/>
      <c r="SIY174" s="167"/>
      <c r="SIZ174" s="147"/>
      <c r="SJA174" s="148"/>
      <c r="SJB174" s="187"/>
      <c r="SJC174" s="188"/>
      <c r="SJD174" s="165"/>
      <c r="SJE174" s="166"/>
      <c r="SJF174" s="146"/>
      <c r="SJG174" s="145"/>
      <c r="SJH174" s="145"/>
      <c r="SJI174" s="167"/>
      <c r="SJJ174" s="147"/>
      <c r="SJK174" s="148"/>
      <c r="SJL174" s="187"/>
      <c r="SJM174" s="188"/>
      <c r="SJN174" s="165"/>
      <c r="SJO174" s="166"/>
      <c r="SJP174" s="146"/>
      <c r="SJQ174" s="145"/>
      <c r="SJR174" s="145"/>
      <c r="SJS174" s="167"/>
      <c r="SJT174" s="147"/>
      <c r="SJU174" s="148"/>
      <c r="SJV174" s="187"/>
      <c r="SJW174" s="188"/>
      <c r="SJX174" s="165"/>
      <c r="SJY174" s="166"/>
      <c r="SJZ174" s="146"/>
      <c r="SKA174" s="145"/>
      <c r="SKB174" s="145"/>
      <c r="SKC174" s="167"/>
      <c r="SKD174" s="147"/>
      <c r="SKE174" s="148"/>
      <c r="SKF174" s="187"/>
      <c r="SKG174" s="188"/>
      <c r="SKH174" s="165"/>
      <c r="SKI174" s="166"/>
      <c r="SKJ174" s="146"/>
      <c r="SKK174" s="145"/>
      <c r="SKL174" s="145"/>
      <c r="SKM174" s="167"/>
      <c r="SKN174" s="147"/>
      <c r="SKO174" s="148"/>
      <c r="SKP174" s="187"/>
      <c r="SKQ174" s="188"/>
      <c r="SKR174" s="165"/>
      <c r="SKS174" s="166"/>
      <c r="SKT174" s="146"/>
      <c r="SKU174" s="145"/>
      <c r="SKV174" s="145"/>
      <c r="SKW174" s="167"/>
      <c r="SKX174" s="147"/>
      <c r="SKY174" s="148"/>
      <c r="SKZ174" s="187"/>
      <c r="SLA174" s="188"/>
      <c r="SLB174" s="165"/>
      <c r="SLC174" s="166"/>
      <c r="SLD174" s="146"/>
      <c r="SLE174" s="145"/>
      <c r="SLF174" s="145"/>
      <c r="SLG174" s="167"/>
      <c r="SLH174" s="147"/>
      <c r="SLI174" s="148"/>
      <c r="SLJ174" s="187"/>
      <c r="SLK174" s="188"/>
      <c r="SLL174" s="165"/>
      <c r="SLM174" s="166"/>
      <c r="SLN174" s="146"/>
      <c r="SLO174" s="145"/>
      <c r="SLP174" s="145"/>
      <c r="SLQ174" s="167"/>
      <c r="SLR174" s="147"/>
      <c r="SLS174" s="148"/>
      <c r="SLT174" s="187"/>
      <c r="SLU174" s="188"/>
      <c r="SLV174" s="165"/>
      <c r="SLW174" s="166"/>
      <c r="SLX174" s="146"/>
      <c r="SLY174" s="145"/>
      <c r="SLZ174" s="145"/>
      <c r="SMA174" s="167"/>
      <c r="SMB174" s="147"/>
      <c r="SMC174" s="148"/>
      <c r="SMD174" s="187"/>
      <c r="SME174" s="188"/>
      <c r="SMF174" s="165"/>
      <c r="SMG174" s="166"/>
      <c r="SMH174" s="146"/>
      <c r="SMI174" s="145"/>
      <c r="SMJ174" s="145"/>
      <c r="SMK174" s="167"/>
      <c r="SML174" s="147"/>
      <c r="SMM174" s="148"/>
      <c r="SMN174" s="187"/>
      <c r="SMO174" s="188"/>
      <c r="SMP174" s="165"/>
      <c r="SMQ174" s="166"/>
      <c r="SMR174" s="146"/>
      <c r="SMS174" s="145"/>
      <c r="SMT174" s="145"/>
      <c r="SMU174" s="167"/>
      <c r="SMV174" s="147"/>
      <c r="SMW174" s="148"/>
      <c r="SMX174" s="187"/>
      <c r="SMY174" s="188"/>
      <c r="SMZ174" s="165"/>
      <c r="SNA174" s="166"/>
      <c r="SNB174" s="146"/>
      <c r="SNC174" s="145"/>
      <c r="SND174" s="145"/>
      <c r="SNE174" s="167"/>
      <c r="SNF174" s="147"/>
      <c r="SNG174" s="148"/>
      <c r="SNH174" s="187"/>
      <c r="SNI174" s="188"/>
      <c r="SNJ174" s="165"/>
      <c r="SNK174" s="166"/>
      <c r="SNL174" s="146"/>
      <c r="SNM174" s="145"/>
      <c r="SNN174" s="145"/>
      <c r="SNO174" s="167"/>
      <c r="SNP174" s="147"/>
      <c r="SNQ174" s="148"/>
      <c r="SNR174" s="187"/>
      <c r="SNS174" s="188"/>
      <c r="SNT174" s="165"/>
      <c r="SNU174" s="166"/>
      <c r="SNV174" s="146"/>
      <c r="SNW174" s="145"/>
      <c r="SNX174" s="145"/>
      <c r="SNY174" s="167"/>
      <c r="SNZ174" s="147"/>
      <c r="SOA174" s="148"/>
      <c r="SOB174" s="187"/>
      <c r="SOC174" s="188"/>
      <c r="SOD174" s="165"/>
      <c r="SOE174" s="166"/>
      <c r="SOF174" s="146"/>
      <c r="SOG174" s="145"/>
      <c r="SOH174" s="145"/>
      <c r="SOI174" s="167"/>
      <c r="SOJ174" s="147"/>
      <c r="SOK174" s="148"/>
      <c r="SOL174" s="187"/>
      <c r="SOM174" s="188"/>
      <c r="SON174" s="165"/>
      <c r="SOO174" s="166"/>
      <c r="SOP174" s="146"/>
      <c r="SOQ174" s="145"/>
      <c r="SOR174" s="145"/>
      <c r="SOS174" s="167"/>
      <c r="SOT174" s="147"/>
      <c r="SOU174" s="148"/>
      <c r="SOV174" s="187"/>
      <c r="SOW174" s="188"/>
      <c r="SOX174" s="165"/>
      <c r="SOY174" s="166"/>
      <c r="SOZ174" s="146"/>
      <c r="SPA174" s="145"/>
      <c r="SPB174" s="145"/>
      <c r="SPC174" s="167"/>
      <c r="SPD174" s="147"/>
      <c r="SPE174" s="148"/>
      <c r="SPF174" s="187"/>
      <c r="SPG174" s="188"/>
      <c r="SPH174" s="165"/>
      <c r="SPI174" s="166"/>
      <c r="SPJ174" s="146"/>
      <c r="SPK174" s="145"/>
      <c r="SPL174" s="145"/>
      <c r="SPM174" s="167"/>
      <c r="SPN174" s="147"/>
      <c r="SPO174" s="148"/>
      <c r="SPP174" s="187"/>
      <c r="SPQ174" s="188"/>
      <c r="SPR174" s="165"/>
      <c r="SPS174" s="166"/>
      <c r="SPT174" s="146"/>
      <c r="SPU174" s="145"/>
      <c r="SPV174" s="145"/>
      <c r="SPW174" s="167"/>
      <c r="SPX174" s="147"/>
      <c r="SPY174" s="148"/>
      <c r="SPZ174" s="187"/>
      <c r="SQA174" s="188"/>
      <c r="SQB174" s="165"/>
      <c r="SQC174" s="166"/>
      <c r="SQD174" s="146"/>
      <c r="SQE174" s="145"/>
      <c r="SQF174" s="145"/>
      <c r="SQG174" s="167"/>
      <c r="SQH174" s="147"/>
      <c r="SQI174" s="148"/>
      <c r="SQJ174" s="187"/>
      <c r="SQK174" s="188"/>
      <c r="SQL174" s="165"/>
      <c r="SQM174" s="166"/>
      <c r="SQN174" s="146"/>
      <c r="SQO174" s="145"/>
      <c r="SQP174" s="145"/>
      <c r="SQQ174" s="167"/>
      <c r="SQR174" s="147"/>
      <c r="SQS174" s="148"/>
      <c r="SQT174" s="187"/>
      <c r="SQU174" s="188"/>
      <c r="SQV174" s="165"/>
      <c r="SQW174" s="166"/>
      <c r="SQX174" s="146"/>
      <c r="SQY174" s="145"/>
      <c r="SQZ174" s="145"/>
      <c r="SRA174" s="167"/>
      <c r="SRB174" s="147"/>
      <c r="SRC174" s="148"/>
      <c r="SRD174" s="187"/>
      <c r="SRE174" s="188"/>
      <c r="SRF174" s="165"/>
      <c r="SRG174" s="166"/>
      <c r="SRH174" s="146"/>
      <c r="SRI174" s="145"/>
      <c r="SRJ174" s="145"/>
      <c r="SRK174" s="167"/>
      <c r="SRL174" s="147"/>
      <c r="SRM174" s="148"/>
      <c r="SRN174" s="187"/>
      <c r="SRO174" s="188"/>
      <c r="SRP174" s="165"/>
      <c r="SRQ174" s="166"/>
      <c r="SRR174" s="146"/>
      <c r="SRS174" s="145"/>
      <c r="SRT174" s="145"/>
      <c r="SRU174" s="167"/>
      <c r="SRV174" s="147"/>
      <c r="SRW174" s="148"/>
      <c r="SRX174" s="187"/>
      <c r="SRY174" s="188"/>
      <c r="SRZ174" s="165"/>
      <c r="SSA174" s="166"/>
      <c r="SSB174" s="146"/>
      <c r="SSC174" s="145"/>
      <c r="SSD174" s="145"/>
      <c r="SSE174" s="167"/>
      <c r="SSF174" s="147"/>
      <c r="SSG174" s="148"/>
      <c r="SSH174" s="187"/>
      <c r="SSI174" s="188"/>
      <c r="SSJ174" s="165"/>
      <c r="SSK174" s="166"/>
      <c r="SSL174" s="146"/>
      <c r="SSM174" s="145"/>
      <c r="SSN174" s="145"/>
      <c r="SSO174" s="167"/>
      <c r="SSP174" s="147"/>
      <c r="SSQ174" s="148"/>
      <c r="SSR174" s="187"/>
      <c r="SSS174" s="188"/>
      <c r="SST174" s="165"/>
      <c r="SSU174" s="166"/>
      <c r="SSV174" s="146"/>
      <c r="SSW174" s="145"/>
      <c r="SSX174" s="145"/>
      <c r="SSY174" s="167"/>
      <c r="SSZ174" s="147"/>
      <c r="STA174" s="148"/>
      <c r="STB174" s="187"/>
      <c r="STC174" s="188"/>
      <c r="STD174" s="165"/>
      <c r="STE174" s="166"/>
      <c r="STF174" s="146"/>
      <c r="STG174" s="145"/>
      <c r="STH174" s="145"/>
      <c r="STI174" s="167"/>
      <c r="STJ174" s="147"/>
      <c r="STK174" s="148"/>
      <c r="STL174" s="187"/>
      <c r="STM174" s="188"/>
      <c r="STN174" s="165"/>
      <c r="STO174" s="166"/>
      <c r="STP174" s="146"/>
      <c r="STQ174" s="145"/>
      <c r="STR174" s="145"/>
      <c r="STS174" s="167"/>
      <c r="STT174" s="147"/>
      <c r="STU174" s="148"/>
      <c r="STV174" s="187"/>
      <c r="STW174" s="188"/>
      <c r="STX174" s="165"/>
      <c r="STY174" s="166"/>
      <c r="STZ174" s="146"/>
      <c r="SUA174" s="145"/>
      <c r="SUB174" s="145"/>
      <c r="SUC174" s="167"/>
      <c r="SUD174" s="147"/>
      <c r="SUE174" s="148"/>
      <c r="SUF174" s="187"/>
      <c r="SUG174" s="188"/>
      <c r="SUH174" s="165"/>
      <c r="SUI174" s="166"/>
      <c r="SUJ174" s="146"/>
      <c r="SUK174" s="145"/>
      <c r="SUL174" s="145"/>
      <c r="SUM174" s="167"/>
      <c r="SUN174" s="147"/>
      <c r="SUO174" s="148"/>
      <c r="SUP174" s="187"/>
      <c r="SUQ174" s="188"/>
      <c r="SUR174" s="165"/>
      <c r="SUS174" s="166"/>
      <c r="SUT174" s="146"/>
      <c r="SUU174" s="145"/>
      <c r="SUV174" s="145"/>
      <c r="SUW174" s="167"/>
      <c r="SUX174" s="147"/>
      <c r="SUY174" s="148"/>
      <c r="SUZ174" s="187"/>
      <c r="SVA174" s="188"/>
      <c r="SVB174" s="165"/>
      <c r="SVC174" s="166"/>
      <c r="SVD174" s="146"/>
      <c r="SVE174" s="145"/>
      <c r="SVF174" s="145"/>
      <c r="SVG174" s="167"/>
      <c r="SVH174" s="147"/>
      <c r="SVI174" s="148"/>
      <c r="SVJ174" s="187"/>
      <c r="SVK174" s="188"/>
      <c r="SVL174" s="165"/>
      <c r="SVM174" s="166"/>
      <c r="SVN174" s="146"/>
      <c r="SVO174" s="145"/>
      <c r="SVP174" s="145"/>
      <c r="SVQ174" s="167"/>
      <c r="SVR174" s="147"/>
      <c r="SVS174" s="148"/>
      <c r="SVT174" s="187"/>
      <c r="SVU174" s="188"/>
      <c r="SVV174" s="165"/>
      <c r="SVW174" s="166"/>
      <c r="SVX174" s="146"/>
      <c r="SVY174" s="145"/>
      <c r="SVZ174" s="145"/>
      <c r="SWA174" s="167"/>
      <c r="SWB174" s="147"/>
      <c r="SWC174" s="148"/>
      <c r="SWD174" s="187"/>
      <c r="SWE174" s="188"/>
      <c r="SWF174" s="165"/>
      <c r="SWG174" s="166"/>
      <c r="SWH174" s="146"/>
      <c r="SWI174" s="145"/>
      <c r="SWJ174" s="145"/>
      <c r="SWK174" s="167"/>
      <c r="SWL174" s="147"/>
      <c r="SWM174" s="148"/>
      <c r="SWN174" s="187"/>
      <c r="SWO174" s="188"/>
      <c r="SWP174" s="165"/>
      <c r="SWQ174" s="166"/>
      <c r="SWR174" s="146"/>
      <c r="SWS174" s="145"/>
      <c r="SWT174" s="145"/>
      <c r="SWU174" s="167"/>
      <c r="SWV174" s="147"/>
      <c r="SWW174" s="148"/>
      <c r="SWX174" s="187"/>
      <c r="SWY174" s="188"/>
      <c r="SWZ174" s="165"/>
      <c r="SXA174" s="166"/>
      <c r="SXB174" s="146"/>
      <c r="SXC174" s="145"/>
      <c r="SXD174" s="145"/>
      <c r="SXE174" s="167"/>
      <c r="SXF174" s="147"/>
      <c r="SXG174" s="148"/>
      <c r="SXH174" s="187"/>
      <c r="SXI174" s="188"/>
      <c r="SXJ174" s="165"/>
      <c r="SXK174" s="166"/>
      <c r="SXL174" s="146"/>
      <c r="SXM174" s="145"/>
      <c r="SXN174" s="145"/>
      <c r="SXO174" s="167"/>
      <c r="SXP174" s="147"/>
      <c r="SXQ174" s="148"/>
      <c r="SXR174" s="187"/>
      <c r="SXS174" s="188"/>
      <c r="SXT174" s="165"/>
      <c r="SXU174" s="166"/>
      <c r="SXV174" s="146"/>
      <c r="SXW174" s="145"/>
      <c r="SXX174" s="145"/>
      <c r="SXY174" s="167"/>
      <c r="SXZ174" s="147"/>
      <c r="SYA174" s="148"/>
      <c r="SYB174" s="187"/>
      <c r="SYC174" s="188"/>
      <c r="SYD174" s="165"/>
      <c r="SYE174" s="166"/>
      <c r="SYF174" s="146"/>
      <c r="SYG174" s="145"/>
      <c r="SYH174" s="145"/>
      <c r="SYI174" s="167"/>
      <c r="SYJ174" s="147"/>
      <c r="SYK174" s="148"/>
      <c r="SYL174" s="187"/>
      <c r="SYM174" s="188"/>
      <c r="SYN174" s="165"/>
      <c r="SYO174" s="166"/>
      <c r="SYP174" s="146"/>
      <c r="SYQ174" s="145"/>
      <c r="SYR174" s="145"/>
      <c r="SYS174" s="167"/>
      <c r="SYT174" s="147"/>
      <c r="SYU174" s="148"/>
      <c r="SYV174" s="187"/>
      <c r="SYW174" s="188"/>
      <c r="SYX174" s="165"/>
      <c r="SYY174" s="166"/>
      <c r="SYZ174" s="146"/>
      <c r="SZA174" s="145"/>
      <c r="SZB174" s="145"/>
      <c r="SZC174" s="167"/>
      <c r="SZD174" s="147"/>
      <c r="SZE174" s="148"/>
      <c r="SZF174" s="187"/>
      <c r="SZG174" s="188"/>
      <c r="SZH174" s="165"/>
      <c r="SZI174" s="166"/>
      <c r="SZJ174" s="146"/>
      <c r="SZK174" s="145"/>
      <c r="SZL174" s="145"/>
      <c r="SZM174" s="167"/>
      <c r="SZN174" s="147"/>
      <c r="SZO174" s="148"/>
      <c r="SZP174" s="187"/>
      <c r="SZQ174" s="188"/>
      <c r="SZR174" s="165"/>
      <c r="SZS174" s="166"/>
      <c r="SZT174" s="146"/>
      <c r="SZU174" s="145"/>
      <c r="SZV174" s="145"/>
      <c r="SZW174" s="167"/>
      <c r="SZX174" s="147"/>
      <c r="SZY174" s="148"/>
      <c r="SZZ174" s="187"/>
      <c r="TAA174" s="188"/>
      <c r="TAB174" s="165"/>
      <c r="TAC174" s="166"/>
      <c r="TAD174" s="146"/>
      <c r="TAE174" s="145"/>
      <c r="TAF174" s="145"/>
      <c r="TAG174" s="167"/>
      <c r="TAH174" s="147"/>
      <c r="TAI174" s="148"/>
      <c r="TAJ174" s="187"/>
      <c r="TAK174" s="188"/>
      <c r="TAL174" s="165"/>
      <c r="TAM174" s="166"/>
      <c r="TAN174" s="146"/>
      <c r="TAO174" s="145"/>
      <c r="TAP174" s="145"/>
      <c r="TAQ174" s="167"/>
      <c r="TAR174" s="147"/>
      <c r="TAS174" s="148"/>
      <c r="TAT174" s="187"/>
      <c r="TAU174" s="188"/>
      <c r="TAV174" s="165"/>
      <c r="TAW174" s="166"/>
      <c r="TAX174" s="146"/>
      <c r="TAY174" s="145"/>
      <c r="TAZ174" s="145"/>
      <c r="TBA174" s="167"/>
      <c r="TBB174" s="147"/>
      <c r="TBC174" s="148"/>
      <c r="TBD174" s="187"/>
      <c r="TBE174" s="188"/>
      <c r="TBF174" s="165"/>
      <c r="TBG174" s="166"/>
      <c r="TBH174" s="146"/>
      <c r="TBI174" s="145"/>
      <c r="TBJ174" s="145"/>
      <c r="TBK174" s="167"/>
      <c r="TBL174" s="147"/>
      <c r="TBM174" s="148"/>
      <c r="TBN174" s="187"/>
      <c r="TBO174" s="188"/>
      <c r="TBP174" s="165"/>
      <c r="TBQ174" s="166"/>
      <c r="TBR174" s="146"/>
      <c r="TBS174" s="145"/>
      <c r="TBT174" s="145"/>
      <c r="TBU174" s="167"/>
      <c r="TBV174" s="147"/>
      <c r="TBW174" s="148"/>
      <c r="TBX174" s="187"/>
      <c r="TBY174" s="188"/>
      <c r="TBZ174" s="165"/>
      <c r="TCA174" s="166"/>
      <c r="TCB174" s="146"/>
      <c r="TCC174" s="145"/>
      <c r="TCD174" s="145"/>
      <c r="TCE174" s="167"/>
      <c r="TCF174" s="147"/>
      <c r="TCG174" s="148"/>
      <c r="TCH174" s="187"/>
      <c r="TCI174" s="188"/>
      <c r="TCJ174" s="165"/>
      <c r="TCK174" s="166"/>
      <c r="TCL174" s="146"/>
      <c r="TCM174" s="145"/>
      <c r="TCN174" s="145"/>
      <c r="TCO174" s="167"/>
      <c r="TCP174" s="147"/>
      <c r="TCQ174" s="148"/>
      <c r="TCR174" s="187"/>
      <c r="TCS174" s="188"/>
      <c r="TCT174" s="165"/>
      <c r="TCU174" s="166"/>
      <c r="TCV174" s="146"/>
      <c r="TCW174" s="145"/>
      <c r="TCX174" s="145"/>
      <c r="TCY174" s="167"/>
      <c r="TCZ174" s="147"/>
      <c r="TDA174" s="148"/>
      <c r="TDB174" s="187"/>
      <c r="TDC174" s="188"/>
      <c r="TDD174" s="165"/>
      <c r="TDE174" s="166"/>
      <c r="TDF174" s="146"/>
      <c r="TDG174" s="145"/>
      <c r="TDH174" s="145"/>
      <c r="TDI174" s="167"/>
      <c r="TDJ174" s="147"/>
      <c r="TDK174" s="148"/>
      <c r="TDL174" s="187"/>
      <c r="TDM174" s="188"/>
      <c r="TDN174" s="165"/>
      <c r="TDO174" s="166"/>
      <c r="TDP174" s="146"/>
      <c r="TDQ174" s="145"/>
      <c r="TDR174" s="145"/>
      <c r="TDS174" s="167"/>
      <c r="TDT174" s="147"/>
      <c r="TDU174" s="148"/>
      <c r="TDV174" s="187"/>
      <c r="TDW174" s="188"/>
      <c r="TDX174" s="165"/>
      <c r="TDY174" s="166"/>
      <c r="TDZ174" s="146"/>
      <c r="TEA174" s="145"/>
      <c r="TEB174" s="145"/>
      <c r="TEC174" s="167"/>
      <c r="TED174" s="147"/>
      <c r="TEE174" s="148"/>
      <c r="TEF174" s="187"/>
      <c r="TEG174" s="188"/>
      <c r="TEH174" s="165"/>
      <c r="TEI174" s="166"/>
      <c r="TEJ174" s="146"/>
      <c r="TEK174" s="145"/>
      <c r="TEL174" s="145"/>
      <c r="TEM174" s="167"/>
      <c r="TEN174" s="147"/>
      <c r="TEO174" s="148"/>
      <c r="TEP174" s="187"/>
      <c r="TEQ174" s="188"/>
      <c r="TER174" s="165"/>
      <c r="TES174" s="166"/>
      <c r="TET174" s="146"/>
      <c r="TEU174" s="145"/>
      <c r="TEV174" s="145"/>
      <c r="TEW174" s="167"/>
      <c r="TEX174" s="147"/>
      <c r="TEY174" s="148"/>
      <c r="TEZ174" s="187"/>
      <c r="TFA174" s="188"/>
      <c r="TFB174" s="165"/>
      <c r="TFC174" s="166"/>
      <c r="TFD174" s="146"/>
      <c r="TFE174" s="145"/>
      <c r="TFF174" s="145"/>
      <c r="TFG174" s="167"/>
      <c r="TFH174" s="147"/>
      <c r="TFI174" s="148"/>
      <c r="TFJ174" s="187"/>
      <c r="TFK174" s="188"/>
      <c r="TFL174" s="165"/>
      <c r="TFM174" s="166"/>
      <c r="TFN174" s="146"/>
      <c r="TFO174" s="145"/>
      <c r="TFP174" s="145"/>
      <c r="TFQ174" s="167"/>
      <c r="TFR174" s="147"/>
      <c r="TFS174" s="148"/>
      <c r="TFT174" s="187"/>
      <c r="TFU174" s="188"/>
      <c r="TFV174" s="165"/>
      <c r="TFW174" s="166"/>
      <c r="TFX174" s="146"/>
      <c r="TFY174" s="145"/>
      <c r="TFZ174" s="145"/>
      <c r="TGA174" s="167"/>
      <c r="TGB174" s="147"/>
      <c r="TGC174" s="148"/>
      <c r="TGD174" s="187"/>
      <c r="TGE174" s="188"/>
      <c r="TGF174" s="165"/>
      <c r="TGG174" s="166"/>
      <c r="TGH174" s="146"/>
      <c r="TGI174" s="145"/>
      <c r="TGJ174" s="145"/>
      <c r="TGK174" s="167"/>
      <c r="TGL174" s="147"/>
      <c r="TGM174" s="148"/>
      <c r="TGN174" s="187"/>
      <c r="TGO174" s="188"/>
      <c r="TGP174" s="165"/>
      <c r="TGQ174" s="166"/>
      <c r="TGR174" s="146"/>
      <c r="TGS174" s="145"/>
      <c r="TGT174" s="145"/>
      <c r="TGU174" s="167"/>
      <c r="TGV174" s="147"/>
      <c r="TGW174" s="148"/>
      <c r="TGX174" s="187"/>
      <c r="TGY174" s="188"/>
      <c r="TGZ174" s="165"/>
      <c r="THA174" s="166"/>
      <c r="THB174" s="146"/>
      <c r="THC174" s="145"/>
      <c r="THD174" s="145"/>
      <c r="THE174" s="167"/>
      <c r="THF174" s="147"/>
      <c r="THG174" s="148"/>
      <c r="THH174" s="187"/>
      <c r="THI174" s="188"/>
      <c r="THJ174" s="165"/>
      <c r="THK174" s="166"/>
      <c r="THL174" s="146"/>
      <c r="THM174" s="145"/>
      <c r="THN174" s="145"/>
      <c r="THO174" s="167"/>
      <c r="THP174" s="147"/>
      <c r="THQ174" s="148"/>
      <c r="THR174" s="187"/>
      <c r="THS174" s="188"/>
      <c r="THT174" s="165"/>
      <c r="THU174" s="166"/>
      <c r="THV174" s="146"/>
      <c r="THW174" s="145"/>
      <c r="THX174" s="145"/>
      <c r="THY174" s="167"/>
      <c r="THZ174" s="147"/>
      <c r="TIA174" s="148"/>
      <c r="TIB174" s="187"/>
      <c r="TIC174" s="188"/>
      <c r="TID174" s="165"/>
      <c r="TIE174" s="166"/>
      <c r="TIF174" s="146"/>
      <c r="TIG174" s="145"/>
      <c r="TIH174" s="145"/>
      <c r="TII174" s="167"/>
      <c r="TIJ174" s="147"/>
      <c r="TIK174" s="148"/>
      <c r="TIL174" s="187"/>
      <c r="TIM174" s="188"/>
      <c r="TIN174" s="165"/>
      <c r="TIO174" s="166"/>
      <c r="TIP174" s="146"/>
      <c r="TIQ174" s="145"/>
      <c r="TIR174" s="145"/>
      <c r="TIS174" s="167"/>
      <c r="TIT174" s="147"/>
      <c r="TIU174" s="148"/>
      <c r="TIV174" s="187"/>
      <c r="TIW174" s="188"/>
      <c r="TIX174" s="165"/>
      <c r="TIY174" s="166"/>
      <c r="TIZ174" s="146"/>
      <c r="TJA174" s="145"/>
      <c r="TJB174" s="145"/>
      <c r="TJC174" s="167"/>
      <c r="TJD174" s="147"/>
      <c r="TJE174" s="148"/>
      <c r="TJF174" s="187"/>
      <c r="TJG174" s="188"/>
      <c r="TJH174" s="165"/>
      <c r="TJI174" s="166"/>
      <c r="TJJ174" s="146"/>
      <c r="TJK174" s="145"/>
      <c r="TJL174" s="145"/>
      <c r="TJM174" s="167"/>
      <c r="TJN174" s="147"/>
      <c r="TJO174" s="148"/>
      <c r="TJP174" s="187"/>
      <c r="TJQ174" s="188"/>
      <c r="TJR174" s="165"/>
      <c r="TJS174" s="166"/>
      <c r="TJT174" s="146"/>
      <c r="TJU174" s="145"/>
      <c r="TJV174" s="145"/>
      <c r="TJW174" s="167"/>
      <c r="TJX174" s="147"/>
      <c r="TJY174" s="148"/>
      <c r="TJZ174" s="187"/>
      <c r="TKA174" s="188"/>
      <c r="TKB174" s="165"/>
      <c r="TKC174" s="166"/>
      <c r="TKD174" s="146"/>
      <c r="TKE174" s="145"/>
      <c r="TKF174" s="145"/>
      <c r="TKG174" s="167"/>
      <c r="TKH174" s="147"/>
      <c r="TKI174" s="148"/>
      <c r="TKJ174" s="187"/>
      <c r="TKK174" s="188"/>
      <c r="TKL174" s="165"/>
      <c r="TKM174" s="166"/>
      <c r="TKN174" s="146"/>
      <c r="TKO174" s="145"/>
      <c r="TKP174" s="145"/>
      <c r="TKQ174" s="167"/>
      <c r="TKR174" s="147"/>
      <c r="TKS174" s="148"/>
      <c r="TKT174" s="187"/>
      <c r="TKU174" s="188"/>
      <c r="TKV174" s="165"/>
      <c r="TKW174" s="166"/>
      <c r="TKX174" s="146"/>
      <c r="TKY174" s="145"/>
      <c r="TKZ174" s="145"/>
      <c r="TLA174" s="167"/>
      <c r="TLB174" s="147"/>
      <c r="TLC174" s="148"/>
      <c r="TLD174" s="187"/>
      <c r="TLE174" s="188"/>
      <c r="TLF174" s="165"/>
      <c r="TLG174" s="166"/>
      <c r="TLH174" s="146"/>
      <c r="TLI174" s="145"/>
      <c r="TLJ174" s="145"/>
      <c r="TLK174" s="167"/>
      <c r="TLL174" s="147"/>
      <c r="TLM174" s="148"/>
      <c r="TLN174" s="187"/>
      <c r="TLO174" s="188"/>
      <c r="TLP174" s="165"/>
      <c r="TLQ174" s="166"/>
      <c r="TLR174" s="146"/>
      <c r="TLS174" s="145"/>
      <c r="TLT174" s="145"/>
      <c r="TLU174" s="167"/>
      <c r="TLV174" s="147"/>
      <c r="TLW174" s="148"/>
      <c r="TLX174" s="187"/>
      <c r="TLY174" s="188"/>
      <c r="TLZ174" s="165"/>
      <c r="TMA174" s="166"/>
      <c r="TMB174" s="146"/>
      <c r="TMC174" s="145"/>
      <c r="TMD174" s="145"/>
      <c r="TME174" s="167"/>
      <c r="TMF174" s="147"/>
      <c r="TMG174" s="148"/>
      <c r="TMH174" s="187"/>
      <c r="TMI174" s="188"/>
      <c r="TMJ174" s="165"/>
      <c r="TMK174" s="166"/>
      <c r="TML174" s="146"/>
      <c r="TMM174" s="145"/>
      <c r="TMN174" s="145"/>
      <c r="TMO174" s="167"/>
      <c r="TMP174" s="147"/>
      <c r="TMQ174" s="148"/>
      <c r="TMR174" s="187"/>
      <c r="TMS174" s="188"/>
      <c r="TMT174" s="165"/>
      <c r="TMU174" s="166"/>
      <c r="TMV174" s="146"/>
      <c r="TMW174" s="145"/>
      <c r="TMX174" s="145"/>
      <c r="TMY174" s="167"/>
      <c r="TMZ174" s="147"/>
      <c r="TNA174" s="148"/>
      <c r="TNB174" s="187"/>
      <c r="TNC174" s="188"/>
      <c r="TND174" s="165"/>
      <c r="TNE174" s="166"/>
      <c r="TNF174" s="146"/>
      <c r="TNG174" s="145"/>
      <c r="TNH174" s="145"/>
      <c r="TNI174" s="167"/>
      <c r="TNJ174" s="147"/>
      <c r="TNK174" s="148"/>
      <c r="TNL174" s="187"/>
      <c r="TNM174" s="188"/>
      <c r="TNN174" s="165"/>
      <c r="TNO174" s="166"/>
      <c r="TNP174" s="146"/>
      <c r="TNQ174" s="145"/>
      <c r="TNR174" s="145"/>
      <c r="TNS174" s="167"/>
      <c r="TNT174" s="147"/>
      <c r="TNU174" s="148"/>
      <c r="TNV174" s="187"/>
      <c r="TNW174" s="188"/>
      <c r="TNX174" s="165"/>
      <c r="TNY174" s="166"/>
      <c r="TNZ174" s="146"/>
      <c r="TOA174" s="145"/>
      <c r="TOB174" s="145"/>
      <c r="TOC174" s="167"/>
      <c r="TOD174" s="147"/>
      <c r="TOE174" s="148"/>
      <c r="TOF174" s="187"/>
      <c r="TOG174" s="188"/>
      <c r="TOH174" s="165"/>
      <c r="TOI174" s="166"/>
      <c r="TOJ174" s="146"/>
      <c r="TOK174" s="145"/>
      <c r="TOL174" s="145"/>
      <c r="TOM174" s="167"/>
      <c r="TON174" s="147"/>
      <c r="TOO174" s="148"/>
      <c r="TOP174" s="187"/>
      <c r="TOQ174" s="188"/>
      <c r="TOR174" s="165"/>
      <c r="TOS174" s="166"/>
      <c r="TOT174" s="146"/>
      <c r="TOU174" s="145"/>
      <c r="TOV174" s="145"/>
      <c r="TOW174" s="167"/>
      <c r="TOX174" s="147"/>
      <c r="TOY174" s="148"/>
      <c r="TOZ174" s="187"/>
      <c r="TPA174" s="188"/>
      <c r="TPB174" s="165"/>
      <c r="TPC174" s="166"/>
      <c r="TPD174" s="146"/>
      <c r="TPE174" s="145"/>
      <c r="TPF174" s="145"/>
      <c r="TPG174" s="167"/>
      <c r="TPH174" s="147"/>
      <c r="TPI174" s="148"/>
      <c r="TPJ174" s="187"/>
      <c r="TPK174" s="188"/>
      <c r="TPL174" s="165"/>
      <c r="TPM174" s="166"/>
      <c r="TPN174" s="146"/>
      <c r="TPO174" s="145"/>
      <c r="TPP174" s="145"/>
      <c r="TPQ174" s="167"/>
      <c r="TPR174" s="147"/>
      <c r="TPS174" s="148"/>
      <c r="TPT174" s="187"/>
      <c r="TPU174" s="188"/>
      <c r="TPV174" s="165"/>
      <c r="TPW174" s="166"/>
      <c r="TPX174" s="146"/>
      <c r="TPY174" s="145"/>
      <c r="TPZ174" s="145"/>
      <c r="TQA174" s="167"/>
      <c r="TQB174" s="147"/>
      <c r="TQC174" s="148"/>
      <c r="TQD174" s="187"/>
      <c r="TQE174" s="188"/>
      <c r="TQF174" s="165"/>
      <c r="TQG174" s="166"/>
      <c r="TQH174" s="146"/>
      <c r="TQI174" s="145"/>
      <c r="TQJ174" s="145"/>
      <c r="TQK174" s="167"/>
      <c r="TQL174" s="147"/>
      <c r="TQM174" s="148"/>
      <c r="TQN174" s="187"/>
      <c r="TQO174" s="188"/>
      <c r="TQP174" s="165"/>
      <c r="TQQ174" s="166"/>
      <c r="TQR174" s="146"/>
      <c r="TQS174" s="145"/>
      <c r="TQT174" s="145"/>
      <c r="TQU174" s="167"/>
      <c r="TQV174" s="147"/>
      <c r="TQW174" s="148"/>
      <c r="TQX174" s="187"/>
      <c r="TQY174" s="188"/>
      <c r="TQZ174" s="165"/>
      <c r="TRA174" s="166"/>
      <c r="TRB174" s="146"/>
      <c r="TRC174" s="145"/>
      <c r="TRD174" s="145"/>
      <c r="TRE174" s="167"/>
      <c r="TRF174" s="147"/>
      <c r="TRG174" s="148"/>
      <c r="TRH174" s="187"/>
      <c r="TRI174" s="188"/>
      <c r="TRJ174" s="165"/>
      <c r="TRK174" s="166"/>
      <c r="TRL174" s="146"/>
      <c r="TRM174" s="145"/>
      <c r="TRN174" s="145"/>
      <c r="TRO174" s="167"/>
      <c r="TRP174" s="147"/>
      <c r="TRQ174" s="148"/>
      <c r="TRR174" s="187"/>
      <c r="TRS174" s="188"/>
      <c r="TRT174" s="165"/>
      <c r="TRU174" s="166"/>
      <c r="TRV174" s="146"/>
      <c r="TRW174" s="145"/>
      <c r="TRX174" s="145"/>
      <c r="TRY174" s="167"/>
      <c r="TRZ174" s="147"/>
      <c r="TSA174" s="148"/>
      <c r="TSB174" s="187"/>
      <c r="TSC174" s="188"/>
      <c r="TSD174" s="165"/>
      <c r="TSE174" s="166"/>
      <c r="TSF174" s="146"/>
      <c r="TSG174" s="145"/>
      <c r="TSH174" s="145"/>
      <c r="TSI174" s="167"/>
      <c r="TSJ174" s="147"/>
      <c r="TSK174" s="148"/>
      <c r="TSL174" s="187"/>
      <c r="TSM174" s="188"/>
      <c r="TSN174" s="165"/>
      <c r="TSO174" s="166"/>
      <c r="TSP174" s="146"/>
      <c r="TSQ174" s="145"/>
      <c r="TSR174" s="145"/>
      <c r="TSS174" s="167"/>
      <c r="TST174" s="147"/>
      <c r="TSU174" s="148"/>
      <c r="TSV174" s="187"/>
      <c r="TSW174" s="188"/>
      <c r="TSX174" s="165"/>
      <c r="TSY174" s="166"/>
      <c r="TSZ174" s="146"/>
      <c r="TTA174" s="145"/>
      <c r="TTB174" s="145"/>
      <c r="TTC174" s="167"/>
      <c r="TTD174" s="147"/>
      <c r="TTE174" s="148"/>
      <c r="TTF174" s="187"/>
      <c r="TTG174" s="188"/>
      <c r="TTH174" s="165"/>
      <c r="TTI174" s="166"/>
      <c r="TTJ174" s="146"/>
      <c r="TTK174" s="145"/>
      <c r="TTL174" s="145"/>
      <c r="TTM174" s="167"/>
      <c r="TTN174" s="147"/>
      <c r="TTO174" s="148"/>
      <c r="TTP174" s="187"/>
      <c r="TTQ174" s="188"/>
      <c r="TTR174" s="165"/>
      <c r="TTS174" s="166"/>
      <c r="TTT174" s="146"/>
      <c r="TTU174" s="145"/>
      <c r="TTV174" s="145"/>
      <c r="TTW174" s="167"/>
      <c r="TTX174" s="147"/>
      <c r="TTY174" s="148"/>
      <c r="TTZ174" s="187"/>
      <c r="TUA174" s="188"/>
      <c r="TUB174" s="165"/>
      <c r="TUC174" s="166"/>
      <c r="TUD174" s="146"/>
      <c r="TUE174" s="145"/>
      <c r="TUF174" s="145"/>
      <c r="TUG174" s="167"/>
      <c r="TUH174" s="147"/>
      <c r="TUI174" s="148"/>
      <c r="TUJ174" s="187"/>
      <c r="TUK174" s="188"/>
      <c r="TUL174" s="165"/>
      <c r="TUM174" s="166"/>
      <c r="TUN174" s="146"/>
      <c r="TUO174" s="145"/>
      <c r="TUP174" s="145"/>
      <c r="TUQ174" s="167"/>
      <c r="TUR174" s="147"/>
      <c r="TUS174" s="148"/>
      <c r="TUT174" s="187"/>
      <c r="TUU174" s="188"/>
      <c r="TUV174" s="165"/>
      <c r="TUW174" s="166"/>
      <c r="TUX174" s="146"/>
      <c r="TUY174" s="145"/>
      <c r="TUZ174" s="145"/>
      <c r="TVA174" s="167"/>
      <c r="TVB174" s="147"/>
      <c r="TVC174" s="148"/>
      <c r="TVD174" s="187"/>
      <c r="TVE174" s="188"/>
      <c r="TVF174" s="165"/>
      <c r="TVG174" s="166"/>
      <c r="TVH174" s="146"/>
      <c r="TVI174" s="145"/>
      <c r="TVJ174" s="145"/>
      <c r="TVK174" s="167"/>
      <c r="TVL174" s="147"/>
      <c r="TVM174" s="148"/>
      <c r="TVN174" s="187"/>
      <c r="TVO174" s="188"/>
      <c r="TVP174" s="165"/>
      <c r="TVQ174" s="166"/>
      <c r="TVR174" s="146"/>
      <c r="TVS174" s="145"/>
      <c r="TVT174" s="145"/>
      <c r="TVU174" s="167"/>
      <c r="TVV174" s="147"/>
      <c r="TVW174" s="148"/>
      <c r="TVX174" s="187"/>
      <c r="TVY174" s="188"/>
      <c r="TVZ174" s="165"/>
      <c r="TWA174" s="166"/>
      <c r="TWB174" s="146"/>
      <c r="TWC174" s="145"/>
      <c r="TWD174" s="145"/>
      <c r="TWE174" s="167"/>
      <c r="TWF174" s="147"/>
      <c r="TWG174" s="148"/>
      <c r="TWH174" s="187"/>
      <c r="TWI174" s="188"/>
      <c r="TWJ174" s="165"/>
      <c r="TWK174" s="166"/>
      <c r="TWL174" s="146"/>
      <c r="TWM174" s="145"/>
      <c r="TWN174" s="145"/>
      <c r="TWO174" s="167"/>
      <c r="TWP174" s="147"/>
      <c r="TWQ174" s="148"/>
      <c r="TWR174" s="187"/>
      <c r="TWS174" s="188"/>
      <c r="TWT174" s="165"/>
      <c r="TWU174" s="166"/>
      <c r="TWV174" s="146"/>
      <c r="TWW174" s="145"/>
      <c r="TWX174" s="145"/>
      <c r="TWY174" s="167"/>
      <c r="TWZ174" s="147"/>
      <c r="TXA174" s="148"/>
      <c r="TXB174" s="187"/>
      <c r="TXC174" s="188"/>
      <c r="TXD174" s="165"/>
      <c r="TXE174" s="166"/>
      <c r="TXF174" s="146"/>
      <c r="TXG174" s="145"/>
      <c r="TXH174" s="145"/>
      <c r="TXI174" s="167"/>
      <c r="TXJ174" s="147"/>
      <c r="TXK174" s="148"/>
      <c r="TXL174" s="187"/>
      <c r="TXM174" s="188"/>
      <c r="TXN174" s="165"/>
      <c r="TXO174" s="166"/>
      <c r="TXP174" s="146"/>
      <c r="TXQ174" s="145"/>
      <c r="TXR174" s="145"/>
      <c r="TXS174" s="167"/>
      <c r="TXT174" s="147"/>
      <c r="TXU174" s="148"/>
      <c r="TXV174" s="187"/>
      <c r="TXW174" s="188"/>
      <c r="TXX174" s="165"/>
      <c r="TXY174" s="166"/>
      <c r="TXZ174" s="146"/>
      <c r="TYA174" s="145"/>
      <c r="TYB174" s="145"/>
      <c r="TYC174" s="167"/>
      <c r="TYD174" s="147"/>
      <c r="TYE174" s="148"/>
      <c r="TYF174" s="187"/>
      <c r="TYG174" s="188"/>
      <c r="TYH174" s="165"/>
      <c r="TYI174" s="166"/>
      <c r="TYJ174" s="146"/>
      <c r="TYK174" s="145"/>
      <c r="TYL174" s="145"/>
      <c r="TYM174" s="167"/>
      <c r="TYN174" s="147"/>
      <c r="TYO174" s="148"/>
      <c r="TYP174" s="187"/>
      <c r="TYQ174" s="188"/>
      <c r="TYR174" s="165"/>
      <c r="TYS174" s="166"/>
      <c r="TYT174" s="146"/>
      <c r="TYU174" s="145"/>
      <c r="TYV174" s="145"/>
      <c r="TYW174" s="167"/>
      <c r="TYX174" s="147"/>
      <c r="TYY174" s="148"/>
      <c r="TYZ174" s="187"/>
      <c r="TZA174" s="188"/>
      <c r="TZB174" s="165"/>
      <c r="TZC174" s="166"/>
      <c r="TZD174" s="146"/>
      <c r="TZE174" s="145"/>
      <c r="TZF174" s="145"/>
      <c r="TZG174" s="167"/>
      <c r="TZH174" s="147"/>
      <c r="TZI174" s="148"/>
      <c r="TZJ174" s="187"/>
      <c r="TZK174" s="188"/>
      <c r="TZL174" s="165"/>
      <c r="TZM174" s="166"/>
      <c r="TZN174" s="146"/>
      <c r="TZO174" s="145"/>
      <c r="TZP174" s="145"/>
      <c r="TZQ174" s="167"/>
      <c r="TZR174" s="147"/>
      <c r="TZS174" s="148"/>
      <c r="TZT174" s="187"/>
      <c r="TZU174" s="188"/>
      <c r="TZV174" s="165"/>
      <c r="TZW174" s="166"/>
      <c r="TZX174" s="146"/>
      <c r="TZY174" s="145"/>
      <c r="TZZ174" s="145"/>
      <c r="UAA174" s="167"/>
      <c r="UAB174" s="147"/>
      <c r="UAC174" s="148"/>
      <c r="UAD174" s="187"/>
      <c r="UAE174" s="188"/>
      <c r="UAF174" s="165"/>
      <c r="UAG174" s="166"/>
      <c r="UAH174" s="146"/>
      <c r="UAI174" s="145"/>
      <c r="UAJ174" s="145"/>
      <c r="UAK174" s="167"/>
      <c r="UAL174" s="147"/>
      <c r="UAM174" s="148"/>
      <c r="UAN174" s="187"/>
      <c r="UAO174" s="188"/>
      <c r="UAP174" s="165"/>
      <c r="UAQ174" s="166"/>
      <c r="UAR174" s="146"/>
      <c r="UAS174" s="145"/>
      <c r="UAT174" s="145"/>
      <c r="UAU174" s="167"/>
      <c r="UAV174" s="147"/>
      <c r="UAW174" s="148"/>
      <c r="UAX174" s="187"/>
      <c r="UAY174" s="188"/>
      <c r="UAZ174" s="165"/>
      <c r="UBA174" s="166"/>
      <c r="UBB174" s="146"/>
      <c r="UBC174" s="145"/>
      <c r="UBD174" s="145"/>
      <c r="UBE174" s="167"/>
      <c r="UBF174" s="147"/>
      <c r="UBG174" s="148"/>
      <c r="UBH174" s="187"/>
      <c r="UBI174" s="188"/>
      <c r="UBJ174" s="165"/>
      <c r="UBK174" s="166"/>
      <c r="UBL174" s="146"/>
      <c r="UBM174" s="145"/>
      <c r="UBN174" s="145"/>
      <c r="UBO174" s="167"/>
      <c r="UBP174" s="147"/>
      <c r="UBQ174" s="148"/>
      <c r="UBR174" s="187"/>
      <c r="UBS174" s="188"/>
      <c r="UBT174" s="165"/>
      <c r="UBU174" s="166"/>
      <c r="UBV174" s="146"/>
      <c r="UBW174" s="145"/>
      <c r="UBX174" s="145"/>
      <c r="UBY174" s="167"/>
      <c r="UBZ174" s="147"/>
      <c r="UCA174" s="148"/>
      <c r="UCB174" s="187"/>
      <c r="UCC174" s="188"/>
      <c r="UCD174" s="165"/>
      <c r="UCE174" s="166"/>
      <c r="UCF174" s="146"/>
      <c r="UCG174" s="145"/>
      <c r="UCH174" s="145"/>
      <c r="UCI174" s="167"/>
      <c r="UCJ174" s="147"/>
      <c r="UCK174" s="148"/>
      <c r="UCL174" s="187"/>
      <c r="UCM174" s="188"/>
      <c r="UCN174" s="165"/>
      <c r="UCO174" s="166"/>
      <c r="UCP174" s="146"/>
      <c r="UCQ174" s="145"/>
      <c r="UCR174" s="145"/>
      <c r="UCS174" s="167"/>
      <c r="UCT174" s="147"/>
      <c r="UCU174" s="148"/>
      <c r="UCV174" s="187"/>
      <c r="UCW174" s="188"/>
      <c r="UCX174" s="165"/>
      <c r="UCY174" s="166"/>
      <c r="UCZ174" s="146"/>
      <c r="UDA174" s="145"/>
      <c r="UDB174" s="145"/>
      <c r="UDC174" s="167"/>
      <c r="UDD174" s="147"/>
      <c r="UDE174" s="148"/>
      <c r="UDF174" s="187"/>
      <c r="UDG174" s="188"/>
      <c r="UDH174" s="165"/>
      <c r="UDI174" s="166"/>
      <c r="UDJ174" s="146"/>
      <c r="UDK174" s="145"/>
      <c r="UDL174" s="145"/>
      <c r="UDM174" s="167"/>
      <c r="UDN174" s="147"/>
      <c r="UDO174" s="148"/>
      <c r="UDP174" s="187"/>
      <c r="UDQ174" s="188"/>
      <c r="UDR174" s="165"/>
      <c r="UDS174" s="166"/>
      <c r="UDT174" s="146"/>
      <c r="UDU174" s="145"/>
      <c r="UDV174" s="145"/>
      <c r="UDW174" s="167"/>
      <c r="UDX174" s="147"/>
      <c r="UDY174" s="148"/>
      <c r="UDZ174" s="187"/>
      <c r="UEA174" s="188"/>
      <c r="UEB174" s="165"/>
      <c r="UEC174" s="166"/>
      <c r="UED174" s="146"/>
      <c r="UEE174" s="145"/>
      <c r="UEF174" s="145"/>
      <c r="UEG174" s="167"/>
      <c r="UEH174" s="147"/>
      <c r="UEI174" s="148"/>
      <c r="UEJ174" s="187"/>
      <c r="UEK174" s="188"/>
      <c r="UEL174" s="165"/>
      <c r="UEM174" s="166"/>
      <c r="UEN174" s="146"/>
      <c r="UEO174" s="145"/>
      <c r="UEP174" s="145"/>
      <c r="UEQ174" s="167"/>
      <c r="UER174" s="147"/>
      <c r="UES174" s="148"/>
      <c r="UET174" s="187"/>
      <c r="UEU174" s="188"/>
      <c r="UEV174" s="165"/>
      <c r="UEW174" s="166"/>
      <c r="UEX174" s="146"/>
      <c r="UEY174" s="145"/>
      <c r="UEZ174" s="145"/>
      <c r="UFA174" s="167"/>
      <c r="UFB174" s="147"/>
      <c r="UFC174" s="148"/>
      <c r="UFD174" s="187"/>
      <c r="UFE174" s="188"/>
      <c r="UFF174" s="165"/>
      <c r="UFG174" s="166"/>
      <c r="UFH174" s="146"/>
      <c r="UFI174" s="145"/>
      <c r="UFJ174" s="145"/>
      <c r="UFK174" s="167"/>
      <c r="UFL174" s="147"/>
      <c r="UFM174" s="148"/>
      <c r="UFN174" s="187"/>
      <c r="UFO174" s="188"/>
      <c r="UFP174" s="165"/>
      <c r="UFQ174" s="166"/>
      <c r="UFR174" s="146"/>
      <c r="UFS174" s="145"/>
      <c r="UFT174" s="145"/>
      <c r="UFU174" s="167"/>
      <c r="UFV174" s="147"/>
      <c r="UFW174" s="148"/>
      <c r="UFX174" s="187"/>
      <c r="UFY174" s="188"/>
      <c r="UFZ174" s="165"/>
      <c r="UGA174" s="166"/>
      <c r="UGB174" s="146"/>
      <c r="UGC174" s="145"/>
      <c r="UGD174" s="145"/>
      <c r="UGE174" s="167"/>
      <c r="UGF174" s="147"/>
      <c r="UGG174" s="148"/>
      <c r="UGH174" s="187"/>
      <c r="UGI174" s="188"/>
      <c r="UGJ174" s="165"/>
      <c r="UGK174" s="166"/>
      <c r="UGL174" s="146"/>
      <c r="UGM174" s="145"/>
      <c r="UGN174" s="145"/>
      <c r="UGO174" s="167"/>
      <c r="UGP174" s="147"/>
      <c r="UGQ174" s="148"/>
      <c r="UGR174" s="187"/>
      <c r="UGS174" s="188"/>
      <c r="UGT174" s="165"/>
      <c r="UGU174" s="166"/>
      <c r="UGV174" s="146"/>
      <c r="UGW174" s="145"/>
      <c r="UGX174" s="145"/>
      <c r="UGY174" s="167"/>
      <c r="UGZ174" s="147"/>
      <c r="UHA174" s="148"/>
      <c r="UHB174" s="187"/>
      <c r="UHC174" s="188"/>
      <c r="UHD174" s="165"/>
      <c r="UHE174" s="166"/>
      <c r="UHF174" s="146"/>
      <c r="UHG174" s="145"/>
      <c r="UHH174" s="145"/>
      <c r="UHI174" s="167"/>
      <c r="UHJ174" s="147"/>
      <c r="UHK174" s="148"/>
      <c r="UHL174" s="187"/>
      <c r="UHM174" s="188"/>
      <c r="UHN174" s="165"/>
      <c r="UHO174" s="166"/>
      <c r="UHP174" s="146"/>
      <c r="UHQ174" s="145"/>
      <c r="UHR174" s="145"/>
      <c r="UHS174" s="167"/>
      <c r="UHT174" s="147"/>
      <c r="UHU174" s="148"/>
      <c r="UHV174" s="187"/>
      <c r="UHW174" s="188"/>
      <c r="UHX174" s="165"/>
      <c r="UHY174" s="166"/>
      <c r="UHZ174" s="146"/>
      <c r="UIA174" s="145"/>
      <c r="UIB174" s="145"/>
      <c r="UIC174" s="167"/>
      <c r="UID174" s="147"/>
      <c r="UIE174" s="148"/>
      <c r="UIF174" s="187"/>
      <c r="UIG174" s="188"/>
      <c r="UIH174" s="165"/>
      <c r="UII174" s="166"/>
      <c r="UIJ174" s="146"/>
      <c r="UIK174" s="145"/>
      <c r="UIL174" s="145"/>
      <c r="UIM174" s="167"/>
      <c r="UIN174" s="147"/>
      <c r="UIO174" s="148"/>
      <c r="UIP174" s="187"/>
      <c r="UIQ174" s="188"/>
      <c r="UIR174" s="165"/>
      <c r="UIS174" s="166"/>
      <c r="UIT174" s="146"/>
      <c r="UIU174" s="145"/>
      <c r="UIV174" s="145"/>
      <c r="UIW174" s="167"/>
      <c r="UIX174" s="147"/>
      <c r="UIY174" s="148"/>
      <c r="UIZ174" s="187"/>
      <c r="UJA174" s="188"/>
      <c r="UJB174" s="165"/>
      <c r="UJC174" s="166"/>
      <c r="UJD174" s="146"/>
      <c r="UJE174" s="145"/>
      <c r="UJF174" s="145"/>
      <c r="UJG174" s="167"/>
      <c r="UJH174" s="147"/>
      <c r="UJI174" s="148"/>
      <c r="UJJ174" s="187"/>
      <c r="UJK174" s="188"/>
      <c r="UJL174" s="165"/>
      <c r="UJM174" s="166"/>
      <c r="UJN174" s="146"/>
      <c r="UJO174" s="145"/>
      <c r="UJP174" s="145"/>
      <c r="UJQ174" s="167"/>
      <c r="UJR174" s="147"/>
      <c r="UJS174" s="148"/>
      <c r="UJT174" s="187"/>
      <c r="UJU174" s="188"/>
      <c r="UJV174" s="165"/>
      <c r="UJW174" s="166"/>
      <c r="UJX174" s="146"/>
      <c r="UJY174" s="145"/>
      <c r="UJZ174" s="145"/>
      <c r="UKA174" s="167"/>
      <c r="UKB174" s="147"/>
      <c r="UKC174" s="148"/>
      <c r="UKD174" s="187"/>
      <c r="UKE174" s="188"/>
      <c r="UKF174" s="165"/>
      <c r="UKG174" s="166"/>
      <c r="UKH174" s="146"/>
      <c r="UKI174" s="145"/>
      <c r="UKJ174" s="145"/>
      <c r="UKK174" s="167"/>
      <c r="UKL174" s="147"/>
      <c r="UKM174" s="148"/>
      <c r="UKN174" s="187"/>
      <c r="UKO174" s="188"/>
      <c r="UKP174" s="165"/>
      <c r="UKQ174" s="166"/>
      <c r="UKR174" s="146"/>
      <c r="UKS174" s="145"/>
      <c r="UKT174" s="145"/>
      <c r="UKU174" s="167"/>
      <c r="UKV174" s="147"/>
      <c r="UKW174" s="148"/>
      <c r="UKX174" s="187"/>
      <c r="UKY174" s="188"/>
      <c r="UKZ174" s="165"/>
      <c r="ULA174" s="166"/>
      <c r="ULB174" s="146"/>
      <c r="ULC174" s="145"/>
      <c r="ULD174" s="145"/>
      <c r="ULE174" s="167"/>
      <c r="ULF174" s="147"/>
      <c r="ULG174" s="148"/>
      <c r="ULH174" s="187"/>
      <c r="ULI174" s="188"/>
      <c r="ULJ174" s="165"/>
      <c r="ULK174" s="166"/>
      <c r="ULL174" s="146"/>
      <c r="ULM174" s="145"/>
      <c r="ULN174" s="145"/>
      <c r="ULO174" s="167"/>
      <c r="ULP174" s="147"/>
      <c r="ULQ174" s="148"/>
      <c r="ULR174" s="187"/>
      <c r="ULS174" s="188"/>
      <c r="ULT174" s="165"/>
      <c r="ULU174" s="166"/>
      <c r="ULV174" s="146"/>
      <c r="ULW174" s="145"/>
      <c r="ULX174" s="145"/>
      <c r="ULY174" s="167"/>
      <c r="ULZ174" s="147"/>
      <c r="UMA174" s="148"/>
      <c r="UMB174" s="187"/>
      <c r="UMC174" s="188"/>
      <c r="UMD174" s="165"/>
      <c r="UME174" s="166"/>
      <c r="UMF174" s="146"/>
      <c r="UMG174" s="145"/>
      <c r="UMH174" s="145"/>
      <c r="UMI174" s="167"/>
      <c r="UMJ174" s="147"/>
      <c r="UMK174" s="148"/>
      <c r="UML174" s="187"/>
      <c r="UMM174" s="188"/>
      <c r="UMN174" s="165"/>
      <c r="UMO174" s="166"/>
      <c r="UMP174" s="146"/>
      <c r="UMQ174" s="145"/>
      <c r="UMR174" s="145"/>
      <c r="UMS174" s="167"/>
      <c r="UMT174" s="147"/>
      <c r="UMU174" s="148"/>
      <c r="UMV174" s="187"/>
      <c r="UMW174" s="188"/>
      <c r="UMX174" s="165"/>
      <c r="UMY174" s="166"/>
      <c r="UMZ174" s="146"/>
      <c r="UNA174" s="145"/>
      <c r="UNB174" s="145"/>
      <c r="UNC174" s="167"/>
      <c r="UND174" s="147"/>
      <c r="UNE174" s="148"/>
      <c r="UNF174" s="187"/>
      <c r="UNG174" s="188"/>
      <c r="UNH174" s="165"/>
      <c r="UNI174" s="166"/>
      <c r="UNJ174" s="146"/>
      <c r="UNK174" s="145"/>
      <c r="UNL174" s="145"/>
      <c r="UNM174" s="167"/>
      <c r="UNN174" s="147"/>
      <c r="UNO174" s="148"/>
      <c r="UNP174" s="187"/>
      <c r="UNQ174" s="188"/>
      <c r="UNR174" s="165"/>
      <c r="UNS174" s="166"/>
      <c r="UNT174" s="146"/>
      <c r="UNU174" s="145"/>
      <c r="UNV174" s="145"/>
      <c r="UNW174" s="167"/>
      <c r="UNX174" s="147"/>
      <c r="UNY174" s="148"/>
      <c r="UNZ174" s="187"/>
      <c r="UOA174" s="188"/>
      <c r="UOB174" s="165"/>
      <c r="UOC174" s="166"/>
      <c r="UOD174" s="146"/>
      <c r="UOE174" s="145"/>
      <c r="UOF174" s="145"/>
      <c r="UOG174" s="167"/>
      <c r="UOH174" s="147"/>
      <c r="UOI174" s="148"/>
      <c r="UOJ174" s="187"/>
      <c r="UOK174" s="188"/>
      <c r="UOL174" s="165"/>
      <c r="UOM174" s="166"/>
      <c r="UON174" s="146"/>
      <c r="UOO174" s="145"/>
      <c r="UOP174" s="145"/>
      <c r="UOQ174" s="167"/>
      <c r="UOR174" s="147"/>
      <c r="UOS174" s="148"/>
      <c r="UOT174" s="187"/>
      <c r="UOU174" s="188"/>
      <c r="UOV174" s="165"/>
      <c r="UOW174" s="166"/>
      <c r="UOX174" s="146"/>
      <c r="UOY174" s="145"/>
      <c r="UOZ174" s="145"/>
      <c r="UPA174" s="167"/>
      <c r="UPB174" s="147"/>
      <c r="UPC174" s="148"/>
      <c r="UPD174" s="187"/>
      <c r="UPE174" s="188"/>
      <c r="UPF174" s="165"/>
      <c r="UPG174" s="166"/>
      <c r="UPH174" s="146"/>
      <c r="UPI174" s="145"/>
      <c r="UPJ174" s="145"/>
      <c r="UPK174" s="167"/>
      <c r="UPL174" s="147"/>
      <c r="UPM174" s="148"/>
      <c r="UPN174" s="187"/>
      <c r="UPO174" s="188"/>
      <c r="UPP174" s="165"/>
      <c r="UPQ174" s="166"/>
      <c r="UPR174" s="146"/>
      <c r="UPS174" s="145"/>
      <c r="UPT174" s="145"/>
      <c r="UPU174" s="167"/>
      <c r="UPV174" s="147"/>
      <c r="UPW174" s="148"/>
      <c r="UPX174" s="187"/>
      <c r="UPY174" s="188"/>
      <c r="UPZ174" s="165"/>
      <c r="UQA174" s="166"/>
      <c r="UQB174" s="146"/>
      <c r="UQC174" s="145"/>
      <c r="UQD174" s="145"/>
      <c r="UQE174" s="167"/>
      <c r="UQF174" s="147"/>
      <c r="UQG174" s="148"/>
      <c r="UQH174" s="187"/>
      <c r="UQI174" s="188"/>
      <c r="UQJ174" s="165"/>
      <c r="UQK174" s="166"/>
      <c r="UQL174" s="146"/>
      <c r="UQM174" s="145"/>
      <c r="UQN174" s="145"/>
      <c r="UQO174" s="167"/>
      <c r="UQP174" s="147"/>
      <c r="UQQ174" s="148"/>
      <c r="UQR174" s="187"/>
      <c r="UQS174" s="188"/>
      <c r="UQT174" s="165"/>
      <c r="UQU174" s="166"/>
      <c r="UQV174" s="146"/>
      <c r="UQW174" s="145"/>
      <c r="UQX174" s="145"/>
      <c r="UQY174" s="167"/>
      <c r="UQZ174" s="147"/>
      <c r="URA174" s="148"/>
      <c r="URB174" s="187"/>
      <c r="URC174" s="188"/>
      <c r="URD174" s="165"/>
      <c r="URE174" s="166"/>
      <c r="URF174" s="146"/>
      <c r="URG174" s="145"/>
      <c r="URH174" s="145"/>
      <c r="URI174" s="167"/>
      <c r="URJ174" s="147"/>
      <c r="URK174" s="148"/>
      <c r="URL174" s="187"/>
      <c r="URM174" s="188"/>
      <c r="URN174" s="165"/>
      <c r="URO174" s="166"/>
      <c r="URP174" s="146"/>
      <c r="URQ174" s="145"/>
      <c r="URR174" s="145"/>
      <c r="URS174" s="167"/>
      <c r="URT174" s="147"/>
      <c r="URU174" s="148"/>
      <c r="URV174" s="187"/>
      <c r="URW174" s="188"/>
      <c r="URX174" s="165"/>
      <c r="URY174" s="166"/>
      <c r="URZ174" s="146"/>
      <c r="USA174" s="145"/>
      <c r="USB174" s="145"/>
      <c r="USC174" s="167"/>
      <c r="USD174" s="147"/>
      <c r="USE174" s="148"/>
      <c r="USF174" s="187"/>
      <c r="USG174" s="188"/>
      <c r="USH174" s="165"/>
      <c r="USI174" s="166"/>
      <c r="USJ174" s="146"/>
      <c r="USK174" s="145"/>
      <c r="USL174" s="145"/>
      <c r="USM174" s="167"/>
      <c r="USN174" s="147"/>
      <c r="USO174" s="148"/>
      <c r="USP174" s="187"/>
      <c r="USQ174" s="188"/>
      <c r="USR174" s="165"/>
      <c r="USS174" s="166"/>
      <c r="UST174" s="146"/>
      <c r="USU174" s="145"/>
      <c r="USV174" s="145"/>
      <c r="USW174" s="167"/>
      <c r="USX174" s="147"/>
      <c r="USY174" s="148"/>
      <c r="USZ174" s="187"/>
      <c r="UTA174" s="188"/>
      <c r="UTB174" s="165"/>
      <c r="UTC174" s="166"/>
      <c r="UTD174" s="146"/>
      <c r="UTE174" s="145"/>
      <c r="UTF174" s="145"/>
      <c r="UTG174" s="167"/>
      <c r="UTH174" s="147"/>
      <c r="UTI174" s="148"/>
      <c r="UTJ174" s="187"/>
      <c r="UTK174" s="188"/>
      <c r="UTL174" s="165"/>
      <c r="UTM174" s="166"/>
      <c r="UTN174" s="146"/>
      <c r="UTO174" s="145"/>
      <c r="UTP174" s="145"/>
      <c r="UTQ174" s="167"/>
      <c r="UTR174" s="147"/>
      <c r="UTS174" s="148"/>
      <c r="UTT174" s="187"/>
      <c r="UTU174" s="188"/>
      <c r="UTV174" s="165"/>
      <c r="UTW174" s="166"/>
      <c r="UTX174" s="146"/>
      <c r="UTY174" s="145"/>
      <c r="UTZ174" s="145"/>
      <c r="UUA174" s="167"/>
      <c r="UUB174" s="147"/>
      <c r="UUC174" s="148"/>
      <c r="UUD174" s="187"/>
      <c r="UUE174" s="188"/>
      <c r="UUF174" s="165"/>
      <c r="UUG174" s="166"/>
      <c r="UUH174" s="146"/>
      <c r="UUI174" s="145"/>
      <c r="UUJ174" s="145"/>
      <c r="UUK174" s="167"/>
      <c r="UUL174" s="147"/>
      <c r="UUM174" s="148"/>
      <c r="UUN174" s="187"/>
      <c r="UUO174" s="188"/>
      <c r="UUP174" s="165"/>
      <c r="UUQ174" s="166"/>
      <c r="UUR174" s="146"/>
      <c r="UUS174" s="145"/>
      <c r="UUT174" s="145"/>
      <c r="UUU174" s="167"/>
      <c r="UUV174" s="147"/>
      <c r="UUW174" s="148"/>
      <c r="UUX174" s="187"/>
      <c r="UUY174" s="188"/>
      <c r="UUZ174" s="165"/>
      <c r="UVA174" s="166"/>
      <c r="UVB174" s="146"/>
      <c r="UVC174" s="145"/>
      <c r="UVD174" s="145"/>
      <c r="UVE174" s="167"/>
      <c r="UVF174" s="147"/>
      <c r="UVG174" s="148"/>
      <c r="UVH174" s="187"/>
      <c r="UVI174" s="188"/>
      <c r="UVJ174" s="165"/>
      <c r="UVK174" s="166"/>
      <c r="UVL174" s="146"/>
      <c r="UVM174" s="145"/>
      <c r="UVN174" s="145"/>
      <c r="UVO174" s="167"/>
      <c r="UVP174" s="147"/>
      <c r="UVQ174" s="148"/>
      <c r="UVR174" s="187"/>
      <c r="UVS174" s="188"/>
      <c r="UVT174" s="165"/>
      <c r="UVU174" s="166"/>
      <c r="UVV174" s="146"/>
      <c r="UVW174" s="145"/>
      <c r="UVX174" s="145"/>
      <c r="UVY174" s="167"/>
      <c r="UVZ174" s="147"/>
      <c r="UWA174" s="148"/>
      <c r="UWB174" s="187"/>
      <c r="UWC174" s="188"/>
      <c r="UWD174" s="165"/>
      <c r="UWE174" s="166"/>
      <c r="UWF174" s="146"/>
      <c r="UWG174" s="145"/>
      <c r="UWH174" s="145"/>
      <c r="UWI174" s="167"/>
      <c r="UWJ174" s="147"/>
      <c r="UWK174" s="148"/>
      <c r="UWL174" s="187"/>
      <c r="UWM174" s="188"/>
      <c r="UWN174" s="165"/>
      <c r="UWO174" s="166"/>
      <c r="UWP174" s="146"/>
      <c r="UWQ174" s="145"/>
      <c r="UWR174" s="145"/>
      <c r="UWS174" s="167"/>
      <c r="UWT174" s="147"/>
      <c r="UWU174" s="148"/>
      <c r="UWV174" s="187"/>
      <c r="UWW174" s="188"/>
      <c r="UWX174" s="165"/>
      <c r="UWY174" s="166"/>
      <c r="UWZ174" s="146"/>
      <c r="UXA174" s="145"/>
      <c r="UXB174" s="145"/>
      <c r="UXC174" s="167"/>
      <c r="UXD174" s="147"/>
      <c r="UXE174" s="148"/>
      <c r="UXF174" s="187"/>
      <c r="UXG174" s="188"/>
      <c r="UXH174" s="165"/>
      <c r="UXI174" s="166"/>
      <c r="UXJ174" s="146"/>
      <c r="UXK174" s="145"/>
      <c r="UXL174" s="145"/>
      <c r="UXM174" s="167"/>
      <c r="UXN174" s="147"/>
      <c r="UXO174" s="148"/>
      <c r="UXP174" s="187"/>
      <c r="UXQ174" s="188"/>
      <c r="UXR174" s="165"/>
      <c r="UXS174" s="166"/>
      <c r="UXT174" s="146"/>
      <c r="UXU174" s="145"/>
      <c r="UXV174" s="145"/>
      <c r="UXW174" s="167"/>
      <c r="UXX174" s="147"/>
      <c r="UXY174" s="148"/>
      <c r="UXZ174" s="187"/>
      <c r="UYA174" s="188"/>
      <c r="UYB174" s="165"/>
      <c r="UYC174" s="166"/>
      <c r="UYD174" s="146"/>
      <c r="UYE174" s="145"/>
      <c r="UYF174" s="145"/>
      <c r="UYG174" s="167"/>
      <c r="UYH174" s="147"/>
      <c r="UYI174" s="148"/>
      <c r="UYJ174" s="187"/>
      <c r="UYK174" s="188"/>
      <c r="UYL174" s="165"/>
      <c r="UYM174" s="166"/>
      <c r="UYN174" s="146"/>
      <c r="UYO174" s="145"/>
      <c r="UYP174" s="145"/>
      <c r="UYQ174" s="167"/>
      <c r="UYR174" s="147"/>
      <c r="UYS174" s="148"/>
      <c r="UYT174" s="187"/>
      <c r="UYU174" s="188"/>
      <c r="UYV174" s="165"/>
      <c r="UYW174" s="166"/>
      <c r="UYX174" s="146"/>
      <c r="UYY174" s="145"/>
      <c r="UYZ174" s="145"/>
      <c r="UZA174" s="167"/>
      <c r="UZB174" s="147"/>
      <c r="UZC174" s="148"/>
      <c r="UZD174" s="187"/>
      <c r="UZE174" s="188"/>
      <c r="UZF174" s="165"/>
      <c r="UZG174" s="166"/>
      <c r="UZH174" s="146"/>
      <c r="UZI174" s="145"/>
      <c r="UZJ174" s="145"/>
      <c r="UZK174" s="167"/>
      <c r="UZL174" s="147"/>
      <c r="UZM174" s="148"/>
      <c r="UZN174" s="187"/>
      <c r="UZO174" s="188"/>
      <c r="UZP174" s="165"/>
      <c r="UZQ174" s="166"/>
      <c r="UZR174" s="146"/>
      <c r="UZS174" s="145"/>
      <c r="UZT174" s="145"/>
      <c r="UZU174" s="167"/>
      <c r="UZV174" s="147"/>
      <c r="UZW174" s="148"/>
      <c r="UZX174" s="187"/>
      <c r="UZY174" s="188"/>
      <c r="UZZ174" s="165"/>
      <c r="VAA174" s="166"/>
      <c r="VAB174" s="146"/>
      <c r="VAC174" s="145"/>
      <c r="VAD174" s="145"/>
      <c r="VAE174" s="167"/>
      <c r="VAF174" s="147"/>
      <c r="VAG174" s="148"/>
      <c r="VAH174" s="187"/>
      <c r="VAI174" s="188"/>
      <c r="VAJ174" s="165"/>
      <c r="VAK174" s="166"/>
      <c r="VAL174" s="146"/>
      <c r="VAM174" s="145"/>
      <c r="VAN174" s="145"/>
      <c r="VAO174" s="167"/>
      <c r="VAP174" s="147"/>
      <c r="VAQ174" s="148"/>
      <c r="VAR174" s="187"/>
      <c r="VAS174" s="188"/>
      <c r="VAT174" s="165"/>
      <c r="VAU174" s="166"/>
      <c r="VAV174" s="146"/>
      <c r="VAW174" s="145"/>
      <c r="VAX174" s="145"/>
      <c r="VAY174" s="167"/>
      <c r="VAZ174" s="147"/>
      <c r="VBA174" s="148"/>
      <c r="VBB174" s="187"/>
      <c r="VBC174" s="188"/>
      <c r="VBD174" s="165"/>
      <c r="VBE174" s="166"/>
      <c r="VBF174" s="146"/>
      <c r="VBG174" s="145"/>
      <c r="VBH174" s="145"/>
      <c r="VBI174" s="167"/>
      <c r="VBJ174" s="147"/>
      <c r="VBK174" s="148"/>
      <c r="VBL174" s="187"/>
      <c r="VBM174" s="188"/>
      <c r="VBN174" s="165"/>
      <c r="VBO174" s="166"/>
      <c r="VBP174" s="146"/>
      <c r="VBQ174" s="145"/>
      <c r="VBR174" s="145"/>
      <c r="VBS174" s="167"/>
      <c r="VBT174" s="147"/>
      <c r="VBU174" s="148"/>
      <c r="VBV174" s="187"/>
      <c r="VBW174" s="188"/>
      <c r="VBX174" s="165"/>
      <c r="VBY174" s="166"/>
      <c r="VBZ174" s="146"/>
      <c r="VCA174" s="145"/>
      <c r="VCB174" s="145"/>
      <c r="VCC174" s="167"/>
      <c r="VCD174" s="147"/>
      <c r="VCE174" s="148"/>
      <c r="VCF174" s="187"/>
      <c r="VCG174" s="188"/>
      <c r="VCH174" s="165"/>
      <c r="VCI174" s="166"/>
      <c r="VCJ174" s="146"/>
      <c r="VCK174" s="145"/>
      <c r="VCL174" s="145"/>
      <c r="VCM174" s="167"/>
      <c r="VCN174" s="147"/>
      <c r="VCO174" s="148"/>
      <c r="VCP174" s="187"/>
      <c r="VCQ174" s="188"/>
      <c r="VCR174" s="165"/>
      <c r="VCS174" s="166"/>
      <c r="VCT174" s="146"/>
      <c r="VCU174" s="145"/>
      <c r="VCV174" s="145"/>
      <c r="VCW174" s="167"/>
      <c r="VCX174" s="147"/>
      <c r="VCY174" s="148"/>
      <c r="VCZ174" s="187"/>
      <c r="VDA174" s="188"/>
      <c r="VDB174" s="165"/>
      <c r="VDC174" s="166"/>
      <c r="VDD174" s="146"/>
      <c r="VDE174" s="145"/>
      <c r="VDF174" s="145"/>
      <c r="VDG174" s="167"/>
      <c r="VDH174" s="147"/>
      <c r="VDI174" s="148"/>
      <c r="VDJ174" s="187"/>
      <c r="VDK174" s="188"/>
      <c r="VDL174" s="165"/>
      <c r="VDM174" s="166"/>
      <c r="VDN174" s="146"/>
      <c r="VDO174" s="145"/>
      <c r="VDP174" s="145"/>
      <c r="VDQ174" s="167"/>
      <c r="VDR174" s="147"/>
      <c r="VDS174" s="148"/>
      <c r="VDT174" s="187"/>
      <c r="VDU174" s="188"/>
      <c r="VDV174" s="165"/>
      <c r="VDW174" s="166"/>
      <c r="VDX174" s="146"/>
      <c r="VDY174" s="145"/>
      <c r="VDZ174" s="145"/>
      <c r="VEA174" s="167"/>
      <c r="VEB174" s="147"/>
      <c r="VEC174" s="148"/>
      <c r="VED174" s="187"/>
      <c r="VEE174" s="188"/>
      <c r="VEF174" s="165"/>
      <c r="VEG174" s="166"/>
      <c r="VEH174" s="146"/>
      <c r="VEI174" s="145"/>
      <c r="VEJ174" s="145"/>
      <c r="VEK174" s="167"/>
      <c r="VEL174" s="147"/>
      <c r="VEM174" s="148"/>
      <c r="VEN174" s="187"/>
      <c r="VEO174" s="188"/>
      <c r="VEP174" s="165"/>
      <c r="VEQ174" s="166"/>
      <c r="VER174" s="146"/>
      <c r="VES174" s="145"/>
      <c r="VET174" s="145"/>
      <c r="VEU174" s="167"/>
      <c r="VEV174" s="147"/>
      <c r="VEW174" s="148"/>
      <c r="VEX174" s="187"/>
      <c r="VEY174" s="188"/>
      <c r="VEZ174" s="165"/>
      <c r="VFA174" s="166"/>
      <c r="VFB174" s="146"/>
      <c r="VFC174" s="145"/>
      <c r="VFD174" s="145"/>
      <c r="VFE174" s="167"/>
      <c r="VFF174" s="147"/>
      <c r="VFG174" s="148"/>
      <c r="VFH174" s="187"/>
      <c r="VFI174" s="188"/>
      <c r="VFJ174" s="165"/>
      <c r="VFK174" s="166"/>
      <c r="VFL174" s="146"/>
      <c r="VFM174" s="145"/>
      <c r="VFN174" s="145"/>
      <c r="VFO174" s="167"/>
      <c r="VFP174" s="147"/>
      <c r="VFQ174" s="148"/>
      <c r="VFR174" s="187"/>
      <c r="VFS174" s="188"/>
      <c r="VFT174" s="165"/>
      <c r="VFU174" s="166"/>
      <c r="VFV174" s="146"/>
      <c r="VFW174" s="145"/>
      <c r="VFX174" s="145"/>
      <c r="VFY174" s="167"/>
      <c r="VFZ174" s="147"/>
      <c r="VGA174" s="148"/>
      <c r="VGB174" s="187"/>
      <c r="VGC174" s="188"/>
      <c r="VGD174" s="165"/>
      <c r="VGE174" s="166"/>
      <c r="VGF174" s="146"/>
      <c r="VGG174" s="145"/>
      <c r="VGH174" s="145"/>
      <c r="VGI174" s="167"/>
      <c r="VGJ174" s="147"/>
      <c r="VGK174" s="148"/>
      <c r="VGL174" s="187"/>
      <c r="VGM174" s="188"/>
      <c r="VGN174" s="165"/>
      <c r="VGO174" s="166"/>
      <c r="VGP174" s="146"/>
      <c r="VGQ174" s="145"/>
      <c r="VGR174" s="145"/>
      <c r="VGS174" s="167"/>
      <c r="VGT174" s="147"/>
      <c r="VGU174" s="148"/>
      <c r="VGV174" s="187"/>
      <c r="VGW174" s="188"/>
      <c r="VGX174" s="165"/>
      <c r="VGY174" s="166"/>
      <c r="VGZ174" s="146"/>
      <c r="VHA174" s="145"/>
      <c r="VHB174" s="145"/>
      <c r="VHC174" s="167"/>
      <c r="VHD174" s="147"/>
      <c r="VHE174" s="148"/>
      <c r="VHF174" s="187"/>
      <c r="VHG174" s="188"/>
      <c r="VHH174" s="165"/>
      <c r="VHI174" s="166"/>
      <c r="VHJ174" s="146"/>
      <c r="VHK174" s="145"/>
      <c r="VHL174" s="145"/>
      <c r="VHM174" s="167"/>
      <c r="VHN174" s="147"/>
      <c r="VHO174" s="148"/>
      <c r="VHP174" s="187"/>
      <c r="VHQ174" s="188"/>
      <c r="VHR174" s="165"/>
      <c r="VHS174" s="166"/>
      <c r="VHT174" s="146"/>
      <c r="VHU174" s="145"/>
      <c r="VHV174" s="145"/>
      <c r="VHW174" s="167"/>
      <c r="VHX174" s="147"/>
      <c r="VHY174" s="148"/>
      <c r="VHZ174" s="187"/>
      <c r="VIA174" s="188"/>
      <c r="VIB174" s="165"/>
      <c r="VIC174" s="166"/>
      <c r="VID174" s="146"/>
      <c r="VIE174" s="145"/>
      <c r="VIF174" s="145"/>
      <c r="VIG174" s="167"/>
      <c r="VIH174" s="147"/>
      <c r="VII174" s="148"/>
      <c r="VIJ174" s="187"/>
      <c r="VIK174" s="188"/>
      <c r="VIL174" s="165"/>
      <c r="VIM174" s="166"/>
      <c r="VIN174" s="146"/>
      <c r="VIO174" s="145"/>
      <c r="VIP174" s="145"/>
      <c r="VIQ174" s="167"/>
      <c r="VIR174" s="147"/>
      <c r="VIS174" s="148"/>
      <c r="VIT174" s="187"/>
      <c r="VIU174" s="188"/>
      <c r="VIV174" s="165"/>
      <c r="VIW174" s="166"/>
      <c r="VIX174" s="146"/>
      <c r="VIY174" s="145"/>
      <c r="VIZ174" s="145"/>
      <c r="VJA174" s="167"/>
      <c r="VJB174" s="147"/>
      <c r="VJC174" s="148"/>
      <c r="VJD174" s="187"/>
      <c r="VJE174" s="188"/>
      <c r="VJF174" s="165"/>
      <c r="VJG174" s="166"/>
      <c r="VJH174" s="146"/>
      <c r="VJI174" s="145"/>
      <c r="VJJ174" s="145"/>
      <c r="VJK174" s="167"/>
      <c r="VJL174" s="147"/>
      <c r="VJM174" s="148"/>
      <c r="VJN174" s="187"/>
      <c r="VJO174" s="188"/>
      <c r="VJP174" s="165"/>
      <c r="VJQ174" s="166"/>
      <c r="VJR174" s="146"/>
      <c r="VJS174" s="145"/>
      <c r="VJT174" s="145"/>
      <c r="VJU174" s="167"/>
      <c r="VJV174" s="147"/>
      <c r="VJW174" s="148"/>
      <c r="VJX174" s="187"/>
      <c r="VJY174" s="188"/>
      <c r="VJZ174" s="165"/>
      <c r="VKA174" s="166"/>
      <c r="VKB174" s="146"/>
      <c r="VKC174" s="145"/>
      <c r="VKD174" s="145"/>
      <c r="VKE174" s="167"/>
      <c r="VKF174" s="147"/>
      <c r="VKG174" s="148"/>
      <c r="VKH174" s="187"/>
      <c r="VKI174" s="188"/>
      <c r="VKJ174" s="165"/>
      <c r="VKK174" s="166"/>
      <c r="VKL174" s="146"/>
      <c r="VKM174" s="145"/>
      <c r="VKN174" s="145"/>
      <c r="VKO174" s="167"/>
      <c r="VKP174" s="147"/>
      <c r="VKQ174" s="148"/>
      <c r="VKR174" s="187"/>
      <c r="VKS174" s="188"/>
      <c r="VKT174" s="165"/>
      <c r="VKU174" s="166"/>
      <c r="VKV174" s="146"/>
      <c r="VKW174" s="145"/>
      <c r="VKX174" s="145"/>
      <c r="VKY174" s="167"/>
      <c r="VKZ174" s="147"/>
      <c r="VLA174" s="148"/>
      <c r="VLB174" s="187"/>
      <c r="VLC174" s="188"/>
      <c r="VLD174" s="165"/>
      <c r="VLE174" s="166"/>
      <c r="VLF174" s="146"/>
      <c r="VLG174" s="145"/>
      <c r="VLH174" s="145"/>
      <c r="VLI174" s="167"/>
      <c r="VLJ174" s="147"/>
      <c r="VLK174" s="148"/>
      <c r="VLL174" s="187"/>
      <c r="VLM174" s="188"/>
      <c r="VLN174" s="165"/>
      <c r="VLO174" s="166"/>
      <c r="VLP174" s="146"/>
      <c r="VLQ174" s="145"/>
      <c r="VLR174" s="145"/>
      <c r="VLS174" s="167"/>
      <c r="VLT174" s="147"/>
      <c r="VLU174" s="148"/>
      <c r="VLV174" s="187"/>
      <c r="VLW174" s="188"/>
      <c r="VLX174" s="165"/>
      <c r="VLY174" s="166"/>
      <c r="VLZ174" s="146"/>
      <c r="VMA174" s="145"/>
      <c r="VMB174" s="145"/>
      <c r="VMC174" s="167"/>
      <c r="VMD174" s="147"/>
      <c r="VME174" s="148"/>
      <c r="VMF174" s="187"/>
      <c r="VMG174" s="188"/>
      <c r="VMH174" s="165"/>
      <c r="VMI174" s="166"/>
      <c r="VMJ174" s="146"/>
      <c r="VMK174" s="145"/>
      <c r="VML174" s="145"/>
      <c r="VMM174" s="167"/>
      <c r="VMN174" s="147"/>
      <c r="VMO174" s="148"/>
      <c r="VMP174" s="187"/>
      <c r="VMQ174" s="188"/>
      <c r="VMR174" s="165"/>
      <c r="VMS174" s="166"/>
      <c r="VMT174" s="146"/>
      <c r="VMU174" s="145"/>
      <c r="VMV174" s="145"/>
      <c r="VMW174" s="167"/>
      <c r="VMX174" s="147"/>
      <c r="VMY174" s="148"/>
      <c r="VMZ174" s="187"/>
      <c r="VNA174" s="188"/>
      <c r="VNB174" s="165"/>
      <c r="VNC174" s="166"/>
      <c r="VND174" s="146"/>
      <c r="VNE174" s="145"/>
      <c r="VNF174" s="145"/>
      <c r="VNG174" s="167"/>
      <c r="VNH174" s="147"/>
      <c r="VNI174" s="148"/>
      <c r="VNJ174" s="187"/>
      <c r="VNK174" s="188"/>
      <c r="VNL174" s="165"/>
      <c r="VNM174" s="166"/>
      <c r="VNN174" s="146"/>
      <c r="VNO174" s="145"/>
      <c r="VNP174" s="145"/>
      <c r="VNQ174" s="167"/>
      <c r="VNR174" s="147"/>
      <c r="VNS174" s="148"/>
      <c r="VNT174" s="187"/>
      <c r="VNU174" s="188"/>
      <c r="VNV174" s="165"/>
      <c r="VNW174" s="166"/>
      <c r="VNX174" s="146"/>
      <c r="VNY174" s="145"/>
      <c r="VNZ174" s="145"/>
      <c r="VOA174" s="167"/>
      <c r="VOB174" s="147"/>
      <c r="VOC174" s="148"/>
      <c r="VOD174" s="187"/>
      <c r="VOE174" s="188"/>
      <c r="VOF174" s="165"/>
      <c r="VOG174" s="166"/>
      <c r="VOH174" s="146"/>
      <c r="VOI174" s="145"/>
      <c r="VOJ174" s="145"/>
      <c r="VOK174" s="167"/>
      <c r="VOL174" s="147"/>
      <c r="VOM174" s="148"/>
      <c r="VON174" s="187"/>
      <c r="VOO174" s="188"/>
      <c r="VOP174" s="165"/>
      <c r="VOQ174" s="166"/>
      <c r="VOR174" s="146"/>
      <c r="VOS174" s="145"/>
      <c r="VOT174" s="145"/>
      <c r="VOU174" s="167"/>
      <c r="VOV174" s="147"/>
      <c r="VOW174" s="148"/>
      <c r="VOX174" s="187"/>
      <c r="VOY174" s="188"/>
      <c r="VOZ174" s="165"/>
      <c r="VPA174" s="166"/>
      <c r="VPB174" s="146"/>
      <c r="VPC174" s="145"/>
      <c r="VPD174" s="145"/>
      <c r="VPE174" s="167"/>
      <c r="VPF174" s="147"/>
      <c r="VPG174" s="148"/>
      <c r="VPH174" s="187"/>
      <c r="VPI174" s="188"/>
      <c r="VPJ174" s="165"/>
      <c r="VPK174" s="166"/>
      <c r="VPL174" s="146"/>
      <c r="VPM174" s="145"/>
      <c r="VPN174" s="145"/>
      <c r="VPO174" s="167"/>
      <c r="VPP174" s="147"/>
      <c r="VPQ174" s="148"/>
      <c r="VPR174" s="187"/>
      <c r="VPS174" s="188"/>
      <c r="VPT174" s="165"/>
      <c r="VPU174" s="166"/>
      <c r="VPV174" s="146"/>
      <c r="VPW174" s="145"/>
      <c r="VPX174" s="145"/>
      <c r="VPY174" s="167"/>
      <c r="VPZ174" s="147"/>
      <c r="VQA174" s="148"/>
      <c r="VQB174" s="187"/>
      <c r="VQC174" s="188"/>
      <c r="VQD174" s="165"/>
      <c r="VQE174" s="166"/>
      <c r="VQF174" s="146"/>
      <c r="VQG174" s="145"/>
      <c r="VQH174" s="145"/>
      <c r="VQI174" s="167"/>
      <c r="VQJ174" s="147"/>
      <c r="VQK174" s="148"/>
      <c r="VQL174" s="187"/>
      <c r="VQM174" s="188"/>
      <c r="VQN174" s="165"/>
      <c r="VQO174" s="166"/>
      <c r="VQP174" s="146"/>
      <c r="VQQ174" s="145"/>
      <c r="VQR174" s="145"/>
      <c r="VQS174" s="167"/>
      <c r="VQT174" s="147"/>
      <c r="VQU174" s="148"/>
      <c r="VQV174" s="187"/>
      <c r="VQW174" s="188"/>
      <c r="VQX174" s="165"/>
      <c r="VQY174" s="166"/>
      <c r="VQZ174" s="146"/>
      <c r="VRA174" s="145"/>
      <c r="VRB174" s="145"/>
      <c r="VRC174" s="167"/>
      <c r="VRD174" s="147"/>
      <c r="VRE174" s="148"/>
      <c r="VRF174" s="187"/>
      <c r="VRG174" s="188"/>
      <c r="VRH174" s="165"/>
      <c r="VRI174" s="166"/>
      <c r="VRJ174" s="146"/>
      <c r="VRK174" s="145"/>
      <c r="VRL174" s="145"/>
      <c r="VRM174" s="167"/>
      <c r="VRN174" s="147"/>
      <c r="VRO174" s="148"/>
      <c r="VRP174" s="187"/>
      <c r="VRQ174" s="188"/>
      <c r="VRR174" s="165"/>
      <c r="VRS174" s="166"/>
      <c r="VRT174" s="146"/>
      <c r="VRU174" s="145"/>
      <c r="VRV174" s="145"/>
      <c r="VRW174" s="167"/>
      <c r="VRX174" s="147"/>
      <c r="VRY174" s="148"/>
      <c r="VRZ174" s="187"/>
      <c r="VSA174" s="188"/>
      <c r="VSB174" s="165"/>
      <c r="VSC174" s="166"/>
      <c r="VSD174" s="146"/>
      <c r="VSE174" s="145"/>
      <c r="VSF174" s="145"/>
      <c r="VSG174" s="167"/>
      <c r="VSH174" s="147"/>
      <c r="VSI174" s="148"/>
      <c r="VSJ174" s="187"/>
      <c r="VSK174" s="188"/>
      <c r="VSL174" s="165"/>
      <c r="VSM174" s="166"/>
      <c r="VSN174" s="146"/>
      <c r="VSO174" s="145"/>
      <c r="VSP174" s="145"/>
      <c r="VSQ174" s="167"/>
      <c r="VSR174" s="147"/>
      <c r="VSS174" s="148"/>
      <c r="VST174" s="187"/>
      <c r="VSU174" s="188"/>
      <c r="VSV174" s="165"/>
      <c r="VSW174" s="166"/>
      <c r="VSX174" s="146"/>
      <c r="VSY174" s="145"/>
      <c r="VSZ174" s="145"/>
      <c r="VTA174" s="167"/>
      <c r="VTB174" s="147"/>
      <c r="VTC174" s="148"/>
      <c r="VTD174" s="187"/>
      <c r="VTE174" s="188"/>
      <c r="VTF174" s="165"/>
      <c r="VTG174" s="166"/>
      <c r="VTH174" s="146"/>
      <c r="VTI174" s="145"/>
      <c r="VTJ174" s="145"/>
      <c r="VTK174" s="167"/>
      <c r="VTL174" s="147"/>
      <c r="VTM174" s="148"/>
      <c r="VTN174" s="187"/>
      <c r="VTO174" s="188"/>
      <c r="VTP174" s="165"/>
      <c r="VTQ174" s="166"/>
      <c r="VTR174" s="146"/>
      <c r="VTS174" s="145"/>
      <c r="VTT174" s="145"/>
      <c r="VTU174" s="167"/>
      <c r="VTV174" s="147"/>
      <c r="VTW174" s="148"/>
      <c r="VTX174" s="187"/>
      <c r="VTY174" s="188"/>
      <c r="VTZ174" s="165"/>
      <c r="VUA174" s="166"/>
      <c r="VUB174" s="146"/>
      <c r="VUC174" s="145"/>
      <c r="VUD174" s="145"/>
      <c r="VUE174" s="167"/>
      <c r="VUF174" s="147"/>
      <c r="VUG174" s="148"/>
      <c r="VUH174" s="187"/>
      <c r="VUI174" s="188"/>
      <c r="VUJ174" s="165"/>
      <c r="VUK174" s="166"/>
      <c r="VUL174" s="146"/>
      <c r="VUM174" s="145"/>
      <c r="VUN174" s="145"/>
      <c r="VUO174" s="167"/>
      <c r="VUP174" s="147"/>
      <c r="VUQ174" s="148"/>
      <c r="VUR174" s="187"/>
      <c r="VUS174" s="188"/>
      <c r="VUT174" s="165"/>
      <c r="VUU174" s="166"/>
      <c r="VUV174" s="146"/>
      <c r="VUW174" s="145"/>
      <c r="VUX174" s="145"/>
      <c r="VUY174" s="167"/>
      <c r="VUZ174" s="147"/>
      <c r="VVA174" s="148"/>
      <c r="VVB174" s="187"/>
      <c r="VVC174" s="188"/>
      <c r="VVD174" s="165"/>
      <c r="VVE174" s="166"/>
      <c r="VVF174" s="146"/>
      <c r="VVG174" s="145"/>
      <c r="VVH174" s="145"/>
      <c r="VVI174" s="167"/>
      <c r="VVJ174" s="147"/>
      <c r="VVK174" s="148"/>
      <c r="VVL174" s="187"/>
      <c r="VVM174" s="188"/>
      <c r="VVN174" s="165"/>
      <c r="VVO174" s="166"/>
      <c r="VVP174" s="146"/>
      <c r="VVQ174" s="145"/>
      <c r="VVR174" s="145"/>
      <c r="VVS174" s="167"/>
      <c r="VVT174" s="147"/>
      <c r="VVU174" s="148"/>
      <c r="VVV174" s="187"/>
      <c r="VVW174" s="188"/>
      <c r="VVX174" s="165"/>
      <c r="VVY174" s="166"/>
      <c r="VVZ174" s="146"/>
      <c r="VWA174" s="145"/>
      <c r="VWB174" s="145"/>
      <c r="VWC174" s="167"/>
      <c r="VWD174" s="147"/>
      <c r="VWE174" s="148"/>
      <c r="VWF174" s="187"/>
      <c r="VWG174" s="188"/>
      <c r="VWH174" s="165"/>
      <c r="VWI174" s="166"/>
      <c r="VWJ174" s="146"/>
      <c r="VWK174" s="145"/>
      <c r="VWL174" s="145"/>
      <c r="VWM174" s="167"/>
      <c r="VWN174" s="147"/>
      <c r="VWO174" s="148"/>
      <c r="VWP174" s="187"/>
      <c r="VWQ174" s="188"/>
      <c r="VWR174" s="165"/>
      <c r="VWS174" s="166"/>
      <c r="VWT174" s="146"/>
      <c r="VWU174" s="145"/>
      <c r="VWV174" s="145"/>
      <c r="VWW174" s="167"/>
      <c r="VWX174" s="147"/>
      <c r="VWY174" s="148"/>
      <c r="VWZ174" s="187"/>
      <c r="VXA174" s="188"/>
      <c r="VXB174" s="165"/>
      <c r="VXC174" s="166"/>
      <c r="VXD174" s="146"/>
      <c r="VXE174" s="145"/>
      <c r="VXF174" s="145"/>
      <c r="VXG174" s="167"/>
      <c r="VXH174" s="147"/>
      <c r="VXI174" s="148"/>
      <c r="VXJ174" s="187"/>
      <c r="VXK174" s="188"/>
      <c r="VXL174" s="165"/>
      <c r="VXM174" s="166"/>
      <c r="VXN174" s="146"/>
      <c r="VXO174" s="145"/>
      <c r="VXP174" s="145"/>
      <c r="VXQ174" s="167"/>
      <c r="VXR174" s="147"/>
      <c r="VXS174" s="148"/>
      <c r="VXT174" s="187"/>
      <c r="VXU174" s="188"/>
      <c r="VXV174" s="165"/>
      <c r="VXW174" s="166"/>
      <c r="VXX174" s="146"/>
      <c r="VXY174" s="145"/>
      <c r="VXZ174" s="145"/>
      <c r="VYA174" s="167"/>
      <c r="VYB174" s="147"/>
      <c r="VYC174" s="148"/>
      <c r="VYD174" s="187"/>
      <c r="VYE174" s="188"/>
      <c r="VYF174" s="165"/>
      <c r="VYG174" s="166"/>
      <c r="VYH174" s="146"/>
      <c r="VYI174" s="145"/>
      <c r="VYJ174" s="145"/>
      <c r="VYK174" s="167"/>
      <c r="VYL174" s="147"/>
      <c r="VYM174" s="148"/>
      <c r="VYN174" s="187"/>
      <c r="VYO174" s="188"/>
      <c r="VYP174" s="165"/>
      <c r="VYQ174" s="166"/>
      <c r="VYR174" s="146"/>
      <c r="VYS174" s="145"/>
      <c r="VYT174" s="145"/>
      <c r="VYU174" s="167"/>
      <c r="VYV174" s="147"/>
      <c r="VYW174" s="148"/>
      <c r="VYX174" s="187"/>
      <c r="VYY174" s="188"/>
      <c r="VYZ174" s="165"/>
      <c r="VZA174" s="166"/>
      <c r="VZB174" s="146"/>
      <c r="VZC174" s="145"/>
      <c r="VZD174" s="145"/>
      <c r="VZE174" s="167"/>
      <c r="VZF174" s="147"/>
      <c r="VZG174" s="148"/>
      <c r="VZH174" s="187"/>
      <c r="VZI174" s="188"/>
      <c r="VZJ174" s="165"/>
      <c r="VZK174" s="166"/>
      <c r="VZL174" s="146"/>
      <c r="VZM174" s="145"/>
      <c r="VZN174" s="145"/>
      <c r="VZO174" s="167"/>
      <c r="VZP174" s="147"/>
      <c r="VZQ174" s="148"/>
      <c r="VZR174" s="187"/>
      <c r="VZS174" s="188"/>
      <c r="VZT174" s="165"/>
      <c r="VZU174" s="166"/>
      <c r="VZV174" s="146"/>
      <c r="VZW174" s="145"/>
      <c r="VZX174" s="145"/>
      <c r="VZY174" s="167"/>
      <c r="VZZ174" s="147"/>
      <c r="WAA174" s="148"/>
      <c r="WAB174" s="187"/>
      <c r="WAC174" s="188"/>
      <c r="WAD174" s="165"/>
      <c r="WAE174" s="166"/>
      <c r="WAF174" s="146"/>
      <c r="WAG174" s="145"/>
      <c r="WAH174" s="145"/>
      <c r="WAI174" s="167"/>
      <c r="WAJ174" s="147"/>
      <c r="WAK174" s="148"/>
      <c r="WAL174" s="187"/>
      <c r="WAM174" s="188"/>
      <c r="WAN174" s="165"/>
      <c r="WAO174" s="166"/>
      <c r="WAP174" s="146"/>
      <c r="WAQ174" s="145"/>
      <c r="WAR174" s="145"/>
      <c r="WAS174" s="167"/>
      <c r="WAT174" s="147"/>
      <c r="WAU174" s="148"/>
      <c r="WAV174" s="187"/>
      <c r="WAW174" s="188"/>
      <c r="WAX174" s="165"/>
      <c r="WAY174" s="166"/>
      <c r="WAZ174" s="146"/>
      <c r="WBA174" s="145"/>
      <c r="WBB174" s="145"/>
      <c r="WBC174" s="167"/>
      <c r="WBD174" s="147"/>
      <c r="WBE174" s="148"/>
      <c r="WBF174" s="187"/>
      <c r="WBG174" s="188"/>
      <c r="WBH174" s="165"/>
      <c r="WBI174" s="166"/>
      <c r="WBJ174" s="146"/>
      <c r="WBK174" s="145"/>
      <c r="WBL174" s="145"/>
      <c r="WBM174" s="167"/>
      <c r="WBN174" s="147"/>
      <c r="WBO174" s="148"/>
      <c r="WBP174" s="187"/>
      <c r="WBQ174" s="188"/>
      <c r="WBR174" s="165"/>
      <c r="WBS174" s="166"/>
      <c r="WBT174" s="146"/>
      <c r="WBU174" s="145"/>
      <c r="WBV174" s="145"/>
      <c r="WBW174" s="167"/>
      <c r="WBX174" s="147"/>
      <c r="WBY174" s="148"/>
      <c r="WBZ174" s="187"/>
      <c r="WCA174" s="188"/>
      <c r="WCB174" s="165"/>
      <c r="WCC174" s="166"/>
      <c r="WCD174" s="146"/>
      <c r="WCE174" s="145"/>
      <c r="WCF174" s="145"/>
      <c r="WCG174" s="167"/>
      <c r="WCH174" s="147"/>
      <c r="WCI174" s="148"/>
      <c r="WCJ174" s="187"/>
      <c r="WCK174" s="188"/>
      <c r="WCL174" s="165"/>
      <c r="WCM174" s="166"/>
      <c r="WCN174" s="146"/>
      <c r="WCO174" s="145"/>
      <c r="WCP174" s="145"/>
      <c r="WCQ174" s="167"/>
      <c r="WCR174" s="147"/>
      <c r="WCS174" s="148"/>
      <c r="WCT174" s="187"/>
      <c r="WCU174" s="188"/>
      <c r="WCV174" s="165"/>
      <c r="WCW174" s="166"/>
      <c r="WCX174" s="146"/>
      <c r="WCY174" s="145"/>
      <c r="WCZ174" s="145"/>
      <c r="WDA174" s="167"/>
      <c r="WDB174" s="147"/>
      <c r="WDC174" s="148"/>
      <c r="WDD174" s="187"/>
      <c r="WDE174" s="188"/>
      <c r="WDF174" s="165"/>
      <c r="WDG174" s="166"/>
      <c r="WDH174" s="146"/>
      <c r="WDI174" s="145"/>
      <c r="WDJ174" s="145"/>
      <c r="WDK174" s="167"/>
      <c r="WDL174" s="147"/>
      <c r="WDM174" s="148"/>
      <c r="WDN174" s="187"/>
      <c r="WDO174" s="188"/>
      <c r="WDP174" s="165"/>
      <c r="WDQ174" s="166"/>
      <c r="WDR174" s="146"/>
      <c r="WDS174" s="145"/>
      <c r="WDT174" s="145"/>
      <c r="WDU174" s="167"/>
      <c r="WDV174" s="147"/>
      <c r="WDW174" s="148"/>
      <c r="WDX174" s="187"/>
      <c r="WDY174" s="188"/>
      <c r="WDZ174" s="165"/>
      <c r="WEA174" s="166"/>
      <c r="WEB174" s="146"/>
      <c r="WEC174" s="145"/>
      <c r="WED174" s="145"/>
      <c r="WEE174" s="167"/>
      <c r="WEF174" s="147"/>
      <c r="WEG174" s="148"/>
      <c r="WEH174" s="187"/>
      <c r="WEI174" s="188"/>
      <c r="WEJ174" s="165"/>
      <c r="WEK174" s="166"/>
      <c r="WEL174" s="146"/>
      <c r="WEM174" s="145"/>
      <c r="WEN174" s="145"/>
      <c r="WEO174" s="167"/>
      <c r="WEP174" s="147"/>
      <c r="WEQ174" s="148"/>
      <c r="WER174" s="187"/>
      <c r="WES174" s="188"/>
      <c r="WET174" s="165"/>
      <c r="WEU174" s="166"/>
      <c r="WEV174" s="146"/>
      <c r="WEW174" s="145"/>
      <c r="WEX174" s="145"/>
      <c r="WEY174" s="167"/>
      <c r="WEZ174" s="147"/>
      <c r="WFA174" s="148"/>
      <c r="WFB174" s="187"/>
      <c r="WFC174" s="188"/>
      <c r="WFD174" s="165"/>
      <c r="WFE174" s="166"/>
      <c r="WFF174" s="146"/>
      <c r="WFG174" s="145"/>
      <c r="WFH174" s="145"/>
      <c r="WFI174" s="167"/>
      <c r="WFJ174" s="147"/>
      <c r="WFK174" s="148"/>
      <c r="WFL174" s="187"/>
      <c r="WFM174" s="188"/>
      <c r="WFN174" s="165"/>
      <c r="WFO174" s="166"/>
      <c r="WFP174" s="146"/>
      <c r="WFQ174" s="145"/>
      <c r="WFR174" s="145"/>
      <c r="WFS174" s="167"/>
      <c r="WFT174" s="147"/>
      <c r="WFU174" s="148"/>
      <c r="WFV174" s="187"/>
      <c r="WFW174" s="188"/>
      <c r="WFX174" s="165"/>
      <c r="WFY174" s="166"/>
      <c r="WFZ174" s="146"/>
      <c r="WGA174" s="145"/>
      <c r="WGB174" s="145"/>
      <c r="WGC174" s="167"/>
      <c r="WGD174" s="147"/>
      <c r="WGE174" s="148"/>
      <c r="WGF174" s="187"/>
      <c r="WGG174" s="188"/>
      <c r="WGH174" s="165"/>
      <c r="WGI174" s="166"/>
      <c r="WGJ174" s="146"/>
      <c r="WGK174" s="145"/>
      <c r="WGL174" s="145"/>
      <c r="WGM174" s="167"/>
      <c r="WGN174" s="147"/>
      <c r="WGO174" s="148"/>
      <c r="WGP174" s="187"/>
      <c r="WGQ174" s="188"/>
      <c r="WGR174" s="165"/>
      <c r="WGS174" s="166"/>
      <c r="WGT174" s="146"/>
      <c r="WGU174" s="145"/>
      <c r="WGV174" s="145"/>
      <c r="WGW174" s="167"/>
      <c r="WGX174" s="147"/>
      <c r="WGY174" s="148"/>
      <c r="WGZ174" s="187"/>
      <c r="WHA174" s="188"/>
      <c r="WHB174" s="165"/>
      <c r="WHC174" s="166"/>
      <c r="WHD174" s="146"/>
      <c r="WHE174" s="145"/>
      <c r="WHF174" s="145"/>
      <c r="WHG174" s="167"/>
      <c r="WHH174" s="147"/>
      <c r="WHI174" s="148"/>
      <c r="WHJ174" s="187"/>
      <c r="WHK174" s="188"/>
      <c r="WHL174" s="165"/>
      <c r="WHM174" s="166"/>
      <c r="WHN174" s="146"/>
      <c r="WHO174" s="145"/>
      <c r="WHP174" s="145"/>
      <c r="WHQ174" s="167"/>
      <c r="WHR174" s="147"/>
      <c r="WHS174" s="148"/>
      <c r="WHT174" s="187"/>
      <c r="WHU174" s="188"/>
      <c r="WHV174" s="165"/>
      <c r="WHW174" s="166"/>
      <c r="WHX174" s="146"/>
      <c r="WHY174" s="145"/>
      <c r="WHZ174" s="145"/>
      <c r="WIA174" s="167"/>
      <c r="WIB174" s="147"/>
      <c r="WIC174" s="148"/>
      <c r="WID174" s="187"/>
      <c r="WIE174" s="188"/>
      <c r="WIF174" s="165"/>
      <c r="WIG174" s="166"/>
      <c r="WIH174" s="146"/>
      <c r="WII174" s="145"/>
      <c r="WIJ174" s="145"/>
      <c r="WIK174" s="167"/>
      <c r="WIL174" s="147"/>
      <c r="WIM174" s="148"/>
      <c r="WIN174" s="187"/>
      <c r="WIO174" s="188"/>
      <c r="WIP174" s="165"/>
      <c r="WIQ174" s="166"/>
      <c r="WIR174" s="146"/>
      <c r="WIS174" s="145"/>
      <c r="WIT174" s="145"/>
      <c r="WIU174" s="167"/>
      <c r="WIV174" s="147"/>
      <c r="WIW174" s="148"/>
      <c r="WIX174" s="187"/>
      <c r="WIY174" s="188"/>
      <c r="WIZ174" s="165"/>
      <c r="WJA174" s="166"/>
      <c r="WJB174" s="146"/>
      <c r="WJC174" s="145"/>
      <c r="WJD174" s="145"/>
      <c r="WJE174" s="167"/>
      <c r="WJF174" s="147"/>
      <c r="WJG174" s="148"/>
      <c r="WJH174" s="187"/>
      <c r="WJI174" s="188"/>
      <c r="WJJ174" s="165"/>
      <c r="WJK174" s="166"/>
      <c r="WJL174" s="146"/>
      <c r="WJM174" s="145"/>
      <c r="WJN174" s="145"/>
      <c r="WJO174" s="167"/>
      <c r="WJP174" s="147"/>
      <c r="WJQ174" s="148"/>
      <c r="WJR174" s="187"/>
      <c r="WJS174" s="188"/>
      <c r="WJT174" s="165"/>
      <c r="WJU174" s="166"/>
      <c r="WJV174" s="146"/>
      <c r="WJW174" s="145"/>
      <c r="WJX174" s="145"/>
      <c r="WJY174" s="167"/>
      <c r="WJZ174" s="147"/>
      <c r="WKA174" s="148"/>
      <c r="WKB174" s="187"/>
      <c r="WKC174" s="188"/>
      <c r="WKD174" s="165"/>
      <c r="WKE174" s="166"/>
      <c r="WKF174" s="146"/>
      <c r="WKG174" s="145"/>
      <c r="WKH174" s="145"/>
      <c r="WKI174" s="167"/>
      <c r="WKJ174" s="147"/>
      <c r="WKK174" s="148"/>
      <c r="WKL174" s="187"/>
      <c r="WKM174" s="188"/>
      <c r="WKN174" s="165"/>
      <c r="WKO174" s="166"/>
      <c r="WKP174" s="146"/>
      <c r="WKQ174" s="145"/>
      <c r="WKR174" s="145"/>
      <c r="WKS174" s="167"/>
      <c r="WKT174" s="147"/>
      <c r="WKU174" s="148"/>
      <c r="WKV174" s="187"/>
      <c r="WKW174" s="188"/>
      <c r="WKX174" s="165"/>
      <c r="WKY174" s="166"/>
      <c r="WKZ174" s="146"/>
      <c r="WLA174" s="145"/>
      <c r="WLB174" s="145"/>
      <c r="WLC174" s="167"/>
      <c r="WLD174" s="147"/>
      <c r="WLE174" s="148"/>
      <c r="WLF174" s="187"/>
      <c r="WLG174" s="188"/>
      <c r="WLH174" s="165"/>
      <c r="WLI174" s="166"/>
      <c r="WLJ174" s="146"/>
      <c r="WLK174" s="145"/>
      <c r="WLL174" s="145"/>
      <c r="WLM174" s="167"/>
      <c r="WLN174" s="147"/>
      <c r="WLO174" s="148"/>
      <c r="WLP174" s="187"/>
      <c r="WLQ174" s="188"/>
      <c r="WLR174" s="165"/>
      <c r="WLS174" s="166"/>
      <c r="WLT174" s="146"/>
      <c r="WLU174" s="145"/>
      <c r="WLV174" s="145"/>
      <c r="WLW174" s="167"/>
      <c r="WLX174" s="147"/>
      <c r="WLY174" s="148"/>
      <c r="WLZ174" s="187"/>
      <c r="WMA174" s="188"/>
      <c r="WMB174" s="165"/>
      <c r="WMC174" s="166"/>
      <c r="WMD174" s="146"/>
      <c r="WME174" s="145"/>
      <c r="WMF174" s="145"/>
      <c r="WMG174" s="167"/>
      <c r="WMH174" s="147"/>
      <c r="WMI174" s="148"/>
      <c r="WMJ174" s="187"/>
      <c r="WMK174" s="188"/>
      <c r="WML174" s="165"/>
      <c r="WMM174" s="166"/>
      <c r="WMN174" s="146"/>
      <c r="WMO174" s="145"/>
      <c r="WMP174" s="145"/>
      <c r="WMQ174" s="167"/>
      <c r="WMR174" s="147"/>
      <c r="WMS174" s="148"/>
      <c r="WMT174" s="187"/>
      <c r="WMU174" s="188"/>
      <c r="WMV174" s="165"/>
      <c r="WMW174" s="166"/>
      <c r="WMX174" s="146"/>
      <c r="WMY174" s="145"/>
      <c r="WMZ174" s="145"/>
      <c r="WNA174" s="167"/>
      <c r="WNB174" s="147"/>
      <c r="WNC174" s="148"/>
      <c r="WND174" s="187"/>
      <c r="WNE174" s="188"/>
      <c r="WNF174" s="165"/>
      <c r="WNG174" s="166"/>
      <c r="WNH174" s="146"/>
      <c r="WNI174" s="145"/>
      <c r="WNJ174" s="145"/>
      <c r="WNK174" s="167"/>
      <c r="WNL174" s="147"/>
      <c r="WNM174" s="148"/>
      <c r="WNN174" s="187"/>
      <c r="WNO174" s="188"/>
      <c r="WNP174" s="165"/>
      <c r="WNQ174" s="166"/>
      <c r="WNR174" s="146"/>
      <c r="WNS174" s="145"/>
      <c r="WNT174" s="145"/>
      <c r="WNU174" s="167"/>
      <c r="WNV174" s="147"/>
      <c r="WNW174" s="148"/>
      <c r="WNX174" s="187"/>
      <c r="WNY174" s="188"/>
      <c r="WNZ174" s="165"/>
      <c r="WOA174" s="166"/>
      <c r="WOB174" s="146"/>
      <c r="WOC174" s="145"/>
      <c r="WOD174" s="145"/>
      <c r="WOE174" s="167"/>
      <c r="WOF174" s="147"/>
      <c r="WOG174" s="148"/>
      <c r="WOH174" s="187"/>
      <c r="WOI174" s="188"/>
      <c r="WOJ174" s="165"/>
      <c r="WOK174" s="166"/>
      <c r="WOL174" s="146"/>
      <c r="WOM174" s="145"/>
      <c r="WON174" s="145"/>
      <c r="WOO174" s="167"/>
      <c r="WOP174" s="147"/>
      <c r="WOQ174" s="148"/>
      <c r="WOR174" s="187"/>
      <c r="WOS174" s="188"/>
      <c r="WOT174" s="165"/>
      <c r="WOU174" s="166"/>
      <c r="WOV174" s="146"/>
      <c r="WOW174" s="145"/>
      <c r="WOX174" s="145"/>
      <c r="WOY174" s="167"/>
      <c r="WOZ174" s="147"/>
      <c r="WPA174" s="148"/>
      <c r="WPB174" s="187"/>
      <c r="WPC174" s="188"/>
      <c r="WPD174" s="165"/>
      <c r="WPE174" s="166"/>
      <c r="WPF174" s="146"/>
      <c r="WPG174" s="145"/>
      <c r="WPH174" s="145"/>
      <c r="WPI174" s="167"/>
      <c r="WPJ174" s="147"/>
      <c r="WPK174" s="148"/>
      <c r="WPL174" s="187"/>
      <c r="WPM174" s="188"/>
      <c r="WPN174" s="165"/>
      <c r="WPO174" s="166"/>
      <c r="WPP174" s="146"/>
      <c r="WPQ174" s="145"/>
      <c r="WPR174" s="145"/>
      <c r="WPS174" s="167"/>
      <c r="WPT174" s="147"/>
      <c r="WPU174" s="148"/>
      <c r="WPV174" s="187"/>
      <c r="WPW174" s="188"/>
      <c r="WPX174" s="165"/>
      <c r="WPY174" s="166"/>
      <c r="WPZ174" s="146"/>
      <c r="WQA174" s="145"/>
      <c r="WQB174" s="145"/>
      <c r="WQC174" s="167"/>
      <c r="WQD174" s="147"/>
      <c r="WQE174" s="148"/>
      <c r="WQF174" s="187"/>
      <c r="WQG174" s="188"/>
      <c r="WQH174" s="165"/>
      <c r="WQI174" s="166"/>
      <c r="WQJ174" s="146"/>
      <c r="WQK174" s="145"/>
      <c r="WQL174" s="145"/>
      <c r="WQM174" s="167"/>
      <c r="WQN174" s="147"/>
      <c r="WQO174" s="148"/>
      <c r="WQP174" s="187"/>
      <c r="WQQ174" s="188"/>
      <c r="WQR174" s="165"/>
      <c r="WQS174" s="166"/>
      <c r="WQT174" s="146"/>
      <c r="WQU174" s="145"/>
      <c r="WQV174" s="145"/>
      <c r="WQW174" s="167"/>
      <c r="WQX174" s="147"/>
      <c r="WQY174" s="148"/>
      <c r="WQZ174" s="187"/>
      <c r="WRA174" s="188"/>
      <c r="WRB174" s="165"/>
      <c r="WRC174" s="166"/>
      <c r="WRD174" s="146"/>
      <c r="WRE174" s="145"/>
      <c r="WRF174" s="145"/>
      <c r="WRG174" s="167"/>
      <c r="WRH174" s="147"/>
      <c r="WRI174" s="148"/>
      <c r="WRJ174" s="187"/>
      <c r="WRK174" s="188"/>
      <c r="WRL174" s="165"/>
      <c r="WRM174" s="166"/>
      <c r="WRN174" s="146"/>
      <c r="WRO174" s="145"/>
      <c r="WRP174" s="145"/>
      <c r="WRQ174" s="167"/>
      <c r="WRR174" s="147"/>
      <c r="WRS174" s="148"/>
      <c r="WRT174" s="187"/>
      <c r="WRU174" s="188"/>
      <c r="WRV174" s="165"/>
      <c r="WRW174" s="166"/>
      <c r="WRX174" s="146"/>
      <c r="WRY174" s="145"/>
      <c r="WRZ174" s="145"/>
      <c r="WSA174" s="167"/>
      <c r="WSB174" s="147"/>
      <c r="WSC174" s="148"/>
      <c r="WSD174" s="187"/>
      <c r="WSE174" s="188"/>
      <c r="WSF174" s="165"/>
      <c r="WSG174" s="166"/>
      <c r="WSH174" s="146"/>
      <c r="WSI174" s="145"/>
      <c r="WSJ174" s="145"/>
      <c r="WSK174" s="167"/>
      <c r="WSL174" s="147"/>
      <c r="WSM174" s="148"/>
      <c r="WSN174" s="187"/>
      <c r="WSO174" s="188"/>
      <c r="WSP174" s="165"/>
      <c r="WSQ174" s="166"/>
      <c r="WSR174" s="146"/>
      <c r="WSS174" s="145"/>
      <c r="WST174" s="145"/>
      <c r="WSU174" s="167"/>
      <c r="WSV174" s="147"/>
      <c r="WSW174" s="148"/>
      <c r="WSX174" s="187"/>
      <c r="WSY174" s="188"/>
      <c r="WSZ174" s="165"/>
      <c r="WTA174" s="166"/>
      <c r="WTB174" s="146"/>
      <c r="WTC174" s="145"/>
      <c r="WTD174" s="145"/>
      <c r="WTE174" s="167"/>
      <c r="WTF174" s="147"/>
      <c r="WTG174" s="148"/>
      <c r="WTH174" s="187"/>
      <c r="WTI174" s="188"/>
      <c r="WTJ174" s="165"/>
      <c r="WTK174" s="166"/>
      <c r="WTL174" s="146"/>
      <c r="WTM174" s="145"/>
      <c r="WTN174" s="145"/>
      <c r="WTO174" s="167"/>
      <c r="WTP174" s="147"/>
      <c r="WTQ174" s="148"/>
      <c r="WTR174" s="187"/>
      <c r="WTS174" s="188"/>
      <c r="WTT174" s="165"/>
      <c r="WTU174" s="166"/>
      <c r="WTV174" s="146"/>
      <c r="WTW174" s="145"/>
      <c r="WTX174" s="145"/>
      <c r="WTY174" s="167"/>
      <c r="WTZ174" s="147"/>
      <c r="WUA174" s="148"/>
      <c r="WUB174" s="187"/>
      <c r="WUC174" s="188"/>
      <c r="WUD174" s="165"/>
      <c r="WUE174" s="166"/>
      <c r="WUF174" s="146"/>
      <c r="WUG174" s="145"/>
      <c r="WUH174" s="145"/>
      <c r="WUI174" s="167"/>
      <c r="WUJ174" s="147"/>
      <c r="WUK174" s="148"/>
      <c r="WUL174" s="187"/>
      <c r="WUM174" s="188"/>
      <c r="WUN174" s="165"/>
      <c r="WUO174" s="166"/>
      <c r="WUP174" s="146"/>
      <c r="WUQ174" s="145"/>
      <c r="WUR174" s="145"/>
      <c r="WUS174" s="167"/>
      <c r="WUT174" s="147"/>
      <c r="WUU174" s="148"/>
      <c r="WUV174" s="187"/>
      <c r="WUW174" s="188"/>
      <c r="WUX174" s="165"/>
      <c r="WUY174" s="166"/>
      <c r="WUZ174" s="146"/>
      <c r="WVA174" s="145"/>
      <c r="WVB174" s="145"/>
      <c r="WVC174" s="167"/>
      <c r="WVD174" s="147"/>
      <c r="WVE174" s="148"/>
      <c r="WVF174" s="187"/>
      <c r="WVG174" s="188"/>
      <c r="WVH174" s="165"/>
      <c r="WVI174" s="166"/>
      <c r="WVJ174" s="146"/>
      <c r="WVK174" s="145"/>
      <c r="WVL174" s="145"/>
      <c r="WVM174" s="167"/>
      <c r="WVN174" s="147"/>
      <c r="WVO174" s="148"/>
      <c r="WVP174" s="187"/>
      <c r="WVQ174" s="188"/>
      <c r="WVR174" s="165"/>
      <c r="WVS174" s="166"/>
      <c r="WVT174" s="146"/>
      <c r="WVU174" s="145"/>
      <c r="WVV174" s="145"/>
      <c r="WVW174" s="167"/>
      <c r="WVX174" s="147"/>
      <c r="WVY174" s="148"/>
      <c r="WVZ174" s="187"/>
      <c r="WWA174" s="188"/>
      <c r="WWB174" s="165"/>
      <c r="WWC174" s="166"/>
      <c r="WWD174" s="146"/>
      <c r="WWE174" s="145"/>
      <c r="WWF174" s="145"/>
      <c r="WWG174" s="167"/>
      <c r="WWH174" s="147"/>
      <c r="WWI174" s="148"/>
      <c r="WWJ174" s="187"/>
      <c r="WWK174" s="188"/>
      <c r="WWL174" s="165"/>
      <c r="WWM174" s="166"/>
      <c r="WWN174" s="146"/>
      <c r="WWO174" s="145"/>
      <c r="WWP174" s="145"/>
      <c r="WWQ174" s="167"/>
      <c r="WWR174" s="147"/>
      <c r="WWS174" s="148"/>
      <c r="WWT174" s="187"/>
      <c r="WWU174" s="188"/>
      <c r="WWV174" s="165"/>
      <c r="WWW174" s="166"/>
      <c r="WWX174" s="146"/>
      <c r="WWY174" s="145"/>
      <c r="WWZ174" s="145"/>
      <c r="WXA174" s="167"/>
      <c r="WXB174" s="147"/>
      <c r="WXC174" s="148"/>
      <c r="WXD174" s="187"/>
      <c r="WXE174" s="188"/>
      <c r="WXF174" s="165"/>
      <c r="WXG174" s="166"/>
      <c r="WXH174" s="146"/>
      <c r="WXI174" s="145"/>
      <c r="WXJ174" s="145"/>
      <c r="WXK174" s="167"/>
      <c r="WXL174" s="147"/>
      <c r="WXM174" s="148"/>
      <c r="WXN174" s="187"/>
      <c r="WXO174" s="188"/>
      <c r="WXP174" s="165"/>
      <c r="WXQ174" s="166"/>
      <c r="WXR174" s="146"/>
      <c r="WXS174" s="145"/>
      <c r="WXT174" s="145"/>
      <c r="WXU174" s="167"/>
      <c r="WXV174" s="147"/>
      <c r="WXW174" s="148"/>
      <c r="WXX174" s="187"/>
      <c r="WXY174" s="188"/>
      <c r="WXZ174" s="165"/>
      <c r="WYA174" s="166"/>
      <c r="WYB174" s="146"/>
      <c r="WYC174" s="145"/>
      <c r="WYD174" s="145"/>
      <c r="WYE174" s="167"/>
      <c r="WYF174" s="147"/>
      <c r="WYG174" s="148"/>
      <c r="WYH174" s="187"/>
      <c r="WYI174" s="188"/>
      <c r="WYJ174" s="165"/>
      <c r="WYK174" s="166"/>
      <c r="WYL174" s="146"/>
      <c r="WYM174" s="145"/>
      <c r="WYN174" s="145"/>
      <c r="WYO174" s="167"/>
      <c r="WYP174" s="147"/>
      <c r="WYQ174" s="148"/>
      <c r="WYR174" s="187"/>
      <c r="WYS174" s="188"/>
      <c r="WYT174" s="165"/>
      <c r="WYU174" s="166"/>
      <c r="WYV174" s="146"/>
      <c r="WYW174" s="145"/>
      <c r="WYX174" s="145"/>
      <c r="WYY174" s="167"/>
      <c r="WYZ174" s="147"/>
      <c r="WZA174" s="148"/>
      <c r="WZB174" s="187"/>
      <c r="WZC174" s="188"/>
      <c r="WZD174" s="165"/>
      <c r="WZE174" s="166"/>
      <c r="WZF174" s="146"/>
      <c r="WZG174" s="145"/>
      <c r="WZH174" s="145"/>
      <c r="WZI174" s="167"/>
      <c r="WZJ174" s="147"/>
      <c r="WZK174" s="148"/>
      <c r="WZL174" s="187"/>
      <c r="WZM174" s="188"/>
      <c r="WZN174" s="165"/>
      <c r="WZO174" s="166"/>
      <c r="WZP174" s="146"/>
      <c r="WZQ174" s="145"/>
      <c r="WZR174" s="145"/>
      <c r="WZS174" s="167"/>
      <c r="WZT174" s="147"/>
      <c r="WZU174" s="148"/>
      <c r="WZV174" s="187"/>
      <c r="WZW174" s="188"/>
      <c r="WZX174" s="165"/>
      <c r="WZY174" s="166"/>
      <c r="WZZ174" s="146"/>
      <c r="XAA174" s="145"/>
      <c r="XAB174" s="145"/>
      <c r="XAC174" s="167"/>
      <c r="XAD174" s="147"/>
      <c r="XAE174" s="148"/>
      <c r="XAF174" s="187"/>
      <c r="XAG174" s="188"/>
      <c r="XAH174" s="165"/>
      <c r="XAI174" s="166"/>
      <c r="XAJ174" s="146"/>
      <c r="XAK174" s="145"/>
      <c r="XAL174" s="145"/>
      <c r="XAM174" s="167"/>
      <c r="XAN174" s="147"/>
      <c r="XAO174" s="148"/>
      <c r="XAP174" s="187"/>
      <c r="XAQ174" s="188"/>
      <c r="XAR174" s="165"/>
      <c r="XAS174" s="166"/>
      <c r="XAT174" s="146"/>
      <c r="XAU174" s="145"/>
      <c r="XAV174" s="145"/>
      <c r="XAW174" s="167"/>
      <c r="XAX174" s="147"/>
      <c r="XAY174" s="148"/>
      <c r="XAZ174" s="187"/>
      <c r="XBA174" s="188"/>
      <c r="XBB174" s="165"/>
      <c r="XBC174" s="166"/>
      <c r="XBD174" s="146"/>
      <c r="XBE174" s="145"/>
      <c r="XBF174" s="145"/>
      <c r="XBG174" s="167"/>
      <c r="XBH174" s="147"/>
      <c r="XBI174" s="148"/>
      <c r="XBJ174" s="187"/>
      <c r="XBK174" s="188"/>
      <c r="XBL174" s="165"/>
      <c r="XBM174" s="166"/>
      <c r="XBN174" s="146"/>
      <c r="XBO174" s="145"/>
      <c r="XBP174" s="145"/>
      <c r="XBQ174" s="167"/>
      <c r="XBR174" s="147"/>
      <c r="XBS174" s="148"/>
      <c r="XBT174" s="187"/>
      <c r="XBU174" s="188"/>
      <c r="XBV174" s="165"/>
      <c r="XBW174" s="166"/>
      <c r="XBX174" s="146"/>
      <c r="XBY174" s="145"/>
      <c r="XBZ174" s="145"/>
      <c r="XCA174" s="167"/>
      <c r="XCB174" s="147"/>
      <c r="XCC174" s="148"/>
      <c r="XCD174" s="187"/>
      <c r="XCE174" s="188"/>
      <c r="XCF174" s="165"/>
      <c r="XCG174" s="166"/>
      <c r="XCH174" s="146"/>
      <c r="XCI174" s="145"/>
      <c r="XCJ174" s="145"/>
      <c r="XCK174" s="167"/>
      <c r="XCL174" s="147"/>
      <c r="XCM174" s="148"/>
      <c r="XCN174" s="187"/>
      <c r="XCO174" s="188"/>
      <c r="XCP174" s="165"/>
      <c r="XCQ174" s="166"/>
      <c r="XCR174" s="146"/>
      <c r="XCS174" s="145"/>
      <c r="XCT174" s="145"/>
      <c r="XCU174" s="167"/>
      <c r="XCV174" s="147"/>
      <c r="XCW174" s="148"/>
      <c r="XCX174" s="187"/>
      <c r="XCY174" s="188"/>
      <c r="XCZ174" s="165"/>
      <c r="XDA174" s="166"/>
      <c r="XDB174" s="146"/>
      <c r="XDC174" s="145"/>
      <c r="XDD174" s="145"/>
      <c r="XDE174" s="167"/>
      <c r="XDF174" s="147"/>
      <c r="XDG174" s="148"/>
      <c r="XDH174" s="187"/>
      <c r="XDI174" s="188"/>
      <c r="XDJ174" s="165"/>
      <c r="XDK174" s="166"/>
      <c r="XDL174" s="146"/>
      <c r="XDM174" s="145"/>
      <c r="XDN174" s="145"/>
      <c r="XDO174" s="167"/>
      <c r="XDP174" s="147"/>
      <c r="XDQ174" s="148"/>
      <c r="XDR174" s="187"/>
      <c r="XDS174" s="188"/>
      <c r="XDT174" s="165"/>
      <c r="XDU174" s="166"/>
      <c r="XDV174" s="146"/>
      <c r="XDW174" s="145"/>
      <c r="XDX174" s="145"/>
      <c r="XDY174" s="167"/>
      <c r="XDZ174" s="147"/>
      <c r="XEA174" s="148"/>
      <c r="XEB174" s="187"/>
      <c r="XEC174" s="188"/>
      <c r="XED174" s="165"/>
      <c r="XEE174" s="166"/>
      <c r="XEF174" s="146"/>
      <c r="XEG174" s="145"/>
      <c r="XEH174" s="145"/>
      <c r="XEI174" s="167"/>
      <c r="XEJ174" s="147"/>
      <c r="XEK174" s="148"/>
      <c r="XEL174" s="187"/>
      <c r="XEM174" s="188"/>
      <c r="XEN174" s="165"/>
      <c r="XEO174" s="166"/>
      <c r="XEP174" s="146"/>
      <c r="XEQ174" s="145"/>
      <c r="XER174" s="145"/>
      <c r="XES174" s="167"/>
      <c r="XET174" s="147"/>
      <c r="XEU174" s="148"/>
      <c r="XEV174" s="187"/>
      <c r="XEW174" s="188"/>
      <c r="XEX174" s="165"/>
      <c r="XEY174" s="166"/>
      <c r="XEZ174" s="146"/>
      <c r="XFA174" s="145"/>
      <c r="XFB174" s="145"/>
      <c r="XFC174" s="167"/>
    </row>
    <row r="175" spans="1:16383" s="151" customFormat="1" ht="35.25" customHeight="1">
      <c r="A175" s="146" t="s">
        <v>959</v>
      </c>
      <c r="B175" s="145" t="s">
        <v>329</v>
      </c>
      <c r="C175" s="145" t="e">
        <f>VLOOKUP($B175,#REF!,2,FALSE)</f>
        <v>#REF!</v>
      </c>
      <c r="D175" s="162" t="e">
        <f>VLOOKUP($B175,#REF!,3,FALSE)</f>
        <v>#REF!</v>
      </c>
      <c r="E175" s="145" t="e">
        <f>VLOOKUP($B175,#REF!,4,FALSE)</f>
        <v>#REF!</v>
      </c>
      <c r="F175" s="148">
        <v>1</v>
      </c>
      <c r="G175" s="163" t="e">
        <f>VLOOKUP($B175,#REF!,13,FALSE)</f>
        <v>#REF!</v>
      </c>
      <c r="H175" s="164" t="e">
        <f>VLOOKUP($B175,#REF!,14,FALSE)</f>
        <v>#REF!</v>
      </c>
      <c r="I175" s="21" t="e">
        <f>G175*H175</f>
        <v>#REF!</v>
      </c>
      <c r="J175" s="22" t="e">
        <f>ROUND(F175*(G175+I175),2)</f>
        <v>#REF!</v>
      </c>
      <c r="K175" s="204" t="s">
        <v>159</v>
      </c>
      <c r="L175" s="145">
        <v>510056.56</v>
      </c>
      <c r="M175" s="17" t="e">
        <f t="shared" si="2"/>
        <v>#REF!</v>
      </c>
      <c r="N175" s="147"/>
      <c r="O175" s="148"/>
      <c r="P175" s="187"/>
      <c r="Q175" s="188"/>
      <c r="R175" s="165"/>
      <c r="S175" s="166"/>
      <c r="T175" s="146"/>
      <c r="U175" s="145"/>
      <c r="V175" s="145"/>
      <c r="W175" s="167"/>
      <c r="X175" s="147"/>
      <c r="Y175" s="148"/>
      <c r="Z175" s="187"/>
      <c r="AA175" s="188"/>
      <c r="AB175" s="165"/>
      <c r="AC175" s="166"/>
      <c r="AD175" s="146"/>
      <c r="AE175" s="145"/>
      <c r="AF175" s="145"/>
      <c r="AG175" s="167"/>
      <c r="AH175" s="147"/>
      <c r="AI175" s="148"/>
      <c r="AJ175" s="187"/>
      <c r="AK175" s="188"/>
      <c r="AL175" s="165"/>
      <c r="AM175" s="166"/>
      <c r="AN175" s="146"/>
      <c r="AO175" s="145"/>
      <c r="AP175" s="145"/>
      <c r="AQ175" s="167"/>
      <c r="AR175" s="147"/>
      <c r="AS175" s="148"/>
      <c r="AT175" s="187"/>
      <c r="AU175" s="188"/>
      <c r="AV175" s="165"/>
      <c r="AW175" s="166"/>
      <c r="AX175" s="146"/>
      <c r="AY175" s="145"/>
      <c r="AZ175" s="145"/>
      <c r="BA175" s="167"/>
      <c r="BB175" s="147"/>
      <c r="BC175" s="148"/>
      <c r="BD175" s="187"/>
      <c r="BE175" s="188"/>
      <c r="BF175" s="165"/>
      <c r="BG175" s="166"/>
      <c r="BH175" s="146"/>
      <c r="BI175" s="145"/>
      <c r="BJ175" s="145"/>
      <c r="BK175" s="167"/>
      <c r="BL175" s="147"/>
      <c r="BM175" s="148"/>
      <c r="BN175" s="187"/>
      <c r="BO175" s="188"/>
      <c r="BP175" s="165"/>
      <c r="BQ175" s="166"/>
      <c r="BR175" s="146"/>
      <c r="BS175" s="145"/>
      <c r="BT175" s="145"/>
      <c r="BU175" s="167"/>
      <c r="BV175" s="147"/>
      <c r="BW175" s="148"/>
      <c r="BX175" s="187"/>
      <c r="BY175" s="188"/>
      <c r="BZ175" s="165"/>
      <c r="CA175" s="166"/>
      <c r="CB175" s="146"/>
      <c r="CC175" s="145"/>
      <c r="CD175" s="145"/>
      <c r="CE175" s="167"/>
      <c r="CF175" s="147"/>
      <c r="CG175" s="148"/>
      <c r="CH175" s="187"/>
      <c r="CI175" s="188"/>
      <c r="CJ175" s="165"/>
      <c r="CK175" s="166"/>
      <c r="CL175" s="146"/>
      <c r="CM175" s="145"/>
      <c r="CN175" s="145"/>
      <c r="CO175" s="167"/>
      <c r="CP175" s="147"/>
      <c r="CQ175" s="148"/>
      <c r="CR175" s="187"/>
      <c r="CS175" s="188"/>
      <c r="CT175" s="165"/>
      <c r="CU175" s="166"/>
      <c r="CV175" s="146"/>
      <c r="CW175" s="145"/>
      <c r="CX175" s="145"/>
      <c r="CY175" s="167"/>
      <c r="CZ175" s="147"/>
      <c r="DA175" s="148"/>
      <c r="DB175" s="187"/>
      <c r="DC175" s="188"/>
      <c r="DD175" s="165"/>
      <c r="DE175" s="166"/>
      <c r="DF175" s="146"/>
      <c r="DG175" s="145"/>
      <c r="DH175" s="145"/>
      <c r="DI175" s="167"/>
      <c r="DJ175" s="147"/>
      <c r="DK175" s="148"/>
      <c r="DL175" s="187"/>
      <c r="DM175" s="188"/>
      <c r="DN175" s="165"/>
      <c r="DO175" s="166"/>
      <c r="DP175" s="146"/>
      <c r="DQ175" s="145"/>
      <c r="DR175" s="145"/>
      <c r="DS175" s="167"/>
      <c r="DT175" s="147"/>
      <c r="DU175" s="148"/>
      <c r="DV175" s="187"/>
      <c r="DW175" s="188"/>
      <c r="DX175" s="165"/>
      <c r="DY175" s="166"/>
      <c r="DZ175" s="146"/>
      <c r="EA175" s="145"/>
      <c r="EB175" s="145"/>
      <c r="EC175" s="167"/>
      <c r="ED175" s="147"/>
      <c r="EE175" s="148"/>
      <c r="EF175" s="187"/>
      <c r="EG175" s="188"/>
      <c r="EH175" s="165"/>
      <c r="EI175" s="166"/>
      <c r="EJ175" s="146"/>
      <c r="EK175" s="145"/>
      <c r="EL175" s="145"/>
      <c r="EM175" s="167"/>
      <c r="EN175" s="147"/>
      <c r="EO175" s="148"/>
      <c r="EP175" s="187"/>
      <c r="EQ175" s="188"/>
      <c r="ER175" s="165"/>
      <c r="ES175" s="166"/>
      <c r="ET175" s="146"/>
      <c r="EU175" s="145"/>
      <c r="EV175" s="145"/>
      <c r="EW175" s="167"/>
      <c r="EX175" s="147"/>
      <c r="EY175" s="148"/>
      <c r="EZ175" s="187"/>
      <c r="FA175" s="188"/>
      <c r="FB175" s="165"/>
      <c r="FC175" s="166"/>
      <c r="FD175" s="146"/>
      <c r="FE175" s="145"/>
      <c r="FF175" s="145"/>
      <c r="FG175" s="167"/>
      <c r="FH175" s="147"/>
      <c r="FI175" s="148"/>
      <c r="FJ175" s="187"/>
      <c r="FK175" s="188"/>
      <c r="FL175" s="165"/>
      <c r="FM175" s="166"/>
      <c r="FN175" s="146"/>
      <c r="FO175" s="145"/>
      <c r="FP175" s="145"/>
      <c r="FQ175" s="167"/>
      <c r="FR175" s="147"/>
      <c r="FS175" s="148"/>
      <c r="FT175" s="187"/>
      <c r="FU175" s="188"/>
      <c r="FV175" s="165"/>
      <c r="FW175" s="166"/>
      <c r="FX175" s="146"/>
      <c r="FY175" s="145"/>
      <c r="FZ175" s="145"/>
      <c r="GA175" s="167"/>
      <c r="GB175" s="147"/>
      <c r="GC175" s="148"/>
      <c r="GD175" s="187"/>
      <c r="GE175" s="188"/>
      <c r="GF175" s="165"/>
      <c r="GG175" s="166"/>
      <c r="GH175" s="146"/>
      <c r="GI175" s="145"/>
      <c r="GJ175" s="145"/>
      <c r="GK175" s="167"/>
      <c r="GL175" s="147"/>
      <c r="GM175" s="148"/>
      <c r="GN175" s="187"/>
      <c r="GO175" s="188"/>
      <c r="GP175" s="165"/>
      <c r="GQ175" s="166"/>
      <c r="GR175" s="146"/>
      <c r="GS175" s="145"/>
      <c r="GT175" s="145"/>
      <c r="GU175" s="167"/>
      <c r="GV175" s="147"/>
      <c r="GW175" s="148"/>
      <c r="GX175" s="187"/>
      <c r="GY175" s="188"/>
      <c r="GZ175" s="165"/>
      <c r="HA175" s="166"/>
      <c r="HB175" s="146"/>
      <c r="HC175" s="145"/>
      <c r="HD175" s="145"/>
      <c r="HE175" s="167"/>
      <c r="HF175" s="147"/>
      <c r="HG175" s="148"/>
      <c r="HH175" s="187"/>
      <c r="HI175" s="188"/>
      <c r="HJ175" s="165"/>
      <c r="HK175" s="166"/>
      <c r="HL175" s="146"/>
      <c r="HM175" s="145"/>
      <c r="HN175" s="145"/>
      <c r="HO175" s="167"/>
      <c r="HP175" s="147"/>
      <c r="HQ175" s="148"/>
      <c r="HR175" s="187"/>
      <c r="HS175" s="188"/>
      <c r="HT175" s="165"/>
      <c r="HU175" s="166"/>
      <c r="HV175" s="146"/>
      <c r="HW175" s="145"/>
      <c r="HX175" s="145"/>
      <c r="HY175" s="167"/>
      <c r="HZ175" s="147"/>
      <c r="IA175" s="148"/>
      <c r="IB175" s="187"/>
      <c r="IC175" s="188"/>
      <c r="ID175" s="165"/>
      <c r="IE175" s="166"/>
      <c r="IF175" s="146"/>
      <c r="IG175" s="145"/>
      <c r="IH175" s="145"/>
      <c r="II175" s="167"/>
      <c r="IJ175" s="147"/>
      <c r="IK175" s="148"/>
      <c r="IL175" s="187"/>
      <c r="IM175" s="188"/>
      <c r="IN175" s="165"/>
      <c r="IO175" s="166"/>
      <c r="IP175" s="146"/>
      <c r="IQ175" s="145"/>
      <c r="IR175" s="145"/>
      <c r="IS175" s="167"/>
      <c r="IT175" s="147"/>
      <c r="IU175" s="148"/>
      <c r="IV175" s="187"/>
      <c r="IW175" s="188"/>
      <c r="IX175" s="165"/>
      <c r="IY175" s="166"/>
      <c r="IZ175" s="146"/>
      <c r="JA175" s="145"/>
      <c r="JB175" s="145"/>
      <c r="JC175" s="167"/>
      <c r="JD175" s="147"/>
      <c r="JE175" s="148"/>
      <c r="JF175" s="187"/>
      <c r="JG175" s="188"/>
      <c r="JH175" s="165"/>
      <c r="JI175" s="166"/>
      <c r="JJ175" s="146"/>
      <c r="JK175" s="145"/>
      <c r="JL175" s="145"/>
      <c r="JM175" s="167"/>
      <c r="JN175" s="147"/>
      <c r="JO175" s="148"/>
      <c r="JP175" s="187"/>
      <c r="JQ175" s="188"/>
      <c r="JR175" s="165"/>
      <c r="JS175" s="166"/>
      <c r="JT175" s="146"/>
      <c r="JU175" s="145"/>
      <c r="JV175" s="145"/>
      <c r="JW175" s="167"/>
      <c r="JX175" s="147"/>
      <c r="JY175" s="148"/>
      <c r="JZ175" s="187"/>
      <c r="KA175" s="188"/>
      <c r="KB175" s="165"/>
      <c r="KC175" s="166"/>
      <c r="KD175" s="146"/>
      <c r="KE175" s="145"/>
      <c r="KF175" s="145"/>
      <c r="KG175" s="167"/>
      <c r="KH175" s="147"/>
      <c r="KI175" s="148"/>
      <c r="KJ175" s="187"/>
      <c r="KK175" s="188"/>
      <c r="KL175" s="165"/>
      <c r="KM175" s="166"/>
      <c r="KN175" s="146"/>
      <c r="KO175" s="145"/>
      <c r="KP175" s="145"/>
      <c r="KQ175" s="167"/>
      <c r="KR175" s="147"/>
      <c r="KS175" s="148"/>
      <c r="KT175" s="187"/>
      <c r="KU175" s="188"/>
      <c r="KV175" s="165"/>
      <c r="KW175" s="166"/>
      <c r="KX175" s="146"/>
      <c r="KY175" s="145"/>
      <c r="KZ175" s="145"/>
      <c r="LA175" s="167"/>
      <c r="LB175" s="147"/>
      <c r="LC175" s="148"/>
      <c r="LD175" s="187"/>
      <c r="LE175" s="188"/>
      <c r="LF175" s="165"/>
      <c r="LG175" s="166"/>
      <c r="LH175" s="146"/>
      <c r="LI175" s="145"/>
      <c r="LJ175" s="145"/>
      <c r="LK175" s="167"/>
      <c r="LL175" s="147"/>
      <c r="LM175" s="148"/>
      <c r="LN175" s="187"/>
      <c r="LO175" s="188"/>
      <c r="LP175" s="165"/>
      <c r="LQ175" s="166"/>
      <c r="LR175" s="146"/>
      <c r="LS175" s="145"/>
      <c r="LT175" s="145"/>
      <c r="LU175" s="167"/>
      <c r="LV175" s="147"/>
      <c r="LW175" s="148"/>
      <c r="LX175" s="187"/>
      <c r="LY175" s="188"/>
      <c r="LZ175" s="165"/>
      <c r="MA175" s="166"/>
      <c r="MB175" s="146"/>
      <c r="MC175" s="145"/>
      <c r="MD175" s="145"/>
      <c r="ME175" s="167"/>
      <c r="MF175" s="147"/>
      <c r="MG175" s="148"/>
      <c r="MH175" s="187"/>
      <c r="MI175" s="188"/>
      <c r="MJ175" s="165"/>
      <c r="MK175" s="166"/>
      <c r="ML175" s="146"/>
      <c r="MM175" s="145"/>
      <c r="MN175" s="145"/>
      <c r="MO175" s="167"/>
      <c r="MP175" s="147"/>
      <c r="MQ175" s="148"/>
      <c r="MR175" s="187"/>
      <c r="MS175" s="188"/>
      <c r="MT175" s="165"/>
      <c r="MU175" s="166"/>
      <c r="MV175" s="146"/>
      <c r="MW175" s="145"/>
      <c r="MX175" s="145"/>
      <c r="MY175" s="167"/>
      <c r="MZ175" s="147"/>
      <c r="NA175" s="148"/>
      <c r="NB175" s="187"/>
      <c r="NC175" s="188"/>
      <c r="ND175" s="165"/>
      <c r="NE175" s="166"/>
      <c r="NF175" s="146"/>
      <c r="NG175" s="145"/>
      <c r="NH175" s="145"/>
      <c r="NI175" s="167"/>
      <c r="NJ175" s="147"/>
      <c r="NK175" s="148"/>
      <c r="NL175" s="187"/>
      <c r="NM175" s="188"/>
      <c r="NN175" s="165"/>
      <c r="NO175" s="166"/>
      <c r="NP175" s="146"/>
      <c r="NQ175" s="145"/>
      <c r="NR175" s="145"/>
      <c r="NS175" s="167"/>
      <c r="NT175" s="147"/>
      <c r="NU175" s="148"/>
      <c r="NV175" s="187"/>
      <c r="NW175" s="188"/>
      <c r="NX175" s="165"/>
      <c r="NY175" s="166"/>
      <c r="NZ175" s="146"/>
      <c r="OA175" s="145"/>
      <c r="OB175" s="145"/>
      <c r="OC175" s="167"/>
      <c r="OD175" s="147"/>
      <c r="OE175" s="148"/>
      <c r="OF175" s="187"/>
      <c r="OG175" s="188"/>
      <c r="OH175" s="165"/>
      <c r="OI175" s="166"/>
      <c r="OJ175" s="146"/>
      <c r="OK175" s="145"/>
      <c r="OL175" s="145"/>
      <c r="OM175" s="167"/>
      <c r="ON175" s="147"/>
      <c r="OO175" s="148"/>
      <c r="OP175" s="187"/>
      <c r="OQ175" s="188"/>
      <c r="OR175" s="165"/>
      <c r="OS175" s="166"/>
      <c r="OT175" s="146"/>
      <c r="OU175" s="145"/>
      <c r="OV175" s="145"/>
      <c r="OW175" s="167"/>
      <c r="OX175" s="147"/>
      <c r="OY175" s="148"/>
      <c r="OZ175" s="187"/>
      <c r="PA175" s="188"/>
      <c r="PB175" s="165"/>
      <c r="PC175" s="166"/>
      <c r="PD175" s="146"/>
      <c r="PE175" s="145"/>
      <c r="PF175" s="145"/>
      <c r="PG175" s="167"/>
      <c r="PH175" s="147"/>
      <c r="PI175" s="148"/>
      <c r="PJ175" s="187"/>
      <c r="PK175" s="188"/>
      <c r="PL175" s="165"/>
      <c r="PM175" s="166"/>
      <c r="PN175" s="146"/>
      <c r="PO175" s="145"/>
      <c r="PP175" s="145"/>
      <c r="PQ175" s="167"/>
      <c r="PR175" s="147"/>
      <c r="PS175" s="148"/>
      <c r="PT175" s="187"/>
      <c r="PU175" s="188"/>
      <c r="PV175" s="165"/>
      <c r="PW175" s="166"/>
      <c r="PX175" s="146"/>
      <c r="PY175" s="145"/>
      <c r="PZ175" s="145"/>
      <c r="QA175" s="167"/>
      <c r="QB175" s="147"/>
      <c r="QC175" s="148"/>
      <c r="QD175" s="187"/>
      <c r="QE175" s="188"/>
      <c r="QF175" s="165"/>
      <c r="QG175" s="166"/>
      <c r="QH175" s="146"/>
      <c r="QI175" s="145"/>
      <c r="QJ175" s="145"/>
      <c r="QK175" s="167"/>
      <c r="QL175" s="147"/>
      <c r="QM175" s="148"/>
      <c r="QN175" s="187"/>
      <c r="QO175" s="188"/>
      <c r="QP175" s="165"/>
      <c r="QQ175" s="166"/>
      <c r="QR175" s="146"/>
      <c r="QS175" s="145"/>
      <c r="QT175" s="145"/>
      <c r="QU175" s="167"/>
      <c r="QV175" s="147"/>
      <c r="QW175" s="148"/>
      <c r="QX175" s="187"/>
      <c r="QY175" s="188"/>
      <c r="QZ175" s="165"/>
      <c r="RA175" s="166"/>
      <c r="RB175" s="146"/>
      <c r="RC175" s="145"/>
      <c r="RD175" s="145"/>
      <c r="RE175" s="167"/>
      <c r="RF175" s="147"/>
      <c r="RG175" s="148"/>
      <c r="RH175" s="187"/>
      <c r="RI175" s="188"/>
      <c r="RJ175" s="165"/>
      <c r="RK175" s="166"/>
      <c r="RL175" s="146"/>
      <c r="RM175" s="145"/>
      <c r="RN175" s="145"/>
      <c r="RO175" s="167"/>
      <c r="RP175" s="147"/>
      <c r="RQ175" s="148"/>
      <c r="RR175" s="187"/>
      <c r="RS175" s="188"/>
      <c r="RT175" s="165"/>
      <c r="RU175" s="166"/>
      <c r="RV175" s="146"/>
      <c r="RW175" s="145"/>
      <c r="RX175" s="145"/>
      <c r="RY175" s="167"/>
      <c r="RZ175" s="147"/>
      <c r="SA175" s="148"/>
      <c r="SB175" s="187"/>
      <c r="SC175" s="188"/>
      <c r="SD175" s="165"/>
      <c r="SE175" s="166"/>
      <c r="SF175" s="146"/>
      <c r="SG175" s="145"/>
      <c r="SH175" s="145"/>
      <c r="SI175" s="167"/>
      <c r="SJ175" s="147"/>
      <c r="SK175" s="148"/>
      <c r="SL175" s="187"/>
      <c r="SM175" s="188"/>
      <c r="SN175" s="165"/>
      <c r="SO175" s="166"/>
      <c r="SP175" s="146"/>
      <c r="SQ175" s="145"/>
      <c r="SR175" s="145"/>
      <c r="SS175" s="167"/>
      <c r="ST175" s="147"/>
      <c r="SU175" s="148"/>
      <c r="SV175" s="187"/>
      <c r="SW175" s="188"/>
      <c r="SX175" s="165"/>
      <c r="SY175" s="166"/>
      <c r="SZ175" s="146"/>
      <c r="TA175" s="145"/>
      <c r="TB175" s="145"/>
      <c r="TC175" s="167"/>
      <c r="TD175" s="147"/>
      <c r="TE175" s="148"/>
      <c r="TF175" s="187"/>
      <c r="TG175" s="188"/>
      <c r="TH175" s="165"/>
      <c r="TI175" s="166"/>
      <c r="TJ175" s="146"/>
      <c r="TK175" s="145"/>
      <c r="TL175" s="145"/>
      <c r="TM175" s="167"/>
      <c r="TN175" s="147"/>
      <c r="TO175" s="148"/>
      <c r="TP175" s="187"/>
      <c r="TQ175" s="188"/>
      <c r="TR175" s="165"/>
      <c r="TS175" s="166"/>
      <c r="TT175" s="146"/>
      <c r="TU175" s="145"/>
      <c r="TV175" s="145"/>
      <c r="TW175" s="167"/>
      <c r="TX175" s="147"/>
      <c r="TY175" s="148"/>
      <c r="TZ175" s="187"/>
      <c r="UA175" s="188"/>
      <c r="UB175" s="165"/>
      <c r="UC175" s="166"/>
      <c r="UD175" s="146"/>
      <c r="UE175" s="145"/>
      <c r="UF175" s="145"/>
      <c r="UG175" s="167"/>
      <c r="UH175" s="147"/>
      <c r="UI175" s="148"/>
      <c r="UJ175" s="187"/>
      <c r="UK175" s="188"/>
      <c r="UL175" s="165"/>
      <c r="UM175" s="166"/>
      <c r="UN175" s="146"/>
      <c r="UO175" s="145"/>
      <c r="UP175" s="145"/>
      <c r="UQ175" s="167"/>
      <c r="UR175" s="147"/>
      <c r="US175" s="148"/>
      <c r="UT175" s="187"/>
      <c r="UU175" s="188"/>
      <c r="UV175" s="165"/>
      <c r="UW175" s="166"/>
      <c r="UX175" s="146"/>
      <c r="UY175" s="145"/>
      <c r="UZ175" s="145"/>
      <c r="VA175" s="167"/>
      <c r="VB175" s="147"/>
      <c r="VC175" s="148"/>
      <c r="VD175" s="187"/>
      <c r="VE175" s="188"/>
      <c r="VF175" s="165"/>
      <c r="VG175" s="166"/>
      <c r="VH175" s="146"/>
      <c r="VI175" s="145"/>
      <c r="VJ175" s="145"/>
      <c r="VK175" s="167"/>
      <c r="VL175" s="147"/>
      <c r="VM175" s="148"/>
      <c r="VN175" s="187"/>
      <c r="VO175" s="188"/>
      <c r="VP175" s="165"/>
      <c r="VQ175" s="166"/>
      <c r="VR175" s="146"/>
      <c r="VS175" s="145"/>
      <c r="VT175" s="145"/>
      <c r="VU175" s="167"/>
      <c r="VV175" s="147"/>
      <c r="VW175" s="148"/>
      <c r="VX175" s="187"/>
      <c r="VY175" s="188"/>
      <c r="VZ175" s="165"/>
      <c r="WA175" s="166"/>
      <c r="WB175" s="146"/>
      <c r="WC175" s="145"/>
      <c r="WD175" s="145"/>
      <c r="WE175" s="167"/>
      <c r="WF175" s="147"/>
      <c r="WG175" s="148"/>
      <c r="WH175" s="187"/>
      <c r="WI175" s="188"/>
      <c r="WJ175" s="165"/>
      <c r="WK175" s="166"/>
      <c r="WL175" s="146"/>
      <c r="WM175" s="145"/>
      <c r="WN175" s="145"/>
      <c r="WO175" s="167"/>
      <c r="WP175" s="147"/>
      <c r="WQ175" s="148"/>
      <c r="WR175" s="187"/>
      <c r="WS175" s="188"/>
      <c r="WT175" s="165"/>
      <c r="WU175" s="166"/>
      <c r="WV175" s="146"/>
      <c r="WW175" s="145"/>
      <c r="WX175" s="145"/>
      <c r="WY175" s="167"/>
      <c r="WZ175" s="147"/>
      <c r="XA175" s="148"/>
      <c r="XB175" s="187"/>
      <c r="XC175" s="188"/>
      <c r="XD175" s="165"/>
      <c r="XE175" s="166"/>
      <c r="XF175" s="146"/>
      <c r="XG175" s="145"/>
      <c r="XH175" s="145"/>
      <c r="XI175" s="167"/>
      <c r="XJ175" s="147"/>
      <c r="XK175" s="148"/>
      <c r="XL175" s="187"/>
      <c r="XM175" s="188"/>
      <c r="XN175" s="165"/>
      <c r="XO175" s="166"/>
      <c r="XP175" s="146"/>
      <c r="XQ175" s="145"/>
      <c r="XR175" s="145"/>
      <c r="XS175" s="167"/>
      <c r="XT175" s="147"/>
      <c r="XU175" s="148"/>
      <c r="XV175" s="187"/>
      <c r="XW175" s="188"/>
      <c r="XX175" s="165"/>
      <c r="XY175" s="166"/>
      <c r="XZ175" s="146"/>
      <c r="YA175" s="145"/>
      <c r="YB175" s="145"/>
      <c r="YC175" s="167"/>
      <c r="YD175" s="147"/>
      <c r="YE175" s="148"/>
      <c r="YF175" s="187"/>
      <c r="YG175" s="188"/>
      <c r="YH175" s="165"/>
      <c r="YI175" s="166"/>
      <c r="YJ175" s="146"/>
      <c r="YK175" s="145"/>
      <c r="YL175" s="145"/>
      <c r="YM175" s="167"/>
      <c r="YN175" s="147"/>
      <c r="YO175" s="148"/>
      <c r="YP175" s="187"/>
      <c r="YQ175" s="188"/>
      <c r="YR175" s="165"/>
      <c r="YS175" s="166"/>
      <c r="YT175" s="146"/>
      <c r="YU175" s="145"/>
      <c r="YV175" s="145"/>
      <c r="YW175" s="167"/>
      <c r="YX175" s="147"/>
      <c r="YY175" s="148"/>
      <c r="YZ175" s="187"/>
      <c r="ZA175" s="188"/>
      <c r="ZB175" s="165"/>
      <c r="ZC175" s="166"/>
      <c r="ZD175" s="146"/>
      <c r="ZE175" s="145"/>
      <c r="ZF175" s="145"/>
      <c r="ZG175" s="167"/>
      <c r="ZH175" s="147"/>
      <c r="ZI175" s="148"/>
      <c r="ZJ175" s="187"/>
      <c r="ZK175" s="188"/>
      <c r="ZL175" s="165"/>
      <c r="ZM175" s="166"/>
      <c r="ZN175" s="146"/>
      <c r="ZO175" s="145"/>
      <c r="ZP175" s="145"/>
      <c r="ZQ175" s="167"/>
      <c r="ZR175" s="147"/>
      <c r="ZS175" s="148"/>
      <c r="ZT175" s="187"/>
      <c r="ZU175" s="188"/>
      <c r="ZV175" s="165"/>
      <c r="ZW175" s="166"/>
      <c r="ZX175" s="146"/>
      <c r="ZY175" s="145"/>
      <c r="ZZ175" s="145"/>
      <c r="AAA175" s="167"/>
      <c r="AAB175" s="147"/>
      <c r="AAC175" s="148"/>
      <c r="AAD175" s="187"/>
      <c r="AAE175" s="188"/>
      <c r="AAF175" s="165"/>
      <c r="AAG175" s="166"/>
      <c r="AAH175" s="146"/>
      <c r="AAI175" s="145"/>
      <c r="AAJ175" s="145"/>
      <c r="AAK175" s="167"/>
      <c r="AAL175" s="147"/>
      <c r="AAM175" s="148"/>
      <c r="AAN175" s="187"/>
      <c r="AAO175" s="188"/>
      <c r="AAP175" s="165"/>
      <c r="AAQ175" s="166"/>
      <c r="AAR175" s="146"/>
      <c r="AAS175" s="145"/>
      <c r="AAT175" s="145"/>
      <c r="AAU175" s="167"/>
      <c r="AAV175" s="147"/>
      <c r="AAW175" s="148"/>
      <c r="AAX175" s="187"/>
      <c r="AAY175" s="188"/>
      <c r="AAZ175" s="165"/>
      <c r="ABA175" s="166"/>
      <c r="ABB175" s="146"/>
      <c r="ABC175" s="145"/>
      <c r="ABD175" s="145"/>
      <c r="ABE175" s="167"/>
      <c r="ABF175" s="147"/>
      <c r="ABG175" s="148"/>
      <c r="ABH175" s="187"/>
      <c r="ABI175" s="188"/>
      <c r="ABJ175" s="165"/>
      <c r="ABK175" s="166"/>
      <c r="ABL175" s="146"/>
      <c r="ABM175" s="145"/>
      <c r="ABN175" s="145"/>
      <c r="ABO175" s="167"/>
      <c r="ABP175" s="147"/>
      <c r="ABQ175" s="148"/>
      <c r="ABR175" s="187"/>
      <c r="ABS175" s="188"/>
      <c r="ABT175" s="165"/>
      <c r="ABU175" s="166"/>
      <c r="ABV175" s="146"/>
      <c r="ABW175" s="145"/>
      <c r="ABX175" s="145"/>
      <c r="ABY175" s="167"/>
      <c r="ABZ175" s="147"/>
      <c r="ACA175" s="148"/>
      <c r="ACB175" s="187"/>
      <c r="ACC175" s="188"/>
      <c r="ACD175" s="165"/>
      <c r="ACE175" s="166"/>
      <c r="ACF175" s="146"/>
      <c r="ACG175" s="145"/>
      <c r="ACH175" s="145"/>
      <c r="ACI175" s="167"/>
      <c r="ACJ175" s="147"/>
      <c r="ACK175" s="148"/>
      <c r="ACL175" s="187"/>
      <c r="ACM175" s="188"/>
      <c r="ACN175" s="165"/>
      <c r="ACO175" s="166"/>
      <c r="ACP175" s="146"/>
      <c r="ACQ175" s="145"/>
      <c r="ACR175" s="145"/>
      <c r="ACS175" s="167"/>
      <c r="ACT175" s="147"/>
      <c r="ACU175" s="148"/>
      <c r="ACV175" s="187"/>
      <c r="ACW175" s="188"/>
      <c r="ACX175" s="165"/>
      <c r="ACY175" s="166"/>
      <c r="ACZ175" s="146"/>
      <c r="ADA175" s="145"/>
      <c r="ADB175" s="145"/>
      <c r="ADC175" s="167"/>
      <c r="ADD175" s="147"/>
      <c r="ADE175" s="148"/>
      <c r="ADF175" s="187"/>
      <c r="ADG175" s="188"/>
      <c r="ADH175" s="165"/>
      <c r="ADI175" s="166"/>
      <c r="ADJ175" s="146"/>
      <c r="ADK175" s="145"/>
      <c r="ADL175" s="145"/>
      <c r="ADM175" s="167"/>
      <c r="ADN175" s="147"/>
      <c r="ADO175" s="148"/>
      <c r="ADP175" s="187"/>
      <c r="ADQ175" s="188"/>
      <c r="ADR175" s="165"/>
      <c r="ADS175" s="166"/>
      <c r="ADT175" s="146"/>
      <c r="ADU175" s="145"/>
      <c r="ADV175" s="145"/>
      <c r="ADW175" s="167"/>
      <c r="ADX175" s="147"/>
      <c r="ADY175" s="148"/>
      <c r="ADZ175" s="187"/>
      <c r="AEA175" s="188"/>
      <c r="AEB175" s="165"/>
      <c r="AEC175" s="166"/>
      <c r="AED175" s="146"/>
      <c r="AEE175" s="145"/>
      <c r="AEF175" s="145"/>
      <c r="AEG175" s="167"/>
      <c r="AEH175" s="147"/>
      <c r="AEI175" s="148"/>
      <c r="AEJ175" s="187"/>
      <c r="AEK175" s="188"/>
      <c r="AEL175" s="165"/>
      <c r="AEM175" s="166"/>
      <c r="AEN175" s="146"/>
      <c r="AEO175" s="145"/>
      <c r="AEP175" s="145"/>
      <c r="AEQ175" s="167"/>
      <c r="AER175" s="147"/>
      <c r="AES175" s="148"/>
      <c r="AET175" s="187"/>
      <c r="AEU175" s="188"/>
      <c r="AEV175" s="165"/>
      <c r="AEW175" s="166"/>
      <c r="AEX175" s="146"/>
      <c r="AEY175" s="145"/>
      <c r="AEZ175" s="145"/>
      <c r="AFA175" s="167"/>
      <c r="AFB175" s="147"/>
      <c r="AFC175" s="148"/>
      <c r="AFD175" s="187"/>
      <c r="AFE175" s="188"/>
      <c r="AFF175" s="165"/>
      <c r="AFG175" s="166"/>
      <c r="AFH175" s="146"/>
      <c r="AFI175" s="145"/>
      <c r="AFJ175" s="145"/>
      <c r="AFK175" s="167"/>
      <c r="AFL175" s="147"/>
      <c r="AFM175" s="148"/>
      <c r="AFN175" s="187"/>
      <c r="AFO175" s="188"/>
      <c r="AFP175" s="165"/>
      <c r="AFQ175" s="166"/>
      <c r="AFR175" s="146"/>
      <c r="AFS175" s="145"/>
      <c r="AFT175" s="145"/>
      <c r="AFU175" s="167"/>
      <c r="AFV175" s="147"/>
      <c r="AFW175" s="148"/>
      <c r="AFX175" s="187"/>
      <c r="AFY175" s="188"/>
      <c r="AFZ175" s="165"/>
      <c r="AGA175" s="166"/>
      <c r="AGB175" s="146"/>
      <c r="AGC175" s="145"/>
      <c r="AGD175" s="145"/>
      <c r="AGE175" s="167"/>
      <c r="AGF175" s="147"/>
      <c r="AGG175" s="148"/>
      <c r="AGH175" s="187"/>
      <c r="AGI175" s="188"/>
      <c r="AGJ175" s="165"/>
      <c r="AGK175" s="166"/>
      <c r="AGL175" s="146"/>
      <c r="AGM175" s="145"/>
      <c r="AGN175" s="145"/>
      <c r="AGO175" s="167"/>
      <c r="AGP175" s="147"/>
      <c r="AGQ175" s="148"/>
      <c r="AGR175" s="187"/>
      <c r="AGS175" s="188"/>
      <c r="AGT175" s="165"/>
      <c r="AGU175" s="166"/>
      <c r="AGV175" s="146"/>
      <c r="AGW175" s="145"/>
      <c r="AGX175" s="145"/>
      <c r="AGY175" s="167"/>
      <c r="AGZ175" s="147"/>
      <c r="AHA175" s="148"/>
      <c r="AHB175" s="187"/>
      <c r="AHC175" s="188"/>
      <c r="AHD175" s="165"/>
      <c r="AHE175" s="166"/>
      <c r="AHF175" s="146"/>
      <c r="AHG175" s="145"/>
      <c r="AHH175" s="145"/>
      <c r="AHI175" s="167"/>
      <c r="AHJ175" s="147"/>
      <c r="AHK175" s="148"/>
      <c r="AHL175" s="187"/>
      <c r="AHM175" s="188"/>
      <c r="AHN175" s="165"/>
      <c r="AHO175" s="166"/>
      <c r="AHP175" s="146"/>
      <c r="AHQ175" s="145"/>
      <c r="AHR175" s="145"/>
      <c r="AHS175" s="167"/>
      <c r="AHT175" s="147"/>
      <c r="AHU175" s="148"/>
      <c r="AHV175" s="187"/>
      <c r="AHW175" s="188"/>
      <c r="AHX175" s="165"/>
      <c r="AHY175" s="166"/>
      <c r="AHZ175" s="146"/>
      <c r="AIA175" s="145"/>
      <c r="AIB175" s="145"/>
      <c r="AIC175" s="167"/>
      <c r="AID175" s="147"/>
      <c r="AIE175" s="148"/>
      <c r="AIF175" s="187"/>
      <c r="AIG175" s="188"/>
      <c r="AIH175" s="165"/>
      <c r="AII175" s="166"/>
      <c r="AIJ175" s="146"/>
      <c r="AIK175" s="145"/>
      <c r="AIL175" s="145"/>
      <c r="AIM175" s="167"/>
      <c r="AIN175" s="147"/>
      <c r="AIO175" s="148"/>
      <c r="AIP175" s="187"/>
      <c r="AIQ175" s="188"/>
      <c r="AIR175" s="165"/>
      <c r="AIS175" s="166"/>
      <c r="AIT175" s="146"/>
      <c r="AIU175" s="145"/>
      <c r="AIV175" s="145"/>
      <c r="AIW175" s="167"/>
      <c r="AIX175" s="147"/>
      <c r="AIY175" s="148"/>
      <c r="AIZ175" s="187"/>
      <c r="AJA175" s="188"/>
      <c r="AJB175" s="165"/>
      <c r="AJC175" s="166"/>
      <c r="AJD175" s="146"/>
      <c r="AJE175" s="145"/>
      <c r="AJF175" s="145"/>
      <c r="AJG175" s="167"/>
      <c r="AJH175" s="147"/>
      <c r="AJI175" s="148"/>
      <c r="AJJ175" s="187"/>
      <c r="AJK175" s="188"/>
      <c r="AJL175" s="165"/>
      <c r="AJM175" s="166"/>
      <c r="AJN175" s="146"/>
      <c r="AJO175" s="145"/>
      <c r="AJP175" s="145"/>
      <c r="AJQ175" s="167"/>
      <c r="AJR175" s="147"/>
      <c r="AJS175" s="148"/>
      <c r="AJT175" s="187"/>
      <c r="AJU175" s="188"/>
      <c r="AJV175" s="165"/>
      <c r="AJW175" s="166"/>
      <c r="AJX175" s="146"/>
      <c r="AJY175" s="145"/>
      <c r="AJZ175" s="145"/>
      <c r="AKA175" s="167"/>
      <c r="AKB175" s="147"/>
      <c r="AKC175" s="148"/>
      <c r="AKD175" s="187"/>
      <c r="AKE175" s="188"/>
      <c r="AKF175" s="165"/>
      <c r="AKG175" s="166"/>
      <c r="AKH175" s="146"/>
      <c r="AKI175" s="145"/>
      <c r="AKJ175" s="145"/>
      <c r="AKK175" s="167"/>
      <c r="AKL175" s="147"/>
      <c r="AKM175" s="148"/>
      <c r="AKN175" s="187"/>
      <c r="AKO175" s="188"/>
      <c r="AKP175" s="165"/>
      <c r="AKQ175" s="166"/>
      <c r="AKR175" s="146"/>
      <c r="AKS175" s="145"/>
      <c r="AKT175" s="145"/>
      <c r="AKU175" s="167"/>
      <c r="AKV175" s="147"/>
      <c r="AKW175" s="148"/>
      <c r="AKX175" s="187"/>
      <c r="AKY175" s="188"/>
      <c r="AKZ175" s="165"/>
      <c r="ALA175" s="166"/>
      <c r="ALB175" s="146"/>
      <c r="ALC175" s="145"/>
      <c r="ALD175" s="145"/>
      <c r="ALE175" s="167"/>
      <c r="ALF175" s="147"/>
      <c r="ALG175" s="148"/>
      <c r="ALH175" s="187"/>
      <c r="ALI175" s="188"/>
      <c r="ALJ175" s="165"/>
      <c r="ALK175" s="166"/>
      <c r="ALL175" s="146"/>
      <c r="ALM175" s="145"/>
      <c r="ALN175" s="145"/>
      <c r="ALO175" s="167"/>
      <c r="ALP175" s="147"/>
      <c r="ALQ175" s="148"/>
      <c r="ALR175" s="187"/>
      <c r="ALS175" s="188"/>
      <c r="ALT175" s="165"/>
      <c r="ALU175" s="166"/>
      <c r="ALV175" s="146"/>
      <c r="ALW175" s="145"/>
      <c r="ALX175" s="145"/>
      <c r="ALY175" s="167"/>
      <c r="ALZ175" s="147"/>
      <c r="AMA175" s="148"/>
      <c r="AMB175" s="187"/>
      <c r="AMC175" s="188"/>
      <c r="AMD175" s="165"/>
      <c r="AME175" s="166"/>
      <c r="AMF175" s="146"/>
      <c r="AMG175" s="145"/>
      <c r="AMH175" s="145"/>
      <c r="AMI175" s="167"/>
      <c r="AMJ175" s="147"/>
      <c r="AMK175" s="148"/>
      <c r="AML175" s="187"/>
      <c r="AMM175" s="188"/>
      <c r="AMN175" s="165"/>
      <c r="AMO175" s="166"/>
      <c r="AMP175" s="146"/>
      <c r="AMQ175" s="145"/>
      <c r="AMR175" s="145"/>
      <c r="AMS175" s="167"/>
      <c r="AMT175" s="147"/>
      <c r="AMU175" s="148"/>
      <c r="AMV175" s="187"/>
      <c r="AMW175" s="188"/>
      <c r="AMX175" s="165"/>
      <c r="AMY175" s="166"/>
      <c r="AMZ175" s="146"/>
      <c r="ANA175" s="145"/>
      <c r="ANB175" s="145"/>
      <c r="ANC175" s="167"/>
      <c r="AND175" s="147"/>
      <c r="ANE175" s="148"/>
      <c r="ANF175" s="187"/>
      <c r="ANG175" s="188"/>
      <c r="ANH175" s="165"/>
      <c r="ANI175" s="166"/>
      <c r="ANJ175" s="146"/>
      <c r="ANK175" s="145"/>
      <c r="ANL175" s="145"/>
      <c r="ANM175" s="167"/>
      <c r="ANN175" s="147"/>
      <c r="ANO175" s="148"/>
      <c r="ANP175" s="187"/>
      <c r="ANQ175" s="188"/>
      <c r="ANR175" s="165"/>
      <c r="ANS175" s="166"/>
      <c r="ANT175" s="146"/>
      <c r="ANU175" s="145"/>
      <c r="ANV175" s="145"/>
      <c r="ANW175" s="167"/>
      <c r="ANX175" s="147"/>
      <c r="ANY175" s="148"/>
      <c r="ANZ175" s="187"/>
      <c r="AOA175" s="188"/>
      <c r="AOB175" s="165"/>
      <c r="AOC175" s="166"/>
      <c r="AOD175" s="146"/>
      <c r="AOE175" s="145"/>
      <c r="AOF175" s="145"/>
      <c r="AOG175" s="167"/>
      <c r="AOH175" s="147"/>
      <c r="AOI175" s="148"/>
      <c r="AOJ175" s="187"/>
      <c r="AOK175" s="188"/>
      <c r="AOL175" s="165"/>
      <c r="AOM175" s="166"/>
      <c r="AON175" s="146"/>
      <c r="AOO175" s="145"/>
      <c r="AOP175" s="145"/>
      <c r="AOQ175" s="167"/>
      <c r="AOR175" s="147"/>
      <c r="AOS175" s="148"/>
      <c r="AOT175" s="187"/>
      <c r="AOU175" s="188"/>
      <c r="AOV175" s="165"/>
      <c r="AOW175" s="166"/>
      <c r="AOX175" s="146"/>
      <c r="AOY175" s="145"/>
      <c r="AOZ175" s="145"/>
      <c r="APA175" s="167"/>
      <c r="APB175" s="147"/>
      <c r="APC175" s="148"/>
      <c r="APD175" s="187"/>
      <c r="APE175" s="188"/>
      <c r="APF175" s="165"/>
      <c r="APG175" s="166"/>
      <c r="APH175" s="146"/>
      <c r="API175" s="145"/>
      <c r="APJ175" s="145"/>
      <c r="APK175" s="167"/>
      <c r="APL175" s="147"/>
      <c r="APM175" s="148"/>
      <c r="APN175" s="187"/>
      <c r="APO175" s="188"/>
      <c r="APP175" s="165"/>
      <c r="APQ175" s="166"/>
      <c r="APR175" s="146"/>
      <c r="APS175" s="145"/>
      <c r="APT175" s="145"/>
      <c r="APU175" s="167"/>
      <c r="APV175" s="147"/>
      <c r="APW175" s="148"/>
      <c r="APX175" s="187"/>
      <c r="APY175" s="188"/>
      <c r="APZ175" s="165"/>
      <c r="AQA175" s="166"/>
      <c r="AQB175" s="146"/>
      <c r="AQC175" s="145"/>
      <c r="AQD175" s="145"/>
      <c r="AQE175" s="167"/>
      <c r="AQF175" s="147"/>
      <c r="AQG175" s="148"/>
      <c r="AQH175" s="187"/>
      <c r="AQI175" s="188"/>
      <c r="AQJ175" s="165"/>
      <c r="AQK175" s="166"/>
      <c r="AQL175" s="146"/>
      <c r="AQM175" s="145"/>
      <c r="AQN175" s="145"/>
      <c r="AQO175" s="167"/>
      <c r="AQP175" s="147"/>
      <c r="AQQ175" s="148"/>
      <c r="AQR175" s="187"/>
      <c r="AQS175" s="188"/>
      <c r="AQT175" s="165"/>
      <c r="AQU175" s="166"/>
      <c r="AQV175" s="146"/>
      <c r="AQW175" s="145"/>
      <c r="AQX175" s="145"/>
      <c r="AQY175" s="167"/>
      <c r="AQZ175" s="147"/>
      <c r="ARA175" s="148"/>
      <c r="ARB175" s="187"/>
      <c r="ARC175" s="188"/>
      <c r="ARD175" s="165"/>
      <c r="ARE175" s="166"/>
      <c r="ARF175" s="146"/>
      <c r="ARG175" s="145"/>
      <c r="ARH175" s="145"/>
      <c r="ARI175" s="167"/>
      <c r="ARJ175" s="147"/>
      <c r="ARK175" s="148"/>
      <c r="ARL175" s="187"/>
      <c r="ARM175" s="188"/>
      <c r="ARN175" s="165"/>
      <c r="ARO175" s="166"/>
      <c r="ARP175" s="146"/>
      <c r="ARQ175" s="145"/>
      <c r="ARR175" s="145"/>
      <c r="ARS175" s="167"/>
      <c r="ART175" s="147"/>
      <c r="ARU175" s="148"/>
      <c r="ARV175" s="187"/>
      <c r="ARW175" s="188"/>
      <c r="ARX175" s="165"/>
      <c r="ARY175" s="166"/>
      <c r="ARZ175" s="146"/>
      <c r="ASA175" s="145"/>
      <c r="ASB175" s="145"/>
      <c r="ASC175" s="167"/>
      <c r="ASD175" s="147"/>
      <c r="ASE175" s="148"/>
      <c r="ASF175" s="187"/>
      <c r="ASG175" s="188"/>
      <c r="ASH175" s="165"/>
      <c r="ASI175" s="166"/>
      <c r="ASJ175" s="146"/>
      <c r="ASK175" s="145"/>
      <c r="ASL175" s="145"/>
      <c r="ASM175" s="167"/>
      <c r="ASN175" s="147"/>
      <c r="ASO175" s="148"/>
      <c r="ASP175" s="187"/>
      <c r="ASQ175" s="188"/>
      <c r="ASR175" s="165"/>
      <c r="ASS175" s="166"/>
      <c r="AST175" s="146"/>
      <c r="ASU175" s="145"/>
      <c r="ASV175" s="145"/>
      <c r="ASW175" s="167"/>
      <c r="ASX175" s="147"/>
      <c r="ASY175" s="148"/>
      <c r="ASZ175" s="187"/>
      <c r="ATA175" s="188"/>
      <c r="ATB175" s="165"/>
      <c r="ATC175" s="166"/>
      <c r="ATD175" s="146"/>
      <c r="ATE175" s="145"/>
      <c r="ATF175" s="145"/>
      <c r="ATG175" s="167"/>
      <c r="ATH175" s="147"/>
      <c r="ATI175" s="148"/>
      <c r="ATJ175" s="187"/>
      <c r="ATK175" s="188"/>
      <c r="ATL175" s="165"/>
      <c r="ATM175" s="166"/>
      <c r="ATN175" s="146"/>
      <c r="ATO175" s="145"/>
      <c r="ATP175" s="145"/>
      <c r="ATQ175" s="167"/>
      <c r="ATR175" s="147"/>
      <c r="ATS175" s="148"/>
      <c r="ATT175" s="187"/>
      <c r="ATU175" s="188"/>
      <c r="ATV175" s="165"/>
      <c r="ATW175" s="166"/>
      <c r="ATX175" s="146"/>
      <c r="ATY175" s="145"/>
      <c r="ATZ175" s="145"/>
      <c r="AUA175" s="167"/>
      <c r="AUB175" s="147"/>
      <c r="AUC175" s="148"/>
      <c r="AUD175" s="187"/>
      <c r="AUE175" s="188"/>
      <c r="AUF175" s="165"/>
      <c r="AUG175" s="166"/>
      <c r="AUH175" s="146"/>
      <c r="AUI175" s="145"/>
      <c r="AUJ175" s="145"/>
      <c r="AUK175" s="167"/>
      <c r="AUL175" s="147"/>
      <c r="AUM175" s="148"/>
      <c r="AUN175" s="187"/>
      <c r="AUO175" s="188"/>
      <c r="AUP175" s="165"/>
      <c r="AUQ175" s="166"/>
      <c r="AUR175" s="146"/>
      <c r="AUS175" s="145"/>
      <c r="AUT175" s="145"/>
      <c r="AUU175" s="167"/>
      <c r="AUV175" s="147"/>
      <c r="AUW175" s="148"/>
      <c r="AUX175" s="187"/>
      <c r="AUY175" s="188"/>
      <c r="AUZ175" s="165"/>
      <c r="AVA175" s="166"/>
      <c r="AVB175" s="146"/>
      <c r="AVC175" s="145"/>
      <c r="AVD175" s="145"/>
      <c r="AVE175" s="167"/>
      <c r="AVF175" s="147"/>
      <c r="AVG175" s="148"/>
      <c r="AVH175" s="187"/>
      <c r="AVI175" s="188"/>
      <c r="AVJ175" s="165"/>
      <c r="AVK175" s="166"/>
      <c r="AVL175" s="146"/>
      <c r="AVM175" s="145"/>
      <c r="AVN175" s="145"/>
      <c r="AVO175" s="167"/>
      <c r="AVP175" s="147"/>
      <c r="AVQ175" s="148"/>
      <c r="AVR175" s="187"/>
      <c r="AVS175" s="188"/>
      <c r="AVT175" s="165"/>
      <c r="AVU175" s="166"/>
      <c r="AVV175" s="146"/>
      <c r="AVW175" s="145"/>
      <c r="AVX175" s="145"/>
      <c r="AVY175" s="167"/>
      <c r="AVZ175" s="147"/>
      <c r="AWA175" s="148"/>
      <c r="AWB175" s="187"/>
      <c r="AWC175" s="188"/>
      <c r="AWD175" s="165"/>
      <c r="AWE175" s="166"/>
      <c r="AWF175" s="146"/>
      <c r="AWG175" s="145"/>
      <c r="AWH175" s="145"/>
      <c r="AWI175" s="167"/>
      <c r="AWJ175" s="147"/>
      <c r="AWK175" s="148"/>
      <c r="AWL175" s="187"/>
      <c r="AWM175" s="188"/>
      <c r="AWN175" s="165"/>
      <c r="AWO175" s="166"/>
      <c r="AWP175" s="146"/>
      <c r="AWQ175" s="145"/>
      <c r="AWR175" s="145"/>
      <c r="AWS175" s="167"/>
      <c r="AWT175" s="147"/>
      <c r="AWU175" s="148"/>
      <c r="AWV175" s="187"/>
      <c r="AWW175" s="188"/>
      <c r="AWX175" s="165"/>
      <c r="AWY175" s="166"/>
      <c r="AWZ175" s="146"/>
      <c r="AXA175" s="145"/>
      <c r="AXB175" s="145"/>
      <c r="AXC175" s="167"/>
      <c r="AXD175" s="147"/>
      <c r="AXE175" s="148"/>
      <c r="AXF175" s="187"/>
      <c r="AXG175" s="188"/>
      <c r="AXH175" s="165"/>
      <c r="AXI175" s="166"/>
      <c r="AXJ175" s="146"/>
      <c r="AXK175" s="145"/>
      <c r="AXL175" s="145"/>
      <c r="AXM175" s="167"/>
      <c r="AXN175" s="147"/>
      <c r="AXO175" s="148"/>
      <c r="AXP175" s="187"/>
      <c r="AXQ175" s="188"/>
      <c r="AXR175" s="165"/>
      <c r="AXS175" s="166"/>
      <c r="AXT175" s="146"/>
      <c r="AXU175" s="145"/>
      <c r="AXV175" s="145"/>
      <c r="AXW175" s="167"/>
      <c r="AXX175" s="147"/>
      <c r="AXY175" s="148"/>
      <c r="AXZ175" s="187"/>
      <c r="AYA175" s="188"/>
      <c r="AYB175" s="165"/>
      <c r="AYC175" s="166"/>
      <c r="AYD175" s="146"/>
      <c r="AYE175" s="145"/>
      <c r="AYF175" s="145"/>
      <c r="AYG175" s="167"/>
      <c r="AYH175" s="147"/>
      <c r="AYI175" s="148"/>
      <c r="AYJ175" s="187"/>
      <c r="AYK175" s="188"/>
      <c r="AYL175" s="165"/>
      <c r="AYM175" s="166"/>
      <c r="AYN175" s="146"/>
      <c r="AYO175" s="145"/>
      <c r="AYP175" s="145"/>
      <c r="AYQ175" s="167"/>
      <c r="AYR175" s="147"/>
      <c r="AYS175" s="148"/>
      <c r="AYT175" s="187"/>
      <c r="AYU175" s="188"/>
      <c r="AYV175" s="165"/>
      <c r="AYW175" s="166"/>
      <c r="AYX175" s="146"/>
      <c r="AYY175" s="145"/>
      <c r="AYZ175" s="145"/>
      <c r="AZA175" s="167"/>
      <c r="AZB175" s="147"/>
      <c r="AZC175" s="148"/>
      <c r="AZD175" s="187"/>
      <c r="AZE175" s="188"/>
      <c r="AZF175" s="165"/>
      <c r="AZG175" s="166"/>
      <c r="AZH175" s="146"/>
      <c r="AZI175" s="145"/>
      <c r="AZJ175" s="145"/>
      <c r="AZK175" s="167"/>
      <c r="AZL175" s="147"/>
      <c r="AZM175" s="148"/>
      <c r="AZN175" s="187"/>
      <c r="AZO175" s="188"/>
      <c r="AZP175" s="165"/>
      <c r="AZQ175" s="166"/>
      <c r="AZR175" s="146"/>
      <c r="AZS175" s="145"/>
      <c r="AZT175" s="145"/>
      <c r="AZU175" s="167"/>
      <c r="AZV175" s="147"/>
      <c r="AZW175" s="148"/>
      <c r="AZX175" s="187"/>
      <c r="AZY175" s="188"/>
      <c r="AZZ175" s="165"/>
      <c r="BAA175" s="166"/>
      <c r="BAB175" s="146"/>
      <c r="BAC175" s="145"/>
      <c r="BAD175" s="145"/>
      <c r="BAE175" s="167"/>
      <c r="BAF175" s="147"/>
      <c r="BAG175" s="148"/>
      <c r="BAH175" s="187"/>
      <c r="BAI175" s="188"/>
      <c r="BAJ175" s="165"/>
      <c r="BAK175" s="166"/>
      <c r="BAL175" s="146"/>
      <c r="BAM175" s="145"/>
      <c r="BAN175" s="145"/>
      <c r="BAO175" s="167"/>
      <c r="BAP175" s="147"/>
      <c r="BAQ175" s="148"/>
      <c r="BAR175" s="187"/>
      <c r="BAS175" s="188"/>
      <c r="BAT175" s="165"/>
      <c r="BAU175" s="166"/>
      <c r="BAV175" s="146"/>
      <c r="BAW175" s="145"/>
      <c r="BAX175" s="145"/>
      <c r="BAY175" s="167"/>
      <c r="BAZ175" s="147"/>
      <c r="BBA175" s="148"/>
      <c r="BBB175" s="187"/>
      <c r="BBC175" s="188"/>
      <c r="BBD175" s="165"/>
      <c r="BBE175" s="166"/>
      <c r="BBF175" s="146"/>
      <c r="BBG175" s="145"/>
      <c r="BBH175" s="145"/>
      <c r="BBI175" s="167"/>
      <c r="BBJ175" s="147"/>
      <c r="BBK175" s="148"/>
      <c r="BBL175" s="187"/>
      <c r="BBM175" s="188"/>
      <c r="BBN175" s="165"/>
      <c r="BBO175" s="166"/>
      <c r="BBP175" s="146"/>
      <c r="BBQ175" s="145"/>
      <c r="BBR175" s="145"/>
      <c r="BBS175" s="167"/>
      <c r="BBT175" s="147"/>
      <c r="BBU175" s="148"/>
      <c r="BBV175" s="187"/>
      <c r="BBW175" s="188"/>
      <c r="BBX175" s="165"/>
      <c r="BBY175" s="166"/>
      <c r="BBZ175" s="146"/>
      <c r="BCA175" s="145"/>
      <c r="BCB175" s="145"/>
      <c r="BCC175" s="167"/>
      <c r="BCD175" s="147"/>
      <c r="BCE175" s="148"/>
      <c r="BCF175" s="187"/>
      <c r="BCG175" s="188"/>
      <c r="BCH175" s="165"/>
      <c r="BCI175" s="166"/>
      <c r="BCJ175" s="146"/>
      <c r="BCK175" s="145"/>
      <c r="BCL175" s="145"/>
      <c r="BCM175" s="167"/>
      <c r="BCN175" s="147"/>
      <c r="BCO175" s="148"/>
      <c r="BCP175" s="187"/>
      <c r="BCQ175" s="188"/>
      <c r="BCR175" s="165"/>
      <c r="BCS175" s="166"/>
      <c r="BCT175" s="146"/>
      <c r="BCU175" s="145"/>
      <c r="BCV175" s="145"/>
      <c r="BCW175" s="167"/>
      <c r="BCX175" s="147"/>
      <c r="BCY175" s="148"/>
      <c r="BCZ175" s="187"/>
      <c r="BDA175" s="188"/>
      <c r="BDB175" s="165"/>
      <c r="BDC175" s="166"/>
      <c r="BDD175" s="146"/>
      <c r="BDE175" s="145"/>
      <c r="BDF175" s="145"/>
      <c r="BDG175" s="167"/>
      <c r="BDH175" s="147"/>
      <c r="BDI175" s="148"/>
      <c r="BDJ175" s="187"/>
      <c r="BDK175" s="188"/>
      <c r="BDL175" s="165"/>
      <c r="BDM175" s="166"/>
      <c r="BDN175" s="146"/>
      <c r="BDO175" s="145"/>
      <c r="BDP175" s="145"/>
      <c r="BDQ175" s="167"/>
      <c r="BDR175" s="147"/>
      <c r="BDS175" s="148"/>
      <c r="BDT175" s="187"/>
      <c r="BDU175" s="188"/>
      <c r="BDV175" s="165"/>
      <c r="BDW175" s="166"/>
      <c r="BDX175" s="146"/>
      <c r="BDY175" s="145"/>
      <c r="BDZ175" s="145"/>
      <c r="BEA175" s="167"/>
      <c r="BEB175" s="147"/>
      <c r="BEC175" s="148"/>
      <c r="BED175" s="187"/>
      <c r="BEE175" s="188"/>
      <c r="BEF175" s="165"/>
      <c r="BEG175" s="166"/>
      <c r="BEH175" s="146"/>
      <c r="BEI175" s="145"/>
      <c r="BEJ175" s="145"/>
      <c r="BEK175" s="167"/>
      <c r="BEL175" s="147"/>
      <c r="BEM175" s="148"/>
      <c r="BEN175" s="187"/>
      <c r="BEO175" s="188"/>
      <c r="BEP175" s="165"/>
      <c r="BEQ175" s="166"/>
      <c r="BER175" s="146"/>
      <c r="BES175" s="145"/>
      <c r="BET175" s="145"/>
      <c r="BEU175" s="167"/>
      <c r="BEV175" s="147"/>
      <c r="BEW175" s="148"/>
      <c r="BEX175" s="187"/>
      <c r="BEY175" s="188"/>
      <c r="BEZ175" s="165"/>
      <c r="BFA175" s="166"/>
      <c r="BFB175" s="146"/>
      <c r="BFC175" s="145"/>
      <c r="BFD175" s="145"/>
      <c r="BFE175" s="167"/>
      <c r="BFF175" s="147"/>
      <c r="BFG175" s="148"/>
      <c r="BFH175" s="187"/>
      <c r="BFI175" s="188"/>
      <c r="BFJ175" s="165"/>
      <c r="BFK175" s="166"/>
      <c r="BFL175" s="146"/>
      <c r="BFM175" s="145"/>
      <c r="BFN175" s="145"/>
      <c r="BFO175" s="167"/>
      <c r="BFP175" s="147"/>
      <c r="BFQ175" s="148"/>
      <c r="BFR175" s="187"/>
      <c r="BFS175" s="188"/>
      <c r="BFT175" s="165"/>
      <c r="BFU175" s="166"/>
      <c r="BFV175" s="146"/>
      <c r="BFW175" s="145"/>
      <c r="BFX175" s="145"/>
      <c r="BFY175" s="167"/>
      <c r="BFZ175" s="147"/>
      <c r="BGA175" s="148"/>
      <c r="BGB175" s="187"/>
      <c r="BGC175" s="188"/>
      <c r="BGD175" s="165"/>
      <c r="BGE175" s="166"/>
      <c r="BGF175" s="146"/>
      <c r="BGG175" s="145"/>
      <c r="BGH175" s="145"/>
      <c r="BGI175" s="167"/>
      <c r="BGJ175" s="147"/>
      <c r="BGK175" s="148"/>
      <c r="BGL175" s="187"/>
      <c r="BGM175" s="188"/>
      <c r="BGN175" s="165"/>
      <c r="BGO175" s="166"/>
      <c r="BGP175" s="146"/>
      <c r="BGQ175" s="145"/>
      <c r="BGR175" s="145"/>
      <c r="BGS175" s="167"/>
      <c r="BGT175" s="147"/>
      <c r="BGU175" s="148"/>
      <c r="BGV175" s="187"/>
      <c r="BGW175" s="188"/>
      <c r="BGX175" s="165"/>
      <c r="BGY175" s="166"/>
      <c r="BGZ175" s="146"/>
      <c r="BHA175" s="145"/>
      <c r="BHB175" s="145"/>
      <c r="BHC175" s="167"/>
      <c r="BHD175" s="147"/>
      <c r="BHE175" s="148"/>
      <c r="BHF175" s="187"/>
      <c r="BHG175" s="188"/>
      <c r="BHH175" s="165"/>
      <c r="BHI175" s="166"/>
      <c r="BHJ175" s="146"/>
      <c r="BHK175" s="145"/>
      <c r="BHL175" s="145"/>
      <c r="BHM175" s="167"/>
      <c r="BHN175" s="147"/>
      <c r="BHO175" s="148"/>
      <c r="BHP175" s="187"/>
      <c r="BHQ175" s="188"/>
      <c r="BHR175" s="165"/>
      <c r="BHS175" s="166"/>
      <c r="BHT175" s="146"/>
      <c r="BHU175" s="145"/>
      <c r="BHV175" s="145"/>
      <c r="BHW175" s="167"/>
      <c r="BHX175" s="147"/>
      <c r="BHY175" s="148"/>
      <c r="BHZ175" s="187"/>
      <c r="BIA175" s="188"/>
      <c r="BIB175" s="165"/>
      <c r="BIC175" s="166"/>
      <c r="BID175" s="146"/>
      <c r="BIE175" s="145"/>
      <c r="BIF175" s="145"/>
      <c r="BIG175" s="167"/>
      <c r="BIH175" s="147"/>
      <c r="BII175" s="148"/>
      <c r="BIJ175" s="187"/>
      <c r="BIK175" s="188"/>
      <c r="BIL175" s="165"/>
      <c r="BIM175" s="166"/>
      <c r="BIN175" s="146"/>
      <c r="BIO175" s="145"/>
      <c r="BIP175" s="145"/>
      <c r="BIQ175" s="167"/>
      <c r="BIR175" s="147"/>
      <c r="BIS175" s="148"/>
      <c r="BIT175" s="187"/>
      <c r="BIU175" s="188"/>
      <c r="BIV175" s="165"/>
      <c r="BIW175" s="166"/>
      <c r="BIX175" s="146"/>
      <c r="BIY175" s="145"/>
      <c r="BIZ175" s="145"/>
      <c r="BJA175" s="167"/>
      <c r="BJB175" s="147"/>
      <c r="BJC175" s="148"/>
      <c r="BJD175" s="187"/>
      <c r="BJE175" s="188"/>
      <c r="BJF175" s="165"/>
      <c r="BJG175" s="166"/>
      <c r="BJH175" s="146"/>
      <c r="BJI175" s="145"/>
      <c r="BJJ175" s="145"/>
      <c r="BJK175" s="167"/>
      <c r="BJL175" s="147"/>
      <c r="BJM175" s="148"/>
      <c r="BJN175" s="187"/>
      <c r="BJO175" s="188"/>
      <c r="BJP175" s="165"/>
      <c r="BJQ175" s="166"/>
      <c r="BJR175" s="146"/>
      <c r="BJS175" s="145"/>
      <c r="BJT175" s="145"/>
      <c r="BJU175" s="167"/>
      <c r="BJV175" s="147"/>
      <c r="BJW175" s="148"/>
      <c r="BJX175" s="187"/>
      <c r="BJY175" s="188"/>
      <c r="BJZ175" s="165"/>
      <c r="BKA175" s="166"/>
      <c r="BKB175" s="146"/>
      <c r="BKC175" s="145"/>
      <c r="BKD175" s="145"/>
      <c r="BKE175" s="167"/>
      <c r="BKF175" s="147"/>
      <c r="BKG175" s="148"/>
      <c r="BKH175" s="187"/>
      <c r="BKI175" s="188"/>
      <c r="BKJ175" s="165"/>
      <c r="BKK175" s="166"/>
      <c r="BKL175" s="146"/>
      <c r="BKM175" s="145"/>
      <c r="BKN175" s="145"/>
      <c r="BKO175" s="167"/>
      <c r="BKP175" s="147"/>
      <c r="BKQ175" s="148"/>
      <c r="BKR175" s="187"/>
      <c r="BKS175" s="188"/>
      <c r="BKT175" s="165"/>
      <c r="BKU175" s="166"/>
      <c r="BKV175" s="146"/>
      <c r="BKW175" s="145"/>
      <c r="BKX175" s="145"/>
      <c r="BKY175" s="167"/>
      <c r="BKZ175" s="147"/>
      <c r="BLA175" s="148"/>
      <c r="BLB175" s="187"/>
      <c r="BLC175" s="188"/>
      <c r="BLD175" s="165"/>
      <c r="BLE175" s="166"/>
      <c r="BLF175" s="146"/>
      <c r="BLG175" s="145"/>
      <c r="BLH175" s="145"/>
      <c r="BLI175" s="167"/>
      <c r="BLJ175" s="147"/>
      <c r="BLK175" s="148"/>
      <c r="BLL175" s="187"/>
      <c r="BLM175" s="188"/>
      <c r="BLN175" s="165"/>
      <c r="BLO175" s="166"/>
      <c r="BLP175" s="146"/>
      <c r="BLQ175" s="145"/>
      <c r="BLR175" s="145"/>
      <c r="BLS175" s="167"/>
      <c r="BLT175" s="147"/>
      <c r="BLU175" s="148"/>
      <c r="BLV175" s="187"/>
      <c r="BLW175" s="188"/>
      <c r="BLX175" s="165"/>
      <c r="BLY175" s="166"/>
      <c r="BLZ175" s="146"/>
      <c r="BMA175" s="145"/>
      <c r="BMB175" s="145"/>
      <c r="BMC175" s="167"/>
      <c r="BMD175" s="147"/>
      <c r="BME175" s="148"/>
      <c r="BMF175" s="187"/>
      <c r="BMG175" s="188"/>
      <c r="BMH175" s="165"/>
      <c r="BMI175" s="166"/>
      <c r="BMJ175" s="146"/>
      <c r="BMK175" s="145"/>
      <c r="BML175" s="145"/>
      <c r="BMM175" s="167"/>
      <c r="BMN175" s="147"/>
      <c r="BMO175" s="148"/>
      <c r="BMP175" s="187"/>
      <c r="BMQ175" s="188"/>
      <c r="BMR175" s="165"/>
      <c r="BMS175" s="166"/>
      <c r="BMT175" s="146"/>
      <c r="BMU175" s="145"/>
      <c r="BMV175" s="145"/>
      <c r="BMW175" s="167"/>
      <c r="BMX175" s="147"/>
      <c r="BMY175" s="148"/>
      <c r="BMZ175" s="187"/>
      <c r="BNA175" s="188"/>
      <c r="BNB175" s="165"/>
      <c r="BNC175" s="166"/>
      <c r="BND175" s="146"/>
      <c r="BNE175" s="145"/>
      <c r="BNF175" s="145"/>
      <c r="BNG175" s="167"/>
      <c r="BNH175" s="147"/>
      <c r="BNI175" s="148"/>
      <c r="BNJ175" s="187"/>
      <c r="BNK175" s="188"/>
      <c r="BNL175" s="165"/>
      <c r="BNM175" s="166"/>
      <c r="BNN175" s="146"/>
      <c r="BNO175" s="145"/>
      <c r="BNP175" s="145"/>
      <c r="BNQ175" s="167"/>
      <c r="BNR175" s="147"/>
      <c r="BNS175" s="148"/>
      <c r="BNT175" s="187"/>
      <c r="BNU175" s="188"/>
      <c r="BNV175" s="165"/>
      <c r="BNW175" s="166"/>
      <c r="BNX175" s="146"/>
      <c r="BNY175" s="145"/>
      <c r="BNZ175" s="145"/>
      <c r="BOA175" s="167"/>
      <c r="BOB175" s="147"/>
      <c r="BOC175" s="148"/>
      <c r="BOD175" s="187"/>
      <c r="BOE175" s="188"/>
      <c r="BOF175" s="165"/>
      <c r="BOG175" s="166"/>
      <c r="BOH175" s="146"/>
      <c r="BOI175" s="145"/>
      <c r="BOJ175" s="145"/>
      <c r="BOK175" s="167"/>
      <c r="BOL175" s="147"/>
      <c r="BOM175" s="148"/>
      <c r="BON175" s="187"/>
      <c r="BOO175" s="188"/>
      <c r="BOP175" s="165"/>
      <c r="BOQ175" s="166"/>
      <c r="BOR175" s="146"/>
      <c r="BOS175" s="145"/>
      <c r="BOT175" s="145"/>
      <c r="BOU175" s="167"/>
      <c r="BOV175" s="147"/>
      <c r="BOW175" s="148"/>
      <c r="BOX175" s="187"/>
      <c r="BOY175" s="188"/>
      <c r="BOZ175" s="165"/>
      <c r="BPA175" s="166"/>
      <c r="BPB175" s="146"/>
      <c r="BPC175" s="145"/>
      <c r="BPD175" s="145"/>
      <c r="BPE175" s="167"/>
      <c r="BPF175" s="147"/>
      <c r="BPG175" s="148"/>
      <c r="BPH175" s="187"/>
      <c r="BPI175" s="188"/>
      <c r="BPJ175" s="165"/>
      <c r="BPK175" s="166"/>
      <c r="BPL175" s="146"/>
      <c r="BPM175" s="145"/>
      <c r="BPN175" s="145"/>
      <c r="BPO175" s="167"/>
      <c r="BPP175" s="147"/>
      <c r="BPQ175" s="148"/>
      <c r="BPR175" s="187"/>
      <c r="BPS175" s="188"/>
      <c r="BPT175" s="165"/>
      <c r="BPU175" s="166"/>
      <c r="BPV175" s="146"/>
      <c r="BPW175" s="145"/>
      <c r="BPX175" s="145"/>
      <c r="BPY175" s="167"/>
      <c r="BPZ175" s="147"/>
      <c r="BQA175" s="148"/>
      <c r="BQB175" s="187"/>
      <c r="BQC175" s="188"/>
      <c r="BQD175" s="165"/>
      <c r="BQE175" s="166"/>
      <c r="BQF175" s="146"/>
      <c r="BQG175" s="145"/>
      <c r="BQH175" s="145"/>
      <c r="BQI175" s="167"/>
      <c r="BQJ175" s="147"/>
      <c r="BQK175" s="148"/>
      <c r="BQL175" s="187"/>
      <c r="BQM175" s="188"/>
      <c r="BQN175" s="165"/>
      <c r="BQO175" s="166"/>
      <c r="BQP175" s="146"/>
      <c r="BQQ175" s="145"/>
      <c r="BQR175" s="145"/>
      <c r="BQS175" s="167"/>
      <c r="BQT175" s="147"/>
      <c r="BQU175" s="148"/>
      <c r="BQV175" s="187"/>
      <c r="BQW175" s="188"/>
      <c r="BQX175" s="165"/>
      <c r="BQY175" s="166"/>
      <c r="BQZ175" s="146"/>
      <c r="BRA175" s="145"/>
      <c r="BRB175" s="145"/>
      <c r="BRC175" s="167"/>
      <c r="BRD175" s="147"/>
      <c r="BRE175" s="148"/>
      <c r="BRF175" s="187"/>
      <c r="BRG175" s="188"/>
      <c r="BRH175" s="165"/>
      <c r="BRI175" s="166"/>
      <c r="BRJ175" s="146"/>
      <c r="BRK175" s="145"/>
      <c r="BRL175" s="145"/>
      <c r="BRM175" s="167"/>
      <c r="BRN175" s="147"/>
      <c r="BRO175" s="148"/>
      <c r="BRP175" s="187"/>
      <c r="BRQ175" s="188"/>
      <c r="BRR175" s="165"/>
      <c r="BRS175" s="166"/>
      <c r="BRT175" s="146"/>
      <c r="BRU175" s="145"/>
      <c r="BRV175" s="145"/>
      <c r="BRW175" s="167"/>
      <c r="BRX175" s="147"/>
      <c r="BRY175" s="148"/>
      <c r="BRZ175" s="187"/>
      <c r="BSA175" s="188"/>
      <c r="BSB175" s="165"/>
      <c r="BSC175" s="166"/>
      <c r="BSD175" s="146"/>
      <c r="BSE175" s="145"/>
      <c r="BSF175" s="145"/>
      <c r="BSG175" s="167"/>
      <c r="BSH175" s="147"/>
      <c r="BSI175" s="148"/>
      <c r="BSJ175" s="187"/>
      <c r="BSK175" s="188"/>
      <c r="BSL175" s="165"/>
      <c r="BSM175" s="166"/>
      <c r="BSN175" s="146"/>
      <c r="BSO175" s="145"/>
      <c r="BSP175" s="145"/>
      <c r="BSQ175" s="167"/>
      <c r="BSR175" s="147"/>
      <c r="BSS175" s="148"/>
      <c r="BST175" s="187"/>
      <c r="BSU175" s="188"/>
      <c r="BSV175" s="165"/>
      <c r="BSW175" s="166"/>
      <c r="BSX175" s="146"/>
      <c r="BSY175" s="145"/>
      <c r="BSZ175" s="145"/>
      <c r="BTA175" s="167"/>
      <c r="BTB175" s="147"/>
      <c r="BTC175" s="148"/>
      <c r="BTD175" s="187"/>
      <c r="BTE175" s="188"/>
      <c r="BTF175" s="165"/>
      <c r="BTG175" s="166"/>
      <c r="BTH175" s="146"/>
      <c r="BTI175" s="145"/>
      <c r="BTJ175" s="145"/>
      <c r="BTK175" s="167"/>
      <c r="BTL175" s="147"/>
      <c r="BTM175" s="148"/>
      <c r="BTN175" s="187"/>
      <c r="BTO175" s="188"/>
      <c r="BTP175" s="165"/>
      <c r="BTQ175" s="166"/>
      <c r="BTR175" s="146"/>
      <c r="BTS175" s="145"/>
      <c r="BTT175" s="145"/>
      <c r="BTU175" s="167"/>
      <c r="BTV175" s="147"/>
      <c r="BTW175" s="148"/>
      <c r="BTX175" s="187"/>
      <c r="BTY175" s="188"/>
      <c r="BTZ175" s="165"/>
      <c r="BUA175" s="166"/>
      <c r="BUB175" s="146"/>
      <c r="BUC175" s="145"/>
      <c r="BUD175" s="145"/>
      <c r="BUE175" s="167"/>
      <c r="BUF175" s="147"/>
      <c r="BUG175" s="148"/>
      <c r="BUH175" s="187"/>
      <c r="BUI175" s="188"/>
      <c r="BUJ175" s="165"/>
      <c r="BUK175" s="166"/>
      <c r="BUL175" s="146"/>
      <c r="BUM175" s="145"/>
      <c r="BUN175" s="145"/>
      <c r="BUO175" s="167"/>
      <c r="BUP175" s="147"/>
      <c r="BUQ175" s="148"/>
      <c r="BUR175" s="187"/>
      <c r="BUS175" s="188"/>
      <c r="BUT175" s="165"/>
      <c r="BUU175" s="166"/>
      <c r="BUV175" s="146"/>
      <c r="BUW175" s="145"/>
      <c r="BUX175" s="145"/>
      <c r="BUY175" s="167"/>
      <c r="BUZ175" s="147"/>
      <c r="BVA175" s="148"/>
      <c r="BVB175" s="187"/>
      <c r="BVC175" s="188"/>
      <c r="BVD175" s="165"/>
      <c r="BVE175" s="166"/>
      <c r="BVF175" s="146"/>
      <c r="BVG175" s="145"/>
      <c r="BVH175" s="145"/>
      <c r="BVI175" s="167"/>
      <c r="BVJ175" s="147"/>
      <c r="BVK175" s="148"/>
      <c r="BVL175" s="187"/>
      <c r="BVM175" s="188"/>
      <c r="BVN175" s="165"/>
      <c r="BVO175" s="166"/>
      <c r="BVP175" s="146"/>
      <c r="BVQ175" s="145"/>
      <c r="BVR175" s="145"/>
      <c r="BVS175" s="167"/>
      <c r="BVT175" s="147"/>
      <c r="BVU175" s="148"/>
      <c r="BVV175" s="187"/>
      <c r="BVW175" s="188"/>
      <c r="BVX175" s="165"/>
      <c r="BVY175" s="166"/>
      <c r="BVZ175" s="146"/>
      <c r="BWA175" s="145"/>
      <c r="BWB175" s="145"/>
      <c r="BWC175" s="167"/>
      <c r="BWD175" s="147"/>
      <c r="BWE175" s="148"/>
      <c r="BWF175" s="187"/>
      <c r="BWG175" s="188"/>
      <c r="BWH175" s="165"/>
      <c r="BWI175" s="166"/>
      <c r="BWJ175" s="146"/>
      <c r="BWK175" s="145"/>
      <c r="BWL175" s="145"/>
      <c r="BWM175" s="167"/>
      <c r="BWN175" s="147"/>
      <c r="BWO175" s="148"/>
      <c r="BWP175" s="187"/>
      <c r="BWQ175" s="188"/>
      <c r="BWR175" s="165"/>
      <c r="BWS175" s="166"/>
      <c r="BWT175" s="146"/>
      <c r="BWU175" s="145"/>
      <c r="BWV175" s="145"/>
      <c r="BWW175" s="167"/>
      <c r="BWX175" s="147"/>
      <c r="BWY175" s="148"/>
      <c r="BWZ175" s="187"/>
      <c r="BXA175" s="188"/>
      <c r="BXB175" s="165"/>
      <c r="BXC175" s="166"/>
      <c r="BXD175" s="146"/>
      <c r="BXE175" s="145"/>
      <c r="BXF175" s="145"/>
      <c r="BXG175" s="167"/>
      <c r="BXH175" s="147"/>
      <c r="BXI175" s="148"/>
      <c r="BXJ175" s="187"/>
      <c r="BXK175" s="188"/>
      <c r="BXL175" s="165"/>
      <c r="BXM175" s="166"/>
      <c r="BXN175" s="146"/>
      <c r="BXO175" s="145"/>
      <c r="BXP175" s="145"/>
      <c r="BXQ175" s="167"/>
      <c r="BXR175" s="147"/>
      <c r="BXS175" s="148"/>
      <c r="BXT175" s="187"/>
      <c r="BXU175" s="188"/>
      <c r="BXV175" s="165"/>
      <c r="BXW175" s="166"/>
      <c r="BXX175" s="146"/>
      <c r="BXY175" s="145"/>
      <c r="BXZ175" s="145"/>
      <c r="BYA175" s="167"/>
      <c r="BYB175" s="147"/>
      <c r="BYC175" s="148"/>
      <c r="BYD175" s="187"/>
      <c r="BYE175" s="188"/>
      <c r="BYF175" s="165"/>
      <c r="BYG175" s="166"/>
      <c r="BYH175" s="146"/>
      <c r="BYI175" s="145"/>
      <c r="BYJ175" s="145"/>
      <c r="BYK175" s="167"/>
      <c r="BYL175" s="147"/>
      <c r="BYM175" s="148"/>
      <c r="BYN175" s="187"/>
      <c r="BYO175" s="188"/>
      <c r="BYP175" s="165"/>
      <c r="BYQ175" s="166"/>
      <c r="BYR175" s="146"/>
      <c r="BYS175" s="145"/>
      <c r="BYT175" s="145"/>
      <c r="BYU175" s="167"/>
      <c r="BYV175" s="147"/>
      <c r="BYW175" s="148"/>
      <c r="BYX175" s="187"/>
      <c r="BYY175" s="188"/>
      <c r="BYZ175" s="165"/>
      <c r="BZA175" s="166"/>
      <c r="BZB175" s="146"/>
      <c r="BZC175" s="145"/>
      <c r="BZD175" s="145"/>
      <c r="BZE175" s="167"/>
      <c r="BZF175" s="147"/>
      <c r="BZG175" s="148"/>
      <c r="BZH175" s="187"/>
      <c r="BZI175" s="188"/>
      <c r="BZJ175" s="165"/>
      <c r="BZK175" s="166"/>
      <c r="BZL175" s="146"/>
      <c r="BZM175" s="145"/>
      <c r="BZN175" s="145"/>
      <c r="BZO175" s="167"/>
      <c r="BZP175" s="147"/>
      <c r="BZQ175" s="148"/>
      <c r="BZR175" s="187"/>
      <c r="BZS175" s="188"/>
      <c r="BZT175" s="165"/>
      <c r="BZU175" s="166"/>
      <c r="BZV175" s="146"/>
      <c r="BZW175" s="145"/>
      <c r="BZX175" s="145"/>
      <c r="BZY175" s="167"/>
      <c r="BZZ175" s="147"/>
      <c r="CAA175" s="148"/>
      <c r="CAB175" s="187"/>
      <c r="CAC175" s="188"/>
      <c r="CAD175" s="165"/>
      <c r="CAE175" s="166"/>
      <c r="CAF175" s="146"/>
      <c r="CAG175" s="145"/>
      <c r="CAH175" s="145"/>
      <c r="CAI175" s="167"/>
      <c r="CAJ175" s="147"/>
      <c r="CAK175" s="148"/>
      <c r="CAL175" s="187"/>
      <c r="CAM175" s="188"/>
      <c r="CAN175" s="165"/>
      <c r="CAO175" s="166"/>
      <c r="CAP175" s="146"/>
      <c r="CAQ175" s="145"/>
      <c r="CAR175" s="145"/>
      <c r="CAS175" s="167"/>
      <c r="CAT175" s="147"/>
      <c r="CAU175" s="148"/>
      <c r="CAV175" s="187"/>
      <c r="CAW175" s="188"/>
      <c r="CAX175" s="165"/>
      <c r="CAY175" s="166"/>
      <c r="CAZ175" s="146"/>
      <c r="CBA175" s="145"/>
      <c r="CBB175" s="145"/>
      <c r="CBC175" s="167"/>
      <c r="CBD175" s="147"/>
      <c r="CBE175" s="148"/>
      <c r="CBF175" s="187"/>
      <c r="CBG175" s="188"/>
      <c r="CBH175" s="165"/>
      <c r="CBI175" s="166"/>
      <c r="CBJ175" s="146"/>
      <c r="CBK175" s="145"/>
      <c r="CBL175" s="145"/>
      <c r="CBM175" s="167"/>
      <c r="CBN175" s="147"/>
      <c r="CBO175" s="148"/>
      <c r="CBP175" s="187"/>
      <c r="CBQ175" s="188"/>
      <c r="CBR175" s="165"/>
      <c r="CBS175" s="166"/>
      <c r="CBT175" s="146"/>
      <c r="CBU175" s="145"/>
      <c r="CBV175" s="145"/>
      <c r="CBW175" s="167"/>
      <c r="CBX175" s="147"/>
      <c r="CBY175" s="148"/>
      <c r="CBZ175" s="187"/>
      <c r="CCA175" s="188"/>
      <c r="CCB175" s="165"/>
      <c r="CCC175" s="166"/>
      <c r="CCD175" s="146"/>
      <c r="CCE175" s="145"/>
      <c r="CCF175" s="145"/>
      <c r="CCG175" s="167"/>
      <c r="CCH175" s="147"/>
      <c r="CCI175" s="148"/>
      <c r="CCJ175" s="187"/>
      <c r="CCK175" s="188"/>
      <c r="CCL175" s="165"/>
      <c r="CCM175" s="166"/>
      <c r="CCN175" s="146"/>
      <c r="CCO175" s="145"/>
      <c r="CCP175" s="145"/>
      <c r="CCQ175" s="167"/>
      <c r="CCR175" s="147"/>
      <c r="CCS175" s="148"/>
      <c r="CCT175" s="187"/>
      <c r="CCU175" s="188"/>
      <c r="CCV175" s="165"/>
      <c r="CCW175" s="166"/>
      <c r="CCX175" s="146"/>
      <c r="CCY175" s="145"/>
      <c r="CCZ175" s="145"/>
      <c r="CDA175" s="167"/>
      <c r="CDB175" s="147"/>
      <c r="CDC175" s="148"/>
      <c r="CDD175" s="187"/>
      <c r="CDE175" s="188"/>
      <c r="CDF175" s="165"/>
      <c r="CDG175" s="166"/>
      <c r="CDH175" s="146"/>
      <c r="CDI175" s="145"/>
      <c r="CDJ175" s="145"/>
      <c r="CDK175" s="167"/>
      <c r="CDL175" s="147"/>
      <c r="CDM175" s="148"/>
      <c r="CDN175" s="187"/>
      <c r="CDO175" s="188"/>
      <c r="CDP175" s="165"/>
      <c r="CDQ175" s="166"/>
      <c r="CDR175" s="146"/>
      <c r="CDS175" s="145"/>
      <c r="CDT175" s="145"/>
      <c r="CDU175" s="167"/>
      <c r="CDV175" s="147"/>
      <c r="CDW175" s="148"/>
      <c r="CDX175" s="187"/>
      <c r="CDY175" s="188"/>
      <c r="CDZ175" s="165"/>
      <c r="CEA175" s="166"/>
      <c r="CEB175" s="146"/>
      <c r="CEC175" s="145"/>
      <c r="CED175" s="145"/>
      <c r="CEE175" s="167"/>
      <c r="CEF175" s="147"/>
      <c r="CEG175" s="148"/>
      <c r="CEH175" s="187"/>
      <c r="CEI175" s="188"/>
      <c r="CEJ175" s="165"/>
      <c r="CEK175" s="166"/>
      <c r="CEL175" s="146"/>
      <c r="CEM175" s="145"/>
      <c r="CEN175" s="145"/>
      <c r="CEO175" s="167"/>
      <c r="CEP175" s="147"/>
      <c r="CEQ175" s="148"/>
      <c r="CER175" s="187"/>
      <c r="CES175" s="188"/>
      <c r="CET175" s="165"/>
      <c r="CEU175" s="166"/>
      <c r="CEV175" s="146"/>
      <c r="CEW175" s="145"/>
      <c r="CEX175" s="145"/>
      <c r="CEY175" s="167"/>
      <c r="CEZ175" s="147"/>
      <c r="CFA175" s="148"/>
      <c r="CFB175" s="187"/>
      <c r="CFC175" s="188"/>
      <c r="CFD175" s="165"/>
      <c r="CFE175" s="166"/>
      <c r="CFF175" s="146"/>
      <c r="CFG175" s="145"/>
      <c r="CFH175" s="145"/>
      <c r="CFI175" s="167"/>
      <c r="CFJ175" s="147"/>
      <c r="CFK175" s="148"/>
      <c r="CFL175" s="187"/>
      <c r="CFM175" s="188"/>
      <c r="CFN175" s="165"/>
      <c r="CFO175" s="166"/>
      <c r="CFP175" s="146"/>
      <c r="CFQ175" s="145"/>
      <c r="CFR175" s="145"/>
      <c r="CFS175" s="167"/>
      <c r="CFT175" s="147"/>
      <c r="CFU175" s="148"/>
      <c r="CFV175" s="187"/>
      <c r="CFW175" s="188"/>
      <c r="CFX175" s="165"/>
      <c r="CFY175" s="166"/>
      <c r="CFZ175" s="146"/>
      <c r="CGA175" s="145"/>
      <c r="CGB175" s="145"/>
      <c r="CGC175" s="167"/>
      <c r="CGD175" s="147"/>
      <c r="CGE175" s="148"/>
      <c r="CGF175" s="187"/>
      <c r="CGG175" s="188"/>
      <c r="CGH175" s="165"/>
      <c r="CGI175" s="166"/>
      <c r="CGJ175" s="146"/>
      <c r="CGK175" s="145"/>
      <c r="CGL175" s="145"/>
      <c r="CGM175" s="167"/>
      <c r="CGN175" s="147"/>
      <c r="CGO175" s="148"/>
      <c r="CGP175" s="187"/>
      <c r="CGQ175" s="188"/>
      <c r="CGR175" s="165"/>
      <c r="CGS175" s="166"/>
      <c r="CGT175" s="146"/>
      <c r="CGU175" s="145"/>
      <c r="CGV175" s="145"/>
      <c r="CGW175" s="167"/>
      <c r="CGX175" s="147"/>
      <c r="CGY175" s="148"/>
      <c r="CGZ175" s="187"/>
      <c r="CHA175" s="188"/>
      <c r="CHB175" s="165"/>
      <c r="CHC175" s="166"/>
      <c r="CHD175" s="146"/>
      <c r="CHE175" s="145"/>
      <c r="CHF175" s="145"/>
      <c r="CHG175" s="167"/>
      <c r="CHH175" s="147"/>
      <c r="CHI175" s="148"/>
      <c r="CHJ175" s="187"/>
      <c r="CHK175" s="188"/>
      <c r="CHL175" s="165"/>
      <c r="CHM175" s="166"/>
      <c r="CHN175" s="146"/>
      <c r="CHO175" s="145"/>
      <c r="CHP175" s="145"/>
      <c r="CHQ175" s="167"/>
      <c r="CHR175" s="147"/>
      <c r="CHS175" s="148"/>
      <c r="CHT175" s="187"/>
      <c r="CHU175" s="188"/>
      <c r="CHV175" s="165"/>
      <c r="CHW175" s="166"/>
      <c r="CHX175" s="146"/>
      <c r="CHY175" s="145"/>
      <c r="CHZ175" s="145"/>
      <c r="CIA175" s="167"/>
      <c r="CIB175" s="147"/>
      <c r="CIC175" s="148"/>
      <c r="CID175" s="187"/>
      <c r="CIE175" s="188"/>
      <c r="CIF175" s="165"/>
      <c r="CIG175" s="166"/>
      <c r="CIH175" s="146"/>
      <c r="CII175" s="145"/>
      <c r="CIJ175" s="145"/>
      <c r="CIK175" s="167"/>
      <c r="CIL175" s="147"/>
      <c r="CIM175" s="148"/>
      <c r="CIN175" s="187"/>
      <c r="CIO175" s="188"/>
      <c r="CIP175" s="165"/>
      <c r="CIQ175" s="166"/>
      <c r="CIR175" s="146"/>
      <c r="CIS175" s="145"/>
      <c r="CIT175" s="145"/>
      <c r="CIU175" s="167"/>
      <c r="CIV175" s="147"/>
      <c r="CIW175" s="148"/>
      <c r="CIX175" s="187"/>
      <c r="CIY175" s="188"/>
      <c r="CIZ175" s="165"/>
      <c r="CJA175" s="166"/>
      <c r="CJB175" s="146"/>
      <c r="CJC175" s="145"/>
      <c r="CJD175" s="145"/>
      <c r="CJE175" s="167"/>
      <c r="CJF175" s="147"/>
      <c r="CJG175" s="148"/>
      <c r="CJH175" s="187"/>
      <c r="CJI175" s="188"/>
      <c r="CJJ175" s="165"/>
      <c r="CJK175" s="166"/>
      <c r="CJL175" s="146"/>
      <c r="CJM175" s="145"/>
      <c r="CJN175" s="145"/>
      <c r="CJO175" s="167"/>
      <c r="CJP175" s="147"/>
      <c r="CJQ175" s="148"/>
      <c r="CJR175" s="187"/>
      <c r="CJS175" s="188"/>
      <c r="CJT175" s="165"/>
      <c r="CJU175" s="166"/>
      <c r="CJV175" s="146"/>
      <c r="CJW175" s="145"/>
      <c r="CJX175" s="145"/>
      <c r="CJY175" s="167"/>
      <c r="CJZ175" s="147"/>
      <c r="CKA175" s="148"/>
      <c r="CKB175" s="187"/>
      <c r="CKC175" s="188"/>
      <c r="CKD175" s="165"/>
      <c r="CKE175" s="166"/>
      <c r="CKF175" s="146"/>
      <c r="CKG175" s="145"/>
      <c r="CKH175" s="145"/>
      <c r="CKI175" s="167"/>
      <c r="CKJ175" s="147"/>
      <c r="CKK175" s="148"/>
      <c r="CKL175" s="187"/>
      <c r="CKM175" s="188"/>
      <c r="CKN175" s="165"/>
      <c r="CKO175" s="166"/>
      <c r="CKP175" s="146"/>
      <c r="CKQ175" s="145"/>
      <c r="CKR175" s="145"/>
      <c r="CKS175" s="167"/>
      <c r="CKT175" s="147"/>
      <c r="CKU175" s="148"/>
      <c r="CKV175" s="187"/>
      <c r="CKW175" s="188"/>
      <c r="CKX175" s="165"/>
      <c r="CKY175" s="166"/>
      <c r="CKZ175" s="146"/>
      <c r="CLA175" s="145"/>
      <c r="CLB175" s="145"/>
      <c r="CLC175" s="167"/>
      <c r="CLD175" s="147"/>
      <c r="CLE175" s="148"/>
      <c r="CLF175" s="187"/>
      <c r="CLG175" s="188"/>
      <c r="CLH175" s="165"/>
      <c r="CLI175" s="166"/>
      <c r="CLJ175" s="146"/>
      <c r="CLK175" s="145"/>
      <c r="CLL175" s="145"/>
      <c r="CLM175" s="167"/>
      <c r="CLN175" s="147"/>
      <c r="CLO175" s="148"/>
      <c r="CLP175" s="187"/>
      <c r="CLQ175" s="188"/>
      <c r="CLR175" s="165"/>
      <c r="CLS175" s="166"/>
      <c r="CLT175" s="146"/>
      <c r="CLU175" s="145"/>
      <c r="CLV175" s="145"/>
      <c r="CLW175" s="167"/>
      <c r="CLX175" s="147"/>
      <c r="CLY175" s="148"/>
      <c r="CLZ175" s="187"/>
      <c r="CMA175" s="188"/>
      <c r="CMB175" s="165"/>
      <c r="CMC175" s="166"/>
      <c r="CMD175" s="146"/>
      <c r="CME175" s="145"/>
      <c r="CMF175" s="145"/>
      <c r="CMG175" s="167"/>
      <c r="CMH175" s="147"/>
      <c r="CMI175" s="148"/>
      <c r="CMJ175" s="187"/>
      <c r="CMK175" s="188"/>
      <c r="CML175" s="165"/>
      <c r="CMM175" s="166"/>
      <c r="CMN175" s="146"/>
      <c r="CMO175" s="145"/>
      <c r="CMP175" s="145"/>
      <c r="CMQ175" s="167"/>
      <c r="CMR175" s="147"/>
      <c r="CMS175" s="148"/>
      <c r="CMT175" s="187"/>
      <c r="CMU175" s="188"/>
      <c r="CMV175" s="165"/>
      <c r="CMW175" s="166"/>
      <c r="CMX175" s="146"/>
      <c r="CMY175" s="145"/>
      <c r="CMZ175" s="145"/>
      <c r="CNA175" s="167"/>
      <c r="CNB175" s="147"/>
      <c r="CNC175" s="148"/>
      <c r="CND175" s="187"/>
      <c r="CNE175" s="188"/>
      <c r="CNF175" s="165"/>
      <c r="CNG175" s="166"/>
      <c r="CNH175" s="146"/>
      <c r="CNI175" s="145"/>
      <c r="CNJ175" s="145"/>
      <c r="CNK175" s="167"/>
      <c r="CNL175" s="147"/>
      <c r="CNM175" s="148"/>
      <c r="CNN175" s="187"/>
      <c r="CNO175" s="188"/>
      <c r="CNP175" s="165"/>
      <c r="CNQ175" s="166"/>
      <c r="CNR175" s="146"/>
      <c r="CNS175" s="145"/>
      <c r="CNT175" s="145"/>
      <c r="CNU175" s="167"/>
      <c r="CNV175" s="147"/>
      <c r="CNW175" s="148"/>
      <c r="CNX175" s="187"/>
      <c r="CNY175" s="188"/>
      <c r="CNZ175" s="165"/>
      <c r="COA175" s="166"/>
      <c r="COB175" s="146"/>
      <c r="COC175" s="145"/>
      <c r="COD175" s="145"/>
      <c r="COE175" s="167"/>
      <c r="COF175" s="147"/>
      <c r="COG175" s="148"/>
      <c r="COH175" s="187"/>
      <c r="COI175" s="188"/>
      <c r="COJ175" s="165"/>
      <c r="COK175" s="166"/>
      <c r="COL175" s="146"/>
      <c r="COM175" s="145"/>
      <c r="CON175" s="145"/>
      <c r="COO175" s="167"/>
      <c r="COP175" s="147"/>
      <c r="COQ175" s="148"/>
      <c r="COR175" s="187"/>
      <c r="COS175" s="188"/>
      <c r="COT175" s="165"/>
      <c r="COU175" s="166"/>
      <c r="COV175" s="146"/>
      <c r="COW175" s="145"/>
      <c r="COX175" s="145"/>
      <c r="COY175" s="167"/>
      <c r="COZ175" s="147"/>
      <c r="CPA175" s="148"/>
      <c r="CPB175" s="187"/>
      <c r="CPC175" s="188"/>
      <c r="CPD175" s="165"/>
      <c r="CPE175" s="166"/>
      <c r="CPF175" s="146"/>
      <c r="CPG175" s="145"/>
      <c r="CPH175" s="145"/>
      <c r="CPI175" s="167"/>
      <c r="CPJ175" s="147"/>
      <c r="CPK175" s="148"/>
      <c r="CPL175" s="187"/>
      <c r="CPM175" s="188"/>
      <c r="CPN175" s="165"/>
      <c r="CPO175" s="166"/>
      <c r="CPP175" s="146"/>
      <c r="CPQ175" s="145"/>
      <c r="CPR175" s="145"/>
      <c r="CPS175" s="167"/>
      <c r="CPT175" s="147"/>
      <c r="CPU175" s="148"/>
      <c r="CPV175" s="187"/>
      <c r="CPW175" s="188"/>
      <c r="CPX175" s="165"/>
      <c r="CPY175" s="166"/>
      <c r="CPZ175" s="146"/>
      <c r="CQA175" s="145"/>
      <c r="CQB175" s="145"/>
      <c r="CQC175" s="167"/>
      <c r="CQD175" s="147"/>
      <c r="CQE175" s="148"/>
      <c r="CQF175" s="187"/>
      <c r="CQG175" s="188"/>
      <c r="CQH175" s="165"/>
      <c r="CQI175" s="166"/>
      <c r="CQJ175" s="146"/>
      <c r="CQK175" s="145"/>
      <c r="CQL175" s="145"/>
      <c r="CQM175" s="167"/>
      <c r="CQN175" s="147"/>
      <c r="CQO175" s="148"/>
      <c r="CQP175" s="187"/>
      <c r="CQQ175" s="188"/>
      <c r="CQR175" s="165"/>
      <c r="CQS175" s="166"/>
      <c r="CQT175" s="146"/>
      <c r="CQU175" s="145"/>
      <c r="CQV175" s="145"/>
      <c r="CQW175" s="167"/>
      <c r="CQX175" s="147"/>
      <c r="CQY175" s="148"/>
      <c r="CQZ175" s="187"/>
      <c r="CRA175" s="188"/>
      <c r="CRB175" s="165"/>
      <c r="CRC175" s="166"/>
      <c r="CRD175" s="146"/>
      <c r="CRE175" s="145"/>
      <c r="CRF175" s="145"/>
      <c r="CRG175" s="167"/>
      <c r="CRH175" s="147"/>
      <c r="CRI175" s="148"/>
      <c r="CRJ175" s="187"/>
      <c r="CRK175" s="188"/>
      <c r="CRL175" s="165"/>
      <c r="CRM175" s="166"/>
      <c r="CRN175" s="146"/>
      <c r="CRO175" s="145"/>
      <c r="CRP175" s="145"/>
      <c r="CRQ175" s="167"/>
      <c r="CRR175" s="147"/>
      <c r="CRS175" s="148"/>
      <c r="CRT175" s="187"/>
      <c r="CRU175" s="188"/>
      <c r="CRV175" s="165"/>
      <c r="CRW175" s="166"/>
      <c r="CRX175" s="146"/>
      <c r="CRY175" s="145"/>
      <c r="CRZ175" s="145"/>
      <c r="CSA175" s="167"/>
      <c r="CSB175" s="147"/>
      <c r="CSC175" s="148"/>
      <c r="CSD175" s="187"/>
      <c r="CSE175" s="188"/>
      <c r="CSF175" s="165"/>
      <c r="CSG175" s="166"/>
      <c r="CSH175" s="146"/>
      <c r="CSI175" s="145"/>
      <c r="CSJ175" s="145"/>
      <c r="CSK175" s="167"/>
      <c r="CSL175" s="147"/>
      <c r="CSM175" s="148"/>
      <c r="CSN175" s="187"/>
      <c r="CSO175" s="188"/>
      <c r="CSP175" s="165"/>
      <c r="CSQ175" s="166"/>
      <c r="CSR175" s="146"/>
      <c r="CSS175" s="145"/>
      <c r="CST175" s="145"/>
      <c r="CSU175" s="167"/>
      <c r="CSV175" s="147"/>
      <c r="CSW175" s="148"/>
      <c r="CSX175" s="187"/>
      <c r="CSY175" s="188"/>
      <c r="CSZ175" s="165"/>
      <c r="CTA175" s="166"/>
      <c r="CTB175" s="146"/>
      <c r="CTC175" s="145"/>
      <c r="CTD175" s="145"/>
      <c r="CTE175" s="167"/>
      <c r="CTF175" s="147"/>
      <c r="CTG175" s="148"/>
      <c r="CTH175" s="187"/>
      <c r="CTI175" s="188"/>
      <c r="CTJ175" s="165"/>
      <c r="CTK175" s="166"/>
      <c r="CTL175" s="146"/>
      <c r="CTM175" s="145"/>
      <c r="CTN175" s="145"/>
      <c r="CTO175" s="167"/>
      <c r="CTP175" s="147"/>
      <c r="CTQ175" s="148"/>
      <c r="CTR175" s="187"/>
      <c r="CTS175" s="188"/>
      <c r="CTT175" s="165"/>
      <c r="CTU175" s="166"/>
      <c r="CTV175" s="146"/>
      <c r="CTW175" s="145"/>
      <c r="CTX175" s="145"/>
      <c r="CTY175" s="167"/>
      <c r="CTZ175" s="147"/>
      <c r="CUA175" s="148"/>
      <c r="CUB175" s="187"/>
      <c r="CUC175" s="188"/>
      <c r="CUD175" s="165"/>
      <c r="CUE175" s="166"/>
      <c r="CUF175" s="146"/>
      <c r="CUG175" s="145"/>
      <c r="CUH175" s="145"/>
      <c r="CUI175" s="167"/>
      <c r="CUJ175" s="147"/>
      <c r="CUK175" s="148"/>
      <c r="CUL175" s="187"/>
      <c r="CUM175" s="188"/>
      <c r="CUN175" s="165"/>
      <c r="CUO175" s="166"/>
      <c r="CUP175" s="146"/>
      <c r="CUQ175" s="145"/>
      <c r="CUR175" s="145"/>
      <c r="CUS175" s="167"/>
      <c r="CUT175" s="147"/>
      <c r="CUU175" s="148"/>
      <c r="CUV175" s="187"/>
      <c r="CUW175" s="188"/>
      <c r="CUX175" s="165"/>
      <c r="CUY175" s="166"/>
      <c r="CUZ175" s="146"/>
      <c r="CVA175" s="145"/>
      <c r="CVB175" s="145"/>
      <c r="CVC175" s="167"/>
      <c r="CVD175" s="147"/>
      <c r="CVE175" s="148"/>
      <c r="CVF175" s="187"/>
      <c r="CVG175" s="188"/>
      <c r="CVH175" s="165"/>
      <c r="CVI175" s="166"/>
      <c r="CVJ175" s="146"/>
      <c r="CVK175" s="145"/>
      <c r="CVL175" s="145"/>
      <c r="CVM175" s="167"/>
      <c r="CVN175" s="147"/>
      <c r="CVO175" s="148"/>
      <c r="CVP175" s="187"/>
      <c r="CVQ175" s="188"/>
      <c r="CVR175" s="165"/>
      <c r="CVS175" s="166"/>
      <c r="CVT175" s="146"/>
      <c r="CVU175" s="145"/>
      <c r="CVV175" s="145"/>
      <c r="CVW175" s="167"/>
      <c r="CVX175" s="147"/>
      <c r="CVY175" s="148"/>
      <c r="CVZ175" s="187"/>
      <c r="CWA175" s="188"/>
      <c r="CWB175" s="165"/>
      <c r="CWC175" s="166"/>
      <c r="CWD175" s="146"/>
      <c r="CWE175" s="145"/>
      <c r="CWF175" s="145"/>
      <c r="CWG175" s="167"/>
      <c r="CWH175" s="147"/>
      <c r="CWI175" s="148"/>
      <c r="CWJ175" s="187"/>
      <c r="CWK175" s="188"/>
      <c r="CWL175" s="165"/>
      <c r="CWM175" s="166"/>
      <c r="CWN175" s="146"/>
      <c r="CWO175" s="145"/>
      <c r="CWP175" s="145"/>
      <c r="CWQ175" s="167"/>
      <c r="CWR175" s="147"/>
      <c r="CWS175" s="148"/>
      <c r="CWT175" s="187"/>
      <c r="CWU175" s="188"/>
      <c r="CWV175" s="165"/>
      <c r="CWW175" s="166"/>
      <c r="CWX175" s="146"/>
      <c r="CWY175" s="145"/>
      <c r="CWZ175" s="145"/>
      <c r="CXA175" s="167"/>
      <c r="CXB175" s="147"/>
      <c r="CXC175" s="148"/>
      <c r="CXD175" s="187"/>
      <c r="CXE175" s="188"/>
      <c r="CXF175" s="165"/>
      <c r="CXG175" s="166"/>
      <c r="CXH175" s="146"/>
      <c r="CXI175" s="145"/>
      <c r="CXJ175" s="145"/>
      <c r="CXK175" s="167"/>
      <c r="CXL175" s="147"/>
      <c r="CXM175" s="148"/>
      <c r="CXN175" s="187"/>
      <c r="CXO175" s="188"/>
      <c r="CXP175" s="165"/>
      <c r="CXQ175" s="166"/>
      <c r="CXR175" s="146"/>
      <c r="CXS175" s="145"/>
      <c r="CXT175" s="145"/>
      <c r="CXU175" s="167"/>
      <c r="CXV175" s="147"/>
      <c r="CXW175" s="148"/>
      <c r="CXX175" s="187"/>
      <c r="CXY175" s="188"/>
      <c r="CXZ175" s="165"/>
      <c r="CYA175" s="166"/>
      <c r="CYB175" s="146"/>
      <c r="CYC175" s="145"/>
      <c r="CYD175" s="145"/>
      <c r="CYE175" s="167"/>
      <c r="CYF175" s="147"/>
      <c r="CYG175" s="148"/>
      <c r="CYH175" s="187"/>
      <c r="CYI175" s="188"/>
      <c r="CYJ175" s="165"/>
      <c r="CYK175" s="166"/>
      <c r="CYL175" s="146"/>
      <c r="CYM175" s="145"/>
      <c r="CYN175" s="145"/>
      <c r="CYO175" s="167"/>
      <c r="CYP175" s="147"/>
      <c r="CYQ175" s="148"/>
      <c r="CYR175" s="187"/>
      <c r="CYS175" s="188"/>
      <c r="CYT175" s="165"/>
      <c r="CYU175" s="166"/>
      <c r="CYV175" s="146"/>
      <c r="CYW175" s="145"/>
      <c r="CYX175" s="145"/>
      <c r="CYY175" s="167"/>
      <c r="CYZ175" s="147"/>
      <c r="CZA175" s="148"/>
      <c r="CZB175" s="187"/>
      <c r="CZC175" s="188"/>
      <c r="CZD175" s="165"/>
      <c r="CZE175" s="166"/>
      <c r="CZF175" s="146"/>
      <c r="CZG175" s="145"/>
      <c r="CZH175" s="145"/>
      <c r="CZI175" s="167"/>
      <c r="CZJ175" s="147"/>
      <c r="CZK175" s="148"/>
      <c r="CZL175" s="187"/>
      <c r="CZM175" s="188"/>
      <c r="CZN175" s="165"/>
      <c r="CZO175" s="166"/>
      <c r="CZP175" s="146"/>
      <c r="CZQ175" s="145"/>
      <c r="CZR175" s="145"/>
      <c r="CZS175" s="167"/>
      <c r="CZT175" s="147"/>
      <c r="CZU175" s="148"/>
      <c r="CZV175" s="187"/>
      <c r="CZW175" s="188"/>
      <c r="CZX175" s="165"/>
      <c r="CZY175" s="166"/>
      <c r="CZZ175" s="146"/>
      <c r="DAA175" s="145"/>
      <c r="DAB175" s="145"/>
      <c r="DAC175" s="167"/>
      <c r="DAD175" s="147"/>
      <c r="DAE175" s="148"/>
      <c r="DAF175" s="187"/>
      <c r="DAG175" s="188"/>
      <c r="DAH175" s="165"/>
      <c r="DAI175" s="166"/>
      <c r="DAJ175" s="146"/>
      <c r="DAK175" s="145"/>
      <c r="DAL175" s="145"/>
      <c r="DAM175" s="167"/>
      <c r="DAN175" s="147"/>
      <c r="DAO175" s="148"/>
      <c r="DAP175" s="187"/>
      <c r="DAQ175" s="188"/>
      <c r="DAR175" s="165"/>
      <c r="DAS175" s="166"/>
      <c r="DAT175" s="146"/>
      <c r="DAU175" s="145"/>
      <c r="DAV175" s="145"/>
      <c r="DAW175" s="167"/>
      <c r="DAX175" s="147"/>
      <c r="DAY175" s="148"/>
      <c r="DAZ175" s="187"/>
      <c r="DBA175" s="188"/>
      <c r="DBB175" s="165"/>
      <c r="DBC175" s="166"/>
      <c r="DBD175" s="146"/>
      <c r="DBE175" s="145"/>
      <c r="DBF175" s="145"/>
      <c r="DBG175" s="167"/>
      <c r="DBH175" s="147"/>
      <c r="DBI175" s="148"/>
      <c r="DBJ175" s="187"/>
      <c r="DBK175" s="188"/>
      <c r="DBL175" s="165"/>
      <c r="DBM175" s="166"/>
      <c r="DBN175" s="146"/>
      <c r="DBO175" s="145"/>
      <c r="DBP175" s="145"/>
      <c r="DBQ175" s="167"/>
      <c r="DBR175" s="147"/>
      <c r="DBS175" s="148"/>
      <c r="DBT175" s="187"/>
      <c r="DBU175" s="188"/>
      <c r="DBV175" s="165"/>
      <c r="DBW175" s="166"/>
      <c r="DBX175" s="146"/>
      <c r="DBY175" s="145"/>
      <c r="DBZ175" s="145"/>
      <c r="DCA175" s="167"/>
      <c r="DCB175" s="147"/>
      <c r="DCC175" s="148"/>
      <c r="DCD175" s="187"/>
      <c r="DCE175" s="188"/>
      <c r="DCF175" s="165"/>
      <c r="DCG175" s="166"/>
      <c r="DCH175" s="146"/>
      <c r="DCI175" s="145"/>
      <c r="DCJ175" s="145"/>
      <c r="DCK175" s="167"/>
      <c r="DCL175" s="147"/>
      <c r="DCM175" s="148"/>
      <c r="DCN175" s="187"/>
      <c r="DCO175" s="188"/>
      <c r="DCP175" s="165"/>
      <c r="DCQ175" s="166"/>
      <c r="DCR175" s="146"/>
      <c r="DCS175" s="145"/>
      <c r="DCT175" s="145"/>
      <c r="DCU175" s="167"/>
      <c r="DCV175" s="147"/>
      <c r="DCW175" s="148"/>
      <c r="DCX175" s="187"/>
      <c r="DCY175" s="188"/>
      <c r="DCZ175" s="165"/>
      <c r="DDA175" s="166"/>
      <c r="DDB175" s="146"/>
      <c r="DDC175" s="145"/>
      <c r="DDD175" s="145"/>
      <c r="DDE175" s="167"/>
      <c r="DDF175" s="147"/>
      <c r="DDG175" s="148"/>
      <c r="DDH175" s="187"/>
      <c r="DDI175" s="188"/>
      <c r="DDJ175" s="165"/>
      <c r="DDK175" s="166"/>
      <c r="DDL175" s="146"/>
      <c r="DDM175" s="145"/>
      <c r="DDN175" s="145"/>
      <c r="DDO175" s="167"/>
      <c r="DDP175" s="147"/>
      <c r="DDQ175" s="148"/>
      <c r="DDR175" s="187"/>
      <c r="DDS175" s="188"/>
      <c r="DDT175" s="165"/>
      <c r="DDU175" s="166"/>
      <c r="DDV175" s="146"/>
      <c r="DDW175" s="145"/>
      <c r="DDX175" s="145"/>
      <c r="DDY175" s="167"/>
      <c r="DDZ175" s="147"/>
      <c r="DEA175" s="148"/>
      <c r="DEB175" s="187"/>
      <c r="DEC175" s="188"/>
      <c r="DED175" s="165"/>
      <c r="DEE175" s="166"/>
      <c r="DEF175" s="146"/>
      <c r="DEG175" s="145"/>
      <c r="DEH175" s="145"/>
      <c r="DEI175" s="167"/>
      <c r="DEJ175" s="147"/>
      <c r="DEK175" s="148"/>
      <c r="DEL175" s="187"/>
      <c r="DEM175" s="188"/>
      <c r="DEN175" s="165"/>
      <c r="DEO175" s="166"/>
      <c r="DEP175" s="146"/>
      <c r="DEQ175" s="145"/>
      <c r="DER175" s="145"/>
      <c r="DES175" s="167"/>
      <c r="DET175" s="147"/>
      <c r="DEU175" s="148"/>
      <c r="DEV175" s="187"/>
      <c r="DEW175" s="188"/>
      <c r="DEX175" s="165"/>
      <c r="DEY175" s="166"/>
      <c r="DEZ175" s="146"/>
      <c r="DFA175" s="145"/>
      <c r="DFB175" s="145"/>
      <c r="DFC175" s="167"/>
      <c r="DFD175" s="147"/>
      <c r="DFE175" s="148"/>
      <c r="DFF175" s="187"/>
      <c r="DFG175" s="188"/>
      <c r="DFH175" s="165"/>
      <c r="DFI175" s="166"/>
      <c r="DFJ175" s="146"/>
      <c r="DFK175" s="145"/>
      <c r="DFL175" s="145"/>
      <c r="DFM175" s="167"/>
      <c r="DFN175" s="147"/>
      <c r="DFO175" s="148"/>
      <c r="DFP175" s="187"/>
      <c r="DFQ175" s="188"/>
      <c r="DFR175" s="165"/>
      <c r="DFS175" s="166"/>
      <c r="DFT175" s="146"/>
      <c r="DFU175" s="145"/>
      <c r="DFV175" s="145"/>
      <c r="DFW175" s="167"/>
      <c r="DFX175" s="147"/>
      <c r="DFY175" s="148"/>
      <c r="DFZ175" s="187"/>
      <c r="DGA175" s="188"/>
      <c r="DGB175" s="165"/>
      <c r="DGC175" s="166"/>
      <c r="DGD175" s="146"/>
      <c r="DGE175" s="145"/>
      <c r="DGF175" s="145"/>
      <c r="DGG175" s="167"/>
      <c r="DGH175" s="147"/>
      <c r="DGI175" s="148"/>
      <c r="DGJ175" s="187"/>
      <c r="DGK175" s="188"/>
      <c r="DGL175" s="165"/>
      <c r="DGM175" s="166"/>
      <c r="DGN175" s="146"/>
      <c r="DGO175" s="145"/>
      <c r="DGP175" s="145"/>
      <c r="DGQ175" s="167"/>
      <c r="DGR175" s="147"/>
      <c r="DGS175" s="148"/>
      <c r="DGT175" s="187"/>
      <c r="DGU175" s="188"/>
      <c r="DGV175" s="165"/>
      <c r="DGW175" s="166"/>
      <c r="DGX175" s="146"/>
      <c r="DGY175" s="145"/>
      <c r="DGZ175" s="145"/>
      <c r="DHA175" s="167"/>
      <c r="DHB175" s="147"/>
      <c r="DHC175" s="148"/>
      <c r="DHD175" s="187"/>
      <c r="DHE175" s="188"/>
      <c r="DHF175" s="165"/>
      <c r="DHG175" s="166"/>
      <c r="DHH175" s="146"/>
      <c r="DHI175" s="145"/>
      <c r="DHJ175" s="145"/>
      <c r="DHK175" s="167"/>
      <c r="DHL175" s="147"/>
      <c r="DHM175" s="148"/>
      <c r="DHN175" s="187"/>
      <c r="DHO175" s="188"/>
      <c r="DHP175" s="165"/>
      <c r="DHQ175" s="166"/>
      <c r="DHR175" s="146"/>
      <c r="DHS175" s="145"/>
      <c r="DHT175" s="145"/>
      <c r="DHU175" s="167"/>
      <c r="DHV175" s="147"/>
      <c r="DHW175" s="148"/>
      <c r="DHX175" s="187"/>
      <c r="DHY175" s="188"/>
      <c r="DHZ175" s="165"/>
      <c r="DIA175" s="166"/>
      <c r="DIB175" s="146"/>
      <c r="DIC175" s="145"/>
      <c r="DID175" s="145"/>
      <c r="DIE175" s="167"/>
      <c r="DIF175" s="147"/>
      <c r="DIG175" s="148"/>
      <c r="DIH175" s="187"/>
      <c r="DII175" s="188"/>
      <c r="DIJ175" s="165"/>
      <c r="DIK175" s="166"/>
      <c r="DIL175" s="146"/>
      <c r="DIM175" s="145"/>
      <c r="DIN175" s="145"/>
      <c r="DIO175" s="167"/>
      <c r="DIP175" s="147"/>
      <c r="DIQ175" s="148"/>
      <c r="DIR175" s="187"/>
      <c r="DIS175" s="188"/>
      <c r="DIT175" s="165"/>
      <c r="DIU175" s="166"/>
      <c r="DIV175" s="146"/>
      <c r="DIW175" s="145"/>
      <c r="DIX175" s="145"/>
      <c r="DIY175" s="167"/>
      <c r="DIZ175" s="147"/>
      <c r="DJA175" s="148"/>
      <c r="DJB175" s="187"/>
      <c r="DJC175" s="188"/>
      <c r="DJD175" s="165"/>
      <c r="DJE175" s="166"/>
      <c r="DJF175" s="146"/>
      <c r="DJG175" s="145"/>
      <c r="DJH175" s="145"/>
      <c r="DJI175" s="167"/>
      <c r="DJJ175" s="147"/>
      <c r="DJK175" s="148"/>
      <c r="DJL175" s="187"/>
      <c r="DJM175" s="188"/>
      <c r="DJN175" s="165"/>
      <c r="DJO175" s="166"/>
      <c r="DJP175" s="146"/>
      <c r="DJQ175" s="145"/>
      <c r="DJR175" s="145"/>
      <c r="DJS175" s="167"/>
      <c r="DJT175" s="147"/>
      <c r="DJU175" s="148"/>
      <c r="DJV175" s="187"/>
      <c r="DJW175" s="188"/>
      <c r="DJX175" s="165"/>
      <c r="DJY175" s="166"/>
      <c r="DJZ175" s="146"/>
      <c r="DKA175" s="145"/>
      <c r="DKB175" s="145"/>
      <c r="DKC175" s="167"/>
      <c r="DKD175" s="147"/>
      <c r="DKE175" s="148"/>
      <c r="DKF175" s="187"/>
      <c r="DKG175" s="188"/>
      <c r="DKH175" s="165"/>
      <c r="DKI175" s="166"/>
      <c r="DKJ175" s="146"/>
      <c r="DKK175" s="145"/>
      <c r="DKL175" s="145"/>
      <c r="DKM175" s="167"/>
      <c r="DKN175" s="147"/>
      <c r="DKO175" s="148"/>
      <c r="DKP175" s="187"/>
      <c r="DKQ175" s="188"/>
      <c r="DKR175" s="165"/>
      <c r="DKS175" s="166"/>
      <c r="DKT175" s="146"/>
      <c r="DKU175" s="145"/>
      <c r="DKV175" s="145"/>
      <c r="DKW175" s="167"/>
      <c r="DKX175" s="147"/>
      <c r="DKY175" s="148"/>
      <c r="DKZ175" s="187"/>
      <c r="DLA175" s="188"/>
      <c r="DLB175" s="165"/>
      <c r="DLC175" s="166"/>
      <c r="DLD175" s="146"/>
      <c r="DLE175" s="145"/>
      <c r="DLF175" s="145"/>
      <c r="DLG175" s="167"/>
      <c r="DLH175" s="147"/>
      <c r="DLI175" s="148"/>
      <c r="DLJ175" s="187"/>
      <c r="DLK175" s="188"/>
      <c r="DLL175" s="165"/>
      <c r="DLM175" s="166"/>
      <c r="DLN175" s="146"/>
      <c r="DLO175" s="145"/>
      <c r="DLP175" s="145"/>
      <c r="DLQ175" s="167"/>
      <c r="DLR175" s="147"/>
      <c r="DLS175" s="148"/>
      <c r="DLT175" s="187"/>
      <c r="DLU175" s="188"/>
      <c r="DLV175" s="165"/>
      <c r="DLW175" s="166"/>
      <c r="DLX175" s="146"/>
      <c r="DLY175" s="145"/>
      <c r="DLZ175" s="145"/>
      <c r="DMA175" s="167"/>
      <c r="DMB175" s="147"/>
      <c r="DMC175" s="148"/>
      <c r="DMD175" s="187"/>
      <c r="DME175" s="188"/>
      <c r="DMF175" s="165"/>
      <c r="DMG175" s="166"/>
      <c r="DMH175" s="146"/>
      <c r="DMI175" s="145"/>
      <c r="DMJ175" s="145"/>
      <c r="DMK175" s="167"/>
      <c r="DML175" s="147"/>
      <c r="DMM175" s="148"/>
      <c r="DMN175" s="187"/>
      <c r="DMO175" s="188"/>
      <c r="DMP175" s="165"/>
      <c r="DMQ175" s="166"/>
      <c r="DMR175" s="146"/>
      <c r="DMS175" s="145"/>
      <c r="DMT175" s="145"/>
      <c r="DMU175" s="167"/>
      <c r="DMV175" s="147"/>
      <c r="DMW175" s="148"/>
      <c r="DMX175" s="187"/>
      <c r="DMY175" s="188"/>
      <c r="DMZ175" s="165"/>
      <c r="DNA175" s="166"/>
      <c r="DNB175" s="146"/>
      <c r="DNC175" s="145"/>
      <c r="DND175" s="145"/>
      <c r="DNE175" s="167"/>
      <c r="DNF175" s="147"/>
      <c r="DNG175" s="148"/>
      <c r="DNH175" s="187"/>
      <c r="DNI175" s="188"/>
      <c r="DNJ175" s="165"/>
      <c r="DNK175" s="166"/>
      <c r="DNL175" s="146"/>
      <c r="DNM175" s="145"/>
      <c r="DNN175" s="145"/>
      <c r="DNO175" s="167"/>
      <c r="DNP175" s="147"/>
      <c r="DNQ175" s="148"/>
      <c r="DNR175" s="187"/>
      <c r="DNS175" s="188"/>
      <c r="DNT175" s="165"/>
      <c r="DNU175" s="166"/>
      <c r="DNV175" s="146"/>
      <c r="DNW175" s="145"/>
      <c r="DNX175" s="145"/>
      <c r="DNY175" s="167"/>
      <c r="DNZ175" s="147"/>
      <c r="DOA175" s="148"/>
      <c r="DOB175" s="187"/>
      <c r="DOC175" s="188"/>
      <c r="DOD175" s="165"/>
      <c r="DOE175" s="166"/>
      <c r="DOF175" s="146"/>
      <c r="DOG175" s="145"/>
      <c r="DOH175" s="145"/>
      <c r="DOI175" s="167"/>
      <c r="DOJ175" s="147"/>
      <c r="DOK175" s="148"/>
      <c r="DOL175" s="187"/>
      <c r="DOM175" s="188"/>
      <c r="DON175" s="165"/>
      <c r="DOO175" s="166"/>
      <c r="DOP175" s="146"/>
      <c r="DOQ175" s="145"/>
      <c r="DOR175" s="145"/>
      <c r="DOS175" s="167"/>
      <c r="DOT175" s="147"/>
      <c r="DOU175" s="148"/>
      <c r="DOV175" s="187"/>
      <c r="DOW175" s="188"/>
      <c r="DOX175" s="165"/>
      <c r="DOY175" s="166"/>
      <c r="DOZ175" s="146"/>
      <c r="DPA175" s="145"/>
      <c r="DPB175" s="145"/>
      <c r="DPC175" s="167"/>
      <c r="DPD175" s="147"/>
      <c r="DPE175" s="148"/>
      <c r="DPF175" s="187"/>
      <c r="DPG175" s="188"/>
      <c r="DPH175" s="165"/>
      <c r="DPI175" s="166"/>
      <c r="DPJ175" s="146"/>
      <c r="DPK175" s="145"/>
      <c r="DPL175" s="145"/>
      <c r="DPM175" s="167"/>
      <c r="DPN175" s="147"/>
      <c r="DPO175" s="148"/>
      <c r="DPP175" s="187"/>
      <c r="DPQ175" s="188"/>
      <c r="DPR175" s="165"/>
      <c r="DPS175" s="166"/>
      <c r="DPT175" s="146"/>
      <c r="DPU175" s="145"/>
      <c r="DPV175" s="145"/>
      <c r="DPW175" s="167"/>
      <c r="DPX175" s="147"/>
      <c r="DPY175" s="148"/>
      <c r="DPZ175" s="187"/>
      <c r="DQA175" s="188"/>
      <c r="DQB175" s="165"/>
      <c r="DQC175" s="166"/>
      <c r="DQD175" s="146"/>
      <c r="DQE175" s="145"/>
      <c r="DQF175" s="145"/>
      <c r="DQG175" s="167"/>
      <c r="DQH175" s="147"/>
      <c r="DQI175" s="148"/>
      <c r="DQJ175" s="187"/>
      <c r="DQK175" s="188"/>
      <c r="DQL175" s="165"/>
      <c r="DQM175" s="166"/>
      <c r="DQN175" s="146"/>
      <c r="DQO175" s="145"/>
      <c r="DQP175" s="145"/>
      <c r="DQQ175" s="167"/>
      <c r="DQR175" s="147"/>
      <c r="DQS175" s="148"/>
      <c r="DQT175" s="187"/>
      <c r="DQU175" s="188"/>
      <c r="DQV175" s="165"/>
      <c r="DQW175" s="166"/>
      <c r="DQX175" s="146"/>
      <c r="DQY175" s="145"/>
      <c r="DQZ175" s="145"/>
      <c r="DRA175" s="167"/>
      <c r="DRB175" s="147"/>
      <c r="DRC175" s="148"/>
      <c r="DRD175" s="187"/>
      <c r="DRE175" s="188"/>
      <c r="DRF175" s="165"/>
      <c r="DRG175" s="166"/>
      <c r="DRH175" s="146"/>
      <c r="DRI175" s="145"/>
      <c r="DRJ175" s="145"/>
      <c r="DRK175" s="167"/>
      <c r="DRL175" s="147"/>
      <c r="DRM175" s="148"/>
      <c r="DRN175" s="187"/>
      <c r="DRO175" s="188"/>
      <c r="DRP175" s="165"/>
      <c r="DRQ175" s="166"/>
      <c r="DRR175" s="146"/>
      <c r="DRS175" s="145"/>
      <c r="DRT175" s="145"/>
      <c r="DRU175" s="167"/>
      <c r="DRV175" s="147"/>
      <c r="DRW175" s="148"/>
      <c r="DRX175" s="187"/>
      <c r="DRY175" s="188"/>
      <c r="DRZ175" s="165"/>
      <c r="DSA175" s="166"/>
      <c r="DSB175" s="146"/>
      <c r="DSC175" s="145"/>
      <c r="DSD175" s="145"/>
      <c r="DSE175" s="167"/>
      <c r="DSF175" s="147"/>
      <c r="DSG175" s="148"/>
      <c r="DSH175" s="187"/>
      <c r="DSI175" s="188"/>
      <c r="DSJ175" s="165"/>
      <c r="DSK175" s="166"/>
      <c r="DSL175" s="146"/>
      <c r="DSM175" s="145"/>
      <c r="DSN175" s="145"/>
      <c r="DSO175" s="167"/>
      <c r="DSP175" s="147"/>
      <c r="DSQ175" s="148"/>
      <c r="DSR175" s="187"/>
      <c r="DSS175" s="188"/>
      <c r="DST175" s="165"/>
      <c r="DSU175" s="166"/>
      <c r="DSV175" s="146"/>
      <c r="DSW175" s="145"/>
      <c r="DSX175" s="145"/>
      <c r="DSY175" s="167"/>
      <c r="DSZ175" s="147"/>
      <c r="DTA175" s="148"/>
      <c r="DTB175" s="187"/>
      <c r="DTC175" s="188"/>
      <c r="DTD175" s="165"/>
      <c r="DTE175" s="166"/>
      <c r="DTF175" s="146"/>
      <c r="DTG175" s="145"/>
      <c r="DTH175" s="145"/>
      <c r="DTI175" s="167"/>
      <c r="DTJ175" s="147"/>
      <c r="DTK175" s="148"/>
      <c r="DTL175" s="187"/>
      <c r="DTM175" s="188"/>
      <c r="DTN175" s="165"/>
      <c r="DTO175" s="166"/>
      <c r="DTP175" s="146"/>
      <c r="DTQ175" s="145"/>
      <c r="DTR175" s="145"/>
      <c r="DTS175" s="167"/>
      <c r="DTT175" s="147"/>
      <c r="DTU175" s="148"/>
      <c r="DTV175" s="187"/>
      <c r="DTW175" s="188"/>
      <c r="DTX175" s="165"/>
      <c r="DTY175" s="166"/>
      <c r="DTZ175" s="146"/>
      <c r="DUA175" s="145"/>
      <c r="DUB175" s="145"/>
      <c r="DUC175" s="167"/>
      <c r="DUD175" s="147"/>
      <c r="DUE175" s="148"/>
      <c r="DUF175" s="187"/>
      <c r="DUG175" s="188"/>
      <c r="DUH175" s="165"/>
      <c r="DUI175" s="166"/>
      <c r="DUJ175" s="146"/>
      <c r="DUK175" s="145"/>
      <c r="DUL175" s="145"/>
      <c r="DUM175" s="167"/>
      <c r="DUN175" s="147"/>
      <c r="DUO175" s="148"/>
      <c r="DUP175" s="187"/>
      <c r="DUQ175" s="188"/>
      <c r="DUR175" s="165"/>
      <c r="DUS175" s="166"/>
      <c r="DUT175" s="146"/>
      <c r="DUU175" s="145"/>
      <c r="DUV175" s="145"/>
      <c r="DUW175" s="167"/>
      <c r="DUX175" s="147"/>
      <c r="DUY175" s="148"/>
      <c r="DUZ175" s="187"/>
      <c r="DVA175" s="188"/>
      <c r="DVB175" s="165"/>
      <c r="DVC175" s="166"/>
      <c r="DVD175" s="146"/>
      <c r="DVE175" s="145"/>
      <c r="DVF175" s="145"/>
      <c r="DVG175" s="167"/>
      <c r="DVH175" s="147"/>
      <c r="DVI175" s="148"/>
      <c r="DVJ175" s="187"/>
      <c r="DVK175" s="188"/>
      <c r="DVL175" s="165"/>
      <c r="DVM175" s="166"/>
      <c r="DVN175" s="146"/>
      <c r="DVO175" s="145"/>
      <c r="DVP175" s="145"/>
      <c r="DVQ175" s="167"/>
      <c r="DVR175" s="147"/>
      <c r="DVS175" s="148"/>
      <c r="DVT175" s="187"/>
      <c r="DVU175" s="188"/>
      <c r="DVV175" s="165"/>
      <c r="DVW175" s="166"/>
      <c r="DVX175" s="146"/>
      <c r="DVY175" s="145"/>
      <c r="DVZ175" s="145"/>
      <c r="DWA175" s="167"/>
      <c r="DWB175" s="147"/>
      <c r="DWC175" s="148"/>
      <c r="DWD175" s="187"/>
      <c r="DWE175" s="188"/>
      <c r="DWF175" s="165"/>
      <c r="DWG175" s="166"/>
      <c r="DWH175" s="146"/>
      <c r="DWI175" s="145"/>
      <c r="DWJ175" s="145"/>
      <c r="DWK175" s="167"/>
      <c r="DWL175" s="147"/>
      <c r="DWM175" s="148"/>
      <c r="DWN175" s="187"/>
      <c r="DWO175" s="188"/>
      <c r="DWP175" s="165"/>
      <c r="DWQ175" s="166"/>
      <c r="DWR175" s="146"/>
      <c r="DWS175" s="145"/>
      <c r="DWT175" s="145"/>
      <c r="DWU175" s="167"/>
      <c r="DWV175" s="147"/>
      <c r="DWW175" s="148"/>
      <c r="DWX175" s="187"/>
      <c r="DWY175" s="188"/>
      <c r="DWZ175" s="165"/>
      <c r="DXA175" s="166"/>
      <c r="DXB175" s="146"/>
      <c r="DXC175" s="145"/>
      <c r="DXD175" s="145"/>
      <c r="DXE175" s="167"/>
      <c r="DXF175" s="147"/>
      <c r="DXG175" s="148"/>
      <c r="DXH175" s="187"/>
      <c r="DXI175" s="188"/>
      <c r="DXJ175" s="165"/>
      <c r="DXK175" s="166"/>
      <c r="DXL175" s="146"/>
      <c r="DXM175" s="145"/>
      <c r="DXN175" s="145"/>
      <c r="DXO175" s="167"/>
      <c r="DXP175" s="147"/>
      <c r="DXQ175" s="148"/>
      <c r="DXR175" s="187"/>
      <c r="DXS175" s="188"/>
      <c r="DXT175" s="165"/>
      <c r="DXU175" s="166"/>
      <c r="DXV175" s="146"/>
      <c r="DXW175" s="145"/>
      <c r="DXX175" s="145"/>
      <c r="DXY175" s="167"/>
      <c r="DXZ175" s="147"/>
      <c r="DYA175" s="148"/>
      <c r="DYB175" s="187"/>
      <c r="DYC175" s="188"/>
      <c r="DYD175" s="165"/>
      <c r="DYE175" s="166"/>
      <c r="DYF175" s="146"/>
      <c r="DYG175" s="145"/>
      <c r="DYH175" s="145"/>
      <c r="DYI175" s="167"/>
      <c r="DYJ175" s="147"/>
      <c r="DYK175" s="148"/>
      <c r="DYL175" s="187"/>
      <c r="DYM175" s="188"/>
      <c r="DYN175" s="165"/>
      <c r="DYO175" s="166"/>
      <c r="DYP175" s="146"/>
      <c r="DYQ175" s="145"/>
      <c r="DYR175" s="145"/>
      <c r="DYS175" s="167"/>
      <c r="DYT175" s="147"/>
      <c r="DYU175" s="148"/>
      <c r="DYV175" s="187"/>
      <c r="DYW175" s="188"/>
      <c r="DYX175" s="165"/>
      <c r="DYY175" s="166"/>
      <c r="DYZ175" s="146"/>
      <c r="DZA175" s="145"/>
      <c r="DZB175" s="145"/>
      <c r="DZC175" s="167"/>
      <c r="DZD175" s="147"/>
      <c r="DZE175" s="148"/>
      <c r="DZF175" s="187"/>
      <c r="DZG175" s="188"/>
      <c r="DZH175" s="165"/>
      <c r="DZI175" s="166"/>
      <c r="DZJ175" s="146"/>
      <c r="DZK175" s="145"/>
      <c r="DZL175" s="145"/>
      <c r="DZM175" s="167"/>
      <c r="DZN175" s="147"/>
      <c r="DZO175" s="148"/>
      <c r="DZP175" s="187"/>
      <c r="DZQ175" s="188"/>
      <c r="DZR175" s="165"/>
      <c r="DZS175" s="166"/>
      <c r="DZT175" s="146"/>
      <c r="DZU175" s="145"/>
      <c r="DZV175" s="145"/>
      <c r="DZW175" s="167"/>
      <c r="DZX175" s="147"/>
      <c r="DZY175" s="148"/>
      <c r="DZZ175" s="187"/>
      <c r="EAA175" s="188"/>
      <c r="EAB175" s="165"/>
      <c r="EAC175" s="166"/>
      <c r="EAD175" s="146"/>
      <c r="EAE175" s="145"/>
      <c r="EAF175" s="145"/>
      <c r="EAG175" s="167"/>
      <c r="EAH175" s="147"/>
      <c r="EAI175" s="148"/>
      <c r="EAJ175" s="187"/>
      <c r="EAK175" s="188"/>
      <c r="EAL175" s="165"/>
      <c r="EAM175" s="166"/>
      <c r="EAN175" s="146"/>
      <c r="EAO175" s="145"/>
      <c r="EAP175" s="145"/>
      <c r="EAQ175" s="167"/>
      <c r="EAR175" s="147"/>
      <c r="EAS175" s="148"/>
      <c r="EAT175" s="187"/>
      <c r="EAU175" s="188"/>
      <c r="EAV175" s="165"/>
      <c r="EAW175" s="166"/>
      <c r="EAX175" s="146"/>
      <c r="EAY175" s="145"/>
      <c r="EAZ175" s="145"/>
      <c r="EBA175" s="167"/>
      <c r="EBB175" s="147"/>
      <c r="EBC175" s="148"/>
      <c r="EBD175" s="187"/>
      <c r="EBE175" s="188"/>
      <c r="EBF175" s="165"/>
      <c r="EBG175" s="166"/>
      <c r="EBH175" s="146"/>
      <c r="EBI175" s="145"/>
      <c r="EBJ175" s="145"/>
      <c r="EBK175" s="167"/>
      <c r="EBL175" s="147"/>
      <c r="EBM175" s="148"/>
      <c r="EBN175" s="187"/>
      <c r="EBO175" s="188"/>
      <c r="EBP175" s="165"/>
      <c r="EBQ175" s="166"/>
      <c r="EBR175" s="146"/>
      <c r="EBS175" s="145"/>
      <c r="EBT175" s="145"/>
      <c r="EBU175" s="167"/>
      <c r="EBV175" s="147"/>
      <c r="EBW175" s="148"/>
      <c r="EBX175" s="187"/>
      <c r="EBY175" s="188"/>
      <c r="EBZ175" s="165"/>
      <c r="ECA175" s="166"/>
      <c r="ECB175" s="146"/>
      <c r="ECC175" s="145"/>
      <c r="ECD175" s="145"/>
      <c r="ECE175" s="167"/>
      <c r="ECF175" s="147"/>
      <c r="ECG175" s="148"/>
      <c r="ECH175" s="187"/>
      <c r="ECI175" s="188"/>
      <c r="ECJ175" s="165"/>
      <c r="ECK175" s="166"/>
      <c r="ECL175" s="146"/>
      <c r="ECM175" s="145"/>
      <c r="ECN175" s="145"/>
      <c r="ECO175" s="167"/>
      <c r="ECP175" s="147"/>
      <c r="ECQ175" s="148"/>
      <c r="ECR175" s="187"/>
      <c r="ECS175" s="188"/>
      <c r="ECT175" s="165"/>
      <c r="ECU175" s="166"/>
      <c r="ECV175" s="146"/>
      <c r="ECW175" s="145"/>
      <c r="ECX175" s="145"/>
      <c r="ECY175" s="167"/>
      <c r="ECZ175" s="147"/>
      <c r="EDA175" s="148"/>
      <c r="EDB175" s="187"/>
      <c r="EDC175" s="188"/>
      <c r="EDD175" s="165"/>
      <c r="EDE175" s="166"/>
      <c r="EDF175" s="146"/>
      <c r="EDG175" s="145"/>
      <c r="EDH175" s="145"/>
      <c r="EDI175" s="167"/>
      <c r="EDJ175" s="147"/>
      <c r="EDK175" s="148"/>
      <c r="EDL175" s="187"/>
      <c r="EDM175" s="188"/>
      <c r="EDN175" s="165"/>
      <c r="EDO175" s="166"/>
      <c r="EDP175" s="146"/>
      <c r="EDQ175" s="145"/>
      <c r="EDR175" s="145"/>
      <c r="EDS175" s="167"/>
      <c r="EDT175" s="147"/>
      <c r="EDU175" s="148"/>
      <c r="EDV175" s="187"/>
      <c r="EDW175" s="188"/>
      <c r="EDX175" s="165"/>
      <c r="EDY175" s="166"/>
      <c r="EDZ175" s="146"/>
      <c r="EEA175" s="145"/>
      <c r="EEB175" s="145"/>
      <c r="EEC175" s="167"/>
      <c r="EED175" s="147"/>
      <c r="EEE175" s="148"/>
      <c r="EEF175" s="187"/>
      <c r="EEG175" s="188"/>
      <c r="EEH175" s="165"/>
      <c r="EEI175" s="166"/>
      <c r="EEJ175" s="146"/>
      <c r="EEK175" s="145"/>
      <c r="EEL175" s="145"/>
      <c r="EEM175" s="167"/>
      <c r="EEN175" s="147"/>
      <c r="EEO175" s="148"/>
      <c r="EEP175" s="187"/>
      <c r="EEQ175" s="188"/>
      <c r="EER175" s="165"/>
      <c r="EES175" s="166"/>
      <c r="EET175" s="146"/>
      <c r="EEU175" s="145"/>
      <c r="EEV175" s="145"/>
      <c r="EEW175" s="167"/>
      <c r="EEX175" s="147"/>
      <c r="EEY175" s="148"/>
      <c r="EEZ175" s="187"/>
      <c r="EFA175" s="188"/>
      <c r="EFB175" s="165"/>
      <c r="EFC175" s="166"/>
      <c r="EFD175" s="146"/>
      <c r="EFE175" s="145"/>
      <c r="EFF175" s="145"/>
      <c r="EFG175" s="167"/>
      <c r="EFH175" s="147"/>
      <c r="EFI175" s="148"/>
      <c r="EFJ175" s="187"/>
      <c r="EFK175" s="188"/>
      <c r="EFL175" s="165"/>
      <c r="EFM175" s="166"/>
      <c r="EFN175" s="146"/>
      <c r="EFO175" s="145"/>
      <c r="EFP175" s="145"/>
      <c r="EFQ175" s="167"/>
      <c r="EFR175" s="147"/>
      <c r="EFS175" s="148"/>
      <c r="EFT175" s="187"/>
      <c r="EFU175" s="188"/>
      <c r="EFV175" s="165"/>
      <c r="EFW175" s="166"/>
      <c r="EFX175" s="146"/>
      <c r="EFY175" s="145"/>
      <c r="EFZ175" s="145"/>
      <c r="EGA175" s="167"/>
      <c r="EGB175" s="147"/>
      <c r="EGC175" s="148"/>
      <c r="EGD175" s="187"/>
      <c r="EGE175" s="188"/>
      <c r="EGF175" s="165"/>
      <c r="EGG175" s="166"/>
      <c r="EGH175" s="146"/>
      <c r="EGI175" s="145"/>
      <c r="EGJ175" s="145"/>
      <c r="EGK175" s="167"/>
      <c r="EGL175" s="147"/>
      <c r="EGM175" s="148"/>
      <c r="EGN175" s="187"/>
      <c r="EGO175" s="188"/>
      <c r="EGP175" s="165"/>
      <c r="EGQ175" s="166"/>
      <c r="EGR175" s="146"/>
      <c r="EGS175" s="145"/>
      <c r="EGT175" s="145"/>
      <c r="EGU175" s="167"/>
      <c r="EGV175" s="147"/>
      <c r="EGW175" s="148"/>
      <c r="EGX175" s="187"/>
      <c r="EGY175" s="188"/>
      <c r="EGZ175" s="165"/>
      <c r="EHA175" s="166"/>
      <c r="EHB175" s="146"/>
      <c r="EHC175" s="145"/>
      <c r="EHD175" s="145"/>
      <c r="EHE175" s="167"/>
      <c r="EHF175" s="147"/>
      <c r="EHG175" s="148"/>
      <c r="EHH175" s="187"/>
      <c r="EHI175" s="188"/>
      <c r="EHJ175" s="165"/>
      <c r="EHK175" s="166"/>
      <c r="EHL175" s="146"/>
      <c r="EHM175" s="145"/>
      <c r="EHN175" s="145"/>
      <c r="EHO175" s="167"/>
      <c r="EHP175" s="147"/>
      <c r="EHQ175" s="148"/>
      <c r="EHR175" s="187"/>
      <c r="EHS175" s="188"/>
      <c r="EHT175" s="165"/>
      <c r="EHU175" s="166"/>
      <c r="EHV175" s="146"/>
      <c r="EHW175" s="145"/>
      <c r="EHX175" s="145"/>
      <c r="EHY175" s="167"/>
      <c r="EHZ175" s="147"/>
      <c r="EIA175" s="148"/>
      <c r="EIB175" s="187"/>
      <c r="EIC175" s="188"/>
      <c r="EID175" s="165"/>
      <c r="EIE175" s="166"/>
      <c r="EIF175" s="146"/>
      <c r="EIG175" s="145"/>
      <c r="EIH175" s="145"/>
      <c r="EII175" s="167"/>
      <c r="EIJ175" s="147"/>
      <c r="EIK175" s="148"/>
      <c r="EIL175" s="187"/>
      <c r="EIM175" s="188"/>
      <c r="EIN175" s="165"/>
      <c r="EIO175" s="166"/>
      <c r="EIP175" s="146"/>
      <c r="EIQ175" s="145"/>
      <c r="EIR175" s="145"/>
      <c r="EIS175" s="167"/>
      <c r="EIT175" s="147"/>
      <c r="EIU175" s="148"/>
      <c r="EIV175" s="187"/>
      <c r="EIW175" s="188"/>
      <c r="EIX175" s="165"/>
      <c r="EIY175" s="166"/>
      <c r="EIZ175" s="146"/>
      <c r="EJA175" s="145"/>
      <c r="EJB175" s="145"/>
      <c r="EJC175" s="167"/>
      <c r="EJD175" s="147"/>
      <c r="EJE175" s="148"/>
      <c r="EJF175" s="187"/>
      <c r="EJG175" s="188"/>
      <c r="EJH175" s="165"/>
      <c r="EJI175" s="166"/>
      <c r="EJJ175" s="146"/>
      <c r="EJK175" s="145"/>
      <c r="EJL175" s="145"/>
      <c r="EJM175" s="167"/>
      <c r="EJN175" s="147"/>
      <c r="EJO175" s="148"/>
      <c r="EJP175" s="187"/>
      <c r="EJQ175" s="188"/>
      <c r="EJR175" s="165"/>
      <c r="EJS175" s="166"/>
      <c r="EJT175" s="146"/>
      <c r="EJU175" s="145"/>
      <c r="EJV175" s="145"/>
      <c r="EJW175" s="167"/>
      <c r="EJX175" s="147"/>
      <c r="EJY175" s="148"/>
      <c r="EJZ175" s="187"/>
      <c r="EKA175" s="188"/>
      <c r="EKB175" s="165"/>
      <c r="EKC175" s="166"/>
      <c r="EKD175" s="146"/>
      <c r="EKE175" s="145"/>
      <c r="EKF175" s="145"/>
      <c r="EKG175" s="167"/>
      <c r="EKH175" s="147"/>
      <c r="EKI175" s="148"/>
      <c r="EKJ175" s="187"/>
      <c r="EKK175" s="188"/>
      <c r="EKL175" s="165"/>
      <c r="EKM175" s="166"/>
      <c r="EKN175" s="146"/>
      <c r="EKO175" s="145"/>
      <c r="EKP175" s="145"/>
      <c r="EKQ175" s="167"/>
      <c r="EKR175" s="147"/>
      <c r="EKS175" s="148"/>
      <c r="EKT175" s="187"/>
      <c r="EKU175" s="188"/>
      <c r="EKV175" s="165"/>
      <c r="EKW175" s="166"/>
      <c r="EKX175" s="146"/>
      <c r="EKY175" s="145"/>
      <c r="EKZ175" s="145"/>
      <c r="ELA175" s="167"/>
      <c r="ELB175" s="147"/>
      <c r="ELC175" s="148"/>
      <c r="ELD175" s="187"/>
      <c r="ELE175" s="188"/>
      <c r="ELF175" s="165"/>
      <c r="ELG175" s="166"/>
      <c r="ELH175" s="146"/>
      <c r="ELI175" s="145"/>
      <c r="ELJ175" s="145"/>
      <c r="ELK175" s="167"/>
      <c r="ELL175" s="147"/>
      <c r="ELM175" s="148"/>
      <c r="ELN175" s="187"/>
      <c r="ELO175" s="188"/>
      <c r="ELP175" s="165"/>
      <c r="ELQ175" s="166"/>
      <c r="ELR175" s="146"/>
      <c r="ELS175" s="145"/>
      <c r="ELT175" s="145"/>
      <c r="ELU175" s="167"/>
      <c r="ELV175" s="147"/>
      <c r="ELW175" s="148"/>
      <c r="ELX175" s="187"/>
      <c r="ELY175" s="188"/>
      <c r="ELZ175" s="165"/>
      <c r="EMA175" s="166"/>
      <c r="EMB175" s="146"/>
      <c r="EMC175" s="145"/>
      <c r="EMD175" s="145"/>
      <c r="EME175" s="167"/>
      <c r="EMF175" s="147"/>
      <c r="EMG175" s="148"/>
      <c r="EMH175" s="187"/>
      <c r="EMI175" s="188"/>
      <c r="EMJ175" s="165"/>
      <c r="EMK175" s="166"/>
      <c r="EML175" s="146"/>
      <c r="EMM175" s="145"/>
      <c r="EMN175" s="145"/>
      <c r="EMO175" s="167"/>
      <c r="EMP175" s="147"/>
      <c r="EMQ175" s="148"/>
      <c r="EMR175" s="187"/>
      <c r="EMS175" s="188"/>
      <c r="EMT175" s="165"/>
      <c r="EMU175" s="166"/>
      <c r="EMV175" s="146"/>
      <c r="EMW175" s="145"/>
      <c r="EMX175" s="145"/>
      <c r="EMY175" s="167"/>
      <c r="EMZ175" s="147"/>
      <c r="ENA175" s="148"/>
      <c r="ENB175" s="187"/>
      <c r="ENC175" s="188"/>
      <c r="END175" s="165"/>
      <c r="ENE175" s="166"/>
      <c r="ENF175" s="146"/>
      <c r="ENG175" s="145"/>
      <c r="ENH175" s="145"/>
      <c r="ENI175" s="167"/>
      <c r="ENJ175" s="147"/>
      <c r="ENK175" s="148"/>
      <c r="ENL175" s="187"/>
      <c r="ENM175" s="188"/>
      <c r="ENN175" s="165"/>
      <c r="ENO175" s="166"/>
      <c r="ENP175" s="146"/>
      <c r="ENQ175" s="145"/>
      <c r="ENR175" s="145"/>
      <c r="ENS175" s="167"/>
      <c r="ENT175" s="147"/>
      <c r="ENU175" s="148"/>
      <c r="ENV175" s="187"/>
      <c r="ENW175" s="188"/>
      <c r="ENX175" s="165"/>
      <c r="ENY175" s="166"/>
      <c r="ENZ175" s="146"/>
      <c r="EOA175" s="145"/>
      <c r="EOB175" s="145"/>
      <c r="EOC175" s="167"/>
      <c r="EOD175" s="147"/>
      <c r="EOE175" s="148"/>
      <c r="EOF175" s="187"/>
      <c r="EOG175" s="188"/>
      <c r="EOH175" s="165"/>
      <c r="EOI175" s="166"/>
      <c r="EOJ175" s="146"/>
      <c r="EOK175" s="145"/>
      <c r="EOL175" s="145"/>
      <c r="EOM175" s="167"/>
      <c r="EON175" s="147"/>
      <c r="EOO175" s="148"/>
      <c r="EOP175" s="187"/>
      <c r="EOQ175" s="188"/>
      <c r="EOR175" s="165"/>
      <c r="EOS175" s="166"/>
      <c r="EOT175" s="146"/>
      <c r="EOU175" s="145"/>
      <c r="EOV175" s="145"/>
      <c r="EOW175" s="167"/>
      <c r="EOX175" s="147"/>
      <c r="EOY175" s="148"/>
      <c r="EOZ175" s="187"/>
      <c r="EPA175" s="188"/>
      <c r="EPB175" s="165"/>
      <c r="EPC175" s="166"/>
      <c r="EPD175" s="146"/>
      <c r="EPE175" s="145"/>
      <c r="EPF175" s="145"/>
      <c r="EPG175" s="167"/>
      <c r="EPH175" s="147"/>
      <c r="EPI175" s="148"/>
      <c r="EPJ175" s="187"/>
      <c r="EPK175" s="188"/>
      <c r="EPL175" s="165"/>
      <c r="EPM175" s="166"/>
      <c r="EPN175" s="146"/>
      <c r="EPO175" s="145"/>
      <c r="EPP175" s="145"/>
      <c r="EPQ175" s="167"/>
      <c r="EPR175" s="147"/>
      <c r="EPS175" s="148"/>
      <c r="EPT175" s="187"/>
      <c r="EPU175" s="188"/>
      <c r="EPV175" s="165"/>
      <c r="EPW175" s="166"/>
      <c r="EPX175" s="146"/>
      <c r="EPY175" s="145"/>
      <c r="EPZ175" s="145"/>
      <c r="EQA175" s="167"/>
      <c r="EQB175" s="147"/>
      <c r="EQC175" s="148"/>
      <c r="EQD175" s="187"/>
      <c r="EQE175" s="188"/>
      <c r="EQF175" s="165"/>
      <c r="EQG175" s="166"/>
      <c r="EQH175" s="146"/>
      <c r="EQI175" s="145"/>
      <c r="EQJ175" s="145"/>
      <c r="EQK175" s="167"/>
      <c r="EQL175" s="147"/>
      <c r="EQM175" s="148"/>
      <c r="EQN175" s="187"/>
      <c r="EQO175" s="188"/>
      <c r="EQP175" s="165"/>
      <c r="EQQ175" s="166"/>
      <c r="EQR175" s="146"/>
      <c r="EQS175" s="145"/>
      <c r="EQT175" s="145"/>
      <c r="EQU175" s="167"/>
      <c r="EQV175" s="147"/>
      <c r="EQW175" s="148"/>
      <c r="EQX175" s="187"/>
      <c r="EQY175" s="188"/>
      <c r="EQZ175" s="165"/>
      <c r="ERA175" s="166"/>
      <c r="ERB175" s="146"/>
      <c r="ERC175" s="145"/>
      <c r="ERD175" s="145"/>
      <c r="ERE175" s="167"/>
      <c r="ERF175" s="147"/>
      <c r="ERG175" s="148"/>
      <c r="ERH175" s="187"/>
      <c r="ERI175" s="188"/>
      <c r="ERJ175" s="165"/>
      <c r="ERK175" s="166"/>
      <c r="ERL175" s="146"/>
      <c r="ERM175" s="145"/>
      <c r="ERN175" s="145"/>
      <c r="ERO175" s="167"/>
      <c r="ERP175" s="147"/>
      <c r="ERQ175" s="148"/>
      <c r="ERR175" s="187"/>
      <c r="ERS175" s="188"/>
      <c r="ERT175" s="165"/>
      <c r="ERU175" s="166"/>
      <c r="ERV175" s="146"/>
      <c r="ERW175" s="145"/>
      <c r="ERX175" s="145"/>
      <c r="ERY175" s="167"/>
      <c r="ERZ175" s="147"/>
      <c r="ESA175" s="148"/>
      <c r="ESB175" s="187"/>
      <c r="ESC175" s="188"/>
      <c r="ESD175" s="165"/>
      <c r="ESE175" s="166"/>
      <c r="ESF175" s="146"/>
      <c r="ESG175" s="145"/>
      <c r="ESH175" s="145"/>
      <c r="ESI175" s="167"/>
      <c r="ESJ175" s="147"/>
      <c r="ESK175" s="148"/>
      <c r="ESL175" s="187"/>
      <c r="ESM175" s="188"/>
      <c r="ESN175" s="165"/>
      <c r="ESO175" s="166"/>
      <c r="ESP175" s="146"/>
      <c r="ESQ175" s="145"/>
      <c r="ESR175" s="145"/>
      <c r="ESS175" s="167"/>
      <c r="EST175" s="147"/>
      <c r="ESU175" s="148"/>
      <c r="ESV175" s="187"/>
      <c r="ESW175" s="188"/>
      <c r="ESX175" s="165"/>
      <c r="ESY175" s="166"/>
      <c r="ESZ175" s="146"/>
      <c r="ETA175" s="145"/>
      <c r="ETB175" s="145"/>
      <c r="ETC175" s="167"/>
      <c r="ETD175" s="147"/>
      <c r="ETE175" s="148"/>
      <c r="ETF175" s="187"/>
      <c r="ETG175" s="188"/>
      <c r="ETH175" s="165"/>
      <c r="ETI175" s="166"/>
      <c r="ETJ175" s="146"/>
      <c r="ETK175" s="145"/>
      <c r="ETL175" s="145"/>
      <c r="ETM175" s="167"/>
      <c r="ETN175" s="147"/>
      <c r="ETO175" s="148"/>
      <c r="ETP175" s="187"/>
      <c r="ETQ175" s="188"/>
      <c r="ETR175" s="165"/>
      <c r="ETS175" s="166"/>
      <c r="ETT175" s="146"/>
      <c r="ETU175" s="145"/>
      <c r="ETV175" s="145"/>
      <c r="ETW175" s="167"/>
      <c r="ETX175" s="147"/>
      <c r="ETY175" s="148"/>
      <c r="ETZ175" s="187"/>
      <c r="EUA175" s="188"/>
      <c r="EUB175" s="165"/>
      <c r="EUC175" s="166"/>
      <c r="EUD175" s="146"/>
      <c r="EUE175" s="145"/>
      <c r="EUF175" s="145"/>
      <c r="EUG175" s="167"/>
      <c r="EUH175" s="147"/>
      <c r="EUI175" s="148"/>
      <c r="EUJ175" s="187"/>
      <c r="EUK175" s="188"/>
      <c r="EUL175" s="165"/>
      <c r="EUM175" s="166"/>
      <c r="EUN175" s="146"/>
      <c r="EUO175" s="145"/>
      <c r="EUP175" s="145"/>
      <c r="EUQ175" s="167"/>
      <c r="EUR175" s="147"/>
      <c r="EUS175" s="148"/>
      <c r="EUT175" s="187"/>
      <c r="EUU175" s="188"/>
      <c r="EUV175" s="165"/>
      <c r="EUW175" s="166"/>
      <c r="EUX175" s="146"/>
      <c r="EUY175" s="145"/>
      <c r="EUZ175" s="145"/>
      <c r="EVA175" s="167"/>
      <c r="EVB175" s="147"/>
      <c r="EVC175" s="148"/>
      <c r="EVD175" s="187"/>
      <c r="EVE175" s="188"/>
      <c r="EVF175" s="165"/>
      <c r="EVG175" s="166"/>
      <c r="EVH175" s="146"/>
      <c r="EVI175" s="145"/>
      <c r="EVJ175" s="145"/>
      <c r="EVK175" s="167"/>
      <c r="EVL175" s="147"/>
      <c r="EVM175" s="148"/>
      <c r="EVN175" s="187"/>
      <c r="EVO175" s="188"/>
      <c r="EVP175" s="165"/>
      <c r="EVQ175" s="166"/>
      <c r="EVR175" s="146"/>
      <c r="EVS175" s="145"/>
      <c r="EVT175" s="145"/>
      <c r="EVU175" s="167"/>
      <c r="EVV175" s="147"/>
      <c r="EVW175" s="148"/>
      <c r="EVX175" s="187"/>
      <c r="EVY175" s="188"/>
      <c r="EVZ175" s="165"/>
      <c r="EWA175" s="166"/>
      <c r="EWB175" s="146"/>
      <c r="EWC175" s="145"/>
      <c r="EWD175" s="145"/>
      <c r="EWE175" s="167"/>
      <c r="EWF175" s="147"/>
      <c r="EWG175" s="148"/>
      <c r="EWH175" s="187"/>
      <c r="EWI175" s="188"/>
      <c r="EWJ175" s="165"/>
      <c r="EWK175" s="166"/>
      <c r="EWL175" s="146"/>
      <c r="EWM175" s="145"/>
      <c r="EWN175" s="145"/>
      <c r="EWO175" s="167"/>
      <c r="EWP175" s="147"/>
      <c r="EWQ175" s="148"/>
      <c r="EWR175" s="187"/>
      <c r="EWS175" s="188"/>
      <c r="EWT175" s="165"/>
      <c r="EWU175" s="166"/>
      <c r="EWV175" s="146"/>
      <c r="EWW175" s="145"/>
      <c r="EWX175" s="145"/>
      <c r="EWY175" s="167"/>
      <c r="EWZ175" s="147"/>
      <c r="EXA175" s="148"/>
      <c r="EXB175" s="187"/>
      <c r="EXC175" s="188"/>
      <c r="EXD175" s="165"/>
      <c r="EXE175" s="166"/>
      <c r="EXF175" s="146"/>
      <c r="EXG175" s="145"/>
      <c r="EXH175" s="145"/>
      <c r="EXI175" s="167"/>
      <c r="EXJ175" s="147"/>
      <c r="EXK175" s="148"/>
      <c r="EXL175" s="187"/>
      <c r="EXM175" s="188"/>
      <c r="EXN175" s="165"/>
      <c r="EXO175" s="166"/>
      <c r="EXP175" s="146"/>
      <c r="EXQ175" s="145"/>
      <c r="EXR175" s="145"/>
      <c r="EXS175" s="167"/>
      <c r="EXT175" s="147"/>
      <c r="EXU175" s="148"/>
      <c r="EXV175" s="187"/>
      <c r="EXW175" s="188"/>
      <c r="EXX175" s="165"/>
      <c r="EXY175" s="166"/>
      <c r="EXZ175" s="146"/>
      <c r="EYA175" s="145"/>
      <c r="EYB175" s="145"/>
      <c r="EYC175" s="167"/>
      <c r="EYD175" s="147"/>
      <c r="EYE175" s="148"/>
      <c r="EYF175" s="187"/>
      <c r="EYG175" s="188"/>
      <c r="EYH175" s="165"/>
      <c r="EYI175" s="166"/>
      <c r="EYJ175" s="146"/>
      <c r="EYK175" s="145"/>
      <c r="EYL175" s="145"/>
      <c r="EYM175" s="167"/>
      <c r="EYN175" s="147"/>
      <c r="EYO175" s="148"/>
      <c r="EYP175" s="187"/>
      <c r="EYQ175" s="188"/>
      <c r="EYR175" s="165"/>
      <c r="EYS175" s="166"/>
      <c r="EYT175" s="146"/>
      <c r="EYU175" s="145"/>
      <c r="EYV175" s="145"/>
      <c r="EYW175" s="167"/>
      <c r="EYX175" s="147"/>
      <c r="EYY175" s="148"/>
      <c r="EYZ175" s="187"/>
      <c r="EZA175" s="188"/>
      <c r="EZB175" s="165"/>
      <c r="EZC175" s="166"/>
      <c r="EZD175" s="146"/>
      <c r="EZE175" s="145"/>
      <c r="EZF175" s="145"/>
      <c r="EZG175" s="167"/>
      <c r="EZH175" s="147"/>
      <c r="EZI175" s="148"/>
      <c r="EZJ175" s="187"/>
      <c r="EZK175" s="188"/>
      <c r="EZL175" s="165"/>
      <c r="EZM175" s="166"/>
      <c r="EZN175" s="146"/>
      <c r="EZO175" s="145"/>
      <c r="EZP175" s="145"/>
      <c r="EZQ175" s="167"/>
      <c r="EZR175" s="147"/>
      <c r="EZS175" s="148"/>
      <c r="EZT175" s="187"/>
      <c r="EZU175" s="188"/>
      <c r="EZV175" s="165"/>
      <c r="EZW175" s="166"/>
      <c r="EZX175" s="146"/>
      <c r="EZY175" s="145"/>
      <c r="EZZ175" s="145"/>
      <c r="FAA175" s="167"/>
      <c r="FAB175" s="147"/>
      <c r="FAC175" s="148"/>
      <c r="FAD175" s="187"/>
      <c r="FAE175" s="188"/>
      <c r="FAF175" s="165"/>
      <c r="FAG175" s="166"/>
      <c r="FAH175" s="146"/>
      <c r="FAI175" s="145"/>
      <c r="FAJ175" s="145"/>
      <c r="FAK175" s="167"/>
      <c r="FAL175" s="147"/>
      <c r="FAM175" s="148"/>
      <c r="FAN175" s="187"/>
      <c r="FAO175" s="188"/>
      <c r="FAP175" s="165"/>
      <c r="FAQ175" s="166"/>
      <c r="FAR175" s="146"/>
      <c r="FAS175" s="145"/>
      <c r="FAT175" s="145"/>
      <c r="FAU175" s="167"/>
      <c r="FAV175" s="147"/>
      <c r="FAW175" s="148"/>
      <c r="FAX175" s="187"/>
      <c r="FAY175" s="188"/>
      <c r="FAZ175" s="165"/>
      <c r="FBA175" s="166"/>
      <c r="FBB175" s="146"/>
      <c r="FBC175" s="145"/>
      <c r="FBD175" s="145"/>
      <c r="FBE175" s="167"/>
      <c r="FBF175" s="147"/>
      <c r="FBG175" s="148"/>
      <c r="FBH175" s="187"/>
      <c r="FBI175" s="188"/>
      <c r="FBJ175" s="165"/>
      <c r="FBK175" s="166"/>
      <c r="FBL175" s="146"/>
      <c r="FBM175" s="145"/>
      <c r="FBN175" s="145"/>
      <c r="FBO175" s="167"/>
      <c r="FBP175" s="147"/>
      <c r="FBQ175" s="148"/>
      <c r="FBR175" s="187"/>
      <c r="FBS175" s="188"/>
      <c r="FBT175" s="165"/>
      <c r="FBU175" s="166"/>
      <c r="FBV175" s="146"/>
      <c r="FBW175" s="145"/>
      <c r="FBX175" s="145"/>
      <c r="FBY175" s="167"/>
      <c r="FBZ175" s="147"/>
      <c r="FCA175" s="148"/>
      <c r="FCB175" s="187"/>
      <c r="FCC175" s="188"/>
      <c r="FCD175" s="165"/>
      <c r="FCE175" s="166"/>
      <c r="FCF175" s="146"/>
      <c r="FCG175" s="145"/>
      <c r="FCH175" s="145"/>
      <c r="FCI175" s="167"/>
      <c r="FCJ175" s="147"/>
      <c r="FCK175" s="148"/>
      <c r="FCL175" s="187"/>
      <c r="FCM175" s="188"/>
      <c r="FCN175" s="165"/>
      <c r="FCO175" s="166"/>
      <c r="FCP175" s="146"/>
      <c r="FCQ175" s="145"/>
      <c r="FCR175" s="145"/>
      <c r="FCS175" s="167"/>
      <c r="FCT175" s="147"/>
      <c r="FCU175" s="148"/>
      <c r="FCV175" s="187"/>
      <c r="FCW175" s="188"/>
      <c r="FCX175" s="165"/>
      <c r="FCY175" s="166"/>
      <c r="FCZ175" s="146"/>
      <c r="FDA175" s="145"/>
      <c r="FDB175" s="145"/>
      <c r="FDC175" s="167"/>
      <c r="FDD175" s="147"/>
      <c r="FDE175" s="148"/>
      <c r="FDF175" s="187"/>
      <c r="FDG175" s="188"/>
      <c r="FDH175" s="165"/>
      <c r="FDI175" s="166"/>
      <c r="FDJ175" s="146"/>
      <c r="FDK175" s="145"/>
      <c r="FDL175" s="145"/>
      <c r="FDM175" s="167"/>
      <c r="FDN175" s="147"/>
      <c r="FDO175" s="148"/>
      <c r="FDP175" s="187"/>
      <c r="FDQ175" s="188"/>
      <c r="FDR175" s="165"/>
      <c r="FDS175" s="166"/>
      <c r="FDT175" s="146"/>
      <c r="FDU175" s="145"/>
      <c r="FDV175" s="145"/>
      <c r="FDW175" s="167"/>
      <c r="FDX175" s="147"/>
      <c r="FDY175" s="148"/>
      <c r="FDZ175" s="187"/>
      <c r="FEA175" s="188"/>
      <c r="FEB175" s="165"/>
      <c r="FEC175" s="166"/>
      <c r="FED175" s="146"/>
      <c r="FEE175" s="145"/>
      <c r="FEF175" s="145"/>
      <c r="FEG175" s="167"/>
      <c r="FEH175" s="147"/>
      <c r="FEI175" s="148"/>
      <c r="FEJ175" s="187"/>
      <c r="FEK175" s="188"/>
      <c r="FEL175" s="165"/>
      <c r="FEM175" s="166"/>
      <c r="FEN175" s="146"/>
      <c r="FEO175" s="145"/>
      <c r="FEP175" s="145"/>
      <c r="FEQ175" s="167"/>
      <c r="FER175" s="147"/>
      <c r="FES175" s="148"/>
      <c r="FET175" s="187"/>
      <c r="FEU175" s="188"/>
      <c r="FEV175" s="165"/>
      <c r="FEW175" s="166"/>
      <c r="FEX175" s="146"/>
      <c r="FEY175" s="145"/>
      <c r="FEZ175" s="145"/>
      <c r="FFA175" s="167"/>
      <c r="FFB175" s="147"/>
      <c r="FFC175" s="148"/>
      <c r="FFD175" s="187"/>
      <c r="FFE175" s="188"/>
      <c r="FFF175" s="165"/>
      <c r="FFG175" s="166"/>
      <c r="FFH175" s="146"/>
      <c r="FFI175" s="145"/>
      <c r="FFJ175" s="145"/>
      <c r="FFK175" s="167"/>
      <c r="FFL175" s="147"/>
      <c r="FFM175" s="148"/>
      <c r="FFN175" s="187"/>
      <c r="FFO175" s="188"/>
      <c r="FFP175" s="165"/>
      <c r="FFQ175" s="166"/>
      <c r="FFR175" s="146"/>
      <c r="FFS175" s="145"/>
      <c r="FFT175" s="145"/>
      <c r="FFU175" s="167"/>
      <c r="FFV175" s="147"/>
      <c r="FFW175" s="148"/>
      <c r="FFX175" s="187"/>
      <c r="FFY175" s="188"/>
      <c r="FFZ175" s="165"/>
      <c r="FGA175" s="166"/>
      <c r="FGB175" s="146"/>
      <c r="FGC175" s="145"/>
      <c r="FGD175" s="145"/>
      <c r="FGE175" s="167"/>
      <c r="FGF175" s="147"/>
      <c r="FGG175" s="148"/>
      <c r="FGH175" s="187"/>
      <c r="FGI175" s="188"/>
      <c r="FGJ175" s="165"/>
      <c r="FGK175" s="166"/>
      <c r="FGL175" s="146"/>
      <c r="FGM175" s="145"/>
      <c r="FGN175" s="145"/>
      <c r="FGO175" s="167"/>
      <c r="FGP175" s="147"/>
      <c r="FGQ175" s="148"/>
      <c r="FGR175" s="187"/>
      <c r="FGS175" s="188"/>
      <c r="FGT175" s="165"/>
      <c r="FGU175" s="166"/>
      <c r="FGV175" s="146"/>
      <c r="FGW175" s="145"/>
      <c r="FGX175" s="145"/>
      <c r="FGY175" s="167"/>
      <c r="FGZ175" s="147"/>
      <c r="FHA175" s="148"/>
      <c r="FHB175" s="187"/>
      <c r="FHC175" s="188"/>
      <c r="FHD175" s="165"/>
      <c r="FHE175" s="166"/>
      <c r="FHF175" s="146"/>
      <c r="FHG175" s="145"/>
      <c r="FHH175" s="145"/>
      <c r="FHI175" s="167"/>
      <c r="FHJ175" s="147"/>
      <c r="FHK175" s="148"/>
      <c r="FHL175" s="187"/>
      <c r="FHM175" s="188"/>
      <c r="FHN175" s="165"/>
      <c r="FHO175" s="166"/>
      <c r="FHP175" s="146"/>
      <c r="FHQ175" s="145"/>
      <c r="FHR175" s="145"/>
      <c r="FHS175" s="167"/>
      <c r="FHT175" s="147"/>
      <c r="FHU175" s="148"/>
      <c r="FHV175" s="187"/>
      <c r="FHW175" s="188"/>
      <c r="FHX175" s="165"/>
      <c r="FHY175" s="166"/>
      <c r="FHZ175" s="146"/>
      <c r="FIA175" s="145"/>
      <c r="FIB175" s="145"/>
      <c r="FIC175" s="167"/>
      <c r="FID175" s="147"/>
      <c r="FIE175" s="148"/>
      <c r="FIF175" s="187"/>
      <c r="FIG175" s="188"/>
      <c r="FIH175" s="165"/>
      <c r="FII175" s="166"/>
      <c r="FIJ175" s="146"/>
      <c r="FIK175" s="145"/>
      <c r="FIL175" s="145"/>
      <c r="FIM175" s="167"/>
      <c r="FIN175" s="147"/>
      <c r="FIO175" s="148"/>
      <c r="FIP175" s="187"/>
      <c r="FIQ175" s="188"/>
      <c r="FIR175" s="165"/>
      <c r="FIS175" s="166"/>
      <c r="FIT175" s="146"/>
      <c r="FIU175" s="145"/>
      <c r="FIV175" s="145"/>
      <c r="FIW175" s="167"/>
      <c r="FIX175" s="147"/>
      <c r="FIY175" s="148"/>
      <c r="FIZ175" s="187"/>
      <c r="FJA175" s="188"/>
      <c r="FJB175" s="165"/>
      <c r="FJC175" s="166"/>
      <c r="FJD175" s="146"/>
      <c r="FJE175" s="145"/>
      <c r="FJF175" s="145"/>
      <c r="FJG175" s="167"/>
      <c r="FJH175" s="147"/>
      <c r="FJI175" s="148"/>
      <c r="FJJ175" s="187"/>
      <c r="FJK175" s="188"/>
      <c r="FJL175" s="165"/>
      <c r="FJM175" s="166"/>
      <c r="FJN175" s="146"/>
      <c r="FJO175" s="145"/>
      <c r="FJP175" s="145"/>
      <c r="FJQ175" s="167"/>
      <c r="FJR175" s="147"/>
      <c r="FJS175" s="148"/>
      <c r="FJT175" s="187"/>
      <c r="FJU175" s="188"/>
      <c r="FJV175" s="165"/>
      <c r="FJW175" s="166"/>
      <c r="FJX175" s="146"/>
      <c r="FJY175" s="145"/>
      <c r="FJZ175" s="145"/>
      <c r="FKA175" s="167"/>
      <c r="FKB175" s="147"/>
      <c r="FKC175" s="148"/>
      <c r="FKD175" s="187"/>
      <c r="FKE175" s="188"/>
      <c r="FKF175" s="165"/>
      <c r="FKG175" s="166"/>
      <c r="FKH175" s="146"/>
      <c r="FKI175" s="145"/>
      <c r="FKJ175" s="145"/>
      <c r="FKK175" s="167"/>
      <c r="FKL175" s="147"/>
      <c r="FKM175" s="148"/>
      <c r="FKN175" s="187"/>
      <c r="FKO175" s="188"/>
      <c r="FKP175" s="165"/>
      <c r="FKQ175" s="166"/>
      <c r="FKR175" s="146"/>
      <c r="FKS175" s="145"/>
      <c r="FKT175" s="145"/>
      <c r="FKU175" s="167"/>
      <c r="FKV175" s="147"/>
      <c r="FKW175" s="148"/>
      <c r="FKX175" s="187"/>
      <c r="FKY175" s="188"/>
      <c r="FKZ175" s="165"/>
      <c r="FLA175" s="166"/>
      <c r="FLB175" s="146"/>
      <c r="FLC175" s="145"/>
      <c r="FLD175" s="145"/>
      <c r="FLE175" s="167"/>
      <c r="FLF175" s="147"/>
      <c r="FLG175" s="148"/>
      <c r="FLH175" s="187"/>
      <c r="FLI175" s="188"/>
      <c r="FLJ175" s="165"/>
      <c r="FLK175" s="166"/>
      <c r="FLL175" s="146"/>
      <c r="FLM175" s="145"/>
      <c r="FLN175" s="145"/>
      <c r="FLO175" s="167"/>
      <c r="FLP175" s="147"/>
      <c r="FLQ175" s="148"/>
      <c r="FLR175" s="187"/>
      <c r="FLS175" s="188"/>
      <c r="FLT175" s="165"/>
      <c r="FLU175" s="166"/>
      <c r="FLV175" s="146"/>
      <c r="FLW175" s="145"/>
      <c r="FLX175" s="145"/>
      <c r="FLY175" s="167"/>
      <c r="FLZ175" s="147"/>
      <c r="FMA175" s="148"/>
      <c r="FMB175" s="187"/>
      <c r="FMC175" s="188"/>
      <c r="FMD175" s="165"/>
      <c r="FME175" s="166"/>
      <c r="FMF175" s="146"/>
      <c r="FMG175" s="145"/>
      <c r="FMH175" s="145"/>
      <c r="FMI175" s="167"/>
      <c r="FMJ175" s="147"/>
      <c r="FMK175" s="148"/>
      <c r="FML175" s="187"/>
      <c r="FMM175" s="188"/>
      <c r="FMN175" s="165"/>
      <c r="FMO175" s="166"/>
      <c r="FMP175" s="146"/>
      <c r="FMQ175" s="145"/>
      <c r="FMR175" s="145"/>
      <c r="FMS175" s="167"/>
      <c r="FMT175" s="147"/>
      <c r="FMU175" s="148"/>
      <c r="FMV175" s="187"/>
      <c r="FMW175" s="188"/>
      <c r="FMX175" s="165"/>
      <c r="FMY175" s="166"/>
      <c r="FMZ175" s="146"/>
      <c r="FNA175" s="145"/>
      <c r="FNB175" s="145"/>
      <c r="FNC175" s="167"/>
      <c r="FND175" s="147"/>
      <c r="FNE175" s="148"/>
      <c r="FNF175" s="187"/>
      <c r="FNG175" s="188"/>
      <c r="FNH175" s="165"/>
      <c r="FNI175" s="166"/>
      <c r="FNJ175" s="146"/>
      <c r="FNK175" s="145"/>
      <c r="FNL175" s="145"/>
      <c r="FNM175" s="167"/>
      <c r="FNN175" s="147"/>
      <c r="FNO175" s="148"/>
      <c r="FNP175" s="187"/>
      <c r="FNQ175" s="188"/>
      <c r="FNR175" s="165"/>
      <c r="FNS175" s="166"/>
      <c r="FNT175" s="146"/>
      <c r="FNU175" s="145"/>
      <c r="FNV175" s="145"/>
      <c r="FNW175" s="167"/>
      <c r="FNX175" s="147"/>
      <c r="FNY175" s="148"/>
      <c r="FNZ175" s="187"/>
      <c r="FOA175" s="188"/>
      <c r="FOB175" s="165"/>
      <c r="FOC175" s="166"/>
      <c r="FOD175" s="146"/>
      <c r="FOE175" s="145"/>
      <c r="FOF175" s="145"/>
      <c r="FOG175" s="167"/>
      <c r="FOH175" s="147"/>
      <c r="FOI175" s="148"/>
      <c r="FOJ175" s="187"/>
      <c r="FOK175" s="188"/>
      <c r="FOL175" s="165"/>
      <c r="FOM175" s="166"/>
      <c r="FON175" s="146"/>
      <c r="FOO175" s="145"/>
      <c r="FOP175" s="145"/>
      <c r="FOQ175" s="167"/>
      <c r="FOR175" s="147"/>
      <c r="FOS175" s="148"/>
      <c r="FOT175" s="187"/>
      <c r="FOU175" s="188"/>
      <c r="FOV175" s="165"/>
      <c r="FOW175" s="166"/>
      <c r="FOX175" s="146"/>
      <c r="FOY175" s="145"/>
      <c r="FOZ175" s="145"/>
      <c r="FPA175" s="167"/>
      <c r="FPB175" s="147"/>
      <c r="FPC175" s="148"/>
      <c r="FPD175" s="187"/>
      <c r="FPE175" s="188"/>
      <c r="FPF175" s="165"/>
      <c r="FPG175" s="166"/>
      <c r="FPH175" s="146"/>
      <c r="FPI175" s="145"/>
      <c r="FPJ175" s="145"/>
      <c r="FPK175" s="167"/>
      <c r="FPL175" s="147"/>
      <c r="FPM175" s="148"/>
      <c r="FPN175" s="187"/>
      <c r="FPO175" s="188"/>
      <c r="FPP175" s="165"/>
      <c r="FPQ175" s="166"/>
      <c r="FPR175" s="146"/>
      <c r="FPS175" s="145"/>
      <c r="FPT175" s="145"/>
      <c r="FPU175" s="167"/>
      <c r="FPV175" s="147"/>
      <c r="FPW175" s="148"/>
      <c r="FPX175" s="187"/>
      <c r="FPY175" s="188"/>
      <c r="FPZ175" s="165"/>
      <c r="FQA175" s="166"/>
      <c r="FQB175" s="146"/>
      <c r="FQC175" s="145"/>
      <c r="FQD175" s="145"/>
      <c r="FQE175" s="167"/>
      <c r="FQF175" s="147"/>
      <c r="FQG175" s="148"/>
      <c r="FQH175" s="187"/>
      <c r="FQI175" s="188"/>
      <c r="FQJ175" s="165"/>
      <c r="FQK175" s="166"/>
      <c r="FQL175" s="146"/>
      <c r="FQM175" s="145"/>
      <c r="FQN175" s="145"/>
      <c r="FQO175" s="167"/>
      <c r="FQP175" s="147"/>
      <c r="FQQ175" s="148"/>
      <c r="FQR175" s="187"/>
      <c r="FQS175" s="188"/>
      <c r="FQT175" s="165"/>
      <c r="FQU175" s="166"/>
      <c r="FQV175" s="146"/>
      <c r="FQW175" s="145"/>
      <c r="FQX175" s="145"/>
      <c r="FQY175" s="167"/>
      <c r="FQZ175" s="147"/>
      <c r="FRA175" s="148"/>
      <c r="FRB175" s="187"/>
      <c r="FRC175" s="188"/>
      <c r="FRD175" s="165"/>
      <c r="FRE175" s="166"/>
      <c r="FRF175" s="146"/>
      <c r="FRG175" s="145"/>
      <c r="FRH175" s="145"/>
      <c r="FRI175" s="167"/>
      <c r="FRJ175" s="147"/>
      <c r="FRK175" s="148"/>
      <c r="FRL175" s="187"/>
      <c r="FRM175" s="188"/>
      <c r="FRN175" s="165"/>
      <c r="FRO175" s="166"/>
      <c r="FRP175" s="146"/>
      <c r="FRQ175" s="145"/>
      <c r="FRR175" s="145"/>
      <c r="FRS175" s="167"/>
      <c r="FRT175" s="147"/>
      <c r="FRU175" s="148"/>
      <c r="FRV175" s="187"/>
      <c r="FRW175" s="188"/>
      <c r="FRX175" s="165"/>
      <c r="FRY175" s="166"/>
      <c r="FRZ175" s="146"/>
      <c r="FSA175" s="145"/>
      <c r="FSB175" s="145"/>
      <c r="FSC175" s="167"/>
      <c r="FSD175" s="147"/>
      <c r="FSE175" s="148"/>
      <c r="FSF175" s="187"/>
      <c r="FSG175" s="188"/>
      <c r="FSH175" s="165"/>
      <c r="FSI175" s="166"/>
      <c r="FSJ175" s="146"/>
      <c r="FSK175" s="145"/>
      <c r="FSL175" s="145"/>
      <c r="FSM175" s="167"/>
      <c r="FSN175" s="147"/>
      <c r="FSO175" s="148"/>
      <c r="FSP175" s="187"/>
      <c r="FSQ175" s="188"/>
      <c r="FSR175" s="165"/>
      <c r="FSS175" s="166"/>
      <c r="FST175" s="146"/>
      <c r="FSU175" s="145"/>
      <c r="FSV175" s="145"/>
      <c r="FSW175" s="167"/>
      <c r="FSX175" s="147"/>
      <c r="FSY175" s="148"/>
      <c r="FSZ175" s="187"/>
      <c r="FTA175" s="188"/>
      <c r="FTB175" s="165"/>
      <c r="FTC175" s="166"/>
      <c r="FTD175" s="146"/>
      <c r="FTE175" s="145"/>
      <c r="FTF175" s="145"/>
      <c r="FTG175" s="167"/>
      <c r="FTH175" s="147"/>
      <c r="FTI175" s="148"/>
      <c r="FTJ175" s="187"/>
      <c r="FTK175" s="188"/>
      <c r="FTL175" s="165"/>
      <c r="FTM175" s="166"/>
      <c r="FTN175" s="146"/>
      <c r="FTO175" s="145"/>
      <c r="FTP175" s="145"/>
      <c r="FTQ175" s="167"/>
      <c r="FTR175" s="147"/>
      <c r="FTS175" s="148"/>
      <c r="FTT175" s="187"/>
      <c r="FTU175" s="188"/>
      <c r="FTV175" s="165"/>
      <c r="FTW175" s="166"/>
      <c r="FTX175" s="146"/>
      <c r="FTY175" s="145"/>
      <c r="FTZ175" s="145"/>
      <c r="FUA175" s="167"/>
      <c r="FUB175" s="147"/>
      <c r="FUC175" s="148"/>
      <c r="FUD175" s="187"/>
      <c r="FUE175" s="188"/>
      <c r="FUF175" s="165"/>
      <c r="FUG175" s="166"/>
      <c r="FUH175" s="146"/>
      <c r="FUI175" s="145"/>
      <c r="FUJ175" s="145"/>
      <c r="FUK175" s="167"/>
      <c r="FUL175" s="147"/>
      <c r="FUM175" s="148"/>
      <c r="FUN175" s="187"/>
      <c r="FUO175" s="188"/>
      <c r="FUP175" s="165"/>
      <c r="FUQ175" s="166"/>
      <c r="FUR175" s="146"/>
      <c r="FUS175" s="145"/>
      <c r="FUT175" s="145"/>
      <c r="FUU175" s="167"/>
      <c r="FUV175" s="147"/>
      <c r="FUW175" s="148"/>
      <c r="FUX175" s="187"/>
      <c r="FUY175" s="188"/>
      <c r="FUZ175" s="165"/>
      <c r="FVA175" s="166"/>
      <c r="FVB175" s="146"/>
      <c r="FVC175" s="145"/>
      <c r="FVD175" s="145"/>
      <c r="FVE175" s="167"/>
      <c r="FVF175" s="147"/>
      <c r="FVG175" s="148"/>
      <c r="FVH175" s="187"/>
      <c r="FVI175" s="188"/>
      <c r="FVJ175" s="165"/>
      <c r="FVK175" s="166"/>
      <c r="FVL175" s="146"/>
      <c r="FVM175" s="145"/>
      <c r="FVN175" s="145"/>
      <c r="FVO175" s="167"/>
      <c r="FVP175" s="147"/>
      <c r="FVQ175" s="148"/>
      <c r="FVR175" s="187"/>
      <c r="FVS175" s="188"/>
      <c r="FVT175" s="165"/>
      <c r="FVU175" s="166"/>
      <c r="FVV175" s="146"/>
      <c r="FVW175" s="145"/>
      <c r="FVX175" s="145"/>
      <c r="FVY175" s="167"/>
      <c r="FVZ175" s="147"/>
      <c r="FWA175" s="148"/>
      <c r="FWB175" s="187"/>
      <c r="FWC175" s="188"/>
      <c r="FWD175" s="165"/>
      <c r="FWE175" s="166"/>
      <c r="FWF175" s="146"/>
      <c r="FWG175" s="145"/>
      <c r="FWH175" s="145"/>
      <c r="FWI175" s="167"/>
      <c r="FWJ175" s="147"/>
      <c r="FWK175" s="148"/>
      <c r="FWL175" s="187"/>
      <c r="FWM175" s="188"/>
      <c r="FWN175" s="165"/>
      <c r="FWO175" s="166"/>
      <c r="FWP175" s="146"/>
      <c r="FWQ175" s="145"/>
      <c r="FWR175" s="145"/>
      <c r="FWS175" s="167"/>
      <c r="FWT175" s="147"/>
      <c r="FWU175" s="148"/>
      <c r="FWV175" s="187"/>
      <c r="FWW175" s="188"/>
      <c r="FWX175" s="165"/>
      <c r="FWY175" s="166"/>
      <c r="FWZ175" s="146"/>
      <c r="FXA175" s="145"/>
      <c r="FXB175" s="145"/>
      <c r="FXC175" s="167"/>
      <c r="FXD175" s="147"/>
      <c r="FXE175" s="148"/>
      <c r="FXF175" s="187"/>
      <c r="FXG175" s="188"/>
      <c r="FXH175" s="165"/>
      <c r="FXI175" s="166"/>
      <c r="FXJ175" s="146"/>
      <c r="FXK175" s="145"/>
      <c r="FXL175" s="145"/>
      <c r="FXM175" s="167"/>
      <c r="FXN175" s="147"/>
      <c r="FXO175" s="148"/>
      <c r="FXP175" s="187"/>
      <c r="FXQ175" s="188"/>
      <c r="FXR175" s="165"/>
      <c r="FXS175" s="166"/>
      <c r="FXT175" s="146"/>
      <c r="FXU175" s="145"/>
      <c r="FXV175" s="145"/>
      <c r="FXW175" s="167"/>
      <c r="FXX175" s="147"/>
      <c r="FXY175" s="148"/>
      <c r="FXZ175" s="187"/>
      <c r="FYA175" s="188"/>
      <c r="FYB175" s="165"/>
      <c r="FYC175" s="166"/>
      <c r="FYD175" s="146"/>
      <c r="FYE175" s="145"/>
      <c r="FYF175" s="145"/>
      <c r="FYG175" s="167"/>
      <c r="FYH175" s="147"/>
      <c r="FYI175" s="148"/>
      <c r="FYJ175" s="187"/>
      <c r="FYK175" s="188"/>
      <c r="FYL175" s="165"/>
      <c r="FYM175" s="166"/>
      <c r="FYN175" s="146"/>
      <c r="FYO175" s="145"/>
      <c r="FYP175" s="145"/>
      <c r="FYQ175" s="167"/>
      <c r="FYR175" s="147"/>
      <c r="FYS175" s="148"/>
      <c r="FYT175" s="187"/>
      <c r="FYU175" s="188"/>
      <c r="FYV175" s="165"/>
      <c r="FYW175" s="166"/>
      <c r="FYX175" s="146"/>
      <c r="FYY175" s="145"/>
      <c r="FYZ175" s="145"/>
      <c r="FZA175" s="167"/>
      <c r="FZB175" s="147"/>
      <c r="FZC175" s="148"/>
      <c r="FZD175" s="187"/>
      <c r="FZE175" s="188"/>
      <c r="FZF175" s="165"/>
      <c r="FZG175" s="166"/>
      <c r="FZH175" s="146"/>
      <c r="FZI175" s="145"/>
      <c r="FZJ175" s="145"/>
      <c r="FZK175" s="167"/>
      <c r="FZL175" s="147"/>
      <c r="FZM175" s="148"/>
      <c r="FZN175" s="187"/>
      <c r="FZO175" s="188"/>
      <c r="FZP175" s="165"/>
      <c r="FZQ175" s="166"/>
      <c r="FZR175" s="146"/>
      <c r="FZS175" s="145"/>
      <c r="FZT175" s="145"/>
      <c r="FZU175" s="167"/>
      <c r="FZV175" s="147"/>
      <c r="FZW175" s="148"/>
      <c r="FZX175" s="187"/>
      <c r="FZY175" s="188"/>
      <c r="FZZ175" s="165"/>
      <c r="GAA175" s="166"/>
      <c r="GAB175" s="146"/>
      <c r="GAC175" s="145"/>
      <c r="GAD175" s="145"/>
      <c r="GAE175" s="167"/>
      <c r="GAF175" s="147"/>
      <c r="GAG175" s="148"/>
      <c r="GAH175" s="187"/>
      <c r="GAI175" s="188"/>
      <c r="GAJ175" s="165"/>
      <c r="GAK175" s="166"/>
      <c r="GAL175" s="146"/>
      <c r="GAM175" s="145"/>
      <c r="GAN175" s="145"/>
      <c r="GAO175" s="167"/>
      <c r="GAP175" s="147"/>
      <c r="GAQ175" s="148"/>
      <c r="GAR175" s="187"/>
      <c r="GAS175" s="188"/>
      <c r="GAT175" s="165"/>
      <c r="GAU175" s="166"/>
      <c r="GAV175" s="146"/>
      <c r="GAW175" s="145"/>
      <c r="GAX175" s="145"/>
      <c r="GAY175" s="167"/>
      <c r="GAZ175" s="147"/>
      <c r="GBA175" s="148"/>
      <c r="GBB175" s="187"/>
      <c r="GBC175" s="188"/>
      <c r="GBD175" s="165"/>
      <c r="GBE175" s="166"/>
      <c r="GBF175" s="146"/>
      <c r="GBG175" s="145"/>
      <c r="GBH175" s="145"/>
      <c r="GBI175" s="167"/>
      <c r="GBJ175" s="147"/>
      <c r="GBK175" s="148"/>
      <c r="GBL175" s="187"/>
      <c r="GBM175" s="188"/>
      <c r="GBN175" s="165"/>
      <c r="GBO175" s="166"/>
      <c r="GBP175" s="146"/>
      <c r="GBQ175" s="145"/>
      <c r="GBR175" s="145"/>
      <c r="GBS175" s="167"/>
      <c r="GBT175" s="147"/>
      <c r="GBU175" s="148"/>
      <c r="GBV175" s="187"/>
      <c r="GBW175" s="188"/>
      <c r="GBX175" s="165"/>
      <c r="GBY175" s="166"/>
      <c r="GBZ175" s="146"/>
      <c r="GCA175" s="145"/>
      <c r="GCB175" s="145"/>
      <c r="GCC175" s="167"/>
      <c r="GCD175" s="147"/>
      <c r="GCE175" s="148"/>
      <c r="GCF175" s="187"/>
      <c r="GCG175" s="188"/>
      <c r="GCH175" s="165"/>
      <c r="GCI175" s="166"/>
      <c r="GCJ175" s="146"/>
      <c r="GCK175" s="145"/>
      <c r="GCL175" s="145"/>
      <c r="GCM175" s="167"/>
      <c r="GCN175" s="147"/>
      <c r="GCO175" s="148"/>
      <c r="GCP175" s="187"/>
      <c r="GCQ175" s="188"/>
      <c r="GCR175" s="165"/>
      <c r="GCS175" s="166"/>
      <c r="GCT175" s="146"/>
      <c r="GCU175" s="145"/>
      <c r="GCV175" s="145"/>
      <c r="GCW175" s="167"/>
      <c r="GCX175" s="147"/>
      <c r="GCY175" s="148"/>
      <c r="GCZ175" s="187"/>
      <c r="GDA175" s="188"/>
      <c r="GDB175" s="165"/>
      <c r="GDC175" s="166"/>
      <c r="GDD175" s="146"/>
      <c r="GDE175" s="145"/>
      <c r="GDF175" s="145"/>
      <c r="GDG175" s="167"/>
      <c r="GDH175" s="147"/>
      <c r="GDI175" s="148"/>
      <c r="GDJ175" s="187"/>
      <c r="GDK175" s="188"/>
      <c r="GDL175" s="165"/>
      <c r="GDM175" s="166"/>
      <c r="GDN175" s="146"/>
      <c r="GDO175" s="145"/>
      <c r="GDP175" s="145"/>
      <c r="GDQ175" s="167"/>
      <c r="GDR175" s="147"/>
      <c r="GDS175" s="148"/>
      <c r="GDT175" s="187"/>
      <c r="GDU175" s="188"/>
      <c r="GDV175" s="165"/>
      <c r="GDW175" s="166"/>
      <c r="GDX175" s="146"/>
      <c r="GDY175" s="145"/>
      <c r="GDZ175" s="145"/>
      <c r="GEA175" s="167"/>
      <c r="GEB175" s="147"/>
      <c r="GEC175" s="148"/>
      <c r="GED175" s="187"/>
      <c r="GEE175" s="188"/>
      <c r="GEF175" s="165"/>
      <c r="GEG175" s="166"/>
      <c r="GEH175" s="146"/>
      <c r="GEI175" s="145"/>
      <c r="GEJ175" s="145"/>
      <c r="GEK175" s="167"/>
      <c r="GEL175" s="147"/>
      <c r="GEM175" s="148"/>
      <c r="GEN175" s="187"/>
      <c r="GEO175" s="188"/>
      <c r="GEP175" s="165"/>
      <c r="GEQ175" s="166"/>
      <c r="GER175" s="146"/>
      <c r="GES175" s="145"/>
      <c r="GET175" s="145"/>
      <c r="GEU175" s="167"/>
      <c r="GEV175" s="147"/>
      <c r="GEW175" s="148"/>
      <c r="GEX175" s="187"/>
      <c r="GEY175" s="188"/>
      <c r="GEZ175" s="165"/>
      <c r="GFA175" s="166"/>
      <c r="GFB175" s="146"/>
      <c r="GFC175" s="145"/>
      <c r="GFD175" s="145"/>
      <c r="GFE175" s="167"/>
      <c r="GFF175" s="147"/>
      <c r="GFG175" s="148"/>
      <c r="GFH175" s="187"/>
      <c r="GFI175" s="188"/>
      <c r="GFJ175" s="165"/>
      <c r="GFK175" s="166"/>
      <c r="GFL175" s="146"/>
      <c r="GFM175" s="145"/>
      <c r="GFN175" s="145"/>
      <c r="GFO175" s="167"/>
      <c r="GFP175" s="147"/>
      <c r="GFQ175" s="148"/>
      <c r="GFR175" s="187"/>
      <c r="GFS175" s="188"/>
      <c r="GFT175" s="165"/>
      <c r="GFU175" s="166"/>
      <c r="GFV175" s="146"/>
      <c r="GFW175" s="145"/>
      <c r="GFX175" s="145"/>
      <c r="GFY175" s="167"/>
      <c r="GFZ175" s="147"/>
      <c r="GGA175" s="148"/>
      <c r="GGB175" s="187"/>
      <c r="GGC175" s="188"/>
      <c r="GGD175" s="165"/>
      <c r="GGE175" s="166"/>
      <c r="GGF175" s="146"/>
      <c r="GGG175" s="145"/>
      <c r="GGH175" s="145"/>
      <c r="GGI175" s="167"/>
      <c r="GGJ175" s="147"/>
      <c r="GGK175" s="148"/>
      <c r="GGL175" s="187"/>
      <c r="GGM175" s="188"/>
      <c r="GGN175" s="165"/>
      <c r="GGO175" s="166"/>
      <c r="GGP175" s="146"/>
      <c r="GGQ175" s="145"/>
      <c r="GGR175" s="145"/>
      <c r="GGS175" s="167"/>
      <c r="GGT175" s="147"/>
      <c r="GGU175" s="148"/>
      <c r="GGV175" s="187"/>
      <c r="GGW175" s="188"/>
      <c r="GGX175" s="165"/>
      <c r="GGY175" s="166"/>
      <c r="GGZ175" s="146"/>
      <c r="GHA175" s="145"/>
      <c r="GHB175" s="145"/>
      <c r="GHC175" s="167"/>
      <c r="GHD175" s="147"/>
      <c r="GHE175" s="148"/>
      <c r="GHF175" s="187"/>
      <c r="GHG175" s="188"/>
      <c r="GHH175" s="165"/>
      <c r="GHI175" s="166"/>
      <c r="GHJ175" s="146"/>
      <c r="GHK175" s="145"/>
      <c r="GHL175" s="145"/>
      <c r="GHM175" s="167"/>
      <c r="GHN175" s="147"/>
      <c r="GHO175" s="148"/>
      <c r="GHP175" s="187"/>
      <c r="GHQ175" s="188"/>
      <c r="GHR175" s="165"/>
      <c r="GHS175" s="166"/>
      <c r="GHT175" s="146"/>
      <c r="GHU175" s="145"/>
      <c r="GHV175" s="145"/>
      <c r="GHW175" s="167"/>
      <c r="GHX175" s="147"/>
      <c r="GHY175" s="148"/>
      <c r="GHZ175" s="187"/>
      <c r="GIA175" s="188"/>
      <c r="GIB175" s="165"/>
      <c r="GIC175" s="166"/>
      <c r="GID175" s="146"/>
      <c r="GIE175" s="145"/>
      <c r="GIF175" s="145"/>
      <c r="GIG175" s="167"/>
      <c r="GIH175" s="147"/>
      <c r="GII175" s="148"/>
      <c r="GIJ175" s="187"/>
      <c r="GIK175" s="188"/>
      <c r="GIL175" s="165"/>
      <c r="GIM175" s="166"/>
      <c r="GIN175" s="146"/>
      <c r="GIO175" s="145"/>
      <c r="GIP175" s="145"/>
      <c r="GIQ175" s="167"/>
      <c r="GIR175" s="147"/>
      <c r="GIS175" s="148"/>
      <c r="GIT175" s="187"/>
      <c r="GIU175" s="188"/>
      <c r="GIV175" s="165"/>
      <c r="GIW175" s="166"/>
      <c r="GIX175" s="146"/>
      <c r="GIY175" s="145"/>
      <c r="GIZ175" s="145"/>
      <c r="GJA175" s="167"/>
      <c r="GJB175" s="147"/>
      <c r="GJC175" s="148"/>
      <c r="GJD175" s="187"/>
      <c r="GJE175" s="188"/>
      <c r="GJF175" s="165"/>
      <c r="GJG175" s="166"/>
      <c r="GJH175" s="146"/>
      <c r="GJI175" s="145"/>
      <c r="GJJ175" s="145"/>
      <c r="GJK175" s="167"/>
      <c r="GJL175" s="147"/>
      <c r="GJM175" s="148"/>
      <c r="GJN175" s="187"/>
      <c r="GJO175" s="188"/>
      <c r="GJP175" s="165"/>
      <c r="GJQ175" s="166"/>
      <c r="GJR175" s="146"/>
      <c r="GJS175" s="145"/>
      <c r="GJT175" s="145"/>
      <c r="GJU175" s="167"/>
      <c r="GJV175" s="147"/>
      <c r="GJW175" s="148"/>
      <c r="GJX175" s="187"/>
      <c r="GJY175" s="188"/>
      <c r="GJZ175" s="165"/>
      <c r="GKA175" s="166"/>
      <c r="GKB175" s="146"/>
      <c r="GKC175" s="145"/>
      <c r="GKD175" s="145"/>
      <c r="GKE175" s="167"/>
      <c r="GKF175" s="147"/>
      <c r="GKG175" s="148"/>
      <c r="GKH175" s="187"/>
      <c r="GKI175" s="188"/>
      <c r="GKJ175" s="165"/>
      <c r="GKK175" s="166"/>
      <c r="GKL175" s="146"/>
      <c r="GKM175" s="145"/>
      <c r="GKN175" s="145"/>
      <c r="GKO175" s="167"/>
      <c r="GKP175" s="147"/>
      <c r="GKQ175" s="148"/>
      <c r="GKR175" s="187"/>
      <c r="GKS175" s="188"/>
      <c r="GKT175" s="165"/>
      <c r="GKU175" s="166"/>
      <c r="GKV175" s="146"/>
      <c r="GKW175" s="145"/>
      <c r="GKX175" s="145"/>
      <c r="GKY175" s="167"/>
      <c r="GKZ175" s="147"/>
      <c r="GLA175" s="148"/>
      <c r="GLB175" s="187"/>
      <c r="GLC175" s="188"/>
      <c r="GLD175" s="165"/>
      <c r="GLE175" s="166"/>
      <c r="GLF175" s="146"/>
      <c r="GLG175" s="145"/>
      <c r="GLH175" s="145"/>
      <c r="GLI175" s="167"/>
      <c r="GLJ175" s="147"/>
      <c r="GLK175" s="148"/>
      <c r="GLL175" s="187"/>
      <c r="GLM175" s="188"/>
      <c r="GLN175" s="165"/>
      <c r="GLO175" s="166"/>
      <c r="GLP175" s="146"/>
      <c r="GLQ175" s="145"/>
      <c r="GLR175" s="145"/>
      <c r="GLS175" s="167"/>
      <c r="GLT175" s="147"/>
      <c r="GLU175" s="148"/>
      <c r="GLV175" s="187"/>
      <c r="GLW175" s="188"/>
      <c r="GLX175" s="165"/>
      <c r="GLY175" s="166"/>
      <c r="GLZ175" s="146"/>
      <c r="GMA175" s="145"/>
      <c r="GMB175" s="145"/>
      <c r="GMC175" s="167"/>
      <c r="GMD175" s="147"/>
      <c r="GME175" s="148"/>
      <c r="GMF175" s="187"/>
      <c r="GMG175" s="188"/>
      <c r="GMH175" s="165"/>
      <c r="GMI175" s="166"/>
      <c r="GMJ175" s="146"/>
      <c r="GMK175" s="145"/>
      <c r="GML175" s="145"/>
      <c r="GMM175" s="167"/>
      <c r="GMN175" s="147"/>
      <c r="GMO175" s="148"/>
      <c r="GMP175" s="187"/>
      <c r="GMQ175" s="188"/>
      <c r="GMR175" s="165"/>
      <c r="GMS175" s="166"/>
      <c r="GMT175" s="146"/>
      <c r="GMU175" s="145"/>
      <c r="GMV175" s="145"/>
      <c r="GMW175" s="167"/>
      <c r="GMX175" s="147"/>
      <c r="GMY175" s="148"/>
      <c r="GMZ175" s="187"/>
      <c r="GNA175" s="188"/>
      <c r="GNB175" s="165"/>
      <c r="GNC175" s="166"/>
      <c r="GND175" s="146"/>
      <c r="GNE175" s="145"/>
      <c r="GNF175" s="145"/>
      <c r="GNG175" s="167"/>
      <c r="GNH175" s="147"/>
      <c r="GNI175" s="148"/>
      <c r="GNJ175" s="187"/>
      <c r="GNK175" s="188"/>
      <c r="GNL175" s="165"/>
      <c r="GNM175" s="166"/>
      <c r="GNN175" s="146"/>
      <c r="GNO175" s="145"/>
      <c r="GNP175" s="145"/>
      <c r="GNQ175" s="167"/>
      <c r="GNR175" s="147"/>
      <c r="GNS175" s="148"/>
      <c r="GNT175" s="187"/>
      <c r="GNU175" s="188"/>
      <c r="GNV175" s="165"/>
      <c r="GNW175" s="166"/>
      <c r="GNX175" s="146"/>
      <c r="GNY175" s="145"/>
      <c r="GNZ175" s="145"/>
      <c r="GOA175" s="167"/>
      <c r="GOB175" s="147"/>
      <c r="GOC175" s="148"/>
      <c r="GOD175" s="187"/>
      <c r="GOE175" s="188"/>
      <c r="GOF175" s="165"/>
      <c r="GOG175" s="166"/>
      <c r="GOH175" s="146"/>
      <c r="GOI175" s="145"/>
      <c r="GOJ175" s="145"/>
      <c r="GOK175" s="167"/>
      <c r="GOL175" s="147"/>
      <c r="GOM175" s="148"/>
      <c r="GON175" s="187"/>
      <c r="GOO175" s="188"/>
      <c r="GOP175" s="165"/>
      <c r="GOQ175" s="166"/>
      <c r="GOR175" s="146"/>
      <c r="GOS175" s="145"/>
      <c r="GOT175" s="145"/>
      <c r="GOU175" s="167"/>
      <c r="GOV175" s="147"/>
      <c r="GOW175" s="148"/>
      <c r="GOX175" s="187"/>
      <c r="GOY175" s="188"/>
      <c r="GOZ175" s="165"/>
      <c r="GPA175" s="166"/>
      <c r="GPB175" s="146"/>
      <c r="GPC175" s="145"/>
      <c r="GPD175" s="145"/>
      <c r="GPE175" s="167"/>
      <c r="GPF175" s="147"/>
      <c r="GPG175" s="148"/>
      <c r="GPH175" s="187"/>
      <c r="GPI175" s="188"/>
      <c r="GPJ175" s="165"/>
      <c r="GPK175" s="166"/>
      <c r="GPL175" s="146"/>
      <c r="GPM175" s="145"/>
      <c r="GPN175" s="145"/>
      <c r="GPO175" s="167"/>
      <c r="GPP175" s="147"/>
      <c r="GPQ175" s="148"/>
      <c r="GPR175" s="187"/>
      <c r="GPS175" s="188"/>
      <c r="GPT175" s="165"/>
      <c r="GPU175" s="166"/>
      <c r="GPV175" s="146"/>
      <c r="GPW175" s="145"/>
      <c r="GPX175" s="145"/>
      <c r="GPY175" s="167"/>
      <c r="GPZ175" s="147"/>
      <c r="GQA175" s="148"/>
      <c r="GQB175" s="187"/>
      <c r="GQC175" s="188"/>
      <c r="GQD175" s="165"/>
      <c r="GQE175" s="166"/>
      <c r="GQF175" s="146"/>
      <c r="GQG175" s="145"/>
      <c r="GQH175" s="145"/>
      <c r="GQI175" s="167"/>
      <c r="GQJ175" s="147"/>
      <c r="GQK175" s="148"/>
      <c r="GQL175" s="187"/>
      <c r="GQM175" s="188"/>
      <c r="GQN175" s="165"/>
      <c r="GQO175" s="166"/>
      <c r="GQP175" s="146"/>
      <c r="GQQ175" s="145"/>
      <c r="GQR175" s="145"/>
      <c r="GQS175" s="167"/>
      <c r="GQT175" s="147"/>
      <c r="GQU175" s="148"/>
      <c r="GQV175" s="187"/>
      <c r="GQW175" s="188"/>
      <c r="GQX175" s="165"/>
      <c r="GQY175" s="166"/>
      <c r="GQZ175" s="146"/>
      <c r="GRA175" s="145"/>
      <c r="GRB175" s="145"/>
      <c r="GRC175" s="167"/>
      <c r="GRD175" s="147"/>
      <c r="GRE175" s="148"/>
      <c r="GRF175" s="187"/>
      <c r="GRG175" s="188"/>
      <c r="GRH175" s="165"/>
      <c r="GRI175" s="166"/>
      <c r="GRJ175" s="146"/>
      <c r="GRK175" s="145"/>
      <c r="GRL175" s="145"/>
      <c r="GRM175" s="167"/>
      <c r="GRN175" s="147"/>
      <c r="GRO175" s="148"/>
      <c r="GRP175" s="187"/>
      <c r="GRQ175" s="188"/>
      <c r="GRR175" s="165"/>
      <c r="GRS175" s="166"/>
      <c r="GRT175" s="146"/>
      <c r="GRU175" s="145"/>
      <c r="GRV175" s="145"/>
      <c r="GRW175" s="167"/>
      <c r="GRX175" s="147"/>
      <c r="GRY175" s="148"/>
      <c r="GRZ175" s="187"/>
      <c r="GSA175" s="188"/>
      <c r="GSB175" s="165"/>
      <c r="GSC175" s="166"/>
      <c r="GSD175" s="146"/>
      <c r="GSE175" s="145"/>
      <c r="GSF175" s="145"/>
      <c r="GSG175" s="167"/>
      <c r="GSH175" s="147"/>
      <c r="GSI175" s="148"/>
      <c r="GSJ175" s="187"/>
      <c r="GSK175" s="188"/>
      <c r="GSL175" s="165"/>
      <c r="GSM175" s="166"/>
      <c r="GSN175" s="146"/>
      <c r="GSO175" s="145"/>
      <c r="GSP175" s="145"/>
      <c r="GSQ175" s="167"/>
      <c r="GSR175" s="147"/>
      <c r="GSS175" s="148"/>
      <c r="GST175" s="187"/>
      <c r="GSU175" s="188"/>
      <c r="GSV175" s="165"/>
      <c r="GSW175" s="166"/>
      <c r="GSX175" s="146"/>
      <c r="GSY175" s="145"/>
      <c r="GSZ175" s="145"/>
      <c r="GTA175" s="167"/>
      <c r="GTB175" s="147"/>
      <c r="GTC175" s="148"/>
      <c r="GTD175" s="187"/>
      <c r="GTE175" s="188"/>
      <c r="GTF175" s="165"/>
      <c r="GTG175" s="166"/>
      <c r="GTH175" s="146"/>
      <c r="GTI175" s="145"/>
      <c r="GTJ175" s="145"/>
      <c r="GTK175" s="167"/>
      <c r="GTL175" s="147"/>
      <c r="GTM175" s="148"/>
      <c r="GTN175" s="187"/>
      <c r="GTO175" s="188"/>
      <c r="GTP175" s="165"/>
      <c r="GTQ175" s="166"/>
      <c r="GTR175" s="146"/>
      <c r="GTS175" s="145"/>
      <c r="GTT175" s="145"/>
      <c r="GTU175" s="167"/>
      <c r="GTV175" s="147"/>
      <c r="GTW175" s="148"/>
      <c r="GTX175" s="187"/>
      <c r="GTY175" s="188"/>
      <c r="GTZ175" s="165"/>
      <c r="GUA175" s="166"/>
      <c r="GUB175" s="146"/>
      <c r="GUC175" s="145"/>
      <c r="GUD175" s="145"/>
      <c r="GUE175" s="167"/>
      <c r="GUF175" s="147"/>
      <c r="GUG175" s="148"/>
      <c r="GUH175" s="187"/>
      <c r="GUI175" s="188"/>
      <c r="GUJ175" s="165"/>
      <c r="GUK175" s="166"/>
      <c r="GUL175" s="146"/>
      <c r="GUM175" s="145"/>
      <c r="GUN175" s="145"/>
      <c r="GUO175" s="167"/>
      <c r="GUP175" s="147"/>
      <c r="GUQ175" s="148"/>
      <c r="GUR175" s="187"/>
      <c r="GUS175" s="188"/>
      <c r="GUT175" s="165"/>
      <c r="GUU175" s="166"/>
      <c r="GUV175" s="146"/>
      <c r="GUW175" s="145"/>
      <c r="GUX175" s="145"/>
      <c r="GUY175" s="167"/>
      <c r="GUZ175" s="147"/>
      <c r="GVA175" s="148"/>
      <c r="GVB175" s="187"/>
      <c r="GVC175" s="188"/>
      <c r="GVD175" s="165"/>
      <c r="GVE175" s="166"/>
      <c r="GVF175" s="146"/>
      <c r="GVG175" s="145"/>
      <c r="GVH175" s="145"/>
      <c r="GVI175" s="167"/>
      <c r="GVJ175" s="147"/>
      <c r="GVK175" s="148"/>
      <c r="GVL175" s="187"/>
      <c r="GVM175" s="188"/>
      <c r="GVN175" s="165"/>
      <c r="GVO175" s="166"/>
      <c r="GVP175" s="146"/>
      <c r="GVQ175" s="145"/>
      <c r="GVR175" s="145"/>
      <c r="GVS175" s="167"/>
      <c r="GVT175" s="147"/>
      <c r="GVU175" s="148"/>
      <c r="GVV175" s="187"/>
      <c r="GVW175" s="188"/>
      <c r="GVX175" s="165"/>
      <c r="GVY175" s="166"/>
      <c r="GVZ175" s="146"/>
      <c r="GWA175" s="145"/>
      <c r="GWB175" s="145"/>
      <c r="GWC175" s="167"/>
      <c r="GWD175" s="147"/>
      <c r="GWE175" s="148"/>
      <c r="GWF175" s="187"/>
      <c r="GWG175" s="188"/>
      <c r="GWH175" s="165"/>
      <c r="GWI175" s="166"/>
      <c r="GWJ175" s="146"/>
      <c r="GWK175" s="145"/>
      <c r="GWL175" s="145"/>
      <c r="GWM175" s="167"/>
      <c r="GWN175" s="147"/>
      <c r="GWO175" s="148"/>
      <c r="GWP175" s="187"/>
      <c r="GWQ175" s="188"/>
      <c r="GWR175" s="165"/>
      <c r="GWS175" s="166"/>
      <c r="GWT175" s="146"/>
      <c r="GWU175" s="145"/>
      <c r="GWV175" s="145"/>
      <c r="GWW175" s="167"/>
      <c r="GWX175" s="147"/>
      <c r="GWY175" s="148"/>
      <c r="GWZ175" s="187"/>
      <c r="GXA175" s="188"/>
      <c r="GXB175" s="165"/>
      <c r="GXC175" s="166"/>
      <c r="GXD175" s="146"/>
      <c r="GXE175" s="145"/>
      <c r="GXF175" s="145"/>
      <c r="GXG175" s="167"/>
      <c r="GXH175" s="147"/>
      <c r="GXI175" s="148"/>
      <c r="GXJ175" s="187"/>
      <c r="GXK175" s="188"/>
      <c r="GXL175" s="165"/>
      <c r="GXM175" s="166"/>
      <c r="GXN175" s="146"/>
      <c r="GXO175" s="145"/>
      <c r="GXP175" s="145"/>
      <c r="GXQ175" s="167"/>
      <c r="GXR175" s="147"/>
      <c r="GXS175" s="148"/>
      <c r="GXT175" s="187"/>
      <c r="GXU175" s="188"/>
      <c r="GXV175" s="165"/>
      <c r="GXW175" s="166"/>
      <c r="GXX175" s="146"/>
      <c r="GXY175" s="145"/>
      <c r="GXZ175" s="145"/>
      <c r="GYA175" s="167"/>
      <c r="GYB175" s="147"/>
      <c r="GYC175" s="148"/>
      <c r="GYD175" s="187"/>
      <c r="GYE175" s="188"/>
      <c r="GYF175" s="165"/>
      <c r="GYG175" s="166"/>
      <c r="GYH175" s="146"/>
      <c r="GYI175" s="145"/>
      <c r="GYJ175" s="145"/>
      <c r="GYK175" s="167"/>
      <c r="GYL175" s="147"/>
      <c r="GYM175" s="148"/>
      <c r="GYN175" s="187"/>
      <c r="GYO175" s="188"/>
      <c r="GYP175" s="165"/>
      <c r="GYQ175" s="166"/>
      <c r="GYR175" s="146"/>
      <c r="GYS175" s="145"/>
      <c r="GYT175" s="145"/>
      <c r="GYU175" s="167"/>
      <c r="GYV175" s="147"/>
      <c r="GYW175" s="148"/>
      <c r="GYX175" s="187"/>
      <c r="GYY175" s="188"/>
      <c r="GYZ175" s="165"/>
      <c r="GZA175" s="166"/>
      <c r="GZB175" s="146"/>
      <c r="GZC175" s="145"/>
      <c r="GZD175" s="145"/>
      <c r="GZE175" s="167"/>
      <c r="GZF175" s="147"/>
      <c r="GZG175" s="148"/>
      <c r="GZH175" s="187"/>
      <c r="GZI175" s="188"/>
      <c r="GZJ175" s="165"/>
      <c r="GZK175" s="166"/>
      <c r="GZL175" s="146"/>
      <c r="GZM175" s="145"/>
      <c r="GZN175" s="145"/>
      <c r="GZO175" s="167"/>
      <c r="GZP175" s="147"/>
      <c r="GZQ175" s="148"/>
      <c r="GZR175" s="187"/>
      <c r="GZS175" s="188"/>
      <c r="GZT175" s="165"/>
      <c r="GZU175" s="166"/>
      <c r="GZV175" s="146"/>
      <c r="GZW175" s="145"/>
      <c r="GZX175" s="145"/>
      <c r="GZY175" s="167"/>
      <c r="GZZ175" s="147"/>
      <c r="HAA175" s="148"/>
      <c r="HAB175" s="187"/>
      <c r="HAC175" s="188"/>
      <c r="HAD175" s="165"/>
      <c r="HAE175" s="166"/>
      <c r="HAF175" s="146"/>
      <c r="HAG175" s="145"/>
      <c r="HAH175" s="145"/>
      <c r="HAI175" s="167"/>
      <c r="HAJ175" s="147"/>
      <c r="HAK175" s="148"/>
      <c r="HAL175" s="187"/>
      <c r="HAM175" s="188"/>
      <c r="HAN175" s="165"/>
      <c r="HAO175" s="166"/>
      <c r="HAP175" s="146"/>
      <c r="HAQ175" s="145"/>
      <c r="HAR175" s="145"/>
      <c r="HAS175" s="167"/>
      <c r="HAT175" s="147"/>
      <c r="HAU175" s="148"/>
      <c r="HAV175" s="187"/>
      <c r="HAW175" s="188"/>
      <c r="HAX175" s="165"/>
      <c r="HAY175" s="166"/>
      <c r="HAZ175" s="146"/>
      <c r="HBA175" s="145"/>
      <c r="HBB175" s="145"/>
      <c r="HBC175" s="167"/>
      <c r="HBD175" s="147"/>
      <c r="HBE175" s="148"/>
      <c r="HBF175" s="187"/>
      <c r="HBG175" s="188"/>
      <c r="HBH175" s="165"/>
      <c r="HBI175" s="166"/>
      <c r="HBJ175" s="146"/>
      <c r="HBK175" s="145"/>
      <c r="HBL175" s="145"/>
      <c r="HBM175" s="167"/>
      <c r="HBN175" s="147"/>
      <c r="HBO175" s="148"/>
      <c r="HBP175" s="187"/>
      <c r="HBQ175" s="188"/>
      <c r="HBR175" s="165"/>
      <c r="HBS175" s="166"/>
      <c r="HBT175" s="146"/>
      <c r="HBU175" s="145"/>
      <c r="HBV175" s="145"/>
      <c r="HBW175" s="167"/>
      <c r="HBX175" s="147"/>
      <c r="HBY175" s="148"/>
      <c r="HBZ175" s="187"/>
      <c r="HCA175" s="188"/>
      <c r="HCB175" s="165"/>
      <c r="HCC175" s="166"/>
      <c r="HCD175" s="146"/>
      <c r="HCE175" s="145"/>
      <c r="HCF175" s="145"/>
      <c r="HCG175" s="167"/>
      <c r="HCH175" s="147"/>
      <c r="HCI175" s="148"/>
      <c r="HCJ175" s="187"/>
      <c r="HCK175" s="188"/>
      <c r="HCL175" s="165"/>
      <c r="HCM175" s="166"/>
      <c r="HCN175" s="146"/>
      <c r="HCO175" s="145"/>
      <c r="HCP175" s="145"/>
      <c r="HCQ175" s="167"/>
      <c r="HCR175" s="147"/>
      <c r="HCS175" s="148"/>
      <c r="HCT175" s="187"/>
      <c r="HCU175" s="188"/>
      <c r="HCV175" s="165"/>
      <c r="HCW175" s="166"/>
      <c r="HCX175" s="146"/>
      <c r="HCY175" s="145"/>
      <c r="HCZ175" s="145"/>
      <c r="HDA175" s="167"/>
      <c r="HDB175" s="147"/>
      <c r="HDC175" s="148"/>
      <c r="HDD175" s="187"/>
      <c r="HDE175" s="188"/>
      <c r="HDF175" s="165"/>
      <c r="HDG175" s="166"/>
      <c r="HDH175" s="146"/>
      <c r="HDI175" s="145"/>
      <c r="HDJ175" s="145"/>
      <c r="HDK175" s="167"/>
      <c r="HDL175" s="147"/>
      <c r="HDM175" s="148"/>
      <c r="HDN175" s="187"/>
      <c r="HDO175" s="188"/>
      <c r="HDP175" s="165"/>
      <c r="HDQ175" s="166"/>
      <c r="HDR175" s="146"/>
      <c r="HDS175" s="145"/>
      <c r="HDT175" s="145"/>
      <c r="HDU175" s="167"/>
      <c r="HDV175" s="147"/>
      <c r="HDW175" s="148"/>
      <c r="HDX175" s="187"/>
      <c r="HDY175" s="188"/>
      <c r="HDZ175" s="165"/>
      <c r="HEA175" s="166"/>
      <c r="HEB175" s="146"/>
      <c r="HEC175" s="145"/>
      <c r="HED175" s="145"/>
      <c r="HEE175" s="167"/>
      <c r="HEF175" s="147"/>
      <c r="HEG175" s="148"/>
      <c r="HEH175" s="187"/>
      <c r="HEI175" s="188"/>
      <c r="HEJ175" s="165"/>
      <c r="HEK175" s="166"/>
      <c r="HEL175" s="146"/>
      <c r="HEM175" s="145"/>
      <c r="HEN175" s="145"/>
      <c r="HEO175" s="167"/>
      <c r="HEP175" s="147"/>
      <c r="HEQ175" s="148"/>
      <c r="HER175" s="187"/>
      <c r="HES175" s="188"/>
      <c r="HET175" s="165"/>
      <c r="HEU175" s="166"/>
      <c r="HEV175" s="146"/>
      <c r="HEW175" s="145"/>
      <c r="HEX175" s="145"/>
      <c r="HEY175" s="167"/>
      <c r="HEZ175" s="147"/>
      <c r="HFA175" s="148"/>
      <c r="HFB175" s="187"/>
      <c r="HFC175" s="188"/>
      <c r="HFD175" s="165"/>
      <c r="HFE175" s="166"/>
      <c r="HFF175" s="146"/>
      <c r="HFG175" s="145"/>
      <c r="HFH175" s="145"/>
      <c r="HFI175" s="167"/>
      <c r="HFJ175" s="147"/>
      <c r="HFK175" s="148"/>
      <c r="HFL175" s="187"/>
      <c r="HFM175" s="188"/>
      <c r="HFN175" s="165"/>
      <c r="HFO175" s="166"/>
      <c r="HFP175" s="146"/>
      <c r="HFQ175" s="145"/>
      <c r="HFR175" s="145"/>
      <c r="HFS175" s="167"/>
      <c r="HFT175" s="147"/>
      <c r="HFU175" s="148"/>
      <c r="HFV175" s="187"/>
      <c r="HFW175" s="188"/>
      <c r="HFX175" s="165"/>
      <c r="HFY175" s="166"/>
      <c r="HFZ175" s="146"/>
      <c r="HGA175" s="145"/>
      <c r="HGB175" s="145"/>
      <c r="HGC175" s="167"/>
      <c r="HGD175" s="147"/>
      <c r="HGE175" s="148"/>
      <c r="HGF175" s="187"/>
      <c r="HGG175" s="188"/>
      <c r="HGH175" s="165"/>
      <c r="HGI175" s="166"/>
      <c r="HGJ175" s="146"/>
      <c r="HGK175" s="145"/>
      <c r="HGL175" s="145"/>
      <c r="HGM175" s="167"/>
      <c r="HGN175" s="147"/>
      <c r="HGO175" s="148"/>
      <c r="HGP175" s="187"/>
      <c r="HGQ175" s="188"/>
      <c r="HGR175" s="165"/>
      <c r="HGS175" s="166"/>
      <c r="HGT175" s="146"/>
      <c r="HGU175" s="145"/>
      <c r="HGV175" s="145"/>
      <c r="HGW175" s="167"/>
      <c r="HGX175" s="147"/>
      <c r="HGY175" s="148"/>
      <c r="HGZ175" s="187"/>
      <c r="HHA175" s="188"/>
      <c r="HHB175" s="165"/>
      <c r="HHC175" s="166"/>
      <c r="HHD175" s="146"/>
      <c r="HHE175" s="145"/>
      <c r="HHF175" s="145"/>
      <c r="HHG175" s="167"/>
      <c r="HHH175" s="147"/>
      <c r="HHI175" s="148"/>
      <c r="HHJ175" s="187"/>
      <c r="HHK175" s="188"/>
      <c r="HHL175" s="165"/>
      <c r="HHM175" s="166"/>
      <c r="HHN175" s="146"/>
      <c r="HHO175" s="145"/>
      <c r="HHP175" s="145"/>
      <c r="HHQ175" s="167"/>
      <c r="HHR175" s="147"/>
      <c r="HHS175" s="148"/>
      <c r="HHT175" s="187"/>
      <c r="HHU175" s="188"/>
      <c r="HHV175" s="165"/>
      <c r="HHW175" s="166"/>
      <c r="HHX175" s="146"/>
      <c r="HHY175" s="145"/>
      <c r="HHZ175" s="145"/>
      <c r="HIA175" s="167"/>
      <c r="HIB175" s="147"/>
      <c r="HIC175" s="148"/>
      <c r="HID175" s="187"/>
      <c r="HIE175" s="188"/>
      <c r="HIF175" s="165"/>
      <c r="HIG175" s="166"/>
      <c r="HIH175" s="146"/>
      <c r="HII175" s="145"/>
      <c r="HIJ175" s="145"/>
      <c r="HIK175" s="167"/>
      <c r="HIL175" s="147"/>
      <c r="HIM175" s="148"/>
      <c r="HIN175" s="187"/>
      <c r="HIO175" s="188"/>
      <c r="HIP175" s="165"/>
      <c r="HIQ175" s="166"/>
      <c r="HIR175" s="146"/>
      <c r="HIS175" s="145"/>
      <c r="HIT175" s="145"/>
      <c r="HIU175" s="167"/>
      <c r="HIV175" s="147"/>
      <c r="HIW175" s="148"/>
      <c r="HIX175" s="187"/>
      <c r="HIY175" s="188"/>
      <c r="HIZ175" s="165"/>
      <c r="HJA175" s="166"/>
      <c r="HJB175" s="146"/>
      <c r="HJC175" s="145"/>
      <c r="HJD175" s="145"/>
      <c r="HJE175" s="167"/>
      <c r="HJF175" s="147"/>
      <c r="HJG175" s="148"/>
      <c r="HJH175" s="187"/>
      <c r="HJI175" s="188"/>
      <c r="HJJ175" s="165"/>
      <c r="HJK175" s="166"/>
      <c r="HJL175" s="146"/>
      <c r="HJM175" s="145"/>
      <c r="HJN175" s="145"/>
      <c r="HJO175" s="167"/>
      <c r="HJP175" s="147"/>
      <c r="HJQ175" s="148"/>
      <c r="HJR175" s="187"/>
      <c r="HJS175" s="188"/>
      <c r="HJT175" s="165"/>
      <c r="HJU175" s="166"/>
      <c r="HJV175" s="146"/>
      <c r="HJW175" s="145"/>
      <c r="HJX175" s="145"/>
      <c r="HJY175" s="167"/>
      <c r="HJZ175" s="147"/>
      <c r="HKA175" s="148"/>
      <c r="HKB175" s="187"/>
      <c r="HKC175" s="188"/>
      <c r="HKD175" s="165"/>
      <c r="HKE175" s="166"/>
      <c r="HKF175" s="146"/>
      <c r="HKG175" s="145"/>
      <c r="HKH175" s="145"/>
      <c r="HKI175" s="167"/>
      <c r="HKJ175" s="147"/>
      <c r="HKK175" s="148"/>
      <c r="HKL175" s="187"/>
      <c r="HKM175" s="188"/>
      <c r="HKN175" s="165"/>
      <c r="HKO175" s="166"/>
      <c r="HKP175" s="146"/>
      <c r="HKQ175" s="145"/>
      <c r="HKR175" s="145"/>
      <c r="HKS175" s="167"/>
      <c r="HKT175" s="147"/>
      <c r="HKU175" s="148"/>
      <c r="HKV175" s="187"/>
      <c r="HKW175" s="188"/>
      <c r="HKX175" s="165"/>
      <c r="HKY175" s="166"/>
      <c r="HKZ175" s="146"/>
      <c r="HLA175" s="145"/>
      <c r="HLB175" s="145"/>
      <c r="HLC175" s="167"/>
      <c r="HLD175" s="147"/>
      <c r="HLE175" s="148"/>
      <c r="HLF175" s="187"/>
      <c r="HLG175" s="188"/>
      <c r="HLH175" s="165"/>
      <c r="HLI175" s="166"/>
      <c r="HLJ175" s="146"/>
      <c r="HLK175" s="145"/>
      <c r="HLL175" s="145"/>
      <c r="HLM175" s="167"/>
      <c r="HLN175" s="147"/>
      <c r="HLO175" s="148"/>
      <c r="HLP175" s="187"/>
      <c r="HLQ175" s="188"/>
      <c r="HLR175" s="165"/>
      <c r="HLS175" s="166"/>
      <c r="HLT175" s="146"/>
      <c r="HLU175" s="145"/>
      <c r="HLV175" s="145"/>
      <c r="HLW175" s="167"/>
      <c r="HLX175" s="147"/>
      <c r="HLY175" s="148"/>
      <c r="HLZ175" s="187"/>
      <c r="HMA175" s="188"/>
      <c r="HMB175" s="165"/>
      <c r="HMC175" s="166"/>
      <c r="HMD175" s="146"/>
      <c r="HME175" s="145"/>
      <c r="HMF175" s="145"/>
      <c r="HMG175" s="167"/>
      <c r="HMH175" s="147"/>
      <c r="HMI175" s="148"/>
      <c r="HMJ175" s="187"/>
      <c r="HMK175" s="188"/>
      <c r="HML175" s="165"/>
      <c r="HMM175" s="166"/>
      <c r="HMN175" s="146"/>
      <c r="HMO175" s="145"/>
      <c r="HMP175" s="145"/>
      <c r="HMQ175" s="167"/>
      <c r="HMR175" s="147"/>
      <c r="HMS175" s="148"/>
      <c r="HMT175" s="187"/>
      <c r="HMU175" s="188"/>
      <c r="HMV175" s="165"/>
      <c r="HMW175" s="166"/>
      <c r="HMX175" s="146"/>
      <c r="HMY175" s="145"/>
      <c r="HMZ175" s="145"/>
      <c r="HNA175" s="167"/>
      <c r="HNB175" s="147"/>
      <c r="HNC175" s="148"/>
      <c r="HND175" s="187"/>
      <c r="HNE175" s="188"/>
      <c r="HNF175" s="165"/>
      <c r="HNG175" s="166"/>
      <c r="HNH175" s="146"/>
      <c r="HNI175" s="145"/>
      <c r="HNJ175" s="145"/>
      <c r="HNK175" s="167"/>
      <c r="HNL175" s="147"/>
      <c r="HNM175" s="148"/>
      <c r="HNN175" s="187"/>
      <c r="HNO175" s="188"/>
      <c r="HNP175" s="165"/>
      <c r="HNQ175" s="166"/>
      <c r="HNR175" s="146"/>
      <c r="HNS175" s="145"/>
      <c r="HNT175" s="145"/>
      <c r="HNU175" s="167"/>
      <c r="HNV175" s="147"/>
      <c r="HNW175" s="148"/>
      <c r="HNX175" s="187"/>
      <c r="HNY175" s="188"/>
      <c r="HNZ175" s="165"/>
      <c r="HOA175" s="166"/>
      <c r="HOB175" s="146"/>
      <c r="HOC175" s="145"/>
      <c r="HOD175" s="145"/>
      <c r="HOE175" s="167"/>
      <c r="HOF175" s="147"/>
      <c r="HOG175" s="148"/>
      <c r="HOH175" s="187"/>
      <c r="HOI175" s="188"/>
      <c r="HOJ175" s="165"/>
      <c r="HOK175" s="166"/>
      <c r="HOL175" s="146"/>
      <c r="HOM175" s="145"/>
      <c r="HON175" s="145"/>
      <c r="HOO175" s="167"/>
      <c r="HOP175" s="147"/>
      <c r="HOQ175" s="148"/>
      <c r="HOR175" s="187"/>
      <c r="HOS175" s="188"/>
      <c r="HOT175" s="165"/>
      <c r="HOU175" s="166"/>
      <c r="HOV175" s="146"/>
      <c r="HOW175" s="145"/>
      <c r="HOX175" s="145"/>
      <c r="HOY175" s="167"/>
      <c r="HOZ175" s="147"/>
      <c r="HPA175" s="148"/>
      <c r="HPB175" s="187"/>
      <c r="HPC175" s="188"/>
      <c r="HPD175" s="165"/>
      <c r="HPE175" s="166"/>
      <c r="HPF175" s="146"/>
      <c r="HPG175" s="145"/>
      <c r="HPH175" s="145"/>
      <c r="HPI175" s="167"/>
      <c r="HPJ175" s="147"/>
      <c r="HPK175" s="148"/>
      <c r="HPL175" s="187"/>
      <c r="HPM175" s="188"/>
      <c r="HPN175" s="165"/>
      <c r="HPO175" s="166"/>
      <c r="HPP175" s="146"/>
      <c r="HPQ175" s="145"/>
      <c r="HPR175" s="145"/>
      <c r="HPS175" s="167"/>
      <c r="HPT175" s="147"/>
      <c r="HPU175" s="148"/>
      <c r="HPV175" s="187"/>
      <c r="HPW175" s="188"/>
      <c r="HPX175" s="165"/>
      <c r="HPY175" s="166"/>
      <c r="HPZ175" s="146"/>
      <c r="HQA175" s="145"/>
      <c r="HQB175" s="145"/>
      <c r="HQC175" s="167"/>
      <c r="HQD175" s="147"/>
      <c r="HQE175" s="148"/>
      <c r="HQF175" s="187"/>
      <c r="HQG175" s="188"/>
      <c r="HQH175" s="165"/>
      <c r="HQI175" s="166"/>
      <c r="HQJ175" s="146"/>
      <c r="HQK175" s="145"/>
      <c r="HQL175" s="145"/>
      <c r="HQM175" s="167"/>
      <c r="HQN175" s="147"/>
      <c r="HQO175" s="148"/>
      <c r="HQP175" s="187"/>
      <c r="HQQ175" s="188"/>
      <c r="HQR175" s="165"/>
      <c r="HQS175" s="166"/>
      <c r="HQT175" s="146"/>
      <c r="HQU175" s="145"/>
      <c r="HQV175" s="145"/>
      <c r="HQW175" s="167"/>
      <c r="HQX175" s="147"/>
      <c r="HQY175" s="148"/>
      <c r="HQZ175" s="187"/>
      <c r="HRA175" s="188"/>
      <c r="HRB175" s="165"/>
      <c r="HRC175" s="166"/>
      <c r="HRD175" s="146"/>
      <c r="HRE175" s="145"/>
      <c r="HRF175" s="145"/>
      <c r="HRG175" s="167"/>
      <c r="HRH175" s="147"/>
      <c r="HRI175" s="148"/>
      <c r="HRJ175" s="187"/>
      <c r="HRK175" s="188"/>
      <c r="HRL175" s="165"/>
      <c r="HRM175" s="166"/>
      <c r="HRN175" s="146"/>
      <c r="HRO175" s="145"/>
      <c r="HRP175" s="145"/>
      <c r="HRQ175" s="167"/>
      <c r="HRR175" s="147"/>
      <c r="HRS175" s="148"/>
      <c r="HRT175" s="187"/>
      <c r="HRU175" s="188"/>
      <c r="HRV175" s="165"/>
      <c r="HRW175" s="166"/>
      <c r="HRX175" s="146"/>
      <c r="HRY175" s="145"/>
      <c r="HRZ175" s="145"/>
      <c r="HSA175" s="167"/>
      <c r="HSB175" s="147"/>
      <c r="HSC175" s="148"/>
      <c r="HSD175" s="187"/>
      <c r="HSE175" s="188"/>
      <c r="HSF175" s="165"/>
      <c r="HSG175" s="166"/>
      <c r="HSH175" s="146"/>
      <c r="HSI175" s="145"/>
      <c r="HSJ175" s="145"/>
      <c r="HSK175" s="167"/>
      <c r="HSL175" s="147"/>
      <c r="HSM175" s="148"/>
      <c r="HSN175" s="187"/>
      <c r="HSO175" s="188"/>
      <c r="HSP175" s="165"/>
      <c r="HSQ175" s="166"/>
      <c r="HSR175" s="146"/>
      <c r="HSS175" s="145"/>
      <c r="HST175" s="145"/>
      <c r="HSU175" s="167"/>
      <c r="HSV175" s="147"/>
      <c r="HSW175" s="148"/>
      <c r="HSX175" s="187"/>
      <c r="HSY175" s="188"/>
      <c r="HSZ175" s="165"/>
      <c r="HTA175" s="166"/>
      <c r="HTB175" s="146"/>
      <c r="HTC175" s="145"/>
      <c r="HTD175" s="145"/>
      <c r="HTE175" s="167"/>
      <c r="HTF175" s="147"/>
      <c r="HTG175" s="148"/>
      <c r="HTH175" s="187"/>
      <c r="HTI175" s="188"/>
      <c r="HTJ175" s="165"/>
      <c r="HTK175" s="166"/>
      <c r="HTL175" s="146"/>
      <c r="HTM175" s="145"/>
      <c r="HTN175" s="145"/>
      <c r="HTO175" s="167"/>
      <c r="HTP175" s="147"/>
      <c r="HTQ175" s="148"/>
      <c r="HTR175" s="187"/>
      <c r="HTS175" s="188"/>
      <c r="HTT175" s="165"/>
      <c r="HTU175" s="166"/>
      <c r="HTV175" s="146"/>
      <c r="HTW175" s="145"/>
      <c r="HTX175" s="145"/>
      <c r="HTY175" s="167"/>
      <c r="HTZ175" s="147"/>
      <c r="HUA175" s="148"/>
      <c r="HUB175" s="187"/>
      <c r="HUC175" s="188"/>
      <c r="HUD175" s="165"/>
      <c r="HUE175" s="166"/>
      <c r="HUF175" s="146"/>
      <c r="HUG175" s="145"/>
      <c r="HUH175" s="145"/>
      <c r="HUI175" s="167"/>
      <c r="HUJ175" s="147"/>
      <c r="HUK175" s="148"/>
      <c r="HUL175" s="187"/>
      <c r="HUM175" s="188"/>
      <c r="HUN175" s="165"/>
      <c r="HUO175" s="166"/>
      <c r="HUP175" s="146"/>
      <c r="HUQ175" s="145"/>
      <c r="HUR175" s="145"/>
      <c r="HUS175" s="167"/>
      <c r="HUT175" s="147"/>
      <c r="HUU175" s="148"/>
      <c r="HUV175" s="187"/>
      <c r="HUW175" s="188"/>
      <c r="HUX175" s="165"/>
      <c r="HUY175" s="166"/>
      <c r="HUZ175" s="146"/>
      <c r="HVA175" s="145"/>
      <c r="HVB175" s="145"/>
      <c r="HVC175" s="167"/>
      <c r="HVD175" s="147"/>
      <c r="HVE175" s="148"/>
      <c r="HVF175" s="187"/>
      <c r="HVG175" s="188"/>
      <c r="HVH175" s="165"/>
      <c r="HVI175" s="166"/>
      <c r="HVJ175" s="146"/>
      <c r="HVK175" s="145"/>
      <c r="HVL175" s="145"/>
      <c r="HVM175" s="167"/>
      <c r="HVN175" s="147"/>
      <c r="HVO175" s="148"/>
      <c r="HVP175" s="187"/>
      <c r="HVQ175" s="188"/>
      <c r="HVR175" s="165"/>
      <c r="HVS175" s="166"/>
      <c r="HVT175" s="146"/>
      <c r="HVU175" s="145"/>
      <c r="HVV175" s="145"/>
      <c r="HVW175" s="167"/>
      <c r="HVX175" s="147"/>
      <c r="HVY175" s="148"/>
      <c r="HVZ175" s="187"/>
      <c r="HWA175" s="188"/>
      <c r="HWB175" s="165"/>
      <c r="HWC175" s="166"/>
      <c r="HWD175" s="146"/>
      <c r="HWE175" s="145"/>
      <c r="HWF175" s="145"/>
      <c r="HWG175" s="167"/>
      <c r="HWH175" s="147"/>
      <c r="HWI175" s="148"/>
      <c r="HWJ175" s="187"/>
      <c r="HWK175" s="188"/>
      <c r="HWL175" s="165"/>
      <c r="HWM175" s="166"/>
      <c r="HWN175" s="146"/>
      <c r="HWO175" s="145"/>
      <c r="HWP175" s="145"/>
      <c r="HWQ175" s="167"/>
      <c r="HWR175" s="147"/>
      <c r="HWS175" s="148"/>
      <c r="HWT175" s="187"/>
      <c r="HWU175" s="188"/>
      <c r="HWV175" s="165"/>
      <c r="HWW175" s="166"/>
      <c r="HWX175" s="146"/>
      <c r="HWY175" s="145"/>
      <c r="HWZ175" s="145"/>
      <c r="HXA175" s="167"/>
      <c r="HXB175" s="147"/>
      <c r="HXC175" s="148"/>
      <c r="HXD175" s="187"/>
      <c r="HXE175" s="188"/>
      <c r="HXF175" s="165"/>
      <c r="HXG175" s="166"/>
      <c r="HXH175" s="146"/>
      <c r="HXI175" s="145"/>
      <c r="HXJ175" s="145"/>
      <c r="HXK175" s="167"/>
      <c r="HXL175" s="147"/>
      <c r="HXM175" s="148"/>
      <c r="HXN175" s="187"/>
      <c r="HXO175" s="188"/>
      <c r="HXP175" s="165"/>
      <c r="HXQ175" s="166"/>
      <c r="HXR175" s="146"/>
      <c r="HXS175" s="145"/>
      <c r="HXT175" s="145"/>
      <c r="HXU175" s="167"/>
      <c r="HXV175" s="147"/>
      <c r="HXW175" s="148"/>
      <c r="HXX175" s="187"/>
      <c r="HXY175" s="188"/>
      <c r="HXZ175" s="165"/>
      <c r="HYA175" s="166"/>
      <c r="HYB175" s="146"/>
      <c r="HYC175" s="145"/>
      <c r="HYD175" s="145"/>
      <c r="HYE175" s="167"/>
      <c r="HYF175" s="147"/>
      <c r="HYG175" s="148"/>
      <c r="HYH175" s="187"/>
      <c r="HYI175" s="188"/>
      <c r="HYJ175" s="165"/>
      <c r="HYK175" s="166"/>
      <c r="HYL175" s="146"/>
      <c r="HYM175" s="145"/>
      <c r="HYN175" s="145"/>
      <c r="HYO175" s="167"/>
      <c r="HYP175" s="147"/>
      <c r="HYQ175" s="148"/>
      <c r="HYR175" s="187"/>
      <c r="HYS175" s="188"/>
      <c r="HYT175" s="165"/>
      <c r="HYU175" s="166"/>
      <c r="HYV175" s="146"/>
      <c r="HYW175" s="145"/>
      <c r="HYX175" s="145"/>
      <c r="HYY175" s="167"/>
      <c r="HYZ175" s="147"/>
      <c r="HZA175" s="148"/>
      <c r="HZB175" s="187"/>
      <c r="HZC175" s="188"/>
      <c r="HZD175" s="165"/>
      <c r="HZE175" s="166"/>
      <c r="HZF175" s="146"/>
      <c r="HZG175" s="145"/>
      <c r="HZH175" s="145"/>
      <c r="HZI175" s="167"/>
      <c r="HZJ175" s="147"/>
      <c r="HZK175" s="148"/>
      <c r="HZL175" s="187"/>
      <c r="HZM175" s="188"/>
      <c r="HZN175" s="165"/>
      <c r="HZO175" s="166"/>
      <c r="HZP175" s="146"/>
      <c r="HZQ175" s="145"/>
      <c r="HZR175" s="145"/>
      <c r="HZS175" s="167"/>
      <c r="HZT175" s="147"/>
      <c r="HZU175" s="148"/>
      <c r="HZV175" s="187"/>
      <c r="HZW175" s="188"/>
      <c r="HZX175" s="165"/>
      <c r="HZY175" s="166"/>
      <c r="HZZ175" s="146"/>
      <c r="IAA175" s="145"/>
      <c r="IAB175" s="145"/>
      <c r="IAC175" s="167"/>
      <c r="IAD175" s="147"/>
      <c r="IAE175" s="148"/>
      <c r="IAF175" s="187"/>
      <c r="IAG175" s="188"/>
      <c r="IAH175" s="165"/>
      <c r="IAI175" s="166"/>
      <c r="IAJ175" s="146"/>
      <c r="IAK175" s="145"/>
      <c r="IAL175" s="145"/>
      <c r="IAM175" s="167"/>
      <c r="IAN175" s="147"/>
      <c r="IAO175" s="148"/>
      <c r="IAP175" s="187"/>
      <c r="IAQ175" s="188"/>
      <c r="IAR175" s="165"/>
      <c r="IAS175" s="166"/>
      <c r="IAT175" s="146"/>
      <c r="IAU175" s="145"/>
      <c r="IAV175" s="145"/>
      <c r="IAW175" s="167"/>
      <c r="IAX175" s="147"/>
      <c r="IAY175" s="148"/>
      <c r="IAZ175" s="187"/>
      <c r="IBA175" s="188"/>
      <c r="IBB175" s="165"/>
      <c r="IBC175" s="166"/>
      <c r="IBD175" s="146"/>
      <c r="IBE175" s="145"/>
      <c r="IBF175" s="145"/>
      <c r="IBG175" s="167"/>
      <c r="IBH175" s="147"/>
      <c r="IBI175" s="148"/>
      <c r="IBJ175" s="187"/>
      <c r="IBK175" s="188"/>
      <c r="IBL175" s="165"/>
      <c r="IBM175" s="166"/>
      <c r="IBN175" s="146"/>
      <c r="IBO175" s="145"/>
      <c r="IBP175" s="145"/>
      <c r="IBQ175" s="167"/>
      <c r="IBR175" s="147"/>
      <c r="IBS175" s="148"/>
      <c r="IBT175" s="187"/>
      <c r="IBU175" s="188"/>
      <c r="IBV175" s="165"/>
      <c r="IBW175" s="166"/>
      <c r="IBX175" s="146"/>
      <c r="IBY175" s="145"/>
      <c r="IBZ175" s="145"/>
      <c r="ICA175" s="167"/>
      <c r="ICB175" s="147"/>
      <c r="ICC175" s="148"/>
      <c r="ICD175" s="187"/>
      <c r="ICE175" s="188"/>
      <c r="ICF175" s="165"/>
      <c r="ICG175" s="166"/>
      <c r="ICH175" s="146"/>
      <c r="ICI175" s="145"/>
      <c r="ICJ175" s="145"/>
      <c r="ICK175" s="167"/>
      <c r="ICL175" s="147"/>
      <c r="ICM175" s="148"/>
      <c r="ICN175" s="187"/>
      <c r="ICO175" s="188"/>
      <c r="ICP175" s="165"/>
      <c r="ICQ175" s="166"/>
      <c r="ICR175" s="146"/>
      <c r="ICS175" s="145"/>
      <c r="ICT175" s="145"/>
      <c r="ICU175" s="167"/>
      <c r="ICV175" s="147"/>
      <c r="ICW175" s="148"/>
      <c r="ICX175" s="187"/>
      <c r="ICY175" s="188"/>
      <c r="ICZ175" s="165"/>
      <c r="IDA175" s="166"/>
      <c r="IDB175" s="146"/>
      <c r="IDC175" s="145"/>
      <c r="IDD175" s="145"/>
      <c r="IDE175" s="167"/>
      <c r="IDF175" s="147"/>
      <c r="IDG175" s="148"/>
      <c r="IDH175" s="187"/>
      <c r="IDI175" s="188"/>
      <c r="IDJ175" s="165"/>
      <c r="IDK175" s="166"/>
      <c r="IDL175" s="146"/>
      <c r="IDM175" s="145"/>
      <c r="IDN175" s="145"/>
      <c r="IDO175" s="167"/>
      <c r="IDP175" s="147"/>
      <c r="IDQ175" s="148"/>
      <c r="IDR175" s="187"/>
      <c r="IDS175" s="188"/>
      <c r="IDT175" s="165"/>
      <c r="IDU175" s="166"/>
      <c r="IDV175" s="146"/>
      <c r="IDW175" s="145"/>
      <c r="IDX175" s="145"/>
      <c r="IDY175" s="167"/>
      <c r="IDZ175" s="147"/>
      <c r="IEA175" s="148"/>
      <c r="IEB175" s="187"/>
      <c r="IEC175" s="188"/>
      <c r="IED175" s="165"/>
      <c r="IEE175" s="166"/>
      <c r="IEF175" s="146"/>
      <c r="IEG175" s="145"/>
      <c r="IEH175" s="145"/>
      <c r="IEI175" s="167"/>
      <c r="IEJ175" s="147"/>
      <c r="IEK175" s="148"/>
      <c r="IEL175" s="187"/>
      <c r="IEM175" s="188"/>
      <c r="IEN175" s="165"/>
      <c r="IEO175" s="166"/>
      <c r="IEP175" s="146"/>
      <c r="IEQ175" s="145"/>
      <c r="IER175" s="145"/>
      <c r="IES175" s="167"/>
      <c r="IET175" s="147"/>
      <c r="IEU175" s="148"/>
      <c r="IEV175" s="187"/>
      <c r="IEW175" s="188"/>
      <c r="IEX175" s="165"/>
      <c r="IEY175" s="166"/>
      <c r="IEZ175" s="146"/>
      <c r="IFA175" s="145"/>
      <c r="IFB175" s="145"/>
      <c r="IFC175" s="167"/>
      <c r="IFD175" s="147"/>
      <c r="IFE175" s="148"/>
      <c r="IFF175" s="187"/>
      <c r="IFG175" s="188"/>
      <c r="IFH175" s="165"/>
      <c r="IFI175" s="166"/>
      <c r="IFJ175" s="146"/>
      <c r="IFK175" s="145"/>
      <c r="IFL175" s="145"/>
      <c r="IFM175" s="167"/>
      <c r="IFN175" s="147"/>
      <c r="IFO175" s="148"/>
      <c r="IFP175" s="187"/>
      <c r="IFQ175" s="188"/>
      <c r="IFR175" s="165"/>
      <c r="IFS175" s="166"/>
      <c r="IFT175" s="146"/>
      <c r="IFU175" s="145"/>
      <c r="IFV175" s="145"/>
      <c r="IFW175" s="167"/>
      <c r="IFX175" s="147"/>
      <c r="IFY175" s="148"/>
      <c r="IFZ175" s="187"/>
      <c r="IGA175" s="188"/>
      <c r="IGB175" s="165"/>
      <c r="IGC175" s="166"/>
      <c r="IGD175" s="146"/>
      <c r="IGE175" s="145"/>
      <c r="IGF175" s="145"/>
      <c r="IGG175" s="167"/>
      <c r="IGH175" s="147"/>
      <c r="IGI175" s="148"/>
      <c r="IGJ175" s="187"/>
      <c r="IGK175" s="188"/>
      <c r="IGL175" s="165"/>
      <c r="IGM175" s="166"/>
      <c r="IGN175" s="146"/>
      <c r="IGO175" s="145"/>
      <c r="IGP175" s="145"/>
      <c r="IGQ175" s="167"/>
      <c r="IGR175" s="147"/>
      <c r="IGS175" s="148"/>
      <c r="IGT175" s="187"/>
      <c r="IGU175" s="188"/>
      <c r="IGV175" s="165"/>
      <c r="IGW175" s="166"/>
      <c r="IGX175" s="146"/>
      <c r="IGY175" s="145"/>
      <c r="IGZ175" s="145"/>
      <c r="IHA175" s="167"/>
      <c r="IHB175" s="147"/>
      <c r="IHC175" s="148"/>
      <c r="IHD175" s="187"/>
      <c r="IHE175" s="188"/>
      <c r="IHF175" s="165"/>
      <c r="IHG175" s="166"/>
      <c r="IHH175" s="146"/>
      <c r="IHI175" s="145"/>
      <c r="IHJ175" s="145"/>
      <c r="IHK175" s="167"/>
      <c r="IHL175" s="147"/>
      <c r="IHM175" s="148"/>
      <c r="IHN175" s="187"/>
      <c r="IHO175" s="188"/>
      <c r="IHP175" s="165"/>
      <c r="IHQ175" s="166"/>
      <c r="IHR175" s="146"/>
      <c r="IHS175" s="145"/>
      <c r="IHT175" s="145"/>
      <c r="IHU175" s="167"/>
      <c r="IHV175" s="147"/>
      <c r="IHW175" s="148"/>
      <c r="IHX175" s="187"/>
      <c r="IHY175" s="188"/>
      <c r="IHZ175" s="165"/>
      <c r="IIA175" s="166"/>
      <c r="IIB175" s="146"/>
      <c r="IIC175" s="145"/>
      <c r="IID175" s="145"/>
      <c r="IIE175" s="167"/>
      <c r="IIF175" s="147"/>
      <c r="IIG175" s="148"/>
      <c r="IIH175" s="187"/>
      <c r="III175" s="188"/>
      <c r="IIJ175" s="165"/>
      <c r="IIK175" s="166"/>
      <c r="IIL175" s="146"/>
      <c r="IIM175" s="145"/>
      <c r="IIN175" s="145"/>
      <c r="IIO175" s="167"/>
      <c r="IIP175" s="147"/>
      <c r="IIQ175" s="148"/>
      <c r="IIR175" s="187"/>
      <c r="IIS175" s="188"/>
      <c r="IIT175" s="165"/>
      <c r="IIU175" s="166"/>
      <c r="IIV175" s="146"/>
      <c r="IIW175" s="145"/>
      <c r="IIX175" s="145"/>
      <c r="IIY175" s="167"/>
      <c r="IIZ175" s="147"/>
      <c r="IJA175" s="148"/>
      <c r="IJB175" s="187"/>
      <c r="IJC175" s="188"/>
      <c r="IJD175" s="165"/>
      <c r="IJE175" s="166"/>
      <c r="IJF175" s="146"/>
      <c r="IJG175" s="145"/>
      <c r="IJH175" s="145"/>
      <c r="IJI175" s="167"/>
      <c r="IJJ175" s="147"/>
      <c r="IJK175" s="148"/>
      <c r="IJL175" s="187"/>
      <c r="IJM175" s="188"/>
      <c r="IJN175" s="165"/>
      <c r="IJO175" s="166"/>
      <c r="IJP175" s="146"/>
      <c r="IJQ175" s="145"/>
      <c r="IJR175" s="145"/>
      <c r="IJS175" s="167"/>
      <c r="IJT175" s="147"/>
      <c r="IJU175" s="148"/>
      <c r="IJV175" s="187"/>
      <c r="IJW175" s="188"/>
      <c r="IJX175" s="165"/>
      <c r="IJY175" s="166"/>
      <c r="IJZ175" s="146"/>
      <c r="IKA175" s="145"/>
      <c r="IKB175" s="145"/>
      <c r="IKC175" s="167"/>
      <c r="IKD175" s="147"/>
      <c r="IKE175" s="148"/>
      <c r="IKF175" s="187"/>
      <c r="IKG175" s="188"/>
      <c r="IKH175" s="165"/>
      <c r="IKI175" s="166"/>
      <c r="IKJ175" s="146"/>
      <c r="IKK175" s="145"/>
      <c r="IKL175" s="145"/>
      <c r="IKM175" s="167"/>
      <c r="IKN175" s="147"/>
      <c r="IKO175" s="148"/>
      <c r="IKP175" s="187"/>
      <c r="IKQ175" s="188"/>
      <c r="IKR175" s="165"/>
      <c r="IKS175" s="166"/>
      <c r="IKT175" s="146"/>
      <c r="IKU175" s="145"/>
      <c r="IKV175" s="145"/>
      <c r="IKW175" s="167"/>
      <c r="IKX175" s="147"/>
      <c r="IKY175" s="148"/>
      <c r="IKZ175" s="187"/>
      <c r="ILA175" s="188"/>
      <c r="ILB175" s="165"/>
      <c r="ILC175" s="166"/>
      <c r="ILD175" s="146"/>
      <c r="ILE175" s="145"/>
      <c r="ILF175" s="145"/>
      <c r="ILG175" s="167"/>
      <c r="ILH175" s="147"/>
      <c r="ILI175" s="148"/>
      <c r="ILJ175" s="187"/>
      <c r="ILK175" s="188"/>
      <c r="ILL175" s="165"/>
      <c r="ILM175" s="166"/>
      <c r="ILN175" s="146"/>
      <c r="ILO175" s="145"/>
      <c r="ILP175" s="145"/>
      <c r="ILQ175" s="167"/>
      <c r="ILR175" s="147"/>
      <c r="ILS175" s="148"/>
      <c r="ILT175" s="187"/>
      <c r="ILU175" s="188"/>
      <c r="ILV175" s="165"/>
      <c r="ILW175" s="166"/>
      <c r="ILX175" s="146"/>
      <c r="ILY175" s="145"/>
      <c r="ILZ175" s="145"/>
      <c r="IMA175" s="167"/>
      <c r="IMB175" s="147"/>
      <c r="IMC175" s="148"/>
      <c r="IMD175" s="187"/>
      <c r="IME175" s="188"/>
      <c r="IMF175" s="165"/>
      <c r="IMG175" s="166"/>
      <c r="IMH175" s="146"/>
      <c r="IMI175" s="145"/>
      <c r="IMJ175" s="145"/>
      <c r="IMK175" s="167"/>
      <c r="IML175" s="147"/>
      <c r="IMM175" s="148"/>
      <c r="IMN175" s="187"/>
      <c r="IMO175" s="188"/>
      <c r="IMP175" s="165"/>
      <c r="IMQ175" s="166"/>
      <c r="IMR175" s="146"/>
      <c r="IMS175" s="145"/>
      <c r="IMT175" s="145"/>
      <c r="IMU175" s="167"/>
      <c r="IMV175" s="147"/>
      <c r="IMW175" s="148"/>
      <c r="IMX175" s="187"/>
      <c r="IMY175" s="188"/>
      <c r="IMZ175" s="165"/>
      <c r="INA175" s="166"/>
      <c r="INB175" s="146"/>
      <c r="INC175" s="145"/>
      <c r="IND175" s="145"/>
      <c r="INE175" s="167"/>
      <c r="INF175" s="147"/>
      <c r="ING175" s="148"/>
      <c r="INH175" s="187"/>
      <c r="INI175" s="188"/>
      <c r="INJ175" s="165"/>
      <c r="INK175" s="166"/>
      <c r="INL175" s="146"/>
      <c r="INM175" s="145"/>
      <c r="INN175" s="145"/>
      <c r="INO175" s="167"/>
      <c r="INP175" s="147"/>
      <c r="INQ175" s="148"/>
      <c r="INR175" s="187"/>
      <c r="INS175" s="188"/>
      <c r="INT175" s="165"/>
      <c r="INU175" s="166"/>
      <c r="INV175" s="146"/>
      <c r="INW175" s="145"/>
      <c r="INX175" s="145"/>
      <c r="INY175" s="167"/>
      <c r="INZ175" s="147"/>
      <c r="IOA175" s="148"/>
      <c r="IOB175" s="187"/>
      <c r="IOC175" s="188"/>
      <c r="IOD175" s="165"/>
      <c r="IOE175" s="166"/>
      <c r="IOF175" s="146"/>
      <c r="IOG175" s="145"/>
      <c r="IOH175" s="145"/>
      <c r="IOI175" s="167"/>
      <c r="IOJ175" s="147"/>
      <c r="IOK175" s="148"/>
      <c r="IOL175" s="187"/>
      <c r="IOM175" s="188"/>
      <c r="ION175" s="165"/>
      <c r="IOO175" s="166"/>
      <c r="IOP175" s="146"/>
      <c r="IOQ175" s="145"/>
      <c r="IOR175" s="145"/>
      <c r="IOS175" s="167"/>
      <c r="IOT175" s="147"/>
      <c r="IOU175" s="148"/>
      <c r="IOV175" s="187"/>
      <c r="IOW175" s="188"/>
      <c r="IOX175" s="165"/>
      <c r="IOY175" s="166"/>
      <c r="IOZ175" s="146"/>
      <c r="IPA175" s="145"/>
      <c r="IPB175" s="145"/>
      <c r="IPC175" s="167"/>
      <c r="IPD175" s="147"/>
      <c r="IPE175" s="148"/>
      <c r="IPF175" s="187"/>
      <c r="IPG175" s="188"/>
      <c r="IPH175" s="165"/>
      <c r="IPI175" s="166"/>
      <c r="IPJ175" s="146"/>
      <c r="IPK175" s="145"/>
      <c r="IPL175" s="145"/>
      <c r="IPM175" s="167"/>
      <c r="IPN175" s="147"/>
      <c r="IPO175" s="148"/>
      <c r="IPP175" s="187"/>
      <c r="IPQ175" s="188"/>
      <c r="IPR175" s="165"/>
      <c r="IPS175" s="166"/>
      <c r="IPT175" s="146"/>
      <c r="IPU175" s="145"/>
      <c r="IPV175" s="145"/>
      <c r="IPW175" s="167"/>
      <c r="IPX175" s="147"/>
      <c r="IPY175" s="148"/>
      <c r="IPZ175" s="187"/>
      <c r="IQA175" s="188"/>
      <c r="IQB175" s="165"/>
      <c r="IQC175" s="166"/>
      <c r="IQD175" s="146"/>
      <c r="IQE175" s="145"/>
      <c r="IQF175" s="145"/>
      <c r="IQG175" s="167"/>
      <c r="IQH175" s="147"/>
      <c r="IQI175" s="148"/>
      <c r="IQJ175" s="187"/>
      <c r="IQK175" s="188"/>
      <c r="IQL175" s="165"/>
      <c r="IQM175" s="166"/>
      <c r="IQN175" s="146"/>
      <c r="IQO175" s="145"/>
      <c r="IQP175" s="145"/>
      <c r="IQQ175" s="167"/>
      <c r="IQR175" s="147"/>
      <c r="IQS175" s="148"/>
      <c r="IQT175" s="187"/>
      <c r="IQU175" s="188"/>
      <c r="IQV175" s="165"/>
      <c r="IQW175" s="166"/>
      <c r="IQX175" s="146"/>
      <c r="IQY175" s="145"/>
      <c r="IQZ175" s="145"/>
      <c r="IRA175" s="167"/>
      <c r="IRB175" s="147"/>
      <c r="IRC175" s="148"/>
      <c r="IRD175" s="187"/>
      <c r="IRE175" s="188"/>
      <c r="IRF175" s="165"/>
      <c r="IRG175" s="166"/>
      <c r="IRH175" s="146"/>
      <c r="IRI175" s="145"/>
      <c r="IRJ175" s="145"/>
      <c r="IRK175" s="167"/>
      <c r="IRL175" s="147"/>
      <c r="IRM175" s="148"/>
      <c r="IRN175" s="187"/>
      <c r="IRO175" s="188"/>
      <c r="IRP175" s="165"/>
      <c r="IRQ175" s="166"/>
      <c r="IRR175" s="146"/>
      <c r="IRS175" s="145"/>
      <c r="IRT175" s="145"/>
      <c r="IRU175" s="167"/>
      <c r="IRV175" s="147"/>
      <c r="IRW175" s="148"/>
      <c r="IRX175" s="187"/>
      <c r="IRY175" s="188"/>
      <c r="IRZ175" s="165"/>
      <c r="ISA175" s="166"/>
      <c r="ISB175" s="146"/>
      <c r="ISC175" s="145"/>
      <c r="ISD175" s="145"/>
      <c r="ISE175" s="167"/>
      <c r="ISF175" s="147"/>
      <c r="ISG175" s="148"/>
      <c r="ISH175" s="187"/>
      <c r="ISI175" s="188"/>
      <c r="ISJ175" s="165"/>
      <c r="ISK175" s="166"/>
      <c r="ISL175" s="146"/>
      <c r="ISM175" s="145"/>
      <c r="ISN175" s="145"/>
      <c r="ISO175" s="167"/>
      <c r="ISP175" s="147"/>
      <c r="ISQ175" s="148"/>
      <c r="ISR175" s="187"/>
      <c r="ISS175" s="188"/>
      <c r="IST175" s="165"/>
      <c r="ISU175" s="166"/>
      <c r="ISV175" s="146"/>
      <c r="ISW175" s="145"/>
      <c r="ISX175" s="145"/>
      <c r="ISY175" s="167"/>
      <c r="ISZ175" s="147"/>
      <c r="ITA175" s="148"/>
      <c r="ITB175" s="187"/>
      <c r="ITC175" s="188"/>
      <c r="ITD175" s="165"/>
      <c r="ITE175" s="166"/>
      <c r="ITF175" s="146"/>
      <c r="ITG175" s="145"/>
      <c r="ITH175" s="145"/>
      <c r="ITI175" s="167"/>
      <c r="ITJ175" s="147"/>
      <c r="ITK175" s="148"/>
      <c r="ITL175" s="187"/>
      <c r="ITM175" s="188"/>
      <c r="ITN175" s="165"/>
      <c r="ITO175" s="166"/>
      <c r="ITP175" s="146"/>
      <c r="ITQ175" s="145"/>
      <c r="ITR175" s="145"/>
      <c r="ITS175" s="167"/>
      <c r="ITT175" s="147"/>
      <c r="ITU175" s="148"/>
      <c r="ITV175" s="187"/>
      <c r="ITW175" s="188"/>
      <c r="ITX175" s="165"/>
      <c r="ITY175" s="166"/>
      <c r="ITZ175" s="146"/>
      <c r="IUA175" s="145"/>
      <c r="IUB175" s="145"/>
      <c r="IUC175" s="167"/>
      <c r="IUD175" s="147"/>
      <c r="IUE175" s="148"/>
      <c r="IUF175" s="187"/>
      <c r="IUG175" s="188"/>
      <c r="IUH175" s="165"/>
      <c r="IUI175" s="166"/>
      <c r="IUJ175" s="146"/>
      <c r="IUK175" s="145"/>
      <c r="IUL175" s="145"/>
      <c r="IUM175" s="167"/>
      <c r="IUN175" s="147"/>
      <c r="IUO175" s="148"/>
      <c r="IUP175" s="187"/>
      <c r="IUQ175" s="188"/>
      <c r="IUR175" s="165"/>
      <c r="IUS175" s="166"/>
      <c r="IUT175" s="146"/>
      <c r="IUU175" s="145"/>
      <c r="IUV175" s="145"/>
      <c r="IUW175" s="167"/>
      <c r="IUX175" s="147"/>
      <c r="IUY175" s="148"/>
      <c r="IUZ175" s="187"/>
      <c r="IVA175" s="188"/>
      <c r="IVB175" s="165"/>
      <c r="IVC175" s="166"/>
      <c r="IVD175" s="146"/>
      <c r="IVE175" s="145"/>
      <c r="IVF175" s="145"/>
      <c r="IVG175" s="167"/>
      <c r="IVH175" s="147"/>
      <c r="IVI175" s="148"/>
      <c r="IVJ175" s="187"/>
      <c r="IVK175" s="188"/>
      <c r="IVL175" s="165"/>
      <c r="IVM175" s="166"/>
      <c r="IVN175" s="146"/>
      <c r="IVO175" s="145"/>
      <c r="IVP175" s="145"/>
      <c r="IVQ175" s="167"/>
      <c r="IVR175" s="147"/>
      <c r="IVS175" s="148"/>
      <c r="IVT175" s="187"/>
      <c r="IVU175" s="188"/>
      <c r="IVV175" s="165"/>
      <c r="IVW175" s="166"/>
      <c r="IVX175" s="146"/>
      <c r="IVY175" s="145"/>
      <c r="IVZ175" s="145"/>
      <c r="IWA175" s="167"/>
      <c r="IWB175" s="147"/>
      <c r="IWC175" s="148"/>
      <c r="IWD175" s="187"/>
      <c r="IWE175" s="188"/>
      <c r="IWF175" s="165"/>
      <c r="IWG175" s="166"/>
      <c r="IWH175" s="146"/>
      <c r="IWI175" s="145"/>
      <c r="IWJ175" s="145"/>
      <c r="IWK175" s="167"/>
      <c r="IWL175" s="147"/>
      <c r="IWM175" s="148"/>
      <c r="IWN175" s="187"/>
      <c r="IWO175" s="188"/>
      <c r="IWP175" s="165"/>
      <c r="IWQ175" s="166"/>
      <c r="IWR175" s="146"/>
      <c r="IWS175" s="145"/>
      <c r="IWT175" s="145"/>
      <c r="IWU175" s="167"/>
      <c r="IWV175" s="147"/>
      <c r="IWW175" s="148"/>
      <c r="IWX175" s="187"/>
      <c r="IWY175" s="188"/>
      <c r="IWZ175" s="165"/>
      <c r="IXA175" s="166"/>
      <c r="IXB175" s="146"/>
      <c r="IXC175" s="145"/>
      <c r="IXD175" s="145"/>
      <c r="IXE175" s="167"/>
      <c r="IXF175" s="147"/>
      <c r="IXG175" s="148"/>
      <c r="IXH175" s="187"/>
      <c r="IXI175" s="188"/>
      <c r="IXJ175" s="165"/>
      <c r="IXK175" s="166"/>
      <c r="IXL175" s="146"/>
      <c r="IXM175" s="145"/>
      <c r="IXN175" s="145"/>
      <c r="IXO175" s="167"/>
      <c r="IXP175" s="147"/>
      <c r="IXQ175" s="148"/>
      <c r="IXR175" s="187"/>
      <c r="IXS175" s="188"/>
      <c r="IXT175" s="165"/>
      <c r="IXU175" s="166"/>
      <c r="IXV175" s="146"/>
      <c r="IXW175" s="145"/>
      <c r="IXX175" s="145"/>
      <c r="IXY175" s="167"/>
      <c r="IXZ175" s="147"/>
      <c r="IYA175" s="148"/>
      <c r="IYB175" s="187"/>
      <c r="IYC175" s="188"/>
      <c r="IYD175" s="165"/>
      <c r="IYE175" s="166"/>
      <c r="IYF175" s="146"/>
      <c r="IYG175" s="145"/>
      <c r="IYH175" s="145"/>
      <c r="IYI175" s="167"/>
      <c r="IYJ175" s="147"/>
      <c r="IYK175" s="148"/>
      <c r="IYL175" s="187"/>
      <c r="IYM175" s="188"/>
      <c r="IYN175" s="165"/>
      <c r="IYO175" s="166"/>
      <c r="IYP175" s="146"/>
      <c r="IYQ175" s="145"/>
      <c r="IYR175" s="145"/>
      <c r="IYS175" s="167"/>
      <c r="IYT175" s="147"/>
      <c r="IYU175" s="148"/>
      <c r="IYV175" s="187"/>
      <c r="IYW175" s="188"/>
      <c r="IYX175" s="165"/>
      <c r="IYY175" s="166"/>
      <c r="IYZ175" s="146"/>
      <c r="IZA175" s="145"/>
      <c r="IZB175" s="145"/>
      <c r="IZC175" s="167"/>
      <c r="IZD175" s="147"/>
      <c r="IZE175" s="148"/>
      <c r="IZF175" s="187"/>
      <c r="IZG175" s="188"/>
      <c r="IZH175" s="165"/>
      <c r="IZI175" s="166"/>
      <c r="IZJ175" s="146"/>
      <c r="IZK175" s="145"/>
      <c r="IZL175" s="145"/>
      <c r="IZM175" s="167"/>
      <c r="IZN175" s="147"/>
      <c r="IZO175" s="148"/>
      <c r="IZP175" s="187"/>
      <c r="IZQ175" s="188"/>
      <c r="IZR175" s="165"/>
      <c r="IZS175" s="166"/>
      <c r="IZT175" s="146"/>
      <c r="IZU175" s="145"/>
      <c r="IZV175" s="145"/>
      <c r="IZW175" s="167"/>
      <c r="IZX175" s="147"/>
      <c r="IZY175" s="148"/>
      <c r="IZZ175" s="187"/>
      <c r="JAA175" s="188"/>
      <c r="JAB175" s="165"/>
      <c r="JAC175" s="166"/>
      <c r="JAD175" s="146"/>
      <c r="JAE175" s="145"/>
      <c r="JAF175" s="145"/>
      <c r="JAG175" s="167"/>
      <c r="JAH175" s="147"/>
      <c r="JAI175" s="148"/>
      <c r="JAJ175" s="187"/>
      <c r="JAK175" s="188"/>
      <c r="JAL175" s="165"/>
      <c r="JAM175" s="166"/>
      <c r="JAN175" s="146"/>
      <c r="JAO175" s="145"/>
      <c r="JAP175" s="145"/>
      <c r="JAQ175" s="167"/>
      <c r="JAR175" s="147"/>
      <c r="JAS175" s="148"/>
      <c r="JAT175" s="187"/>
      <c r="JAU175" s="188"/>
      <c r="JAV175" s="165"/>
      <c r="JAW175" s="166"/>
      <c r="JAX175" s="146"/>
      <c r="JAY175" s="145"/>
      <c r="JAZ175" s="145"/>
      <c r="JBA175" s="167"/>
      <c r="JBB175" s="147"/>
      <c r="JBC175" s="148"/>
      <c r="JBD175" s="187"/>
      <c r="JBE175" s="188"/>
      <c r="JBF175" s="165"/>
      <c r="JBG175" s="166"/>
      <c r="JBH175" s="146"/>
      <c r="JBI175" s="145"/>
      <c r="JBJ175" s="145"/>
      <c r="JBK175" s="167"/>
      <c r="JBL175" s="147"/>
      <c r="JBM175" s="148"/>
      <c r="JBN175" s="187"/>
      <c r="JBO175" s="188"/>
      <c r="JBP175" s="165"/>
      <c r="JBQ175" s="166"/>
      <c r="JBR175" s="146"/>
      <c r="JBS175" s="145"/>
      <c r="JBT175" s="145"/>
      <c r="JBU175" s="167"/>
      <c r="JBV175" s="147"/>
      <c r="JBW175" s="148"/>
      <c r="JBX175" s="187"/>
      <c r="JBY175" s="188"/>
      <c r="JBZ175" s="165"/>
      <c r="JCA175" s="166"/>
      <c r="JCB175" s="146"/>
      <c r="JCC175" s="145"/>
      <c r="JCD175" s="145"/>
      <c r="JCE175" s="167"/>
      <c r="JCF175" s="147"/>
      <c r="JCG175" s="148"/>
      <c r="JCH175" s="187"/>
      <c r="JCI175" s="188"/>
      <c r="JCJ175" s="165"/>
      <c r="JCK175" s="166"/>
      <c r="JCL175" s="146"/>
      <c r="JCM175" s="145"/>
      <c r="JCN175" s="145"/>
      <c r="JCO175" s="167"/>
      <c r="JCP175" s="147"/>
      <c r="JCQ175" s="148"/>
      <c r="JCR175" s="187"/>
      <c r="JCS175" s="188"/>
      <c r="JCT175" s="165"/>
      <c r="JCU175" s="166"/>
      <c r="JCV175" s="146"/>
      <c r="JCW175" s="145"/>
      <c r="JCX175" s="145"/>
      <c r="JCY175" s="167"/>
      <c r="JCZ175" s="147"/>
      <c r="JDA175" s="148"/>
      <c r="JDB175" s="187"/>
      <c r="JDC175" s="188"/>
      <c r="JDD175" s="165"/>
      <c r="JDE175" s="166"/>
      <c r="JDF175" s="146"/>
      <c r="JDG175" s="145"/>
      <c r="JDH175" s="145"/>
      <c r="JDI175" s="167"/>
      <c r="JDJ175" s="147"/>
      <c r="JDK175" s="148"/>
      <c r="JDL175" s="187"/>
      <c r="JDM175" s="188"/>
      <c r="JDN175" s="165"/>
      <c r="JDO175" s="166"/>
      <c r="JDP175" s="146"/>
      <c r="JDQ175" s="145"/>
      <c r="JDR175" s="145"/>
      <c r="JDS175" s="167"/>
      <c r="JDT175" s="147"/>
      <c r="JDU175" s="148"/>
      <c r="JDV175" s="187"/>
      <c r="JDW175" s="188"/>
      <c r="JDX175" s="165"/>
      <c r="JDY175" s="166"/>
      <c r="JDZ175" s="146"/>
      <c r="JEA175" s="145"/>
      <c r="JEB175" s="145"/>
      <c r="JEC175" s="167"/>
      <c r="JED175" s="147"/>
      <c r="JEE175" s="148"/>
      <c r="JEF175" s="187"/>
      <c r="JEG175" s="188"/>
      <c r="JEH175" s="165"/>
      <c r="JEI175" s="166"/>
      <c r="JEJ175" s="146"/>
      <c r="JEK175" s="145"/>
      <c r="JEL175" s="145"/>
      <c r="JEM175" s="167"/>
      <c r="JEN175" s="147"/>
      <c r="JEO175" s="148"/>
      <c r="JEP175" s="187"/>
      <c r="JEQ175" s="188"/>
      <c r="JER175" s="165"/>
      <c r="JES175" s="166"/>
      <c r="JET175" s="146"/>
      <c r="JEU175" s="145"/>
      <c r="JEV175" s="145"/>
      <c r="JEW175" s="167"/>
      <c r="JEX175" s="147"/>
      <c r="JEY175" s="148"/>
      <c r="JEZ175" s="187"/>
      <c r="JFA175" s="188"/>
      <c r="JFB175" s="165"/>
      <c r="JFC175" s="166"/>
      <c r="JFD175" s="146"/>
      <c r="JFE175" s="145"/>
      <c r="JFF175" s="145"/>
      <c r="JFG175" s="167"/>
      <c r="JFH175" s="147"/>
      <c r="JFI175" s="148"/>
      <c r="JFJ175" s="187"/>
      <c r="JFK175" s="188"/>
      <c r="JFL175" s="165"/>
      <c r="JFM175" s="166"/>
      <c r="JFN175" s="146"/>
      <c r="JFO175" s="145"/>
      <c r="JFP175" s="145"/>
      <c r="JFQ175" s="167"/>
      <c r="JFR175" s="147"/>
      <c r="JFS175" s="148"/>
      <c r="JFT175" s="187"/>
      <c r="JFU175" s="188"/>
      <c r="JFV175" s="165"/>
      <c r="JFW175" s="166"/>
      <c r="JFX175" s="146"/>
      <c r="JFY175" s="145"/>
      <c r="JFZ175" s="145"/>
      <c r="JGA175" s="167"/>
      <c r="JGB175" s="147"/>
      <c r="JGC175" s="148"/>
      <c r="JGD175" s="187"/>
      <c r="JGE175" s="188"/>
      <c r="JGF175" s="165"/>
      <c r="JGG175" s="166"/>
      <c r="JGH175" s="146"/>
      <c r="JGI175" s="145"/>
      <c r="JGJ175" s="145"/>
      <c r="JGK175" s="167"/>
      <c r="JGL175" s="147"/>
      <c r="JGM175" s="148"/>
      <c r="JGN175" s="187"/>
      <c r="JGO175" s="188"/>
      <c r="JGP175" s="165"/>
      <c r="JGQ175" s="166"/>
      <c r="JGR175" s="146"/>
      <c r="JGS175" s="145"/>
      <c r="JGT175" s="145"/>
      <c r="JGU175" s="167"/>
      <c r="JGV175" s="147"/>
      <c r="JGW175" s="148"/>
      <c r="JGX175" s="187"/>
      <c r="JGY175" s="188"/>
      <c r="JGZ175" s="165"/>
      <c r="JHA175" s="166"/>
      <c r="JHB175" s="146"/>
      <c r="JHC175" s="145"/>
      <c r="JHD175" s="145"/>
      <c r="JHE175" s="167"/>
      <c r="JHF175" s="147"/>
      <c r="JHG175" s="148"/>
      <c r="JHH175" s="187"/>
      <c r="JHI175" s="188"/>
      <c r="JHJ175" s="165"/>
      <c r="JHK175" s="166"/>
      <c r="JHL175" s="146"/>
      <c r="JHM175" s="145"/>
      <c r="JHN175" s="145"/>
      <c r="JHO175" s="167"/>
      <c r="JHP175" s="147"/>
      <c r="JHQ175" s="148"/>
      <c r="JHR175" s="187"/>
      <c r="JHS175" s="188"/>
      <c r="JHT175" s="165"/>
      <c r="JHU175" s="166"/>
      <c r="JHV175" s="146"/>
      <c r="JHW175" s="145"/>
      <c r="JHX175" s="145"/>
      <c r="JHY175" s="167"/>
      <c r="JHZ175" s="147"/>
      <c r="JIA175" s="148"/>
      <c r="JIB175" s="187"/>
      <c r="JIC175" s="188"/>
      <c r="JID175" s="165"/>
      <c r="JIE175" s="166"/>
      <c r="JIF175" s="146"/>
      <c r="JIG175" s="145"/>
      <c r="JIH175" s="145"/>
      <c r="JII175" s="167"/>
      <c r="JIJ175" s="147"/>
      <c r="JIK175" s="148"/>
      <c r="JIL175" s="187"/>
      <c r="JIM175" s="188"/>
      <c r="JIN175" s="165"/>
      <c r="JIO175" s="166"/>
      <c r="JIP175" s="146"/>
      <c r="JIQ175" s="145"/>
      <c r="JIR175" s="145"/>
      <c r="JIS175" s="167"/>
      <c r="JIT175" s="147"/>
      <c r="JIU175" s="148"/>
      <c r="JIV175" s="187"/>
      <c r="JIW175" s="188"/>
      <c r="JIX175" s="165"/>
      <c r="JIY175" s="166"/>
      <c r="JIZ175" s="146"/>
      <c r="JJA175" s="145"/>
      <c r="JJB175" s="145"/>
      <c r="JJC175" s="167"/>
      <c r="JJD175" s="147"/>
      <c r="JJE175" s="148"/>
      <c r="JJF175" s="187"/>
      <c r="JJG175" s="188"/>
      <c r="JJH175" s="165"/>
      <c r="JJI175" s="166"/>
      <c r="JJJ175" s="146"/>
      <c r="JJK175" s="145"/>
      <c r="JJL175" s="145"/>
      <c r="JJM175" s="167"/>
      <c r="JJN175" s="147"/>
      <c r="JJO175" s="148"/>
      <c r="JJP175" s="187"/>
      <c r="JJQ175" s="188"/>
      <c r="JJR175" s="165"/>
      <c r="JJS175" s="166"/>
      <c r="JJT175" s="146"/>
      <c r="JJU175" s="145"/>
      <c r="JJV175" s="145"/>
      <c r="JJW175" s="167"/>
      <c r="JJX175" s="147"/>
      <c r="JJY175" s="148"/>
      <c r="JJZ175" s="187"/>
      <c r="JKA175" s="188"/>
      <c r="JKB175" s="165"/>
      <c r="JKC175" s="166"/>
      <c r="JKD175" s="146"/>
      <c r="JKE175" s="145"/>
      <c r="JKF175" s="145"/>
      <c r="JKG175" s="167"/>
      <c r="JKH175" s="147"/>
      <c r="JKI175" s="148"/>
      <c r="JKJ175" s="187"/>
      <c r="JKK175" s="188"/>
      <c r="JKL175" s="165"/>
      <c r="JKM175" s="166"/>
      <c r="JKN175" s="146"/>
      <c r="JKO175" s="145"/>
      <c r="JKP175" s="145"/>
      <c r="JKQ175" s="167"/>
      <c r="JKR175" s="147"/>
      <c r="JKS175" s="148"/>
      <c r="JKT175" s="187"/>
      <c r="JKU175" s="188"/>
      <c r="JKV175" s="165"/>
      <c r="JKW175" s="166"/>
      <c r="JKX175" s="146"/>
      <c r="JKY175" s="145"/>
      <c r="JKZ175" s="145"/>
      <c r="JLA175" s="167"/>
      <c r="JLB175" s="147"/>
      <c r="JLC175" s="148"/>
      <c r="JLD175" s="187"/>
      <c r="JLE175" s="188"/>
      <c r="JLF175" s="165"/>
      <c r="JLG175" s="166"/>
      <c r="JLH175" s="146"/>
      <c r="JLI175" s="145"/>
      <c r="JLJ175" s="145"/>
      <c r="JLK175" s="167"/>
      <c r="JLL175" s="147"/>
      <c r="JLM175" s="148"/>
      <c r="JLN175" s="187"/>
      <c r="JLO175" s="188"/>
      <c r="JLP175" s="165"/>
      <c r="JLQ175" s="166"/>
      <c r="JLR175" s="146"/>
      <c r="JLS175" s="145"/>
      <c r="JLT175" s="145"/>
      <c r="JLU175" s="167"/>
      <c r="JLV175" s="147"/>
      <c r="JLW175" s="148"/>
      <c r="JLX175" s="187"/>
      <c r="JLY175" s="188"/>
      <c r="JLZ175" s="165"/>
      <c r="JMA175" s="166"/>
      <c r="JMB175" s="146"/>
      <c r="JMC175" s="145"/>
      <c r="JMD175" s="145"/>
      <c r="JME175" s="167"/>
      <c r="JMF175" s="147"/>
      <c r="JMG175" s="148"/>
      <c r="JMH175" s="187"/>
      <c r="JMI175" s="188"/>
      <c r="JMJ175" s="165"/>
      <c r="JMK175" s="166"/>
      <c r="JML175" s="146"/>
      <c r="JMM175" s="145"/>
      <c r="JMN175" s="145"/>
      <c r="JMO175" s="167"/>
      <c r="JMP175" s="147"/>
      <c r="JMQ175" s="148"/>
      <c r="JMR175" s="187"/>
      <c r="JMS175" s="188"/>
      <c r="JMT175" s="165"/>
      <c r="JMU175" s="166"/>
      <c r="JMV175" s="146"/>
      <c r="JMW175" s="145"/>
      <c r="JMX175" s="145"/>
      <c r="JMY175" s="167"/>
      <c r="JMZ175" s="147"/>
      <c r="JNA175" s="148"/>
      <c r="JNB175" s="187"/>
      <c r="JNC175" s="188"/>
      <c r="JND175" s="165"/>
      <c r="JNE175" s="166"/>
      <c r="JNF175" s="146"/>
      <c r="JNG175" s="145"/>
      <c r="JNH175" s="145"/>
      <c r="JNI175" s="167"/>
      <c r="JNJ175" s="147"/>
      <c r="JNK175" s="148"/>
      <c r="JNL175" s="187"/>
      <c r="JNM175" s="188"/>
      <c r="JNN175" s="165"/>
      <c r="JNO175" s="166"/>
      <c r="JNP175" s="146"/>
      <c r="JNQ175" s="145"/>
      <c r="JNR175" s="145"/>
      <c r="JNS175" s="167"/>
      <c r="JNT175" s="147"/>
      <c r="JNU175" s="148"/>
      <c r="JNV175" s="187"/>
      <c r="JNW175" s="188"/>
      <c r="JNX175" s="165"/>
      <c r="JNY175" s="166"/>
      <c r="JNZ175" s="146"/>
      <c r="JOA175" s="145"/>
      <c r="JOB175" s="145"/>
      <c r="JOC175" s="167"/>
      <c r="JOD175" s="147"/>
      <c r="JOE175" s="148"/>
      <c r="JOF175" s="187"/>
      <c r="JOG175" s="188"/>
      <c r="JOH175" s="165"/>
      <c r="JOI175" s="166"/>
      <c r="JOJ175" s="146"/>
      <c r="JOK175" s="145"/>
      <c r="JOL175" s="145"/>
      <c r="JOM175" s="167"/>
      <c r="JON175" s="147"/>
      <c r="JOO175" s="148"/>
      <c r="JOP175" s="187"/>
      <c r="JOQ175" s="188"/>
      <c r="JOR175" s="165"/>
      <c r="JOS175" s="166"/>
      <c r="JOT175" s="146"/>
      <c r="JOU175" s="145"/>
      <c r="JOV175" s="145"/>
      <c r="JOW175" s="167"/>
      <c r="JOX175" s="147"/>
      <c r="JOY175" s="148"/>
      <c r="JOZ175" s="187"/>
      <c r="JPA175" s="188"/>
      <c r="JPB175" s="165"/>
      <c r="JPC175" s="166"/>
      <c r="JPD175" s="146"/>
      <c r="JPE175" s="145"/>
      <c r="JPF175" s="145"/>
      <c r="JPG175" s="167"/>
      <c r="JPH175" s="147"/>
      <c r="JPI175" s="148"/>
      <c r="JPJ175" s="187"/>
      <c r="JPK175" s="188"/>
      <c r="JPL175" s="165"/>
      <c r="JPM175" s="166"/>
      <c r="JPN175" s="146"/>
      <c r="JPO175" s="145"/>
      <c r="JPP175" s="145"/>
      <c r="JPQ175" s="167"/>
      <c r="JPR175" s="147"/>
      <c r="JPS175" s="148"/>
      <c r="JPT175" s="187"/>
      <c r="JPU175" s="188"/>
      <c r="JPV175" s="165"/>
      <c r="JPW175" s="166"/>
      <c r="JPX175" s="146"/>
      <c r="JPY175" s="145"/>
      <c r="JPZ175" s="145"/>
      <c r="JQA175" s="167"/>
      <c r="JQB175" s="147"/>
      <c r="JQC175" s="148"/>
      <c r="JQD175" s="187"/>
      <c r="JQE175" s="188"/>
      <c r="JQF175" s="165"/>
      <c r="JQG175" s="166"/>
      <c r="JQH175" s="146"/>
      <c r="JQI175" s="145"/>
      <c r="JQJ175" s="145"/>
      <c r="JQK175" s="167"/>
      <c r="JQL175" s="147"/>
      <c r="JQM175" s="148"/>
      <c r="JQN175" s="187"/>
      <c r="JQO175" s="188"/>
      <c r="JQP175" s="165"/>
      <c r="JQQ175" s="166"/>
      <c r="JQR175" s="146"/>
      <c r="JQS175" s="145"/>
      <c r="JQT175" s="145"/>
      <c r="JQU175" s="167"/>
      <c r="JQV175" s="147"/>
      <c r="JQW175" s="148"/>
      <c r="JQX175" s="187"/>
      <c r="JQY175" s="188"/>
      <c r="JQZ175" s="165"/>
      <c r="JRA175" s="166"/>
      <c r="JRB175" s="146"/>
      <c r="JRC175" s="145"/>
      <c r="JRD175" s="145"/>
      <c r="JRE175" s="167"/>
      <c r="JRF175" s="147"/>
      <c r="JRG175" s="148"/>
      <c r="JRH175" s="187"/>
      <c r="JRI175" s="188"/>
      <c r="JRJ175" s="165"/>
      <c r="JRK175" s="166"/>
      <c r="JRL175" s="146"/>
      <c r="JRM175" s="145"/>
      <c r="JRN175" s="145"/>
      <c r="JRO175" s="167"/>
      <c r="JRP175" s="147"/>
      <c r="JRQ175" s="148"/>
      <c r="JRR175" s="187"/>
      <c r="JRS175" s="188"/>
      <c r="JRT175" s="165"/>
      <c r="JRU175" s="166"/>
      <c r="JRV175" s="146"/>
      <c r="JRW175" s="145"/>
      <c r="JRX175" s="145"/>
      <c r="JRY175" s="167"/>
      <c r="JRZ175" s="147"/>
      <c r="JSA175" s="148"/>
      <c r="JSB175" s="187"/>
      <c r="JSC175" s="188"/>
      <c r="JSD175" s="165"/>
      <c r="JSE175" s="166"/>
      <c r="JSF175" s="146"/>
      <c r="JSG175" s="145"/>
      <c r="JSH175" s="145"/>
      <c r="JSI175" s="167"/>
      <c r="JSJ175" s="147"/>
      <c r="JSK175" s="148"/>
      <c r="JSL175" s="187"/>
      <c r="JSM175" s="188"/>
      <c r="JSN175" s="165"/>
      <c r="JSO175" s="166"/>
      <c r="JSP175" s="146"/>
      <c r="JSQ175" s="145"/>
      <c r="JSR175" s="145"/>
      <c r="JSS175" s="167"/>
      <c r="JST175" s="147"/>
      <c r="JSU175" s="148"/>
      <c r="JSV175" s="187"/>
      <c r="JSW175" s="188"/>
      <c r="JSX175" s="165"/>
      <c r="JSY175" s="166"/>
      <c r="JSZ175" s="146"/>
      <c r="JTA175" s="145"/>
      <c r="JTB175" s="145"/>
      <c r="JTC175" s="167"/>
      <c r="JTD175" s="147"/>
      <c r="JTE175" s="148"/>
      <c r="JTF175" s="187"/>
      <c r="JTG175" s="188"/>
      <c r="JTH175" s="165"/>
      <c r="JTI175" s="166"/>
      <c r="JTJ175" s="146"/>
      <c r="JTK175" s="145"/>
      <c r="JTL175" s="145"/>
      <c r="JTM175" s="167"/>
      <c r="JTN175" s="147"/>
      <c r="JTO175" s="148"/>
      <c r="JTP175" s="187"/>
      <c r="JTQ175" s="188"/>
      <c r="JTR175" s="165"/>
      <c r="JTS175" s="166"/>
      <c r="JTT175" s="146"/>
      <c r="JTU175" s="145"/>
      <c r="JTV175" s="145"/>
      <c r="JTW175" s="167"/>
      <c r="JTX175" s="147"/>
      <c r="JTY175" s="148"/>
      <c r="JTZ175" s="187"/>
      <c r="JUA175" s="188"/>
      <c r="JUB175" s="165"/>
      <c r="JUC175" s="166"/>
      <c r="JUD175" s="146"/>
      <c r="JUE175" s="145"/>
      <c r="JUF175" s="145"/>
      <c r="JUG175" s="167"/>
      <c r="JUH175" s="147"/>
      <c r="JUI175" s="148"/>
      <c r="JUJ175" s="187"/>
      <c r="JUK175" s="188"/>
      <c r="JUL175" s="165"/>
      <c r="JUM175" s="166"/>
      <c r="JUN175" s="146"/>
      <c r="JUO175" s="145"/>
      <c r="JUP175" s="145"/>
      <c r="JUQ175" s="167"/>
      <c r="JUR175" s="147"/>
      <c r="JUS175" s="148"/>
      <c r="JUT175" s="187"/>
      <c r="JUU175" s="188"/>
      <c r="JUV175" s="165"/>
      <c r="JUW175" s="166"/>
      <c r="JUX175" s="146"/>
      <c r="JUY175" s="145"/>
      <c r="JUZ175" s="145"/>
      <c r="JVA175" s="167"/>
      <c r="JVB175" s="147"/>
      <c r="JVC175" s="148"/>
      <c r="JVD175" s="187"/>
      <c r="JVE175" s="188"/>
      <c r="JVF175" s="165"/>
      <c r="JVG175" s="166"/>
      <c r="JVH175" s="146"/>
      <c r="JVI175" s="145"/>
      <c r="JVJ175" s="145"/>
      <c r="JVK175" s="167"/>
      <c r="JVL175" s="147"/>
      <c r="JVM175" s="148"/>
      <c r="JVN175" s="187"/>
      <c r="JVO175" s="188"/>
      <c r="JVP175" s="165"/>
      <c r="JVQ175" s="166"/>
      <c r="JVR175" s="146"/>
      <c r="JVS175" s="145"/>
      <c r="JVT175" s="145"/>
      <c r="JVU175" s="167"/>
      <c r="JVV175" s="147"/>
      <c r="JVW175" s="148"/>
      <c r="JVX175" s="187"/>
      <c r="JVY175" s="188"/>
      <c r="JVZ175" s="165"/>
      <c r="JWA175" s="166"/>
      <c r="JWB175" s="146"/>
      <c r="JWC175" s="145"/>
      <c r="JWD175" s="145"/>
      <c r="JWE175" s="167"/>
      <c r="JWF175" s="147"/>
      <c r="JWG175" s="148"/>
      <c r="JWH175" s="187"/>
      <c r="JWI175" s="188"/>
      <c r="JWJ175" s="165"/>
      <c r="JWK175" s="166"/>
      <c r="JWL175" s="146"/>
      <c r="JWM175" s="145"/>
      <c r="JWN175" s="145"/>
      <c r="JWO175" s="167"/>
      <c r="JWP175" s="147"/>
      <c r="JWQ175" s="148"/>
      <c r="JWR175" s="187"/>
      <c r="JWS175" s="188"/>
      <c r="JWT175" s="165"/>
      <c r="JWU175" s="166"/>
      <c r="JWV175" s="146"/>
      <c r="JWW175" s="145"/>
      <c r="JWX175" s="145"/>
      <c r="JWY175" s="167"/>
      <c r="JWZ175" s="147"/>
      <c r="JXA175" s="148"/>
      <c r="JXB175" s="187"/>
      <c r="JXC175" s="188"/>
      <c r="JXD175" s="165"/>
      <c r="JXE175" s="166"/>
      <c r="JXF175" s="146"/>
      <c r="JXG175" s="145"/>
      <c r="JXH175" s="145"/>
      <c r="JXI175" s="167"/>
      <c r="JXJ175" s="147"/>
      <c r="JXK175" s="148"/>
      <c r="JXL175" s="187"/>
      <c r="JXM175" s="188"/>
      <c r="JXN175" s="165"/>
      <c r="JXO175" s="166"/>
      <c r="JXP175" s="146"/>
      <c r="JXQ175" s="145"/>
      <c r="JXR175" s="145"/>
      <c r="JXS175" s="167"/>
      <c r="JXT175" s="147"/>
      <c r="JXU175" s="148"/>
      <c r="JXV175" s="187"/>
      <c r="JXW175" s="188"/>
      <c r="JXX175" s="165"/>
      <c r="JXY175" s="166"/>
      <c r="JXZ175" s="146"/>
      <c r="JYA175" s="145"/>
      <c r="JYB175" s="145"/>
      <c r="JYC175" s="167"/>
      <c r="JYD175" s="147"/>
      <c r="JYE175" s="148"/>
      <c r="JYF175" s="187"/>
      <c r="JYG175" s="188"/>
      <c r="JYH175" s="165"/>
      <c r="JYI175" s="166"/>
      <c r="JYJ175" s="146"/>
      <c r="JYK175" s="145"/>
      <c r="JYL175" s="145"/>
      <c r="JYM175" s="167"/>
      <c r="JYN175" s="147"/>
      <c r="JYO175" s="148"/>
      <c r="JYP175" s="187"/>
      <c r="JYQ175" s="188"/>
      <c r="JYR175" s="165"/>
      <c r="JYS175" s="166"/>
      <c r="JYT175" s="146"/>
      <c r="JYU175" s="145"/>
      <c r="JYV175" s="145"/>
      <c r="JYW175" s="167"/>
      <c r="JYX175" s="147"/>
      <c r="JYY175" s="148"/>
      <c r="JYZ175" s="187"/>
      <c r="JZA175" s="188"/>
      <c r="JZB175" s="165"/>
      <c r="JZC175" s="166"/>
      <c r="JZD175" s="146"/>
      <c r="JZE175" s="145"/>
      <c r="JZF175" s="145"/>
      <c r="JZG175" s="167"/>
      <c r="JZH175" s="147"/>
      <c r="JZI175" s="148"/>
      <c r="JZJ175" s="187"/>
      <c r="JZK175" s="188"/>
      <c r="JZL175" s="165"/>
      <c r="JZM175" s="166"/>
      <c r="JZN175" s="146"/>
      <c r="JZO175" s="145"/>
      <c r="JZP175" s="145"/>
      <c r="JZQ175" s="167"/>
      <c r="JZR175" s="147"/>
      <c r="JZS175" s="148"/>
      <c r="JZT175" s="187"/>
      <c r="JZU175" s="188"/>
      <c r="JZV175" s="165"/>
      <c r="JZW175" s="166"/>
      <c r="JZX175" s="146"/>
      <c r="JZY175" s="145"/>
      <c r="JZZ175" s="145"/>
      <c r="KAA175" s="167"/>
      <c r="KAB175" s="147"/>
      <c r="KAC175" s="148"/>
      <c r="KAD175" s="187"/>
      <c r="KAE175" s="188"/>
      <c r="KAF175" s="165"/>
      <c r="KAG175" s="166"/>
      <c r="KAH175" s="146"/>
      <c r="KAI175" s="145"/>
      <c r="KAJ175" s="145"/>
      <c r="KAK175" s="167"/>
      <c r="KAL175" s="147"/>
      <c r="KAM175" s="148"/>
      <c r="KAN175" s="187"/>
      <c r="KAO175" s="188"/>
      <c r="KAP175" s="165"/>
      <c r="KAQ175" s="166"/>
      <c r="KAR175" s="146"/>
      <c r="KAS175" s="145"/>
      <c r="KAT175" s="145"/>
      <c r="KAU175" s="167"/>
      <c r="KAV175" s="147"/>
      <c r="KAW175" s="148"/>
      <c r="KAX175" s="187"/>
      <c r="KAY175" s="188"/>
      <c r="KAZ175" s="165"/>
      <c r="KBA175" s="166"/>
      <c r="KBB175" s="146"/>
      <c r="KBC175" s="145"/>
      <c r="KBD175" s="145"/>
      <c r="KBE175" s="167"/>
      <c r="KBF175" s="147"/>
      <c r="KBG175" s="148"/>
      <c r="KBH175" s="187"/>
      <c r="KBI175" s="188"/>
      <c r="KBJ175" s="165"/>
      <c r="KBK175" s="166"/>
      <c r="KBL175" s="146"/>
      <c r="KBM175" s="145"/>
      <c r="KBN175" s="145"/>
      <c r="KBO175" s="167"/>
      <c r="KBP175" s="147"/>
      <c r="KBQ175" s="148"/>
      <c r="KBR175" s="187"/>
      <c r="KBS175" s="188"/>
      <c r="KBT175" s="165"/>
      <c r="KBU175" s="166"/>
      <c r="KBV175" s="146"/>
      <c r="KBW175" s="145"/>
      <c r="KBX175" s="145"/>
      <c r="KBY175" s="167"/>
      <c r="KBZ175" s="147"/>
      <c r="KCA175" s="148"/>
      <c r="KCB175" s="187"/>
      <c r="KCC175" s="188"/>
      <c r="KCD175" s="165"/>
      <c r="KCE175" s="166"/>
      <c r="KCF175" s="146"/>
      <c r="KCG175" s="145"/>
      <c r="KCH175" s="145"/>
      <c r="KCI175" s="167"/>
      <c r="KCJ175" s="147"/>
      <c r="KCK175" s="148"/>
      <c r="KCL175" s="187"/>
      <c r="KCM175" s="188"/>
      <c r="KCN175" s="165"/>
      <c r="KCO175" s="166"/>
      <c r="KCP175" s="146"/>
      <c r="KCQ175" s="145"/>
      <c r="KCR175" s="145"/>
      <c r="KCS175" s="167"/>
      <c r="KCT175" s="147"/>
      <c r="KCU175" s="148"/>
      <c r="KCV175" s="187"/>
      <c r="KCW175" s="188"/>
      <c r="KCX175" s="165"/>
      <c r="KCY175" s="166"/>
      <c r="KCZ175" s="146"/>
      <c r="KDA175" s="145"/>
      <c r="KDB175" s="145"/>
      <c r="KDC175" s="167"/>
      <c r="KDD175" s="147"/>
      <c r="KDE175" s="148"/>
      <c r="KDF175" s="187"/>
      <c r="KDG175" s="188"/>
      <c r="KDH175" s="165"/>
      <c r="KDI175" s="166"/>
      <c r="KDJ175" s="146"/>
      <c r="KDK175" s="145"/>
      <c r="KDL175" s="145"/>
      <c r="KDM175" s="167"/>
      <c r="KDN175" s="147"/>
      <c r="KDO175" s="148"/>
      <c r="KDP175" s="187"/>
      <c r="KDQ175" s="188"/>
      <c r="KDR175" s="165"/>
      <c r="KDS175" s="166"/>
      <c r="KDT175" s="146"/>
      <c r="KDU175" s="145"/>
      <c r="KDV175" s="145"/>
      <c r="KDW175" s="167"/>
      <c r="KDX175" s="147"/>
      <c r="KDY175" s="148"/>
      <c r="KDZ175" s="187"/>
      <c r="KEA175" s="188"/>
      <c r="KEB175" s="165"/>
      <c r="KEC175" s="166"/>
      <c r="KED175" s="146"/>
      <c r="KEE175" s="145"/>
      <c r="KEF175" s="145"/>
      <c r="KEG175" s="167"/>
      <c r="KEH175" s="147"/>
      <c r="KEI175" s="148"/>
      <c r="KEJ175" s="187"/>
      <c r="KEK175" s="188"/>
      <c r="KEL175" s="165"/>
      <c r="KEM175" s="166"/>
      <c r="KEN175" s="146"/>
      <c r="KEO175" s="145"/>
      <c r="KEP175" s="145"/>
      <c r="KEQ175" s="167"/>
      <c r="KER175" s="147"/>
      <c r="KES175" s="148"/>
      <c r="KET175" s="187"/>
      <c r="KEU175" s="188"/>
      <c r="KEV175" s="165"/>
      <c r="KEW175" s="166"/>
      <c r="KEX175" s="146"/>
      <c r="KEY175" s="145"/>
      <c r="KEZ175" s="145"/>
      <c r="KFA175" s="167"/>
      <c r="KFB175" s="147"/>
      <c r="KFC175" s="148"/>
      <c r="KFD175" s="187"/>
      <c r="KFE175" s="188"/>
      <c r="KFF175" s="165"/>
      <c r="KFG175" s="166"/>
      <c r="KFH175" s="146"/>
      <c r="KFI175" s="145"/>
      <c r="KFJ175" s="145"/>
      <c r="KFK175" s="167"/>
      <c r="KFL175" s="147"/>
      <c r="KFM175" s="148"/>
      <c r="KFN175" s="187"/>
      <c r="KFO175" s="188"/>
      <c r="KFP175" s="165"/>
      <c r="KFQ175" s="166"/>
      <c r="KFR175" s="146"/>
      <c r="KFS175" s="145"/>
      <c r="KFT175" s="145"/>
      <c r="KFU175" s="167"/>
      <c r="KFV175" s="147"/>
      <c r="KFW175" s="148"/>
      <c r="KFX175" s="187"/>
      <c r="KFY175" s="188"/>
      <c r="KFZ175" s="165"/>
      <c r="KGA175" s="166"/>
      <c r="KGB175" s="146"/>
      <c r="KGC175" s="145"/>
      <c r="KGD175" s="145"/>
      <c r="KGE175" s="167"/>
      <c r="KGF175" s="147"/>
      <c r="KGG175" s="148"/>
      <c r="KGH175" s="187"/>
      <c r="KGI175" s="188"/>
      <c r="KGJ175" s="165"/>
      <c r="KGK175" s="166"/>
      <c r="KGL175" s="146"/>
      <c r="KGM175" s="145"/>
      <c r="KGN175" s="145"/>
      <c r="KGO175" s="167"/>
      <c r="KGP175" s="147"/>
      <c r="KGQ175" s="148"/>
      <c r="KGR175" s="187"/>
      <c r="KGS175" s="188"/>
      <c r="KGT175" s="165"/>
      <c r="KGU175" s="166"/>
      <c r="KGV175" s="146"/>
      <c r="KGW175" s="145"/>
      <c r="KGX175" s="145"/>
      <c r="KGY175" s="167"/>
      <c r="KGZ175" s="147"/>
      <c r="KHA175" s="148"/>
      <c r="KHB175" s="187"/>
      <c r="KHC175" s="188"/>
      <c r="KHD175" s="165"/>
      <c r="KHE175" s="166"/>
      <c r="KHF175" s="146"/>
      <c r="KHG175" s="145"/>
      <c r="KHH175" s="145"/>
      <c r="KHI175" s="167"/>
      <c r="KHJ175" s="147"/>
      <c r="KHK175" s="148"/>
      <c r="KHL175" s="187"/>
      <c r="KHM175" s="188"/>
      <c r="KHN175" s="165"/>
      <c r="KHO175" s="166"/>
      <c r="KHP175" s="146"/>
      <c r="KHQ175" s="145"/>
      <c r="KHR175" s="145"/>
      <c r="KHS175" s="167"/>
      <c r="KHT175" s="147"/>
      <c r="KHU175" s="148"/>
      <c r="KHV175" s="187"/>
      <c r="KHW175" s="188"/>
      <c r="KHX175" s="165"/>
      <c r="KHY175" s="166"/>
      <c r="KHZ175" s="146"/>
      <c r="KIA175" s="145"/>
      <c r="KIB175" s="145"/>
      <c r="KIC175" s="167"/>
      <c r="KID175" s="147"/>
      <c r="KIE175" s="148"/>
      <c r="KIF175" s="187"/>
      <c r="KIG175" s="188"/>
      <c r="KIH175" s="165"/>
      <c r="KII175" s="166"/>
      <c r="KIJ175" s="146"/>
      <c r="KIK175" s="145"/>
      <c r="KIL175" s="145"/>
      <c r="KIM175" s="167"/>
      <c r="KIN175" s="147"/>
      <c r="KIO175" s="148"/>
      <c r="KIP175" s="187"/>
      <c r="KIQ175" s="188"/>
      <c r="KIR175" s="165"/>
      <c r="KIS175" s="166"/>
      <c r="KIT175" s="146"/>
      <c r="KIU175" s="145"/>
      <c r="KIV175" s="145"/>
      <c r="KIW175" s="167"/>
      <c r="KIX175" s="147"/>
      <c r="KIY175" s="148"/>
      <c r="KIZ175" s="187"/>
      <c r="KJA175" s="188"/>
      <c r="KJB175" s="165"/>
      <c r="KJC175" s="166"/>
      <c r="KJD175" s="146"/>
      <c r="KJE175" s="145"/>
      <c r="KJF175" s="145"/>
      <c r="KJG175" s="167"/>
      <c r="KJH175" s="147"/>
      <c r="KJI175" s="148"/>
      <c r="KJJ175" s="187"/>
      <c r="KJK175" s="188"/>
      <c r="KJL175" s="165"/>
      <c r="KJM175" s="166"/>
      <c r="KJN175" s="146"/>
      <c r="KJO175" s="145"/>
      <c r="KJP175" s="145"/>
      <c r="KJQ175" s="167"/>
      <c r="KJR175" s="147"/>
      <c r="KJS175" s="148"/>
      <c r="KJT175" s="187"/>
      <c r="KJU175" s="188"/>
      <c r="KJV175" s="165"/>
      <c r="KJW175" s="166"/>
      <c r="KJX175" s="146"/>
      <c r="KJY175" s="145"/>
      <c r="KJZ175" s="145"/>
      <c r="KKA175" s="167"/>
      <c r="KKB175" s="147"/>
      <c r="KKC175" s="148"/>
      <c r="KKD175" s="187"/>
      <c r="KKE175" s="188"/>
      <c r="KKF175" s="165"/>
      <c r="KKG175" s="166"/>
      <c r="KKH175" s="146"/>
      <c r="KKI175" s="145"/>
      <c r="KKJ175" s="145"/>
      <c r="KKK175" s="167"/>
      <c r="KKL175" s="147"/>
      <c r="KKM175" s="148"/>
      <c r="KKN175" s="187"/>
      <c r="KKO175" s="188"/>
      <c r="KKP175" s="165"/>
      <c r="KKQ175" s="166"/>
      <c r="KKR175" s="146"/>
      <c r="KKS175" s="145"/>
      <c r="KKT175" s="145"/>
      <c r="KKU175" s="167"/>
      <c r="KKV175" s="147"/>
      <c r="KKW175" s="148"/>
      <c r="KKX175" s="187"/>
      <c r="KKY175" s="188"/>
      <c r="KKZ175" s="165"/>
      <c r="KLA175" s="166"/>
      <c r="KLB175" s="146"/>
      <c r="KLC175" s="145"/>
      <c r="KLD175" s="145"/>
      <c r="KLE175" s="167"/>
      <c r="KLF175" s="147"/>
      <c r="KLG175" s="148"/>
      <c r="KLH175" s="187"/>
      <c r="KLI175" s="188"/>
      <c r="KLJ175" s="165"/>
      <c r="KLK175" s="166"/>
      <c r="KLL175" s="146"/>
      <c r="KLM175" s="145"/>
      <c r="KLN175" s="145"/>
      <c r="KLO175" s="167"/>
      <c r="KLP175" s="147"/>
      <c r="KLQ175" s="148"/>
      <c r="KLR175" s="187"/>
      <c r="KLS175" s="188"/>
      <c r="KLT175" s="165"/>
      <c r="KLU175" s="166"/>
      <c r="KLV175" s="146"/>
      <c r="KLW175" s="145"/>
      <c r="KLX175" s="145"/>
      <c r="KLY175" s="167"/>
      <c r="KLZ175" s="147"/>
      <c r="KMA175" s="148"/>
      <c r="KMB175" s="187"/>
      <c r="KMC175" s="188"/>
      <c r="KMD175" s="165"/>
      <c r="KME175" s="166"/>
      <c r="KMF175" s="146"/>
      <c r="KMG175" s="145"/>
      <c r="KMH175" s="145"/>
      <c r="KMI175" s="167"/>
      <c r="KMJ175" s="147"/>
      <c r="KMK175" s="148"/>
      <c r="KML175" s="187"/>
      <c r="KMM175" s="188"/>
      <c r="KMN175" s="165"/>
      <c r="KMO175" s="166"/>
      <c r="KMP175" s="146"/>
      <c r="KMQ175" s="145"/>
      <c r="KMR175" s="145"/>
      <c r="KMS175" s="167"/>
      <c r="KMT175" s="147"/>
      <c r="KMU175" s="148"/>
      <c r="KMV175" s="187"/>
      <c r="KMW175" s="188"/>
      <c r="KMX175" s="165"/>
      <c r="KMY175" s="166"/>
      <c r="KMZ175" s="146"/>
      <c r="KNA175" s="145"/>
      <c r="KNB175" s="145"/>
      <c r="KNC175" s="167"/>
      <c r="KND175" s="147"/>
      <c r="KNE175" s="148"/>
      <c r="KNF175" s="187"/>
      <c r="KNG175" s="188"/>
      <c r="KNH175" s="165"/>
      <c r="KNI175" s="166"/>
      <c r="KNJ175" s="146"/>
      <c r="KNK175" s="145"/>
      <c r="KNL175" s="145"/>
      <c r="KNM175" s="167"/>
      <c r="KNN175" s="147"/>
      <c r="KNO175" s="148"/>
      <c r="KNP175" s="187"/>
      <c r="KNQ175" s="188"/>
      <c r="KNR175" s="165"/>
      <c r="KNS175" s="166"/>
      <c r="KNT175" s="146"/>
      <c r="KNU175" s="145"/>
      <c r="KNV175" s="145"/>
      <c r="KNW175" s="167"/>
      <c r="KNX175" s="147"/>
      <c r="KNY175" s="148"/>
      <c r="KNZ175" s="187"/>
      <c r="KOA175" s="188"/>
      <c r="KOB175" s="165"/>
      <c r="KOC175" s="166"/>
      <c r="KOD175" s="146"/>
      <c r="KOE175" s="145"/>
      <c r="KOF175" s="145"/>
      <c r="KOG175" s="167"/>
      <c r="KOH175" s="147"/>
      <c r="KOI175" s="148"/>
      <c r="KOJ175" s="187"/>
      <c r="KOK175" s="188"/>
      <c r="KOL175" s="165"/>
      <c r="KOM175" s="166"/>
      <c r="KON175" s="146"/>
      <c r="KOO175" s="145"/>
      <c r="KOP175" s="145"/>
      <c r="KOQ175" s="167"/>
      <c r="KOR175" s="147"/>
      <c r="KOS175" s="148"/>
      <c r="KOT175" s="187"/>
      <c r="KOU175" s="188"/>
      <c r="KOV175" s="165"/>
      <c r="KOW175" s="166"/>
      <c r="KOX175" s="146"/>
      <c r="KOY175" s="145"/>
      <c r="KOZ175" s="145"/>
      <c r="KPA175" s="167"/>
      <c r="KPB175" s="147"/>
      <c r="KPC175" s="148"/>
      <c r="KPD175" s="187"/>
      <c r="KPE175" s="188"/>
      <c r="KPF175" s="165"/>
      <c r="KPG175" s="166"/>
      <c r="KPH175" s="146"/>
      <c r="KPI175" s="145"/>
      <c r="KPJ175" s="145"/>
      <c r="KPK175" s="167"/>
      <c r="KPL175" s="147"/>
      <c r="KPM175" s="148"/>
      <c r="KPN175" s="187"/>
      <c r="KPO175" s="188"/>
      <c r="KPP175" s="165"/>
      <c r="KPQ175" s="166"/>
      <c r="KPR175" s="146"/>
      <c r="KPS175" s="145"/>
      <c r="KPT175" s="145"/>
      <c r="KPU175" s="167"/>
      <c r="KPV175" s="147"/>
      <c r="KPW175" s="148"/>
      <c r="KPX175" s="187"/>
      <c r="KPY175" s="188"/>
      <c r="KPZ175" s="165"/>
      <c r="KQA175" s="166"/>
      <c r="KQB175" s="146"/>
      <c r="KQC175" s="145"/>
      <c r="KQD175" s="145"/>
      <c r="KQE175" s="167"/>
      <c r="KQF175" s="147"/>
      <c r="KQG175" s="148"/>
      <c r="KQH175" s="187"/>
      <c r="KQI175" s="188"/>
      <c r="KQJ175" s="165"/>
      <c r="KQK175" s="166"/>
      <c r="KQL175" s="146"/>
      <c r="KQM175" s="145"/>
      <c r="KQN175" s="145"/>
      <c r="KQO175" s="167"/>
      <c r="KQP175" s="147"/>
      <c r="KQQ175" s="148"/>
      <c r="KQR175" s="187"/>
      <c r="KQS175" s="188"/>
      <c r="KQT175" s="165"/>
      <c r="KQU175" s="166"/>
      <c r="KQV175" s="146"/>
      <c r="KQW175" s="145"/>
      <c r="KQX175" s="145"/>
      <c r="KQY175" s="167"/>
      <c r="KQZ175" s="147"/>
      <c r="KRA175" s="148"/>
      <c r="KRB175" s="187"/>
      <c r="KRC175" s="188"/>
      <c r="KRD175" s="165"/>
      <c r="KRE175" s="166"/>
      <c r="KRF175" s="146"/>
      <c r="KRG175" s="145"/>
      <c r="KRH175" s="145"/>
      <c r="KRI175" s="167"/>
      <c r="KRJ175" s="147"/>
      <c r="KRK175" s="148"/>
      <c r="KRL175" s="187"/>
      <c r="KRM175" s="188"/>
      <c r="KRN175" s="165"/>
      <c r="KRO175" s="166"/>
      <c r="KRP175" s="146"/>
      <c r="KRQ175" s="145"/>
      <c r="KRR175" s="145"/>
      <c r="KRS175" s="167"/>
      <c r="KRT175" s="147"/>
      <c r="KRU175" s="148"/>
      <c r="KRV175" s="187"/>
      <c r="KRW175" s="188"/>
      <c r="KRX175" s="165"/>
      <c r="KRY175" s="166"/>
      <c r="KRZ175" s="146"/>
      <c r="KSA175" s="145"/>
      <c r="KSB175" s="145"/>
      <c r="KSC175" s="167"/>
      <c r="KSD175" s="147"/>
      <c r="KSE175" s="148"/>
      <c r="KSF175" s="187"/>
      <c r="KSG175" s="188"/>
      <c r="KSH175" s="165"/>
      <c r="KSI175" s="166"/>
      <c r="KSJ175" s="146"/>
      <c r="KSK175" s="145"/>
      <c r="KSL175" s="145"/>
      <c r="KSM175" s="167"/>
      <c r="KSN175" s="147"/>
      <c r="KSO175" s="148"/>
      <c r="KSP175" s="187"/>
      <c r="KSQ175" s="188"/>
      <c r="KSR175" s="165"/>
      <c r="KSS175" s="166"/>
      <c r="KST175" s="146"/>
      <c r="KSU175" s="145"/>
      <c r="KSV175" s="145"/>
      <c r="KSW175" s="167"/>
      <c r="KSX175" s="147"/>
      <c r="KSY175" s="148"/>
      <c r="KSZ175" s="187"/>
      <c r="KTA175" s="188"/>
      <c r="KTB175" s="165"/>
      <c r="KTC175" s="166"/>
      <c r="KTD175" s="146"/>
      <c r="KTE175" s="145"/>
      <c r="KTF175" s="145"/>
      <c r="KTG175" s="167"/>
      <c r="KTH175" s="147"/>
      <c r="KTI175" s="148"/>
      <c r="KTJ175" s="187"/>
      <c r="KTK175" s="188"/>
      <c r="KTL175" s="165"/>
      <c r="KTM175" s="166"/>
      <c r="KTN175" s="146"/>
      <c r="KTO175" s="145"/>
      <c r="KTP175" s="145"/>
      <c r="KTQ175" s="167"/>
      <c r="KTR175" s="147"/>
      <c r="KTS175" s="148"/>
      <c r="KTT175" s="187"/>
      <c r="KTU175" s="188"/>
      <c r="KTV175" s="165"/>
      <c r="KTW175" s="166"/>
      <c r="KTX175" s="146"/>
      <c r="KTY175" s="145"/>
      <c r="KTZ175" s="145"/>
      <c r="KUA175" s="167"/>
      <c r="KUB175" s="147"/>
      <c r="KUC175" s="148"/>
      <c r="KUD175" s="187"/>
      <c r="KUE175" s="188"/>
      <c r="KUF175" s="165"/>
      <c r="KUG175" s="166"/>
      <c r="KUH175" s="146"/>
      <c r="KUI175" s="145"/>
      <c r="KUJ175" s="145"/>
      <c r="KUK175" s="167"/>
      <c r="KUL175" s="147"/>
      <c r="KUM175" s="148"/>
      <c r="KUN175" s="187"/>
      <c r="KUO175" s="188"/>
      <c r="KUP175" s="165"/>
      <c r="KUQ175" s="166"/>
      <c r="KUR175" s="146"/>
      <c r="KUS175" s="145"/>
      <c r="KUT175" s="145"/>
      <c r="KUU175" s="167"/>
      <c r="KUV175" s="147"/>
      <c r="KUW175" s="148"/>
      <c r="KUX175" s="187"/>
      <c r="KUY175" s="188"/>
      <c r="KUZ175" s="165"/>
      <c r="KVA175" s="166"/>
      <c r="KVB175" s="146"/>
      <c r="KVC175" s="145"/>
      <c r="KVD175" s="145"/>
      <c r="KVE175" s="167"/>
      <c r="KVF175" s="147"/>
      <c r="KVG175" s="148"/>
      <c r="KVH175" s="187"/>
      <c r="KVI175" s="188"/>
      <c r="KVJ175" s="165"/>
      <c r="KVK175" s="166"/>
      <c r="KVL175" s="146"/>
      <c r="KVM175" s="145"/>
      <c r="KVN175" s="145"/>
      <c r="KVO175" s="167"/>
      <c r="KVP175" s="147"/>
      <c r="KVQ175" s="148"/>
      <c r="KVR175" s="187"/>
      <c r="KVS175" s="188"/>
      <c r="KVT175" s="165"/>
      <c r="KVU175" s="166"/>
      <c r="KVV175" s="146"/>
      <c r="KVW175" s="145"/>
      <c r="KVX175" s="145"/>
      <c r="KVY175" s="167"/>
      <c r="KVZ175" s="147"/>
      <c r="KWA175" s="148"/>
      <c r="KWB175" s="187"/>
      <c r="KWC175" s="188"/>
      <c r="KWD175" s="165"/>
      <c r="KWE175" s="166"/>
      <c r="KWF175" s="146"/>
      <c r="KWG175" s="145"/>
      <c r="KWH175" s="145"/>
      <c r="KWI175" s="167"/>
      <c r="KWJ175" s="147"/>
      <c r="KWK175" s="148"/>
      <c r="KWL175" s="187"/>
      <c r="KWM175" s="188"/>
      <c r="KWN175" s="165"/>
      <c r="KWO175" s="166"/>
      <c r="KWP175" s="146"/>
      <c r="KWQ175" s="145"/>
      <c r="KWR175" s="145"/>
      <c r="KWS175" s="167"/>
      <c r="KWT175" s="147"/>
      <c r="KWU175" s="148"/>
      <c r="KWV175" s="187"/>
      <c r="KWW175" s="188"/>
      <c r="KWX175" s="165"/>
      <c r="KWY175" s="166"/>
      <c r="KWZ175" s="146"/>
      <c r="KXA175" s="145"/>
      <c r="KXB175" s="145"/>
      <c r="KXC175" s="167"/>
      <c r="KXD175" s="147"/>
      <c r="KXE175" s="148"/>
      <c r="KXF175" s="187"/>
      <c r="KXG175" s="188"/>
      <c r="KXH175" s="165"/>
      <c r="KXI175" s="166"/>
      <c r="KXJ175" s="146"/>
      <c r="KXK175" s="145"/>
      <c r="KXL175" s="145"/>
      <c r="KXM175" s="167"/>
      <c r="KXN175" s="147"/>
      <c r="KXO175" s="148"/>
      <c r="KXP175" s="187"/>
      <c r="KXQ175" s="188"/>
      <c r="KXR175" s="165"/>
      <c r="KXS175" s="166"/>
      <c r="KXT175" s="146"/>
      <c r="KXU175" s="145"/>
      <c r="KXV175" s="145"/>
      <c r="KXW175" s="167"/>
      <c r="KXX175" s="147"/>
      <c r="KXY175" s="148"/>
      <c r="KXZ175" s="187"/>
      <c r="KYA175" s="188"/>
      <c r="KYB175" s="165"/>
      <c r="KYC175" s="166"/>
      <c r="KYD175" s="146"/>
      <c r="KYE175" s="145"/>
      <c r="KYF175" s="145"/>
      <c r="KYG175" s="167"/>
      <c r="KYH175" s="147"/>
      <c r="KYI175" s="148"/>
      <c r="KYJ175" s="187"/>
      <c r="KYK175" s="188"/>
      <c r="KYL175" s="165"/>
      <c r="KYM175" s="166"/>
      <c r="KYN175" s="146"/>
      <c r="KYO175" s="145"/>
      <c r="KYP175" s="145"/>
      <c r="KYQ175" s="167"/>
      <c r="KYR175" s="147"/>
      <c r="KYS175" s="148"/>
      <c r="KYT175" s="187"/>
      <c r="KYU175" s="188"/>
      <c r="KYV175" s="165"/>
      <c r="KYW175" s="166"/>
      <c r="KYX175" s="146"/>
      <c r="KYY175" s="145"/>
      <c r="KYZ175" s="145"/>
      <c r="KZA175" s="167"/>
      <c r="KZB175" s="147"/>
      <c r="KZC175" s="148"/>
      <c r="KZD175" s="187"/>
      <c r="KZE175" s="188"/>
      <c r="KZF175" s="165"/>
      <c r="KZG175" s="166"/>
      <c r="KZH175" s="146"/>
      <c r="KZI175" s="145"/>
      <c r="KZJ175" s="145"/>
      <c r="KZK175" s="167"/>
      <c r="KZL175" s="147"/>
      <c r="KZM175" s="148"/>
      <c r="KZN175" s="187"/>
      <c r="KZO175" s="188"/>
      <c r="KZP175" s="165"/>
      <c r="KZQ175" s="166"/>
      <c r="KZR175" s="146"/>
      <c r="KZS175" s="145"/>
      <c r="KZT175" s="145"/>
      <c r="KZU175" s="167"/>
      <c r="KZV175" s="147"/>
      <c r="KZW175" s="148"/>
      <c r="KZX175" s="187"/>
      <c r="KZY175" s="188"/>
      <c r="KZZ175" s="165"/>
      <c r="LAA175" s="166"/>
      <c r="LAB175" s="146"/>
      <c r="LAC175" s="145"/>
      <c r="LAD175" s="145"/>
      <c r="LAE175" s="167"/>
      <c r="LAF175" s="147"/>
      <c r="LAG175" s="148"/>
      <c r="LAH175" s="187"/>
      <c r="LAI175" s="188"/>
      <c r="LAJ175" s="165"/>
      <c r="LAK175" s="166"/>
      <c r="LAL175" s="146"/>
      <c r="LAM175" s="145"/>
      <c r="LAN175" s="145"/>
      <c r="LAO175" s="167"/>
      <c r="LAP175" s="147"/>
      <c r="LAQ175" s="148"/>
      <c r="LAR175" s="187"/>
      <c r="LAS175" s="188"/>
      <c r="LAT175" s="165"/>
      <c r="LAU175" s="166"/>
      <c r="LAV175" s="146"/>
      <c r="LAW175" s="145"/>
      <c r="LAX175" s="145"/>
      <c r="LAY175" s="167"/>
      <c r="LAZ175" s="147"/>
      <c r="LBA175" s="148"/>
      <c r="LBB175" s="187"/>
      <c r="LBC175" s="188"/>
      <c r="LBD175" s="165"/>
      <c r="LBE175" s="166"/>
      <c r="LBF175" s="146"/>
      <c r="LBG175" s="145"/>
      <c r="LBH175" s="145"/>
      <c r="LBI175" s="167"/>
      <c r="LBJ175" s="147"/>
      <c r="LBK175" s="148"/>
      <c r="LBL175" s="187"/>
      <c r="LBM175" s="188"/>
      <c r="LBN175" s="165"/>
      <c r="LBO175" s="166"/>
      <c r="LBP175" s="146"/>
      <c r="LBQ175" s="145"/>
      <c r="LBR175" s="145"/>
      <c r="LBS175" s="167"/>
      <c r="LBT175" s="147"/>
      <c r="LBU175" s="148"/>
      <c r="LBV175" s="187"/>
      <c r="LBW175" s="188"/>
      <c r="LBX175" s="165"/>
      <c r="LBY175" s="166"/>
      <c r="LBZ175" s="146"/>
      <c r="LCA175" s="145"/>
      <c r="LCB175" s="145"/>
      <c r="LCC175" s="167"/>
      <c r="LCD175" s="147"/>
      <c r="LCE175" s="148"/>
      <c r="LCF175" s="187"/>
      <c r="LCG175" s="188"/>
      <c r="LCH175" s="165"/>
      <c r="LCI175" s="166"/>
      <c r="LCJ175" s="146"/>
      <c r="LCK175" s="145"/>
      <c r="LCL175" s="145"/>
      <c r="LCM175" s="167"/>
      <c r="LCN175" s="147"/>
      <c r="LCO175" s="148"/>
      <c r="LCP175" s="187"/>
      <c r="LCQ175" s="188"/>
      <c r="LCR175" s="165"/>
      <c r="LCS175" s="166"/>
      <c r="LCT175" s="146"/>
      <c r="LCU175" s="145"/>
      <c r="LCV175" s="145"/>
      <c r="LCW175" s="167"/>
      <c r="LCX175" s="147"/>
      <c r="LCY175" s="148"/>
      <c r="LCZ175" s="187"/>
      <c r="LDA175" s="188"/>
      <c r="LDB175" s="165"/>
      <c r="LDC175" s="166"/>
      <c r="LDD175" s="146"/>
      <c r="LDE175" s="145"/>
      <c r="LDF175" s="145"/>
      <c r="LDG175" s="167"/>
      <c r="LDH175" s="147"/>
      <c r="LDI175" s="148"/>
      <c r="LDJ175" s="187"/>
      <c r="LDK175" s="188"/>
      <c r="LDL175" s="165"/>
      <c r="LDM175" s="166"/>
      <c r="LDN175" s="146"/>
      <c r="LDO175" s="145"/>
      <c r="LDP175" s="145"/>
      <c r="LDQ175" s="167"/>
      <c r="LDR175" s="147"/>
      <c r="LDS175" s="148"/>
      <c r="LDT175" s="187"/>
      <c r="LDU175" s="188"/>
      <c r="LDV175" s="165"/>
      <c r="LDW175" s="166"/>
      <c r="LDX175" s="146"/>
      <c r="LDY175" s="145"/>
      <c r="LDZ175" s="145"/>
      <c r="LEA175" s="167"/>
      <c r="LEB175" s="147"/>
      <c r="LEC175" s="148"/>
      <c r="LED175" s="187"/>
      <c r="LEE175" s="188"/>
      <c r="LEF175" s="165"/>
      <c r="LEG175" s="166"/>
      <c r="LEH175" s="146"/>
      <c r="LEI175" s="145"/>
      <c r="LEJ175" s="145"/>
      <c r="LEK175" s="167"/>
      <c r="LEL175" s="147"/>
      <c r="LEM175" s="148"/>
      <c r="LEN175" s="187"/>
      <c r="LEO175" s="188"/>
      <c r="LEP175" s="165"/>
      <c r="LEQ175" s="166"/>
      <c r="LER175" s="146"/>
      <c r="LES175" s="145"/>
      <c r="LET175" s="145"/>
      <c r="LEU175" s="167"/>
      <c r="LEV175" s="147"/>
      <c r="LEW175" s="148"/>
      <c r="LEX175" s="187"/>
      <c r="LEY175" s="188"/>
      <c r="LEZ175" s="165"/>
      <c r="LFA175" s="166"/>
      <c r="LFB175" s="146"/>
      <c r="LFC175" s="145"/>
      <c r="LFD175" s="145"/>
      <c r="LFE175" s="167"/>
      <c r="LFF175" s="147"/>
      <c r="LFG175" s="148"/>
      <c r="LFH175" s="187"/>
      <c r="LFI175" s="188"/>
      <c r="LFJ175" s="165"/>
      <c r="LFK175" s="166"/>
      <c r="LFL175" s="146"/>
      <c r="LFM175" s="145"/>
      <c r="LFN175" s="145"/>
      <c r="LFO175" s="167"/>
      <c r="LFP175" s="147"/>
      <c r="LFQ175" s="148"/>
      <c r="LFR175" s="187"/>
      <c r="LFS175" s="188"/>
      <c r="LFT175" s="165"/>
      <c r="LFU175" s="166"/>
      <c r="LFV175" s="146"/>
      <c r="LFW175" s="145"/>
      <c r="LFX175" s="145"/>
      <c r="LFY175" s="167"/>
      <c r="LFZ175" s="147"/>
      <c r="LGA175" s="148"/>
      <c r="LGB175" s="187"/>
      <c r="LGC175" s="188"/>
      <c r="LGD175" s="165"/>
      <c r="LGE175" s="166"/>
      <c r="LGF175" s="146"/>
      <c r="LGG175" s="145"/>
      <c r="LGH175" s="145"/>
      <c r="LGI175" s="167"/>
      <c r="LGJ175" s="147"/>
      <c r="LGK175" s="148"/>
      <c r="LGL175" s="187"/>
      <c r="LGM175" s="188"/>
      <c r="LGN175" s="165"/>
      <c r="LGO175" s="166"/>
      <c r="LGP175" s="146"/>
      <c r="LGQ175" s="145"/>
      <c r="LGR175" s="145"/>
      <c r="LGS175" s="167"/>
      <c r="LGT175" s="147"/>
      <c r="LGU175" s="148"/>
      <c r="LGV175" s="187"/>
      <c r="LGW175" s="188"/>
      <c r="LGX175" s="165"/>
      <c r="LGY175" s="166"/>
      <c r="LGZ175" s="146"/>
      <c r="LHA175" s="145"/>
      <c r="LHB175" s="145"/>
      <c r="LHC175" s="167"/>
      <c r="LHD175" s="147"/>
      <c r="LHE175" s="148"/>
      <c r="LHF175" s="187"/>
      <c r="LHG175" s="188"/>
      <c r="LHH175" s="165"/>
      <c r="LHI175" s="166"/>
      <c r="LHJ175" s="146"/>
      <c r="LHK175" s="145"/>
      <c r="LHL175" s="145"/>
      <c r="LHM175" s="167"/>
      <c r="LHN175" s="147"/>
      <c r="LHO175" s="148"/>
      <c r="LHP175" s="187"/>
      <c r="LHQ175" s="188"/>
      <c r="LHR175" s="165"/>
      <c r="LHS175" s="166"/>
      <c r="LHT175" s="146"/>
      <c r="LHU175" s="145"/>
      <c r="LHV175" s="145"/>
      <c r="LHW175" s="167"/>
      <c r="LHX175" s="147"/>
      <c r="LHY175" s="148"/>
      <c r="LHZ175" s="187"/>
      <c r="LIA175" s="188"/>
      <c r="LIB175" s="165"/>
      <c r="LIC175" s="166"/>
      <c r="LID175" s="146"/>
      <c r="LIE175" s="145"/>
      <c r="LIF175" s="145"/>
      <c r="LIG175" s="167"/>
      <c r="LIH175" s="147"/>
      <c r="LII175" s="148"/>
      <c r="LIJ175" s="187"/>
      <c r="LIK175" s="188"/>
      <c r="LIL175" s="165"/>
      <c r="LIM175" s="166"/>
      <c r="LIN175" s="146"/>
      <c r="LIO175" s="145"/>
      <c r="LIP175" s="145"/>
      <c r="LIQ175" s="167"/>
      <c r="LIR175" s="147"/>
      <c r="LIS175" s="148"/>
      <c r="LIT175" s="187"/>
      <c r="LIU175" s="188"/>
      <c r="LIV175" s="165"/>
      <c r="LIW175" s="166"/>
      <c r="LIX175" s="146"/>
      <c r="LIY175" s="145"/>
      <c r="LIZ175" s="145"/>
      <c r="LJA175" s="167"/>
      <c r="LJB175" s="147"/>
      <c r="LJC175" s="148"/>
      <c r="LJD175" s="187"/>
      <c r="LJE175" s="188"/>
      <c r="LJF175" s="165"/>
      <c r="LJG175" s="166"/>
      <c r="LJH175" s="146"/>
      <c r="LJI175" s="145"/>
      <c r="LJJ175" s="145"/>
      <c r="LJK175" s="167"/>
      <c r="LJL175" s="147"/>
      <c r="LJM175" s="148"/>
      <c r="LJN175" s="187"/>
      <c r="LJO175" s="188"/>
      <c r="LJP175" s="165"/>
      <c r="LJQ175" s="166"/>
      <c r="LJR175" s="146"/>
      <c r="LJS175" s="145"/>
      <c r="LJT175" s="145"/>
      <c r="LJU175" s="167"/>
      <c r="LJV175" s="147"/>
      <c r="LJW175" s="148"/>
      <c r="LJX175" s="187"/>
      <c r="LJY175" s="188"/>
      <c r="LJZ175" s="165"/>
      <c r="LKA175" s="166"/>
      <c r="LKB175" s="146"/>
      <c r="LKC175" s="145"/>
      <c r="LKD175" s="145"/>
      <c r="LKE175" s="167"/>
      <c r="LKF175" s="147"/>
      <c r="LKG175" s="148"/>
      <c r="LKH175" s="187"/>
      <c r="LKI175" s="188"/>
      <c r="LKJ175" s="165"/>
      <c r="LKK175" s="166"/>
      <c r="LKL175" s="146"/>
      <c r="LKM175" s="145"/>
      <c r="LKN175" s="145"/>
      <c r="LKO175" s="167"/>
      <c r="LKP175" s="147"/>
      <c r="LKQ175" s="148"/>
      <c r="LKR175" s="187"/>
      <c r="LKS175" s="188"/>
      <c r="LKT175" s="165"/>
      <c r="LKU175" s="166"/>
      <c r="LKV175" s="146"/>
      <c r="LKW175" s="145"/>
      <c r="LKX175" s="145"/>
      <c r="LKY175" s="167"/>
      <c r="LKZ175" s="147"/>
      <c r="LLA175" s="148"/>
      <c r="LLB175" s="187"/>
      <c r="LLC175" s="188"/>
      <c r="LLD175" s="165"/>
      <c r="LLE175" s="166"/>
      <c r="LLF175" s="146"/>
      <c r="LLG175" s="145"/>
      <c r="LLH175" s="145"/>
      <c r="LLI175" s="167"/>
      <c r="LLJ175" s="147"/>
      <c r="LLK175" s="148"/>
      <c r="LLL175" s="187"/>
      <c r="LLM175" s="188"/>
      <c r="LLN175" s="165"/>
      <c r="LLO175" s="166"/>
      <c r="LLP175" s="146"/>
      <c r="LLQ175" s="145"/>
      <c r="LLR175" s="145"/>
      <c r="LLS175" s="167"/>
      <c r="LLT175" s="147"/>
      <c r="LLU175" s="148"/>
      <c r="LLV175" s="187"/>
      <c r="LLW175" s="188"/>
      <c r="LLX175" s="165"/>
      <c r="LLY175" s="166"/>
      <c r="LLZ175" s="146"/>
      <c r="LMA175" s="145"/>
      <c r="LMB175" s="145"/>
      <c r="LMC175" s="167"/>
      <c r="LMD175" s="147"/>
      <c r="LME175" s="148"/>
      <c r="LMF175" s="187"/>
      <c r="LMG175" s="188"/>
      <c r="LMH175" s="165"/>
      <c r="LMI175" s="166"/>
      <c r="LMJ175" s="146"/>
      <c r="LMK175" s="145"/>
      <c r="LML175" s="145"/>
      <c r="LMM175" s="167"/>
      <c r="LMN175" s="147"/>
      <c r="LMO175" s="148"/>
      <c r="LMP175" s="187"/>
      <c r="LMQ175" s="188"/>
      <c r="LMR175" s="165"/>
      <c r="LMS175" s="166"/>
      <c r="LMT175" s="146"/>
      <c r="LMU175" s="145"/>
      <c r="LMV175" s="145"/>
      <c r="LMW175" s="167"/>
      <c r="LMX175" s="147"/>
      <c r="LMY175" s="148"/>
      <c r="LMZ175" s="187"/>
      <c r="LNA175" s="188"/>
      <c r="LNB175" s="165"/>
      <c r="LNC175" s="166"/>
      <c r="LND175" s="146"/>
      <c r="LNE175" s="145"/>
      <c r="LNF175" s="145"/>
      <c r="LNG175" s="167"/>
      <c r="LNH175" s="147"/>
      <c r="LNI175" s="148"/>
      <c r="LNJ175" s="187"/>
      <c r="LNK175" s="188"/>
      <c r="LNL175" s="165"/>
      <c r="LNM175" s="166"/>
      <c r="LNN175" s="146"/>
      <c r="LNO175" s="145"/>
      <c r="LNP175" s="145"/>
      <c r="LNQ175" s="167"/>
      <c r="LNR175" s="147"/>
      <c r="LNS175" s="148"/>
      <c r="LNT175" s="187"/>
      <c r="LNU175" s="188"/>
      <c r="LNV175" s="165"/>
      <c r="LNW175" s="166"/>
      <c r="LNX175" s="146"/>
      <c r="LNY175" s="145"/>
      <c r="LNZ175" s="145"/>
      <c r="LOA175" s="167"/>
      <c r="LOB175" s="147"/>
      <c r="LOC175" s="148"/>
      <c r="LOD175" s="187"/>
      <c r="LOE175" s="188"/>
      <c r="LOF175" s="165"/>
      <c r="LOG175" s="166"/>
      <c r="LOH175" s="146"/>
      <c r="LOI175" s="145"/>
      <c r="LOJ175" s="145"/>
      <c r="LOK175" s="167"/>
      <c r="LOL175" s="147"/>
      <c r="LOM175" s="148"/>
      <c r="LON175" s="187"/>
      <c r="LOO175" s="188"/>
      <c r="LOP175" s="165"/>
      <c r="LOQ175" s="166"/>
      <c r="LOR175" s="146"/>
      <c r="LOS175" s="145"/>
      <c r="LOT175" s="145"/>
      <c r="LOU175" s="167"/>
      <c r="LOV175" s="147"/>
      <c r="LOW175" s="148"/>
      <c r="LOX175" s="187"/>
      <c r="LOY175" s="188"/>
      <c r="LOZ175" s="165"/>
      <c r="LPA175" s="166"/>
      <c r="LPB175" s="146"/>
      <c r="LPC175" s="145"/>
      <c r="LPD175" s="145"/>
      <c r="LPE175" s="167"/>
      <c r="LPF175" s="147"/>
      <c r="LPG175" s="148"/>
      <c r="LPH175" s="187"/>
      <c r="LPI175" s="188"/>
      <c r="LPJ175" s="165"/>
      <c r="LPK175" s="166"/>
      <c r="LPL175" s="146"/>
      <c r="LPM175" s="145"/>
      <c r="LPN175" s="145"/>
      <c r="LPO175" s="167"/>
      <c r="LPP175" s="147"/>
      <c r="LPQ175" s="148"/>
      <c r="LPR175" s="187"/>
      <c r="LPS175" s="188"/>
      <c r="LPT175" s="165"/>
      <c r="LPU175" s="166"/>
      <c r="LPV175" s="146"/>
      <c r="LPW175" s="145"/>
      <c r="LPX175" s="145"/>
      <c r="LPY175" s="167"/>
      <c r="LPZ175" s="147"/>
      <c r="LQA175" s="148"/>
      <c r="LQB175" s="187"/>
      <c r="LQC175" s="188"/>
      <c r="LQD175" s="165"/>
      <c r="LQE175" s="166"/>
      <c r="LQF175" s="146"/>
      <c r="LQG175" s="145"/>
      <c r="LQH175" s="145"/>
      <c r="LQI175" s="167"/>
      <c r="LQJ175" s="147"/>
      <c r="LQK175" s="148"/>
      <c r="LQL175" s="187"/>
      <c r="LQM175" s="188"/>
      <c r="LQN175" s="165"/>
      <c r="LQO175" s="166"/>
      <c r="LQP175" s="146"/>
      <c r="LQQ175" s="145"/>
      <c r="LQR175" s="145"/>
      <c r="LQS175" s="167"/>
      <c r="LQT175" s="147"/>
      <c r="LQU175" s="148"/>
      <c r="LQV175" s="187"/>
      <c r="LQW175" s="188"/>
      <c r="LQX175" s="165"/>
      <c r="LQY175" s="166"/>
      <c r="LQZ175" s="146"/>
      <c r="LRA175" s="145"/>
      <c r="LRB175" s="145"/>
      <c r="LRC175" s="167"/>
      <c r="LRD175" s="147"/>
      <c r="LRE175" s="148"/>
      <c r="LRF175" s="187"/>
      <c r="LRG175" s="188"/>
      <c r="LRH175" s="165"/>
      <c r="LRI175" s="166"/>
      <c r="LRJ175" s="146"/>
      <c r="LRK175" s="145"/>
      <c r="LRL175" s="145"/>
      <c r="LRM175" s="167"/>
      <c r="LRN175" s="147"/>
      <c r="LRO175" s="148"/>
      <c r="LRP175" s="187"/>
      <c r="LRQ175" s="188"/>
      <c r="LRR175" s="165"/>
      <c r="LRS175" s="166"/>
      <c r="LRT175" s="146"/>
      <c r="LRU175" s="145"/>
      <c r="LRV175" s="145"/>
      <c r="LRW175" s="167"/>
      <c r="LRX175" s="147"/>
      <c r="LRY175" s="148"/>
      <c r="LRZ175" s="187"/>
      <c r="LSA175" s="188"/>
      <c r="LSB175" s="165"/>
      <c r="LSC175" s="166"/>
      <c r="LSD175" s="146"/>
      <c r="LSE175" s="145"/>
      <c r="LSF175" s="145"/>
      <c r="LSG175" s="167"/>
      <c r="LSH175" s="147"/>
      <c r="LSI175" s="148"/>
      <c r="LSJ175" s="187"/>
      <c r="LSK175" s="188"/>
      <c r="LSL175" s="165"/>
      <c r="LSM175" s="166"/>
      <c r="LSN175" s="146"/>
      <c r="LSO175" s="145"/>
      <c r="LSP175" s="145"/>
      <c r="LSQ175" s="167"/>
      <c r="LSR175" s="147"/>
      <c r="LSS175" s="148"/>
      <c r="LST175" s="187"/>
      <c r="LSU175" s="188"/>
      <c r="LSV175" s="165"/>
      <c r="LSW175" s="166"/>
      <c r="LSX175" s="146"/>
      <c r="LSY175" s="145"/>
      <c r="LSZ175" s="145"/>
      <c r="LTA175" s="167"/>
      <c r="LTB175" s="147"/>
      <c r="LTC175" s="148"/>
      <c r="LTD175" s="187"/>
      <c r="LTE175" s="188"/>
      <c r="LTF175" s="165"/>
      <c r="LTG175" s="166"/>
      <c r="LTH175" s="146"/>
      <c r="LTI175" s="145"/>
      <c r="LTJ175" s="145"/>
      <c r="LTK175" s="167"/>
      <c r="LTL175" s="147"/>
      <c r="LTM175" s="148"/>
      <c r="LTN175" s="187"/>
      <c r="LTO175" s="188"/>
      <c r="LTP175" s="165"/>
      <c r="LTQ175" s="166"/>
      <c r="LTR175" s="146"/>
      <c r="LTS175" s="145"/>
      <c r="LTT175" s="145"/>
      <c r="LTU175" s="167"/>
      <c r="LTV175" s="147"/>
      <c r="LTW175" s="148"/>
      <c r="LTX175" s="187"/>
      <c r="LTY175" s="188"/>
      <c r="LTZ175" s="165"/>
      <c r="LUA175" s="166"/>
      <c r="LUB175" s="146"/>
      <c r="LUC175" s="145"/>
      <c r="LUD175" s="145"/>
      <c r="LUE175" s="167"/>
      <c r="LUF175" s="147"/>
      <c r="LUG175" s="148"/>
      <c r="LUH175" s="187"/>
      <c r="LUI175" s="188"/>
      <c r="LUJ175" s="165"/>
      <c r="LUK175" s="166"/>
      <c r="LUL175" s="146"/>
      <c r="LUM175" s="145"/>
      <c r="LUN175" s="145"/>
      <c r="LUO175" s="167"/>
      <c r="LUP175" s="147"/>
      <c r="LUQ175" s="148"/>
      <c r="LUR175" s="187"/>
      <c r="LUS175" s="188"/>
      <c r="LUT175" s="165"/>
      <c r="LUU175" s="166"/>
      <c r="LUV175" s="146"/>
      <c r="LUW175" s="145"/>
      <c r="LUX175" s="145"/>
      <c r="LUY175" s="167"/>
      <c r="LUZ175" s="147"/>
      <c r="LVA175" s="148"/>
      <c r="LVB175" s="187"/>
      <c r="LVC175" s="188"/>
      <c r="LVD175" s="165"/>
      <c r="LVE175" s="166"/>
      <c r="LVF175" s="146"/>
      <c r="LVG175" s="145"/>
      <c r="LVH175" s="145"/>
      <c r="LVI175" s="167"/>
      <c r="LVJ175" s="147"/>
      <c r="LVK175" s="148"/>
      <c r="LVL175" s="187"/>
      <c r="LVM175" s="188"/>
      <c r="LVN175" s="165"/>
      <c r="LVO175" s="166"/>
      <c r="LVP175" s="146"/>
      <c r="LVQ175" s="145"/>
      <c r="LVR175" s="145"/>
      <c r="LVS175" s="167"/>
      <c r="LVT175" s="147"/>
      <c r="LVU175" s="148"/>
      <c r="LVV175" s="187"/>
      <c r="LVW175" s="188"/>
      <c r="LVX175" s="165"/>
      <c r="LVY175" s="166"/>
      <c r="LVZ175" s="146"/>
      <c r="LWA175" s="145"/>
      <c r="LWB175" s="145"/>
      <c r="LWC175" s="167"/>
      <c r="LWD175" s="147"/>
      <c r="LWE175" s="148"/>
      <c r="LWF175" s="187"/>
      <c r="LWG175" s="188"/>
      <c r="LWH175" s="165"/>
      <c r="LWI175" s="166"/>
      <c r="LWJ175" s="146"/>
      <c r="LWK175" s="145"/>
      <c r="LWL175" s="145"/>
      <c r="LWM175" s="167"/>
      <c r="LWN175" s="147"/>
      <c r="LWO175" s="148"/>
      <c r="LWP175" s="187"/>
      <c r="LWQ175" s="188"/>
      <c r="LWR175" s="165"/>
      <c r="LWS175" s="166"/>
      <c r="LWT175" s="146"/>
      <c r="LWU175" s="145"/>
      <c r="LWV175" s="145"/>
      <c r="LWW175" s="167"/>
      <c r="LWX175" s="147"/>
      <c r="LWY175" s="148"/>
      <c r="LWZ175" s="187"/>
      <c r="LXA175" s="188"/>
      <c r="LXB175" s="165"/>
      <c r="LXC175" s="166"/>
      <c r="LXD175" s="146"/>
      <c r="LXE175" s="145"/>
      <c r="LXF175" s="145"/>
      <c r="LXG175" s="167"/>
      <c r="LXH175" s="147"/>
      <c r="LXI175" s="148"/>
      <c r="LXJ175" s="187"/>
      <c r="LXK175" s="188"/>
      <c r="LXL175" s="165"/>
      <c r="LXM175" s="166"/>
      <c r="LXN175" s="146"/>
      <c r="LXO175" s="145"/>
      <c r="LXP175" s="145"/>
      <c r="LXQ175" s="167"/>
      <c r="LXR175" s="147"/>
      <c r="LXS175" s="148"/>
      <c r="LXT175" s="187"/>
      <c r="LXU175" s="188"/>
      <c r="LXV175" s="165"/>
      <c r="LXW175" s="166"/>
      <c r="LXX175" s="146"/>
      <c r="LXY175" s="145"/>
      <c r="LXZ175" s="145"/>
      <c r="LYA175" s="167"/>
      <c r="LYB175" s="147"/>
      <c r="LYC175" s="148"/>
      <c r="LYD175" s="187"/>
      <c r="LYE175" s="188"/>
      <c r="LYF175" s="165"/>
      <c r="LYG175" s="166"/>
      <c r="LYH175" s="146"/>
      <c r="LYI175" s="145"/>
      <c r="LYJ175" s="145"/>
      <c r="LYK175" s="167"/>
      <c r="LYL175" s="147"/>
      <c r="LYM175" s="148"/>
      <c r="LYN175" s="187"/>
      <c r="LYO175" s="188"/>
      <c r="LYP175" s="165"/>
      <c r="LYQ175" s="166"/>
      <c r="LYR175" s="146"/>
      <c r="LYS175" s="145"/>
      <c r="LYT175" s="145"/>
      <c r="LYU175" s="167"/>
      <c r="LYV175" s="147"/>
      <c r="LYW175" s="148"/>
      <c r="LYX175" s="187"/>
      <c r="LYY175" s="188"/>
      <c r="LYZ175" s="165"/>
      <c r="LZA175" s="166"/>
      <c r="LZB175" s="146"/>
      <c r="LZC175" s="145"/>
      <c r="LZD175" s="145"/>
      <c r="LZE175" s="167"/>
      <c r="LZF175" s="147"/>
      <c r="LZG175" s="148"/>
      <c r="LZH175" s="187"/>
      <c r="LZI175" s="188"/>
      <c r="LZJ175" s="165"/>
      <c r="LZK175" s="166"/>
      <c r="LZL175" s="146"/>
      <c r="LZM175" s="145"/>
      <c r="LZN175" s="145"/>
      <c r="LZO175" s="167"/>
      <c r="LZP175" s="147"/>
      <c r="LZQ175" s="148"/>
      <c r="LZR175" s="187"/>
      <c r="LZS175" s="188"/>
      <c r="LZT175" s="165"/>
      <c r="LZU175" s="166"/>
      <c r="LZV175" s="146"/>
      <c r="LZW175" s="145"/>
      <c r="LZX175" s="145"/>
      <c r="LZY175" s="167"/>
      <c r="LZZ175" s="147"/>
      <c r="MAA175" s="148"/>
      <c r="MAB175" s="187"/>
      <c r="MAC175" s="188"/>
      <c r="MAD175" s="165"/>
      <c r="MAE175" s="166"/>
      <c r="MAF175" s="146"/>
      <c r="MAG175" s="145"/>
      <c r="MAH175" s="145"/>
      <c r="MAI175" s="167"/>
      <c r="MAJ175" s="147"/>
      <c r="MAK175" s="148"/>
      <c r="MAL175" s="187"/>
      <c r="MAM175" s="188"/>
      <c r="MAN175" s="165"/>
      <c r="MAO175" s="166"/>
      <c r="MAP175" s="146"/>
      <c r="MAQ175" s="145"/>
      <c r="MAR175" s="145"/>
      <c r="MAS175" s="167"/>
      <c r="MAT175" s="147"/>
      <c r="MAU175" s="148"/>
      <c r="MAV175" s="187"/>
      <c r="MAW175" s="188"/>
      <c r="MAX175" s="165"/>
      <c r="MAY175" s="166"/>
      <c r="MAZ175" s="146"/>
      <c r="MBA175" s="145"/>
      <c r="MBB175" s="145"/>
      <c r="MBC175" s="167"/>
      <c r="MBD175" s="147"/>
      <c r="MBE175" s="148"/>
      <c r="MBF175" s="187"/>
      <c r="MBG175" s="188"/>
      <c r="MBH175" s="165"/>
      <c r="MBI175" s="166"/>
      <c r="MBJ175" s="146"/>
      <c r="MBK175" s="145"/>
      <c r="MBL175" s="145"/>
      <c r="MBM175" s="167"/>
      <c r="MBN175" s="147"/>
      <c r="MBO175" s="148"/>
      <c r="MBP175" s="187"/>
      <c r="MBQ175" s="188"/>
      <c r="MBR175" s="165"/>
      <c r="MBS175" s="166"/>
      <c r="MBT175" s="146"/>
      <c r="MBU175" s="145"/>
      <c r="MBV175" s="145"/>
      <c r="MBW175" s="167"/>
      <c r="MBX175" s="147"/>
      <c r="MBY175" s="148"/>
      <c r="MBZ175" s="187"/>
      <c r="MCA175" s="188"/>
      <c r="MCB175" s="165"/>
      <c r="MCC175" s="166"/>
      <c r="MCD175" s="146"/>
      <c r="MCE175" s="145"/>
      <c r="MCF175" s="145"/>
      <c r="MCG175" s="167"/>
      <c r="MCH175" s="147"/>
      <c r="MCI175" s="148"/>
      <c r="MCJ175" s="187"/>
      <c r="MCK175" s="188"/>
      <c r="MCL175" s="165"/>
      <c r="MCM175" s="166"/>
      <c r="MCN175" s="146"/>
      <c r="MCO175" s="145"/>
      <c r="MCP175" s="145"/>
      <c r="MCQ175" s="167"/>
      <c r="MCR175" s="147"/>
      <c r="MCS175" s="148"/>
      <c r="MCT175" s="187"/>
      <c r="MCU175" s="188"/>
      <c r="MCV175" s="165"/>
      <c r="MCW175" s="166"/>
      <c r="MCX175" s="146"/>
      <c r="MCY175" s="145"/>
      <c r="MCZ175" s="145"/>
      <c r="MDA175" s="167"/>
      <c r="MDB175" s="147"/>
      <c r="MDC175" s="148"/>
      <c r="MDD175" s="187"/>
      <c r="MDE175" s="188"/>
      <c r="MDF175" s="165"/>
      <c r="MDG175" s="166"/>
      <c r="MDH175" s="146"/>
      <c r="MDI175" s="145"/>
      <c r="MDJ175" s="145"/>
      <c r="MDK175" s="167"/>
      <c r="MDL175" s="147"/>
      <c r="MDM175" s="148"/>
      <c r="MDN175" s="187"/>
      <c r="MDO175" s="188"/>
      <c r="MDP175" s="165"/>
      <c r="MDQ175" s="166"/>
      <c r="MDR175" s="146"/>
      <c r="MDS175" s="145"/>
      <c r="MDT175" s="145"/>
      <c r="MDU175" s="167"/>
      <c r="MDV175" s="147"/>
      <c r="MDW175" s="148"/>
      <c r="MDX175" s="187"/>
      <c r="MDY175" s="188"/>
      <c r="MDZ175" s="165"/>
      <c r="MEA175" s="166"/>
      <c r="MEB175" s="146"/>
      <c r="MEC175" s="145"/>
      <c r="MED175" s="145"/>
      <c r="MEE175" s="167"/>
      <c r="MEF175" s="147"/>
      <c r="MEG175" s="148"/>
      <c r="MEH175" s="187"/>
      <c r="MEI175" s="188"/>
      <c r="MEJ175" s="165"/>
      <c r="MEK175" s="166"/>
      <c r="MEL175" s="146"/>
      <c r="MEM175" s="145"/>
      <c r="MEN175" s="145"/>
      <c r="MEO175" s="167"/>
      <c r="MEP175" s="147"/>
      <c r="MEQ175" s="148"/>
      <c r="MER175" s="187"/>
      <c r="MES175" s="188"/>
      <c r="MET175" s="165"/>
      <c r="MEU175" s="166"/>
      <c r="MEV175" s="146"/>
      <c r="MEW175" s="145"/>
      <c r="MEX175" s="145"/>
      <c r="MEY175" s="167"/>
      <c r="MEZ175" s="147"/>
      <c r="MFA175" s="148"/>
      <c r="MFB175" s="187"/>
      <c r="MFC175" s="188"/>
      <c r="MFD175" s="165"/>
      <c r="MFE175" s="166"/>
      <c r="MFF175" s="146"/>
      <c r="MFG175" s="145"/>
      <c r="MFH175" s="145"/>
      <c r="MFI175" s="167"/>
      <c r="MFJ175" s="147"/>
      <c r="MFK175" s="148"/>
      <c r="MFL175" s="187"/>
      <c r="MFM175" s="188"/>
      <c r="MFN175" s="165"/>
      <c r="MFO175" s="166"/>
      <c r="MFP175" s="146"/>
      <c r="MFQ175" s="145"/>
      <c r="MFR175" s="145"/>
      <c r="MFS175" s="167"/>
      <c r="MFT175" s="147"/>
      <c r="MFU175" s="148"/>
      <c r="MFV175" s="187"/>
      <c r="MFW175" s="188"/>
      <c r="MFX175" s="165"/>
      <c r="MFY175" s="166"/>
      <c r="MFZ175" s="146"/>
      <c r="MGA175" s="145"/>
      <c r="MGB175" s="145"/>
      <c r="MGC175" s="167"/>
      <c r="MGD175" s="147"/>
      <c r="MGE175" s="148"/>
      <c r="MGF175" s="187"/>
      <c r="MGG175" s="188"/>
      <c r="MGH175" s="165"/>
      <c r="MGI175" s="166"/>
      <c r="MGJ175" s="146"/>
      <c r="MGK175" s="145"/>
      <c r="MGL175" s="145"/>
      <c r="MGM175" s="167"/>
      <c r="MGN175" s="147"/>
      <c r="MGO175" s="148"/>
      <c r="MGP175" s="187"/>
      <c r="MGQ175" s="188"/>
      <c r="MGR175" s="165"/>
      <c r="MGS175" s="166"/>
      <c r="MGT175" s="146"/>
      <c r="MGU175" s="145"/>
      <c r="MGV175" s="145"/>
      <c r="MGW175" s="167"/>
      <c r="MGX175" s="147"/>
      <c r="MGY175" s="148"/>
      <c r="MGZ175" s="187"/>
      <c r="MHA175" s="188"/>
      <c r="MHB175" s="165"/>
      <c r="MHC175" s="166"/>
      <c r="MHD175" s="146"/>
      <c r="MHE175" s="145"/>
      <c r="MHF175" s="145"/>
      <c r="MHG175" s="167"/>
      <c r="MHH175" s="147"/>
      <c r="MHI175" s="148"/>
      <c r="MHJ175" s="187"/>
      <c r="MHK175" s="188"/>
      <c r="MHL175" s="165"/>
      <c r="MHM175" s="166"/>
      <c r="MHN175" s="146"/>
      <c r="MHO175" s="145"/>
      <c r="MHP175" s="145"/>
      <c r="MHQ175" s="167"/>
      <c r="MHR175" s="147"/>
      <c r="MHS175" s="148"/>
      <c r="MHT175" s="187"/>
      <c r="MHU175" s="188"/>
      <c r="MHV175" s="165"/>
      <c r="MHW175" s="166"/>
      <c r="MHX175" s="146"/>
      <c r="MHY175" s="145"/>
      <c r="MHZ175" s="145"/>
      <c r="MIA175" s="167"/>
      <c r="MIB175" s="147"/>
      <c r="MIC175" s="148"/>
      <c r="MID175" s="187"/>
      <c r="MIE175" s="188"/>
      <c r="MIF175" s="165"/>
      <c r="MIG175" s="166"/>
      <c r="MIH175" s="146"/>
      <c r="MII175" s="145"/>
      <c r="MIJ175" s="145"/>
      <c r="MIK175" s="167"/>
      <c r="MIL175" s="147"/>
      <c r="MIM175" s="148"/>
      <c r="MIN175" s="187"/>
      <c r="MIO175" s="188"/>
      <c r="MIP175" s="165"/>
      <c r="MIQ175" s="166"/>
      <c r="MIR175" s="146"/>
      <c r="MIS175" s="145"/>
      <c r="MIT175" s="145"/>
      <c r="MIU175" s="167"/>
      <c r="MIV175" s="147"/>
      <c r="MIW175" s="148"/>
      <c r="MIX175" s="187"/>
      <c r="MIY175" s="188"/>
      <c r="MIZ175" s="165"/>
      <c r="MJA175" s="166"/>
      <c r="MJB175" s="146"/>
      <c r="MJC175" s="145"/>
      <c r="MJD175" s="145"/>
      <c r="MJE175" s="167"/>
      <c r="MJF175" s="147"/>
      <c r="MJG175" s="148"/>
      <c r="MJH175" s="187"/>
      <c r="MJI175" s="188"/>
      <c r="MJJ175" s="165"/>
      <c r="MJK175" s="166"/>
      <c r="MJL175" s="146"/>
      <c r="MJM175" s="145"/>
      <c r="MJN175" s="145"/>
      <c r="MJO175" s="167"/>
      <c r="MJP175" s="147"/>
      <c r="MJQ175" s="148"/>
      <c r="MJR175" s="187"/>
      <c r="MJS175" s="188"/>
      <c r="MJT175" s="165"/>
      <c r="MJU175" s="166"/>
      <c r="MJV175" s="146"/>
      <c r="MJW175" s="145"/>
      <c r="MJX175" s="145"/>
      <c r="MJY175" s="167"/>
      <c r="MJZ175" s="147"/>
      <c r="MKA175" s="148"/>
      <c r="MKB175" s="187"/>
      <c r="MKC175" s="188"/>
      <c r="MKD175" s="165"/>
      <c r="MKE175" s="166"/>
      <c r="MKF175" s="146"/>
      <c r="MKG175" s="145"/>
      <c r="MKH175" s="145"/>
      <c r="MKI175" s="167"/>
      <c r="MKJ175" s="147"/>
      <c r="MKK175" s="148"/>
      <c r="MKL175" s="187"/>
      <c r="MKM175" s="188"/>
      <c r="MKN175" s="165"/>
      <c r="MKO175" s="166"/>
      <c r="MKP175" s="146"/>
      <c r="MKQ175" s="145"/>
      <c r="MKR175" s="145"/>
      <c r="MKS175" s="167"/>
      <c r="MKT175" s="147"/>
      <c r="MKU175" s="148"/>
      <c r="MKV175" s="187"/>
      <c r="MKW175" s="188"/>
      <c r="MKX175" s="165"/>
      <c r="MKY175" s="166"/>
      <c r="MKZ175" s="146"/>
      <c r="MLA175" s="145"/>
      <c r="MLB175" s="145"/>
      <c r="MLC175" s="167"/>
      <c r="MLD175" s="147"/>
      <c r="MLE175" s="148"/>
      <c r="MLF175" s="187"/>
      <c r="MLG175" s="188"/>
      <c r="MLH175" s="165"/>
      <c r="MLI175" s="166"/>
      <c r="MLJ175" s="146"/>
      <c r="MLK175" s="145"/>
      <c r="MLL175" s="145"/>
      <c r="MLM175" s="167"/>
      <c r="MLN175" s="147"/>
      <c r="MLO175" s="148"/>
      <c r="MLP175" s="187"/>
      <c r="MLQ175" s="188"/>
      <c r="MLR175" s="165"/>
      <c r="MLS175" s="166"/>
      <c r="MLT175" s="146"/>
      <c r="MLU175" s="145"/>
      <c r="MLV175" s="145"/>
      <c r="MLW175" s="167"/>
      <c r="MLX175" s="147"/>
      <c r="MLY175" s="148"/>
      <c r="MLZ175" s="187"/>
      <c r="MMA175" s="188"/>
      <c r="MMB175" s="165"/>
      <c r="MMC175" s="166"/>
      <c r="MMD175" s="146"/>
      <c r="MME175" s="145"/>
      <c r="MMF175" s="145"/>
      <c r="MMG175" s="167"/>
      <c r="MMH175" s="147"/>
      <c r="MMI175" s="148"/>
      <c r="MMJ175" s="187"/>
      <c r="MMK175" s="188"/>
      <c r="MML175" s="165"/>
      <c r="MMM175" s="166"/>
      <c r="MMN175" s="146"/>
      <c r="MMO175" s="145"/>
      <c r="MMP175" s="145"/>
      <c r="MMQ175" s="167"/>
      <c r="MMR175" s="147"/>
      <c r="MMS175" s="148"/>
      <c r="MMT175" s="187"/>
      <c r="MMU175" s="188"/>
      <c r="MMV175" s="165"/>
      <c r="MMW175" s="166"/>
      <c r="MMX175" s="146"/>
      <c r="MMY175" s="145"/>
      <c r="MMZ175" s="145"/>
      <c r="MNA175" s="167"/>
      <c r="MNB175" s="147"/>
      <c r="MNC175" s="148"/>
      <c r="MND175" s="187"/>
      <c r="MNE175" s="188"/>
      <c r="MNF175" s="165"/>
      <c r="MNG175" s="166"/>
      <c r="MNH175" s="146"/>
      <c r="MNI175" s="145"/>
      <c r="MNJ175" s="145"/>
      <c r="MNK175" s="167"/>
      <c r="MNL175" s="147"/>
      <c r="MNM175" s="148"/>
      <c r="MNN175" s="187"/>
      <c r="MNO175" s="188"/>
      <c r="MNP175" s="165"/>
      <c r="MNQ175" s="166"/>
      <c r="MNR175" s="146"/>
      <c r="MNS175" s="145"/>
      <c r="MNT175" s="145"/>
      <c r="MNU175" s="167"/>
      <c r="MNV175" s="147"/>
      <c r="MNW175" s="148"/>
      <c r="MNX175" s="187"/>
      <c r="MNY175" s="188"/>
      <c r="MNZ175" s="165"/>
      <c r="MOA175" s="166"/>
      <c r="MOB175" s="146"/>
      <c r="MOC175" s="145"/>
      <c r="MOD175" s="145"/>
      <c r="MOE175" s="167"/>
      <c r="MOF175" s="147"/>
      <c r="MOG175" s="148"/>
      <c r="MOH175" s="187"/>
      <c r="MOI175" s="188"/>
      <c r="MOJ175" s="165"/>
      <c r="MOK175" s="166"/>
      <c r="MOL175" s="146"/>
      <c r="MOM175" s="145"/>
      <c r="MON175" s="145"/>
      <c r="MOO175" s="167"/>
      <c r="MOP175" s="147"/>
      <c r="MOQ175" s="148"/>
      <c r="MOR175" s="187"/>
      <c r="MOS175" s="188"/>
      <c r="MOT175" s="165"/>
      <c r="MOU175" s="166"/>
      <c r="MOV175" s="146"/>
      <c r="MOW175" s="145"/>
      <c r="MOX175" s="145"/>
      <c r="MOY175" s="167"/>
      <c r="MOZ175" s="147"/>
      <c r="MPA175" s="148"/>
      <c r="MPB175" s="187"/>
      <c r="MPC175" s="188"/>
      <c r="MPD175" s="165"/>
      <c r="MPE175" s="166"/>
      <c r="MPF175" s="146"/>
      <c r="MPG175" s="145"/>
      <c r="MPH175" s="145"/>
      <c r="MPI175" s="167"/>
      <c r="MPJ175" s="147"/>
      <c r="MPK175" s="148"/>
      <c r="MPL175" s="187"/>
      <c r="MPM175" s="188"/>
      <c r="MPN175" s="165"/>
      <c r="MPO175" s="166"/>
      <c r="MPP175" s="146"/>
      <c r="MPQ175" s="145"/>
      <c r="MPR175" s="145"/>
      <c r="MPS175" s="167"/>
      <c r="MPT175" s="147"/>
      <c r="MPU175" s="148"/>
      <c r="MPV175" s="187"/>
      <c r="MPW175" s="188"/>
      <c r="MPX175" s="165"/>
      <c r="MPY175" s="166"/>
      <c r="MPZ175" s="146"/>
      <c r="MQA175" s="145"/>
      <c r="MQB175" s="145"/>
      <c r="MQC175" s="167"/>
      <c r="MQD175" s="147"/>
      <c r="MQE175" s="148"/>
      <c r="MQF175" s="187"/>
      <c r="MQG175" s="188"/>
      <c r="MQH175" s="165"/>
      <c r="MQI175" s="166"/>
      <c r="MQJ175" s="146"/>
      <c r="MQK175" s="145"/>
      <c r="MQL175" s="145"/>
      <c r="MQM175" s="167"/>
      <c r="MQN175" s="147"/>
      <c r="MQO175" s="148"/>
      <c r="MQP175" s="187"/>
      <c r="MQQ175" s="188"/>
      <c r="MQR175" s="165"/>
      <c r="MQS175" s="166"/>
      <c r="MQT175" s="146"/>
      <c r="MQU175" s="145"/>
      <c r="MQV175" s="145"/>
      <c r="MQW175" s="167"/>
      <c r="MQX175" s="147"/>
      <c r="MQY175" s="148"/>
      <c r="MQZ175" s="187"/>
      <c r="MRA175" s="188"/>
      <c r="MRB175" s="165"/>
      <c r="MRC175" s="166"/>
      <c r="MRD175" s="146"/>
      <c r="MRE175" s="145"/>
      <c r="MRF175" s="145"/>
      <c r="MRG175" s="167"/>
      <c r="MRH175" s="147"/>
      <c r="MRI175" s="148"/>
      <c r="MRJ175" s="187"/>
      <c r="MRK175" s="188"/>
      <c r="MRL175" s="165"/>
      <c r="MRM175" s="166"/>
      <c r="MRN175" s="146"/>
      <c r="MRO175" s="145"/>
      <c r="MRP175" s="145"/>
      <c r="MRQ175" s="167"/>
      <c r="MRR175" s="147"/>
      <c r="MRS175" s="148"/>
      <c r="MRT175" s="187"/>
      <c r="MRU175" s="188"/>
      <c r="MRV175" s="165"/>
      <c r="MRW175" s="166"/>
      <c r="MRX175" s="146"/>
      <c r="MRY175" s="145"/>
      <c r="MRZ175" s="145"/>
      <c r="MSA175" s="167"/>
      <c r="MSB175" s="147"/>
      <c r="MSC175" s="148"/>
      <c r="MSD175" s="187"/>
      <c r="MSE175" s="188"/>
      <c r="MSF175" s="165"/>
      <c r="MSG175" s="166"/>
      <c r="MSH175" s="146"/>
      <c r="MSI175" s="145"/>
      <c r="MSJ175" s="145"/>
      <c r="MSK175" s="167"/>
      <c r="MSL175" s="147"/>
      <c r="MSM175" s="148"/>
      <c r="MSN175" s="187"/>
      <c r="MSO175" s="188"/>
      <c r="MSP175" s="165"/>
      <c r="MSQ175" s="166"/>
      <c r="MSR175" s="146"/>
      <c r="MSS175" s="145"/>
      <c r="MST175" s="145"/>
      <c r="MSU175" s="167"/>
      <c r="MSV175" s="147"/>
      <c r="MSW175" s="148"/>
      <c r="MSX175" s="187"/>
      <c r="MSY175" s="188"/>
      <c r="MSZ175" s="165"/>
      <c r="MTA175" s="166"/>
      <c r="MTB175" s="146"/>
      <c r="MTC175" s="145"/>
      <c r="MTD175" s="145"/>
      <c r="MTE175" s="167"/>
      <c r="MTF175" s="147"/>
      <c r="MTG175" s="148"/>
      <c r="MTH175" s="187"/>
      <c r="MTI175" s="188"/>
      <c r="MTJ175" s="165"/>
      <c r="MTK175" s="166"/>
      <c r="MTL175" s="146"/>
      <c r="MTM175" s="145"/>
      <c r="MTN175" s="145"/>
      <c r="MTO175" s="167"/>
      <c r="MTP175" s="147"/>
      <c r="MTQ175" s="148"/>
      <c r="MTR175" s="187"/>
      <c r="MTS175" s="188"/>
      <c r="MTT175" s="165"/>
      <c r="MTU175" s="166"/>
      <c r="MTV175" s="146"/>
      <c r="MTW175" s="145"/>
      <c r="MTX175" s="145"/>
      <c r="MTY175" s="167"/>
      <c r="MTZ175" s="147"/>
      <c r="MUA175" s="148"/>
      <c r="MUB175" s="187"/>
      <c r="MUC175" s="188"/>
      <c r="MUD175" s="165"/>
      <c r="MUE175" s="166"/>
      <c r="MUF175" s="146"/>
      <c r="MUG175" s="145"/>
      <c r="MUH175" s="145"/>
      <c r="MUI175" s="167"/>
      <c r="MUJ175" s="147"/>
      <c r="MUK175" s="148"/>
      <c r="MUL175" s="187"/>
      <c r="MUM175" s="188"/>
      <c r="MUN175" s="165"/>
      <c r="MUO175" s="166"/>
      <c r="MUP175" s="146"/>
      <c r="MUQ175" s="145"/>
      <c r="MUR175" s="145"/>
      <c r="MUS175" s="167"/>
      <c r="MUT175" s="147"/>
      <c r="MUU175" s="148"/>
      <c r="MUV175" s="187"/>
      <c r="MUW175" s="188"/>
      <c r="MUX175" s="165"/>
      <c r="MUY175" s="166"/>
      <c r="MUZ175" s="146"/>
      <c r="MVA175" s="145"/>
      <c r="MVB175" s="145"/>
      <c r="MVC175" s="167"/>
      <c r="MVD175" s="147"/>
      <c r="MVE175" s="148"/>
      <c r="MVF175" s="187"/>
      <c r="MVG175" s="188"/>
      <c r="MVH175" s="165"/>
      <c r="MVI175" s="166"/>
      <c r="MVJ175" s="146"/>
      <c r="MVK175" s="145"/>
      <c r="MVL175" s="145"/>
      <c r="MVM175" s="167"/>
      <c r="MVN175" s="147"/>
      <c r="MVO175" s="148"/>
      <c r="MVP175" s="187"/>
      <c r="MVQ175" s="188"/>
      <c r="MVR175" s="165"/>
      <c r="MVS175" s="166"/>
      <c r="MVT175" s="146"/>
      <c r="MVU175" s="145"/>
      <c r="MVV175" s="145"/>
      <c r="MVW175" s="167"/>
      <c r="MVX175" s="147"/>
      <c r="MVY175" s="148"/>
      <c r="MVZ175" s="187"/>
      <c r="MWA175" s="188"/>
      <c r="MWB175" s="165"/>
      <c r="MWC175" s="166"/>
      <c r="MWD175" s="146"/>
      <c r="MWE175" s="145"/>
      <c r="MWF175" s="145"/>
      <c r="MWG175" s="167"/>
      <c r="MWH175" s="147"/>
      <c r="MWI175" s="148"/>
      <c r="MWJ175" s="187"/>
      <c r="MWK175" s="188"/>
      <c r="MWL175" s="165"/>
      <c r="MWM175" s="166"/>
      <c r="MWN175" s="146"/>
      <c r="MWO175" s="145"/>
      <c r="MWP175" s="145"/>
      <c r="MWQ175" s="167"/>
      <c r="MWR175" s="147"/>
      <c r="MWS175" s="148"/>
      <c r="MWT175" s="187"/>
      <c r="MWU175" s="188"/>
      <c r="MWV175" s="165"/>
      <c r="MWW175" s="166"/>
      <c r="MWX175" s="146"/>
      <c r="MWY175" s="145"/>
      <c r="MWZ175" s="145"/>
      <c r="MXA175" s="167"/>
      <c r="MXB175" s="147"/>
      <c r="MXC175" s="148"/>
      <c r="MXD175" s="187"/>
      <c r="MXE175" s="188"/>
      <c r="MXF175" s="165"/>
      <c r="MXG175" s="166"/>
      <c r="MXH175" s="146"/>
      <c r="MXI175" s="145"/>
      <c r="MXJ175" s="145"/>
      <c r="MXK175" s="167"/>
      <c r="MXL175" s="147"/>
      <c r="MXM175" s="148"/>
      <c r="MXN175" s="187"/>
      <c r="MXO175" s="188"/>
      <c r="MXP175" s="165"/>
      <c r="MXQ175" s="166"/>
      <c r="MXR175" s="146"/>
      <c r="MXS175" s="145"/>
      <c r="MXT175" s="145"/>
      <c r="MXU175" s="167"/>
      <c r="MXV175" s="147"/>
      <c r="MXW175" s="148"/>
      <c r="MXX175" s="187"/>
      <c r="MXY175" s="188"/>
      <c r="MXZ175" s="165"/>
      <c r="MYA175" s="166"/>
      <c r="MYB175" s="146"/>
      <c r="MYC175" s="145"/>
      <c r="MYD175" s="145"/>
      <c r="MYE175" s="167"/>
      <c r="MYF175" s="147"/>
      <c r="MYG175" s="148"/>
      <c r="MYH175" s="187"/>
      <c r="MYI175" s="188"/>
      <c r="MYJ175" s="165"/>
      <c r="MYK175" s="166"/>
      <c r="MYL175" s="146"/>
      <c r="MYM175" s="145"/>
      <c r="MYN175" s="145"/>
      <c r="MYO175" s="167"/>
      <c r="MYP175" s="147"/>
      <c r="MYQ175" s="148"/>
      <c r="MYR175" s="187"/>
      <c r="MYS175" s="188"/>
      <c r="MYT175" s="165"/>
      <c r="MYU175" s="166"/>
      <c r="MYV175" s="146"/>
      <c r="MYW175" s="145"/>
      <c r="MYX175" s="145"/>
      <c r="MYY175" s="167"/>
      <c r="MYZ175" s="147"/>
      <c r="MZA175" s="148"/>
      <c r="MZB175" s="187"/>
      <c r="MZC175" s="188"/>
      <c r="MZD175" s="165"/>
      <c r="MZE175" s="166"/>
      <c r="MZF175" s="146"/>
      <c r="MZG175" s="145"/>
      <c r="MZH175" s="145"/>
      <c r="MZI175" s="167"/>
      <c r="MZJ175" s="147"/>
      <c r="MZK175" s="148"/>
      <c r="MZL175" s="187"/>
      <c r="MZM175" s="188"/>
      <c r="MZN175" s="165"/>
      <c r="MZO175" s="166"/>
      <c r="MZP175" s="146"/>
      <c r="MZQ175" s="145"/>
      <c r="MZR175" s="145"/>
      <c r="MZS175" s="167"/>
      <c r="MZT175" s="147"/>
      <c r="MZU175" s="148"/>
      <c r="MZV175" s="187"/>
      <c r="MZW175" s="188"/>
      <c r="MZX175" s="165"/>
      <c r="MZY175" s="166"/>
      <c r="MZZ175" s="146"/>
      <c r="NAA175" s="145"/>
      <c r="NAB175" s="145"/>
      <c r="NAC175" s="167"/>
      <c r="NAD175" s="147"/>
      <c r="NAE175" s="148"/>
      <c r="NAF175" s="187"/>
      <c r="NAG175" s="188"/>
      <c r="NAH175" s="165"/>
      <c r="NAI175" s="166"/>
      <c r="NAJ175" s="146"/>
      <c r="NAK175" s="145"/>
      <c r="NAL175" s="145"/>
      <c r="NAM175" s="167"/>
      <c r="NAN175" s="147"/>
      <c r="NAO175" s="148"/>
      <c r="NAP175" s="187"/>
      <c r="NAQ175" s="188"/>
      <c r="NAR175" s="165"/>
      <c r="NAS175" s="166"/>
      <c r="NAT175" s="146"/>
      <c r="NAU175" s="145"/>
      <c r="NAV175" s="145"/>
      <c r="NAW175" s="167"/>
      <c r="NAX175" s="147"/>
      <c r="NAY175" s="148"/>
      <c r="NAZ175" s="187"/>
      <c r="NBA175" s="188"/>
      <c r="NBB175" s="165"/>
      <c r="NBC175" s="166"/>
      <c r="NBD175" s="146"/>
      <c r="NBE175" s="145"/>
      <c r="NBF175" s="145"/>
      <c r="NBG175" s="167"/>
      <c r="NBH175" s="147"/>
      <c r="NBI175" s="148"/>
      <c r="NBJ175" s="187"/>
      <c r="NBK175" s="188"/>
      <c r="NBL175" s="165"/>
      <c r="NBM175" s="166"/>
      <c r="NBN175" s="146"/>
      <c r="NBO175" s="145"/>
      <c r="NBP175" s="145"/>
      <c r="NBQ175" s="167"/>
      <c r="NBR175" s="147"/>
      <c r="NBS175" s="148"/>
      <c r="NBT175" s="187"/>
      <c r="NBU175" s="188"/>
      <c r="NBV175" s="165"/>
      <c r="NBW175" s="166"/>
      <c r="NBX175" s="146"/>
      <c r="NBY175" s="145"/>
      <c r="NBZ175" s="145"/>
      <c r="NCA175" s="167"/>
      <c r="NCB175" s="147"/>
      <c r="NCC175" s="148"/>
      <c r="NCD175" s="187"/>
      <c r="NCE175" s="188"/>
      <c r="NCF175" s="165"/>
      <c r="NCG175" s="166"/>
      <c r="NCH175" s="146"/>
      <c r="NCI175" s="145"/>
      <c r="NCJ175" s="145"/>
      <c r="NCK175" s="167"/>
      <c r="NCL175" s="147"/>
      <c r="NCM175" s="148"/>
      <c r="NCN175" s="187"/>
      <c r="NCO175" s="188"/>
      <c r="NCP175" s="165"/>
      <c r="NCQ175" s="166"/>
      <c r="NCR175" s="146"/>
      <c r="NCS175" s="145"/>
      <c r="NCT175" s="145"/>
      <c r="NCU175" s="167"/>
      <c r="NCV175" s="147"/>
      <c r="NCW175" s="148"/>
      <c r="NCX175" s="187"/>
      <c r="NCY175" s="188"/>
      <c r="NCZ175" s="165"/>
      <c r="NDA175" s="166"/>
      <c r="NDB175" s="146"/>
      <c r="NDC175" s="145"/>
      <c r="NDD175" s="145"/>
      <c r="NDE175" s="167"/>
      <c r="NDF175" s="147"/>
      <c r="NDG175" s="148"/>
      <c r="NDH175" s="187"/>
      <c r="NDI175" s="188"/>
      <c r="NDJ175" s="165"/>
      <c r="NDK175" s="166"/>
      <c r="NDL175" s="146"/>
      <c r="NDM175" s="145"/>
      <c r="NDN175" s="145"/>
      <c r="NDO175" s="167"/>
      <c r="NDP175" s="147"/>
      <c r="NDQ175" s="148"/>
      <c r="NDR175" s="187"/>
      <c r="NDS175" s="188"/>
      <c r="NDT175" s="165"/>
      <c r="NDU175" s="166"/>
      <c r="NDV175" s="146"/>
      <c r="NDW175" s="145"/>
      <c r="NDX175" s="145"/>
      <c r="NDY175" s="167"/>
      <c r="NDZ175" s="147"/>
      <c r="NEA175" s="148"/>
      <c r="NEB175" s="187"/>
      <c r="NEC175" s="188"/>
      <c r="NED175" s="165"/>
      <c r="NEE175" s="166"/>
      <c r="NEF175" s="146"/>
      <c r="NEG175" s="145"/>
      <c r="NEH175" s="145"/>
      <c r="NEI175" s="167"/>
      <c r="NEJ175" s="147"/>
      <c r="NEK175" s="148"/>
      <c r="NEL175" s="187"/>
      <c r="NEM175" s="188"/>
      <c r="NEN175" s="165"/>
      <c r="NEO175" s="166"/>
      <c r="NEP175" s="146"/>
      <c r="NEQ175" s="145"/>
      <c r="NER175" s="145"/>
      <c r="NES175" s="167"/>
      <c r="NET175" s="147"/>
      <c r="NEU175" s="148"/>
      <c r="NEV175" s="187"/>
      <c r="NEW175" s="188"/>
      <c r="NEX175" s="165"/>
      <c r="NEY175" s="166"/>
      <c r="NEZ175" s="146"/>
      <c r="NFA175" s="145"/>
      <c r="NFB175" s="145"/>
      <c r="NFC175" s="167"/>
      <c r="NFD175" s="147"/>
      <c r="NFE175" s="148"/>
      <c r="NFF175" s="187"/>
      <c r="NFG175" s="188"/>
      <c r="NFH175" s="165"/>
      <c r="NFI175" s="166"/>
      <c r="NFJ175" s="146"/>
      <c r="NFK175" s="145"/>
      <c r="NFL175" s="145"/>
      <c r="NFM175" s="167"/>
      <c r="NFN175" s="147"/>
      <c r="NFO175" s="148"/>
      <c r="NFP175" s="187"/>
      <c r="NFQ175" s="188"/>
      <c r="NFR175" s="165"/>
      <c r="NFS175" s="166"/>
      <c r="NFT175" s="146"/>
      <c r="NFU175" s="145"/>
      <c r="NFV175" s="145"/>
      <c r="NFW175" s="167"/>
      <c r="NFX175" s="147"/>
      <c r="NFY175" s="148"/>
      <c r="NFZ175" s="187"/>
      <c r="NGA175" s="188"/>
      <c r="NGB175" s="165"/>
      <c r="NGC175" s="166"/>
      <c r="NGD175" s="146"/>
      <c r="NGE175" s="145"/>
      <c r="NGF175" s="145"/>
      <c r="NGG175" s="167"/>
      <c r="NGH175" s="147"/>
      <c r="NGI175" s="148"/>
      <c r="NGJ175" s="187"/>
      <c r="NGK175" s="188"/>
      <c r="NGL175" s="165"/>
      <c r="NGM175" s="166"/>
      <c r="NGN175" s="146"/>
      <c r="NGO175" s="145"/>
      <c r="NGP175" s="145"/>
      <c r="NGQ175" s="167"/>
      <c r="NGR175" s="147"/>
      <c r="NGS175" s="148"/>
      <c r="NGT175" s="187"/>
      <c r="NGU175" s="188"/>
      <c r="NGV175" s="165"/>
      <c r="NGW175" s="166"/>
      <c r="NGX175" s="146"/>
      <c r="NGY175" s="145"/>
      <c r="NGZ175" s="145"/>
      <c r="NHA175" s="167"/>
      <c r="NHB175" s="147"/>
      <c r="NHC175" s="148"/>
      <c r="NHD175" s="187"/>
      <c r="NHE175" s="188"/>
      <c r="NHF175" s="165"/>
      <c r="NHG175" s="166"/>
      <c r="NHH175" s="146"/>
      <c r="NHI175" s="145"/>
      <c r="NHJ175" s="145"/>
      <c r="NHK175" s="167"/>
      <c r="NHL175" s="147"/>
      <c r="NHM175" s="148"/>
      <c r="NHN175" s="187"/>
      <c r="NHO175" s="188"/>
      <c r="NHP175" s="165"/>
      <c r="NHQ175" s="166"/>
      <c r="NHR175" s="146"/>
      <c r="NHS175" s="145"/>
      <c r="NHT175" s="145"/>
      <c r="NHU175" s="167"/>
      <c r="NHV175" s="147"/>
      <c r="NHW175" s="148"/>
      <c r="NHX175" s="187"/>
      <c r="NHY175" s="188"/>
      <c r="NHZ175" s="165"/>
      <c r="NIA175" s="166"/>
      <c r="NIB175" s="146"/>
      <c r="NIC175" s="145"/>
      <c r="NID175" s="145"/>
      <c r="NIE175" s="167"/>
      <c r="NIF175" s="147"/>
      <c r="NIG175" s="148"/>
      <c r="NIH175" s="187"/>
      <c r="NII175" s="188"/>
      <c r="NIJ175" s="165"/>
      <c r="NIK175" s="166"/>
      <c r="NIL175" s="146"/>
      <c r="NIM175" s="145"/>
      <c r="NIN175" s="145"/>
      <c r="NIO175" s="167"/>
      <c r="NIP175" s="147"/>
      <c r="NIQ175" s="148"/>
      <c r="NIR175" s="187"/>
      <c r="NIS175" s="188"/>
      <c r="NIT175" s="165"/>
      <c r="NIU175" s="166"/>
      <c r="NIV175" s="146"/>
      <c r="NIW175" s="145"/>
      <c r="NIX175" s="145"/>
      <c r="NIY175" s="167"/>
      <c r="NIZ175" s="147"/>
      <c r="NJA175" s="148"/>
      <c r="NJB175" s="187"/>
      <c r="NJC175" s="188"/>
      <c r="NJD175" s="165"/>
      <c r="NJE175" s="166"/>
      <c r="NJF175" s="146"/>
      <c r="NJG175" s="145"/>
      <c r="NJH175" s="145"/>
      <c r="NJI175" s="167"/>
      <c r="NJJ175" s="147"/>
      <c r="NJK175" s="148"/>
      <c r="NJL175" s="187"/>
      <c r="NJM175" s="188"/>
      <c r="NJN175" s="165"/>
      <c r="NJO175" s="166"/>
      <c r="NJP175" s="146"/>
      <c r="NJQ175" s="145"/>
      <c r="NJR175" s="145"/>
      <c r="NJS175" s="167"/>
      <c r="NJT175" s="147"/>
      <c r="NJU175" s="148"/>
      <c r="NJV175" s="187"/>
      <c r="NJW175" s="188"/>
      <c r="NJX175" s="165"/>
      <c r="NJY175" s="166"/>
      <c r="NJZ175" s="146"/>
      <c r="NKA175" s="145"/>
      <c r="NKB175" s="145"/>
      <c r="NKC175" s="167"/>
      <c r="NKD175" s="147"/>
      <c r="NKE175" s="148"/>
      <c r="NKF175" s="187"/>
      <c r="NKG175" s="188"/>
      <c r="NKH175" s="165"/>
      <c r="NKI175" s="166"/>
      <c r="NKJ175" s="146"/>
      <c r="NKK175" s="145"/>
      <c r="NKL175" s="145"/>
      <c r="NKM175" s="167"/>
      <c r="NKN175" s="147"/>
      <c r="NKO175" s="148"/>
      <c r="NKP175" s="187"/>
      <c r="NKQ175" s="188"/>
      <c r="NKR175" s="165"/>
      <c r="NKS175" s="166"/>
      <c r="NKT175" s="146"/>
      <c r="NKU175" s="145"/>
      <c r="NKV175" s="145"/>
      <c r="NKW175" s="167"/>
      <c r="NKX175" s="147"/>
      <c r="NKY175" s="148"/>
      <c r="NKZ175" s="187"/>
      <c r="NLA175" s="188"/>
      <c r="NLB175" s="165"/>
      <c r="NLC175" s="166"/>
      <c r="NLD175" s="146"/>
      <c r="NLE175" s="145"/>
      <c r="NLF175" s="145"/>
      <c r="NLG175" s="167"/>
      <c r="NLH175" s="147"/>
      <c r="NLI175" s="148"/>
      <c r="NLJ175" s="187"/>
      <c r="NLK175" s="188"/>
      <c r="NLL175" s="165"/>
      <c r="NLM175" s="166"/>
      <c r="NLN175" s="146"/>
      <c r="NLO175" s="145"/>
      <c r="NLP175" s="145"/>
      <c r="NLQ175" s="167"/>
      <c r="NLR175" s="147"/>
      <c r="NLS175" s="148"/>
      <c r="NLT175" s="187"/>
      <c r="NLU175" s="188"/>
      <c r="NLV175" s="165"/>
      <c r="NLW175" s="166"/>
      <c r="NLX175" s="146"/>
      <c r="NLY175" s="145"/>
      <c r="NLZ175" s="145"/>
      <c r="NMA175" s="167"/>
      <c r="NMB175" s="147"/>
      <c r="NMC175" s="148"/>
      <c r="NMD175" s="187"/>
      <c r="NME175" s="188"/>
      <c r="NMF175" s="165"/>
      <c r="NMG175" s="166"/>
      <c r="NMH175" s="146"/>
      <c r="NMI175" s="145"/>
      <c r="NMJ175" s="145"/>
      <c r="NMK175" s="167"/>
      <c r="NML175" s="147"/>
      <c r="NMM175" s="148"/>
      <c r="NMN175" s="187"/>
      <c r="NMO175" s="188"/>
      <c r="NMP175" s="165"/>
      <c r="NMQ175" s="166"/>
      <c r="NMR175" s="146"/>
      <c r="NMS175" s="145"/>
      <c r="NMT175" s="145"/>
      <c r="NMU175" s="167"/>
      <c r="NMV175" s="147"/>
      <c r="NMW175" s="148"/>
      <c r="NMX175" s="187"/>
      <c r="NMY175" s="188"/>
      <c r="NMZ175" s="165"/>
      <c r="NNA175" s="166"/>
      <c r="NNB175" s="146"/>
      <c r="NNC175" s="145"/>
      <c r="NND175" s="145"/>
      <c r="NNE175" s="167"/>
      <c r="NNF175" s="147"/>
      <c r="NNG175" s="148"/>
      <c r="NNH175" s="187"/>
      <c r="NNI175" s="188"/>
      <c r="NNJ175" s="165"/>
      <c r="NNK175" s="166"/>
      <c r="NNL175" s="146"/>
      <c r="NNM175" s="145"/>
      <c r="NNN175" s="145"/>
      <c r="NNO175" s="167"/>
      <c r="NNP175" s="147"/>
      <c r="NNQ175" s="148"/>
      <c r="NNR175" s="187"/>
      <c r="NNS175" s="188"/>
      <c r="NNT175" s="165"/>
      <c r="NNU175" s="166"/>
      <c r="NNV175" s="146"/>
      <c r="NNW175" s="145"/>
      <c r="NNX175" s="145"/>
      <c r="NNY175" s="167"/>
      <c r="NNZ175" s="147"/>
      <c r="NOA175" s="148"/>
      <c r="NOB175" s="187"/>
      <c r="NOC175" s="188"/>
      <c r="NOD175" s="165"/>
      <c r="NOE175" s="166"/>
      <c r="NOF175" s="146"/>
      <c r="NOG175" s="145"/>
      <c r="NOH175" s="145"/>
      <c r="NOI175" s="167"/>
      <c r="NOJ175" s="147"/>
      <c r="NOK175" s="148"/>
      <c r="NOL175" s="187"/>
      <c r="NOM175" s="188"/>
      <c r="NON175" s="165"/>
      <c r="NOO175" s="166"/>
      <c r="NOP175" s="146"/>
      <c r="NOQ175" s="145"/>
      <c r="NOR175" s="145"/>
      <c r="NOS175" s="167"/>
      <c r="NOT175" s="147"/>
      <c r="NOU175" s="148"/>
      <c r="NOV175" s="187"/>
      <c r="NOW175" s="188"/>
      <c r="NOX175" s="165"/>
      <c r="NOY175" s="166"/>
      <c r="NOZ175" s="146"/>
      <c r="NPA175" s="145"/>
      <c r="NPB175" s="145"/>
      <c r="NPC175" s="167"/>
      <c r="NPD175" s="147"/>
      <c r="NPE175" s="148"/>
      <c r="NPF175" s="187"/>
      <c r="NPG175" s="188"/>
      <c r="NPH175" s="165"/>
      <c r="NPI175" s="166"/>
      <c r="NPJ175" s="146"/>
      <c r="NPK175" s="145"/>
      <c r="NPL175" s="145"/>
      <c r="NPM175" s="167"/>
      <c r="NPN175" s="147"/>
      <c r="NPO175" s="148"/>
      <c r="NPP175" s="187"/>
      <c r="NPQ175" s="188"/>
      <c r="NPR175" s="165"/>
      <c r="NPS175" s="166"/>
      <c r="NPT175" s="146"/>
      <c r="NPU175" s="145"/>
      <c r="NPV175" s="145"/>
      <c r="NPW175" s="167"/>
      <c r="NPX175" s="147"/>
      <c r="NPY175" s="148"/>
      <c r="NPZ175" s="187"/>
      <c r="NQA175" s="188"/>
      <c r="NQB175" s="165"/>
      <c r="NQC175" s="166"/>
      <c r="NQD175" s="146"/>
      <c r="NQE175" s="145"/>
      <c r="NQF175" s="145"/>
      <c r="NQG175" s="167"/>
      <c r="NQH175" s="147"/>
      <c r="NQI175" s="148"/>
      <c r="NQJ175" s="187"/>
      <c r="NQK175" s="188"/>
      <c r="NQL175" s="165"/>
      <c r="NQM175" s="166"/>
      <c r="NQN175" s="146"/>
      <c r="NQO175" s="145"/>
      <c r="NQP175" s="145"/>
      <c r="NQQ175" s="167"/>
      <c r="NQR175" s="147"/>
      <c r="NQS175" s="148"/>
      <c r="NQT175" s="187"/>
      <c r="NQU175" s="188"/>
      <c r="NQV175" s="165"/>
      <c r="NQW175" s="166"/>
      <c r="NQX175" s="146"/>
      <c r="NQY175" s="145"/>
      <c r="NQZ175" s="145"/>
      <c r="NRA175" s="167"/>
      <c r="NRB175" s="147"/>
      <c r="NRC175" s="148"/>
      <c r="NRD175" s="187"/>
      <c r="NRE175" s="188"/>
      <c r="NRF175" s="165"/>
      <c r="NRG175" s="166"/>
      <c r="NRH175" s="146"/>
      <c r="NRI175" s="145"/>
      <c r="NRJ175" s="145"/>
      <c r="NRK175" s="167"/>
      <c r="NRL175" s="147"/>
      <c r="NRM175" s="148"/>
      <c r="NRN175" s="187"/>
      <c r="NRO175" s="188"/>
      <c r="NRP175" s="165"/>
      <c r="NRQ175" s="166"/>
      <c r="NRR175" s="146"/>
      <c r="NRS175" s="145"/>
      <c r="NRT175" s="145"/>
      <c r="NRU175" s="167"/>
      <c r="NRV175" s="147"/>
      <c r="NRW175" s="148"/>
      <c r="NRX175" s="187"/>
      <c r="NRY175" s="188"/>
      <c r="NRZ175" s="165"/>
      <c r="NSA175" s="166"/>
      <c r="NSB175" s="146"/>
      <c r="NSC175" s="145"/>
      <c r="NSD175" s="145"/>
      <c r="NSE175" s="167"/>
      <c r="NSF175" s="147"/>
      <c r="NSG175" s="148"/>
      <c r="NSH175" s="187"/>
      <c r="NSI175" s="188"/>
      <c r="NSJ175" s="165"/>
      <c r="NSK175" s="166"/>
      <c r="NSL175" s="146"/>
      <c r="NSM175" s="145"/>
      <c r="NSN175" s="145"/>
      <c r="NSO175" s="167"/>
      <c r="NSP175" s="147"/>
      <c r="NSQ175" s="148"/>
      <c r="NSR175" s="187"/>
      <c r="NSS175" s="188"/>
      <c r="NST175" s="165"/>
      <c r="NSU175" s="166"/>
      <c r="NSV175" s="146"/>
      <c r="NSW175" s="145"/>
      <c r="NSX175" s="145"/>
      <c r="NSY175" s="167"/>
      <c r="NSZ175" s="147"/>
      <c r="NTA175" s="148"/>
      <c r="NTB175" s="187"/>
      <c r="NTC175" s="188"/>
      <c r="NTD175" s="165"/>
      <c r="NTE175" s="166"/>
      <c r="NTF175" s="146"/>
      <c r="NTG175" s="145"/>
      <c r="NTH175" s="145"/>
      <c r="NTI175" s="167"/>
      <c r="NTJ175" s="147"/>
      <c r="NTK175" s="148"/>
      <c r="NTL175" s="187"/>
      <c r="NTM175" s="188"/>
      <c r="NTN175" s="165"/>
      <c r="NTO175" s="166"/>
      <c r="NTP175" s="146"/>
      <c r="NTQ175" s="145"/>
      <c r="NTR175" s="145"/>
      <c r="NTS175" s="167"/>
      <c r="NTT175" s="147"/>
      <c r="NTU175" s="148"/>
      <c r="NTV175" s="187"/>
      <c r="NTW175" s="188"/>
      <c r="NTX175" s="165"/>
      <c r="NTY175" s="166"/>
      <c r="NTZ175" s="146"/>
      <c r="NUA175" s="145"/>
      <c r="NUB175" s="145"/>
      <c r="NUC175" s="167"/>
      <c r="NUD175" s="147"/>
      <c r="NUE175" s="148"/>
      <c r="NUF175" s="187"/>
      <c r="NUG175" s="188"/>
      <c r="NUH175" s="165"/>
      <c r="NUI175" s="166"/>
      <c r="NUJ175" s="146"/>
      <c r="NUK175" s="145"/>
      <c r="NUL175" s="145"/>
      <c r="NUM175" s="167"/>
      <c r="NUN175" s="147"/>
      <c r="NUO175" s="148"/>
      <c r="NUP175" s="187"/>
      <c r="NUQ175" s="188"/>
      <c r="NUR175" s="165"/>
      <c r="NUS175" s="166"/>
      <c r="NUT175" s="146"/>
      <c r="NUU175" s="145"/>
      <c r="NUV175" s="145"/>
      <c r="NUW175" s="167"/>
      <c r="NUX175" s="147"/>
      <c r="NUY175" s="148"/>
      <c r="NUZ175" s="187"/>
      <c r="NVA175" s="188"/>
      <c r="NVB175" s="165"/>
      <c r="NVC175" s="166"/>
      <c r="NVD175" s="146"/>
      <c r="NVE175" s="145"/>
      <c r="NVF175" s="145"/>
      <c r="NVG175" s="167"/>
      <c r="NVH175" s="147"/>
      <c r="NVI175" s="148"/>
      <c r="NVJ175" s="187"/>
      <c r="NVK175" s="188"/>
      <c r="NVL175" s="165"/>
      <c r="NVM175" s="166"/>
      <c r="NVN175" s="146"/>
      <c r="NVO175" s="145"/>
      <c r="NVP175" s="145"/>
      <c r="NVQ175" s="167"/>
      <c r="NVR175" s="147"/>
      <c r="NVS175" s="148"/>
      <c r="NVT175" s="187"/>
      <c r="NVU175" s="188"/>
      <c r="NVV175" s="165"/>
      <c r="NVW175" s="166"/>
      <c r="NVX175" s="146"/>
      <c r="NVY175" s="145"/>
      <c r="NVZ175" s="145"/>
      <c r="NWA175" s="167"/>
      <c r="NWB175" s="147"/>
      <c r="NWC175" s="148"/>
      <c r="NWD175" s="187"/>
      <c r="NWE175" s="188"/>
      <c r="NWF175" s="165"/>
      <c r="NWG175" s="166"/>
      <c r="NWH175" s="146"/>
      <c r="NWI175" s="145"/>
      <c r="NWJ175" s="145"/>
      <c r="NWK175" s="167"/>
      <c r="NWL175" s="147"/>
      <c r="NWM175" s="148"/>
      <c r="NWN175" s="187"/>
      <c r="NWO175" s="188"/>
      <c r="NWP175" s="165"/>
      <c r="NWQ175" s="166"/>
      <c r="NWR175" s="146"/>
      <c r="NWS175" s="145"/>
      <c r="NWT175" s="145"/>
      <c r="NWU175" s="167"/>
      <c r="NWV175" s="147"/>
      <c r="NWW175" s="148"/>
      <c r="NWX175" s="187"/>
      <c r="NWY175" s="188"/>
      <c r="NWZ175" s="165"/>
      <c r="NXA175" s="166"/>
      <c r="NXB175" s="146"/>
      <c r="NXC175" s="145"/>
      <c r="NXD175" s="145"/>
      <c r="NXE175" s="167"/>
      <c r="NXF175" s="147"/>
      <c r="NXG175" s="148"/>
      <c r="NXH175" s="187"/>
      <c r="NXI175" s="188"/>
      <c r="NXJ175" s="165"/>
      <c r="NXK175" s="166"/>
      <c r="NXL175" s="146"/>
      <c r="NXM175" s="145"/>
      <c r="NXN175" s="145"/>
      <c r="NXO175" s="167"/>
      <c r="NXP175" s="147"/>
      <c r="NXQ175" s="148"/>
      <c r="NXR175" s="187"/>
      <c r="NXS175" s="188"/>
      <c r="NXT175" s="165"/>
      <c r="NXU175" s="166"/>
      <c r="NXV175" s="146"/>
      <c r="NXW175" s="145"/>
      <c r="NXX175" s="145"/>
      <c r="NXY175" s="167"/>
      <c r="NXZ175" s="147"/>
      <c r="NYA175" s="148"/>
      <c r="NYB175" s="187"/>
      <c r="NYC175" s="188"/>
      <c r="NYD175" s="165"/>
      <c r="NYE175" s="166"/>
      <c r="NYF175" s="146"/>
      <c r="NYG175" s="145"/>
      <c r="NYH175" s="145"/>
      <c r="NYI175" s="167"/>
      <c r="NYJ175" s="147"/>
      <c r="NYK175" s="148"/>
      <c r="NYL175" s="187"/>
      <c r="NYM175" s="188"/>
      <c r="NYN175" s="165"/>
      <c r="NYO175" s="166"/>
      <c r="NYP175" s="146"/>
      <c r="NYQ175" s="145"/>
      <c r="NYR175" s="145"/>
      <c r="NYS175" s="167"/>
      <c r="NYT175" s="147"/>
      <c r="NYU175" s="148"/>
      <c r="NYV175" s="187"/>
      <c r="NYW175" s="188"/>
      <c r="NYX175" s="165"/>
      <c r="NYY175" s="166"/>
      <c r="NYZ175" s="146"/>
      <c r="NZA175" s="145"/>
      <c r="NZB175" s="145"/>
      <c r="NZC175" s="167"/>
      <c r="NZD175" s="147"/>
      <c r="NZE175" s="148"/>
      <c r="NZF175" s="187"/>
      <c r="NZG175" s="188"/>
      <c r="NZH175" s="165"/>
      <c r="NZI175" s="166"/>
      <c r="NZJ175" s="146"/>
      <c r="NZK175" s="145"/>
      <c r="NZL175" s="145"/>
      <c r="NZM175" s="167"/>
      <c r="NZN175" s="147"/>
      <c r="NZO175" s="148"/>
      <c r="NZP175" s="187"/>
      <c r="NZQ175" s="188"/>
      <c r="NZR175" s="165"/>
      <c r="NZS175" s="166"/>
      <c r="NZT175" s="146"/>
      <c r="NZU175" s="145"/>
      <c r="NZV175" s="145"/>
      <c r="NZW175" s="167"/>
      <c r="NZX175" s="147"/>
      <c r="NZY175" s="148"/>
      <c r="NZZ175" s="187"/>
      <c r="OAA175" s="188"/>
      <c r="OAB175" s="165"/>
      <c r="OAC175" s="166"/>
      <c r="OAD175" s="146"/>
      <c r="OAE175" s="145"/>
      <c r="OAF175" s="145"/>
      <c r="OAG175" s="167"/>
      <c r="OAH175" s="147"/>
      <c r="OAI175" s="148"/>
      <c r="OAJ175" s="187"/>
      <c r="OAK175" s="188"/>
      <c r="OAL175" s="165"/>
      <c r="OAM175" s="166"/>
      <c r="OAN175" s="146"/>
      <c r="OAO175" s="145"/>
      <c r="OAP175" s="145"/>
      <c r="OAQ175" s="167"/>
      <c r="OAR175" s="147"/>
      <c r="OAS175" s="148"/>
      <c r="OAT175" s="187"/>
      <c r="OAU175" s="188"/>
      <c r="OAV175" s="165"/>
      <c r="OAW175" s="166"/>
      <c r="OAX175" s="146"/>
      <c r="OAY175" s="145"/>
      <c r="OAZ175" s="145"/>
      <c r="OBA175" s="167"/>
      <c r="OBB175" s="147"/>
      <c r="OBC175" s="148"/>
      <c r="OBD175" s="187"/>
      <c r="OBE175" s="188"/>
      <c r="OBF175" s="165"/>
      <c r="OBG175" s="166"/>
      <c r="OBH175" s="146"/>
      <c r="OBI175" s="145"/>
      <c r="OBJ175" s="145"/>
      <c r="OBK175" s="167"/>
      <c r="OBL175" s="147"/>
      <c r="OBM175" s="148"/>
      <c r="OBN175" s="187"/>
      <c r="OBO175" s="188"/>
      <c r="OBP175" s="165"/>
      <c r="OBQ175" s="166"/>
      <c r="OBR175" s="146"/>
      <c r="OBS175" s="145"/>
      <c r="OBT175" s="145"/>
      <c r="OBU175" s="167"/>
      <c r="OBV175" s="147"/>
      <c r="OBW175" s="148"/>
      <c r="OBX175" s="187"/>
      <c r="OBY175" s="188"/>
      <c r="OBZ175" s="165"/>
      <c r="OCA175" s="166"/>
      <c r="OCB175" s="146"/>
      <c r="OCC175" s="145"/>
      <c r="OCD175" s="145"/>
      <c r="OCE175" s="167"/>
      <c r="OCF175" s="147"/>
      <c r="OCG175" s="148"/>
      <c r="OCH175" s="187"/>
      <c r="OCI175" s="188"/>
      <c r="OCJ175" s="165"/>
      <c r="OCK175" s="166"/>
      <c r="OCL175" s="146"/>
      <c r="OCM175" s="145"/>
      <c r="OCN175" s="145"/>
      <c r="OCO175" s="167"/>
      <c r="OCP175" s="147"/>
      <c r="OCQ175" s="148"/>
      <c r="OCR175" s="187"/>
      <c r="OCS175" s="188"/>
      <c r="OCT175" s="165"/>
      <c r="OCU175" s="166"/>
      <c r="OCV175" s="146"/>
      <c r="OCW175" s="145"/>
      <c r="OCX175" s="145"/>
      <c r="OCY175" s="167"/>
      <c r="OCZ175" s="147"/>
      <c r="ODA175" s="148"/>
      <c r="ODB175" s="187"/>
      <c r="ODC175" s="188"/>
      <c r="ODD175" s="165"/>
      <c r="ODE175" s="166"/>
      <c r="ODF175" s="146"/>
      <c r="ODG175" s="145"/>
      <c r="ODH175" s="145"/>
      <c r="ODI175" s="167"/>
      <c r="ODJ175" s="147"/>
      <c r="ODK175" s="148"/>
      <c r="ODL175" s="187"/>
      <c r="ODM175" s="188"/>
      <c r="ODN175" s="165"/>
      <c r="ODO175" s="166"/>
      <c r="ODP175" s="146"/>
      <c r="ODQ175" s="145"/>
      <c r="ODR175" s="145"/>
      <c r="ODS175" s="167"/>
      <c r="ODT175" s="147"/>
      <c r="ODU175" s="148"/>
      <c r="ODV175" s="187"/>
      <c r="ODW175" s="188"/>
      <c r="ODX175" s="165"/>
      <c r="ODY175" s="166"/>
      <c r="ODZ175" s="146"/>
      <c r="OEA175" s="145"/>
      <c r="OEB175" s="145"/>
      <c r="OEC175" s="167"/>
      <c r="OED175" s="147"/>
      <c r="OEE175" s="148"/>
      <c r="OEF175" s="187"/>
      <c r="OEG175" s="188"/>
      <c r="OEH175" s="165"/>
      <c r="OEI175" s="166"/>
      <c r="OEJ175" s="146"/>
      <c r="OEK175" s="145"/>
      <c r="OEL175" s="145"/>
      <c r="OEM175" s="167"/>
      <c r="OEN175" s="147"/>
      <c r="OEO175" s="148"/>
      <c r="OEP175" s="187"/>
      <c r="OEQ175" s="188"/>
      <c r="OER175" s="165"/>
      <c r="OES175" s="166"/>
      <c r="OET175" s="146"/>
      <c r="OEU175" s="145"/>
      <c r="OEV175" s="145"/>
      <c r="OEW175" s="167"/>
      <c r="OEX175" s="147"/>
      <c r="OEY175" s="148"/>
      <c r="OEZ175" s="187"/>
      <c r="OFA175" s="188"/>
      <c r="OFB175" s="165"/>
      <c r="OFC175" s="166"/>
      <c r="OFD175" s="146"/>
      <c r="OFE175" s="145"/>
      <c r="OFF175" s="145"/>
      <c r="OFG175" s="167"/>
      <c r="OFH175" s="147"/>
      <c r="OFI175" s="148"/>
      <c r="OFJ175" s="187"/>
      <c r="OFK175" s="188"/>
      <c r="OFL175" s="165"/>
      <c r="OFM175" s="166"/>
      <c r="OFN175" s="146"/>
      <c r="OFO175" s="145"/>
      <c r="OFP175" s="145"/>
      <c r="OFQ175" s="167"/>
      <c r="OFR175" s="147"/>
      <c r="OFS175" s="148"/>
      <c r="OFT175" s="187"/>
      <c r="OFU175" s="188"/>
      <c r="OFV175" s="165"/>
      <c r="OFW175" s="166"/>
      <c r="OFX175" s="146"/>
      <c r="OFY175" s="145"/>
      <c r="OFZ175" s="145"/>
      <c r="OGA175" s="167"/>
      <c r="OGB175" s="147"/>
      <c r="OGC175" s="148"/>
      <c r="OGD175" s="187"/>
      <c r="OGE175" s="188"/>
      <c r="OGF175" s="165"/>
      <c r="OGG175" s="166"/>
      <c r="OGH175" s="146"/>
      <c r="OGI175" s="145"/>
      <c r="OGJ175" s="145"/>
      <c r="OGK175" s="167"/>
      <c r="OGL175" s="147"/>
      <c r="OGM175" s="148"/>
      <c r="OGN175" s="187"/>
      <c r="OGO175" s="188"/>
      <c r="OGP175" s="165"/>
      <c r="OGQ175" s="166"/>
      <c r="OGR175" s="146"/>
      <c r="OGS175" s="145"/>
      <c r="OGT175" s="145"/>
      <c r="OGU175" s="167"/>
      <c r="OGV175" s="147"/>
      <c r="OGW175" s="148"/>
      <c r="OGX175" s="187"/>
      <c r="OGY175" s="188"/>
      <c r="OGZ175" s="165"/>
      <c r="OHA175" s="166"/>
      <c r="OHB175" s="146"/>
      <c r="OHC175" s="145"/>
      <c r="OHD175" s="145"/>
      <c r="OHE175" s="167"/>
      <c r="OHF175" s="147"/>
      <c r="OHG175" s="148"/>
      <c r="OHH175" s="187"/>
      <c r="OHI175" s="188"/>
      <c r="OHJ175" s="165"/>
      <c r="OHK175" s="166"/>
      <c r="OHL175" s="146"/>
      <c r="OHM175" s="145"/>
      <c r="OHN175" s="145"/>
      <c r="OHO175" s="167"/>
      <c r="OHP175" s="147"/>
      <c r="OHQ175" s="148"/>
      <c r="OHR175" s="187"/>
      <c r="OHS175" s="188"/>
      <c r="OHT175" s="165"/>
      <c r="OHU175" s="166"/>
      <c r="OHV175" s="146"/>
      <c r="OHW175" s="145"/>
      <c r="OHX175" s="145"/>
      <c r="OHY175" s="167"/>
      <c r="OHZ175" s="147"/>
      <c r="OIA175" s="148"/>
      <c r="OIB175" s="187"/>
      <c r="OIC175" s="188"/>
      <c r="OID175" s="165"/>
      <c r="OIE175" s="166"/>
      <c r="OIF175" s="146"/>
      <c r="OIG175" s="145"/>
      <c r="OIH175" s="145"/>
      <c r="OII175" s="167"/>
      <c r="OIJ175" s="147"/>
      <c r="OIK175" s="148"/>
      <c r="OIL175" s="187"/>
      <c r="OIM175" s="188"/>
      <c r="OIN175" s="165"/>
      <c r="OIO175" s="166"/>
      <c r="OIP175" s="146"/>
      <c r="OIQ175" s="145"/>
      <c r="OIR175" s="145"/>
      <c r="OIS175" s="167"/>
      <c r="OIT175" s="147"/>
      <c r="OIU175" s="148"/>
      <c r="OIV175" s="187"/>
      <c r="OIW175" s="188"/>
      <c r="OIX175" s="165"/>
      <c r="OIY175" s="166"/>
      <c r="OIZ175" s="146"/>
      <c r="OJA175" s="145"/>
      <c r="OJB175" s="145"/>
      <c r="OJC175" s="167"/>
      <c r="OJD175" s="147"/>
      <c r="OJE175" s="148"/>
      <c r="OJF175" s="187"/>
      <c r="OJG175" s="188"/>
      <c r="OJH175" s="165"/>
      <c r="OJI175" s="166"/>
      <c r="OJJ175" s="146"/>
      <c r="OJK175" s="145"/>
      <c r="OJL175" s="145"/>
      <c r="OJM175" s="167"/>
      <c r="OJN175" s="147"/>
      <c r="OJO175" s="148"/>
      <c r="OJP175" s="187"/>
      <c r="OJQ175" s="188"/>
      <c r="OJR175" s="165"/>
      <c r="OJS175" s="166"/>
      <c r="OJT175" s="146"/>
      <c r="OJU175" s="145"/>
      <c r="OJV175" s="145"/>
      <c r="OJW175" s="167"/>
      <c r="OJX175" s="147"/>
      <c r="OJY175" s="148"/>
      <c r="OJZ175" s="187"/>
      <c r="OKA175" s="188"/>
      <c r="OKB175" s="165"/>
      <c r="OKC175" s="166"/>
      <c r="OKD175" s="146"/>
      <c r="OKE175" s="145"/>
      <c r="OKF175" s="145"/>
      <c r="OKG175" s="167"/>
      <c r="OKH175" s="147"/>
      <c r="OKI175" s="148"/>
      <c r="OKJ175" s="187"/>
      <c r="OKK175" s="188"/>
      <c r="OKL175" s="165"/>
      <c r="OKM175" s="166"/>
      <c r="OKN175" s="146"/>
      <c r="OKO175" s="145"/>
      <c r="OKP175" s="145"/>
      <c r="OKQ175" s="167"/>
      <c r="OKR175" s="147"/>
      <c r="OKS175" s="148"/>
      <c r="OKT175" s="187"/>
      <c r="OKU175" s="188"/>
      <c r="OKV175" s="165"/>
      <c r="OKW175" s="166"/>
      <c r="OKX175" s="146"/>
      <c r="OKY175" s="145"/>
      <c r="OKZ175" s="145"/>
      <c r="OLA175" s="167"/>
      <c r="OLB175" s="147"/>
      <c r="OLC175" s="148"/>
      <c r="OLD175" s="187"/>
      <c r="OLE175" s="188"/>
      <c r="OLF175" s="165"/>
      <c r="OLG175" s="166"/>
      <c r="OLH175" s="146"/>
      <c r="OLI175" s="145"/>
      <c r="OLJ175" s="145"/>
      <c r="OLK175" s="167"/>
      <c r="OLL175" s="147"/>
      <c r="OLM175" s="148"/>
      <c r="OLN175" s="187"/>
      <c r="OLO175" s="188"/>
      <c r="OLP175" s="165"/>
      <c r="OLQ175" s="166"/>
      <c r="OLR175" s="146"/>
      <c r="OLS175" s="145"/>
      <c r="OLT175" s="145"/>
      <c r="OLU175" s="167"/>
      <c r="OLV175" s="147"/>
      <c r="OLW175" s="148"/>
      <c r="OLX175" s="187"/>
      <c r="OLY175" s="188"/>
      <c r="OLZ175" s="165"/>
      <c r="OMA175" s="166"/>
      <c r="OMB175" s="146"/>
      <c r="OMC175" s="145"/>
      <c r="OMD175" s="145"/>
      <c r="OME175" s="167"/>
      <c r="OMF175" s="147"/>
      <c r="OMG175" s="148"/>
      <c r="OMH175" s="187"/>
      <c r="OMI175" s="188"/>
      <c r="OMJ175" s="165"/>
      <c r="OMK175" s="166"/>
      <c r="OML175" s="146"/>
      <c r="OMM175" s="145"/>
      <c r="OMN175" s="145"/>
      <c r="OMO175" s="167"/>
      <c r="OMP175" s="147"/>
      <c r="OMQ175" s="148"/>
      <c r="OMR175" s="187"/>
      <c r="OMS175" s="188"/>
      <c r="OMT175" s="165"/>
      <c r="OMU175" s="166"/>
      <c r="OMV175" s="146"/>
      <c r="OMW175" s="145"/>
      <c r="OMX175" s="145"/>
      <c r="OMY175" s="167"/>
      <c r="OMZ175" s="147"/>
      <c r="ONA175" s="148"/>
      <c r="ONB175" s="187"/>
      <c r="ONC175" s="188"/>
      <c r="OND175" s="165"/>
      <c r="ONE175" s="166"/>
      <c r="ONF175" s="146"/>
      <c r="ONG175" s="145"/>
      <c r="ONH175" s="145"/>
      <c r="ONI175" s="167"/>
      <c r="ONJ175" s="147"/>
      <c r="ONK175" s="148"/>
      <c r="ONL175" s="187"/>
      <c r="ONM175" s="188"/>
      <c r="ONN175" s="165"/>
      <c r="ONO175" s="166"/>
      <c r="ONP175" s="146"/>
      <c r="ONQ175" s="145"/>
      <c r="ONR175" s="145"/>
      <c r="ONS175" s="167"/>
      <c r="ONT175" s="147"/>
      <c r="ONU175" s="148"/>
      <c r="ONV175" s="187"/>
      <c r="ONW175" s="188"/>
      <c r="ONX175" s="165"/>
      <c r="ONY175" s="166"/>
      <c r="ONZ175" s="146"/>
      <c r="OOA175" s="145"/>
      <c r="OOB175" s="145"/>
      <c r="OOC175" s="167"/>
      <c r="OOD175" s="147"/>
      <c r="OOE175" s="148"/>
      <c r="OOF175" s="187"/>
      <c r="OOG175" s="188"/>
      <c r="OOH175" s="165"/>
      <c r="OOI175" s="166"/>
      <c r="OOJ175" s="146"/>
      <c r="OOK175" s="145"/>
      <c r="OOL175" s="145"/>
      <c r="OOM175" s="167"/>
      <c r="OON175" s="147"/>
      <c r="OOO175" s="148"/>
      <c r="OOP175" s="187"/>
      <c r="OOQ175" s="188"/>
      <c r="OOR175" s="165"/>
      <c r="OOS175" s="166"/>
      <c r="OOT175" s="146"/>
      <c r="OOU175" s="145"/>
      <c r="OOV175" s="145"/>
      <c r="OOW175" s="167"/>
      <c r="OOX175" s="147"/>
      <c r="OOY175" s="148"/>
      <c r="OOZ175" s="187"/>
      <c r="OPA175" s="188"/>
      <c r="OPB175" s="165"/>
      <c r="OPC175" s="166"/>
      <c r="OPD175" s="146"/>
      <c r="OPE175" s="145"/>
      <c r="OPF175" s="145"/>
      <c r="OPG175" s="167"/>
      <c r="OPH175" s="147"/>
      <c r="OPI175" s="148"/>
      <c r="OPJ175" s="187"/>
      <c r="OPK175" s="188"/>
      <c r="OPL175" s="165"/>
      <c r="OPM175" s="166"/>
      <c r="OPN175" s="146"/>
      <c r="OPO175" s="145"/>
      <c r="OPP175" s="145"/>
      <c r="OPQ175" s="167"/>
      <c r="OPR175" s="147"/>
      <c r="OPS175" s="148"/>
      <c r="OPT175" s="187"/>
      <c r="OPU175" s="188"/>
      <c r="OPV175" s="165"/>
      <c r="OPW175" s="166"/>
      <c r="OPX175" s="146"/>
      <c r="OPY175" s="145"/>
      <c r="OPZ175" s="145"/>
      <c r="OQA175" s="167"/>
      <c r="OQB175" s="147"/>
      <c r="OQC175" s="148"/>
      <c r="OQD175" s="187"/>
      <c r="OQE175" s="188"/>
      <c r="OQF175" s="165"/>
      <c r="OQG175" s="166"/>
      <c r="OQH175" s="146"/>
      <c r="OQI175" s="145"/>
      <c r="OQJ175" s="145"/>
      <c r="OQK175" s="167"/>
      <c r="OQL175" s="147"/>
      <c r="OQM175" s="148"/>
      <c r="OQN175" s="187"/>
      <c r="OQO175" s="188"/>
      <c r="OQP175" s="165"/>
      <c r="OQQ175" s="166"/>
      <c r="OQR175" s="146"/>
      <c r="OQS175" s="145"/>
      <c r="OQT175" s="145"/>
      <c r="OQU175" s="167"/>
      <c r="OQV175" s="147"/>
      <c r="OQW175" s="148"/>
      <c r="OQX175" s="187"/>
      <c r="OQY175" s="188"/>
      <c r="OQZ175" s="165"/>
      <c r="ORA175" s="166"/>
      <c r="ORB175" s="146"/>
      <c r="ORC175" s="145"/>
      <c r="ORD175" s="145"/>
      <c r="ORE175" s="167"/>
      <c r="ORF175" s="147"/>
      <c r="ORG175" s="148"/>
      <c r="ORH175" s="187"/>
      <c r="ORI175" s="188"/>
      <c r="ORJ175" s="165"/>
      <c r="ORK175" s="166"/>
      <c r="ORL175" s="146"/>
      <c r="ORM175" s="145"/>
      <c r="ORN175" s="145"/>
      <c r="ORO175" s="167"/>
      <c r="ORP175" s="147"/>
      <c r="ORQ175" s="148"/>
      <c r="ORR175" s="187"/>
      <c r="ORS175" s="188"/>
      <c r="ORT175" s="165"/>
      <c r="ORU175" s="166"/>
      <c r="ORV175" s="146"/>
      <c r="ORW175" s="145"/>
      <c r="ORX175" s="145"/>
      <c r="ORY175" s="167"/>
      <c r="ORZ175" s="147"/>
      <c r="OSA175" s="148"/>
      <c r="OSB175" s="187"/>
      <c r="OSC175" s="188"/>
      <c r="OSD175" s="165"/>
      <c r="OSE175" s="166"/>
      <c r="OSF175" s="146"/>
      <c r="OSG175" s="145"/>
      <c r="OSH175" s="145"/>
      <c r="OSI175" s="167"/>
      <c r="OSJ175" s="147"/>
      <c r="OSK175" s="148"/>
      <c r="OSL175" s="187"/>
      <c r="OSM175" s="188"/>
      <c r="OSN175" s="165"/>
      <c r="OSO175" s="166"/>
      <c r="OSP175" s="146"/>
      <c r="OSQ175" s="145"/>
      <c r="OSR175" s="145"/>
      <c r="OSS175" s="167"/>
      <c r="OST175" s="147"/>
      <c r="OSU175" s="148"/>
      <c r="OSV175" s="187"/>
      <c r="OSW175" s="188"/>
      <c r="OSX175" s="165"/>
      <c r="OSY175" s="166"/>
      <c r="OSZ175" s="146"/>
      <c r="OTA175" s="145"/>
      <c r="OTB175" s="145"/>
      <c r="OTC175" s="167"/>
      <c r="OTD175" s="147"/>
      <c r="OTE175" s="148"/>
      <c r="OTF175" s="187"/>
      <c r="OTG175" s="188"/>
      <c r="OTH175" s="165"/>
      <c r="OTI175" s="166"/>
      <c r="OTJ175" s="146"/>
      <c r="OTK175" s="145"/>
      <c r="OTL175" s="145"/>
      <c r="OTM175" s="167"/>
      <c r="OTN175" s="147"/>
      <c r="OTO175" s="148"/>
      <c r="OTP175" s="187"/>
      <c r="OTQ175" s="188"/>
      <c r="OTR175" s="165"/>
      <c r="OTS175" s="166"/>
      <c r="OTT175" s="146"/>
      <c r="OTU175" s="145"/>
      <c r="OTV175" s="145"/>
      <c r="OTW175" s="167"/>
      <c r="OTX175" s="147"/>
      <c r="OTY175" s="148"/>
      <c r="OTZ175" s="187"/>
      <c r="OUA175" s="188"/>
      <c r="OUB175" s="165"/>
      <c r="OUC175" s="166"/>
      <c r="OUD175" s="146"/>
      <c r="OUE175" s="145"/>
      <c r="OUF175" s="145"/>
      <c r="OUG175" s="167"/>
      <c r="OUH175" s="147"/>
      <c r="OUI175" s="148"/>
      <c r="OUJ175" s="187"/>
      <c r="OUK175" s="188"/>
      <c r="OUL175" s="165"/>
      <c r="OUM175" s="166"/>
      <c r="OUN175" s="146"/>
      <c r="OUO175" s="145"/>
      <c r="OUP175" s="145"/>
      <c r="OUQ175" s="167"/>
      <c r="OUR175" s="147"/>
      <c r="OUS175" s="148"/>
      <c r="OUT175" s="187"/>
      <c r="OUU175" s="188"/>
      <c r="OUV175" s="165"/>
      <c r="OUW175" s="166"/>
      <c r="OUX175" s="146"/>
      <c r="OUY175" s="145"/>
      <c r="OUZ175" s="145"/>
      <c r="OVA175" s="167"/>
      <c r="OVB175" s="147"/>
      <c r="OVC175" s="148"/>
      <c r="OVD175" s="187"/>
      <c r="OVE175" s="188"/>
      <c r="OVF175" s="165"/>
      <c r="OVG175" s="166"/>
      <c r="OVH175" s="146"/>
      <c r="OVI175" s="145"/>
      <c r="OVJ175" s="145"/>
      <c r="OVK175" s="167"/>
      <c r="OVL175" s="147"/>
      <c r="OVM175" s="148"/>
      <c r="OVN175" s="187"/>
      <c r="OVO175" s="188"/>
      <c r="OVP175" s="165"/>
      <c r="OVQ175" s="166"/>
      <c r="OVR175" s="146"/>
      <c r="OVS175" s="145"/>
      <c r="OVT175" s="145"/>
      <c r="OVU175" s="167"/>
      <c r="OVV175" s="147"/>
      <c r="OVW175" s="148"/>
      <c r="OVX175" s="187"/>
      <c r="OVY175" s="188"/>
      <c r="OVZ175" s="165"/>
      <c r="OWA175" s="166"/>
      <c r="OWB175" s="146"/>
      <c r="OWC175" s="145"/>
      <c r="OWD175" s="145"/>
      <c r="OWE175" s="167"/>
      <c r="OWF175" s="147"/>
      <c r="OWG175" s="148"/>
      <c r="OWH175" s="187"/>
      <c r="OWI175" s="188"/>
      <c r="OWJ175" s="165"/>
      <c r="OWK175" s="166"/>
      <c r="OWL175" s="146"/>
      <c r="OWM175" s="145"/>
      <c r="OWN175" s="145"/>
      <c r="OWO175" s="167"/>
      <c r="OWP175" s="147"/>
      <c r="OWQ175" s="148"/>
      <c r="OWR175" s="187"/>
      <c r="OWS175" s="188"/>
      <c r="OWT175" s="165"/>
      <c r="OWU175" s="166"/>
      <c r="OWV175" s="146"/>
      <c r="OWW175" s="145"/>
      <c r="OWX175" s="145"/>
      <c r="OWY175" s="167"/>
      <c r="OWZ175" s="147"/>
      <c r="OXA175" s="148"/>
      <c r="OXB175" s="187"/>
      <c r="OXC175" s="188"/>
      <c r="OXD175" s="165"/>
      <c r="OXE175" s="166"/>
      <c r="OXF175" s="146"/>
      <c r="OXG175" s="145"/>
      <c r="OXH175" s="145"/>
      <c r="OXI175" s="167"/>
      <c r="OXJ175" s="147"/>
      <c r="OXK175" s="148"/>
      <c r="OXL175" s="187"/>
      <c r="OXM175" s="188"/>
      <c r="OXN175" s="165"/>
      <c r="OXO175" s="166"/>
      <c r="OXP175" s="146"/>
      <c r="OXQ175" s="145"/>
      <c r="OXR175" s="145"/>
      <c r="OXS175" s="167"/>
      <c r="OXT175" s="147"/>
      <c r="OXU175" s="148"/>
      <c r="OXV175" s="187"/>
      <c r="OXW175" s="188"/>
      <c r="OXX175" s="165"/>
      <c r="OXY175" s="166"/>
      <c r="OXZ175" s="146"/>
      <c r="OYA175" s="145"/>
      <c r="OYB175" s="145"/>
      <c r="OYC175" s="167"/>
      <c r="OYD175" s="147"/>
      <c r="OYE175" s="148"/>
      <c r="OYF175" s="187"/>
      <c r="OYG175" s="188"/>
      <c r="OYH175" s="165"/>
      <c r="OYI175" s="166"/>
      <c r="OYJ175" s="146"/>
      <c r="OYK175" s="145"/>
      <c r="OYL175" s="145"/>
      <c r="OYM175" s="167"/>
      <c r="OYN175" s="147"/>
      <c r="OYO175" s="148"/>
      <c r="OYP175" s="187"/>
      <c r="OYQ175" s="188"/>
      <c r="OYR175" s="165"/>
      <c r="OYS175" s="166"/>
      <c r="OYT175" s="146"/>
      <c r="OYU175" s="145"/>
      <c r="OYV175" s="145"/>
      <c r="OYW175" s="167"/>
      <c r="OYX175" s="147"/>
      <c r="OYY175" s="148"/>
      <c r="OYZ175" s="187"/>
      <c r="OZA175" s="188"/>
      <c r="OZB175" s="165"/>
      <c r="OZC175" s="166"/>
      <c r="OZD175" s="146"/>
      <c r="OZE175" s="145"/>
      <c r="OZF175" s="145"/>
      <c r="OZG175" s="167"/>
      <c r="OZH175" s="147"/>
      <c r="OZI175" s="148"/>
      <c r="OZJ175" s="187"/>
      <c r="OZK175" s="188"/>
      <c r="OZL175" s="165"/>
      <c r="OZM175" s="166"/>
      <c r="OZN175" s="146"/>
      <c r="OZO175" s="145"/>
      <c r="OZP175" s="145"/>
      <c r="OZQ175" s="167"/>
      <c r="OZR175" s="147"/>
      <c r="OZS175" s="148"/>
      <c r="OZT175" s="187"/>
      <c r="OZU175" s="188"/>
      <c r="OZV175" s="165"/>
      <c r="OZW175" s="166"/>
      <c r="OZX175" s="146"/>
      <c r="OZY175" s="145"/>
      <c r="OZZ175" s="145"/>
      <c r="PAA175" s="167"/>
      <c r="PAB175" s="147"/>
      <c r="PAC175" s="148"/>
      <c r="PAD175" s="187"/>
      <c r="PAE175" s="188"/>
      <c r="PAF175" s="165"/>
      <c r="PAG175" s="166"/>
      <c r="PAH175" s="146"/>
      <c r="PAI175" s="145"/>
      <c r="PAJ175" s="145"/>
      <c r="PAK175" s="167"/>
      <c r="PAL175" s="147"/>
      <c r="PAM175" s="148"/>
      <c r="PAN175" s="187"/>
      <c r="PAO175" s="188"/>
      <c r="PAP175" s="165"/>
      <c r="PAQ175" s="166"/>
      <c r="PAR175" s="146"/>
      <c r="PAS175" s="145"/>
      <c r="PAT175" s="145"/>
      <c r="PAU175" s="167"/>
      <c r="PAV175" s="147"/>
      <c r="PAW175" s="148"/>
      <c r="PAX175" s="187"/>
      <c r="PAY175" s="188"/>
      <c r="PAZ175" s="165"/>
      <c r="PBA175" s="166"/>
      <c r="PBB175" s="146"/>
      <c r="PBC175" s="145"/>
      <c r="PBD175" s="145"/>
      <c r="PBE175" s="167"/>
      <c r="PBF175" s="147"/>
      <c r="PBG175" s="148"/>
      <c r="PBH175" s="187"/>
      <c r="PBI175" s="188"/>
      <c r="PBJ175" s="165"/>
      <c r="PBK175" s="166"/>
      <c r="PBL175" s="146"/>
      <c r="PBM175" s="145"/>
      <c r="PBN175" s="145"/>
      <c r="PBO175" s="167"/>
      <c r="PBP175" s="147"/>
      <c r="PBQ175" s="148"/>
      <c r="PBR175" s="187"/>
      <c r="PBS175" s="188"/>
      <c r="PBT175" s="165"/>
      <c r="PBU175" s="166"/>
      <c r="PBV175" s="146"/>
      <c r="PBW175" s="145"/>
      <c r="PBX175" s="145"/>
      <c r="PBY175" s="167"/>
      <c r="PBZ175" s="147"/>
      <c r="PCA175" s="148"/>
      <c r="PCB175" s="187"/>
      <c r="PCC175" s="188"/>
      <c r="PCD175" s="165"/>
      <c r="PCE175" s="166"/>
      <c r="PCF175" s="146"/>
      <c r="PCG175" s="145"/>
      <c r="PCH175" s="145"/>
      <c r="PCI175" s="167"/>
      <c r="PCJ175" s="147"/>
      <c r="PCK175" s="148"/>
      <c r="PCL175" s="187"/>
      <c r="PCM175" s="188"/>
      <c r="PCN175" s="165"/>
      <c r="PCO175" s="166"/>
      <c r="PCP175" s="146"/>
      <c r="PCQ175" s="145"/>
      <c r="PCR175" s="145"/>
      <c r="PCS175" s="167"/>
      <c r="PCT175" s="147"/>
      <c r="PCU175" s="148"/>
      <c r="PCV175" s="187"/>
      <c r="PCW175" s="188"/>
      <c r="PCX175" s="165"/>
      <c r="PCY175" s="166"/>
      <c r="PCZ175" s="146"/>
      <c r="PDA175" s="145"/>
      <c r="PDB175" s="145"/>
      <c r="PDC175" s="167"/>
      <c r="PDD175" s="147"/>
      <c r="PDE175" s="148"/>
      <c r="PDF175" s="187"/>
      <c r="PDG175" s="188"/>
      <c r="PDH175" s="165"/>
      <c r="PDI175" s="166"/>
      <c r="PDJ175" s="146"/>
      <c r="PDK175" s="145"/>
      <c r="PDL175" s="145"/>
      <c r="PDM175" s="167"/>
      <c r="PDN175" s="147"/>
      <c r="PDO175" s="148"/>
      <c r="PDP175" s="187"/>
      <c r="PDQ175" s="188"/>
      <c r="PDR175" s="165"/>
      <c r="PDS175" s="166"/>
      <c r="PDT175" s="146"/>
      <c r="PDU175" s="145"/>
      <c r="PDV175" s="145"/>
      <c r="PDW175" s="167"/>
      <c r="PDX175" s="147"/>
      <c r="PDY175" s="148"/>
      <c r="PDZ175" s="187"/>
      <c r="PEA175" s="188"/>
      <c r="PEB175" s="165"/>
      <c r="PEC175" s="166"/>
      <c r="PED175" s="146"/>
      <c r="PEE175" s="145"/>
      <c r="PEF175" s="145"/>
      <c r="PEG175" s="167"/>
      <c r="PEH175" s="147"/>
      <c r="PEI175" s="148"/>
      <c r="PEJ175" s="187"/>
      <c r="PEK175" s="188"/>
      <c r="PEL175" s="165"/>
      <c r="PEM175" s="166"/>
      <c r="PEN175" s="146"/>
      <c r="PEO175" s="145"/>
      <c r="PEP175" s="145"/>
      <c r="PEQ175" s="167"/>
      <c r="PER175" s="147"/>
      <c r="PES175" s="148"/>
      <c r="PET175" s="187"/>
      <c r="PEU175" s="188"/>
      <c r="PEV175" s="165"/>
      <c r="PEW175" s="166"/>
      <c r="PEX175" s="146"/>
      <c r="PEY175" s="145"/>
      <c r="PEZ175" s="145"/>
      <c r="PFA175" s="167"/>
      <c r="PFB175" s="147"/>
      <c r="PFC175" s="148"/>
      <c r="PFD175" s="187"/>
      <c r="PFE175" s="188"/>
      <c r="PFF175" s="165"/>
      <c r="PFG175" s="166"/>
      <c r="PFH175" s="146"/>
      <c r="PFI175" s="145"/>
      <c r="PFJ175" s="145"/>
      <c r="PFK175" s="167"/>
      <c r="PFL175" s="147"/>
      <c r="PFM175" s="148"/>
      <c r="PFN175" s="187"/>
      <c r="PFO175" s="188"/>
      <c r="PFP175" s="165"/>
      <c r="PFQ175" s="166"/>
      <c r="PFR175" s="146"/>
      <c r="PFS175" s="145"/>
      <c r="PFT175" s="145"/>
      <c r="PFU175" s="167"/>
      <c r="PFV175" s="147"/>
      <c r="PFW175" s="148"/>
      <c r="PFX175" s="187"/>
      <c r="PFY175" s="188"/>
      <c r="PFZ175" s="165"/>
      <c r="PGA175" s="166"/>
      <c r="PGB175" s="146"/>
      <c r="PGC175" s="145"/>
      <c r="PGD175" s="145"/>
      <c r="PGE175" s="167"/>
      <c r="PGF175" s="147"/>
      <c r="PGG175" s="148"/>
      <c r="PGH175" s="187"/>
      <c r="PGI175" s="188"/>
      <c r="PGJ175" s="165"/>
      <c r="PGK175" s="166"/>
      <c r="PGL175" s="146"/>
      <c r="PGM175" s="145"/>
      <c r="PGN175" s="145"/>
      <c r="PGO175" s="167"/>
      <c r="PGP175" s="147"/>
      <c r="PGQ175" s="148"/>
      <c r="PGR175" s="187"/>
      <c r="PGS175" s="188"/>
      <c r="PGT175" s="165"/>
      <c r="PGU175" s="166"/>
      <c r="PGV175" s="146"/>
      <c r="PGW175" s="145"/>
      <c r="PGX175" s="145"/>
      <c r="PGY175" s="167"/>
      <c r="PGZ175" s="147"/>
      <c r="PHA175" s="148"/>
      <c r="PHB175" s="187"/>
      <c r="PHC175" s="188"/>
      <c r="PHD175" s="165"/>
      <c r="PHE175" s="166"/>
      <c r="PHF175" s="146"/>
      <c r="PHG175" s="145"/>
      <c r="PHH175" s="145"/>
      <c r="PHI175" s="167"/>
      <c r="PHJ175" s="147"/>
      <c r="PHK175" s="148"/>
      <c r="PHL175" s="187"/>
      <c r="PHM175" s="188"/>
      <c r="PHN175" s="165"/>
      <c r="PHO175" s="166"/>
      <c r="PHP175" s="146"/>
      <c r="PHQ175" s="145"/>
      <c r="PHR175" s="145"/>
      <c r="PHS175" s="167"/>
      <c r="PHT175" s="147"/>
      <c r="PHU175" s="148"/>
      <c r="PHV175" s="187"/>
      <c r="PHW175" s="188"/>
      <c r="PHX175" s="165"/>
      <c r="PHY175" s="166"/>
      <c r="PHZ175" s="146"/>
      <c r="PIA175" s="145"/>
      <c r="PIB175" s="145"/>
      <c r="PIC175" s="167"/>
      <c r="PID175" s="147"/>
      <c r="PIE175" s="148"/>
      <c r="PIF175" s="187"/>
      <c r="PIG175" s="188"/>
      <c r="PIH175" s="165"/>
      <c r="PII175" s="166"/>
      <c r="PIJ175" s="146"/>
      <c r="PIK175" s="145"/>
      <c r="PIL175" s="145"/>
      <c r="PIM175" s="167"/>
      <c r="PIN175" s="147"/>
      <c r="PIO175" s="148"/>
      <c r="PIP175" s="187"/>
      <c r="PIQ175" s="188"/>
      <c r="PIR175" s="165"/>
      <c r="PIS175" s="166"/>
      <c r="PIT175" s="146"/>
      <c r="PIU175" s="145"/>
      <c r="PIV175" s="145"/>
      <c r="PIW175" s="167"/>
      <c r="PIX175" s="147"/>
      <c r="PIY175" s="148"/>
      <c r="PIZ175" s="187"/>
      <c r="PJA175" s="188"/>
      <c r="PJB175" s="165"/>
      <c r="PJC175" s="166"/>
      <c r="PJD175" s="146"/>
      <c r="PJE175" s="145"/>
      <c r="PJF175" s="145"/>
      <c r="PJG175" s="167"/>
      <c r="PJH175" s="147"/>
      <c r="PJI175" s="148"/>
      <c r="PJJ175" s="187"/>
      <c r="PJK175" s="188"/>
      <c r="PJL175" s="165"/>
      <c r="PJM175" s="166"/>
      <c r="PJN175" s="146"/>
      <c r="PJO175" s="145"/>
      <c r="PJP175" s="145"/>
      <c r="PJQ175" s="167"/>
      <c r="PJR175" s="147"/>
      <c r="PJS175" s="148"/>
      <c r="PJT175" s="187"/>
      <c r="PJU175" s="188"/>
      <c r="PJV175" s="165"/>
      <c r="PJW175" s="166"/>
      <c r="PJX175" s="146"/>
      <c r="PJY175" s="145"/>
      <c r="PJZ175" s="145"/>
      <c r="PKA175" s="167"/>
      <c r="PKB175" s="147"/>
      <c r="PKC175" s="148"/>
      <c r="PKD175" s="187"/>
      <c r="PKE175" s="188"/>
      <c r="PKF175" s="165"/>
      <c r="PKG175" s="166"/>
      <c r="PKH175" s="146"/>
      <c r="PKI175" s="145"/>
      <c r="PKJ175" s="145"/>
      <c r="PKK175" s="167"/>
      <c r="PKL175" s="147"/>
      <c r="PKM175" s="148"/>
      <c r="PKN175" s="187"/>
      <c r="PKO175" s="188"/>
      <c r="PKP175" s="165"/>
      <c r="PKQ175" s="166"/>
      <c r="PKR175" s="146"/>
      <c r="PKS175" s="145"/>
      <c r="PKT175" s="145"/>
      <c r="PKU175" s="167"/>
      <c r="PKV175" s="147"/>
      <c r="PKW175" s="148"/>
      <c r="PKX175" s="187"/>
      <c r="PKY175" s="188"/>
      <c r="PKZ175" s="165"/>
      <c r="PLA175" s="166"/>
      <c r="PLB175" s="146"/>
      <c r="PLC175" s="145"/>
      <c r="PLD175" s="145"/>
      <c r="PLE175" s="167"/>
      <c r="PLF175" s="147"/>
      <c r="PLG175" s="148"/>
      <c r="PLH175" s="187"/>
      <c r="PLI175" s="188"/>
      <c r="PLJ175" s="165"/>
      <c r="PLK175" s="166"/>
      <c r="PLL175" s="146"/>
      <c r="PLM175" s="145"/>
      <c r="PLN175" s="145"/>
      <c r="PLO175" s="167"/>
      <c r="PLP175" s="147"/>
      <c r="PLQ175" s="148"/>
      <c r="PLR175" s="187"/>
      <c r="PLS175" s="188"/>
      <c r="PLT175" s="165"/>
      <c r="PLU175" s="166"/>
      <c r="PLV175" s="146"/>
      <c r="PLW175" s="145"/>
      <c r="PLX175" s="145"/>
      <c r="PLY175" s="167"/>
      <c r="PLZ175" s="147"/>
      <c r="PMA175" s="148"/>
      <c r="PMB175" s="187"/>
      <c r="PMC175" s="188"/>
      <c r="PMD175" s="165"/>
      <c r="PME175" s="166"/>
      <c r="PMF175" s="146"/>
      <c r="PMG175" s="145"/>
      <c r="PMH175" s="145"/>
      <c r="PMI175" s="167"/>
      <c r="PMJ175" s="147"/>
      <c r="PMK175" s="148"/>
      <c r="PML175" s="187"/>
      <c r="PMM175" s="188"/>
      <c r="PMN175" s="165"/>
      <c r="PMO175" s="166"/>
      <c r="PMP175" s="146"/>
      <c r="PMQ175" s="145"/>
      <c r="PMR175" s="145"/>
      <c r="PMS175" s="167"/>
      <c r="PMT175" s="147"/>
      <c r="PMU175" s="148"/>
      <c r="PMV175" s="187"/>
      <c r="PMW175" s="188"/>
      <c r="PMX175" s="165"/>
      <c r="PMY175" s="166"/>
      <c r="PMZ175" s="146"/>
      <c r="PNA175" s="145"/>
      <c r="PNB175" s="145"/>
      <c r="PNC175" s="167"/>
      <c r="PND175" s="147"/>
      <c r="PNE175" s="148"/>
      <c r="PNF175" s="187"/>
      <c r="PNG175" s="188"/>
      <c r="PNH175" s="165"/>
      <c r="PNI175" s="166"/>
      <c r="PNJ175" s="146"/>
      <c r="PNK175" s="145"/>
      <c r="PNL175" s="145"/>
      <c r="PNM175" s="167"/>
      <c r="PNN175" s="147"/>
      <c r="PNO175" s="148"/>
      <c r="PNP175" s="187"/>
      <c r="PNQ175" s="188"/>
      <c r="PNR175" s="165"/>
      <c r="PNS175" s="166"/>
      <c r="PNT175" s="146"/>
      <c r="PNU175" s="145"/>
      <c r="PNV175" s="145"/>
      <c r="PNW175" s="167"/>
      <c r="PNX175" s="147"/>
      <c r="PNY175" s="148"/>
      <c r="PNZ175" s="187"/>
      <c r="POA175" s="188"/>
      <c r="POB175" s="165"/>
      <c r="POC175" s="166"/>
      <c r="POD175" s="146"/>
      <c r="POE175" s="145"/>
      <c r="POF175" s="145"/>
      <c r="POG175" s="167"/>
      <c r="POH175" s="147"/>
      <c r="POI175" s="148"/>
      <c r="POJ175" s="187"/>
      <c r="POK175" s="188"/>
      <c r="POL175" s="165"/>
      <c r="POM175" s="166"/>
      <c r="PON175" s="146"/>
      <c r="POO175" s="145"/>
      <c r="POP175" s="145"/>
      <c r="POQ175" s="167"/>
      <c r="POR175" s="147"/>
      <c r="POS175" s="148"/>
      <c r="POT175" s="187"/>
      <c r="POU175" s="188"/>
      <c r="POV175" s="165"/>
      <c r="POW175" s="166"/>
      <c r="POX175" s="146"/>
      <c r="POY175" s="145"/>
      <c r="POZ175" s="145"/>
      <c r="PPA175" s="167"/>
      <c r="PPB175" s="147"/>
      <c r="PPC175" s="148"/>
      <c r="PPD175" s="187"/>
      <c r="PPE175" s="188"/>
      <c r="PPF175" s="165"/>
      <c r="PPG175" s="166"/>
      <c r="PPH175" s="146"/>
      <c r="PPI175" s="145"/>
      <c r="PPJ175" s="145"/>
      <c r="PPK175" s="167"/>
      <c r="PPL175" s="147"/>
      <c r="PPM175" s="148"/>
      <c r="PPN175" s="187"/>
      <c r="PPO175" s="188"/>
      <c r="PPP175" s="165"/>
      <c r="PPQ175" s="166"/>
      <c r="PPR175" s="146"/>
      <c r="PPS175" s="145"/>
      <c r="PPT175" s="145"/>
      <c r="PPU175" s="167"/>
      <c r="PPV175" s="147"/>
      <c r="PPW175" s="148"/>
      <c r="PPX175" s="187"/>
      <c r="PPY175" s="188"/>
      <c r="PPZ175" s="165"/>
      <c r="PQA175" s="166"/>
      <c r="PQB175" s="146"/>
      <c r="PQC175" s="145"/>
      <c r="PQD175" s="145"/>
      <c r="PQE175" s="167"/>
      <c r="PQF175" s="147"/>
      <c r="PQG175" s="148"/>
      <c r="PQH175" s="187"/>
      <c r="PQI175" s="188"/>
      <c r="PQJ175" s="165"/>
      <c r="PQK175" s="166"/>
      <c r="PQL175" s="146"/>
      <c r="PQM175" s="145"/>
      <c r="PQN175" s="145"/>
      <c r="PQO175" s="167"/>
      <c r="PQP175" s="147"/>
      <c r="PQQ175" s="148"/>
      <c r="PQR175" s="187"/>
      <c r="PQS175" s="188"/>
      <c r="PQT175" s="165"/>
      <c r="PQU175" s="166"/>
      <c r="PQV175" s="146"/>
      <c r="PQW175" s="145"/>
      <c r="PQX175" s="145"/>
      <c r="PQY175" s="167"/>
      <c r="PQZ175" s="147"/>
      <c r="PRA175" s="148"/>
      <c r="PRB175" s="187"/>
      <c r="PRC175" s="188"/>
      <c r="PRD175" s="165"/>
      <c r="PRE175" s="166"/>
      <c r="PRF175" s="146"/>
      <c r="PRG175" s="145"/>
      <c r="PRH175" s="145"/>
      <c r="PRI175" s="167"/>
      <c r="PRJ175" s="147"/>
      <c r="PRK175" s="148"/>
      <c r="PRL175" s="187"/>
      <c r="PRM175" s="188"/>
      <c r="PRN175" s="165"/>
      <c r="PRO175" s="166"/>
      <c r="PRP175" s="146"/>
      <c r="PRQ175" s="145"/>
      <c r="PRR175" s="145"/>
      <c r="PRS175" s="167"/>
      <c r="PRT175" s="147"/>
      <c r="PRU175" s="148"/>
      <c r="PRV175" s="187"/>
      <c r="PRW175" s="188"/>
      <c r="PRX175" s="165"/>
      <c r="PRY175" s="166"/>
      <c r="PRZ175" s="146"/>
      <c r="PSA175" s="145"/>
      <c r="PSB175" s="145"/>
      <c r="PSC175" s="167"/>
      <c r="PSD175" s="147"/>
      <c r="PSE175" s="148"/>
      <c r="PSF175" s="187"/>
      <c r="PSG175" s="188"/>
      <c r="PSH175" s="165"/>
      <c r="PSI175" s="166"/>
      <c r="PSJ175" s="146"/>
      <c r="PSK175" s="145"/>
      <c r="PSL175" s="145"/>
      <c r="PSM175" s="167"/>
      <c r="PSN175" s="147"/>
      <c r="PSO175" s="148"/>
      <c r="PSP175" s="187"/>
      <c r="PSQ175" s="188"/>
      <c r="PSR175" s="165"/>
      <c r="PSS175" s="166"/>
      <c r="PST175" s="146"/>
      <c r="PSU175" s="145"/>
      <c r="PSV175" s="145"/>
      <c r="PSW175" s="167"/>
      <c r="PSX175" s="147"/>
      <c r="PSY175" s="148"/>
      <c r="PSZ175" s="187"/>
      <c r="PTA175" s="188"/>
      <c r="PTB175" s="165"/>
      <c r="PTC175" s="166"/>
      <c r="PTD175" s="146"/>
      <c r="PTE175" s="145"/>
      <c r="PTF175" s="145"/>
      <c r="PTG175" s="167"/>
      <c r="PTH175" s="147"/>
      <c r="PTI175" s="148"/>
      <c r="PTJ175" s="187"/>
      <c r="PTK175" s="188"/>
      <c r="PTL175" s="165"/>
      <c r="PTM175" s="166"/>
      <c r="PTN175" s="146"/>
      <c r="PTO175" s="145"/>
      <c r="PTP175" s="145"/>
      <c r="PTQ175" s="167"/>
      <c r="PTR175" s="147"/>
      <c r="PTS175" s="148"/>
      <c r="PTT175" s="187"/>
      <c r="PTU175" s="188"/>
      <c r="PTV175" s="165"/>
      <c r="PTW175" s="166"/>
      <c r="PTX175" s="146"/>
      <c r="PTY175" s="145"/>
      <c r="PTZ175" s="145"/>
      <c r="PUA175" s="167"/>
      <c r="PUB175" s="147"/>
      <c r="PUC175" s="148"/>
      <c r="PUD175" s="187"/>
      <c r="PUE175" s="188"/>
      <c r="PUF175" s="165"/>
      <c r="PUG175" s="166"/>
      <c r="PUH175" s="146"/>
      <c r="PUI175" s="145"/>
      <c r="PUJ175" s="145"/>
      <c r="PUK175" s="167"/>
      <c r="PUL175" s="147"/>
      <c r="PUM175" s="148"/>
      <c r="PUN175" s="187"/>
      <c r="PUO175" s="188"/>
      <c r="PUP175" s="165"/>
      <c r="PUQ175" s="166"/>
      <c r="PUR175" s="146"/>
      <c r="PUS175" s="145"/>
      <c r="PUT175" s="145"/>
      <c r="PUU175" s="167"/>
      <c r="PUV175" s="147"/>
      <c r="PUW175" s="148"/>
      <c r="PUX175" s="187"/>
      <c r="PUY175" s="188"/>
      <c r="PUZ175" s="165"/>
      <c r="PVA175" s="166"/>
      <c r="PVB175" s="146"/>
      <c r="PVC175" s="145"/>
      <c r="PVD175" s="145"/>
      <c r="PVE175" s="167"/>
      <c r="PVF175" s="147"/>
      <c r="PVG175" s="148"/>
      <c r="PVH175" s="187"/>
      <c r="PVI175" s="188"/>
      <c r="PVJ175" s="165"/>
      <c r="PVK175" s="166"/>
      <c r="PVL175" s="146"/>
      <c r="PVM175" s="145"/>
      <c r="PVN175" s="145"/>
      <c r="PVO175" s="167"/>
      <c r="PVP175" s="147"/>
      <c r="PVQ175" s="148"/>
      <c r="PVR175" s="187"/>
      <c r="PVS175" s="188"/>
      <c r="PVT175" s="165"/>
      <c r="PVU175" s="166"/>
      <c r="PVV175" s="146"/>
      <c r="PVW175" s="145"/>
      <c r="PVX175" s="145"/>
      <c r="PVY175" s="167"/>
      <c r="PVZ175" s="147"/>
      <c r="PWA175" s="148"/>
      <c r="PWB175" s="187"/>
      <c r="PWC175" s="188"/>
      <c r="PWD175" s="165"/>
      <c r="PWE175" s="166"/>
      <c r="PWF175" s="146"/>
      <c r="PWG175" s="145"/>
      <c r="PWH175" s="145"/>
      <c r="PWI175" s="167"/>
      <c r="PWJ175" s="147"/>
      <c r="PWK175" s="148"/>
      <c r="PWL175" s="187"/>
      <c r="PWM175" s="188"/>
      <c r="PWN175" s="165"/>
      <c r="PWO175" s="166"/>
      <c r="PWP175" s="146"/>
      <c r="PWQ175" s="145"/>
      <c r="PWR175" s="145"/>
      <c r="PWS175" s="167"/>
      <c r="PWT175" s="147"/>
      <c r="PWU175" s="148"/>
      <c r="PWV175" s="187"/>
      <c r="PWW175" s="188"/>
      <c r="PWX175" s="165"/>
      <c r="PWY175" s="166"/>
      <c r="PWZ175" s="146"/>
      <c r="PXA175" s="145"/>
      <c r="PXB175" s="145"/>
      <c r="PXC175" s="167"/>
      <c r="PXD175" s="147"/>
      <c r="PXE175" s="148"/>
      <c r="PXF175" s="187"/>
      <c r="PXG175" s="188"/>
      <c r="PXH175" s="165"/>
      <c r="PXI175" s="166"/>
      <c r="PXJ175" s="146"/>
      <c r="PXK175" s="145"/>
      <c r="PXL175" s="145"/>
      <c r="PXM175" s="167"/>
      <c r="PXN175" s="147"/>
      <c r="PXO175" s="148"/>
      <c r="PXP175" s="187"/>
      <c r="PXQ175" s="188"/>
      <c r="PXR175" s="165"/>
      <c r="PXS175" s="166"/>
      <c r="PXT175" s="146"/>
      <c r="PXU175" s="145"/>
      <c r="PXV175" s="145"/>
      <c r="PXW175" s="167"/>
      <c r="PXX175" s="147"/>
      <c r="PXY175" s="148"/>
      <c r="PXZ175" s="187"/>
      <c r="PYA175" s="188"/>
      <c r="PYB175" s="165"/>
      <c r="PYC175" s="166"/>
      <c r="PYD175" s="146"/>
      <c r="PYE175" s="145"/>
      <c r="PYF175" s="145"/>
      <c r="PYG175" s="167"/>
      <c r="PYH175" s="147"/>
      <c r="PYI175" s="148"/>
      <c r="PYJ175" s="187"/>
      <c r="PYK175" s="188"/>
      <c r="PYL175" s="165"/>
      <c r="PYM175" s="166"/>
      <c r="PYN175" s="146"/>
      <c r="PYO175" s="145"/>
      <c r="PYP175" s="145"/>
      <c r="PYQ175" s="167"/>
      <c r="PYR175" s="147"/>
      <c r="PYS175" s="148"/>
      <c r="PYT175" s="187"/>
      <c r="PYU175" s="188"/>
      <c r="PYV175" s="165"/>
      <c r="PYW175" s="166"/>
      <c r="PYX175" s="146"/>
      <c r="PYY175" s="145"/>
      <c r="PYZ175" s="145"/>
      <c r="PZA175" s="167"/>
      <c r="PZB175" s="147"/>
      <c r="PZC175" s="148"/>
      <c r="PZD175" s="187"/>
      <c r="PZE175" s="188"/>
      <c r="PZF175" s="165"/>
      <c r="PZG175" s="166"/>
      <c r="PZH175" s="146"/>
      <c r="PZI175" s="145"/>
      <c r="PZJ175" s="145"/>
      <c r="PZK175" s="167"/>
      <c r="PZL175" s="147"/>
      <c r="PZM175" s="148"/>
      <c r="PZN175" s="187"/>
      <c r="PZO175" s="188"/>
      <c r="PZP175" s="165"/>
      <c r="PZQ175" s="166"/>
      <c r="PZR175" s="146"/>
      <c r="PZS175" s="145"/>
      <c r="PZT175" s="145"/>
      <c r="PZU175" s="167"/>
      <c r="PZV175" s="147"/>
      <c r="PZW175" s="148"/>
      <c r="PZX175" s="187"/>
      <c r="PZY175" s="188"/>
      <c r="PZZ175" s="165"/>
      <c r="QAA175" s="166"/>
      <c r="QAB175" s="146"/>
      <c r="QAC175" s="145"/>
      <c r="QAD175" s="145"/>
      <c r="QAE175" s="167"/>
      <c r="QAF175" s="147"/>
      <c r="QAG175" s="148"/>
      <c r="QAH175" s="187"/>
      <c r="QAI175" s="188"/>
      <c r="QAJ175" s="165"/>
      <c r="QAK175" s="166"/>
      <c r="QAL175" s="146"/>
      <c r="QAM175" s="145"/>
      <c r="QAN175" s="145"/>
      <c r="QAO175" s="167"/>
      <c r="QAP175" s="147"/>
      <c r="QAQ175" s="148"/>
      <c r="QAR175" s="187"/>
      <c r="QAS175" s="188"/>
      <c r="QAT175" s="165"/>
      <c r="QAU175" s="166"/>
      <c r="QAV175" s="146"/>
      <c r="QAW175" s="145"/>
      <c r="QAX175" s="145"/>
      <c r="QAY175" s="167"/>
      <c r="QAZ175" s="147"/>
      <c r="QBA175" s="148"/>
      <c r="QBB175" s="187"/>
      <c r="QBC175" s="188"/>
      <c r="QBD175" s="165"/>
      <c r="QBE175" s="166"/>
      <c r="QBF175" s="146"/>
      <c r="QBG175" s="145"/>
      <c r="QBH175" s="145"/>
      <c r="QBI175" s="167"/>
      <c r="QBJ175" s="147"/>
      <c r="QBK175" s="148"/>
      <c r="QBL175" s="187"/>
      <c r="QBM175" s="188"/>
      <c r="QBN175" s="165"/>
      <c r="QBO175" s="166"/>
      <c r="QBP175" s="146"/>
      <c r="QBQ175" s="145"/>
      <c r="QBR175" s="145"/>
      <c r="QBS175" s="167"/>
      <c r="QBT175" s="147"/>
      <c r="QBU175" s="148"/>
      <c r="QBV175" s="187"/>
      <c r="QBW175" s="188"/>
      <c r="QBX175" s="165"/>
      <c r="QBY175" s="166"/>
      <c r="QBZ175" s="146"/>
      <c r="QCA175" s="145"/>
      <c r="QCB175" s="145"/>
      <c r="QCC175" s="167"/>
      <c r="QCD175" s="147"/>
      <c r="QCE175" s="148"/>
      <c r="QCF175" s="187"/>
      <c r="QCG175" s="188"/>
      <c r="QCH175" s="165"/>
      <c r="QCI175" s="166"/>
      <c r="QCJ175" s="146"/>
      <c r="QCK175" s="145"/>
      <c r="QCL175" s="145"/>
      <c r="QCM175" s="167"/>
      <c r="QCN175" s="147"/>
      <c r="QCO175" s="148"/>
      <c r="QCP175" s="187"/>
      <c r="QCQ175" s="188"/>
      <c r="QCR175" s="165"/>
      <c r="QCS175" s="166"/>
      <c r="QCT175" s="146"/>
      <c r="QCU175" s="145"/>
      <c r="QCV175" s="145"/>
      <c r="QCW175" s="167"/>
      <c r="QCX175" s="147"/>
      <c r="QCY175" s="148"/>
      <c r="QCZ175" s="187"/>
      <c r="QDA175" s="188"/>
      <c r="QDB175" s="165"/>
      <c r="QDC175" s="166"/>
      <c r="QDD175" s="146"/>
      <c r="QDE175" s="145"/>
      <c r="QDF175" s="145"/>
      <c r="QDG175" s="167"/>
      <c r="QDH175" s="147"/>
      <c r="QDI175" s="148"/>
      <c r="QDJ175" s="187"/>
      <c r="QDK175" s="188"/>
      <c r="QDL175" s="165"/>
      <c r="QDM175" s="166"/>
      <c r="QDN175" s="146"/>
      <c r="QDO175" s="145"/>
      <c r="QDP175" s="145"/>
      <c r="QDQ175" s="167"/>
      <c r="QDR175" s="147"/>
      <c r="QDS175" s="148"/>
      <c r="QDT175" s="187"/>
      <c r="QDU175" s="188"/>
      <c r="QDV175" s="165"/>
      <c r="QDW175" s="166"/>
      <c r="QDX175" s="146"/>
      <c r="QDY175" s="145"/>
      <c r="QDZ175" s="145"/>
      <c r="QEA175" s="167"/>
      <c r="QEB175" s="147"/>
      <c r="QEC175" s="148"/>
      <c r="QED175" s="187"/>
      <c r="QEE175" s="188"/>
      <c r="QEF175" s="165"/>
      <c r="QEG175" s="166"/>
      <c r="QEH175" s="146"/>
      <c r="QEI175" s="145"/>
      <c r="QEJ175" s="145"/>
      <c r="QEK175" s="167"/>
      <c r="QEL175" s="147"/>
      <c r="QEM175" s="148"/>
      <c r="QEN175" s="187"/>
      <c r="QEO175" s="188"/>
      <c r="QEP175" s="165"/>
      <c r="QEQ175" s="166"/>
      <c r="QER175" s="146"/>
      <c r="QES175" s="145"/>
      <c r="QET175" s="145"/>
      <c r="QEU175" s="167"/>
      <c r="QEV175" s="147"/>
      <c r="QEW175" s="148"/>
      <c r="QEX175" s="187"/>
      <c r="QEY175" s="188"/>
      <c r="QEZ175" s="165"/>
      <c r="QFA175" s="166"/>
      <c r="QFB175" s="146"/>
      <c r="QFC175" s="145"/>
      <c r="QFD175" s="145"/>
      <c r="QFE175" s="167"/>
      <c r="QFF175" s="147"/>
      <c r="QFG175" s="148"/>
      <c r="QFH175" s="187"/>
      <c r="QFI175" s="188"/>
      <c r="QFJ175" s="165"/>
      <c r="QFK175" s="166"/>
      <c r="QFL175" s="146"/>
      <c r="QFM175" s="145"/>
      <c r="QFN175" s="145"/>
      <c r="QFO175" s="167"/>
      <c r="QFP175" s="147"/>
      <c r="QFQ175" s="148"/>
      <c r="QFR175" s="187"/>
      <c r="QFS175" s="188"/>
      <c r="QFT175" s="165"/>
      <c r="QFU175" s="166"/>
      <c r="QFV175" s="146"/>
      <c r="QFW175" s="145"/>
      <c r="QFX175" s="145"/>
      <c r="QFY175" s="167"/>
      <c r="QFZ175" s="147"/>
      <c r="QGA175" s="148"/>
      <c r="QGB175" s="187"/>
      <c r="QGC175" s="188"/>
      <c r="QGD175" s="165"/>
      <c r="QGE175" s="166"/>
      <c r="QGF175" s="146"/>
      <c r="QGG175" s="145"/>
      <c r="QGH175" s="145"/>
      <c r="QGI175" s="167"/>
      <c r="QGJ175" s="147"/>
      <c r="QGK175" s="148"/>
      <c r="QGL175" s="187"/>
      <c r="QGM175" s="188"/>
      <c r="QGN175" s="165"/>
      <c r="QGO175" s="166"/>
      <c r="QGP175" s="146"/>
      <c r="QGQ175" s="145"/>
      <c r="QGR175" s="145"/>
      <c r="QGS175" s="167"/>
      <c r="QGT175" s="147"/>
      <c r="QGU175" s="148"/>
      <c r="QGV175" s="187"/>
      <c r="QGW175" s="188"/>
      <c r="QGX175" s="165"/>
      <c r="QGY175" s="166"/>
      <c r="QGZ175" s="146"/>
      <c r="QHA175" s="145"/>
      <c r="QHB175" s="145"/>
      <c r="QHC175" s="167"/>
      <c r="QHD175" s="147"/>
      <c r="QHE175" s="148"/>
      <c r="QHF175" s="187"/>
      <c r="QHG175" s="188"/>
      <c r="QHH175" s="165"/>
      <c r="QHI175" s="166"/>
      <c r="QHJ175" s="146"/>
      <c r="QHK175" s="145"/>
      <c r="QHL175" s="145"/>
      <c r="QHM175" s="167"/>
      <c r="QHN175" s="147"/>
      <c r="QHO175" s="148"/>
      <c r="QHP175" s="187"/>
      <c r="QHQ175" s="188"/>
      <c r="QHR175" s="165"/>
      <c r="QHS175" s="166"/>
      <c r="QHT175" s="146"/>
      <c r="QHU175" s="145"/>
      <c r="QHV175" s="145"/>
      <c r="QHW175" s="167"/>
      <c r="QHX175" s="147"/>
      <c r="QHY175" s="148"/>
      <c r="QHZ175" s="187"/>
      <c r="QIA175" s="188"/>
      <c r="QIB175" s="165"/>
      <c r="QIC175" s="166"/>
      <c r="QID175" s="146"/>
      <c r="QIE175" s="145"/>
      <c r="QIF175" s="145"/>
      <c r="QIG175" s="167"/>
      <c r="QIH175" s="147"/>
      <c r="QII175" s="148"/>
      <c r="QIJ175" s="187"/>
      <c r="QIK175" s="188"/>
      <c r="QIL175" s="165"/>
      <c r="QIM175" s="166"/>
      <c r="QIN175" s="146"/>
      <c r="QIO175" s="145"/>
      <c r="QIP175" s="145"/>
      <c r="QIQ175" s="167"/>
      <c r="QIR175" s="147"/>
      <c r="QIS175" s="148"/>
      <c r="QIT175" s="187"/>
      <c r="QIU175" s="188"/>
      <c r="QIV175" s="165"/>
      <c r="QIW175" s="166"/>
      <c r="QIX175" s="146"/>
      <c r="QIY175" s="145"/>
      <c r="QIZ175" s="145"/>
      <c r="QJA175" s="167"/>
      <c r="QJB175" s="147"/>
      <c r="QJC175" s="148"/>
      <c r="QJD175" s="187"/>
      <c r="QJE175" s="188"/>
      <c r="QJF175" s="165"/>
      <c r="QJG175" s="166"/>
      <c r="QJH175" s="146"/>
      <c r="QJI175" s="145"/>
      <c r="QJJ175" s="145"/>
      <c r="QJK175" s="167"/>
      <c r="QJL175" s="147"/>
      <c r="QJM175" s="148"/>
      <c r="QJN175" s="187"/>
      <c r="QJO175" s="188"/>
      <c r="QJP175" s="165"/>
      <c r="QJQ175" s="166"/>
      <c r="QJR175" s="146"/>
      <c r="QJS175" s="145"/>
      <c r="QJT175" s="145"/>
      <c r="QJU175" s="167"/>
      <c r="QJV175" s="147"/>
      <c r="QJW175" s="148"/>
      <c r="QJX175" s="187"/>
      <c r="QJY175" s="188"/>
      <c r="QJZ175" s="165"/>
      <c r="QKA175" s="166"/>
      <c r="QKB175" s="146"/>
      <c r="QKC175" s="145"/>
      <c r="QKD175" s="145"/>
      <c r="QKE175" s="167"/>
      <c r="QKF175" s="147"/>
      <c r="QKG175" s="148"/>
      <c r="QKH175" s="187"/>
      <c r="QKI175" s="188"/>
      <c r="QKJ175" s="165"/>
      <c r="QKK175" s="166"/>
      <c r="QKL175" s="146"/>
      <c r="QKM175" s="145"/>
      <c r="QKN175" s="145"/>
      <c r="QKO175" s="167"/>
      <c r="QKP175" s="147"/>
      <c r="QKQ175" s="148"/>
      <c r="QKR175" s="187"/>
      <c r="QKS175" s="188"/>
      <c r="QKT175" s="165"/>
      <c r="QKU175" s="166"/>
      <c r="QKV175" s="146"/>
      <c r="QKW175" s="145"/>
      <c r="QKX175" s="145"/>
      <c r="QKY175" s="167"/>
      <c r="QKZ175" s="147"/>
      <c r="QLA175" s="148"/>
      <c r="QLB175" s="187"/>
      <c r="QLC175" s="188"/>
      <c r="QLD175" s="165"/>
      <c r="QLE175" s="166"/>
      <c r="QLF175" s="146"/>
      <c r="QLG175" s="145"/>
      <c r="QLH175" s="145"/>
      <c r="QLI175" s="167"/>
      <c r="QLJ175" s="147"/>
      <c r="QLK175" s="148"/>
      <c r="QLL175" s="187"/>
      <c r="QLM175" s="188"/>
      <c r="QLN175" s="165"/>
      <c r="QLO175" s="166"/>
      <c r="QLP175" s="146"/>
      <c r="QLQ175" s="145"/>
      <c r="QLR175" s="145"/>
      <c r="QLS175" s="167"/>
      <c r="QLT175" s="147"/>
      <c r="QLU175" s="148"/>
      <c r="QLV175" s="187"/>
      <c r="QLW175" s="188"/>
      <c r="QLX175" s="165"/>
      <c r="QLY175" s="166"/>
      <c r="QLZ175" s="146"/>
      <c r="QMA175" s="145"/>
      <c r="QMB175" s="145"/>
      <c r="QMC175" s="167"/>
      <c r="QMD175" s="147"/>
      <c r="QME175" s="148"/>
      <c r="QMF175" s="187"/>
      <c r="QMG175" s="188"/>
      <c r="QMH175" s="165"/>
      <c r="QMI175" s="166"/>
      <c r="QMJ175" s="146"/>
      <c r="QMK175" s="145"/>
      <c r="QML175" s="145"/>
      <c r="QMM175" s="167"/>
      <c r="QMN175" s="147"/>
      <c r="QMO175" s="148"/>
      <c r="QMP175" s="187"/>
      <c r="QMQ175" s="188"/>
      <c r="QMR175" s="165"/>
      <c r="QMS175" s="166"/>
      <c r="QMT175" s="146"/>
      <c r="QMU175" s="145"/>
      <c r="QMV175" s="145"/>
      <c r="QMW175" s="167"/>
      <c r="QMX175" s="147"/>
      <c r="QMY175" s="148"/>
      <c r="QMZ175" s="187"/>
      <c r="QNA175" s="188"/>
      <c r="QNB175" s="165"/>
      <c r="QNC175" s="166"/>
      <c r="QND175" s="146"/>
      <c r="QNE175" s="145"/>
      <c r="QNF175" s="145"/>
      <c r="QNG175" s="167"/>
      <c r="QNH175" s="147"/>
      <c r="QNI175" s="148"/>
      <c r="QNJ175" s="187"/>
      <c r="QNK175" s="188"/>
      <c r="QNL175" s="165"/>
      <c r="QNM175" s="166"/>
      <c r="QNN175" s="146"/>
      <c r="QNO175" s="145"/>
      <c r="QNP175" s="145"/>
      <c r="QNQ175" s="167"/>
      <c r="QNR175" s="147"/>
      <c r="QNS175" s="148"/>
      <c r="QNT175" s="187"/>
      <c r="QNU175" s="188"/>
      <c r="QNV175" s="165"/>
      <c r="QNW175" s="166"/>
      <c r="QNX175" s="146"/>
      <c r="QNY175" s="145"/>
      <c r="QNZ175" s="145"/>
      <c r="QOA175" s="167"/>
      <c r="QOB175" s="147"/>
      <c r="QOC175" s="148"/>
      <c r="QOD175" s="187"/>
      <c r="QOE175" s="188"/>
      <c r="QOF175" s="165"/>
      <c r="QOG175" s="166"/>
      <c r="QOH175" s="146"/>
      <c r="QOI175" s="145"/>
      <c r="QOJ175" s="145"/>
      <c r="QOK175" s="167"/>
      <c r="QOL175" s="147"/>
      <c r="QOM175" s="148"/>
      <c r="QON175" s="187"/>
      <c r="QOO175" s="188"/>
      <c r="QOP175" s="165"/>
      <c r="QOQ175" s="166"/>
      <c r="QOR175" s="146"/>
      <c r="QOS175" s="145"/>
      <c r="QOT175" s="145"/>
      <c r="QOU175" s="167"/>
      <c r="QOV175" s="147"/>
      <c r="QOW175" s="148"/>
      <c r="QOX175" s="187"/>
      <c r="QOY175" s="188"/>
      <c r="QOZ175" s="165"/>
      <c r="QPA175" s="166"/>
      <c r="QPB175" s="146"/>
      <c r="QPC175" s="145"/>
      <c r="QPD175" s="145"/>
      <c r="QPE175" s="167"/>
      <c r="QPF175" s="147"/>
      <c r="QPG175" s="148"/>
      <c r="QPH175" s="187"/>
      <c r="QPI175" s="188"/>
      <c r="QPJ175" s="165"/>
      <c r="QPK175" s="166"/>
      <c r="QPL175" s="146"/>
      <c r="QPM175" s="145"/>
      <c r="QPN175" s="145"/>
      <c r="QPO175" s="167"/>
      <c r="QPP175" s="147"/>
      <c r="QPQ175" s="148"/>
      <c r="QPR175" s="187"/>
      <c r="QPS175" s="188"/>
      <c r="QPT175" s="165"/>
      <c r="QPU175" s="166"/>
      <c r="QPV175" s="146"/>
      <c r="QPW175" s="145"/>
      <c r="QPX175" s="145"/>
      <c r="QPY175" s="167"/>
      <c r="QPZ175" s="147"/>
      <c r="QQA175" s="148"/>
      <c r="QQB175" s="187"/>
      <c r="QQC175" s="188"/>
      <c r="QQD175" s="165"/>
      <c r="QQE175" s="166"/>
      <c r="QQF175" s="146"/>
      <c r="QQG175" s="145"/>
      <c r="QQH175" s="145"/>
      <c r="QQI175" s="167"/>
      <c r="QQJ175" s="147"/>
      <c r="QQK175" s="148"/>
      <c r="QQL175" s="187"/>
      <c r="QQM175" s="188"/>
      <c r="QQN175" s="165"/>
      <c r="QQO175" s="166"/>
      <c r="QQP175" s="146"/>
      <c r="QQQ175" s="145"/>
      <c r="QQR175" s="145"/>
      <c r="QQS175" s="167"/>
      <c r="QQT175" s="147"/>
      <c r="QQU175" s="148"/>
      <c r="QQV175" s="187"/>
      <c r="QQW175" s="188"/>
      <c r="QQX175" s="165"/>
      <c r="QQY175" s="166"/>
      <c r="QQZ175" s="146"/>
      <c r="QRA175" s="145"/>
      <c r="QRB175" s="145"/>
      <c r="QRC175" s="167"/>
      <c r="QRD175" s="147"/>
      <c r="QRE175" s="148"/>
      <c r="QRF175" s="187"/>
      <c r="QRG175" s="188"/>
      <c r="QRH175" s="165"/>
      <c r="QRI175" s="166"/>
      <c r="QRJ175" s="146"/>
      <c r="QRK175" s="145"/>
      <c r="QRL175" s="145"/>
      <c r="QRM175" s="167"/>
      <c r="QRN175" s="147"/>
      <c r="QRO175" s="148"/>
      <c r="QRP175" s="187"/>
      <c r="QRQ175" s="188"/>
      <c r="QRR175" s="165"/>
      <c r="QRS175" s="166"/>
      <c r="QRT175" s="146"/>
      <c r="QRU175" s="145"/>
      <c r="QRV175" s="145"/>
      <c r="QRW175" s="167"/>
      <c r="QRX175" s="147"/>
      <c r="QRY175" s="148"/>
      <c r="QRZ175" s="187"/>
      <c r="QSA175" s="188"/>
      <c r="QSB175" s="165"/>
      <c r="QSC175" s="166"/>
      <c r="QSD175" s="146"/>
      <c r="QSE175" s="145"/>
      <c r="QSF175" s="145"/>
      <c r="QSG175" s="167"/>
      <c r="QSH175" s="147"/>
      <c r="QSI175" s="148"/>
      <c r="QSJ175" s="187"/>
      <c r="QSK175" s="188"/>
      <c r="QSL175" s="165"/>
      <c r="QSM175" s="166"/>
      <c r="QSN175" s="146"/>
      <c r="QSO175" s="145"/>
      <c r="QSP175" s="145"/>
      <c r="QSQ175" s="167"/>
      <c r="QSR175" s="147"/>
      <c r="QSS175" s="148"/>
      <c r="QST175" s="187"/>
      <c r="QSU175" s="188"/>
      <c r="QSV175" s="165"/>
      <c r="QSW175" s="166"/>
      <c r="QSX175" s="146"/>
      <c r="QSY175" s="145"/>
      <c r="QSZ175" s="145"/>
      <c r="QTA175" s="167"/>
      <c r="QTB175" s="147"/>
      <c r="QTC175" s="148"/>
      <c r="QTD175" s="187"/>
      <c r="QTE175" s="188"/>
      <c r="QTF175" s="165"/>
      <c r="QTG175" s="166"/>
      <c r="QTH175" s="146"/>
      <c r="QTI175" s="145"/>
      <c r="QTJ175" s="145"/>
      <c r="QTK175" s="167"/>
      <c r="QTL175" s="147"/>
      <c r="QTM175" s="148"/>
      <c r="QTN175" s="187"/>
      <c r="QTO175" s="188"/>
      <c r="QTP175" s="165"/>
      <c r="QTQ175" s="166"/>
      <c r="QTR175" s="146"/>
      <c r="QTS175" s="145"/>
      <c r="QTT175" s="145"/>
      <c r="QTU175" s="167"/>
      <c r="QTV175" s="147"/>
      <c r="QTW175" s="148"/>
      <c r="QTX175" s="187"/>
      <c r="QTY175" s="188"/>
      <c r="QTZ175" s="165"/>
      <c r="QUA175" s="166"/>
      <c r="QUB175" s="146"/>
      <c r="QUC175" s="145"/>
      <c r="QUD175" s="145"/>
      <c r="QUE175" s="167"/>
      <c r="QUF175" s="147"/>
      <c r="QUG175" s="148"/>
      <c r="QUH175" s="187"/>
      <c r="QUI175" s="188"/>
      <c r="QUJ175" s="165"/>
      <c r="QUK175" s="166"/>
      <c r="QUL175" s="146"/>
      <c r="QUM175" s="145"/>
      <c r="QUN175" s="145"/>
      <c r="QUO175" s="167"/>
      <c r="QUP175" s="147"/>
      <c r="QUQ175" s="148"/>
      <c r="QUR175" s="187"/>
      <c r="QUS175" s="188"/>
      <c r="QUT175" s="165"/>
      <c r="QUU175" s="166"/>
      <c r="QUV175" s="146"/>
      <c r="QUW175" s="145"/>
      <c r="QUX175" s="145"/>
      <c r="QUY175" s="167"/>
      <c r="QUZ175" s="147"/>
      <c r="QVA175" s="148"/>
      <c r="QVB175" s="187"/>
      <c r="QVC175" s="188"/>
      <c r="QVD175" s="165"/>
      <c r="QVE175" s="166"/>
      <c r="QVF175" s="146"/>
      <c r="QVG175" s="145"/>
      <c r="QVH175" s="145"/>
      <c r="QVI175" s="167"/>
      <c r="QVJ175" s="147"/>
      <c r="QVK175" s="148"/>
      <c r="QVL175" s="187"/>
      <c r="QVM175" s="188"/>
      <c r="QVN175" s="165"/>
      <c r="QVO175" s="166"/>
      <c r="QVP175" s="146"/>
      <c r="QVQ175" s="145"/>
      <c r="QVR175" s="145"/>
      <c r="QVS175" s="167"/>
      <c r="QVT175" s="147"/>
      <c r="QVU175" s="148"/>
      <c r="QVV175" s="187"/>
      <c r="QVW175" s="188"/>
      <c r="QVX175" s="165"/>
      <c r="QVY175" s="166"/>
      <c r="QVZ175" s="146"/>
      <c r="QWA175" s="145"/>
      <c r="QWB175" s="145"/>
      <c r="QWC175" s="167"/>
      <c r="QWD175" s="147"/>
      <c r="QWE175" s="148"/>
      <c r="QWF175" s="187"/>
      <c r="QWG175" s="188"/>
      <c r="QWH175" s="165"/>
      <c r="QWI175" s="166"/>
      <c r="QWJ175" s="146"/>
      <c r="QWK175" s="145"/>
      <c r="QWL175" s="145"/>
      <c r="QWM175" s="167"/>
      <c r="QWN175" s="147"/>
      <c r="QWO175" s="148"/>
      <c r="QWP175" s="187"/>
      <c r="QWQ175" s="188"/>
      <c r="QWR175" s="165"/>
      <c r="QWS175" s="166"/>
      <c r="QWT175" s="146"/>
      <c r="QWU175" s="145"/>
      <c r="QWV175" s="145"/>
      <c r="QWW175" s="167"/>
      <c r="QWX175" s="147"/>
      <c r="QWY175" s="148"/>
      <c r="QWZ175" s="187"/>
      <c r="QXA175" s="188"/>
      <c r="QXB175" s="165"/>
      <c r="QXC175" s="166"/>
      <c r="QXD175" s="146"/>
      <c r="QXE175" s="145"/>
      <c r="QXF175" s="145"/>
      <c r="QXG175" s="167"/>
      <c r="QXH175" s="147"/>
      <c r="QXI175" s="148"/>
      <c r="QXJ175" s="187"/>
      <c r="QXK175" s="188"/>
      <c r="QXL175" s="165"/>
      <c r="QXM175" s="166"/>
      <c r="QXN175" s="146"/>
      <c r="QXO175" s="145"/>
      <c r="QXP175" s="145"/>
      <c r="QXQ175" s="167"/>
      <c r="QXR175" s="147"/>
      <c r="QXS175" s="148"/>
      <c r="QXT175" s="187"/>
      <c r="QXU175" s="188"/>
      <c r="QXV175" s="165"/>
      <c r="QXW175" s="166"/>
      <c r="QXX175" s="146"/>
      <c r="QXY175" s="145"/>
      <c r="QXZ175" s="145"/>
      <c r="QYA175" s="167"/>
      <c r="QYB175" s="147"/>
      <c r="QYC175" s="148"/>
      <c r="QYD175" s="187"/>
      <c r="QYE175" s="188"/>
      <c r="QYF175" s="165"/>
      <c r="QYG175" s="166"/>
      <c r="QYH175" s="146"/>
      <c r="QYI175" s="145"/>
      <c r="QYJ175" s="145"/>
      <c r="QYK175" s="167"/>
      <c r="QYL175" s="147"/>
      <c r="QYM175" s="148"/>
      <c r="QYN175" s="187"/>
      <c r="QYO175" s="188"/>
      <c r="QYP175" s="165"/>
      <c r="QYQ175" s="166"/>
      <c r="QYR175" s="146"/>
      <c r="QYS175" s="145"/>
      <c r="QYT175" s="145"/>
      <c r="QYU175" s="167"/>
      <c r="QYV175" s="147"/>
      <c r="QYW175" s="148"/>
      <c r="QYX175" s="187"/>
      <c r="QYY175" s="188"/>
      <c r="QYZ175" s="165"/>
      <c r="QZA175" s="166"/>
      <c r="QZB175" s="146"/>
      <c r="QZC175" s="145"/>
      <c r="QZD175" s="145"/>
      <c r="QZE175" s="167"/>
      <c r="QZF175" s="147"/>
      <c r="QZG175" s="148"/>
      <c r="QZH175" s="187"/>
      <c r="QZI175" s="188"/>
      <c r="QZJ175" s="165"/>
      <c r="QZK175" s="166"/>
      <c r="QZL175" s="146"/>
      <c r="QZM175" s="145"/>
      <c r="QZN175" s="145"/>
      <c r="QZO175" s="167"/>
      <c r="QZP175" s="147"/>
      <c r="QZQ175" s="148"/>
      <c r="QZR175" s="187"/>
      <c r="QZS175" s="188"/>
      <c r="QZT175" s="165"/>
      <c r="QZU175" s="166"/>
      <c r="QZV175" s="146"/>
      <c r="QZW175" s="145"/>
      <c r="QZX175" s="145"/>
      <c r="QZY175" s="167"/>
      <c r="QZZ175" s="147"/>
      <c r="RAA175" s="148"/>
      <c r="RAB175" s="187"/>
      <c r="RAC175" s="188"/>
      <c r="RAD175" s="165"/>
      <c r="RAE175" s="166"/>
      <c r="RAF175" s="146"/>
      <c r="RAG175" s="145"/>
      <c r="RAH175" s="145"/>
      <c r="RAI175" s="167"/>
      <c r="RAJ175" s="147"/>
      <c r="RAK175" s="148"/>
      <c r="RAL175" s="187"/>
      <c r="RAM175" s="188"/>
      <c r="RAN175" s="165"/>
      <c r="RAO175" s="166"/>
      <c r="RAP175" s="146"/>
      <c r="RAQ175" s="145"/>
      <c r="RAR175" s="145"/>
      <c r="RAS175" s="167"/>
      <c r="RAT175" s="147"/>
      <c r="RAU175" s="148"/>
      <c r="RAV175" s="187"/>
      <c r="RAW175" s="188"/>
      <c r="RAX175" s="165"/>
      <c r="RAY175" s="166"/>
      <c r="RAZ175" s="146"/>
      <c r="RBA175" s="145"/>
      <c r="RBB175" s="145"/>
      <c r="RBC175" s="167"/>
      <c r="RBD175" s="147"/>
      <c r="RBE175" s="148"/>
      <c r="RBF175" s="187"/>
      <c r="RBG175" s="188"/>
      <c r="RBH175" s="165"/>
      <c r="RBI175" s="166"/>
      <c r="RBJ175" s="146"/>
      <c r="RBK175" s="145"/>
      <c r="RBL175" s="145"/>
      <c r="RBM175" s="167"/>
      <c r="RBN175" s="147"/>
      <c r="RBO175" s="148"/>
      <c r="RBP175" s="187"/>
      <c r="RBQ175" s="188"/>
      <c r="RBR175" s="165"/>
      <c r="RBS175" s="166"/>
      <c r="RBT175" s="146"/>
      <c r="RBU175" s="145"/>
      <c r="RBV175" s="145"/>
      <c r="RBW175" s="167"/>
      <c r="RBX175" s="147"/>
      <c r="RBY175" s="148"/>
      <c r="RBZ175" s="187"/>
      <c r="RCA175" s="188"/>
      <c r="RCB175" s="165"/>
      <c r="RCC175" s="166"/>
      <c r="RCD175" s="146"/>
      <c r="RCE175" s="145"/>
      <c r="RCF175" s="145"/>
      <c r="RCG175" s="167"/>
      <c r="RCH175" s="147"/>
      <c r="RCI175" s="148"/>
      <c r="RCJ175" s="187"/>
      <c r="RCK175" s="188"/>
      <c r="RCL175" s="165"/>
      <c r="RCM175" s="166"/>
      <c r="RCN175" s="146"/>
      <c r="RCO175" s="145"/>
      <c r="RCP175" s="145"/>
      <c r="RCQ175" s="167"/>
      <c r="RCR175" s="147"/>
      <c r="RCS175" s="148"/>
      <c r="RCT175" s="187"/>
      <c r="RCU175" s="188"/>
      <c r="RCV175" s="165"/>
      <c r="RCW175" s="166"/>
      <c r="RCX175" s="146"/>
      <c r="RCY175" s="145"/>
      <c r="RCZ175" s="145"/>
      <c r="RDA175" s="167"/>
      <c r="RDB175" s="147"/>
      <c r="RDC175" s="148"/>
      <c r="RDD175" s="187"/>
      <c r="RDE175" s="188"/>
      <c r="RDF175" s="165"/>
      <c r="RDG175" s="166"/>
      <c r="RDH175" s="146"/>
      <c r="RDI175" s="145"/>
      <c r="RDJ175" s="145"/>
      <c r="RDK175" s="167"/>
      <c r="RDL175" s="147"/>
      <c r="RDM175" s="148"/>
      <c r="RDN175" s="187"/>
      <c r="RDO175" s="188"/>
      <c r="RDP175" s="165"/>
      <c r="RDQ175" s="166"/>
      <c r="RDR175" s="146"/>
      <c r="RDS175" s="145"/>
      <c r="RDT175" s="145"/>
      <c r="RDU175" s="167"/>
      <c r="RDV175" s="147"/>
      <c r="RDW175" s="148"/>
      <c r="RDX175" s="187"/>
      <c r="RDY175" s="188"/>
      <c r="RDZ175" s="165"/>
      <c r="REA175" s="166"/>
      <c r="REB175" s="146"/>
      <c r="REC175" s="145"/>
      <c r="RED175" s="145"/>
      <c r="REE175" s="167"/>
      <c r="REF175" s="147"/>
      <c r="REG175" s="148"/>
      <c r="REH175" s="187"/>
      <c r="REI175" s="188"/>
      <c r="REJ175" s="165"/>
      <c r="REK175" s="166"/>
      <c r="REL175" s="146"/>
      <c r="REM175" s="145"/>
      <c r="REN175" s="145"/>
      <c r="REO175" s="167"/>
      <c r="REP175" s="147"/>
      <c r="REQ175" s="148"/>
      <c r="RER175" s="187"/>
      <c r="RES175" s="188"/>
      <c r="RET175" s="165"/>
      <c r="REU175" s="166"/>
      <c r="REV175" s="146"/>
      <c r="REW175" s="145"/>
      <c r="REX175" s="145"/>
      <c r="REY175" s="167"/>
      <c r="REZ175" s="147"/>
      <c r="RFA175" s="148"/>
      <c r="RFB175" s="187"/>
      <c r="RFC175" s="188"/>
      <c r="RFD175" s="165"/>
      <c r="RFE175" s="166"/>
      <c r="RFF175" s="146"/>
      <c r="RFG175" s="145"/>
      <c r="RFH175" s="145"/>
      <c r="RFI175" s="167"/>
      <c r="RFJ175" s="147"/>
      <c r="RFK175" s="148"/>
      <c r="RFL175" s="187"/>
      <c r="RFM175" s="188"/>
      <c r="RFN175" s="165"/>
      <c r="RFO175" s="166"/>
      <c r="RFP175" s="146"/>
      <c r="RFQ175" s="145"/>
      <c r="RFR175" s="145"/>
      <c r="RFS175" s="167"/>
      <c r="RFT175" s="147"/>
      <c r="RFU175" s="148"/>
      <c r="RFV175" s="187"/>
      <c r="RFW175" s="188"/>
      <c r="RFX175" s="165"/>
      <c r="RFY175" s="166"/>
      <c r="RFZ175" s="146"/>
      <c r="RGA175" s="145"/>
      <c r="RGB175" s="145"/>
      <c r="RGC175" s="167"/>
      <c r="RGD175" s="147"/>
      <c r="RGE175" s="148"/>
      <c r="RGF175" s="187"/>
      <c r="RGG175" s="188"/>
      <c r="RGH175" s="165"/>
      <c r="RGI175" s="166"/>
      <c r="RGJ175" s="146"/>
      <c r="RGK175" s="145"/>
      <c r="RGL175" s="145"/>
      <c r="RGM175" s="167"/>
      <c r="RGN175" s="147"/>
      <c r="RGO175" s="148"/>
      <c r="RGP175" s="187"/>
      <c r="RGQ175" s="188"/>
      <c r="RGR175" s="165"/>
      <c r="RGS175" s="166"/>
      <c r="RGT175" s="146"/>
      <c r="RGU175" s="145"/>
      <c r="RGV175" s="145"/>
      <c r="RGW175" s="167"/>
      <c r="RGX175" s="147"/>
      <c r="RGY175" s="148"/>
      <c r="RGZ175" s="187"/>
      <c r="RHA175" s="188"/>
      <c r="RHB175" s="165"/>
      <c r="RHC175" s="166"/>
      <c r="RHD175" s="146"/>
      <c r="RHE175" s="145"/>
      <c r="RHF175" s="145"/>
      <c r="RHG175" s="167"/>
      <c r="RHH175" s="147"/>
      <c r="RHI175" s="148"/>
      <c r="RHJ175" s="187"/>
      <c r="RHK175" s="188"/>
      <c r="RHL175" s="165"/>
      <c r="RHM175" s="166"/>
      <c r="RHN175" s="146"/>
      <c r="RHO175" s="145"/>
      <c r="RHP175" s="145"/>
      <c r="RHQ175" s="167"/>
      <c r="RHR175" s="147"/>
      <c r="RHS175" s="148"/>
      <c r="RHT175" s="187"/>
      <c r="RHU175" s="188"/>
      <c r="RHV175" s="165"/>
      <c r="RHW175" s="166"/>
      <c r="RHX175" s="146"/>
      <c r="RHY175" s="145"/>
      <c r="RHZ175" s="145"/>
      <c r="RIA175" s="167"/>
      <c r="RIB175" s="147"/>
      <c r="RIC175" s="148"/>
      <c r="RID175" s="187"/>
      <c r="RIE175" s="188"/>
      <c r="RIF175" s="165"/>
      <c r="RIG175" s="166"/>
      <c r="RIH175" s="146"/>
      <c r="RII175" s="145"/>
      <c r="RIJ175" s="145"/>
      <c r="RIK175" s="167"/>
      <c r="RIL175" s="147"/>
      <c r="RIM175" s="148"/>
      <c r="RIN175" s="187"/>
      <c r="RIO175" s="188"/>
      <c r="RIP175" s="165"/>
      <c r="RIQ175" s="166"/>
      <c r="RIR175" s="146"/>
      <c r="RIS175" s="145"/>
      <c r="RIT175" s="145"/>
      <c r="RIU175" s="167"/>
      <c r="RIV175" s="147"/>
      <c r="RIW175" s="148"/>
      <c r="RIX175" s="187"/>
      <c r="RIY175" s="188"/>
      <c r="RIZ175" s="165"/>
      <c r="RJA175" s="166"/>
      <c r="RJB175" s="146"/>
      <c r="RJC175" s="145"/>
      <c r="RJD175" s="145"/>
      <c r="RJE175" s="167"/>
      <c r="RJF175" s="147"/>
      <c r="RJG175" s="148"/>
      <c r="RJH175" s="187"/>
      <c r="RJI175" s="188"/>
      <c r="RJJ175" s="165"/>
      <c r="RJK175" s="166"/>
      <c r="RJL175" s="146"/>
      <c r="RJM175" s="145"/>
      <c r="RJN175" s="145"/>
      <c r="RJO175" s="167"/>
      <c r="RJP175" s="147"/>
      <c r="RJQ175" s="148"/>
      <c r="RJR175" s="187"/>
      <c r="RJS175" s="188"/>
      <c r="RJT175" s="165"/>
      <c r="RJU175" s="166"/>
      <c r="RJV175" s="146"/>
      <c r="RJW175" s="145"/>
      <c r="RJX175" s="145"/>
      <c r="RJY175" s="167"/>
      <c r="RJZ175" s="147"/>
      <c r="RKA175" s="148"/>
      <c r="RKB175" s="187"/>
      <c r="RKC175" s="188"/>
      <c r="RKD175" s="165"/>
      <c r="RKE175" s="166"/>
      <c r="RKF175" s="146"/>
      <c r="RKG175" s="145"/>
      <c r="RKH175" s="145"/>
      <c r="RKI175" s="167"/>
      <c r="RKJ175" s="147"/>
      <c r="RKK175" s="148"/>
      <c r="RKL175" s="187"/>
      <c r="RKM175" s="188"/>
      <c r="RKN175" s="165"/>
      <c r="RKO175" s="166"/>
      <c r="RKP175" s="146"/>
      <c r="RKQ175" s="145"/>
      <c r="RKR175" s="145"/>
      <c r="RKS175" s="167"/>
      <c r="RKT175" s="147"/>
      <c r="RKU175" s="148"/>
      <c r="RKV175" s="187"/>
      <c r="RKW175" s="188"/>
      <c r="RKX175" s="165"/>
      <c r="RKY175" s="166"/>
      <c r="RKZ175" s="146"/>
      <c r="RLA175" s="145"/>
      <c r="RLB175" s="145"/>
      <c r="RLC175" s="167"/>
      <c r="RLD175" s="147"/>
      <c r="RLE175" s="148"/>
      <c r="RLF175" s="187"/>
      <c r="RLG175" s="188"/>
      <c r="RLH175" s="165"/>
      <c r="RLI175" s="166"/>
      <c r="RLJ175" s="146"/>
      <c r="RLK175" s="145"/>
      <c r="RLL175" s="145"/>
      <c r="RLM175" s="167"/>
      <c r="RLN175" s="147"/>
      <c r="RLO175" s="148"/>
      <c r="RLP175" s="187"/>
      <c r="RLQ175" s="188"/>
      <c r="RLR175" s="165"/>
      <c r="RLS175" s="166"/>
      <c r="RLT175" s="146"/>
      <c r="RLU175" s="145"/>
      <c r="RLV175" s="145"/>
      <c r="RLW175" s="167"/>
      <c r="RLX175" s="147"/>
      <c r="RLY175" s="148"/>
      <c r="RLZ175" s="187"/>
      <c r="RMA175" s="188"/>
      <c r="RMB175" s="165"/>
      <c r="RMC175" s="166"/>
      <c r="RMD175" s="146"/>
      <c r="RME175" s="145"/>
      <c r="RMF175" s="145"/>
      <c r="RMG175" s="167"/>
      <c r="RMH175" s="147"/>
      <c r="RMI175" s="148"/>
      <c r="RMJ175" s="187"/>
      <c r="RMK175" s="188"/>
      <c r="RML175" s="165"/>
      <c r="RMM175" s="166"/>
      <c r="RMN175" s="146"/>
      <c r="RMO175" s="145"/>
      <c r="RMP175" s="145"/>
      <c r="RMQ175" s="167"/>
      <c r="RMR175" s="147"/>
      <c r="RMS175" s="148"/>
      <c r="RMT175" s="187"/>
      <c r="RMU175" s="188"/>
      <c r="RMV175" s="165"/>
      <c r="RMW175" s="166"/>
      <c r="RMX175" s="146"/>
      <c r="RMY175" s="145"/>
      <c r="RMZ175" s="145"/>
      <c r="RNA175" s="167"/>
      <c r="RNB175" s="147"/>
      <c r="RNC175" s="148"/>
      <c r="RND175" s="187"/>
      <c r="RNE175" s="188"/>
      <c r="RNF175" s="165"/>
      <c r="RNG175" s="166"/>
      <c r="RNH175" s="146"/>
      <c r="RNI175" s="145"/>
      <c r="RNJ175" s="145"/>
      <c r="RNK175" s="167"/>
      <c r="RNL175" s="147"/>
      <c r="RNM175" s="148"/>
      <c r="RNN175" s="187"/>
      <c r="RNO175" s="188"/>
      <c r="RNP175" s="165"/>
      <c r="RNQ175" s="166"/>
      <c r="RNR175" s="146"/>
      <c r="RNS175" s="145"/>
      <c r="RNT175" s="145"/>
      <c r="RNU175" s="167"/>
      <c r="RNV175" s="147"/>
      <c r="RNW175" s="148"/>
      <c r="RNX175" s="187"/>
      <c r="RNY175" s="188"/>
      <c r="RNZ175" s="165"/>
      <c r="ROA175" s="166"/>
      <c r="ROB175" s="146"/>
      <c r="ROC175" s="145"/>
      <c r="ROD175" s="145"/>
      <c r="ROE175" s="167"/>
      <c r="ROF175" s="147"/>
      <c r="ROG175" s="148"/>
      <c r="ROH175" s="187"/>
      <c r="ROI175" s="188"/>
      <c r="ROJ175" s="165"/>
      <c r="ROK175" s="166"/>
      <c r="ROL175" s="146"/>
      <c r="ROM175" s="145"/>
      <c r="RON175" s="145"/>
      <c r="ROO175" s="167"/>
      <c r="ROP175" s="147"/>
      <c r="ROQ175" s="148"/>
      <c r="ROR175" s="187"/>
      <c r="ROS175" s="188"/>
      <c r="ROT175" s="165"/>
      <c r="ROU175" s="166"/>
      <c r="ROV175" s="146"/>
      <c r="ROW175" s="145"/>
      <c r="ROX175" s="145"/>
      <c r="ROY175" s="167"/>
      <c r="ROZ175" s="147"/>
      <c r="RPA175" s="148"/>
      <c r="RPB175" s="187"/>
      <c r="RPC175" s="188"/>
      <c r="RPD175" s="165"/>
      <c r="RPE175" s="166"/>
      <c r="RPF175" s="146"/>
      <c r="RPG175" s="145"/>
      <c r="RPH175" s="145"/>
      <c r="RPI175" s="167"/>
      <c r="RPJ175" s="147"/>
      <c r="RPK175" s="148"/>
      <c r="RPL175" s="187"/>
      <c r="RPM175" s="188"/>
      <c r="RPN175" s="165"/>
      <c r="RPO175" s="166"/>
      <c r="RPP175" s="146"/>
      <c r="RPQ175" s="145"/>
      <c r="RPR175" s="145"/>
      <c r="RPS175" s="167"/>
      <c r="RPT175" s="147"/>
      <c r="RPU175" s="148"/>
      <c r="RPV175" s="187"/>
      <c r="RPW175" s="188"/>
      <c r="RPX175" s="165"/>
      <c r="RPY175" s="166"/>
      <c r="RPZ175" s="146"/>
      <c r="RQA175" s="145"/>
      <c r="RQB175" s="145"/>
      <c r="RQC175" s="167"/>
      <c r="RQD175" s="147"/>
      <c r="RQE175" s="148"/>
      <c r="RQF175" s="187"/>
      <c r="RQG175" s="188"/>
      <c r="RQH175" s="165"/>
      <c r="RQI175" s="166"/>
      <c r="RQJ175" s="146"/>
      <c r="RQK175" s="145"/>
      <c r="RQL175" s="145"/>
      <c r="RQM175" s="167"/>
      <c r="RQN175" s="147"/>
      <c r="RQO175" s="148"/>
      <c r="RQP175" s="187"/>
      <c r="RQQ175" s="188"/>
      <c r="RQR175" s="165"/>
      <c r="RQS175" s="166"/>
      <c r="RQT175" s="146"/>
      <c r="RQU175" s="145"/>
      <c r="RQV175" s="145"/>
      <c r="RQW175" s="167"/>
      <c r="RQX175" s="147"/>
      <c r="RQY175" s="148"/>
      <c r="RQZ175" s="187"/>
      <c r="RRA175" s="188"/>
      <c r="RRB175" s="165"/>
      <c r="RRC175" s="166"/>
      <c r="RRD175" s="146"/>
      <c r="RRE175" s="145"/>
      <c r="RRF175" s="145"/>
      <c r="RRG175" s="167"/>
      <c r="RRH175" s="147"/>
      <c r="RRI175" s="148"/>
      <c r="RRJ175" s="187"/>
      <c r="RRK175" s="188"/>
      <c r="RRL175" s="165"/>
      <c r="RRM175" s="166"/>
      <c r="RRN175" s="146"/>
      <c r="RRO175" s="145"/>
      <c r="RRP175" s="145"/>
      <c r="RRQ175" s="167"/>
      <c r="RRR175" s="147"/>
      <c r="RRS175" s="148"/>
      <c r="RRT175" s="187"/>
      <c r="RRU175" s="188"/>
      <c r="RRV175" s="165"/>
      <c r="RRW175" s="166"/>
      <c r="RRX175" s="146"/>
      <c r="RRY175" s="145"/>
      <c r="RRZ175" s="145"/>
      <c r="RSA175" s="167"/>
      <c r="RSB175" s="147"/>
      <c r="RSC175" s="148"/>
      <c r="RSD175" s="187"/>
      <c r="RSE175" s="188"/>
      <c r="RSF175" s="165"/>
      <c r="RSG175" s="166"/>
      <c r="RSH175" s="146"/>
      <c r="RSI175" s="145"/>
      <c r="RSJ175" s="145"/>
      <c r="RSK175" s="167"/>
      <c r="RSL175" s="147"/>
      <c r="RSM175" s="148"/>
      <c r="RSN175" s="187"/>
      <c r="RSO175" s="188"/>
      <c r="RSP175" s="165"/>
      <c r="RSQ175" s="166"/>
      <c r="RSR175" s="146"/>
      <c r="RSS175" s="145"/>
      <c r="RST175" s="145"/>
      <c r="RSU175" s="167"/>
      <c r="RSV175" s="147"/>
      <c r="RSW175" s="148"/>
      <c r="RSX175" s="187"/>
      <c r="RSY175" s="188"/>
      <c r="RSZ175" s="165"/>
      <c r="RTA175" s="166"/>
      <c r="RTB175" s="146"/>
      <c r="RTC175" s="145"/>
      <c r="RTD175" s="145"/>
      <c r="RTE175" s="167"/>
      <c r="RTF175" s="147"/>
      <c r="RTG175" s="148"/>
      <c r="RTH175" s="187"/>
      <c r="RTI175" s="188"/>
      <c r="RTJ175" s="165"/>
      <c r="RTK175" s="166"/>
      <c r="RTL175" s="146"/>
      <c r="RTM175" s="145"/>
      <c r="RTN175" s="145"/>
      <c r="RTO175" s="167"/>
      <c r="RTP175" s="147"/>
      <c r="RTQ175" s="148"/>
      <c r="RTR175" s="187"/>
      <c r="RTS175" s="188"/>
      <c r="RTT175" s="165"/>
      <c r="RTU175" s="166"/>
      <c r="RTV175" s="146"/>
      <c r="RTW175" s="145"/>
      <c r="RTX175" s="145"/>
      <c r="RTY175" s="167"/>
      <c r="RTZ175" s="147"/>
      <c r="RUA175" s="148"/>
      <c r="RUB175" s="187"/>
      <c r="RUC175" s="188"/>
      <c r="RUD175" s="165"/>
      <c r="RUE175" s="166"/>
      <c r="RUF175" s="146"/>
      <c r="RUG175" s="145"/>
      <c r="RUH175" s="145"/>
      <c r="RUI175" s="167"/>
      <c r="RUJ175" s="147"/>
      <c r="RUK175" s="148"/>
      <c r="RUL175" s="187"/>
      <c r="RUM175" s="188"/>
      <c r="RUN175" s="165"/>
      <c r="RUO175" s="166"/>
      <c r="RUP175" s="146"/>
      <c r="RUQ175" s="145"/>
      <c r="RUR175" s="145"/>
      <c r="RUS175" s="167"/>
      <c r="RUT175" s="147"/>
      <c r="RUU175" s="148"/>
      <c r="RUV175" s="187"/>
      <c r="RUW175" s="188"/>
      <c r="RUX175" s="165"/>
      <c r="RUY175" s="166"/>
      <c r="RUZ175" s="146"/>
      <c r="RVA175" s="145"/>
      <c r="RVB175" s="145"/>
      <c r="RVC175" s="167"/>
      <c r="RVD175" s="147"/>
      <c r="RVE175" s="148"/>
      <c r="RVF175" s="187"/>
      <c r="RVG175" s="188"/>
      <c r="RVH175" s="165"/>
      <c r="RVI175" s="166"/>
      <c r="RVJ175" s="146"/>
      <c r="RVK175" s="145"/>
      <c r="RVL175" s="145"/>
      <c r="RVM175" s="167"/>
      <c r="RVN175" s="147"/>
      <c r="RVO175" s="148"/>
      <c r="RVP175" s="187"/>
      <c r="RVQ175" s="188"/>
      <c r="RVR175" s="165"/>
      <c r="RVS175" s="166"/>
      <c r="RVT175" s="146"/>
      <c r="RVU175" s="145"/>
      <c r="RVV175" s="145"/>
      <c r="RVW175" s="167"/>
      <c r="RVX175" s="147"/>
      <c r="RVY175" s="148"/>
      <c r="RVZ175" s="187"/>
      <c r="RWA175" s="188"/>
      <c r="RWB175" s="165"/>
      <c r="RWC175" s="166"/>
      <c r="RWD175" s="146"/>
      <c r="RWE175" s="145"/>
      <c r="RWF175" s="145"/>
      <c r="RWG175" s="167"/>
      <c r="RWH175" s="147"/>
      <c r="RWI175" s="148"/>
      <c r="RWJ175" s="187"/>
      <c r="RWK175" s="188"/>
      <c r="RWL175" s="165"/>
      <c r="RWM175" s="166"/>
      <c r="RWN175" s="146"/>
      <c r="RWO175" s="145"/>
      <c r="RWP175" s="145"/>
      <c r="RWQ175" s="167"/>
      <c r="RWR175" s="147"/>
      <c r="RWS175" s="148"/>
      <c r="RWT175" s="187"/>
      <c r="RWU175" s="188"/>
      <c r="RWV175" s="165"/>
      <c r="RWW175" s="166"/>
      <c r="RWX175" s="146"/>
      <c r="RWY175" s="145"/>
      <c r="RWZ175" s="145"/>
      <c r="RXA175" s="167"/>
      <c r="RXB175" s="147"/>
      <c r="RXC175" s="148"/>
      <c r="RXD175" s="187"/>
      <c r="RXE175" s="188"/>
      <c r="RXF175" s="165"/>
      <c r="RXG175" s="166"/>
      <c r="RXH175" s="146"/>
      <c r="RXI175" s="145"/>
      <c r="RXJ175" s="145"/>
      <c r="RXK175" s="167"/>
      <c r="RXL175" s="147"/>
      <c r="RXM175" s="148"/>
      <c r="RXN175" s="187"/>
      <c r="RXO175" s="188"/>
      <c r="RXP175" s="165"/>
      <c r="RXQ175" s="166"/>
      <c r="RXR175" s="146"/>
      <c r="RXS175" s="145"/>
      <c r="RXT175" s="145"/>
      <c r="RXU175" s="167"/>
      <c r="RXV175" s="147"/>
      <c r="RXW175" s="148"/>
      <c r="RXX175" s="187"/>
      <c r="RXY175" s="188"/>
      <c r="RXZ175" s="165"/>
      <c r="RYA175" s="166"/>
      <c r="RYB175" s="146"/>
      <c r="RYC175" s="145"/>
      <c r="RYD175" s="145"/>
      <c r="RYE175" s="167"/>
      <c r="RYF175" s="147"/>
      <c r="RYG175" s="148"/>
      <c r="RYH175" s="187"/>
      <c r="RYI175" s="188"/>
      <c r="RYJ175" s="165"/>
      <c r="RYK175" s="166"/>
      <c r="RYL175" s="146"/>
      <c r="RYM175" s="145"/>
      <c r="RYN175" s="145"/>
      <c r="RYO175" s="167"/>
      <c r="RYP175" s="147"/>
      <c r="RYQ175" s="148"/>
      <c r="RYR175" s="187"/>
      <c r="RYS175" s="188"/>
      <c r="RYT175" s="165"/>
      <c r="RYU175" s="166"/>
      <c r="RYV175" s="146"/>
      <c r="RYW175" s="145"/>
      <c r="RYX175" s="145"/>
      <c r="RYY175" s="167"/>
      <c r="RYZ175" s="147"/>
      <c r="RZA175" s="148"/>
      <c r="RZB175" s="187"/>
      <c r="RZC175" s="188"/>
      <c r="RZD175" s="165"/>
      <c r="RZE175" s="166"/>
      <c r="RZF175" s="146"/>
      <c r="RZG175" s="145"/>
      <c r="RZH175" s="145"/>
      <c r="RZI175" s="167"/>
      <c r="RZJ175" s="147"/>
      <c r="RZK175" s="148"/>
      <c r="RZL175" s="187"/>
      <c r="RZM175" s="188"/>
      <c r="RZN175" s="165"/>
      <c r="RZO175" s="166"/>
      <c r="RZP175" s="146"/>
      <c r="RZQ175" s="145"/>
      <c r="RZR175" s="145"/>
      <c r="RZS175" s="167"/>
      <c r="RZT175" s="147"/>
      <c r="RZU175" s="148"/>
      <c r="RZV175" s="187"/>
      <c r="RZW175" s="188"/>
      <c r="RZX175" s="165"/>
      <c r="RZY175" s="166"/>
      <c r="RZZ175" s="146"/>
      <c r="SAA175" s="145"/>
      <c r="SAB175" s="145"/>
      <c r="SAC175" s="167"/>
      <c r="SAD175" s="147"/>
      <c r="SAE175" s="148"/>
      <c r="SAF175" s="187"/>
      <c r="SAG175" s="188"/>
      <c r="SAH175" s="165"/>
      <c r="SAI175" s="166"/>
      <c r="SAJ175" s="146"/>
      <c r="SAK175" s="145"/>
      <c r="SAL175" s="145"/>
      <c r="SAM175" s="167"/>
      <c r="SAN175" s="147"/>
      <c r="SAO175" s="148"/>
      <c r="SAP175" s="187"/>
      <c r="SAQ175" s="188"/>
      <c r="SAR175" s="165"/>
      <c r="SAS175" s="166"/>
      <c r="SAT175" s="146"/>
      <c r="SAU175" s="145"/>
      <c r="SAV175" s="145"/>
      <c r="SAW175" s="167"/>
      <c r="SAX175" s="147"/>
      <c r="SAY175" s="148"/>
      <c r="SAZ175" s="187"/>
      <c r="SBA175" s="188"/>
      <c r="SBB175" s="165"/>
      <c r="SBC175" s="166"/>
      <c r="SBD175" s="146"/>
      <c r="SBE175" s="145"/>
      <c r="SBF175" s="145"/>
      <c r="SBG175" s="167"/>
      <c r="SBH175" s="147"/>
      <c r="SBI175" s="148"/>
      <c r="SBJ175" s="187"/>
      <c r="SBK175" s="188"/>
      <c r="SBL175" s="165"/>
      <c r="SBM175" s="166"/>
      <c r="SBN175" s="146"/>
      <c r="SBO175" s="145"/>
      <c r="SBP175" s="145"/>
      <c r="SBQ175" s="167"/>
      <c r="SBR175" s="147"/>
      <c r="SBS175" s="148"/>
      <c r="SBT175" s="187"/>
      <c r="SBU175" s="188"/>
      <c r="SBV175" s="165"/>
      <c r="SBW175" s="166"/>
      <c r="SBX175" s="146"/>
      <c r="SBY175" s="145"/>
      <c r="SBZ175" s="145"/>
      <c r="SCA175" s="167"/>
      <c r="SCB175" s="147"/>
      <c r="SCC175" s="148"/>
      <c r="SCD175" s="187"/>
      <c r="SCE175" s="188"/>
      <c r="SCF175" s="165"/>
      <c r="SCG175" s="166"/>
      <c r="SCH175" s="146"/>
      <c r="SCI175" s="145"/>
      <c r="SCJ175" s="145"/>
      <c r="SCK175" s="167"/>
      <c r="SCL175" s="147"/>
      <c r="SCM175" s="148"/>
      <c r="SCN175" s="187"/>
      <c r="SCO175" s="188"/>
      <c r="SCP175" s="165"/>
      <c r="SCQ175" s="166"/>
      <c r="SCR175" s="146"/>
      <c r="SCS175" s="145"/>
      <c r="SCT175" s="145"/>
      <c r="SCU175" s="167"/>
      <c r="SCV175" s="147"/>
      <c r="SCW175" s="148"/>
      <c r="SCX175" s="187"/>
      <c r="SCY175" s="188"/>
      <c r="SCZ175" s="165"/>
      <c r="SDA175" s="166"/>
      <c r="SDB175" s="146"/>
      <c r="SDC175" s="145"/>
      <c r="SDD175" s="145"/>
      <c r="SDE175" s="167"/>
      <c r="SDF175" s="147"/>
      <c r="SDG175" s="148"/>
      <c r="SDH175" s="187"/>
      <c r="SDI175" s="188"/>
      <c r="SDJ175" s="165"/>
      <c r="SDK175" s="166"/>
      <c r="SDL175" s="146"/>
      <c r="SDM175" s="145"/>
      <c r="SDN175" s="145"/>
      <c r="SDO175" s="167"/>
      <c r="SDP175" s="147"/>
      <c r="SDQ175" s="148"/>
      <c r="SDR175" s="187"/>
      <c r="SDS175" s="188"/>
      <c r="SDT175" s="165"/>
      <c r="SDU175" s="166"/>
      <c r="SDV175" s="146"/>
      <c r="SDW175" s="145"/>
      <c r="SDX175" s="145"/>
      <c r="SDY175" s="167"/>
      <c r="SDZ175" s="147"/>
      <c r="SEA175" s="148"/>
      <c r="SEB175" s="187"/>
      <c r="SEC175" s="188"/>
      <c r="SED175" s="165"/>
      <c r="SEE175" s="166"/>
      <c r="SEF175" s="146"/>
      <c r="SEG175" s="145"/>
      <c r="SEH175" s="145"/>
      <c r="SEI175" s="167"/>
      <c r="SEJ175" s="147"/>
      <c r="SEK175" s="148"/>
      <c r="SEL175" s="187"/>
      <c r="SEM175" s="188"/>
      <c r="SEN175" s="165"/>
      <c r="SEO175" s="166"/>
      <c r="SEP175" s="146"/>
      <c r="SEQ175" s="145"/>
      <c r="SER175" s="145"/>
      <c r="SES175" s="167"/>
      <c r="SET175" s="147"/>
      <c r="SEU175" s="148"/>
      <c r="SEV175" s="187"/>
      <c r="SEW175" s="188"/>
      <c r="SEX175" s="165"/>
      <c r="SEY175" s="166"/>
      <c r="SEZ175" s="146"/>
      <c r="SFA175" s="145"/>
      <c r="SFB175" s="145"/>
      <c r="SFC175" s="167"/>
      <c r="SFD175" s="147"/>
      <c r="SFE175" s="148"/>
      <c r="SFF175" s="187"/>
      <c r="SFG175" s="188"/>
      <c r="SFH175" s="165"/>
      <c r="SFI175" s="166"/>
      <c r="SFJ175" s="146"/>
      <c r="SFK175" s="145"/>
      <c r="SFL175" s="145"/>
      <c r="SFM175" s="167"/>
      <c r="SFN175" s="147"/>
      <c r="SFO175" s="148"/>
      <c r="SFP175" s="187"/>
      <c r="SFQ175" s="188"/>
      <c r="SFR175" s="165"/>
      <c r="SFS175" s="166"/>
      <c r="SFT175" s="146"/>
      <c r="SFU175" s="145"/>
      <c r="SFV175" s="145"/>
      <c r="SFW175" s="167"/>
      <c r="SFX175" s="147"/>
      <c r="SFY175" s="148"/>
      <c r="SFZ175" s="187"/>
      <c r="SGA175" s="188"/>
      <c r="SGB175" s="165"/>
      <c r="SGC175" s="166"/>
      <c r="SGD175" s="146"/>
      <c r="SGE175" s="145"/>
      <c r="SGF175" s="145"/>
      <c r="SGG175" s="167"/>
      <c r="SGH175" s="147"/>
      <c r="SGI175" s="148"/>
      <c r="SGJ175" s="187"/>
      <c r="SGK175" s="188"/>
      <c r="SGL175" s="165"/>
      <c r="SGM175" s="166"/>
      <c r="SGN175" s="146"/>
      <c r="SGO175" s="145"/>
      <c r="SGP175" s="145"/>
      <c r="SGQ175" s="167"/>
      <c r="SGR175" s="147"/>
      <c r="SGS175" s="148"/>
      <c r="SGT175" s="187"/>
      <c r="SGU175" s="188"/>
      <c r="SGV175" s="165"/>
      <c r="SGW175" s="166"/>
      <c r="SGX175" s="146"/>
      <c r="SGY175" s="145"/>
      <c r="SGZ175" s="145"/>
      <c r="SHA175" s="167"/>
      <c r="SHB175" s="147"/>
      <c r="SHC175" s="148"/>
      <c r="SHD175" s="187"/>
      <c r="SHE175" s="188"/>
      <c r="SHF175" s="165"/>
      <c r="SHG175" s="166"/>
      <c r="SHH175" s="146"/>
      <c r="SHI175" s="145"/>
      <c r="SHJ175" s="145"/>
      <c r="SHK175" s="167"/>
      <c r="SHL175" s="147"/>
      <c r="SHM175" s="148"/>
      <c r="SHN175" s="187"/>
      <c r="SHO175" s="188"/>
      <c r="SHP175" s="165"/>
      <c r="SHQ175" s="166"/>
      <c r="SHR175" s="146"/>
      <c r="SHS175" s="145"/>
      <c r="SHT175" s="145"/>
      <c r="SHU175" s="167"/>
      <c r="SHV175" s="147"/>
      <c r="SHW175" s="148"/>
      <c r="SHX175" s="187"/>
      <c r="SHY175" s="188"/>
      <c r="SHZ175" s="165"/>
      <c r="SIA175" s="166"/>
      <c r="SIB175" s="146"/>
      <c r="SIC175" s="145"/>
      <c r="SID175" s="145"/>
      <c r="SIE175" s="167"/>
      <c r="SIF175" s="147"/>
      <c r="SIG175" s="148"/>
      <c r="SIH175" s="187"/>
      <c r="SII175" s="188"/>
      <c r="SIJ175" s="165"/>
      <c r="SIK175" s="166"/>
      <c r="SIL175" s="146"/>
      <c r="SIM175" s="145"/>
      <c r="SIN175" s="145"/>
      <c r="SIO175" s="167"/>
      <c r="SIP175" s="147"/>
      <c r="SIQ175" s="148"/>
      <c r="SIR175" s="187"/>
      <c r="SIS175" s="188"/>
      <c r="SIT175" s="165"/>
      <c r="SIU175" s="166"/>
      <c r="SIV175" s="146"/>
      <c r="SIW175" s="145"/>
      <c r="SIX175" s="145"/>
      <c r="SIY175" s="167"/>
      <c r="SIZ175" s="147"/>
      <c r="SJA175" s="148"/>
      <c r="SJB175" s="187"/>
      <c r="SJC175" s="188"/>
      <c r="SJD175" s="165"/>
      <c r="SJE175" s="166"/>
      <c r="SJF175" s="146"/>
      <c r="SJG175" s="145"/>
      <c r="SJH175" s="145"/>
      <c r="SJI175" s="167"/>
      <c r="SJJ175" s="147"/>
      <c r="SJK175" s="148"/>
      <c r="SJL175" s="187"/>
      <c r="SJM175" s="188"/>
      <c r="SJN175" s="165"/>
      <c r="SJO175" s="166"/>
      <c r="SJP175" s="146"/>
      <c r="SJQ175" s="145"/>
      <c r="SJR175" s="145"/>
      <c r="SJS175" s="167"/>
      <c r="SJT175" s="147"/>
      <c r="SJU175" s="148"/>
      <c r="SJV175" s="187"/>
      <c r="SJW175" s="188"/>
      <c r="SJX175" s="165"/>
      <c r="SJY175" s="166"/>
      <c r="SJZ175" s="146"/>
      <c r="SKA175" s="145"/>
      <c r="SKB175" s="145"/>
      <c r="SKC175" s="167"/>
      <c r="SKD175" s="147"/>
      <c r="SKE175" s="148"/>
      <c r="SKF175" s="187"/>
      <c r="SKG175" s="188"/>
      <c r="SKH175" s="165"/>
      <c r="SKI175" s="166"/>
      <c r="SKJ175" s="146"/>
      <c r="SKK175" s="145"/>
      <c r="SKL175" s="145"/>
      <c r="SKM175" s="167"/>
      <c r="SKN175" s="147"/>
      <c r="SKO175" s="148"/>
      <c r="SKP175" s="187"/>
      <c r="SKQ175" s="188"/>
      <c r="SKR175" s="165"/>
      <c r="SKS175" s="166"/>
      <c r="SKT175" s="146"/>
      <c r="SKU175" s="145"/>
      <c r="SKV175" s="145"/>
      <c r="SKW175" s="167"/>
      <c r="SKX175" s="147"/>
      <c r="SKY175" s="148"/>
      <c r="SKZ175" s="187"/>
      <c r="SLA175" s="188"/>
      <c r="SLB175" s="165"/>
      <c r="SLC175" s="166"/>
      <c r="SLD175" s="146"/>
      <c r="SLE175" s="145"/>
      <c r="SLF175" s="145"/>
      <c r="SLG175" s="167"/>
      <c r="SLH175" s="147"/>
      <c r="SLI175" s="148"/>
      <c r="SLJ175" s="187"/>
      <c r="SLK175" s="188"/>
      <c r="SLL175" s="165"/>
      <c r="SLM175" s="166"/>
      <c r="SLN175" s="146"/>
      <c r="SLO175" s="145"/>
      <c r="SLP175" s="145"/>
      <c r="SLQ175" s="167"/>
      <c r="SLR175" s="147"/>
      <c r="SLS175" s="148"/>
      <c r="SLT175" s="187"/>
      <c r="SLU175" s="188"/>
      <c r="SLV175" s="165"/>
      <c r="SLW175" s="166"/>
      <c r="SLX175" s="146"/>
      <c r="SLY175" s="145"/>
      <c r="SLZ175" s="145"/>
      <c r="SMA175" s="167"/>
      <c r="SMB175" s="147"/>
      <c r="SMC175" s="148"/>
      <c r="SMD175" s="187"/>
      <c r="SME175" s="188"/>
      <c r="SMF175" s="165"/>
      <c r="SMG175" s="166"/>
      <c r="SMH175" s="146"/>
      <c r="SMI175" s="145"/>
      <c r="SMJ175" s="145"/>
      <c r="SMK175" s="167"/>
      <c r="SML175" s="147"/>
      <c r="SMM175" s="148"/>
      <c r="SMN175" s="187"/>
      <c r="SMO175" s="188"/>
      <c r="SMP175" s="165"/>
      <c r="SMQ175" s="166"/>
      <c r="SMR175" s="146"/>
      <c r="SMS175" s="145"/>
      <c r="SMT175" s="145"/>
      <c r="SMU175" s="167"/>
      <c r="SMV175" s="147"/>
      <c r="SMW175" s="148"/>
      <c r="SMX175" s="187"/>
      <c r="SMY175" s="188"/>
      <c r="SMZ175" s="165"/>
      <c r="SNA175" s="166"/>
      <c r="SNB175" s="146"/>
      <c r="SNC175" s="145"/>
      <c r="SND175" s="145"/>
      <c r="SNE175" s="167"/>
      <c r="SNF175" s="147"/>
      <c r="SNG175" s="148"/>
      <c r="SNH175" s="187"/>
      <c r="SNI175" s="188"/>
      <c r="SNJ175" s="165"/>
      <c r="SNK175" s="166"/>
      <c r="SNL175" s="146"/>
      <c r="SNM175" s="145"/>
      <c r="SNN175" s="145"/>
      <c r="SNO175" s="167"/>
      <c r="SNP175" s="147"/>
      <c r="SNQ175" s="148"/>
      <c r="SNR175" s="187"/>
      <c r="SNS175" s="188"/>
      <c r="SNT175" s="165"/>
      <c r="SNU175" s="166"/>
      <c r="SNV175" s="146"/>
      <c r="SNW175" s="145"/>
      <c r="SNX175" s="145"/>
      <c r="SNY175" s="167"/>
      <c r="SNZ175" s="147"/>
      <c r="SOA175" s="148"/>
      <c r="SOB175" s="187"/>
      <c r="SOC175" s="188"/>
      <c r="SOD175" s="165"/>
      <c r="SOE175" s="166"/>
      <c r="SOF175" s="146"/>
      <c r="SOG175" s="145"/>
      <c r="SOH175" s="145"/>
      <c r="SOI175" s="167"/>
      <c r="SOJ175" s="147"/>
      <c r="SOK175" s="148"/>
      <c r="SOL175" s="187"/>
      <c r="SOM175" s="188"/>
      <c r="SON175" s="165"/>
      <c r="SOO175" s="166"/>
      <c r="SOP175" s="146"/>
      <c r="SOQ175" s="145"/>
      <c r="SOR175" s="145"/>
      <c r="SOS175" s="167"/>
      <c r="SOT175" s="147"/>
      <c r="SOU175" s="148"/>
      <c r="SOV175" s="187"/>
      <c r="SOW175" s="188"/>
      <c r="SOX175" s="165"/>
      <c r="SOY175" s="166"/>
      <c r="SOZ175" s="146"/>
      <c r="SPA175" s="145"/>
      <c r="SPB175" s="145"/>
      <c r="SPC175" s="167"/>
      <c r="SPD175" s="147"/>
      <c r="SPE175" s="148"/>
      <c r="SPF175" s="187"/>
      <c r="SPG175" s="188"/>
      <c r="SPH175" s="165"/>
      <c r="SPI175" s="166"/>
      <c r="SPJ175" s="146"/>
      <c r="SPK175" s="145"/>
      <c r="SPL175" s="145"/>
      <c r="SPM175" s="167"/>
      <c r="SPN175" s="147"/>
      <c r="SPO175" s="148"/>
      <c r="SPP175" s="187"/>
      <c r="SPQ175" s="188"/>
      <c r="SPR175" s="165"/>
      <c r="SPS175" s="166"/>
      <c r="SPT175" s="146"/>
      <c r="SPU175" s="145"/>
      <c r="SPV175" s="145"/>
      <c r="SPW175" s="167"/>
      <c r="SPX175" s="147"/>
      <c r="SPY175" s="148"/>
      <c r="SPZ175" s="187"/>
      <c r="SQA175" s="188"/>
      <c r="SQB175" s="165"/>
      <c r="SQC175" s="166"/>
      <c r="SQD175" s="146"/>
      <c r="SQE175" s="145"/>
      <c r="SQF175" s="145"/>
      <c r="SQG175" s="167"/>
      <c r="SQH175" s="147"/>
      <c r="SQI175" s="148"/>
      <c r="SQJ175" s="187"/>
      <c r="SQK175" s="188"/>
      <c r="SQL175" s="165"/>
      <c r="SQM175" s="166"/>
      <c r="SQN175" s="146"/>
      <c r="SQO175" s="145"/>
      <c r="SQP175" s="145"/>
      <c r="SQQ175" s="167"/>
      <c r="SQR175" s="147"/>
      <c r="SQS175" s="148"/>
      <c r="SQT175" s="187"/>
      <c r="SQU175" s="188"/>
      <c r="SQV175" s="165"/>
      <c r="SQW175" s="166"/>
      <c r="SQX175" s="146"/>
      <c r="SQY175" s="145"/>
      <c r="SQZ175" s="145"/>
      <c r="SRA175" s="167"/>
      <c r="SRB175" s="147"/>
      <c r="SRC175" s="148"/>
      <c r="SRD175" s="187"/>
      <c r="SRE175" s="188"/>
      <c r="SRF175" s="165"/>
      <c r="SRG175" s="166"/>
      <c r="SRH175" s="146"/>
      <c r="SRI175" s="145"/>
      <c r="SRJ175" s="145"/>
      <c r="SRK175" s="167"/>
      <c r="SRL175" s="147"/>
      <c r="SRM175" s="148"/>
      <c r="SRN175" s="187"/>
      <c r="SRO175" s="188"/>
      <c r="SRP175" s="165"/>
      <c r="SRQ175" s="166"/>
      <c r="SRR175" s="146"/>
      <c r="SRS175" s="145"/>
      <c r="SRT175" s="145"/>
      <c r="SRU175" s="167"/>
      <c r="SRV175" s="147"/>
      <c r="SRW175" s="148"/>
      <c r="SRX175" s="187"/>
      <c r="SRY175" s="188"/>
      <c r="SRZ175" s="165"/>
      <c r="SSA175" s="166"/>
      <c r="SSB175" s="146"/>
      <c r="SSC175" s="145"/>
      <c r="SSD175" s="145"/>
      <c r="SSE175" s="167"/>
      <c r="SSF175" s="147"/>
      <c r="SSG175" s="148"/>
      <c r="SSH175" s="187"/>
      <c r="SSI175" s="188"/>
      <c r="SSJ175" s="165"/>
      <c r="SSK175" s="166"/>
      <c r="SSL175" s="146"/>
      <c r="SSM175" s="145"/>
      <c r="SSN175" s="145"/>
      <c r="SSO175" s="167"/>
      <c r="SSP175" s="147"/>
      <c r="SSQ175" s="148"/>
      <c r="SSR175" s="187"/>
      <c r="SSS175" s="188"/>
      <c r="SST175" s="165"/>
      <c r="SSU175" s="166"/>
      <c r="SSV175" s="146"/>
      <c r="SSW175" s="145"/>
      <c r="SSX175" s="145"/>
      <c r="SSY175" s="167"/>
      <c r="SSZ175" s="147"/>
      <c r="STA175" s="148"/>
      <c r="STB175" s="187"/>
      <c r="STC175" s="188"/>
      <c r="STD175" s="165"/>
      <c r="STE175" s="166"/>
      <c r="STF175" s="146"/>
      <c r="STG175" s="145"/>
      <c r="STH175" s="145"/>
      <c r="STI175" s="167"/>
      <c r="STJ175" s="147"/>
      <c r="STK175" s="148"/>
      <c r="STL175" s="187"/>
      <c r="STM175" s="188"/>
      <c r="STN175" s="165"/>
      <c r="STO175" s="166"/>
      <c r="STP175" s="146"/>
      <c r="STQ175" s="145"/>
      <c r="STR175" s="145"/>
      <c r="STS175" s="167"/>
      <c r="STT175" s="147"/>
      <c r="STU175" s="148"/>
      <c r="STV175" s="187"/>
      <c r="STW175" s="188"/>
      <c r="STX175" s="165"/>
      <c r="STY175" s="166"/>
      <c r="STZ175" s="146"/>
      <c r="SUA175" s="145"/>
      <c r="SUB175" s="145"/>
      <c r="SUC175" s="167"/>
      <c r="SUD175" s="147"/>
      <c r="SUE175" s="148"/>
      <c r="SUF175" s="187"/>
      <c r="SUG175" s="188"/>
      <c r="SUH175" s="165"/>
      <c r="SUI175" s="166"/>
      <c r="SUJ175" s="146"/>
      <c r="SUK175" s="145"/>
      <c r="SUL175" s="145"/>
      <c r="SUM175" s="167"/>
      <c r="SUN175" s="147"/>
      <c r="SUO175" s="148"/>
      <c r="SUP175" s="187"/>
      <c r="SUQ175" s="188"/>
      <c r="SUR175" s="165"/>
      <c r="SUS175" s="166"/>
      <c r="SUT175" s="146"/>
      <c r="SUU175" s="145"/>
      <c r="SUV175" s="145"/>
      <c r="SUW175" s="167"/>
      <c r="SUX175" s="147"/>
      <c r="SUY175" s="148"/>
      <c r="SUZ175" s="187"/>
      <c r="SVA175" s="188"/>
      <c r="SVB175" s="165"/>
      <c r="SVC175" s="166"/>
      <c r="SVD175" s="146"/>
      <c r="SVE175" s="145"/>
      <c r="SVF175" s="145"/>
      <c r="SVG175" s="167"/>
      <c r="SVH175" s="147"/>
      <c r="SVI175" s="148"/>
      <c r="SVJ175" s="187"/>
      <c r="SVK175" s="188"/>
      <c r="SVL175" s="165"/>
      <c r="SVM175" s="166"/>
      <c r="SVN175" s="146"/>
      <c r="SVO175" s="145"/>
      <c r="SVP175" s="145"/>
      <c r="SVQ175" s="167"/>
      <c r="SVR175" s="147"/>
      <c r="SVS175" s="148"/>
      <c r="SVT175" s="187"/>
      <c r="SVU175" s="188"/>
      <c r="SVV175" s="165"/>
      <c r="SVW175" s="166"/>
      <c r="SVX175" s="146"/>
      <c r="SVY175" s="145"/>
      <c r="SVZ175" s="145"/>
      <c r="SWA175" s="167"/>
      <c r="SWB175" s="147"/>
      <c r="SWC175" s="148"/>
      <c r="SWD175" s="187"/>
      <c r="SWE175" s="188"/>
      <c r="SWF175" s="165"/>
      <c r="SWG175" s="166"/>
      <c r="SWH175" s="146"/>
      <c r="SWI175" s="145"/>
      <c r="SWJ175" s="145"/>
      <c r="SWK175" s="167"/>
      <c r="SWL175" s="147"/>
      <c r="SWM175" s="148"/>
      <c r="SWN175" s="187"/>
      <c r="SWO175" s="188"/>
      <c r="SWP175" s="165"/>
      <c r="SWQ175" s="166"/>
      <c r="SWR175" s="146"/>
      <c r="SWS175" s="145"/>
      <c r="SWT175" s="145"/>
      <c r="SWU175" s="167"/>
      <c r="SWV175" s="147"/>
      <c r="SWW175" s="148"/>
      <c r="SWX175" s="187"/>
      <c r="SWY175" s="188"/>
      <c r="SWZ175" s="165"/>
      <c r="SXA175" s="166"/>
      <c r="SXB175" s="146"/>
      <c r="SXC175" s="145"/>
      <c r="SXD175" s="145"/>
      <c r="SXE175" s="167"/>
      <c r="SXF175" s="147"/>
      <c r="SXG175" s="148"/>
      <c r="SXH175" s="187"/>
      <c r="SXI175" s="188"/>
      <c r="SXJ175" s="165"/>
      <c r="SXK175" s="166"/>
      <c r="SXL175" s="146"/>
      <c r="SXM175" s="145"/>
      <c r="SXN175" s="145"/>
      <c r="SXO175" s="167"/>
      <c r="SXP175" s="147"/>
      <c r="SXQ175" s="148"/>
      <c r="SXR175" s="187"/>
      <c r="SXS175" s="188"/>
      <c r="SXT175" s="165"/>
      <c r="SXU175" s="166"/>
      <c r="SXV175" s="146"/>
      <c r="SXW175" s="145"/>
      <c r="SXX175" s="145"/>
      <c r="SXY175" s="167"/>
      <c r="SXZ175" s="147"/>
      <c r="SYA175" s="148"/>
      <c r="SYB175" s="187"/>
      <c r="SYC175" s="188"/>
      <c r="SYD175" s="165"/>
      <c r="SYE175" s="166"/>
      <c r="SYF175" s="146"/>
      <c r="SYG175" s="145"/>
      <c r="SYH175" s="145"/>
      <c r="SYI175" s="167"/>
      <c r="SYJ175" s="147"/>
      <c r="SYK175" s="148"/>
      <c r="SYL175" s="187"/>
      <c r="SYM175" s="188"/>
      <c r="SYN175" s="165"/>
      <c r="SYO175" s="166"/>
      <c r="SYP175" s="146"/>
      <c r="SYQ175" s="145"/>
      <c r="SYR175" s="145"/>
      <c r="SYS175" s="167"/>
      <c r="SYT175" s="147"/>
      <c r="SYU175" s="148"/>
      <c r="SYV175" s="187"/>
      <c r="SYW175" s="188"/>
      <c r="SYX175" s="165"/>
      <c r="SYY175" s="166"/>
      <c r="SYZ175" s="146"/>
      <c r="SZA175" s="145"/>
      <c r="SZB175" s="145"/>
      <c r="SZC175" s="167"/>
      <c r="SZD175" s="147"/>
      <c r="SZE175" s="148"/>
      <c r="SZF175" s="187"/>
      <c r="SZG175" s="188"/>
      <c r="SZH175" s="165"/>
      <c r="SZI175" s="166"/>
      <c r="SZJ175" s="146"/>
      <c r="SZK175" s="145"/>
      <c r="SZL175" s="145"/>
      <c r="SZM175" s="167"/>
      <c r="SZN175" s="147"/>
      <c r="SZO175" s="148"/>
      <c r="SZP175" s="187"/>
      <c r="SZQ175" s="188"/>
      <c r="SZR175" s="165"/>
      <c r="SZS175" s="166"/>
      <c r="SZT175" s="146"/>
      <c r="SZU175" s="145"/>
      <c r="SZV175" s="145"/>
      <c r="SZW175" s="167"/>
      <c r="SZX175" s="147"/>
      <c r="SZY175" s="148"/>
      <c r="SZZ175" s="187"/>
      <c r="TAA175" s="188"/>
      <c r="TAB175" s="165"/>
      <c r="TAC175" s="166"/>
      <c r="TAD175" s="146"/>
      <c r="TAE175" s="145"/>
      <c r="TAF175" s="145"/>
      <c r="TAG175" s="167"/>
      <c r="TAH175" s="147"/>
      <c r="TAI175" s="148"/>
      <c r="TAJ175" s="187"/>
      <c r="TAK175" s="188"/>
      <c r="TAL175" s="165"/>
      <c r="TAM175" s="166"/>
      <c r="TAN175" s="146"/>
      <c r="TAO175" s="145"/>
      <c r="TAP175" s="145"/>
      <c r="TAQ175" s="167"/>
      <c r="TAR175" s="147"/>
      <c r="TAS175" s="148"/>
      <c r="TAT175" s="187"/>
      <c r="TAU175" s="188"/>
      <c r="TAV175" s="165"/>
      <c r="TAW175" s="166"/>
      <c r="TAX175" s="146"/>
      <c r="TAY175" s="145"/>
      <c r="TAZ175" s="145"/>
      <c r="TBA175" s="167"/>
      <c r="TBB175" s="147"/>
      <c r="TBC175" s="148"/>
      <c r="TBD175" s="187"/>
      <c r="TBE175" s="188"/>
      <c r="TBF175" s="165"/>
      <c r="TBG175" s="166"/>
      <c r="TBH175" s="146"/>
      <c r="TBI175" s="145"/>
      <c r="TBJ175" s="145"/>
      <c r="TBK175" s="167"/>
      <c r="TBL175" s="147"/>
      <c r="TBM175" s="148"/>
      <c r="TBN175" s="187"/>
      <c r="TBO175" s="188"/>
      <c r="TBP175" s="165"/>
      <c r="TBQ175" s="166"/>
      <c r="TBR175" s="146"/>
      <c r="TBS175" s="145"/>
      <c r="TBT175" s="145"/>
      <c r="TBU175" s="167"/>
      <c r="TBV175" s="147"/>
      <c r="TBW175" s="148"/>
      <c r="TBX175" s="187"/>
      <c r="TBY175" s="188"/>
      <c r="TBZ175" s="165"/>
      <c r="TCA175" s="166"/>
      <c r="TCB175" s="146"/>
      <c r="TCC175" s="145"/>
      <c r="TCD175" s="145"/>
      <c r="TCE175" s="167"/>
      <c r="TCF175" s="147"/>
      <c r="TCG175" s="148"/>
      <c r="TCH175" s="187"/>
      <c r="TCI175" s="188"/>
      <c r="TCJ175" s="165"/>
      <c r="TCK175" s="166"/>
      <c r="TCL175" s="146"/>
      <c r="TCM175" s="145"/>
      <c r="TCN175" s="145"/>
      <c r="TCO175" s="167"/>
      <c r="TCP175" s="147"/>
      <c r="TCQ175" s="148"/>
      <c r="TCR175" s="187"/>
      <c r="TCS175" s="188"/>
      <c r="TCT175" s="165"/>
      <c r="TCU175" s="166"/>
      <c r="TCV175" s="146"/>
      <c r="TCW175" s="145"/>
      <c r="TCX175" s="145"/>
      <c r="TCY175" s="167"/>
      <c r="TCZ175" s="147"/>
      <c r="TDA175" s="148"/>
      <c r="TDB175" s="187"/>
      <c r="TDC175" s="188"/>
      <c r="TDD175" s="165"/>
      <c r="TDE175" s="166"/>
      <c r="TDF175" s="146"/>
      <c r="TDG175" s="145"/>
      <c r="TDH175" s="145"/>
      <c r="TDI175" s="167"/>
      <c r="TDJ175" s="147"/>
      <c r="TDK175" s="148"/>
      <c r="TDL175" s="187"/>
      <c r="TDM175" s="188"/>
      <c r="TDN175" s="165"/>
      <c r="TDO175" s="166"/>
      <c r="TDP175" s="146"/>
      <c r="TDQ175" s="145"/>
      <c r="TDR175" s="145"/>
      <c r="TDS175" s="167"/>
      <c r="TDT175" s="147"/>
      <c r="TDU175" s="148"/>
      <c r="TDV175" s="187"/>
      <c r="TDW175" s="188"/>
      <c r="TDX175" s="165"/>
      <c r="TDY175" s="166"/>
      <c r="TDZ175" s="146"/>
      <c r="TEA175" s="145"/>
      <c r="TEB175" s="145"/>
      <c r="TEC175" s="167"/>
      <c r="TED175" s="147"/>
      <c r="TEE175" s="148"/>
      <c r="TEF175" s="187"/>
      <c r="TEG175" s="188"/>
      <c r="TEH175" s="165"/>
      <c r="TEI175" s="166"/>
      <c r="TEJ175" s="146"/>
      <c r="TEK175" s="145"/>
      <c r="TEL175" s="145"/>
      <c r="TEM175" s="167"/>
      <c r="TEN175" s="147"/>
      <c r="TEO175" s="148"/>
      <c r="TEP175" s="187"/>
      <c r="TEQ175" s="188"/>
      <c r="TER175" s="165"/>
      <c r="TES175" s="166"/>
      <c r="TET175" s="146"/>
      <c r="TEU175" s="145"/>
      <c r="TEV175" s="145"/>
      <c r="TEW175" s="167"/>
      <c r="TEX175" s="147"/>
      <c r="TEY175" s="148"/>
      <c r="TEZ175" s="187"/>
      <c r="TFA175" s="188"/>
      <c r="TFB175" s="165"/>
      <c r="TFC175" s="166"/>
      <c r="TFD175" s="146"/>
      <c r="TFE175" s="145"/>
      <c r="TFF175" s="145"/>
      <c r="TFG175" s="167"/>
      <c r="TFH175" s="147"/>
      <c r="TFI175" s="148"/>
      <c r="TFJ175" s="187"/>
      <c r="TFK175" s="188"/>
      <c r="TFL175" s="165"/>
      <c r="TFM175" s="166"/>
      <c r="TFN175" s="146"/>
      <c r="TFO175" s="145"/>
      <c r="TFP175" s="145"/>
      <c r="TFQ175" s="167"/>
      <c r="TFR175" s="147"/>
      <c r="TFS175" s="148"/>
      <c r="TFT175" s="187"/>
      <c r="TFU175" s="188"/>
      <c r="TFV175" s="165"/>
      <c r="TFW175" s="166"/>
      <c r="TFX175" s="146"/>
      <c r="TFY175" s="145"/>
      <c r="TFZ175" s="145"/>
      <c r="TGA175" s="167"/>
      <c r="TGB175" s="147"/>
      <c r="TGC175" s="148"/>
      <c r="TGD175" s="187"/>
      <c r="TGE175" s="188"/>
      <c r="TGF175" s="165"/>
      <c r="TGG175" s="166"/>
      <c r="TGH175" s="146"/>
      <c r="TGI175" s="145"/>
      <c r="TGJ175" s="145"/>
      <c r="TGK175" s="167"/>
      <c r="TGL175" s="147"/>
      <c r="TGM175" s="148"/>
      <c r="TGN175" s="187"/>
      <c r="TGO175" s="188"/>
      <c r="TGP175" s="165"/>
      <c r="TGQ175" s="166"/>
      <c r="TGR175" s="146"/>
      <c r="TGS175" s="145"/>
      <c r="TGT175" s="145"/>
      <c r="TGU175" s="167"/>
      <c r="TGV175" s="147"/>
      <c r="TGW175" s="148"/>
      <c r="TGX175" s="187"/>
      <c r="TGY175" s="188"/>
      <c r="TGZ175" s="165"/>
      <c r="THA175" s="166"/>
      <c r="THB175" s="146"/>
      <c r="THC175" s="145"/>
      <c r="THD175" s="145"/>
      <c r="THE175" s="167"/>
      <c r="THF175" s="147"/>
      <c r="THG175" s="148"/>
      <c r="THH175" s="187"/>
      <c r="THI175" s="188"/>
      <c r="THJ175" s="165"/>
      <c r="THK175" s="166"/>
      <c r="THL175" s="146"/>
      <c r="THM175" s="145"/>
      <c r="THN175" s="145"/>
      <c r="THO175" s="167"/>
      <c r="THP175" s="147"/>
      <c r="THQ175" s="148"/>
      <c r="THR175" s="187"/>
      <c r="THS175" s="188"/>
      <c r="THT175" s="165"/>
      <c r="THU175" s="166"/>
      <c r="THV175" s="146"/>
      <c r="THW175" s="145"/>
      <c r="THX175" s="145"/>
      <c r="THY175" s="167"/>
      <c r="THZ175" s="147"/>
      <c r="TIA175" s="148"/>
      <c r="TIB175" s="187"/>
      <c r="TIC175" s="188"/>
      <c r="TID175" s="165"/>
      <c r="TIE175" s="166"/>
      <c r="TIF175" s="146"/>
      <c r="TIG175" s="145"/>
      <c r="TIH175" s="145"/>
      <c r="TII175" s="167"/>
      <c r="TIJ175" s="147"/>
      <c r="TIK175" s="148"/>
      <c r="TIL175" s="187"/>
      <c r="TIM175" s="188"/>
      <c r="TIN175" s="165"/>
      <c r="TIO175" s="166"/>
      <c r="TIP175" s="146"/>
      <c r="TIQ175" s="145"/>
      <c r="TIR175" s="145"/>
      <c r="TIS175" s="167"/>
      <c r="TIT175" s="147"/>
      <c r="TIU175" s="148"/>
      <c r="TIV175" s="187"/>
      <c r="TIW175" s="188"/>
      <c r="TIX175" s="165"/>
      <c r="TIY175" s="166"/>
      <c r="TIZ175" s="146"/>
      <c r="TJA175" s="145"/>
      <c r="TJB175" s="145"/>
      <c r="TJC175" s="167"/>
      <c r="TJD175" s="147"/>
      <c r="TJE175" s="148"/>
      <c r="TJF175" s="187"/>
      <c r="TJG175" s="188"/>
      <c r="TJH175" s="165"/>
      <c r="TJI175" s="166"/>
      <c r="TJJ175" s="146"/>
      <c r="TJK175" s="145"/>
      <c r="TJL175" s="145"/>
      <c r="TJM175" s="167"/>
      <c r="TJN175" s="147"/>
      <c r="TJO175" s="148"/>
      <c r="TJP175" s="187"/>
      <c r="TJQ175" s="188"/>
      <c r="TJR175" s="165"/>
      <c r="TJS175" s="166"/>
      <c r="TJT175" s="146"/>
      <c r="TJU175" s="145"/>
      <c r="TJV175" s="145"/>
      <c r="TJW175" s="167"/>
      <c r="TJX175" s="147"/>
      <c r="TJY175" s="148"/>
      <c r="TJZ175" s="187"/>
      <c r="TKA175" s="188"/>
      <c r="TKB175" s="165"/>
      <c r="TKC175" s="166"/>
      <c r="TKD175" s="146"/>
      <c r="TKE175" s="145"/>
      <c r="TKF175" s="145"/>
      <c r="TKG175" s="167"/>
      <c r="TKH175" s="147"/>
      <c r="TKI175" s="148"/>
      <c r="TKJ175" s="187"/>
      <c r="TKK175" s="188"/>
      <c r="TKL175" s="165"/>
      <c r="TKM175" s="166"/>
      <c r="TKN175" s="146"/>
      <c r="TKO175" s="145"/>
      <c r="TKP175" s="145"/>
      <c r="TKQ175" s="167"/>
      <c r="TKR175" s="147"/>
      <c r="TKS175" s="148"/>
      <c r="TKT175" s="187"/>
      <c r="TKU175" s="188"/>
      <c r="TKV175" s="165"/>
      <c r="TKW175" s="166"/>
      <c r="TKX175" s="146"/>
      <c r="TKY175" s="145"/>
      <c r="TKZ175" s="145"/>
      <c r="TLA175" s="167"/>
      <c r="TLB175" s="147"/>
      <c r="TLC175" s="148"/>
      <c r="TLD175" s="187"/>
      <c r="TLE175" s="188"/>
      <c r="TLF175" s="165"/>
      <c r="TLG175" s="166"/>
      <c r="TLH175" s="146"/>
      <c r="TLI175" s="145"/>
      <c r="TLJ175" s="145"/>
      <c r="TLK175" s="167"/>
      <c r="TLL175" s="147"/>
      <c r="TLM175" s="148"/>
      <c r="TLN175" s="187"/>
      <c r="TLO175" s="188"/>
      <c r="TLP175" s="165"/>
      <c r="TLQ175" s="166"/>
      <c r="TLR175" s="146"/>
      <c r="TLS175" s="145"/>
      <c r="TLT175" s="145"/>
      <c r="TLU175" s="167"/>
      <c r="TLV175" s="147"/>
      <c r="TLW175" s="148"/>
      <c r="TLX175" s="187"/>
      <c r="TLY175" s="188"/>
      <c r="TLZ175" s="165"/>
      <c r="TMA175" s="166"/>
      <c r="TMB175" s="146"/>
      <c r="TMC175" s="145"/>
      <c r="TMD175" s="145"/>
      <c r="TME175" s="167"/>
      <c r="TMF175" s="147"/>
      <c r="TMG175" s="148"/>
      <c r="TMH175" s="187"/>
      <c r="TMI175" s="188"/>
      <c r="TMJ175" s="165"/>
      <c r="TMK175" s="166"/>
      <c r="TML175" s="146"/>
      <c r="TMM175" s="145"/>
      <c r="TMN175" s="145"/>
      <c r="TMO175" s="167"/>
      <c r="TMP175" s="147"/>
      <c r="TMQ175" s="148"/>
      <c r="TMR175" s="187"/>
      <c r="TMS175" s="188"/>
      <c r="TMT175" s="165"/>
      <c r="TMU175" s="166"/>
      <c r="TMV175" s="146"/>
      <c r="TMW175" s="145"/>
      <c r="TMX175" s="145"/>
      <c r="TMY175" s="167"/>
      <c r="TMZ175" s="147"/>
      <c r="TNA175" s="148"/>
      <c r="TNB175" s="187"/>
      <c r="TNC175" s="188"/>
      <c r="TND175" s="165"/>
      <c r="TNE175" s="166"/>
      <c r="TNF175" s="146"/>
      <c r="TNG175" s="145"/>
      <c r="TNH175" s="145"/>
      <c r="TNI175" s="167"/>
      <c r="TNJ175" s="147"/>
      <c r="TNK175" s="148"/>
      <c r="TNL175" s="187"/>
      <c r="TNM175" s="188"/>
      <c r="TNN175" s="165"/>
      <c r="TNO175" s="166"/>
      <c r="TNP175" s="146"/>
      <c r="TNQ175" s="145"/>
      <c r="TNR175" s="145"/>
      <c r="TNS175" s="167"/>
      <c r="TNT175" s="147"/>
      <c r="TNU175" s="148"/>
      <c r="TNV175" s="187"/>
      <c r="TNW175" s="188"/>
      <c r="TNX175" s="165"/>
      <c r="TNY175" s="166"/>
      <c r="TNZ175" s="146"/>
      <c r="TOA175" s="145"/>
      <c r="TOB175" s="145"/>
      <c r="TOC175" s="167"/>
      <c r="TOD175" s="147"/>
      <c r="TOE175" s="148"/>
      <c r="TOF175" s="187"/>
      <c r="TOG175" s="188"/>
      <c r="TOH175" s="165"/>
      <c r="TOI175" s="166"/>
      <c r="TOJ175" s="146"/>
      <c r="TOK175" s="145"/>
      <c r="TOL175" s="145"/>
      <c r="TOM175" s="167"/>
      <c r="TON175" s="147"/>
      <c r="TOO175" s="148"/>
      <c r="TOP175" s="187"/>
      <c r="TOQ175" s="188"/>
      <c r="TOR175" s="165"/>
      <c r="TOS175" s="166"/>
      <c r="TOT175" s="146"/>
      <c r="TOU175" s="145"/>
      <c r="TOV175" s="145"/>
      <c r="TOW175" s="167"/>
      <c r="TOX175" s="147"/>
      <c r="TOY175" s="148"/>
      <c r="TOZ175" s="187"/>
      <c r="TPA175" s="188"/>
      <c r="TPB175" s="165"/>
      <c r="TPC175" s="166"/>
      <c r="TPD175" s="146"/>
      <c r="TPE175" s="145"/>
      <c r="TPF175" s="145"/>
      <c r="TPG175" s="167"/>
      <c r="TPH175" s="147"/>
      <c r="TPI175" s="148"/>
      <c r="TPJ175" s="187"/>
      <c r="TPK175" s="188"/>
      <c r="TPL175" s="165"/>
      <c r="TPM175" s="166"/>
      <c r="TPN175" s="146"/>
      <c r="TPO175" s="145"/>
      <c r="TPP175" s="145"/>
      <c r="TPQ175" s="167"/>
      <c r="TPR175" s="147"/>
      <c r="TPS175" s="148"/>
      <c r="TPT175" s="187"/>
      <c r="TPU175" s="188"/>
      <c r="TPV175" s="165"/>
      <c r="TPW175" s="166"/>
      <c r="TPX175" s="146"/>
      <c r="TPY175" s="145"/>
      <c r="TPZ175" s="145"/>
      <c r="TQA175" s="167"/>
      <c r="TQB175" s="147"/>
      <c r="TQC175" s="148"/>
      <c r="TQD175" s="187"/>
      <c r="TQE175" s="188"/>
      <c r="TQF175" s="165"/>
      <c r="TQG175" s="166"/>
      <c r="TQH175" s="146"/>
      <c r="TQI175" s="145"/>
      <c r="TQJ175" s="145"/>
      <c r="TQK175" s="167"/>
      <c r="TQL175" s="147"/>
      <c r="TQM175" s="148"/>
      <c r="TQN175" s="187"/>
      <c r="TQO175" s="188"/>
      <c r="TQP175" s="165"/>
      <c r="TQQ175" s="166"/>
      <c r="TQR175" s="146"/>
      <c r="TQS175" s="145"/>
      <c r="TQT175" s="145"/>
      <c r="TQU175" s="167"/>
      <c r="TQV175" s="147"/>
      <c r="TQW175" s="148"/>
      <c r="TQX175" s="187"/>
      <c r="TQY175" s="188"/>
      <c r="TQZ175" s="165"/>
      <c r="TRA175" s="166"/>
      <c r="TRB175" s="146"/>
      <c r="TRC175" s="145"/>
      <c r="TRD175" s="145"/>
      <c r="TRE175" s="167"/>
      <c r="TRF175" s="147"/>
      <c r="TRG175" s="148"/>
      <c r="TRH175" s="187"/>
      <c r="TRI175" s="188"/>
      <c r="TRJ175" s="165"/>
      <c r="TRK175" s="166"/>
      <c r="TRL175" s="146"/>
      <c r="TRM175" s="145"/>
      <c r="TRN175" s="145"/>
      <c r="TRO175" s="167"/>
      <c r="TRP175" s="147"/>
      <c r="TRQ175" s="148"/>
      <c r="TRR175" s="187"/>
      <c r="TRS175" s="188"/>
      <c r="TRT175" s="165"/>
      <c r="TRU175" s="166"/>
      <c r="TRV175" s="146"/>
      <c r="TRW175" s="145"/>
      <c r="TRX175" s="145"/>
      <c r="TRY175" s="167"/>
      <c r="TRZ175" s="147"/>
      <c r="TSA175" s="148"/>
      <c r="TSB175" s="187"/>
      <c r="TSC175" s="188"/>
      <c r="TSD175" s="165"/>
      <c r="TSE175" s="166"/>
      <c r="TSF175" s="146"/>
      <c r="TSG175" s="145"/>
      <c r="TSH175" s="145"/>
      <c r="TSI175" s="167"/>
      <c r="TSJ175" s="147"/>
      <c r="TSK175" s="148"/>
      <c r="TSL175" s="187"/>
      <c r="TSM175" s="188"/>
      <c r="TSN175" s="165"/>
      <c r="TSO175" s="166"/>
      <c r="TSP175" s="146"/>
      <c r="TSQ175" s="145"/>
      <c r="TSR175" s="145"/>
      <c r="TSS175" s="167"/>
      <c r="TST175" s="147"/>
      <c r="TSU175" s="148"/>
      <c r="TSV175" s="187"/>
      <c r="TSW175" s="188"/>
      <c r="TSX175" s="165"/>
      <c r="TSY175" s="166"/>
      <c r="TSZ175" s="146"/>
      <c r="TTA175" s="145"/>
      <c r="TTB175" s="145"/>
      <c r="TTC175" s="167"/>
      <c r="TTD175" s="147"/>
      <c r="TTE175" s="148"/>
      <c r="TTF175" s="187"/>
      <c r="TTG175" s="188"/>
      <c r="TTH175" s="165"/>
      <c r="TTI175" s="166"/>
      <c r="TTJ175" s="146"/>
      <c r="TTK175" s="145"/>
      <c r="TTL175" s="145"/>
      <c r="TTM175" s="167"/>
      <c r="TTN175" s="147"/>
      <c r="TTO175" s="148"/>
      <c r="TTP175" s="187"/>
      <c r="TTQ175" s="188"/>
      <c r="TTR175" s="165"/>
      <c r="TTS175" s="166"/>
      <c r="TTT175" s="146"/>
      <c r="TTU175" s="145"/>
      <c r="TTV175" s="145"/>
      <c r="TTW175" s="167"/>
      <c r="TTX175" s="147"/>
      <c r="TTY175" s="148"/>
      <c r="TTZ175" s="187"/>
      <c r="TUA175" s="188"/>
      <c r="TUB175" s="165"/>
      <c r="TUC175" s="166"/>
      <c r="TUD175" s="146"/>
      <c r="TUE175" s="145"/>
      <c r="TUF175" s="145"/>
      <c r="TUG175" s="167"/>
      <c r="TUH175" s="147"/>
      <c r="TUI175" s="148"/>
      <c r="TUJ175" s="187"/>
      <c r="TUK175" s="188"/>
      <c r="TUL175" s="165"/>
      <c r="TUM175" s="166"/>
      <c r="TUN175" s="146"/>
      <c r="TUO175" s="145"/>
      <c r="TUP175" s="145"/>
      <c r="TUQ175" s="167"/>
      <c r="TUR175" s="147"/>
      <c r="TUS175" s="148"/>
      <c r="TUT175" s="187"/>
      <c r="TUU175" s="188"/>
      <c r="TUV175" s="165"/>
      <c r="TUW175" s="166"/>
      <c r="TUX175" s="146"/>
      <c r="TUY175" s="145"/>
      <c r="TUZ175" s="145"/>
      <c r="TVA175" s="167"/>
      <c r="TVB175" s="147"/>
      <c r="TVC175" s="148"/>
      <c r="TVD175" s="187"/>
      <c r="TVE175" s="188"/>
      <c r="TVF175" s="165"/>
      <c r="TVG175" s="166"/>
      <c r="TVH175" s="146"/>
      <c r="TVI175" s="145"/>
      <c r="TVJ175" s="145"/>
      <c r="TVK175" s="167"/>
      <c r="TVL175" s="147"/>
      <c r="TVM175" s="148"/>
      <c r="TVN175" s="187"/>
      <c r="TVO175" s="188"/>
      <c r="TVP175" s="165"/>
      <c r="TVQ175" s="166"/>
      <c r="TVR175" s="146"/>
      <c r="TVS175" s="145"/>
      <c r="TVT175" s="145"/>
      <c r="TVU175" s="167"/>
      <c r="TVV175" s="147"/>
      <c r="TVW175" s="148"/>
      <c r="TVX175" s="187"/>
      <c r="TVY175" s="188"/>
      <c r="TVZ175" s="165"/>
      <c r="TWA175" s="166"/>
      <c r="TWB175" s="146"/>
      <c r="TWC175" s="145"/>
      <c r="TWD175" s="145"/>
      <c r="TWE175" s="167"/>
      <c r="TWF175" s="147"/>
      <c r="TWG175" s="148"/>
      <c r="TWH175" s="187"/>
      <c r="TWI175" s="188"/>
      <c r="TWJ175" s="165"/>
      <c r="TWK175" s="166"/>
      <c r="TWL175" s="146"/>
      <c r="TWM175" s="145"/>
      <c r="TWN175" s="145"/>
      <c r="TWO175" s="167"/>
      <c r="TWP175" s="147"/>
      <c r="TWQ175" s="148"/>
      <c r="TWR175" s="187"/>
      <c r="TWS175" s="188"/>
      <c r="TWT175" s="165"/>
      <c r="TWU175" s="166"/>
      <c r="TWV175" s="146"/>
      <c r="TWW175" s="145"/>
      <c r="TWX175" s="145"/>
      <c r="TWY175" s="167"/>
      <c r="TWZ175" s="147"/>
      <c r="TXA175" s="148"/>
      <c r="TXB175" s="187"/>
      <c r="TXC175" s="188"/>
      <c r="TXD175" s="165"/>
      <c r="TXE175" s="166"/>
      <c r="TXF175" s="146"/>
      <c r="TXG175" s="145"/>
      <c r="TXH175" s="145"/>
      <c r="TXI175" s="167"/>
      <c r="TXJ175" s="147"/>
      <c r="TXK175" s="148"/>
      <c r="TXL175" s="187"/>
      <c r="TXM175" s="188"/>
      <c r="TXN175" s="165"/>
      <c r="TXO175" s="166"/>
      <c r="TXP175" s="146"/>
      <c r="TXQ175" s="145"/>
      <c r="TXR175" s="145"/>
      <c r="TXS175" s="167"/>
      <c r="TXT175" s="147"/>
      <c r="TXU175" s="148"/>
      <c r="TXV175" s="187"/>
      <c r="TXW175" s="188"/>
      <c r="TXX175" s="165"/>
      <c r="TXY175" s="166"/>
      <c r="TXZ175" s="146"/>
      <c r="TYA175" s="145"/>
      <c r="TYB175" s="145"/>
      <c r="TYC175" s="167"/>
      <c r="TYD175" s="147"/>
      <c r="TYE175" s="148"/>
      <c r="TYF175" s="187"/>
      <c r="TYG175" s="188"/>
      <c r="TYH175" s="165"/>
      <c r="TYI175" s="166"/>
      <c r="TYJ175" s="146"/>
      <c r="TYK175" s="145"/>
      <c r="TYL175" s="145"/>
      <c r="TYM175" s="167"/>
      <c r="TYN175" s="147"/>
      <c r="TYO175" s="148"/>
      <c r="TYP175" s="187"/>
      <c r="TYQ175" s="188"/>
      <c r="TYR175" s="165"/>
      <c r="TYS175" s="166"/>
      <c r="TYT175" s="146"/>
      <c r="TYU175" s="145"/>
      <c r="TYV175" s="145"/>
      <c r="TYW175" s="167"/>
      <c r="TYX175" s="147"/>
      <c r="TYY175" s="148"/>
      <c r="TYZ175" s="187"/>
      <c r="TZA175" s="188"/>
      <c r="TZB175" s="165"/>
      <c r="TZC175" s="166"/>
      <c r="TZD175" s="146"/>
      <c r="TZE175" s="145"/>
      <c r="TZF175" s="145"/>
      <c r="TZG175" s="167"/>
      <c r="TZH175" s="147"/>
      <c r="TZI175" s="148"/>
      <c r="TZJ175" s="187"/>
      <c r="TZK175" s="188"/>
      <c r="TZL175" s="165"/>
      <c r="TZM175" s="166"/>
      <c r="TZN175" s="146"/>
      <c r="TZO175" s="145"/>
      <c r="TZP175" s="145"/>
      <c r="TZQ175" s="167"/>
      <c r="TZR175" s="147"/>
      <c r="TZS175" s="148"/>
      <c r="TZT175" s="187"/>
      <c r="TZU175" s="188"/>
      <c r="TZV175" s="165"/>
      <c r="TZW175" s="166"/>
      <c r="TZX175" s="146"/>
      <c r="TZY175" s="145"/>
      <c r="TZZ175" s="145"/>
      <c r="UAA175" s="167"/>
      <c r="UAB175" s="147"/>
      <c r="UAC175" s="148"/>
      <c r="UAD175" s="187"/>
      <c r="UAE175" s="188"/>
      <c r="UAF175" s="165"/>
      <c r="UAG175" s="166"/>
      <c r="UAH175" s="146"/>
      <c r="UAI175" s="145"/>
      <c r="UAJ175" s="145"/>
      <c r="UAK175" s="167"/>
      <c r="UAL175" s="147"/>
      <c r="UAM175" s="148"/>
      <c r="UAN175" s="187"/>
      <c r="UAO175" s="188"/>
      <c r="UAP175" s="165"/>
      <c r="UAQ175" s="166"/>
      <c r="UAR175" s="146"/>
      <c r="UAS175" s="145"/>
      <c r="UAT175" s="145"/>
      <c r="UAU175" s="167"/>
      <c r="UAV175" s="147"/>
      <c r="UAW175" s="148"/>
      <c r="UAX175" s="187"/>
      <c r="UAY175" s="188"/>
      <c r="UAZ175" s="165"/>
      <c r="UBA175" s="166"/>
      <c r="UBB175" s="146"/>
      <c r="UBC175" s="145"/>
      <c r="UBD175" s="145"/>
      <c r="UBE175" s="167"/>
      <c r="UBF175" s="147"/>
      <c r="UBG175" s="148"/>
      <c r="UBH175" s="187"/>
      <c r="UBI175" s="188"/>
      <c r="UBJ175" s="165"/>
      <c r="UBK175" s="166"/>
      <c r="UBL175" s="146"/>
      <c r="UBM175" s="145"/>
      <c r="UBN175" s="145"/>
      <c r="UBO175" s="167"/>
      <c r="UBP175" s="147"/>
      <c r="UBQ175" s="148"/>
      <c r="UBR175" s="187"/>
      <c r="UBS175" s="188"/>
      <c r="UBT175" s="165"/>
      <c r="UBU175" s="166"/>
      <c r="UBV175" s="146"/>
      <c r="UBW175" s="145"/>
      <c r="UBX175" s="145"/>
      <c r="UBY175" s="167"/>
      <c r="UBZ175" s="147"/>
      <c r="UCA175" s="148"/>
      <c r="UCB175" s="187"/>
      <c r="UCC175" s="188"/>
      <c r="UCD175" s="165"/>
      <c r="UCE175" s="166"/>
      <c r="UCF175" s="146"/>
      <c r="UCG175" s="145"/>
      <c r="UCH175" s="145"/>
      <c r="UCI175" s="167"/>
      <c r="UCJ175" s="147"/>
      <c r="UCK175" s="148"/>
      <c r="UCL175" s="187"/>
      <c r="UCM175" s="188"/>
      <c r="UCN175" s="165"/>
      <c r="UCO175" s="166"/>
      <c r="UCP175" s="146"/>
      <c r="UCQ175" s="145"/>
      <c r="UCR175" s="145"/>
      <c r="UCS175" s="167"/>
      <c r="UCT175" s="147"/>
      <c r="UCU175" s="148"/>
      <c r="UCV175" s="187"/>
      <c r="UCW175" s="188"/>
      <c r="UCX175" s="165"/>
      <c r="UCY175" s="166"/>
      <c r="UCZ175" s="146"/>
      <c r="UDA175" s="145"/>
      <c r="UDB175" s="145"/>
      <c r="UDC175" s="167"/>
      <c r="UDD175" s="147"/>
      <c r="UDE175" s="148"/>
      <c r="UDF175" s="187"/>
      <c r="UDG175" s="188"/>
      <c r="UDH175" s="165"/>
      <c r="UDI175" s="166"/>
      <c r="UDJ175" s="146"/>
      <c r="UDK175" s="145"/>
      <c r="UDL175" s="145"/>
      <c r="UDM175" s="167"/>
      <c r="UDN175" s="147"/>
      <c r="UDO175" s="148"/>
      <c r="UDP175" s="187"/>
      <c r="UDQ175" s="188"/>
      <c r="UDR175" s="165"/>
      <c r="UDS175" s="166"/>
      <c r="UDT175" s="146"/>
      <c r="UDU175" s="145"/>
      <c r="UDV175" s="145"/>
      <c r="UDW175" s="167"/>
      <c r="UDX175" s="147"/>
      <c r="UDY175" s="148"/>
      <c r="UDZ175" s="187"/>
      <c r="UEA175" s="188"/>
      <c r="UEB175" s="165"/>
      <c r="UEC175" s="166"/>
      <c r="UED175" s="146"/>
      <c r="UEE175" s="145"/>
      <c r="UEF175" s="145"/>
      <c r="UEG175" s="167"/>
      <c r="UEH175" s="147"/>
      <c r="UEI175" s="148"/>
      <c r="UEJ175" s="187"/>
      <c r="UEK175" s="188"/>
      <c r="UEL175" s="165"/>
      <c r="UEM175" s="166"/>
      <c r="UEN175" s="146"/>
      <c r="UEO175" s="145"/>
      <c r="UEP175" s="145"/>
      <c r="UEQ175" s="167"/>
      <c r="UER175" s="147"/>
      <c r="UES175" s="148"/>
      <c r="UET175" s="187"/>
      <c r="UEU175" s="188"/>
      <c r="UEV175" s="165"/>
      <c r="UEW175" s="166"/>
      <c r="UEX175" s="146"/>
      <c r="UEY175" s="145"/>
      <c r="UEZ175" s="145"/>
      <c r="UFA175" s="167"/>
      <c r="UFB175" s="147"/>
      <c r="UFC175" s="148"/>
      <c r="UFD175" s="187"/>
      <c r="UFE175" s="188"/>
      <c r="UFF175" s="165"/>
      <c r="UFG175" s="166"/>
      <c r="UFH175" s="146"/>
      <c r="UFI175" s="145"/>
      <c r="UFJ175" s="145"/>
      <c r="UFK175" s="167"/>
      <c r="UFL175" s="147"/>
      <c r="UFM175" s="148"/>
      <c r="UFN175" s="187"/>
      <c r="UFO175" s="188"/>
      <c r="UFP175" s="165"/>
      <c r="UFQ175" s="166"/>
      <c r="UFR175" s="146"/>
      <c r="UFS175" s="145"/>
      <c r="UFT175" s="145"/>
      <c r="UFU175" s="167"/>
      <c r="UFV175" s="147"/>
      <c r="UFW175" s="148"/>
      <c r="UFX175" s="187"/>
      <c r="UFY175" s="188"/>
      <c r="UFZ175" s="165"/>
      <c r="UGA175" s="166"/>
      <c r="UGB175" s="146"/>
      <c r="UGC175" s="145"/>
      <c r="UGD175" s="145"/>
      <c r="UGE175" s="167"/>
      <c r="UGF175" s="147"/>
      <c r="UGG175" s="148"/>
      <c r="UGH175" s="187"/>
      <c r="UGI175" s="188"/>
      <c r="UGJ175" s="165"/>
      <c r="UGK175" s="166"/>
      <c r="UGL175" s="146"/>
      <c r="UGM175" s="145"/>
      <c r="UGN175" s="145"/>
      <c r="UGO175" s="167"/>
      <c r="UGP175" s="147"/>
      <c r="UGQ175" s="148"/>
      <c r="UGR175" s="187"/>
      <c r="UGS175" s="188"/>
      <c r="UGT175" s="165"/>
      <c r="UGU175" s="166"/>
      <c r="UGV175" s="146"/>
      <c r="UGW175" s="145"/>
      <c r="UGX175" s="145"/>
      <c r="UGY175" s="167"/>
      <c r="UGZ175" s="147"/>
      <c r="UHA175" s="148"/>
      <c r="UHB175" s="187"/>
      <c r="UHC175" s="188"/>
      <c r="UHD175" s="165"/>
      <c r="UHE175" s="166"/>
      <c r="UHF175" s="146"/>
      <c r="UHG175" s="145"/>
      <c r="UHH175" s="145"/>
      <c r="UHI175" s="167"/>
      <c r="UHJ175" s="147"/>
      <c r="UHK175" s="148"/>
      <c r="UHL175" s="187"/>
      <c r="UHM175" s="188"/>
      <c r="UHN175" s="165"/>
      <c r="UHO175" s="166"/>
      <c r="UHP175" s="146"/>
      <c r="UHQ175" s="145"/>
      <c r="UHR175" s="145"/>
      <c r="UHS175" s="167"/>
      <c r="UHT175" s="147"/>
      <c r="UHU175" s="148"/>
      <c r="UHV175" s="187"/>
      <c r="UHW175" s="188"/>
      <c r="UHX175" s="165"/>
      <c r="UHY175" s="166"/>
      <c r="UHZ175" s="146"/>
      <c r="UIA175" s="145"/>
      <c r="UIB175" s="145"/>
      <c r="UIC175" s="167"/>
      <c r="UID175" s="147"/>
      <c r="UIE175" s="148"/>
      <c r="UIF175" s="187"/>
      <c r="UIG175" s="188"/>
      <c r="UIH175" s="165"/>
      <c r="UII175" s="166"/>
      <c r="UIJ175" s="146"/>
      <c r="UIK175" s="145"/>
      <c r="UIL175" s="145"/>
      <c r="UIM175" s="167"/>
      <c r="UIN175" s="147"/>
      <c r="UIO175" s="148"/>
      <c r="UIP175" s="187"/>
      <c r="UIQ175" s="188"/>
      <c r="UIR175" s="165"/>
      <c r="UIS175" s="166"/>
      <c r="UIT175" s="146"/>
      <c r="UIU175" s="145"/>
      <c r="UIV175" s="145"/>
      <c r="UIW175" s="167"/>
      <c r="UIX175" s="147"/>
      <c r="UIY175" s="148"/>
      <c r="UIZ175" s="187"/>
      <c r="UJA175" s="188"/>
      <c r="UJB175" s="165"/>
      <c r="UJC175" s="166"/>
      <c r="UJD175" s="146"/>
      <c r="UJE175" s="145"/>
      <c r="UJF175" s="145"/>
      <c r="UJG175" s="167"/>
      <c r="UJH175" s="147"/>
      <c r="UJI175" s="148"/>
      <c r="UJJ175" s="187"/>
      <c r="UJK175" s="188"/>
      <c r="UJL175" s="165"/>
      <c r="UJM175" s="166"/>
      <c r="UJN175" s="146"/>
      <c r="UJO175" s="145"/>
      <c r="UJP175" s="145"/>
      <c r="UJQ175" s="167"/>
      <c r="UJR175" s="147"/>
      <c r="UJS175" s="148"/>
      <c r="UJT175" s="187"/>
      <c r="UJU175" s="188"/>
      <c r="UJV175" s="165"/>
      <c r="UJW175" s="166"/>
      <c r="UJX175" s="146"/>
      <c r="UJY175" s="145"/>
      <c r="UJZ175" s="145"/>
      <c r="UKA175" s="167"/>
      <c r="UKB175" s="147"/>
      <c r="UKC175" s="148"/>
      <c r="UKD175" s="187"/>
      <c r="UKE175" s="188"/>
      <c r="UKF175" s="165"/>
      <c r="UKG175" s="166"/>
      <c r="UKH175" s="146"/>
      <c r="UKI175" s="145"/>
      <c r="UKJ175" s="145"/>
      <c r="UKK175" s="167"/>
      <c r="UKL175" s="147"/>
      <c r="UKM175" s="148"/>
      <c r="UKN175" s="187"/>
      <c r="UKO175" s="188"/>
      <c r="UKP175" s="165"/>
      <c r="UKQ175" s="166"/>
      <c r="UKR175" s="146"/>
      <c r="UKS175" s="145"/>
      <c r="UKT175" s="145"/>
      <c r="UKU175" s="167"/>
      <c r="UKV175" s="147"/>
      <c r="UKW175" s="148"/>
      <c r="UKX175" s="187"/>
      <c r="UKY175" s="188"/>
      <c r="UKZ175" s="165"/>
      <c r="ULA175" s="166"/>
      <c r="ULB175" s="146"/>
      <c r="ULC175" s="145"/>
      <c r="ULD175" s="145"/>
      <c r="ULE175" s="167"/>
      <c r="ULF175" s="147"/>
      <c r="ULG175" s="148"/>
      <c r="ULH175" s="187"/>
      <c r="ULI175" s="188"/>
      <c r="ULJ175" s="165"/>
      <c r="ULK175" s="166"/>
      <c r="ULL175" s="146"/>
      <c r="ULM175" s="145"/>
      <c r="ULN175" s="145"/>
      <c r="ULO175" s="167"/>
      <c r="ULP175" s="147"/>
      <c r="ULQ175" s="148"/>
      <c r="ULR175" s="187"/>
      <c r="ULS175" s="188"/>
      <c r="ULT175" s="165"/>
      <c r="ULU175" s="166"/>
      <c r="ULV175" s="146"/>
      <c r="ULW175" s="145"/>
      <c r="ULX175" s="145"/>
      <c r="ULY175" s="167"/>
      <c r="ULZ175" s="147"/>
      <c r="UMA175" s="148"/>
      <c r="UMB175" s="187"/>
      <c r="UMC175" s="188"/>
      <c r="UMD175" s="165"/>
      <c r="UME175" s="166"/>
      <c r="UMF175" s="146"/>
      <c r="UMG175" s="145"/>
      <c r="UMH175" s="145"/>
      <c r="UMI175" s="167"/>
      <c r="UMJ175" s="147"/>
      <c r="UMK175" s="148"/>
      <c r="UML175" s="187"/>
      <c r="UMM175" s="188"/>
      <c r="UMN175" s="165"/>
      <c r="UMO175" s="166"/>
      <c r="UMP175" s="146"/>
      <c r="UMQ175" s="145"/>
      <c r="UMR175" s="145"/>
      <c r="UMS175" s="167"/>
      <c r="UMT175" s="147"/>
      <c r="UMU175" s="148"/>
      <c r="UMV175" s="187"/>
      <c r="UMW175" s="188"/>
      <c r="UMX175" s="165"/>
      <c r="UMY175" s="166"/>
      <c r="UMZ175" s="146"/>
      <c r="UNA175" s="145"/>
      <c r="UNB175" s="145"/>
      <c r="UNC175" s="167"/>
      <c r="UND175" s="147"/>
      <c r="UNE175" s="148"/>
      <c r="UNF175" s="187"/>
      <c r="UNG175" s="188"/>
      <c r="UNH175" s="165"/>
      <c r="UNI175" s="166"/>
      <c r="UNJ175" s="146"/>
      <c r="UNK175" s="145"/>
      <c r="UNL175" s="145"/>
      <c r="UNM175" s="167"/>
      <c r="UNN175" s="147"/>
      <c r="UNO175" s="148"/>
      <c r="UNP175" s="187"/>
      <c r="UNQ175" s="188"/>
      <c r="UNR175" s="165"/>
      <c r="UNS175" s="166"/>
      <c r="UNT175" s="146"/>
      <c r="UNU175" s="145"/>
      <c r="UNV175" s="145"/>
      <c r="UNW175" s="167"/>
      <c r="UNX175" s="147"/>
      <c r="UNY175" s="148"/>
      <c r="UNZ175" s="187"/>
      <c r="UOA175" s="188"/>
      <c r="UOB175" s="165"/>
      <c r="UOC175" s="166"/>
      <c r="UOD175" s="146"/>
      <c r="UOE175" s="145"/>
      <c r="UOF175" s="145"/>
      <c r="UOG175" s="167"/>
      <c r="UOH175" s="147"/>
      <c r="UOI175" s="148"/>
      <c r="UOJ175" s="187"/>
      <c r="UOK175" s="188"/>
      <c r="UOL175" s="165"/>
      <c r="UOM175" s="166"/>
      <c r="UON175" s="146"/>
      <c r="UOO175" s="145"/>
      <c r="UOP175" s="145"/>
      <c r="UOQ175" s="167"/>
      <c r="UOR175" s="147"/>
      <c r="UOS175" s="148"/>
      <c r="UOT175" s="187"/>
      <c r="UOU175" s="188"/>
      <c r="UOV175" s="165"/>
      <c r="UOW175" s="166"/>
      <c r="UOX175" s="146"/>
      <c r="UOY175" s="145"/>
      <c r="UOZ175" s="145"/>
      <c r="UPA175" s="167"/>
      <c r="UPB175" s="147"/>
      <c r="UPC175" s="148"/>
      <c r="UPD175" s="187"/>
      <c r="UPE175" s="188"/>
      <c r="UPF175" s="165"/>
      <c r="UPG175" s="166"/>
      <c r="UPH175" s="146"/>
      <c r="UPI175" s="145"/>
      <c r="UPJ175" s="145"/>
      <c r="UPK175" s="167"/>
      <c r="UPL175" s="147"/>
      <c r="UPM175" s="148"/>
      <c r="UPN175" s="187"/>
      <c r="UPO175" s="188"/>
      <c r="UPP175" s="165"/>
      <c r="UPQ175" s="166"/>
      <c r="UPR175" s="146"/>
      <c r="UPS175" s="145"/>
      <c r="UPT175" s="145"/>
      <c r="UPU175" s="167"/>
      <c r="UPV175" s="147"/>
      <c r="UPW175" s="148"/>
      <c r="UPX175" s="187"/>
      <c r="UPY175" s="188"/>
      <c r="UPZ175" s="165"/>
      <c r="UQA175" s="166"/>
      <c r="UQB175" s="146"/>
      <c r="UQC175" s="145"/>
      <c r="UQD175" s="145"/>
      <c r="UQE175" s="167"/>
      <c r="UQF175" s="147"/>
      <c r="UQG175" s="148"/>
      <c r="UQH175" s="187"/>
      <c r="UQI175" s="188"/>
      <c r="UQJ175" s="165"/>
      <c r="UQK175" s="166"/>
      <c r="UQL175" s="146"/>
      <c r="UQM175" s="145"/>
      <c r="UQN175" s="145"/>
      <c r="UQO175" s="167"/>
      <c r="UQP175" s="147"/>
      <c r="UQQ175" s="148"/>
      <c r="UQR175" s="187"/>
      <c r="UQS175" s="188"/>
      <c r="UQT175" s="165"/>
      <c r="UQU175" s="166"/>
      <c r="UQV175" s="146"/>
      <c r="UQW175" s="145"/>
      <c r="UQX175" s="145"/>
      <c r="UQY175" s="167"/>
      <c r="UQZ175" s="147"/>
      <c r="URA175" s="148"/>
      <c r="URB175" s="187"/>
      <c r="URC175" s="188"/>
      <c r="URD175" s="165"/>
      <c r="URE175" s="166"/>
      <c r="URF175" s="146"/>
      <c r="URG175" s="145"/>
      <c r="URH175" s="145"/>
      <c r="URI175" s="167"/>
      <c r="URJ175" s="147"/>
      <c r="URK175" s="148"/>
      <c r="URL175" s="187"/>
      <c r="URM175" s="188"/>
      <c r="URN175" s="165"/>
      <c r="URO175" s="166"/>
      <c r="URP175" s="146"/>
      <c r="URQ175" s="145"/>
      <c r="URR175" s="145"/>
      <c r="URS175" s="167"/>
      <c r="URT175" s="147"/>
      <c r="URU175" s="148"/>
      <c r="URV175" s="187"/>
      <c r="URW175" s="188"/>
      <c r="URX175" s="165"/>
      <c r="URY175" s="166"/>
      <c r="URZ175" s="146"/>
      <c r="USA175" s="145"/>
      <c r="USB175" s="145"/>
      <c r="USC175" s="167"/>
      <c r="USD175" s="147"/>
      <c r="USE175" s="148"/>
      <c r="USF175" s="187"/>
      <c r="USG175" s="188"/>
      <c r="USH175" s="165"/>
      <c r="USI175" s="166"/>
      <c r="USJ175" s="146"/>
      <c r="USK175" s="145"/>
      <c r="USL175" s="145"/>
      <c r="USM175" s="167"/>
      <c r="USN175" s="147"/>
      <c r="USO175" s="148"/>
      <c r="USP175" s="187"/>
      <c r="USQ175" s="188"/>
      <c r="USR175" s="165"/>
      <c r="USS175" s="166"/>
      <c r="UST175" s="146"/>
      <c r="USU175" s="145"/>
      <c r="USV175" s="145"/>
      <c r="USW175" s="167"/>
      <c r="USX175" s="147"/>
      <c r="USY175" s="148"/>
      <c r="USZ175" s="187"/>
      <c r="UTA175" s="188"/>
      <c r="UTB175" s="165"/>
      <c r="UTC175" s="166"/>
      <c r="UTD175" s="146"/>
      <c r="UTE175" s="145"/>
      <c r="UTF175" s="145"/>
      <c r="UTG175" s="167"/>
      <c r="UTH175" s="147"/>
      <c r="UTI175" s="148"/>
      <c r="UTJ175" s="187"/>
      <c r="UTK175" s="188"/>
      <c r="UTL175" s="165"/>
      <c r="UTM175" s="166"/>
      <c r="UTN175" s="146"/>
      <c r="UTO175" s="145"/>
      <c r="UTP175" s="145"/>
      <c r="UTQ175" s="167"/>
      <c r="UTR175" s="147"/>
      <c r="UTS175" s="148"/>
      <c r="UTT175" s="187"/>
      <c r="UTU175" s="188"/>
      <c r="UTV175" s="165"/>
      <c r="UTW175" s="166"/>
      <c r="UTX175" s="146"/>
      <c r="UTY175" s="145"/>
      <c r="UTZ175" s="145"/>
      <c r="UUA175" s="167"/>
      <c r="UUB175" s="147"/>
      <c r="UUC175" s="148"/>
      <c r="UUD175" s="187"/>
      <c r="UUE175" s="188"/>
      <c r="UUF175" s="165"/>
      <c r="UUG175" s="166"/>
      <c r="UUH175" s="146"/>
      <c r="UUI175" s="145"/>
      <c r="UUJ175" s="145"/>
      <c r="UUK175" s="167"/>
      <c r="UUL175" s="147"/>
      <c r="UUM175" s="148"/>
      <c r="UUN175" s="187"/>
      <c r="UUO175" s="188"/>
      <c r="UUP175" s="165"/>
      <c r="UUQ175" s="166"/>
      <c r="UUR175" s="146"/>
      <c r="UUS175" s="145"/>
      <c r="UUT175" s="145"/>
      <c r="UUU175" s="167"/>
      <c r="UUV175" s="147"/>
      <c r="UUW175" s="148"/>
      <c r="UUX175" s="187"/>
      <c r="UUY175" s="188"/>
      <c r="UUZ175" s="165"/>
      <c r="UVA175" s="166"/>
      <c r="UVB175" s="146"/>
      <c r="UVC175" s="145"/>
      <c r="UVD175" s="145"/>
      <c r="UVE175" s="167"/>
      <c r="UVF175" s="147"/>
      <c r="UVG175" s="148"/>
      <c r="UVH175" s="187"/>
      <c r="UVI175" s="188"/>
      <c r="UVJ175" s="165"/>
      <c r="UVK175" s="166"/>
      <c r="UVL175" s="146"/>
      <c r="UVM175" s="145"/>
      <c r="UVN175" s="145"/>
      <c r="UVO175" s="167"/>
      <c r="UVP175" s="147"/>
      <c r="UVQ175" s="148"/>
      <c r="UVR175" s="187"/>
      <c r="UVS175" s="188"/>
      <c r="UVT175" s="165"/>
      <c r="UVU175" s="166"/>
      <c r="UVV175" s="146"/>
      <c r="UVW175" s="145"/>
      <c r="UVX175" s="145"/>
      <c r="UVY175" s="167"/>
      <c r="UVZ175" s="147"/>
      <c r="UWA175" s="148"/>
      <c r="UWB175" s="187"/>
      <c r="UWC175" s="188"/>
      <c r="UWD175" s="165"/>
      <c r="UWE175" s="166"/>
      <c r="UWF175" s="146"/>
      <c r="UWG175" s="145"/>
      <c r="UWH175" s="145"/>
      <c r="UWI175" s="167"/>
      <c r="UWJ175" s="147"/>
      <c r="UWK175" s="148"/>
      <c r="UWL175" s="187"/>
      <c r="UWM175" s="188"/>
      <c r="UWN175" s="165"/>
      <c r="UWO175" s="166"/>
      <c r="UWP175" s="146"/>
      <c r="UWQ175" s="145"/>
      <c r="UWR175" s="145"/>
      <c r="UWS175" s="167"/>
      <c r="UWT175" s="147"/>
      <c r="UWU175" s="148"/>
      <c r="UWV175" s="187"/>
      <c r="UWW175" s="188"/>
      <c r="UWX175" s="165"/>
      <c r="UWY175" s="166"/>
      <c r="UWZ175" s="146"/>
      <c r="UXA175" s="145"/>
      <c r="UXB175" s="145"/>
      <c r="UXC175" s="167"/>
      <c r="UXD175" s="147"/>
      <c r="UXE175" s="148"/>
      <c r="UXF175" s="187"/>
      <c r="UXG175" s="188"/>
      <c r="UXH175" s="165"/>
      <c r="UXI175" s="166"/>
      <c r="UXJ175" s="146"/>
      <c r="UXK175" s="145"/>
      <c r="UXL175" s="145"/>
      <c r="UXM175" s="167"/>
      <c r="UXN175" s="147"/>
      <c r="UXO175" s="148"/>
      <c r="UXP175" s="187"/>
      <c r="UXQ175" s="188"/>
      <c r="UXR175" s="165"/>
      <c r="UXS175" s="166"/>
      <c r="UXT175" s="146"/>
      <c r="UXU175" s="145"/>
      <c r="UXV175" s="145"/>
      <c r="UXW175" s="167"/>
      <c r="UXX175" s="147"/>
      <c r="UXY175" s="148"/>
      <c r="UXZ175" s="187"/>
      <c r="UYA175" s="188"/>
      <c r="UYB175" s="165"/>
      <c r="UYC175" s="166"/>
      <c r="UYD175" s="146"/>
      <c r="UYE175" s="145"/>
      <c r="UYF175" s="145"/>
      <c r="UYG175" s="167"/>
      <c r="UYH175" s="147"/>
      <c r="UYI175" s="148"/>
      <c r="UYJ175" s="187"/>
      <c r="UYK175" s="188"/>
      <c r="UYL175" s="165"/>
      <c r="UYM175" s="166"/>
      <c r="UYN175" s="146"/>
      <c r="UYO175" s="145"/>
      <c r="UYP175" s="145"/>
      <c r="UYQ175" s="167"/>
      <c r="UYR175" s="147"/>
      <c r="UYS175" s="148"/>
      <c r="UYT175" s="187"/>
      <c r="UYU175" s="188"/>
      <c r="UYV175" s="165"/>
      <c r="UYW175" s="166"/>
      <c r="UYX175" s="146"/>
      <c r="UYY175" s="145"/>
      <c r="UYZ175" s="145"/>
      <c r="UZA175" s="167"/>
      <c r="UZB175" s="147"/>
      <c r="UZC175" s="148"/>
      <c r="UZD175" s="187"/>
      <c r="UZE175" s="188"/>
      <c r="UZF175" s="165"/>
      <c r="UZG175" s="166"/>
      <c r="UZH175" s="146"/>
      <c r="UZI175" s="145"/>
      <c r="UZJ175" s="145"/>
      <c r="UZK175" s="167"/>
      <c r="UZL175" s="147"/>
      <c r="UZM175" s="148"/>
      <c r="UZN175" s="187"/>
      <c r="UZO175" s="188"/>
      <c r="UZP175" s="165"/>
      <c r="UZQ175" s="166"/>
      <c r="UZR175" s="146"/>
      <c r="UZS175" s="145"/>
      <c r="UZT175" s="145"/>
      <c r="UZU175" s="167"/>
      <c r="UZV175" s="147"/>
      <c r="UZW175" s="148"/>
      <c r="UZX175" s="187"/>
      <c r="UZY175" s="188"/>
      <c r="UZZ175" s="165"/>
      <c r="VAA175" s="166"/>
      <c r="VAB175" s="146"/>
      <c r="VAC175" s="145"/>
      <c r="VAD175" s="145"/>
      <c r="VAE175" s="167"/>
      <c r="VAF175" s="147"/>
      <c r="VAG175" s="148"/>
      <c r="VAH175" s="187"/>
      <c r="VAI175" s="188"/>
      <c r="VAJ175" s="165"/>
      <c r="VAK175" s="166"/>
      <c r="VAL175" s="146"/>
      <c r="VAM175" s="145"/>
      <c r="VAN175" s="145"/>
      <c r="VAO175" s="167"/>
      <c r="VAP175" s="147"/>
      <c r="VAQ175" s="148"/>
      <c r="VAR175" s="187"/>
      <c r="VAS175" s="188"/>
      <c r="VAT175" s="165"/>
      <c r="VAU175" s="166"/>
      <c r="VAV175" s="146"/>
      <c r="VAW175" s="145"/>
      <c r="VAX175" s="145"/>
      <c r="VAY175" s="167"/>
      <c r="VAZ175" s="147"/>
      <c r="VBA175" s="148"/>
      <c r="VBB175" s="187"/>
      <c r="VBC175" s="188"/>
      <c r="VBD175" s="165"/>
      <c r="VBE175" s="166"/>
      <c r="VBF175" s="146"/>
      <c r="VBG175" s="145"/>
      <c r="VBH175" s="145"/>
      <c r="VBI175" s="167"/>
      <c r="VBJ175" s="147"/>
      <c r="VBK175" s="148"/>
      <c r="VBL175" s="187"/>
      <c r="VBM175" s="188"/>
      <c r="VBN175" s="165"/>
      <c r="VBO175" s="166"/>
      <c r="VBP175" s="146"/>
      <c r="VBQ175" s="145"/>
      <c r="VBR175" s="145"/>
      <c r="VBS175" s="167"/>
      <c r="VBT175" s="147"/>
      <c r="VBU175" s="148"/>
      <c r="VBV175" s="187"/>
      <c r="VBW175" s="188"/>
      <c r="VBX175" s="165"/>
      <c r="VBY175" s="166"/>
      <c r="VBZ175" s="146"/>
      <c r="VCA175" s="145"/>
      <c r="VCB175" s="145"/>
      <c r="VCC175" s="167"/>
      <c r="VCD175" s="147"/>
      <c r="VCE175" s="148"/>
      <c r="VCF175" s="187"/>
      <c r="VCG175" s="188"/>
      <c r="VCH175" s="165"/>
      <c r="VCI175" s="166"/>
      <c r="VCJ175" s="146"/>
      <c r="VCK175" s="145"/>
      <c r="VCL175" s="145"/>
      <c r="VCM175" s="167"/>
      <c r="VCN175" s="147"/>
      <c r="VCO175" s="148"/>
      <c r="VCP175" s="187"/>
      <c r="VCQ175" s="188"/>
      <c r="VCR175" s="165"/>
      <c r="VCS175" s="166"/>
      <c r="VCT175" s="146"/>
      <c r="VCU175" s="145"/>
      <c r="VCV175" s="145"/>
      <c r="VCW175" s="167"/>
      <c r="VCX175" s="147"/>
      <c r="VCY175" s="148"/>
      <c r="VCZ175" s="187"/>
      <c r="VDA175" s="188"/>
      <c r="VDB175" s="165"/>
      <c r="VDC175" s="166"/>
      <c r="VDD175" s="146"/>
      <c r="VDE175" s="145"/>
      <c r="VDF175" s="145"/>
      <c r="VDG175" s="167"/>
      <c r="VDH175" s="147"/>
      <c r="VDI175" s="148"/>
      <c r="VDJ175" s="187"/>
      <c r="VDK175" s="188"/>
      <c r="VDL175" s="165"/>
      <c r="VDM175" s="166"/>
      <c r="VDN175" s="146"/>
      <c r="VDO175" s="145"/>
      <c r="VDP175" s="145"/>
      <c r="VDQ175" s="167"/>
      <c r="VDR175" s="147"/>
      <c r="VDS175" s="148"/>
      <c r="VDT175" s="187"/>
      <c r="VDU175" s="188"/>
      <c r="VDV175" s="165"/>
      <c r="VDW175" s="166"/>
      <c r="VDX175" s="146"/>
      <c r="VDY175" s="145"/>
      <c r="VDZ175" s="145"/>
      <c r="VEA175" s="167"/>
      <c r="VEB175" s="147"/>
      <c r="VEC175" s="148"/>
      <c r="VED175" s="187"/>
      <c r="VEE175" s="188"/>
      <c r="VEF175" s="165"/>
      <c r="VEG175" s="166"/>
      <c r="VEH175" s="146"/>
      <c r="VEI175" s="145"/>
      <c r="VEJ175" s="145"/>
      <c r="VEK175" s="167"/>
      <c r="VEL175" s="147"/>
      <c r="VEM175" s="148"/>
      <c r="VEN175" s="187"/>
      <c r="VEO175" s="188"/>
      <c r="VEP175" s="165"/>
      <c r="VEQ175" s="166"/>
      <c r="VER175" s="146"/>
      <c r="VES175" s="145"/>
      <c r="VET175" s="145"/>
      <c r="VEU175" s="167"/>
      <c r="VEV175" s="147"/>
      <c r="VEW175" s="148"/>
      <c r="VEX175" s="187"/>
      <c r="VEY175" s="188"/>
      <c r="VEZ175" s="165"/>
      <c r="VFA175" s="166"/>
      <c r="VFB175" s="146"/>
      <c r="VFC175" s="145"/>
      <c r="VFD175" s="145"/>
      <c r="VFE175" s="167"/>
      <c r="VFF175" s="147"/>
      <c r="VFG175" s="148"/>
      <c r="VFH175" s="187"/>
      <c r="VFI175" s="188"/>
      <c r="VFJ175" s="165"/>
      <c r="VFK175" s="166"/>
      <c r="VFL175" s="146"/>
      <c r="VFM175" s="145"/>
      <c r="VFN175" s="145"/>
      <c r="VFO175" s="167"/>
      <c r="VFP175" s="147"/>
      <c r="VFQ175" s="148"/>
      <c r="VFR175" s="187"/>
      <c r="VFS175" s="188"/>
      <c r="VFT175" s="165"/>
      <c r="VFU175" s="166"/>
      <c r="VFV175" s="146"/>
      <c r="VFW175" s="145"/>
      <c r="VFX175" s="145"/>
      <c r="VFY175" s="167"/>
      <c r="VFZ175" s="147"/>
      <c r="VGA175" s="148"/>
      <c r="VGB175" s="187"/>
      <c r="VGC175" s="188"/>
      <c r="VGD175" s="165"/>
      <c r="VGE175" s="166"/>
      <c r="VGF175" s="146"/>
      <c r="VGG175" s="145"/>
      <c r="VGH175" s="145"/>
      <c r="VGI175" s="167"/>
      <c r="VGJ175" s="147"/>
      <c r="VGK175" s="148"/>
      <c r="VGL175" s="187"/>
      <c r="VGM175" s="188"/>
      <c r="VGN175" s="165"/>
      <c r="VGO175" s="166"/>
      <c r="VGP175" s="146"/>
      <c r="VGQ175" s="145"/>
      <c r="VGR175" s="145"/>
      <c r="VGS175" s="167"/>
      <c r="VGT175" s="147"/>
      <c r="VGU175" s="148"/>
      <c r="VGV175" s="187"/>
      <c r="VGW175" s="188"/>
      <c r="VGX175" s="165"/>
      <c r="VGY175" s="166"/>
      <c r="VGZ175" s="146"/>
      <c r="VHA175" s="145"/>
      <c r="VHB175" s="145"/>
      <c r="VHC175" s="167"/>
      <c r="VHD175" s="147"/>
      <c r="VHE175" s="148"/>
      <c r="VHF175" s="187"/>
      <c r="VHG175" s="188"/>
      <c r="VHH175" s="165"/>
      <c r="VHI175" s="166"/>
      <c r="VHJ175" s="146"/>
      <c r="VHK175" s="145"/>
      <c r="VHL175" s="145"/>
      <c r="VHM175" s="167"/>
      <c r="VHN175" s="147"/>
      <c r="VHO175" s="148"/>
      <c r="VHP175" s="187"/>
      <c r="VHQ175" s="188"/>
      <c r="VHR175" s="165"/>
      <c r="VHS175" s="166"/>
      <c r="VHT175" s="146"/>
      <c r="VHU175" s="145"/>
      <c r="VHV175" s="145"/>
      <c r="VHW175" s="167"/>
      <c r="VHX175" s="147"/>
      <c r="VHY175" s="148"/>
      <c r="VHZ175" s="187"/>
      <c r="VIA175" s="188"/>
      <c r="VIB175" s="165"/>
      <c r="VIC175" s="166"/>
      <c r="VID175" s="146"/>
      <c r="VIE175" s="145"/>
      <c r="VIF175" s="145"/>
      <c r="VIG175" s="167"/>
      <c r="VIH175" s="147"/>
      <c r="VII175" s="148"/>
      <c r="VIJ175" s="187"/>
      <c r="VIK175" s="188"/>
      <c r="VIL175" s="165"/>
      <c r="VIM175" s="166"/>
      <c r="VIN175" s="146"/>
      <c r="VIO175" s="145"/>
      <c r="VIP175" s="145"/>
      <c r="VIQ175" s="167"/>
      <c r="VIR175" s="147"/>
      <c r="VIS175" s="148"/>
      <c r="VIT175" s="187"/>
      <c r="VIU175" s="188"/>
      <c r="VIV175" s="165"/>
      <c r="VIW175" s="166"/>
      <c r="VIX175" s="146"/>
      <c r="VIY175" s="145"/>
      <c r="VIZ175" s="145"/>
      <c r="VJA175" s="167"/>
      <c r="VJB175" s="147"/>
      <c r="VJC175" s="148"/>
      <c r="VJD175" s="187"/>
      <c r="VJE175" s="188"/>
      <c r="VJF175" s="165"/>
      <c r="VJG175" s="166"/>
      <c r="VJH175" s="146"/>
      <c r="VJI175" s="145"/>
      <c r="VJJ175" s="145"/>
      <c r="VJK175" s="167"/>
      <c r="VJL175" s="147"/>
      <c r="VJM175" s="148"/>
      <c r="VJN175" s="187"/>
      <c r="VJO175" s="188"/>
      <c r="VJP175" s="165"/>
      <c r="VJQ175" s="166"/>
      <c r="VJR175" s="146"/>
      <c r="VJS175" s="145"/>
      <c r="VJT175" s="145"/>
      <c r="VJU175" s="167"/>
      <c r="VJV175" s="147"/>
      <c r="VJW175" s="148"/>
      <c r="VJX175" s="187"/>
      <c r="VJY175" s="188"/>
      <c r="VJZ175" s="165"/>
      <c r="VKA175" s="166"/>
      <c r="VKB175" s="146"/>
      <c r="VKC175" s="145"/>
      <c r="VKD175" s="145"/>
      <c r="VKE175" s="167"/>
      <c r="VKF175" s="147"/>
      <c r="VKG175" s="148"/>
      <c r="VKH175" s="187"/>
      <c r="VKI175" s="188"/>
      <c r="VKJ175" s="165"/>
      <c r="VKK175" s="166"/>
      <c r="VKL175" s="146"/>
      <c r="VKM175" s="145"/>
      <c r="VKN175" s="145"/>
      <c r="VKO175" s="167"/>
      <c r="VKP175" s="147"/>
      <c r="VKQ175" s="148"/>
      <c r="VKR175" s="187"/>
      <c r="VKS175" s="188"/>
      <c r="VKT175" s="165"/>
      <c r="VKU175" s="166"/>
      <c r="VKV175" s="146"/>
      <c r="VKW175" s="145"/>
      <c r="VKX175" s="145"/>
      <c r="VKY175" s="167"/>
      <c r="VKZ175" s="147"/>
      <c r="VLA175" s="148"/>
      <c r="VLB175" s="187"/>
      <c r="VLC175" s="188"/>
      <c r="VLD175" s="165"/>
      <c r="VLE175" s="166"/>
      <c r="VLF175" s="146"/>
      <c r="VLG175" s="145"/>
      <c r="VLH175" s="145"/>
      <c r="VLI175" s="167"/>
      <c r="VLJ175" s="147"/>
      <c r="VLK175" s="148"/>
      <c r="VLL175" s="187"/>
      <c r="VLM175" s="188"/>
      <c r="VLN175" s="165"/>
      <c r="VLO175" s="166"/>
      <c r="VLP175" s="146"/>
      <c r="VLQ175" s="145"/>
      <c r="VLR175" s="145"/>
      <c r="VLS175" s="167"/>
      <c r="VLT175" s="147"/>
      <c r="VLU175" s="148"/>
      <c r="VLV175" s="187"/>
      <c r="VLW175" s="188"/>
      <c r="VLX175" s="165"/>
      <c r="VLY175" s="166"/>
      <c r="VLZ175" s="146"/>
      <c r="VMA175" s="145"/>
      <c r="VMB175" s="145"/>
      <c r="VMC175" s="167"/>
      <c r="VMD175" s="147"/>
      <c r="VME175" s="148"/>
      <c r="VMF175" s="187"/>
      <c r="VMG175" s="188"/>
      <c r="VMH175" s="165"/>
      <c r="VMI175" s="166"/>
      <c r="VMJ175" s="146"/>
      <c r="VMK175" s="145"/>
      <c r="VML175" s="145"/>
      <c r="VMM175" s="167"/>
      <c r="VMN175" s="147"/>
      <c r="VMO175" s="148"/>
      <c r="VMP175" s="187"/>
      <c r="VMQ175" s="188"/>
      <c r="VMR175" s="165"/>
      <c r="VMS175" s="166"/>
      <c r="VMT175" s="146"/>
      <c r="VMU175" s="145"/>
      <c r="VMV175" s="145"/>
      <c r="VMW175" s="167"/>
      <c r="VMX175" s="147"/>
      <c r="VMY175" s="148"/>
      <c r="VMZ175" s="187"/>
      <c r="VNA175" s="188"/>
      <c r="VNB175" s="165"/>
      <c r="VNC175" s="166"/>
      <c r="VND175" s="146"/>
      <c r="VNE175" s="145"/>
      <c r="VNF175" s="145"/>
      <c r="VNG175" s="167"/>
      <c r="VNH175" s="147"/>
      <c r="VNI175" s="148"/>
      <c r="VNJ175" s="187"/>
      <c r="VNK175" s="188"/>
      <c r="VNL175" s="165"/>
      <c r="VNM175" s="166"/>
      <c r="VNN175" s="146"/>
      <c r="VNO175" s="145"/>
      <c r="VNP175" s="145"/>
      <c r="VNQ175" s="167"/>
      <c r="VNR175" s="147"/>
      <c r="VNS175" s="148"/>
      <c r="VNT175" s="187"/>
      <c r="VNU175" s="188"/>
      <c r="VNV175" s="165"/>
      <c r="VNW175" s="166"/>
      <c r="VNX175" s="146"/>
      <c r="VNY175" s="145"/>
      <c r="VNZ175" s="145"/>
      <c r="VOA175" s="167"/>
      <c r="VOB175" s="147"/>
      <c r="VOC175" s="148"/>
      <c r="VOD175" s="187"/>
      <c r="VOE175" s="188"/>
      <c r="VOF175" s="165"/>
      <c r="VOG175" s="166"/>
      <c r="VOH175" s="146"/>
      <c r="VOI175" s="145"/>
      <c r="VOJ175" s="145"/>
      <c r="VOK175" s="167"/>
      <c r="VOL175" s="147"/>
      <c r="VOM175" s="148"/>
      <c r="VON175" s="187"/>
      <c r="VOO175" s="188"/>
      <c r="VOP175" s="165"/>
      <c r="VOQ175" s="166"/>
      <c r="VOR175" s="146"/>
      <c r="VOS175" s="145"/>
      <c r="VOT175" s="145"/>
      <c r="VOU175" s="167"/>
      <c r="VOV175" s="147"/>
      <c r="VOW175" s="148"/>
      <c r="VOX175" s="187"/>
      <c r="VOY175" s="188"/>
      <c r="VOZ175" s="165"/>
      <c r="VPA175" s="166"/>
      <c r="VPB175" s="146"/>
      <c r="VPC175" s="145"/>
      <c r="VPD175" s="145"/>
      <c r="VPE175" s="167"/>
      <c r="VPF175" s="147"/>
      <c r="VPG175" s="148"/>
      <c r="VPH175" s="187"/>
      <c r="VPI175" s="188"/>
      <c r="VPJ175" s="165"/>
      <c r="VPK175" s="166"/>
      <c r="VPL175" s="146"/>
      <c r="VPM175" s="145"/>
      <c r="VPN175" s="145"/>
      <c r="VPO175" s="167"/>
      <c r="VPP175" s="147"/>
      <c r="VPQ175" s="148"/>
      <c r="VPR175" s="187"/>
      <c r="VPS175" s="188"/>
      <c r="VPT175" s="165"/>
      <c r="VPU175" s="166"/>
      <c r="VPV175" s="146"/>
      <c r="VPW175" s="145"/>
      <c r="VPX175" s="145"/>
      <c r="VPY175" s="167"/>
      <c r="VPZ175" s="147"/>
      <c r="VQA175" s="148"/>
      <c r="VQB175" s="187"/>
      <c r="VQC175" s="188"/>
      <c r="VQD175" s="165"/>
      <c r="VQE175" s="166"/>
      <c r="VQF175" s="146"/>
      <c r="VQG175" s="145"/>
      <c r="VQH175" s="145"/>
      <c r="VQI175" s="167"/>
      <c r="VQJ175" s="147"/>
      <c r="VQK175" s="148"/>
      <c r="VQL175" s="187"/>
      <c r="VQM175" s="188"/>
      <c r="VQN175" s="165"/>
      <c r="VQO175" s="166"/>
      <c r="VQP175" s="146"/>
      <c r="VQQ175" s="145"/>
      <c r="VQR175" s="145"/>
      <c r="VQS175" s="167"/>
      <c r="VQT175" s="147"/>
      <c r="VQU175" s="148"/>
      <c r="VQV175" s="187"/>
      <c r="VQW175" s="188"/>
      <c r="VQX175" s="165"/>
      <c r="VQY175" s="166"/>
      <c r="VQZ175" s="146"/>
      <c r="VRA175" s="145"/>
      <c r="VRB175" s="145"/>
      <c r="VRC175" s="167"/>
      <c r="VRD175" s="147"/>
      <c r="VRE175" s="148"/>
      <c r="VRF175" s="187"/>
      <c r="VRG175" s="188"/>
      <c r="VRH175" s="165"/>
      <c r="VRI175" s="166"/>
      <c r="VRJ175" s="146"/>
      <c r="VRK175" s="145"/>
      <c r="VRL175" s="145"/>
      <c r="VRM175" s="167"/>
      <c r="VRN175" s="147"/>
      <c r="VRO175" s="148"/>
      <c r="VRP175" s="187"/>
      <c r="VRQ175" s="188"/>
      <c r="VRR175" s="165"/>
      <c r="VRS175" s="166"/>
      <c r="VRT175" s="146"/>
      <c r="VRU175" s="145"/>
      <c r="VRV175" s="145"/>
      <c r="VRW175" s="167"/>
      <c r="VRX175" s="147"/>
      <c r="VRY175" s="148"/>
      <c r="VRZ175" s="187"/>
      <c r="VSA175" s="188"/>
      <c r="VSB175" s="165"/>
      <c r="VSC175" s="166"/>
      <c r="VSD175" s="146"/>
      <c r="VSE175" s="145"/>
      <c r="VSF175" s="145"/>
      <c r="VSG175" s="167"/>
      <c r="VSH175" s="147"/>
      <c r="VSI175" s="148"/>
      <c r="VSJ175" s="187"/>
      <c r="VSK175" s="188"/>
      <c r="VSL175" s="165"/>
      <c r="VSM175" s="166"/>
      <c r="VSN175" s="146"/>
      <c r="VSO175" s="145"/>
      <c r="VSP175" s="145"/>
      <c r="VSQ175" s="167"/>
      <c r="VSR175" s="147"/>
      <c r="VSS175" s="148"/>
      <c r="VST175" s="187"/>
      <c r="VSU175" s="188"/>
      <c r="VSV175" s="165"/>
      <c r="VSW175" s="166"/>
      <c r="VSX175" s="146"/>
      <c r="VSY175" s="145"/>
      <c r="VSZ175" s="145"/>
      <c r="VTA175" s="167"/>
      <c r="VTB175" s="147"/>
      <c r="VTC175" s="148"/>
      <c r="VTD175" s="187"/>
      <c r="VTE175" s="188"/>
      <c r="VTF175" s="165"/>
      <c r="VTG175" s="166"/>
      <c r="VTH175" s="146"/>
      <c r="VTI175" s="145"/>
      <c r="VTJ175" s="145"/>
      <c r="VTK175" s="167"/>
      <c r="VTL175" s="147"/>
      <c r="VTM175" s="148"/>
      <c r="VTN175" s="187"/>
      <c r="VTO175" s="188"/>
      <c r="VTP175" s="165"/>
      <c r="VTQ175" s="166"/>
      <c r="VTR175" s="146"/>
      <c r="VTS175" s="145"/>
      <c r="VTT175" s="145"/>
      <c r="VTU175" s="167"/>
      <c r="VTV175" s="147"/>
      <c r="VTW175" s="148"/>
      <c r="VTX175" s="187"/>
      <c r="VTY175" s="188"/>
      <c r="VTZ175" s="165"/>
      <c r="VUA175" s="166"/>
      <c r="VUB175" s="146"/>
      <c r="VUC175" s="145"/>
      <c r="VUD175" s="145"/>
      <c r="VUE175" s="167"/>
      <c r="VUF175" s="147"/>
      <c r="VUG175" s="148"/>
      <c r="VUH175" s="187"/>
      <c r="VUI175" s="188"/>
      <c r="VUJ175" s="165"/>
      <c r="VUK175" s="166"/>
      <c r="VUL175" s="146"/>
      <c r="VUM175" s="145"/>
      <c r="VUN175" s="145"/>
      <c r="VUO175" s="167"/>
      <c r="VUP175" s="147"/>
      <c r="VUQ175" s="148"/>
      <c r="VUR175" s="187"/>
      <c r="VUS175" s="188"/>
      <c r="VUT175" s="165"/>
      <c r="VUU175" s="166"/>
      <c r="VUV175" s="146"/>
      <c r="VUW175" s="145"/>
      <c r="VUX175" s="145"/>
      <c r="VUY175" s="167"/>
      <c r="VUZ175" s="147"/>
      <c r="VVA175" s="148"/>
      <c r="VVB175" s="187"/>
      <c r="VVC175" s="188"/>
      <c r="VVD175" s="165"/>
      <c r="VVE175" s="166"/>
      <c r="VVF175" s="146"/>
      <c r="VVG175" s="145"/>
      <c r="VVH175" s="145"/>
      <c r="VVI175" s="167"/>
      <c r="VVJ175" s="147"/>
      <c r="VVK175" s="148"/>
      <c r="VVL175" s="187"/>
      <c r="VVM175" s="188"/>
      <c r="VVN175" s="165"/>
      <c r="VVO175" s="166"/>
      <c r="VVP175" s="146"/>
      <c r="VVQ175" s="145"/>
      <c r="VVR175" s="145"/>
      <c r="VVS175" s="167"/>
      <c r="VVT175" s="147"/>
      <c r="VVU175" s="148"/>
      <c r="VVV175" s="187"/>
      <c r="VVW175" s="188"/>
      <c r="VVX175" s="165"/>
      <c r="VVY175" s="166"/>
      <c r="VVZ175" s="146"/>
      <c r="VWA175" s="145"/>
      <c r="VWB175" s="145"/>
      <c r="VWC175" s="167"/>
      <c r="VWD175" s="147"/>
      <c r="VWE175" s="148"/>
      <c r="VWF175" s="187"/>
      <c r="VWG175" s="188"/>
      <c r="VWH175" s="165"/>
      <c r="VWI175" s="166"/>
      <c r="VWJ175" s="146"/>
      <c r="VWK175" s="145"/>
      <c r="VWL175" s="145"/>
      <c r="VWM175" s="167"/>
      <c r="VWN175" s="147"/>
      <c r="VWO175" s="148"/>
      <c r="VWP175" s="187"/>
      <c r="VWQ175" s="188"/>
      <c r="VWR175" s="165"/>
      <c r="VWS175" s="166"/>
      <c r="VWT175" s="146"/>
      <c r="VWU175" s="145"/>
      <c r="VWV175" s="145"/>
      <c r="VWW175" s="167"/>
      <c r="VWX175" s="147"/>
      <c r="VWY175" s="148"/>
      <c r="VWZ175" s="187"/>
      <c r="VXA175" s="188"/>
      <c r="VXB175" s="165"/>
      <c r="VXC175" s="166"/>
      <c r="VXD175" s="146"/>
      <c r="VXE175" s="145"/>
      <c r="VXF175" s="145"/>
      <c r="VXG175" s="167"/>
      <c r="VXH175" s="147"/>
      <c r="VXI175" s="148"/>
      <c r="VXJ175" s="187"/>
      <c r="VXK175" s="188"/>
      <c r="VXL175" s="165"/>
      <c r="VXM175" s="166"/>
      <c r="VXN175" s="146"/>
      <c r="VXO175" s="145"/>
      <c r="VXP175" s="145"/>
      <c r="VXQ175" s="167"/>
      <c r="VXR175" s="147"/>
      <c r="VXS175" s="148"/>
      <c r="VXT175" s="187"/>
      <c r="VXU175" s="188"/>
      <c r="VXV175" s="165"/>
      <c r="VXW175" s="166"/>
      <c r="VXX175" s="146"/>
      <c r="VXY175" s="145"/>
      <c r="VXZ175" s="145"/>
      <c r="VYA175" s="167"/>
      <c r="VYB175" s="147"/>
      <c r="VYC175" s="148"/>
      <c r="VYD175" s="187"/>
      <c r="VYE175" s="188"/>
      <c r="VYF175" s="165"/>
      <c r="VYG175" s="166"/>
      <c r="VYH175" s="146"/>
      <c r="VYI175" s="145"/>
      <c r="VYJ175" s="145"/>
      <c r="VYK175" s="167"/>
      <c r="VYL175" s="147"/>
      <c r="VYM175" s="148"/>
      <c r="VYN175" s="187"/>
      <c r="VYO175" s="188"/>
      <c r="VYP175" s="165"/>
      <c r="VYQ175" s="166"/>
      <c r="VYR175" s="146"/>
      <c r="VYS175" s="145"/>
      <c r="VYT175" s="145"/>
      <c r="VYU175" s="167"/>
      <c r="VYV175" s="147"/>
      <c r="VYW175" s="148"/>
      <c r="VYX175" s="187"/>
      <c r="VYY175" s="188"/>
      <c r="VYZ175" s="165"/>
      <c r="VZA175" s="166"/>
      <c r="VZB175" s="146"/>
      <c r="VZC175" s="145"/>
      <c r="VZD175" s="145"/>
      <c r="VZE175" s="167"/>
      <c r="VZF175" s="147"/>
      <c r="VZG175" s="148"/>
      <c r="VZH175" s="187"/>
      <c r="VZI175" s="188"/>
      <c r="VZJ175" s="165"/>
      <c r="VZK175" s="166"/>
      <c r="VZL175" s="146"/>
      <c r="VZM175" s="145"/>
      <c r="VZN175" s="145"/>
      <c r="VZO175" s="167"/>
      <c r="VZP175" s="147"/>
      <c r="VZQ175" s="148"/>
      <c r="VZR175" s="187"/>
      <c r="VZS175" s="188"/>
      <c r="VZT175" s="165"/>
      <c r="VZU175" s="166"/>
      <c r="VZV175" s="146"/>
      <c r="VZW175" s="145"/>
      <c r="VZX175" s="145"/>
      <c r="VZY175" s="167"/>
      <c r="VZZ175" s="147"/>
      <c r="WAA175" s="148"/>
      <c r="WAB175" s="187"/>
      <c r="WAC175" s="188"/>
      <c r="WAD175" s="165"/>
      <c r="WAE175" s="166"/>
      <c r="WAF175" s="146"/>
      <c r="WAG175" s="145"/>
      <c r="WAH175" s="145"/>
      <c r="WAI175" s="167"/>
      <c r="WAJ175" s="147"/>
      <c r="WAK175" s="148"/>
      <c r="WAL175" s="187"/>
      <c r="WAM175" s="188"/>
      <c r="WAN175" s="165"/>
      <c r="WAO175" s="166"/>
      <c r="WAP175" s="146"/>
      <c r="WAQ175" s="145"/>
      <c r="WAR175" s="145"/>
      <c r="WAS175" s="167"/>
      <c r="WAT175" s="147"/>
      <c r="WAU175" s="148"/>
      <c r="WAV175" s="187"/>
      <c r="WAW175" s="188"/>
      <c r="WAX175" s="165"/>
      <c r="WAY175" s="166"/>
      <c r="WAZ175" s="146"/>
      <c r="WBA175" s="145"/>
      <c r="WBB175" s="145"/>
      <c r="WBC175" s="167"/>
      <c r="WBD175" s="147"/>
      <c r="WBE175" s="148"/>
      <c r="WBF175" s="187"/>
      <c r="WBG175" s="188"/>
      <c r="WBH175" s="165"/>
      <c r="WBI175" s="166"/>
      <c r="WBJ175" s="146"/>
      <c r="WBK175" s="145"/>
      <c r="WBL175" s="145"/>
      <c r="WBM175" s="167"/>
      <c r="WBN175" s="147"/>
      <c r="WBO175" s="148"/>
      <c r="WBP175" s="187"/>
      <c r="WBQ175" s="188"/>
      <c r="WBR175" s="165"/>
      <c r="WBS175" s="166"/>
      <c r="WBT175" s="146"/>
      <c r="WBU175" s="145"/>
      <c r="WBV175" s="145"/>
      <c r="WBW175" s="167"/>
      <c r="WBX175" s="147"/>
      <c r="WBY175" s="148"/>
      <c r="WBZ175" s="187"/>
      <c r="WCA175" s="188"/>
      <c r="WCB175" s="165"/>
      <c r="WCC175" s="166"/>
      <c r="WCD175" s="146"/>
      <c r="WCE175" s="145"/>
      <c r="WCF175" s="145"/>
      <c r="WCG175" s="167"/>
      <c r="WCH175" s="147"/>
      <c r="WCI175" s="148"/>
      <c r="WCJ175" s="187"/>
      <c r="WCK175" s="188"/>
      <c r="WCL175" s="165"/>
      <c r="WCM175" s="166"/>
      <c r="WCN175" s="146"/>
      <c r="WCO175" s="145"/>
      <c r="WCP175" s="145"/>
      <c r="WCQ175" s="167"/>
      <c r="WCR175" s="147"/>
      <c r="WCS175" s="148"/>
      <c r="WCT175" s="187"/>
      <c r="WCU175" s="188"/>
      <c r="WCV175" s="165"/>
      <c r="WCW175" s="166"/>
      <c r="WCX175" s="146"/>
      <c r="WCY175" s="145"/>
      <c r="WCZ175" s="145"/>
      <c r="WDA175" s="167"/>
      <c r="WDB175" s="147"/>
      <c r="WDC175" s="148"/>
      <c r="WDD175" s="187"/>
      <c r="WDE175" s="188"/>
      <c r="WDF175" s="165"/>
      <c r="WDG175" s="166"/>
      <c r="WDH175" s="146"/>
      <c r="WDI175" s="145"/>
      <c r="WDJ175" s="145"/>
      <c r="WDK175" s="167"/>
      <c r="WDL175" s="147"/>
      <c r="WDM175" s="148"/>
      <c r="WDN175" s="187"/>
      <c r="WDO175" s="188"/>
      <c r="WDP175" s="165"/>
      <c r="WDQ175" s="166"/>
      <c r="WDR175" s="146"/>
      <c r="WDS175" s="145"/>
      <c r="WDT175" s="145"/>
      <c r="WDU175" s="167"/>
      <c r="WDV175" s="147"/>
      <c r="WDW175" s="148"/>
      <c r="WDX175" s="187"/>
      <c r="WDY175" s="188"/>
      <c r="WDZ175" s="165"/>
      <c r="WEA175" s="166"/>
      <c r="WEB175" s="146"/>
      <c r="WEC175" s="145"/>
      <c r="WED175" s="145"/>
      <c r="WEE175" s="167"/>
      <c r="WEF175" s="147"/>
      <c r="WEG175" s="148"/>
      <c r="WEH175" s="187"/>
      <c r="WEI175" s="188"/>
      <c r="WEJ175" s="165"/>
      <c r="WEK175" s="166"/>
      <c r="WEL175" s="146"/>
      <c r="WEM175" s="145"/>
      <c r="WEN175" s="145"/>
      <c r="WEO175" s="167"/>
      <c r="WEP175" s="147"/>
      <c r="WEQ175" s="148"/>
      <c r="WER175" s="187"/>
      <c r="WES175" s="188"/>
      <c r="WET175" s="165"/>
      <c r="WEU175" s="166"/>
      <c r="WEV175" s="146"/>
      <c r="WEW175" s="145"/>
      <c r="WEX175" s="145"/>
      <c r="WEY175" s="167"/>
      <c r="WEZ175" s="147"/>
      <c r="WFA175" s="148"/>
      <c r="WFB175" s="187"/>
      <c r="WFC175" s="188"/>
      <c r="WFD175" s="165"/>
      <c r="WFE175" s="166"/>
      <c r="WFF175" s="146"/>
      <c r="WFG175" s="145"/>
      <c r="WFH175" s="145"/>
      <c r="WFI175" s="167"/>
      <c r="WFJ175" s="147"/>
      <c r="WFK175" s="148"/>
      <c r="WFL175" s="187"/>
      <c r="WFM175" s="188"/>
      <c r="WFN175" s="165"/>
      <c r="WFO175" s="166"/>
      <c r="WFP175" s="146"/>
      <c r="WFQ175" s="145"/>
      <c r="WFR175" s="145"/>
      <c r="WFS175" s="167"/>
      <c r="WFT175" s="147"/>
      <c r="WFU175" s="148"/>
      <c r="WFV175" s="187"/>
      <c r="WFW175" s="188"/>
      <c r="WFX175" s="165"/>
      <c r="WFY175" s="166"/>
      <c r="WFZ175" s="146"/>
      <c r="WGA175" s="145"/>
      <c r="WGB175" s="145"/>
      <c r="WGC175" s="167"/>
      <c r="WGD175" s="147"/>
      <c r="WGE175" s="148"/>
      <c r="WGF175" s="187"/>
      <c r="WGG175" s="188"/>
      <c r="WGH175" s="165"/>
      <c r="WGI175" s="166"/>
      <c r="WGJ175" s="146"/>
      <c r="WGK175" s="145"/>
      <c r="WGL175" s="145"/>
      <c r="WGM175" s="167"/>
      <c r="WGN175" s="147"/>
      <c r="WGO175" s="148"/>
      <c r="WGP175" s="187"/>
      <c r="WGQ175" s="188"/>
      <c r="WGR175" s="165"/>
      <c r="WGS175" s="166"/>
      <c r="WGT175" s="146"/>
      <c r="WGU175" s="145"/>
      <c r="WGV175" s="145"/>
      <c r="WGW175" s="167"/>
      <c r="WGX175" s="147"/>
      <c r="WGY175" s="148"/>
      <c r="WGZ175" s="187"/>
      <c r="WHA175" s="188"/>
      <c r="WHB175" s="165"/>
      <c r="WHC175" s="166"/>
      <c r="WHD175" s="146"/>
      <c r="WHE175" s="145"/>
      <c r="WHF175" s="145"/>
      <c r="WHG175" s="167"/>
      <c r="WHH175" s="147"/>
      <c r="WHI175" s="148"/>
      <c r="WHJ175" s="187"/>
      <c r="WHK175" s="188"/>
      <c r="WHL175" s="165"/>
      <c r="WHM175" s="166"/>
      <c r="WHN175" s="146"/>
      <c r="WHO175" s="145"/>
      <c r="WHP175" s="145"/>
      <c r="WHQ175" s="167"/>
      <c r="WHR175" s="147"/>
      <c r="WHS175" s="148"/>
      <c r="WHT175" s="187"/>
      <c r="WHU175" s="188"/>
      <c r="WHV175" s="165"/>
      <c r="WHW175" s="166"/>
      <c r="WHX175" s="146"/>
      <c r="WHY175" s="145"/>
      <c r="WHZ175" s="145"/>
      <c r="WIA175" s="167"/>
      <c r="WIB175" s="147"/>
      <c r="WIC175" s="148"/>
      <c r="WID175" s="187"/>
      <c r="WIE175" s="188"/>
      <c r="WIF175" s="165"/>
      <c r="WIG175" s="166"/>
      <c r="WIH175" s="146"/>
      <c r="WII175" s="145"/>
      <c r="WIJ175" s="145"/>
      <c r="WIK175" s="167"/>
      <c r="WIL175" s="147"/>
      <c r="WIM175" s="148"/>
      <c r="WIN175" s="187"/>
      <c r="WIO175" s="188"/>
      <c r="WIP175" s="165"/>
      <c r="WIQ175" s="166"/>
      <c r="WIR175" s="146"/>
      <c r="WIS175" s="145"/>
      <c r="WIT175" s="145"/>
      <c r="WIU175" s="167"/>
      <c r="WIV175" s="147"/>
      <c r="WIW175" s="148"/>
      <c r="WIX175" s="187"/>
      <c r="WIY175" s="188"/>
      <c r="WIZ175" s="165"/>
      <c r="WJA175" s="166"/>
      <c r="WJB175" s="146"/>
      <c r="WJC175" s="145"/>
      <c r="WJD175" s="145"/>
      <c r="WJE175" s="167"/>
      <c r="WJF175" s="147"/>
      <c r="WJG175" s="148"/>
      <c r="WJH175" s="187"/>
      <c r="WJI175" s="188"/>
      <c r="WJJ175" s="165"/>
      <c r="WJK175" s="166"/>
      <c r="WJL175" s="146"/>
      <c r="WJM175" s="145"/>
      <c r="WJN175" s="145"/>
      <c r="WJO175" s="167"/>
      <c r="WJP175" s="147"/>
      <c r="WJQ175" s="148"/>
      <c r="WJR175" s="187"/>
      <c r="WJS175" s="188"/>
      <c r="WJT175" s="165"/>
      <c r="WJU175" s="166"/>
      <c r="WJV175" s="146"/>
      <c r="WJW175" s="145"/>
      <c r="WJX175" s="145"/>
      <c r="WJY175" s="167"/>
      <c r="WJZ175" s="147"/>
      <c r="WKA175" s="148"/>
      <c r="WKB175" s="187"/>
      <c r="WKC175" s="188"/>
      <c r="WKD175" s="165"/>
      <c r="WKE175" s="166"/>
      <c r="WKF175" s="146"/>
      <c r="WKG175" s="145"/>
      <c r="WKH175" s="145"/>
      <c r="WKI175" s="167"/>
      <c r="WKJ175" s="147"/>
      <c r="WKK175" s="148"/>
      <c r="WKL175" s="187"/>
      <c r="WKM175" s="188"/>
      <c r="WKN175" s="165"/>
      <c r="WKO175" s="166"/>
      <c r="WKP175" s="146"/>
      <c r="WKQ175" s="145"/>
      <c r="WKR175" s="145"/>
      <c r="WKS175" s="167"/>
      <c r="WKT175" s="147"/>
      <c r="WKU175" s="148"/>
      <c r="WKV175" s="187"/>
      <c r="WKW175" s="188"/>
      <c r="WKX175" s="165"/>
      <c r="WKY175" s="166"/>
      <c r="WKZ175" s="146"/>
      <c r="WLA175" s="145"/>
      <c r="WLB175" s="145"/>
      <c r="WLC175" s="167"/>
      <c r="WLD175" s="147"/>
      <c r="WLE175" s="148"/>
      <c r="WLF175" s="187"/>
      <c r="WLG175" s="188"/>
      <c r="WLH175" s="165"/>
      <c r="WLI175" s="166"/>
      <c r="WLJ175" s="146"/>
      <c r="WLK175" s="145"/>
      <c r="WLL175" s="145"/>
      <c r="WLM175" s="167"/>
      <c r="WLN175" s="147"/>
      <c r="WLO175" s="148"/>
      <c r="WLP175" s="187"/>
      <c r="WLQ175" s="188"/>
      <c r="WLR175" s="165"/>
      <c r="WLS175" s="166"/>
      <c r="WLT175" s="146"/>
      <c r="WLU175" s="145"/>
      <c r="WLV175" s="145"/>
      <c r="WLW175" s="167"/>
      <c r="WLX175" s="147"/>
      <c r="WLY175" s="148"/>
      <c r="WLZ175" s="187"/>
      <c r="WMA175" s="188"/>
      <c r="WMB175" s="165"/>
      <c r="WMC175" s="166"/>
      <c r="WMD175" s="146"/>
      <c r="WME175" s="145"/>
      <c r="WMF175" s="145"/>
      <c r="WMG175" s="167"/>
      <c r="WMH175" s="147"/>
      <c r="WMI175" s="148"/>
      <c r="WMJ175" s="187"/>
      <c r="WMK175" s="188"/>
      <c r="WML175" s="165"/>
      <c r="WMM175" s="166"/>
      <c r="WMN175" s="146"/>
      <c r="WMO175" s="145"/>
      <c r="WMP175" s="145"/>
      <c r="WMQ175" s="167"/>
      <c r="WMR175" s="147"/>
      <c r="WMS175" s="148"/>
      <c r="WMT175" s="187"/>
      <c r="WMU175" s="188"/>
      <c r="WMV175" s="165"/>
      <c r="WMW175" s="166"/>
      <c r="WMX175" s="146"/>
      <c r="WMY175" s="145"/>
      <c r="WMZ175" s="145"/>
      <c r="WNA175" s="167"/>
      <c r="WNB175" s="147"/>
      <c r="WNC175" s="148"/>
      <c r="WND175" s="187"/>
      <c r="WNE175" s="188"/>
      <c r="WNF175" s="165"/>
      <c r="WNG175" s="166"/>
      <c r="WNH175" s="146"/>
      <c r="WNI175" s="145"/>
      <c r="WNJ175" s="145"/>
      <c r="WNK175" s="167"/>
      <c r="WNL175" s="147"/>
      <c r="WNM175" s="148"/>
      <c r="WNN175" s="187"/>
      <c r="WNO175" s="188"/>
      <c r="WNP175" s="165"/>
      <c r="WNQ175" s="166"/>
      <c r="WNR175" s="146"/>
      <c r="WNS175" s="145"/>
      <c r="WNT175" s="145"/>
      <c r="WNU175" s="167"/>
      <c r="WNV175" s="147"/>
      <c r="WNW175" s="148"/>
      <c r="WNX175" s="187"/>
      <c r="WNY175" s="188"/>
      <c r="WNZ175" s="165"/>
      <c r="WOA175" s="166"/>
      <c r="WOB175" s="146"/>
      <c r="WOC175" s="145"/>
      <c r="WOD175" s="145"/>
      <c r="WOE175" s="167"/>
      <c r="WOF175" s="147"/>
      <c r="WOG175" s="148"/>
      <c r="WOH175" s="187"/>
      <c r="WOI175" s="188"/>
      <c r="WOJ175" s="165"/>
      <c r="WOK175" s="166"/>
      <c r="WOL175" s="146"/>
      <c r="WOM175" s="145"/>
      <c r="WON175" s="145"/>
      <c r="WOO175" s="167"/>
      <c r="WOP175" s="147"/>
      <c r="WOQ175" s="148"/>
      <c r="WOR175" s="187"/>
      <c r="WOS175" s="188"/>
      <c r="WOT175" s="165"/>
      <c r="WOU175" s="166"/>
      <c r="WOV175" s="146"/>
      <c r="WOW175" s="145"/>
      <c r="WOX175" s="145"/>
      <c r="WOY175" s="167"/>
      <c r="WOZ175" s="147"/>
      <c r="WPA175" s="148"/>
      <c r="WPB175" s="187"/>
      <c r="WPC175" s="188"/>
      <c r="WPD175" s="165"/>
      <c r="WPE175" s="166"/>
      <c r="WPF175" s="146"/>
      <c r="WPG175" s="145"/>
      <c r="WPH175" s="145"/>
      <c r="WPI175" s="167"/>
      <c r="WPJ175" s="147"/>
      <c r="WPK175" s="148"/>
      <c r="WPL175" s="187"/>
      <c r="WPM175" s="188"/>
      <c r="WPN175" s="165"/>
      <c r="WPO175" s="166"/>
      <c r="WPP175" s="146"/>
      <c r="WPQ175" s="145"/>
      <c r="WPR175" s="145"/>
      <c r="WPS175" s="167"/>
      <c r="WPT175" s="147"/>
      <c r="WPU175" s="148"/>
      <c r="WPV175" s="187"/>
      <c r="WPW175" s="188"/>
      <c r="WPX175" s="165"/>
      <c r="WPY175" s="166"/>
      <c r="WPZ175" s="146"/>
      <c r="WQA175" s="145"/>
      <c r="WQB175" s="145"/>
      <c r="WQC175" s="167"/>
      <c r="WQD175" s="147"/>
      <c r="WQE175" s="148"/>
      <c r="WQF175" s="187"/>
      <c r="WQG175" s="188"/>
      <c r="WQH175" s="165"/>
      <c r="WQI175" s="166"/>
      <c r="WQJ175" s="146"/>
      <c r="WQK175" s="145"/>
      <c r="WQL175" s="145"/>
      <c r="WQM175" s="167"/>
      <c r="WQN175" s="147"/>
      <c r="WQO175" s="148"/>
      <c r="WQP175" s="187"/>
      <c r="WQQ175" s="188"/>
      <c r="WQR175" s="165"/>
      <c r="WQS175" s="166"/>
      <c r="WQT175" s="146"/>
      <c r="WQU175" s="145"/>
      <c r="WQV175" s="145"/>
      <c r="WQW175" s="167"/>
      <c r="WQX175" s="147"/>
      <c r="WQY175" s="148"/>
      <c r="WQZ175" s="187"/>
      <c r="WRA175" s="188"/>
      <c r="WRB175" s="165"/>
      <c r="WRC175" s="166"/>
      <c r="WRD175" s="146"/>
      <c r="WRE175" s="145"/>
      <c r="WRF175" s="145"/>
      <c r="WRG175" s="167"/>
      <c r="WRH175" s="147"/>
      <c r="WRI175" s="148"/>
      <c r="WRJ175" s="187"/>
      <c r="WRK175" s="188"/>
      <c r="WRL175" s="165"/>
      <c r="WRM175" s="166"/>
      <c r="WRN175" s="146"/>
      <c r="WRO175" s="145"/>
      <c r="WRP175" s="145"/>
      <c r="WRQ175" s="167"/>
      <c r="WRR175" s="147"/>
      <c r="WRS175" s="148"/>
      <c r="WRT175" s="187"/>
      <c r="WRU175" s="188"/>
      <c r="WRV175" s="165"/>
      <c r="WRW175" s="166"/>
      <c r="WRX175" s="146"/>
      <c r="WRY175" s="145"/>
      <c r="WRZ175" s="145"/>
      <c r="WSA175" s="167"/>
      <c r="WSB175" s="147"/>
      <c r="WSC175" s="148"/>
      <c r="WSD175" s="187"/>
      <c r="WSE175" s="188"/>
      <c r="WSF175" s="165"/>
      <c r="WSG175" s="166"/>
      <c r="WSH175" s="146"/>
      <c r="WSI175" s="145"/>
      <c r="WSJ175" s="145"/>
      <c r="WSK175" s="167"/>
      <c r="WSL175" s="147"/>
      <c r="WSM175" s="148"/>
      <c r="WSN175" s="187"/>
      <c r="WSO175" s="188"/>
      <c r="WSP175" s="165"/>
      <c r="WSQ175" s="166"/>
      <c r="WSR175" s="146"/>
      <c r="WSS175" s="145"/>
      <c r="WST175" s="145"/>
      <c r="WSU175" s="167"/>
      <c r="WSV175" s="147"/>
      <c r="WSW175" s="148"/>
      <c r="WSX175" s="187"/>
      <c r="WSY175" s="188"/>
      <c r="WSZ175" s="165"/>
      <c r="WTA175" s="166"/>
      <c r="WTB175" s="146"/>
      <c r="WTC175" s="145"/>
      <c r="WTD175" s="145"/>
      <c r="WTE175" s="167"/>
      <c r="WTF175" s="147"/>
      <c r="WTG175" s="148"/>
      <c r="WTH175" s="187"/>
      <c r="WTI175" s="188"/>
      <c r="WTJ175" s="165"/>
      <c r="WTK175" s="166"/>
      <c r="WTL175" s="146"/>
      <c r="WTM175" s="145"/>
      <c r="WTN175" s="145"/>
      <c r="WTO175" s="167"/>
      <c r="WTP175" s="147"/>
      <c r="WTQ175" s="148"/>
      <c r="WTR175" s="187"/>
      <c r="WTS175" s="188"/>
      <c r="WTT175" s="165"/>
      <c r="WTU175" s="166"/>
      <c r="WTV175" s="146"/>
      <c r="WTW175" s="145"/>
      <c r="WTX175" s="145"/>
      <c r="WTY175" s="167"/>
      <c r="WTZ175" s="147"/>
      <c r="WUA175" s="148"/>
      <c r="WUB175" s="187"/>
      <c r="WUC175" s="188"/>
      <c r="WUD175" s="165"/>
      <c r="WUE175" s="166"/>
      <c r="WUF175" s="146"/>
      <c r="WUG175" s="145"/>
      <c r="WUH175" s="145"/>
      <c r="WUI175" s="167"/>
      <c r="WUJ175" s="147"/>
      <c r="WUK175" s="148"/>
      <c r="WUL175" s="187"/>
      <c r="WUM175" s="188"/>
      <c r="WUN175" s="165"/>
      <c r="WUO175" s="166"/>
      <c r="WUP175" s="146"/>
      <c r="WUQ175" s="145"/>
      <c r="WUR175" s="145"/>
      <c r="WUS175" s="167"/>
      <c r="WUT175" s="147"/>
      <c r="WUU175" s="148"/>
      <c r="WUV175" s="187"/>
      <c r="WUW175" s="188"/>
      <c r="WUX175" s="165"/>
      <c r="WUY175" s="166"/>
      <c r="WUZ175" s="146"/>
      <c r="WVA175" s="145"/>
      <c r="WVB175" s="145"/>
      <c r="WVC175" s="167"/>
      <c r="WVD175" s="147"/>
      <c r="WVE175" s="148"/>
      <c r="WVF175" s="187"/>
      <c r="WVG175" s="188"/>
      <c r="WVH175" s="165"/>
      <c r="WVI175" s="166"/>
      <c r="WVJ175" s="146"/>
      <c r="WVK175" s="145"/>
      <c r="WVL175" s="145"/>
      <c r="WVM175" s="167"/>
      <c r="WVN175" s="147"/>
      <c r="WVO175" s="148"/>
      <c r="WVP175" s="187"/>
      <c r="WVQ175" s="188"/>
      <c r="WVR175" s="165"/>
      <c r="WVS175" s="166"/>
      <c r="WVT175" s="146"/>
      <c r="WVU175" s="145"/>
      <c r="WVV175" s="145"/>
      <c r="WVW175" s="167"/>
      <c r="WVX175" s="147"/>
      <c r="WVY175" s="148"/>
      <c r="WVZ175" s="187"/>
      <c r="WWA175" s="188"/>
      <c r="WWB175" s="165"/>
      <c r="WWC175" s="166"/>
      <c r="WWD175" s="146"/>
      <c r="WWE175" s="145"/>
      <c r="WWF175" s="145"/>
      <c r="WWG175" s="167"/>
      <c r="WWH175" s="147"/>
      <c r="WWI175" s="148"/>
      <c r="WWJ175" s="187"/>
      <c r="WWK175" s="188"/>
      <c r="WWL175" s="165"/>
      <c r="WWM175" s="166"/>
      <c r="WWN175" s="146"/>
      <c r="WWO175" s="145"/>
      <c r="WWP175" s="145"/>
      <c r="WWQ175" s="167"/>
      <c r="WWR175" s="147"/>
      <c r="WWS175" s="148"/>
      <c r="WWT175" s="187"/>
      <c r="WWU175" s="188"/>
      <c r="WWV175" s="165"/>
      <c r="WWW175" s="166"/>
      <c r="WWX175" s="146"/>
      <c r="WWY175" s="145"/>
      <c r="WWZ175" s="145"/>
      <c r="WXA175" s="167"/>
      <c r="WXB175" s="147"/>
      <c r="WXC175" s="148"/>
      <c r="WXD175" s="187"/>
      <c r="WXE175" s="188"/>
      <c r="WXF175" s="165"/>
      <c r="WXG175" s="166"/>
      <c r="WXH175" s="146"/>
      <c r="WXI175" s="145"/>
      <c r="WXJ175" s="145"/>
      <c r="WXK175" s="167"/>
      <c r="WXL175" s="147"/>
      <c r="WXM175" s="148"/>
      <c r="WXN175" s="187"/>
      <c r="WXO175" s="188"/>
      <c r="WXP175" s="165"/>
      <c r="WXQ175" s="166"/>
      <c r="WXR175" s="146"/>
      <c r="WXS175" s="145"/>
      <c r="WXT175" s="145"/>
      <c r="WXU175" s="167"/>
      <c r="WXV175" s="147"/>
      <c r="WXW175" s="148"/>
      <c r="WXX175" s="187"/>
      <c r="WXY175" s="188"/>
      <c r="WXZ175" s="165"/>
      <c r="WYA175" s="166"/>
      <c r="WYB175" s="146"/>
      <c r="WYC175" s="145"/>
      <c r="WYD175" s="145"/>
      <c r="WYE175" s="167"/>
      <c r="WYF175" s="147"/>
      <c r="WYG175" s="148"/>
      <c r="WYH175" s="187"/>
      <c r="WYI175" s="188"/>
      <c r="WYJ175" s="165"/>
      <c r="WYK175" s="166"/>
      <c r="WYL175" s="146"/>
      <c r="WYM175" s="145"/>
      <c r="WYN175" s="145"/>
      <c r="WYO175" s="167"/>
      <c r="WYP175" s="147"/>
      <c r="WYQ175" s="148"/>
      <c r="WYR175" s="187"/>
      <c r="WYS175" s="188"/>
      <c r="WYT175" s="165"/>
      <c r="WYU175" s="166"/>
      <c r="WYV175" s="146"/>
      <c r="WYW175" s="145"/>
      <c r="WYX175" s="145"/>
      <c r="WYY175" s="167"/>
      <c r="WYZ175" s="147"/>
      <c r="WZA175" s="148"/>
      <c r="WZB175" s="187"/>
      <c r="WZC175" s="188"/>
      <c r="WZD175" s="165"/>
      <c r="WZE175" s="166"/>
      <c r="WZF175" s="146"/>
      <c r="WZG175" s="145"/>
      <c r="WZH175" s="145"/>
      <c r="WZI175" s="167"/>
      <c r="WZJ175" s="147"/>
      <c r="WZK175" s="148"/>
      <c r="WZL175" s="187"/>
      <c r="WZM175" s="188"/>
      <c r="WZN175" s="165"/>
      <c r="WZO175" s="166"/>
      <c r="WZP175" s="146"/>
      <c r="WZQ175" s="145"/>
      <c r="WZR175" s="145"/>
      <c r="WZS175" s="167"/>
      <c r="WZT175" s="147"/>
      <c r="WZU175" s="148"/>
      <c r="WZV175" s="187"/>
      <c r="WZW175" s="188"/>
      <c r="WZX175" s="165"/>
      <c r="WZY175" s="166"/>
      <c r="WZZ175" s="146"/>
      <c r="XAA175" s="145"/>
      <c r="XAB175" s="145"/>
      <c r="XAC175" s="167"/>
      <c r="XAD175" s="147"/>
      <c r="XAE175" s="148"/>
      <c r="XAF175" s="187"/>
      <c r="XAG175" s="188"/>
      <c r="XAH175" s="165"/>
      <c r="XAI175" s="166"/>
      <c r="XAJ175" s="146"/>
      <c r="XAK175" s="145"/>
      <c r="XAL175" s="145"/>
      <c r="XAM175" s="167"/>
      <c r="XAN175" s="147"/>
      <c r="XAO175" s="148"/>
      <c r="XAP175" s="187"/>
      <c r="XAQ175" s="188"/>
      <c r="XAR175" s="165"/>
      <c r="XAS175" s="166"/>
      <c r="XAT175" s="146"/>
      <c r="XAU175" s="145"/>
      <c r="XAV175" s="145"/>
      <c r="XAW175" s="167"/>
      <c r="XAX175" s="147"/>
      <c r="XAY175" s="148"/>
      <c r="XAZ175" s="187"/>
      <c r="XBA175" s="188"/>
      <c r="XBB175" s="165"/>
      <c r="XBC175" s="166"/>
      <c r="XBD175" s="146"/>
      <c r="XBE175" s="145"/>
      <c r="XBF175" s="145"/>
      <c r="XBG175" s="167"/>
      <c r="XBH175" s="147"/>
      <c r="XBI175" s="148"/>
      <c r="XBJ175" s="187"/>
      <c r="XBK175" s="188"/>
      <c r="XBL175" s="165"/>
      <c r="XBM175" s="166"/>
      <c r="XBN175" s="146"/>
      <c r="XBO175" s="145"/>
      <c r="XBP175" s="145"/>
      <c r="XBQ175" s="167"/>
      <c r="XBR175" s="147"/>
      <c r="XBS175" s="148"/>
      <c r="XBT175" s="187"/>
      <c r="XBU175" s="188"/>
      <c r="XBV175" s="165"/>
      <c r="XBW175" s="166"/>
      <c r="XBX175" s="146"/>
      <c r="XBY175" s="145"/>
      <c r="XBZ175" s="145"/>
      <c r="XCA175" s="167"/>
      <c r="XCB175" s="147"/>
      <c r="XCC175" s="148"/>
      <c r="XCD175" s="187"/>
      <c r="XCE175" s="188"/>
      <c r="XCF175" s="165"/>
      <c r="XCG175" s="166"/>
      <c r="XCH175" s="146"/>
      <c r="XCI175" s="145"/>
      <c r="XCJ175" s="145"/>
      <c r="XCK175" s="167"/>
      <c r="XCL175" s="147"/>
      <c r="XCM175" s="148"/>
      <c r="XCN175" s="187"/>
      <c r="XCO175" s="188"/>
      <c r="XCP175" s="165"/>
      <c r="XCQ175" s="166"/>
      <c r="XCR175" s="146"/>
      <c r="XCS175" s="145"/>
      <c r="XCT175" s="145"/>
      <c r="XCU175" s="167"/>
      <c r="XCV175" s="147"/>
      <c r="XCW175" s="148"/>
      <c r="XCX175" s="187"/>
      <c r="XCY175" s="188"/>
      <c r="XCZ175" s="165"/>
      <c r="XDA175" s="166"/>
      <c r="XDB175" s="146"/>
      <c r="XDC175" s="145"/>
      <c r="XDD175" s="145"/>
      <c r="XDE175" s="167"/>
      <c r="XDF175" s="147"/>
      <c r="XDG175" s="148"/>
      <c r="XDH175" s="187"/>
      <c r="XDI175" s="188"/>
      <c r="XDJ175" s="165"/>
      <c r="XDK175" s="166"/>
      <c r="XDL175" s="146"/>
      <c r="XDM175" s="145"/>
      <c r="XDN175" s="145"/>
      <c r="XDO175" s="167"/>
      <c r="XDP175" s="147"/>
      <c r="XDQ175" s="148"/>
      <c r="XDR175" s="187"/>
      <c r="XDS175" s="188"/>
      <c r="XDT175" s="165"/>
      <c r="XDU175" s="166"/>
      <c r="XDV175" s="146"/>
      <c r="XDW175" s="145"/>
      <c r="XDX175" s="145"/>
      <c r="XDY175" s="167"/>
      <c r="XDZ175" s="147"/>
      <c r="XEA175" s="148"/>
      <c r="XEB175" s="187"/>
      <c r="XEC175" s="188"/>
      <c r="XED175" s="165"/>
      <c r="XEE175" s="166"/>
      <c r="XEF175" s="146"/>
      <c r="XEG175" s="145"/>
      <c r="XEH175" s="145"/>
      <c r="XEI175" s="167"/>
      <c r="XEJ175" s="147"/>
      <c r="XEK175" s="148"/>
      <c r="XEL175" s="187"/>
      <c r="XEM175" s="188"/>
      <c r="XEN175" s="165"/>
      <c r="XEO175" s="166"/>
      <c r="XEP175" s="146"/>
      <c r="XEQ175" s="145"/>
      <c r="XER175" s="145"/>
      <c r="XES175" s="167"/>
      <c r="XET175" s="147"/>
      <c r="XEU175" s="148"/>
      <c r="XEV175" s="187"/>
      <c r="XEW175" s="188"/>
      <c r="XEX175" s="165"/>
      <c r="XEY175" s="166"/>
      <c r="XEZ175" s="146"/>
      <c r="XFA175" s="145"/>
      <c r="XFB175" s="145"/>
      <c r="XFC175" s="167"/>
    </row>
    <row r="176" spans="1:16383" s="151" customFormat="1" ht="35.25" customHeight="1">
      <c r="A176" s="146" t="s">
        <v>960</v>
      </c>
      <c r="B176" s="145" t="s">
        <v>330</v>
      </c>
      <c r="C176" s="145" t="e">
        <f>VLOOKUP($B176,#REF!,2,FALSE)</f>
        <v>#REF!</v>
      </c>
      <c r="D176" s="162" t="e">
        <f>VLOOKUP($B176,#REF!,3,FALSE)</f>
        <v>#REF!</v>
      </c>
      <c r="E176" s="145" t="e">
        <f>VLOOKUP($B176,#REF!,4,FALSE)</f>
        <v>#REF!</v>
      </c>
      <c r="F176" s="148">
        <v>1</v>
      </c>
      <c r="G176" s="163" t="e">
        <f>VLOOKUP($B176,#REF!,13,FALSE)</f>
        <v>#REF!</v>
      </c>
      <c r="H176" s="164" t="e">
        <f>VLOOKUP($B176,#REF!,14,FALSE)</f>
        <v>#REF!</v>
      </c>
      <c r="I176" s="21" t="e">
        <f>G176*H176</f>
        <v>#REF!</v>
      </c>
      <c r="J176" s="22" t="e">
        <f>ROUND(F176*(G176+I176),2)</f>
        <v>#REF!</v>
      </c>
      <c r="K176" s="204" t="s">
        <v>159</v>
      </c>
      <c r="L176" s="145">
        <v>136015.07999999999</v>
      </c>
      <c r="M176" s="17" t="e">
        <f t="shared" si="2"/>
        <v>#REF!</v>
      </c>
      <c r="N176" s="147"/>
      <c r="O176" s="148"/>
      <c r="P176" s="187"/>
      <c r="Q176" s="188"/>
      <c r="R176" s="165"/>
      <c r="S176" s="166"/>
      <c r="T176" s="146"/>
      <c r="U176" s="145"/>
      <c r="V176" s="145"/>
      <c r="W176" s="167"/>
      <c r="X176" s="147"/>
      <c r="Y176" s="148"/>
      <c r="Z176" s="187"/>
      <c r="AA176" s="188"/>
      <c r="AB176" s="165"/>
      <c r="AC176" s="166"/>
      <c r="AD176" s="146"/>
      <c r="AE176" s="145"/>
      <c r="AF176" s="145"/>
      <c r="AG176" s="167"/>
      <c r="AH176" s="147"/>
      <c r="AI176" s="148"/>
      <c r="AJ176" s="187"/>
      <c r="AK176" s="188"/>
      <c r="AL176" s="165"/>
      <c r="AM176" s="166"/>
      <c r="AN176" s="146"/>
      <c r="AO176" s="145"/>
      <c r="AP176" s="145"/>
      <c r="AQ176" s="167"/>
      <c r="AR176" s="147"/>
      <c r="AS176" s="148"/>
      <c r="AT176" s="187"/>
      <c r="AU176" s="188"/>
      <c r="AV176" s="165"/>
      <c r="AW176" s="166"/>
      <c r="AX176" s="146"/>
      <c r="AY176" s="145"/>
      <c r="AZ176" s="145"/>
      <c r="BA176" s="167"/>
      <c r="BB176" s="147"/>
      <c r="BC176" s="148"/>
      <c r="BD176" s="187"/>
      <c r="BE176" s="188"/>
      <c r="BF176" s="165"/>
      <c r="BG176" s="166"/>
      <c r="BH176" s="146"/>
      <c r="BI176" s="145"/>
      <c r="BJ176" s="145"/>
      <c r="BK176" s="167"/>
      <c r="BL176" s="147"/>
      <c r="BM176" s="148"/>
      <c r="BN176" s="187"/>
      <c r="BO176" s="188"/>
      <c r="BP176" s="165"/>
      <c r="BQ176" s="166"/>
      <c r="BR176" s="146"/>
      <c r="BS176" s="145"/>
      <c r="BT176" s="145"/>
      <c r="BU176" s="167"/>
      <c r="BV176" s="147"/>
      <c r="BW176" s="148"/>
      <c r="BX176" s="187"/>
      <c r="BY176" s="188"/>
      <c r="BZ176" s="165"/>
      <c r="CA176" s="166"/>
      <c r="CB176" s="146"/>
      <c r="CC176" s="145"/>
      <c r="CD176" s="145"/>
      <c r="CE176" s="167"/>
      <c r="CF176" s="147"/>
      <c r="CG176" s="148"/>
      <c r="CH176" s="187"/>
      <c r="CI176" s="188"/>
      <c r="CJ176" s="165"/>
      <c r="CK176" s="166"/>
      <c r="CL176" s="146"/>
      <c r="CM176" s="145"/>
      <c r="CN176" s="145"/>
      <c r="CO176" s="167"/>
      <c r="CP176" s="147"/>
      <c r="CQ176" s="148"/>
      <c r="CR176" s="187"/>
      <c r="CS176" s="188"/>
      <c r="CT176" s="165"/>
      <c r="CU176" s="166"/>
      <c r="CV176" s="146"/>
      <c r="CW176" s="145"/>
      <c r="CX176" s="145"/>
      <c r="CY176" s="167"/>
      <c r="CZ176" s="147"/>
      <c r="DA176" s="148"/>
      <c r="DB176" s="187"/>
      <c r="DC176" s="188"/>
      <c r="DD176" s="165"/>
      <c r="DE176" s="166"/>
      <c r="DF176" s="146"/>
      <c r="DG176" s="145"/>
      <c r="DH176" s="145"/>
      <c r="DI176" s="167"/>
      <c r="DJ176" s="147"/>
      <c r="DK176" s="148"/>
      <c r="DL176" s="187"/>
      <c r="DM176" s="188"/>
      <c r="DN176" s="165"/>
      <c r="DO176" s="166"/>
      <c r="DP176" s="146"/>
      <c r="DQ176" s="145"/>
      <c r="DR176" s="145"/>
      <c r="DS176" s="167"/>
      <c r="DT176" s="147"/>
      <c r="DU176" s="148"/>
      <c r="DV176" s="187"/>
      <c r="DW176" s="188"/>
      <c r="DX176" s="165"/>
      <c r="DY176" s="166"/>
      <c r="DZ176" s="146"/>
      <c r="EA176" s="145"/>
      <c r="EB176" s="145"/>
      <c r="EC176" s="167"/>
      <c r="ED176" s="147"/>
      <c r="EE176" s="148"/>
      <c r="EF176" s="187"/>
      <c r="EG176" s="188"/>
      <c r="EH176" s="165"/>
      <c r="EI176" s="166"/>
      <c r="EJ176" s="146"/>
      <c r="EK176" s="145"/>
      <c r="EL176" s="145"/>
      <c r="EM176" s="167"/>
      <c r="EN176" s="147"/>
      <c r="EO176" s="148"/>
      <c r="EP176" s="187"/>
      <c r="EQ176" s="188"/>
      <c r="ER176" s="165"/>
      <c r="ES176" s="166"/>
      <c r="ET176" s="146"/>
      <c r="EU176" s="145"/>
      <c r="EV176" s="145"/>
      <c r="EW176" s="167"/>
      <c r="EX176" s="147"/>
      <c r="EY176" s="148"/>
      <c r="EZ176" s="187"/>
      <c r="FA176" s="188"/>
      <c r="FB176" s="165"/>
      <c r="FC176" s="166"/>
      <c r="FD176" s="146"/>
      <c r="FE176" s="145"/>
      <c r="FF176" s="145"/>
      <c r="FG176" s="167"/>
      <c r="FH176" s="147"/>
      <c r="FI176" s="148"/>
      <c r="FJ176" s="187"/>
      <c r="FK176" s="188"/>
      <c r="FL176" s="165"/>
      <c r="FM176" s="166"/>
      <c r="FN176" s="146"/>
      <c r="FO176" s="145"/>
      <c r="FP176" s="145"/>
      <c r="FQ176" s="167"/>
      <c r="FR176" s="147"/>
      <c r="FS176" s="148"/>
      <c r="FT176" s="187"/>
      <c r="FU176" s="188"/>
      <c r="FV176" s="165"/>
      <c r="FW176" s="166"/>
      <c r="FX176" s="146"/>
      <c r="FY176" s="145"/>
      <c r="FZ176" s="145"/>
      <c r="GA176" s="167"/>
      <c r="GB176" s="147"/>
      <c r="GC176" s="148"/>
      <c r="GD176" s="187"/>
      <c r="GE176" s="188"/>
      <c r="GF176" s="165"/>
      <c r="GG176" s="166"/>
      <c r="GH176" s="146"/>
      <c r="GI176" s="145"/>
      <c r="GJ176" s="145"/>
      <c r="GK176" s="167"/>
      <c r="GL176" s="147"/>
      <c r="GM176" s="148"/>
      <c r="GN176" s="187"/>
      <c r="GO176" s="188"/>
      <c r="GP176" s="165"/>
      <c r="GQ176" s="166"/>
      <c r="GR176" s="146"/>
      <c r="GS176" s="145"/>
      <c r="GT176" s="145"/>
      <c r="GU176" s="167"/>
      <c r="GV176" s="147"/>
      <c r="GW176" s="148"/>
      <c r="GX176" s="187"/>
      <c r="GY176" s="188"/>
      <c r="GZ176" s="165"/>
      <c r="HA176" s="166"/>
      <c r="HB176" s="146"/>
      <c r="HC176" s="145"/>
      <c r="HD176" s="145"/>
      <c r="HE176" s="167"/>
      <c r="HF176" s="147"/>
      <c r="HG176" s="148"/>
      <c r="HH176" s="187"/>
      <c r="HI176" s="188"/>
      <c r="HJ176" s="165"/>
      <c r="HK176" s="166"/>
      <c r="HL176" s="146"/>
      <c r="HM176" s="145"/>
      <c r="HN176" s="145"/>
      <c r="HO176" s="167"/>
      <c r="HP176" s="147"/>
      <c r="HQ176" s="148"/>
      <c r="HR176" s="187"/>
      <c r="HS176" s="188"/>
      <c r="HT176" s="165"/>
      <c r="HU176" s="166"/>
      <c r="HV176" s="146"/>
      <c r="HW176" s="145"/>
      <c r="HX176" s="145"/>
      <c r="HY176" s="167"/>
      <c r="HZ176" s="147"/>
      <c r="IA176" s="148"/>
      <c r="IB176" s="187"/>
      <c r="IC176" s="188"/>
      <c r="ID176" s="165"/>
      <c r="IE176" s="166"/>
      <c r="IF176" s="146"/>
      <c r="IG176" s="145"/>
      <c r="IH176" s="145"/>
      <c r="II176" s="167"/>
      <c r="IJ176" s="147"/>
      <c r="IK176" s="148"/>
      <c r="IL176" s="187"/>
      <c r="IM176" s="188"/>
      <c r="IN176" s="165"/>
      <c r="IO176" s="166"/>
      <c r="IP176" s="146"/>
      <c r="IQ176" s="145"/>
      <c r="IR176" s="145"/>
      <c r="IS176" s="167"/>
      <c r="IT176" s="147"/>
      <c r="IU176" s="148"/>
      <c r="IV176" s="187"/>
      <c r="IW176" s="188"/>
      <c r="IX176" s="165"/>
      <c r="IY176" s="166"/>
      <c r="IZ176" s="146"/>
      <c r="JA176" s="145"/>
      <c r="JB176" s="145"/>
      <c r="JC176" s="167"/>
      <c r="JD176" s="147"/>
      <c r="JE176" s="148"/>
      <c r="JF176" s="187"/>
      <c r="JG176" s="188"/>
      <c r="JH176" s="165"/>
      <c r="JI176" s="166"/>
      <c r="JJ176" s="146"/>
      <c r="JK176" s="145"/>
      <c r="JL176" s="145"/>
      <c r="JM176" s="167"/>
      <c r="JN176" s="147"/>
      <c r="JO176" s="148"/>
      <c r="JP176" s="187"/>
      <c r="JQ176" s="188"/>
      <c r="JR176" s="165"/>
      <c r="JS176" s="166"/>
      <c r="JT176" s="146"/>
      <c r="JU176" s="145"/>
      <c r="JV176" s="145"/>
      <c r="JW176" s="167"/>
      <c r="JX176" s="147"/>
      <c r="JY176" s="148"/>
      <c r="JZ176" s="187"/>
      <c r="KA176" s="188"/>
      <c r="KB176" s="165"/>
      <c r="KC176" s="166"/>
      <c r="KD176" s="146"/>
      <c r="KE176" s="145"/>
      <c r="KF176" s="145"/>
      <c r="KG176" s="167"/>
      <c r="KH176" s="147"/>
      <c r="KI176" s="148"/>
      <c r="KJ176" s="187"/>
      <c r="KK176" s="188"/>
      <c r="KL176" s="165"/>
      <c r="KM176" s="166"/>
      <c r="KN176" s="146"/>
      <c r="KO176" s="145"/>
      <c r="KP176" s="145"/>
      <c r="KQ176" s="167"/>
      <c r="KR176" s="147"/>
      <c r="KS176" s="148"/>
      <c r="KT176" s="187"/>
      <c r="KU176" s="188"/>
      <c r="KV176" s="165"/>
      <c r="KW176" s="166"/>
      <c r="KX176" s="146"/>
      <c r="KY176" s="145"/>
      <c r="KZ176" s="145"/>
      <c r="LA176" s="167"/>
      <c r="LB176" s="147"/>
      <c r="LC176" s="148"/>
      <c r="LD176" s="187"/>
      <c r="LE176" s="188"/>
      <c r="LF176" s="165"/>
      <c r="LG176" s="166"/>
      <c r="LH176" s="146"/>
      <c r="LI176" s="145"/>
      <c r="LJ176" s="145"/>
      <c r="LK176" s="167"/>
      <c r="LL176" s="147"/>
      <c r="LM176" s="148"/>
      <c r="LN176" s="187"/>
      <c r="LO176" s="188"/>
      <c r="LP176" s="165"/>
      <c r="LQ176" s="166"/>
      <c r="LR176" s="146"/>
      <c r="LS176" s="145"/>
      <c r="LT176" s="145"/>
      <c r="LU176" s="167"/>
      <c r="LV176" s="147"/>
      <c r="LW176" s="148"/>
      <c r="LX176" s="187"/>
      <c r="LY176" s="188"/>
      <c r="LZ176" s="165"/>
      <c r="MA176" s="166"/>
      <c r="MB176" s="146"/>
      <c r="MC176" s="145"/>
      <c r="MD176" s="145"/>
      <c r="ME176" s="167"/>
      <c r="MF176" s="147"/>
      <c r="MG176" s="148"/>
      <c r="MH176" s="187"/>
      <c r="MI176" s="188"/>
      <c r="MJ176" s="165"/>
      <c r="MK176" s="166"/>
      <c r="ML176" s="146"/>
      <c r="MM176" s="145"/>
      <c r="MN176" s="145"/>
      <c r="MO176" s="167"/>
      <c r="MP176" s="147"/>
      <c r="MQ176" s="148"/>
      <c r="MR176" s="187"/>
      <c r="MS176" s="188"/>
      <c r="MT176" s="165"/>
      <c r="MU176" s="166"/>
      <c r="MV176" s="146"/>
      <c r="MW176" s="145"/>
      <c r="MX176" s="145"/>
      <c r="MY176" s="167"/>
      <c r="MZ176" s="147"/>
      <c r="NA176" s="148"/>
      <c r="NB176" s="187"/>
      <c r="NC176" s="188"/>
      <c r="ND176" s="165"/>
      <c r="NE176" s="166"/>
      <c r="NF176" s="146"/>
      <c r="NG176" s="145"/>
      <c r="NH176" s="145"/>
      <c r="NI176" s="167"/>
      <c r="NJ176" s="147"/>
      <c r="NK176" s="148"/>
      <c r="NL176" s="187"/>
      <c r="NM176" s="188"/>
      <c r="NN176" s="165"/>
      <c r="NO176" s="166"/>
      <c r="NP176" s="146"/>
      <c r="NQ176" s="145"/>
      <c r="NR176" s="145"/>
      <c r="NS176" s="167"/>
      <c r="NT176" s="147"/>
      <c r="NU176" s="148"/>
      <c r="NV176" s="187"/>
      <c r="NW176" s="188"/>
      <c r="NX176" s="165"/>
      <c r="NY176" s="166"/>
      <c r="NZ176" s="146"/>
      <c r="OA176" s="145"/>
      <c r="OB176" s="145"/>
      <c r="OC176" s="167"/>
      <c r="OD176" s="147"/>
      <c r="OE176" s="148"/>
      <c r="OF176" s="187"/>
      <c r="OG176" s="188"/>
      <c r="OH176" s="165"/>
      <c r="OI176" s="166"/>
      <c r="OJ176" s="146"/>
      <c r="OK176" s="145"/>
      <c r="OL176" s="145"/>
      <c r="OM176" s="167"/>
      <c r="ON176" s="147"/>
      <c r="OO176" s="148"/>
      <c r="OP176" s="187"/>
      <c r="OQ176" s="188"/>
      <c r="OR176" s="165"/>
      <c r="OS176" s="166"/>
      <c r="OT176" s="146"/>
      <c r="OU176" s="145"/>
      <c r="OV176" s="145"/>
      <c r="OW176" s="167"/>
      <c r="OX176" s="147"/>
      <c r="OY176" s="148"/>
      <c r="OZ176" s="187"/>
      <c r="PA176" s="188"/>
      <c r="PB176" s="165"/>
      <c r="PC176" s="166"/>
      <c r="PD176" s="146"/>
      <c r="PE176" s="145"/>
      <c r="PF176" s="145"/>
      <c r="PG176" s="167"/>
      <c r="PH176" s="147"/>
      <c r="PI176" s="148"/>
      <c r="PJ176" s="187"/>
      <c r="PK176" s="188"/>
      <c r="PL176" s="165"/>
      <c r="PM176" s="166"/>
      <c r="PN176" s="146"/>
      <c r="PO176" s="145"/>
      <c r="PP176" s="145"/>
      <c r="PQ176" s="167"/>
      <c r="PR176" s="147"/>
      <c r="PS176" s="148"/>
      <c r="PT176" s="187"/>
      <c r="PU176" s="188"/>
      <c r="PV176" s="165"/>
      <c r="PW176" s="166"/>
      <c r="PX176" s="146"/>
      <c r="PY176" s="145"/>
      <c r="PZ176" s="145"/>
      <c r="QA176" s="167"/>
      <c r="QB176" s="147"/>
      <c r="QC176" s="148"/>
      <c r="QD176" s="187"/>
      <c r="QE176" s="188"/>
      <c r="QF176" s="165"/>
      <c r="QG176" s="166"/>
      <c r="QH176" s="146"/>
      <c r="QI176" s="145"/>
      <c r="QJ176" s="145"/>
      <c r="QK176" s="167"/>
      <c r="QL176" s="147"/>
      <c r="QM176" s="148"/>
      <c r="QN176" s="187"/>
      <c r="QO176" s="188"/>
      <c r="QP176" s="165"/>
      <c r="QQ176" s="166"/>
      <c r="QR176" s="146"/>
      <c r="QS176" s="145"/>
      <c r="QT176" s="145"/>
      <c r="QU176" s="167"/>
      <c r="QV176" s="147"/>
      <c r="QW176" s="148"/>
      <c r="QX176" s="187"/>
      <c r="QY176" s="188"/>
      <c r="QZ176" s="165"/>
      <c r="RA176" s="166"/>
      <c r="RB176" s="146"/>
      <c r="RC176" s="145"/>
      <c r="RD176" s="145"/>
      <c r="RE176" s="167"/>
      <c r="RF176" s="147"/>
      <c r="RG176" s="148"/>
      <c r="RH176" s="187"/>
      <c r="RI176" s="188"/>
      <c r="RJ176" s="165"/>
      <c r="RK176" s="166"/>
      <c r="RL176" s="146"/>
      <c r="RM176" s="145"/>
      <c r="RN176" s="145"/>
      <c r="RO176" s="167"/>
      <c r="RP176" s="147"/>
      <c r="RQ176" s="148"/>
      <c r="RR176" s="187"/>
      <c r="RS176" s="188"/>
      <c r="RT176" s="165"/>
      <c r="RU176" s="166"/>
      <c r="RV176" s="146"/>
      <c r="RW176" s="145"/>
      <c r="RX176" s="145"/>
      <c r="RY176" s="167"/>
      <c r="RZ176" s="147"/>
      <c r="SA176" s="148"/>
      <c r="SB176" s="187"/>
      <c r="SC176" s="188"/>
      <c r="SD176" s="165"/>
      <c r="SE176" s="166"/>
      <c r="SF176" s="146"/>
      <c r="SG176" s="145"/>
      <c r="SH176" s="145"/>
      <c r="SI176" s="167"/>
      <c r="SJ176" s="147"/>
      <c r="SK176" s="148"/>
      <c r="SL176" s="187"/>
      <c r="SM176" s="188"/>
      <c r="SN176" s="165"/>
      <c r="SO176" s="166"/>
      <c r="SP176" s="146"/>
      <c r="SQ176" s="145"/>
      <c r="SR176" s="145"/>
      <c r="SS176" s="167"/>
      <c r="ST176" s="147"/>
      <c r="SU176" s="148"/>
      <c r="SV176" s="187"/>
      <c r="SW176" s="188"/>
      <c r="SX176" s="165"/>
      <c r="SY176" s="166"/>
      <c r="SZ176" s="146"/>
      <c r="TA176" s="145"/>
      <c r="TB176" s="145"/>
      <c r="TC176" s="167"/>
      <c r="TD176" s="147"/>
      <c r="TE176" s="148"/>
      <c r="TF176" s="187"/>
      <c r="TG176" s="188"/>
      <c r="TH176" s="165"/>
      <c r="TI176" s="166"/>
      <c r="TJ176" s="146"/>
      <c r="TK176" s="145"/>
      <c r="TL176" s="145"/>
      <c r="TM176" s="167"/>
      <c r="TN176" s="147"/>
      <c r="TO176" s="148"/>
      <c r="TP176" s="187"/>
      <c r="TQ176" s="188"/>
      <c r="TR176" s="165"/>
      <c r="TS176" s="166"/>
      <c r="TT176" s="146"/>
      <c r="TU176" s="145"/>
      <c r="TV176" s="145"/>
      <c r="TW176" s="167"/>
      <c r="TX176" s="147"/>
      <c r="TY176" s="148"/>
      <c r="TZ176" s="187"/>
      <c r="UA176" s="188"/>
      <c r="UB176" s="165"/>
      <c r="UC176" s="166"/>
      <c r="UD176" s="146"/>
      <c r="UE176" s="145"/>
      <c r="UF176" s="145"/>
      <c r="UG176" s="167"/>
      <c r="UH176" s="147"/>
      <c r="UI176" s="148"/>
      <c r="UJ176" s="187"/>
      <c r="UK176" s="188"/>
      <c r="UL176" s="165"/>
      <c r="UM176" s="166"/>
      <c r="UN176" s="146"/>
      <c r="UO176" s="145"/>
      <c r="UP176" s="145"/>
      <c r="UQ176" s="167"/>
      <c r="UR176" s="147"/>
      <c r="US176" s="148"/>
      <c r="UT176" s="187"/>
      <c r="UU176" s="188"/>
      <c r="UV176" s="165"/>
      <c r="UW176" s="166"/>
      <c r="UX176" s="146"/>
      <c r="UY176" s="145"/>
      <c r="UZ176" s="145"/>
      <c r="VA176" s="167"/>
      <c r="VB176" s="147"/>
      <c r="VC176" s="148"/>
      <c r="VD176" s="187"/>
      <c r="VE176" s="188"/>
      <c r="VF176" s="165"/>
      <c r="VG176" s="166"/>
      <c r="VH176" s="146"/>
      <c r="VI176" s="145"/>
      <c r="VJ176" s="145"/>
      <c r="VK176" s="167"/>
      <c r="VL176" s="147"/>
      <c r="VM176" s="148"/>
      <c r="VN176" s="187"/>
      <c r="VO176" s="188"/>
      <c r="VP176" s="165"/>
      <c r="VQ176" s="166"/>
      <c r="VR176" s="146"/>
      <c r="VS176" s="145"/>
      <c r="VT176" s="145"/>
      <c r="VU176" s="167"/>
      <c r="VV176" s="147"/>
      <c r="VW176" s="148"/>
      <c r="VX176" s="187"/>
      <c r="VY176" s="188"/>
      <c r="VZ176" s="165"/>
      <c r="WA176" s="166"/>
      <c r="WB176" s="146"/>
      <c r="WC176" s="145"/>
      <c r="WD176" s="145"/>
      <c r="WE176" s="167"/>
      <c r="WF176" s="147"/>
      <c r="WG176" s="148"/>
      <c r="WH176" s="187"/>
      <c r="WI176" s="188"/>
      <c r="WJ176" s="165"/>
      <c r="WK176" s="166"/>
      <c r="WL176" s="146"/>
      <c r="WM176" s="145"/>
      <c r="WN176" s="145"/>
      <c r="WO176" s="167"/>
      <c r="WP176" s="147"/>
      <c r="WQ176" s="148"/>
      <c r="WR176" s="187"/>
      <c r="WS176" s="188"/>
      <c r="WT176" s="165"/>
      <c r="WU176" s="166"/>
      <c r="WV176" s="146"/>
      <c r="WW176" s="145"/>
      <c r="WX176" s="145"/>
      <c r="WY176" s="167"/>
      <c r="WZ176" s="147"/>
      <c r="XA176" s="148"/>
      <c r="XB176" s="187"/>
      <c r="XC176" s="188"/>
      <c r="XD176" s="165"/>
      <c r="XE176" s="166"/>
      <c r="XF176" s="146"/>
      <c r="XG176" s="145"/>
      <c r="XH176" s="145"/>
      <c r="XI176" s="167"/>
      <c r="XJ176" s="147"/>
      <c r="XK176" s="148"/>
      <c r="XL176" s="187"/>
      <c r="XM176" s="188"/>
      <c r="XN176" s="165"/>
      <c r="XO176" s="166"/>
      <c r="XP176" s="146"/>
      <c r="XQ176" s="145"/>
      <c r="XR176" s="145"/>
      <c r="XS176" s="167"/>
      <c r="XT176" s="147"/>
      <c r="XU176" s="148"/>
      <c r="XV176" s="187"/>
      <c r="XW176" s="188"/>
      <c r="XX176" s="165"/>
      <c r="XY176" s="166"/>
      <c r="XZ176" s="146"/>
      <c r="YA176" s="145"/>
      <c r="YB176" s="145"/>
      <c r="YC176" s="167"/>
      <c r="YD176" s="147"/>
      <c r="YE176" s="148"/>
      <c r="YF176" s="187"/>
      <c r="YG176" s="188"/>
      <c r="YH176" s="165"/>
      <c r="YI176" s="166"/>
      <c r="YJ176" s="146"/>
      <c r="YK176" s="145"/>
      <c r="YL176" s="145"/>
      <c r="YM176" s="167"/>
      <c r="YN176" s="147"/>
      <c r="YO176" s="148"/>
      <c r="YP176" s="187"/>
      <c r="YQ176" s="188"/>
      <c r="YR176" s="165"/>
      <c r="YS176" s="166"/>
      <c r="YT176" s="146"/>
      <c r="YU176" s="145"/>
      <c r="YV176" s="145"/>
      <c r="YW176" s="167"/>
      <c r="YX176" s="147"/>
      <c r="YY176" s="148"/>
      <c r="YZ176" s="187"/>
      <c r="ZA176" s="188"/>
      <c r="ZB176" s="165"/>
      <c r="ZC176" s="166"/>
      <c r="ZD176" s="146"/>
      <c r="ZE176" s="145"/>
      <c r="ZF176" s="145"/>
      <c r="ZG176" s="167"/>
      <c r="ZH176" s="147"/>
      <c r="ZI176" s="148"/>
      <c r="ZJ176" s="187"/>
      <c r="ZK176" s="188"/>
      <c r="ZL176" s="165"/>
      <c r="ZM176" s="166"/>
      <c r="ZN176" s="146"/>
      <c r="ZO176" s="145"/>
      <c r="ZP176" s="145"/>
      <c r="ZQ176" s="167"/>
      <c r="ZR176" s="147"/>
      <c r="ZS176" s="148"/>
      <c r="ZT176" s="187"/>
      <c r="ZU176" s="188"/>
      <c r="ZV176" s="165"/>
      <c r="ZW176" s="166"/>
      <c r="ZX176" s="146"/>
      <c r="ZY176" s="145"/>
      <c r="ZZ176" s="145"/>
      <c r="AAA176" s="167"/>
      <c r="AAB176" s="147"/>
      <c r="AAC176" s="148"/>
      <c r="AAD176" s="187"/>
      <c r="AAE176" s="188"/>
      <c r="AAF176" s="165"/>
      <c r="AAG176" s="166"/>
      <c r="AAH176" s="146"/>
      <c r="AAI176" s="145"/>
      <c r="AAJ176" s="145"/>
      <c r="AAK176" s="167"/>
      <c r="AAL176" s="147"/>
      <c r="AAM176" s="148"/>
      <c r="AAN176" s="187"/>
      <c r="AAO176" s="188"/>
      <c r="AAP176" s="165"/>
      <c r="AAQ176" s="166"/>
      <c r="AAR176" s="146"/>
      <c r="AAS176" s="145"/>
      <c r="AAT176" s="145"/>
      <c r="AAU176" s="167"/>
      <c r="AAV176" s="147"/>
      <c r="AAW176" s="148"/>
      <c r="AAX176" s="187"/>
      <c r="AAY176" s="188"/>
      <c r="AAZ176" s="165"/>
      <c r="ABA176" s="166"/>
      <c r="ABB176" s="146"/>
      <c r="ABC176" s="145"/>
      <c r="ABD176" s="145"/>
      <c r="ABE176" s="167"/>
      <c r="ABF176" s="147"/>
      <c r="ABG176" s="148"/>
      <c r="ABH176" s="187"/>
      <c r="ABI176" s="188"/>
      <c r="ABJ176" s="165"/>
      <c r="ABK176" s="166"/>
      <c r="ABL176" s="146"/>
      <c r="ABM176" s="145"/>
      <c r="ABN176" s="145"/>
      <c r="ABO176" s="167"/>
      <c r="ABP176" s="147"/>
      <c r="ABQ176" s="148"/>
      <c r="ABR176" s="187"/>
      <c r="ABS176" s="188"/>
      <c r="ABT176" s="165"/>
      <c r="ABU176" s="166"/>
      <c r="ABV176" s="146"/>
      <c r="ABW176" s="145"/>
      <c r="ABX176" s="145"/>
      <c r="ABY176" s="167"/>
      <c r="ABZ176" s="147"/>
      <c r="ACA176" s="148"/>
      <c r="ACB176" s="187"/>
      <c r="ACC176" s="188"/>
      <c r="ACD176" s="165"/>
      <c r="ACE176" s="166"/>
      <c r="ACF176" s="146"/>
      <c r="ACG176" s="145"/>
      <c r="ACH176" s="145"/>
      <c r="ACI176" s="167"/>
      <c r="ACJ176" s="147"/>
      <c r="ACK176" s="148"/>
      <c r="ACL176" s="187"/>
      <c r="ACM176" s="188"/>
      <c r="ACN176" s="165"/>
      <c r="ACO176" s="166"/>
      <c r="ACP176" s="146"/>
      <c r="ACQ176" s="145"/>
      <c r="ACR176" s="145"/>
      <c r="ACS176" s="167"/>
      <c r="ACT176" s="147"/>
      <c r="ACU176" s="148"/>
      <c r="ACV176" s="187"/>
      <c r="ACW176" s="188"/>
      <c r="ACX176" s="165"/>
      <c r="ACY176" s="166"/>
      <c r="ACZ176" s="146"/>
      <c r="ADA176" s="145"/>
      <c r="ADB176" s="145"/>
      <c r="ADC176" s="167"/>
      <c r="ADD176" s="147"/>
      <c r="ADE176" s="148"/>
      <c r="ADF176" s="187"/>
      <c r="ADG176" s="188"/>
      <c r="ADH176" s="165"/>
      <c r="ADI176" s="166"/>
      <c r="ADJ176" s="146"/>
      <c r="ADK176" s="145"/>
      <c r="ADL176" s="145"/>
      <c r="ADM176" s="167"/>
      <c r="ADN176" s="147"/>
      <c r="ADO176" s="148"/>
      <c r="ADP176" s="187"/>
      <c r="ADQ176" s="188"/>
      <c r="ADR176" s="165"/>
      <c r="ADS176" s="166"/>
      <c r="ADT176" s="146"/>
      <c r="ADU176" s="145"/>
      <c r="ADV176" s="145"/>
      <c r="ADW176" s="167"/>
      <c r="ADX176" s="147"/>
      <c r="ADY176" s="148"/>
      <c r="ADZ176" s="187"/>
      <c r="AEA176" s="188"/>
      <c r="AEB176" s="165"/>
      <c r="AEC176" s="166"/>
      <c r="AED176" s="146"/>
      <c r="AEE176" s="145"/>
      <c r="AEF176" s="145"/>
      <c r="AEG176" s="167"/>
      <c r="AEH176" s="147"/>
      <c r="AEI176" s="148"/>
      <c r="AEJ176" s="187"/>
      <c r="AEK176" s="188"/>
      <c r="AEL176" s="165"/>
      <c r="AEM176" s="166"/>
      <c r="AEN176" s="146"/>
      <c r="AEO176" s="145"/>
      <c r="AEP176" s="145"/>
      <c r="AEQ176" s="167"/>
      <c r="AER176" s="147"/>
      <c r="AES176" s="148"/>
      <c r="AET176" s="187"/>
      <c r="AEU176" s="188"/>
      <c r="AEV176" s="165"/>
      <c r="AEW176" s="166"/>
      <c r="AEX176" s="146"/>
      <c r="AEY176" s="145"/>
      <c r="AEZ176" s="145"/>
      <c r="AFA176" s="167"/>
      <c r="AFB176" s="147"/>
      <c r="AFC176" s="148"/>
      <c r="AFD176" s="187"/>
      <c r="AFE176" s="188"/>
      <c r="AFF176" s="165"/>
      <c r="AFG176" s="166"/>
      <c r="AFH176" s="146"/>
      <c r="AFI176" s="145"/>
      <c r="AFJ176" s="145"/>
      <c r="AFK176" s="167"/>
      <c r="AFL176" s="147"/>
      <c r="AFM176" s="148"/>
      <c r="AFN176" s="187"/>
      <c r="AFO176" s="188"/>
      <c r="AFP176" s="165"/>
      <c r="AFQ176" s="166"/>
      <c r="AFR176" s="146"/>
      <c r="AFS176" s="145"/>
      <c r="AFT176" s="145"/>
      <c r="AFU176" s="167"/>
      <c r="AFV176" s="147"/>
      <c r="AFW176" s="148"/>
      <c r="AFX176" s="187"/>
      <c r="AFY176" s="188"/>
      <c r="AFZ176" s="165"/>
      <c r="AGA176" s="166"/>
      <c r="AGB176" s="146"/>
      <c r="AGC176" s="145"/>
      <c r="AGD176" s="145"/>
      <c r="AGE176" s="167"/>
      <c r="AGF176" s="147"/>
      <c r="AGG176" s="148"/>
      <c r="AGH176" s="187"/>
      <c r="AGI176" s="188"/>
      <c r="AGJ176" s="165"/>
      <c r="AGK176" s="166"/>
      <c r="AGL176" s="146"/>
      <c r="AGM176" s="145"/>
      <c r="AGN176" s="145"/>
      <c r="AGO176" s="167"/>
      <c r="AGP176" s="147"/>
      <c r="AGQ176" s="148"/>
      <c r="AGR176" s="187"/>
      <c r="AGS176" s="188"/>
      <c r="AGT176" s="165"/>
      <c r="AGU176" s="166"/>
      <c r="AGV176" s="146"/>
      <c r="AGW176" s="145"/>
      <c r="AGX176" s="145"/>
      <c r="AGY176" s="167"/>
      <c r="AGZ176" s="147"/>
      <c r="AHA176" s="148"/>
      <c r="AHB176" s="187"/>
      <c r="AHC176" s="188"/>
      <c r="AHD176" s="165"/>
      <c r="AHE176" s="166"/>
      <c r="AHF176" s="146"/>
      <c r="AHG176" s="145"/>
      <c r="AHH176" s="145"/>
      <c r="AHI176" s="167"/>
      <c r="AHJ176" s="147"/>
      <c r="AHK176" s="148"/>
      <c r="AHL176" s="187"/>
      <c r="AHM176" s="188"/>
      <c r="AHN176" s="165"/>
      <c r="AHO176" s="166"/>
      <c r="AHP176" s="146"/>
      <c r="AHQ176" s="145"/>
      <c r="AHR176" s="145"/>
      <c r="AHS176" s="167"/>
      <c r="AHT176" s="147"/>
      <c r="AHU176" s="148"/>
      <c r="AHV176" s="187"/>
      <c r="AHW176" s="188"/>
      <c r="AHX176" s="165"/>
      <c r="AHY176" s="166"/>
      <c r="AHZ176" s="146"/>
      <c r="AIA176" s="145"/>
      <c r="AIB176" s="145"/>
      <c r="AIC176" s="167"/>
      <c r="AID176" s="147"/>
      <c r="AIE176" s="148"/>
      <c r="AIF176" s="187"/>
      <c r="AIG176" s="188"/>
      <c r="AIH176" s="165"/>
      <c r="AII176" s="166"/>
      <c r="AIJ176" s="146"/>
      <c r="AIK176" s="145"/>
      <c r="AIL176" s="145"/>
      <c r="AIM176" s="167"/>
      <c r="AIN176" s="147"/>
      <c r="AIO176" s="148"/>
      <c r="AIP176" s="187"/>
      <c r="AIQ176" s="188"/>
      <c r="AIR176" s="165"/>
      <c r="AIS176" s="166"/>
      <c r="AIT176" s="146"/>
      <c r="AIU176" s="145"/>
      <c r="AIV176" s="145"/>
      <c r="AIW176" s="167"/>
      <c r="AIX176" s="147"/>
      <c r="AIY176" s="148"/>
      <c r="AIZ176" s="187"/>
      <c r="AJA176" s="188"/>
      <c r="AJB176" s="165"/>
      <c r="AJC176" s="166"/>
      <c r="AJD176" s="146"/>
      <c r="AJE176" s="145"/>
      <c r="AJF176" s="145"/>
      <c r="AJG176" s="167"/>
      <c r="AJH176" s="147"/>
      <c r="AJI176" s="148"/>
      <c r="AJJ176" s="187"/>
      <c r="AJK176" s="188"/>
      <c r="AJL176" s="165"/>
      <c r="AJM176" s="166"/>
      <c r="AJN176" s="146"/>
      <c r="AJO176" s="145"/>
      <c r="AJP176" s="145"/>
      <c r="AJQ176" s="167"/>
      <c r="AJR176" s="147"/>
      <c r="AJS176" s="148"/>
      <c r="AJT176" s="187"/>
      <c r="AJU176" s="188"/>
      <c r="AJV176" s="165"/>
      <c r="AJW176" s="166"/>
      <c r="AJX176" s="146"/>
      <c r="AJY176" s="145"/>
      <c r="AJZ176" s="145"/>
      <c r="AKA176" s="167"/>
      <c r="AKB176" s="147"/>
      <c r="AKC176" s="148"/>
      <c r="AKD176" s="187"/>
      <c r="AKE176" s="188"/>
      <c r="AKF176" s="165"/>
      <c r="AKG176" s="166"/>
      <c r="AKH176" s="146"/>
      <c r="AKI176" s="145"/>
      <c r="AKJ176" s="145"/>
      <c r="AKK176" s="167"/>
      <c r="AKL176" s="147"/>
      <c r="AKM176" s="148"/>
      <c r="AKN176" s="187"/>
      <c r="AKO176" s="188"/>
      <c r="AKP176" s="165"/>
      <c r="AKQ176" s="166"/>
      <c r="AKR176" s="146"/>
      <c r="AKS176" s="145"/>
      <c r="AKT176" s="145"/>
      <c r="AKU176" s="167"/>
      <c r="AKV176" s="147"/>
      <c r="AKW176" s="148"/>
      <c r="AKX176" s="187"/>
      <c r="AKY176" s="188"/>
      <c r="AKZ176" s="165"/>
      <c r="ALA176" s="166"/>
      <c r="ALB176" s="146"/>
      <c r="ALC176" s="145"/>
      <c r="ALD176" s="145"/>
      <c r="ALE176" s="167"/>
      <c r="ALF176" s="147"/>
      <c r="ALG176" s="148"/>
      <c r="ALH176" s="187"/>
      <c r="ALI176" s="188"/>
      <c r="ALJ176" s="165"/>
      <c r="ALK176" s="166"/>
      <c r="ALL176" s="146"/>
      <c r="ALM176" s="145"/>
      <c r="ALN176" s="145"/>
      <c r="ALO176" s="167"/>
      <c r="ALP176" s="147"/>
      <c r="ALQ176" s="148"/>
      <c r="ALR176" s="187"/>
      <c r="ALS176" s="188"/>
      <c r="ALT176" s="165"/>
      <c r="ALU176" s="166"/>
      <c r="ALV176" s="146"/>
      <c r="ALW176" s="145"/>
      <c r="ALX176" s="145"/>
      <c r="ALY176" s="167"/>
      <c r="ALZ176" s="147"/>
      <c r="AMA176" s="148"/>
      <c r="AMB176" s="187"/>
      <c r="AMC176" s="188"/>
      <c r="AMD176" s="165"/>
      <c r="AME176" s="166"/>
      <c r="AMF176" s="146"/>
      <c r="AMG176" s="145"/>
      <c r="AMH176" s="145"/>
      <c r="AMI176" s="167"/>
      <c r="AMJ176" s="147"/>
      <c r="AMK176" s="148"/>
      <c r="AML176" s="187"/>
      <c r="AMM176" s="188"/>
      <c r="AMN176" s="165"/>
      <c r="AMO176" s="166"/>
      <c r="AMP176" s="146"/>
      <c r="AMQ176" s="145"/>
      <c r="AMR176" s="145"/>
      <c r="AMS176" s="167"/>
      <c r="AMT176" s="147"/>
      <c r="AMU176" s="148"/>
      <c r="AMV176" s="187"/>
      <c r="AMW176" s="188"/>
      <c r="AMX176" s="165"/>
      <c r="AMY176" s="166"/>
      <c r="AMZ176" s="146"/>
      <c r="ANA176" s="145"/>
      <c r="ANB176" s="145"/>
      <c r="ANC176" s="167"/>
      <c r="AND176" s="147"/>
      <c r="ANE176" s="148"/>
      <c r="ANF176" s="187"/>
      <c r="ANG176" s="188"/>
      <c r="ANH176" s="165"/>
      <c r="ANI176" s="166"/>
      <c r="ANJ176" s="146"/>
      <c r="ANK176" s="145"/>
      <c r="ANL176" s="145"/>
      <c r="ANM176" s="167"/>
      <c r="ANN176" s="147"/>
      <c r="ANO176" s="148"/>
      <c r="ANP176" s="187"/>
      <c r="ANQ176" s="188"/>
      <c r="ANR176" s="165"/>
      <c r="ANS176" s="166"/>
      <c r="ANT176" s="146"/>
      <c r="ANU176" s="145"/>
      <c r="ANV176" s="145"/>
      <c r="ANW176" s="167"/>
      <c r="ANX176" s="147"/>
      <c r="ANY176" s="148"/>
      <c r="ANZ176" s="187"/>
      <c r="AOA176" s="188"/>
      <c r="AOB176" s="165"/>
      <c r="AOC176" s="166"/>
      <c r="AOD176" s="146"/>
      <c r="AOE176" s="145"/>
      <c r="AOF176" s="145"/>
      <c r="AOG176" s="167"/>
      <c r="AOH176" s="147"/>
      <c r="AOI176" s="148"/>
      <c r="AOJ176" s="187"/>
      <c r="AOK176" s="188"/>
      <c r="AOL176" s="165"/>
      <c r="AOM176" s="166"/>
      <c r="AON176" s="146"/>
      <c r="AOO176" s="145"/>
      <c r="AOP176" s="145"/>
      <c r="AOQ176" s="167"/>
      <c r="AOR176" s="147"/>
      <c r="AOS176" s="148"/>
      <c r="AOT176" s="187"/>
      <c r="AOU176" s="188"/>
      <c r="AOV176" s="165"/>
      <c r="AOW176" s="166"/>
      <c r="AOX176" s="146"/>
      <c r="AOY176" s="145"/>
      <c r="AOZ176" s="145"/>
      <c r="APA176" s="167"/>
      <c r="APB176" s="147"/>
      <c r="APC176" s="148"/>
      <c r="APD176" s="187"/>
      <c r="APE176" s="188"/>
      <c r="APF176" s="165"/>
      <c r="APG176" s="166"/>
      <c r="APH176" s="146"/>
      <c r="API176" s="145"/>
      <c r="APJ176" s="145"/>
      <c r="APK176" s="167"/>
      <c r="APL176" s="147"/>
      <c r="APM176" s="148"/>
      <c r="APN176" s="187"/>
      <c r="APO176" s="188"/>
      <c r="APP176" s="165"/>
      <c r="APQ176" s="166"/>
      <c r="APR176" s="146"/>
      <c r="APS176" s="145"/>
      <c r="APT176" s="145"/>
      <c r="APU176" s="167"/>
      <c r="APV176" s="147"/>
      <c r="APW176" s="148"/>
      <c r="APX176" s="187"/>
      <c r="APY176" s="188"/>
      <c r="APZ176" s="165"/>
      <c r="AQA176" s="166"/>
      <c r="AQB176" s="146"/>
      <c r="AQC176" s="145"/>
      <c r="AQD176" s="145"/>
      <c r="AQE176" s="167"/>
      <c r="AQF176" s="147"/>
      <c r="AQG176" s="148"/>
      <c r="AQH176" s="187"/>
      <c r="AQI176" s="188"/>
      <c r="AQJ176" s="165"/>
      <c r="AQK176" s="166"/>
      <c r="AQL176" s="146"/>
      <c r="AQM176" s="145"/>
      <c r="AQN176" s="145"/>
      <c r="AQO176" s="167"/>
      <c r="AQP176" s="147"/>
      <c r="AQQ176" s="148"/>
      <c r="AQR176" s="187"/>
      <c r="AQS176" s="188"/>
      <c r="AQT176" s="165"/>
      <c r="AQU176" s="166"/>
      <c r="AQV176" s="146"/>
      <c r="AQW176" s="145"/>
      <c r="AQX176" s="145"/>
      <c r="AQY176" s="167"/>
      <c r="AQZ176" s="147"/>
      <c r="ARA176" s="148"/>
      <c r="ARB176" s="187"/>
      <c r="ARC176" s="188"/>
      <c r="ARD176" s="165"/>
      <c r="ARE176" s="166"/>
      <c r="ARF176" s="146"/>
      <c r="ARG176" s="145"/>
      <c r="ARH176" s="145"/>
      <c r="ARI176" s="167"/>
      <c r="ARJ176" s="147"/>
      <c r="ARK176" s="148"/>
      <c r="ARL176" s="187"/>
      <c r="ARM176" s="188"/>
      <c r="ARN176" s="165"/>
      <c r="ARO176" s="166"/>
      <c r="ARP176" s="146"/>
      <c r="ARQ176" s="145"/>
      <c r="ARR176" s="145"/>
      <c r="ARS176" s="167"/>
      <c r="ART176" s="147"/>
      <c r="ARU176" s="148"/>
      <c r="ARV176" s="187"/>
      <c r="ARW176" s="188"/>
      <c r="ARX176" s="165"/>
      <c r="ARY176" s="166"/>
      <c r="ARZ176" s="146"/>
      <c r="ASA176" s="145"/>
      <c r="ASB176" s="145"/>
      <c r="ASC176" s="167"/>
      <c r="ASD176" s="147"/>
      <c r="ASE176" s="148"/>
      <c r="ASF176" s="187"/>
      <c r="ASG176" s="188"/>
      <c r="ASH176" s="165"/>
      <c r="ASI176" s="166"/>
      <c r="ASJ176" s="146"/>
      <c r="ASK176" s="145"/>
      <c r="ASL176" s="145"/>
      <c r="ASM176" s="167"/>
      <c r="ASN176" s="147"/>
      <c r="ASO176" s="148"/>
      <c r="ASP176" s="187"/>
      <c r="ASQ176" s="188"/>
      <c r="ASR176" s="165"/>
      <c r="ASS176" s="166"/>
      <c r="AST176" s="146"/>
      <c r="ASU176" s="145"/>
      <c r="ASV176" s="145"/>
      <c r="ASW176" s="167"/>
      <c r="ASX176" s="147"/>
      <c r="ASY176" s="148"/>
      <c r="ASZ176" s="187"/>
      <c r="ATA176" s="188"/>
      <c r="ATB176" s="165"/>
      <c r="ATC176" s="166"/>
      <c r="ATD176" s="146"/>
      <c r="ATE176" s="145"/>
      <c r="ATF176" s="145"/>
      <c r="ATG176" s="167"/>
      <c r="ATH176" s="147"/>
      <c r="ATI176" s="148"/>
      <c r="ATJ176" s="187"/>
      <c r="ATK176" s="188"/>
      <c r="ATL176" s="165"/>
      <c r="ATM176" s="166"/>
      <c r="ATN176" s="146"/>
      <c r="ATO176" s="145"/>
      <c r="ATP176" s="145"/>
      <c r="ATQ176" s="167"/>
      <c r="ATR176" s="147"/>
      <c r="ATS176" s="148"/>
      <c r="ATT176" s="187"/>
      <c r="ATU176" s="188"/>
      <c r="ATV176" s="165"/>
      <c r="ATW176" s="166"/>
      <c r="ATX176" s="146"/>
      <c r="ATY176" s="145"/>
      <c r="ATZ176" s="145"/>
      <c r="AUA176" s="167"/>
      <c r="AUB176" s="147"/>
      <c r="AUC176" s="148"/>
      <c r="AUD176" s="187"/>
      <c r="AUE176" s="188"/>
      <c r="AUF176" s="165"/>
      <c r="AUG176" s="166"/>
      <c r="AUH176" s="146"/>
      <c r="AUI176" s="145"/>
      <c r="AUJ176" s="145"/>
      <c r="AUK176" s="167"/>
      <c r="AUL176" s="147"/>
      <c r="AUM176" s="148"/>
      <c r="AUN176" s="187"/>
      <c r="AUO176" s="188"/>
      <c r="AUP176" s="165"/>
      <c r="AUQ176" s="166"/>
      <c r="AUR176" s="146"/>
      <c r="AUS176" s="145"/>
      <c r="AUT176" s="145"/>
      <c r="AUU176" s="167"/>
      <c r="AUV176" s="147"/>
      <c r="AUW176" s="148"/>
      <c r="AUX176" s="187"/>
      <c r="AUY176" s="188"/>
      <c r="AUZ176" s="165"/>
      <c r="AVA176" s="166"/>
      <c r="AVB176" s="146"/>
      <c r="AVC176" s="145"/>
      <c r="AVD176" s="145"/>
      <c r="AVE176" s="167"/>
      <c r="AVF176" s="147"/>
      <c r="AVG176" s="148"/>
      <c r="AVH176" s="187"/>
      <c r="AVI176" s="188"/>
      <c r="AVJ176" s="165"/>
      <c r="AVK176" s="166"/>
      <c r="AVL176" s="146"/>
      <c r="AVM176" s="145"/>
      <c r="AVN176" s="145"/>
      <c r="AVO176" s="167"/>
      <c r="AVP176" s="147"/>
      <c r="AVQ176" s="148"/>
      <c r="AVR176" s="187"/>
      <c r="AVS176" s="188"/>
      <c r="AVT176" s="165"/>
      <c r="AVU176" s="166"/>
      <c r="AVV176" s="146"/>
      <c r="AVW176" s="145"/>
      <c r="AVX176" s="145"/>
      <c r="AVY176" s="167"/>
      <c r="AVZ176" s="147"/>
      <c r="AWA176" s="148"/>
      <c r="AWB176" s="187"/>
      <c r="AWC176" s="188"/>
      <c r="AWD176" s="165"/>
      <c r="AWE176" s="166"/>
      <c r="AWF176" s="146"/>
      <c r="AWG176" s="145"/>
      <c r="AWH176" s="145"/>
      <c r="AWI176" s="167"/>
      <c r="AWJ176" s="147"/>
      <c r="AWK176" s="148"/>
      <c r="AWL176" s="187"/>
      <c r="AWM176" s="188"/>
      <c r="AWN176" s="165"/>
      <c r="AWO176" s="166"/>
      <c r="AWP176" s="146"/>
      <c r="AWQ176" s="145"/>
      <c r="AWR176" s="145"/>
      <c r="AWS176" s="167"/>
      <c r="AWT176" s="147"/>
      <c r="AWU176" s="148"/>
      <c r="AWV176" s="187"/>
      <c r="AWW176" s="188"/>
      <c r="AWX176" s="165"/>
      <c r="AWY176" s="166"/>
      <c r="AWZ176" s="146"/>
      <c r="AXA176" s="145"/>
      <c r="AXB176" s="145"/>
      <c r="AXC176" s="167"/>
      <c r="AXD176" s="147"/>
      <c r="AXE176" s="148"/>
      <c r="AXF176" s="187"/>
      <c r="AXG176" s="188"/>
      <c r="AXH176" s="165"/>
      <c r="AXI176" s="166"/>
      <c r="AXJ176" s="146"/>
      <c r="AXK176" s="145"/>
      <c r="AXL176" s="145"/>
      <c r="AXM176" s="167"/>
      <c r="AXN176" s="147"/>
      <c r="AXO176" s="148"/>
      <c r="AXP176" s="187"/>
      <c r="AXQ176" s="188"/>
      <c r="AXR176" s="165"/>
      <c r="AXS176" s="166"/>
      <c r="AXT176" s="146"/>
      <c r="AXU176" s="145"/>
      <c r="AXV176" s="145"/>
      <c r="AXW176" s="167"/>
      <c r="AXX176" s="147"/>
      <c r="AXY176" s="148"/>
      <c r="AXZ176" s="187"/>
      <c r="AYA176" s="188"/>
      <c r="AYB176" s="165"/>
      <c r="AYC176" s="166"/>
      <c r="AYD176" s="146"/>
      <c r="AYE176" s="145"/>
      <c r="AYF176" s="145"/>
      <c r="AYG176" s="167"/>
      <c r="AYH176" s="147"/>
      <c r="AYI176" s="148"/>
      <c r="AYJ176" s="187"/>
      <c r="AYK176" s="188"/>
      <c r="AYL176" s="165"/>
      <c r="AYM176" s="166"/>
      <c r="AYN176" s="146"/>
      <c r="AYO176" s="145"/>
      <c r="AYP176" s="145"/>
      <c r="AYQ176" s="167"/>
      <c r="AYR176" s="147"/>
      <c r="AYS176" s="148"/>
      <c r="AYT176" s="187"/>
      <c r="AYU176" s="188"/>
      <c r="AYV176" s="165"/>
      <c r="AYW176" s="166"/>
      <c r="AYX176" s="146"/>
      <c r="AYY176" s="145"/>
      <c r="AYZ176" s="145"/>
      <c r="AZA176" s="167"/>
      <c r="AZB176" s="147"/>
      <c r="AZC176" s="148"/>
      <c r="AZD176" s="187"/>
      <c r="AZE176" s="188"/>
      <c r="AZF176" s="165"/>
      <c r="AZG176" s="166"/>
      <c r="AZH176" s="146"/>
      <c r="AZI176" s="145"/>
      <c r="AZJ176" s="145"/>
      <c r="AZK176" s="167"/>
      <c r="AZL176" s="147"/>
      <c r="AZM176" s="148"/>
      <c r="AZN176" s="187"/>
      <c r="AZO176" s="188"/>
      <c r="AZP176" s="165"/>
      <c r="AZQ176" s="166"/>
      <c r="AZR176" s="146"/>
      <c r="AZS176" s="145"/>
      <c r="AZT176" s="145"/>
      <c r="AZU176" s="167"/>
      <c r="AZV176" s="147"/>
      <c r="AZW176" s="148"/>
      <c r="AZX176" s="187"/>
      <c r="AZY176" s="188"/>
      <c r="AZZ176" s="165"/>
      <c r="BAA176" s="166"/>
      <c r="BAB176" s="146"/>
      <c r="BAC176" s="145"/>
      <c r="BAD176" s="145"/>
      <c r="BAE176" s="167"/>
      <c r="BAF176" s="147"/>
      <c r="BAG176" s="148"/>
      <c r="BAH176" s="187"/>
      <c r="BAI176" s="188"/>
      <c r="BAJ176" s="165"/>
      <c r="BAK176" s="166"/>
      <c r="BAL176" s="146"/>
      <c r="BAM176" s="145"/>
      <c r="BAN176" s="145"/>
      <c r="BAO176" s="167"/>
      <c r="BAP176" s="147"/>
      <c r="BAQ176" s="148"/>
      <c r="BAR176" s="187"/>
      <c r="BAS176" s="188"/>
      <c r="BAT176" s="165"/>
      <c r="BAU176" s="166"/>
      <c r="BAV176" s="146"/>
      <c r="BAW176" s="145"/>
      <c r="BAX176" s="145"/>
      <c r="BAY176" s="167"/>
      <c r="BAZ176" s="147"/>
      <c r="BBA176" s="148"/>
      <c r="BBB176" s="187"/>
      <c r="BBC176" s="188"/>
      <c r="BBD176" s="165"/>
      <c r="BBE176" s="166"/>
      <c r="BBF176" s="146"/>
      <c r="BBG176" s="145"/>
      <c r="BBH176" s="145"/>
      <c r="BBI176" s="167"/>
      <c r="BBJ176" s="147"/>
      <c r="BBK176" s="148"/>
      <c r="BBL176" s="187"/>
      <c r="BBM176" s="188"/>
      <c r="BBN176" s="165"/>
      <c r="BBO176" s="166"/>
      <c r="BBP176" s="146"/>
      <c r="BBQ176" s="145"/>
      <c r="BBR176" s="145"/>
      <c r="BBS176" s="167"/>
      <c r="BBT176" s="147"/>
      <c r="BBU176" s="148"/>
      <c r="BBV176" s="187"/>
      <c r="BBW176" s="188"/>
      <c r="BBX176" s="165"/>
      <c r="BBY176" s="166"/>
      <c r="BBZ176" s="146"/>
      <c r="BCA176" s="145"/>
      <c r="BCB176" s="145"/>
      <c r="BCC176" s="167"/>
      <c r="BCD176" s="147"/>
      <c r="BCE176" s="148"/>
      <c r="BCF176" s="187"/>
      <c r="BCG176" s="188"/>
      <c r="BCH176" s="165"/>
      <c r="BCI176" s="166"/>
      <c r="BCJ176" s="146"/>
      <c r="BCK176" s="145"/>
      <c r="BCL176" s="145"/>
      <c r="BCM176" s="167"/>
      <c r="BCN176" s="147"/>
      <c r="BCO176" s="148"/>
      <c r="BCP176" s="187"/>
      <c r="BCQ176" s="188"/>
      <c r="BCR176" s="165"/>
      <c r="BCS176" s="166"/>
      <c r="BCT176" s="146"/>
      <c r="BCU176" s="145"/>
      <c r="BCV176" s="145"/>
      <c r="BCW176" s="167"/>
      <c r="BCX176" s="147"/>
      <c r="BCY176" s="148"/>
      <c r="BCZ176" s="187"/>
      <c r="BDA176" s="188"/>
      <c r="BDB176" s="165"/>
      <c r="BDC176" s="166"/>
      <c r="BDD176" s="146"/>
      <c r="BDE176" s="145"/>
      <c r="BDF176" s="145"/>
      <c r="BDG176" s="167"/>
      <c r="BDH176" s="147"/>
      <c r="BDI176" s="148"/>
      <c r="BDJ176" s="187"/>
      <c r="BDK176" s="188"/>
      <c r="BDL176" s="165"/>
      <c r="BDM176" s="166"/>
      <c r="BDN176" s="146"/>
      <c r="BDO176" s="145"/>
      <c r="BDP176" s="145"/>
      <c r="BDQ176" s="167"/>
      <c r="BDR176" s="147"/>
      <c r="BDS176" s="148"/>
      <c r="BDT176" s="187"/>
      <c r="BDU176" s="188"/>
      <c r="BDV176" s="165"/>
      <c r="BDW176" s="166"/>
      <c r="BDX176" s="146"/>
      <c r="BDY176" s="145"/>
      <c r="BDZ176" s="145"/>
      <c r="BEA176" s="167"/>
      <c r="BEB176" s="147"/>
      <c r="BEC176" s="148"/>
      <c r="BED176" s="187"/>
      <c r="BEE176" s="188"/>
      <c r="BEF176" s="165"/>
      <c r="BEG176" s="166"/>
      <c r="BEH176" s="146"/>
      <c r="BEI176" s="145"/>
      <c r="BEJ176" s="145"/>
      <c r="BEK176" s="167"/>
      <c r="BEL176" s="147"/>
      <c r="BEM176" s="148"/>
      <c r="BEN176" s="187"/>
      <c r="BEO176" s="188"/>
      <c r="BEP176" s="165"/>
      <c r="BEQ176" s="166"/>
      <c r="BER176" s="146"/>
      <c r="BES176" s="145"/>
      <c r="BET176" s="145"/>
      <c r="BEU176" s="167"/>
      <c r="BEV176" s="147"/>
      <c r="BEW176" s="148"/>
      <c r="BEX176" s="187"/>
      <c r="BEY176" s="188"/>
      <c r="BEZ176" s="165"/>
      <c r="BFA176" s="166"/>
      <c r="BFB176" s="146"/>
      <c r="BFC176" s="145"/>
      <c r="BFD176" s="145"/>
      <c r="BFE176" s="167"/>
      <c r="BFF176" s="147"/>
      <c r="BFG176" s="148"/>
      <c r="BFH176" s="187"/>
      <c r="BFI176" s="188"/>
      <c r="BFJ176" s="165"/>
      <c r="BFK176" s="166"/>
      <c r="BFL176" s="146"/>
      <c r="BFM176" s="145"/>
      <c r="BFN176" s="145"/>
      <c r="BFO176" s="167"/>
      <c r="BFP176" s="147"/>
      <c r="BFQ176" s="148"/>
      <c r="BFR176" s="187"/>
      <c r="BFS176" s="188"/>
      <c r="BFT176" s="165"/>
      <c r="BFU176" s="166"/>
      <c r="BFV176" s="146"/>
      <c r="BFW176" s="145"/>
      <c r="BFX176" s="145"/>
      <c r="BFY176" s="167"/>
      <c r="BFZ176" s="147"/>
      <c r="BGA176" s="148"/>
      <c r="BGB176" s="187"/>
      <c r="BGC176" s="188"/>
      <c r="BGD176" s="165"/>
      <c r="BGE176" s="166"/>
      <c r="BGF176" s="146"/>
      <c r="BGG176" s="145"/>
      <c r="BGH176" s="145"/>
      <c r="BGI176" s="167"/>
      <c r="BGJ176" s="147"/>
      <c r="BGK176" s="148"/>
      <c r="BGL176" s="187"/>
      <c r="BGM176" s="188"/>
      <c r="BGN176" s="165"/>
      <c r="BGO176" s="166"/>
      <c r="BGP176" s="146"/>
      <c r="BGQ176" s="145"/>
      <c r="BGR176" s="145"/>
      <c r="BGS176" s="167"/>
      <c r="BGT176" s="147"/>
      <c r="BGU176" s="148"/>
      <c r="BGV176" s="187"/>
      <c r="BGW176" s="188"/>
      <c r="BGX176" s="165"/>
      <c r="BGY176" s="166"/>
      <c r="BGZ176" s="146"/>
      <c r="BHA176" s="145"/>
      <c r="BHB176" s="145"/>
      <c r="BHC176" s="167"/>
      <c r="BHD176" s="147"/>
      <c r="BHE176" s="148"/>
      <c r="BHF176" s="187"/>
      <c r="BHG176" s="188"/>
      <c r="BHH176" s="165"/>
      <c r="BHI176" s="166"/>
      <c r="BHJ176" s="146"/>
      <c r="BHK176" s="145"/>
      <c r="BHL176" s="145"/>
      <c r="BHM176" s="167"/>
      <c r="BHN176" s="147"/>
      <c r="BHO176" s="148"/>
      <c r="BHP176" s="187"/>
      <c r="BHQ176" s="188"/>
      <c r="BHR176" s="165"/>
      <c r="BHS176" s="166"/>
      <c r="BHT176" s="146"/>
      <c r="BHU176" s="145"/>
      <c r="BHV176" s="145"/>
      <c r="BHW176" s="167"/>
      <c r="BHX176" s="147"/>
      <c r="BHY176" s="148"/>
      <c r="BHZ176" s="187"/>
      <c r="BIA176" s="188"/>
      <c r="BIB176" s="165"/>
      <c r="BIC176" s="166"/>
      <c r="BID176" s="146"/>
      <c r="BIE176" s="145"/>
      <c r="BIF176" s="145"/>
      <c r="BIG176" s="167"/>
      <c r="BIH176" s="147"/>
      <c r="BII176" s="148"/>
      <c r="BIJ176" s="187"/>
      <c r="BIK176" s="188"/>
      <c r="BIL176" s="165"/>
      <c r="BIM176" s="166"/>
      <c r="BIN176" s="146"/>
      <c r="BIO176" s="145"/>
      <c r="BIP176" s="145"/>
      <c r="BIQ176" s="167"/>
      <c r="BIR176" s="147"/>
      <c r="BIS176" s="148"/>
      <c r="BIT176" s="187"/>
      <c r="BIU176" s="188"/>
      <c r="BIV176" s="165"/>
      <c r="BIW176" s="166"/>
      <c r="BIX176" s="146"/>
      <c r="BIY176" s="145"/>
      <c r="BIZ176" s="145"/>
      <c r="BJA176" s="167"/>
      <c r="BJB176" s="147"/>
      <c r="BJC176" s="148"/>
      <c r="BJD176" s="187"/>
      <c r="BJE176" s="188"/>
      <c r="BJF176" s="165"/>
      <c r="BJG176" s="166"/>
      <c r="BJH176" s="146"/>
      <c r="BJI176" s="145"/>
      <c r="BJJ176" s="145"/>
      <c r="BJK176" s="167"/>
      <c r="BJL176" s="147"/>
      <c r="BJM176" s="148"/>
      <c r="BJN176" s="187"/>
      <c r="BJO176" s="188"/>
      <c r="BJP176" s="165"/>
      <c r="BJQ176" s="166"/>
      <c r="BJR176" s="146"/>
      <c r="BJS176" s="145"/>
      <c r="BJT176" s="145"/>
      <c r="BJU176" s="167"/>
      <c r="BJV176" s="147"/>
      <c r="BJW176" s="148"/>
      <c r="BJX176" s="187"/>
      <c r="BJY176" s="188"/>
      <c r="BJZ176" s="165"/>
      <c r="BKA176" s="166"/>
      <c r="BKB176" s="146"/>
      <c r="BKC176" s="145"/>
      <c r="BKD176" s="145"/>
      <c r="BKE176" s="167"/>
      <c r="BKF176" s="147"/>
      <c r="BKG176" s="148"/>
      <c r="BKH176" s="187"/>
      <c r="BKI176" s="188"/>
      <c r="BKJ176" s="165"/>
      <c r="BKK176" s="166"/>
      <c r="BKL176" s="146"/>
      <c r="BKM176" s="145"/>
      <c r="BKN176" s="145"/>
      <c r="BKO176" s="167"/>
      <c r="BKP176" s="147"/>
      <c r="BKQ176" s="148"/>
      <c r="BKR176" s="187"/>
      <c r="BKS176" s="188"/>
      <c r="BKT176" s="165"/>
      <c r="BKU176" s="166"/>
      <c r="BKV176" s="146"/>
      <c r="BKW176" s="145"/>
      <c r="BKX176" s="145"/>
      <c r="BKY176" s="167"/>
      <c r="BKZ176" s="147"/>
      <c r="BLA176" s="148"/>
      <c r="BLB176" s="187"/>
      <c r="BLC176" s="188"/>
      <c r="BLD176" s="165"/>
      <c r="BLE176" s="166"/>
      <c r="BLF176" s="146"/>
      <c r="BLG176" s="145"/>
      <c r="BLH176" s="145"/>
      <c r="BLI176" s="167"/>
      <c r="BLJ176" s="147"/>
      <c r="BLK176" s="148"/>
      <c r="BLL176" s="187"/>
      <c r="BLM176" s="188"/>
      <c r="BLN176" s="165"/>
      <c r="BLO176" s="166"/>
      <c r="BLP176" s="146"/>
      <c r="BLQ176" s="145"/>
      <c r="BLR176" s="145"/>
      <c r="BLS176" s="167"/>
      <c r="BLT176" s="147"/>
      <c r="BLU176" s="148"/>
      <c r="BLV176" s="187"/>
      <c r="BLW176" s="188"/>
      <c r="BLX176" s="165"/>
      <c r="BLY176" s="166"/>
      <c r="BLZ176" s="146"/>
      <c r="BMA176" s="145"/>
      <c r="BMB176" s="145"/>
      <c r="BMC176" s="167"/>
      <c r="BMD176" s="147"/>
      <c r="BME176" s="148"/>
      <c r="BMF176" s="187"/>
      <c r="BMG176" s="188"/>
      <c r="BMH176" s="165"/>
      <c r="BMI176" s="166"/>
      <c r="BMJ176" s="146"/>
      <c r="BMK176" s="145"/>
      <c r="BML176" s="145"/>
      <c r="BMM176" s="167"/>
      <c r="BMN176" s="147"/>
      <c r="BMO176" s="148"/>
      <c r="BMP176" s="187"/>
      <c r="BMQ176" s="188"/>
      <c r="BMR176" s="165"/>
      <c r="BMS176" s="166"/>
      <c r="BMT176" s="146"/>
      <c r="BMU176" s="145"/>
      <c r="BMV176" s="145"/>
      <c r="BMW176" s="167"/>
      <c r="BMX176" s="147"/>
      <c r="BMY176" s="148"/>
      <c r="BMZ176" s="187"/>
      <c r="BNA176" s="188"/>
      <c r="BNB176" s="165"/>
      <c r="BNC176" s="166"/>
      <c r="BND176" s="146"/>
      <c r="BNE176" s="145"/>
      <c r="BNF176" s="145"/>
      <c r="BNG176" s="167"/>
      <c r="BNH176" s="147"/>
      <c r="BNI176" s="148"/>
      <c r="BNJ176" s="187"/>
      <c r="BNK176" s="188"/>
      <c r="BNL176" s="165"/>
      <c r="BNM176" s="166"/>
      <c r="BNN176" s="146"/>
      <c r="BNO176" s="145"/>
      <c r="BNP176" s="145"/>
      <c r="BNQ176" s="167"/>
      <c r="BNR176" s="147"/>
      <c r="BNS176" s="148"/>
      <c r="BNT176" s="187"/>
      <c r="BNU176" s="188"/>
      <c r="BNV176" s="165"/>
      <c r="BNW176" s="166"/>
      <c r="BNX176" s="146"/>
      <c r="BNY176" s="145"/>
      <c r="BNZ176" s="145"/>
      <c r="BOA176" s="167"/>
      <c r="BOB176" s="147"/>
      <c r="BOC176" s="148"/>
      <c r="BOD176" s="187"/>
      <c r="BOE176" s="188"/>
      <c r="BOF176" s="165"/>
      <c r="BOG176" s="166"/>
      <c r="BOH176" s="146"/>
      <c r="BOI176" s="145"/>
      <c r="BOJ176" s="145"/>
      <c r="BOK176" s="167"/>
      <c r="BOL176" s="147"/>
      <c r="BOM176" s="148"/>
      <c r="BON176" s="187"/>
      <c r="BOO176" s="188"/>
      <c r="BOP176" s="165"/>
      <c r="BOQ176" s="166"/>
      <c r="BOR176" s="146"/>
      <c r="BOS176" s="145"/>
      <c r="BOT176" s="145"/>
      <c r="BOU176" s="167"/>
      <c r="BOV176" s="147"/>
      <c r="BOW176" s="148"/>
      <c r="BOX176" s="187"/>
      <c r="BOY176" s="188"/>
      <c r="BOZ176" s="165"/>
      <c r="BPA176" s="166"/>
      <c r="BPB176" s="146"/>
      <c r="BPC176" s="145"/>
      <c r="BPD176" s="145"/>
      <c r="BPE176" s="167"/>
      <c r="BPF176" s="147"/>
      <c r="BPG176" s="148"/>
      <c r="BPH176" s="187"/>
      <c r="BPI176" s="188"/>
      <c r="BPJ176" s="165"/>
      <c r="BPK176" s="166"/>
      <c r="BPL176" s="146"/>
      <c r="BPM176" s="145"/>
      <c r="BPN176" s="145"/>
      <c r="BPO176" s="167"/>
      <c r="BPP176" s="147"/>
      <c r="BPQ176" s="148"/>
      <c r="BPR176" s="187"/>
      <c r="BPS176" s="188"/>
      <c r="BPT176" s="165"/>
      <c r="BPU176" s="166"/>
      <c r="BPV176" s="146"/>
      <c r="BPW176" s="145"/>
      <c r="BPX176" s="145"/>
      <c r="BPY176" s="167"/>
      <c r="BPZ176" s="147"/>
      <c r="BQA176" s="148"/>
      <c r="BQB176" s="187"/>
      <c r="BQC176" s="188"/>
      <c r="BQD176" s="165"/>
      <c r="BQE176" s="166"/>
      <c r="BQF176" s="146"/>
      <c r="BQG176" s="145"/>
      <c r="BQH176" s="145"/>
      <c r="BQI176" s="167"/>
      <c r="BQJ176" s="147"/>
      <c r="BQK176" s="148"/>
      <c r="BQL176" s="187"/>
      <c r="BQM176" s="188"/>
      <c r="BQN176" s="165"/>
      <c r="BQO176" s="166"/>
      <c r="BQP176" s="146"/>
      <c r="BQQ176" s="145"/>
      <c r="BQR176" s="145"/>
      <c r="BQS176" s="167"/>
      <c r="BQT176" s="147"/>
      <c r="BQU176" s="148"/>
      <c r="BQV176" s="187"/>
      <c r="BQW176" s="188"/>
      <c r="BQX176" s="165"/>
      <c r="BQY176" s="166"/>
      <c r="BQZ176" s="146"/>
      <c r="BRA176" s="145"/>
      <c r="BRB176" s="145"/>
      <c r="BRC176" s="167"/>
      <c r="BRD176" s="147"/>
      <c r="BRE176" s="148"/>
      <c r="BRF176" s="187"/>
      <c r="BRG176" s="188"/>
      <c r="BRH176" s="165"/>
      <c r="BRI176" s="166"/>
      <c r="BRJ176" s="146"/>
      <c r="BRK176" s="145"/>
      <c r="BRL176" s="145"/>
      <c r="BRM176" s="167"/>
      <c r="BRN176" s="147"/>
      <c r="BRO176" s="148"/>
      <c r="BRP176" s="187"/>
      <c r="BRQ176" s="188"/>
      <c r="BRR176" s="165"/>
      <c r="BRS176" s="166"/>
      <c r="BRT176" s="146"/>
      <c r="BRU176" s="145"/>
      <c r="BRV176" s="145"/>
      <c r="BRW176" s="167"/>
      <c r="BRX176" s="147"/>
      <c r="BRY176" s="148"/>
      <c r="BRZ176" s="187"/>
      <c r="BSA176" s="188"/>
      <c r="BSB176" s="165"/>
      <c r="BSC176" s="166"/>
      <c r="BSD176" s="146"/>
      <c r="BSE176" s="145"/>
      <c r="BSF176" s="145"/>
      <c r="BSG176" s="167"/>
      <c r="BSH176" s="147"/>
      <c r="BSI176" s="148"/>
      <c r="BSJ176" s="187"/>
      <c r="BSK176" s="188"/>
      <c r="BSL176" s="165"/>
      <c r="BSM176" s="166"/>
      <c r="BSN176" s="146"/>
      <c r="BSO176" s="145"/>
      <c r="BSP176" s="145"/>
      <c r="BSQ176" s="167"/>
      <c r="BSR176" s="147"/>
      <c r="BSS176" s="148"/>
      <c r="BST176" s="187"/>
      <c r="BSU176" s="188"/>
      <c r="BSV176" s="165"/>
      <c r="BSW176" s="166"/>
      <c r="BSX176" s="146"/>
      <c r="BSY176" s="145"/>
      <c r="BSZ176" s="145"/>
      <c r="BTA176" s="167"/>
      <c r="BTB176" s="147"/>
      <c r="BTC176" s="148"/>
      <c r="BTD176" s="187"/>
      <c r="BTE176" s="188"/>
      <c r="BTF176" s="165"/>
      <c r="BTG176" s="166"/>
      <c r="BTH176" s="146"/>
      <c r="BTI176" s="145"/>
      <c r="BTJ176" s="145"/>
      <c r="BTK176" s="167"/>
      <c r="BTL176" s="147"/>
      <c r="BTM176" s="148"/>
      <c r="BTN176" s="187"/>
      <c r="BTO176" s="188"/>
      <c r="BTP176" s="165"/>
      <c r="BTQ176" s="166"/>
      <c r="BTR176" s="146"/>
      <c r="BTS176" s="145"/>
      <c r="BTT176" s="145"/>
      <c r="BTU176" s="167"/>
      <c r="BTV176" s="147"/>
      <c r="BTW176" s="148"/>
      <c r="BTX176" s="187"/>
      <c r="BTY176" s="188"/>
      <c r="BTZ176" s="165"/>
      <c r="BUA176" s="166"/>
      <c r="BUB176" s="146"/>
      <c r="BUC176" s="145"/>
      <c r="BUD176" s="145"/>
      <c r="BUE176" s="167"/>
      <c r="BUF176" s="147"/>
      <c r="BUG176" s="148"/>
      <c r="BUH176" s="187"/>
      <c r="BUI176" s="188"/>
      <c r="BUJ176" s="165"/>
      <c r="BUK176" s="166"/>
      <c r="BUL176" s="146"/>
      <c r="BUM176" s="145"/>
      <c r="BUN176" s="145"/>
      <c r="BUO176" s="167"/>
      <c r="BUP176" s="147"/>
      <c r="BUQ176" s="148"/>
      <c r="BUR176" s="187"/>
      <c r="BUS176" s="188"/>
      <c r="BUT176" s="165"/>
      <c r="BUU176" s="166"/>
      <c r="BUV176" s="146"/>
      <c r="BUW176" s="145"/>
      <c r="BUX176" s="145"/>
      <c r="BUY176" s="167"/>
      <c r="BUZ176" s="147"/>
      <c r="BVA176" s="148"/>
      <c r="BVB176" s="187"/>
      <c r="BVC176" s="188"/>
      <c r="BVD176" s="165"/>
      <c r="BVE176" s="166"/>
      <c r="BVF176" s="146"/>
      <c r="BVG176" s="145"/>
      <c r="BVH176" s="145"/>
      <c r="BVI176" s="167"/>
      <c r="BVJ176" s="147"/>
      <c r="BVK176" s="148"/>
      <c r="BVL176" s="187"/>
      <c r="BVM176" s="188"/>
      <c r="BVN176" s="165"/>
      <c r="BVO176" s="166"/>
      <c r="BVP176" s="146"/>
      <c r="BVQ176" s="145"/>
      <c r="BVR176" s="145"/>
      <c r="BVS176" s="167"/>
      <c r="BVT176" s="147"/>
      <c r="BVU176" s="148"/>
      <c r="BVV176" s="187"/>
      <c r="BVW176" s="188"/>
      <c r="BVX176" s="165"/>
      <c r="BVY176" s="166"/>
      <c r="BVZ176" s="146"/>
      <c r="BWA176" s="145"/>
      <c r="BWB176" s="145"/>
      <c r="BWC176" s="167"/>
      <c r="BWD176" s="147"/>
      <c r="BWE176" s="148"/>
      <c r="BWF176" s="187"/>
      <c r="BWG176" s="188"/>
      <c r="BWH176" s="165"/>
      <c r="BWI176" s="166"/>
      <c r="BWJ176" s="146"/>
      <c r="BWK176" s="145"/>
      <c r="BWL176" s="145"/>
      <c r="BWM176" s="167"/>
      <c r="BWN176" s="147"/>
      <c r="BWO176" s="148"/>
      <c r="BWP176" s="187"/>
      <c r="BWQ176" s="188"/>
      <c r="BWR176" s="165"/>
      <c r="BWS176" s="166"/>
      <c r="BWT176" s="146"/>
      <c r="BWU176" s="145"/>
      <c r="BWV176" s="145"/>
      <c r="BWW176" s="167"/>
      <c r="BWX176" s="147"/>
      <c r="BWY176" s="148"/>
      <c r="BWZ176" s="187"/>
      <c r="BXA176" s="188"/>
      <c r="BXB176" s="165"/>
      <c r="BXC176" s="166"/>
      <c r="BXD176" s="146"/>
      <c r="BXE176" s="145"/>
      <c r="BXF176" s="145"/>
      <c r="BXG176" s="167"/>
      <c r="BXH176" s="147"/>
      <c r="BXI176" s="148"/>
      <c r="BXJ176" s="187"/>
      <c r="BXK176" s="188"/>
      <c r="BXL176" s="165"/>
      <c r="BXM176" s="166"/>
      <c r="BXN176" s="146"/>
      <c r="BXO176" s="145"/>
      <c r="BXP176" s="145"/>
      <c r="BXQ176" s="167"/>
      <c r="BXR176" s="147"/>
      <c r="BXS176" s="148"/>
      <c r="BXT176" s="187"/>
      <c r="BXU176" s="188"/>
      <c r="BXV176" s="165"/>
      <c r="BXW176" s="166"/>
      <c r="BXX176" s="146"/>
      <c r="BXY176" s="145"/>
      <c r="BXZ176" s="145"/>
      <c r="BYA176" s="167"/>
      <c r="BYB176" s="147"/>
      <c r="BYC176" s="148"/>
      <c r="BYD176" s="187"/>
      <c r="BYE176" s="188"/>
      <c r="BYF176" s="165"/>
      <c r="BYG176" s="166"/>
      <c r="BYH176" s="146"/>
      <c r="BYI176" s="145"/>
      <c r="BYJ176" s="145"/>
      <c r="BYK176" s="167"/>
      <c r="BYL176" s="147"/>
      <c r="BYM176" s="148"/>
      <c r="BYN176" s="187"/>
      <c r="BYO176" s="188"/>
      <c r="BYP176" s="165"/>
      <c r="BYQ176" s="166"/>
      <c r="BYR176" s="146"/>
      <c r="BYS176" s="145"/>
      <c r="BYT176" s="145"/>
      <c r="BYU176" s="167"/>
      <c r="BYV176" s="147"/>
      <c r="BYW176" s="148"/>
      <c r="BYX176" s="187"/>
      <c r="BYY176" s="188"/>
      <c r="BYZ176" s="165"/>
      <c r="BZA176" s="166"/>
      <c r="BZB176" s="146"/>
      <c r="BZC176" s="145"/>
      <c r="BZD176" s="145"/>
      <c r="BZE176" s="167"/>
      <c r="BZF176" s="147"/>
      <c r="BZG176" s="148"/>
      <c r="BZH176" s="187"/>
      <c r="BZI176" s="188"/>
      <c r="BZJ176" s="165"/>
      <c r="BZK176" s="166"/>
      <c r="BZL176" s="146"/>
      <c r="BZM176" s="145"/>
      <c r="BZN176" s="145"/>
      <c r="BZO176" s="167"/>
      <c r="BZP176" s="147"/>
      <c r="BZQ176" s="148"/>
      <c r="BZR176" s="187"/>
      <c r="BZS176" s="188"/>
      <c r="BZT176" s="165"/>
      <c r="BZU176" s="166"/>
      <c r="BZV176" s="146"/>
      <c r="BZW176" s="145"/>
      <c r="BZX176" s="145"/>
      <c r="BZY176" s="167"/>
      <c r="BZZ176" s="147"/>
      <c r="CAA176" s="148"/>
      <c r="CAB176" s="187"/>
      <c r="CAC176" s="188"/>
      <c r="CAD176" s="165"/>
      <c r="CAE176" s="166"/>
      <c r="CAF176" s="146"/>
      <c r="CAG176" s="145"/>
      <c r="CAH176" s="145"/>
      <c r="CAI176" s="167"/>
      <c r="CAJ176" s="147"/>
      <c r="CAK176" s="148"/>
      <c r="CAL176" s="187"/>
      <c r="CAM176" s="188"/>
      <c r="CAN176" s="165"/>
      <c r="CAO176" s="166"/>
      <c r="CAP176" s="146"/>
      <c r="CAQ176" s="145"/>
      <c r="CAR176" s="145"/>
      <c r="CAS176" s="167"/>
      <c r="CAT176" s="147"/>
      <c r="CAU176" s="148"/>
      <c r="CAV176" s="187"/>
      <c r="CAW176" s="188"/>
      <c r="CAX176" s="165"/>
      <c r="CAY176" s="166"/>
      <c r="CAZ176" s="146"/>
      <c r="CBA176" s="145"/>
      <c r="CBB176" s="145"/>
      <c r="CBC176" s="167"/>
      <c r="CBD176" s="147"/>
      <c r="CBE176" s="148"/>
      <c r="CBF176" s="187"/>
      <c r="CBG176" s="188"/>
      <c r="CBH176" s="165"/>
      <c r="CBI176" s="166"/>
      <c r="CBJ176" s="146"/>
      <c r="CBK176" s="145"/>
      <c r="CBL176" s="145"/>
      <c r="CBM176" s="167"/>
      <c r="CBN176" s="147"/>
      <c r="CBO176" s="148"/>
      <c r="CBP176" s="187"/>
      <c r="CBQ176" s="188"/>
      <c r="CBR176" s="165"/>
      <c r="CBS176" s="166"/>
      <c r="CBT176" s="146"/>
      <c r="CBU176" s="145"/>
      <c r="CBV176" s="145"/>
      <c r="CBW176" s="167"/>
      <c r="CBX176" s="147"/>
      <c r="CBY176" s="148"/>
      <c r="CBZ176" s="187"/>
      <c r="CCA176" s="188"/>
      <c r="CCB176" s="165"/>
      <c r="CCC176" s="166"/>
      <c r="CCD176" s="146"/>
      <c r="CCE176" s="145"/>
      <c r="CCF176" s="145"/>
      <c r="CCG176" s="167"/>
      <c r="CCH176" s="147"/>
      <c r="CCI176" s="148"/>
      <c r="CCJ176" s="187"/>
      <c r="CCK176" s="188"/>
      <c r="CCL176" s="165"/>
      <c r="CCM176" s="166"/>
      <c r="CCN176" s="146"/>
      <c r="CCO176" s="145"/>
      <c r="CCP176" s="145"/>
      <c r="CCQ176" s="167"/>
      <c r="CCR176" s="147"/>
      <c r="CCS176" s="148"/>
      <c r="CCT176" s="187"/>
      <c r="CCU176" s="188"/>
      <c r="CCV176" s="165"/>
      <c r="CCW176" s="166"/>
      <c r="CCX176" s="146"/>
      <c r="CCY176" s="145"/>
      <c r="CCZ176" s="145"/>
      <c r="CDA176" s="167"/>
      <c r="CDB176" s="147"/>
      <c r="CDC176" s="148"/>
      <c r="CDD176" s="187"/>
      <c r="CDE176" s="188"/>
      <c r="CDF176" s="165"/>
      <c r="CDG176" s="166"/>
      <c r="CDH176" s="146"/>
      <c r="CDI176" s="145"/>
      <c r="CDJ176" s="145"/>
      <c r="CDK176" s="167"/>
      <c r="CDL176" s="147"/>
      <c r="CDM176" s="148"/>
      <c r="CDN176" s="187"/>
      <c r="CDO176" s="188"/>
      <c r="CDP176" s="165"/>
      <c r="CDQ176" s="166"/>
      <c r="CDR176" s="146"/>
      <c r="CDS176" s="145"/>
      <c r="CDT176" s="145"/>
      <c r="CDU176" s="167"/>
      <c r="CDV176" s="147"/>
      <c r="CDW176" s="148"/>
      <c r="CDX176" s="187"/>
      <c r="CDY176" s="188"/>
      <c r="CDZ176" s="165"/>
      <c r="CEA176" s="166"/>
      <c r="CEB176" s="146"/>
      <c r="CEC176" s="145"/>
      <c r="CED176" s="145"/>
      <c r="CEE176" s="167"/>
      <c r="CEF176" s="147"/>
      <c r="CEG176" s="148"/>
      <c r="CEH176" s="187"/>
      <c r="CEI176" s="188"/>
      <c r="CEJ176" s="165"/>
      <c r="CEK176" s="166"/>
      <c r="CEL176" s="146"/>
      <c r="CEM176" s="145"/>
      <c r="CEN176" s="145"/>
      <c r="CEO176" s="167"/>
      <c r="CEP176" s="147"/>
      <c r="CEQ176" s="148"/>
      <c r="CER176" s="187"/>
      <c r="CES176" s="188"/>
      <c r="CET176" s="165"/>
      <c r="CEU176" s="166"/>
      <c r="CEV176" s="146"/>
      <c r="CEW176" s="145"/>
      <c r="CEX176" s="145"/>
      <c r="CEY176" s="167"/>
      <c r="CEZ176" s="147"/>
      <c r="CFA176" s="148"/>
      <c r="CFB176" s="187"/>
      <c r="CFC176" s="188"/>
      <c r="CFD176" s="165"/>
      <c r="CFE176" s="166"/>
      <c r="CFF176" s="146"/>
      <c r="CFG176" s="145"/>
      <c r="CFH176" s="145"/>
      <c r="CFI176" s="167"/>
      <c r="CFJ176" s="147"/>
      <c r="CFK176" s="148"/>
      <c r="CFL176" s="187"/>
      <c r="CFM176" s="188"/>
      <c r="CFN176" s="165"/>
      <c r="CFO176" s="166"/>
      <c r="CFP176" s="146"/>
      <c r="CFQ176" s="145"/>
      <c r="CFR176" s="145"/>
      <c r="CFS176" s="167"/>
      <c r="CFT176" s="147"/>
      <c r="CFU176" s="148"/>
      <c r="CFV176" s="187"/>
      <c r="CFW176" s="188"/>
      <c r="CFX176" s="165"/>
      <c r="CFY176" s="166"/>
      <c r="CFZ176" s="146"/>
      <c r="CGA176" s="145"/>
      <c r="CGB176" s="145"/>
      <c r="CGC176" s="167"/>
      <c r="CGD176" s="147"/>
      <c r="CGE176" s="148"/>
      <c r="CGF176" s="187"/>
      <c r="CGG176" s="188"/>
      <c r="CGH176" s="165"/>
      <c r="CGI176" s="166"/>
      <c r="CGJ176" s="146"/>
      <c r="CGK176" s="145"/>
      <c r="CGL176" s="145"/>
      <c r="CGM176" s="167"/>
      <c r="CGN176" s="147"/>
      <c r="CGO176" s="148"/>
      <c r="CGP176" s="187"/>
      <c r="CGQ176" s="188"/>
      <c r="CGR176" s="165"/>
      <c r="CGS176" s="166"/>
      <c r="CGT176" s="146"/>
      <c r="CGU176" s="145"/>
      <c r="CGV176" s="145"/>
      <c r="CGW176" s="167"/>
      <c r="CGX176" s="147"/>
      <c r="CGY176" s="148"/>
      <c r="CGZ176" s="187"/>
      <c r="CHA176" s="188"/>
      <c r="CHB176" s="165"/>
      <c r="CHC176" s="166"/>
      <c r="CHD176" s="146"/>
      <c r="CHE176" s="145"/>
      <c r="CHF176" s="145"/>
      <c r="CHG176" s="167"/>
      <c r="CHH176" s="147"/>
      <c r="CHI176" s="148"/>
      <c r="CHJ176" s="187"/>
      <c r="CHK176" s="188"/>
      <c r="CHL176" s="165"/>
      <c r="CHM176" s="166"/>
      <c r="CHN176" s="146"/>
      <c r="CHO176" s="145"/>
      <c r="CHP176" s="145"/>
      <c r="CHQ176" s="167"/>
      <c r="CHR176" s="147"/>
      <c r="CHS176" s="148"/>
      <c r="CHT176" s="187"/>
      <c r="CHU176" s="188"/>
      <c r="CHV176" s="165"/>
      <c r="CHW176" s="166"/>
      <c r="CHX176" s="146"/>
      <c r="CHY176" s="145"/>
      <c r="CHZ176" s="145"/>
      <c r="CIA176" s="167"/>
      <c r="CIB176" s="147"/>
      <c r="CIC176" s="148"/>
      <c r="CID176" s="187"/>
      <c r="CIE176" s="188"/>
      <c r="CIF176" s="165"/>
      <c r="CIG176" s="166"/>
      <c r="CIH176" s="146"/>
      <c r="CII176" s="145"/>
      <c r="CIJ176" s="145"/>
      <c r="CIK176" s="167"/>
      <c r="CIL176" s="147"/>
      <c r="CIM176" s="148"/>
      <c r="CIN176" s="187"/>
      <c r="CIO176" s="188"/>
      <c r="CIP176" s="165"/>
      <c r="CIQ176" s="166"/>
      <c r="CIR176" s="146"/>
      <c r="CIS176" s="145"/>
      <c r="CIT176" s="145"/>
      <c r="CIU176" s="167"/>
      <c r="CIV176" s="147"/>
      <c r="CIW176" s="148"/>
      <c r="CIX176" s="187"/>
      <c r="CIY176" s="188"/>
      <c r="CIZ176" s="165"/>
      <c r="CJA176" s="166"/>
      <c r="CJB176" s="146"/>
      <c r="CJC176" s="145"/>
      <c r="CJD176" s="145"/>
      <c r="CJE176" s="167"/>
      <c r="CJF176" s="147"/>
      <c r="CJG176" s="148"/>
      <c r="CJH176" s="187"/>
      <c r="CJI176" s="188"/>
      <c r="CJJ176" s="165"/>
      <c r="CJK176" s="166"/>
      <c r="CJL176" s="146"/>
      <c r="CJM176" s="145"/>
      <c r="CJN176" s="145"/>
      <c r="CJO176" s="167"/>
      <c r="CJP176" s="147"/>
      <c r="CJQ176" s="148"/>
      <c r="CJR176" s="187"/>
      <c r="CJS176" s="188"/>
      <c r="CJT176" s="165"/>
      <c r="CJU176" s="166"/>
      <c r="CJV176" s="146"/>
      <c r="CJW176" s="145"/>
      <c r="CJX176" s="145"/>
      <c r="CJY176" s="167"/>
      <c r="CJZ176" s="147"/>
      <c r="CKA176" s="148"/>
      <c r="CKB176" s="187"/>
      <c r="CKC176" s="188"/>
      <c r="CKD176" s="165"/>
      <c r="CKE176" s="166"/>
      <c r="CKF176" s="146"/>
      <c r="CKG176" s="145"/>
      <c r="CKH176" s="145"/>
      <c r="CKI176" s="167"/>
      <c r="CKJ176" s="147"/>
      <c r="CKK176" s="148"/>
      <c r="CKL176" s="187"/>
      <c r="CKM176" s="188"/>
      <c r="CKN176" s="165"/>
      <c r="CKO176" s="166"/>
      <c r="CKP176" s="146"/>
      <c r="CKQ176" s="145"/>
      <c r="CKR176" s="145"/>
      <c r="CKS176" s="167"/>
      <c r="CKT176" s="147"/>
      <c r="CKU176" s="148"/>
      <c r="CKV176" s="187"/>
      <c r="CKW176" s="188"/>
      <c r="CKX176" s="165"/>
      <c r="CKY176" s="166"/>
      <c r="CKZ176" s="146"/>
      <c r="CLA176" s="145"/>
      <c r="CLB176" s="145"/>
      <c r="CLC176" s="167"/>
      <c r="CLD176" s="147"/>
      <c r="CLE176" s="148"/>
      <c r="CLF176" s="187"/>
      <c r="CLG176" s="188"/>
      <c r="CLH176" s="165"/>
      <c r="CLI176" s="166"/>
      <c r="CLJ176" s="146"/>
      <c r="CLK176" s="145"/>
      <c r="CLL176" s="145"/>
      <c r="CLM176" s="167"/>
      <c r="CLN176" s="147"/>
      <c r="CLO176" s="148"/>
      <c r="CLP176" s="187"/>
      <c r="CLQ176" s="188"/>
      <c r="CLR176" s="165"/>
      <c r="CLS176" s="166"/>
      <c r="CLT176" s="146"/>
      <c r="CLU176" s="145"/>
      <c r="CLV176" s="145"/>
      <c r="CLW176" s="167"/>
      <c r="CLX176" s="147"/>
      <c r="CLY176" s="148"/>
      <c r="CLZ176" s="187"/>
      <c r="CMA176" s="188"/>
      <c r="CMB176" s="165"/>
      <c r="CMC176" s="166"/>
      <c r="CMD176" s="146"/>
      <c r="CME176" s="145"/>
      <c r="CMF176" s="145"/>
      <c r="CMG176" s="167"/>
      <c r="CMH176" s="147"/>
      <c r="CMI176" s="148"/>
      <c r="CMJ176" s="187"/>
      <c r="CMK176" s="188"/>
      <c r="CML176" s="165"/>
      <c r="CMM176" s="166"/>
      <c r="CMN176" s="146"/>
      <c r="CMO176" s="145"/>
      <c r="CMP176" s="145"/>
      <c r="CMQ176" s="167"/>
      <c r="CMR176" s="147"/>
      <c r="CMS176" s="148"/>
      <c r="CMT176" s="187"/>
      <c r="CMU176" s="188"/>
      <c r="CMV176" s="165"/>
      <c r="CMW176" s="166"/>
      <c r="CMX176" s="146"/>
      <c r="CMY176" s="145"/>
      <c r="CMZ176" s="145"/>
      <c r="CNA176" s="167"/>
      <c r="CNB176" s="147"/>
      <c r="CNC176" s="148"/>
      <c r="CND176" s="187"/>
      <c r="CNE176" s="188"/>
      <c r="CNF176" s="165"/>
      <c r="CNG176" s="166"/>
      <c r="CNH176" s="146"/>
      <c r="CNI176" s="145"/>
      <c r="CNJ176" s="145"/>
      <c r="CNK176" s="167"/>
      <c r="CNL176" s="147"/>
      <c r="CNM176" s="148"/>
      <c r="CNN176" s="187"/>
      <c r="CNO176" s="188"/>
      <c r="CNP176" s="165"/>
      <c r="CNQ176" s="166"/>
      <c r="CNR176" s="146"/>
      <c r="CNS176" s="145"/>
      <c r="CNT176" s="145"/>
      <c r="CNU176" s="167"/>
      <c r="CNV176" s="147"/>
      <c r="CNW176" s="148"/>
      <c r="CNX176" s="187"/>
      <c r="CNY176" s="188"/>
      <c r="CNZ176" s="165"/>
      <c r="COA176" s="166"/>
      <c r="COB176" s="146"/>
      <c r="COC176" s="145"/>
      <c r="COD176" s="145"/>
      <c r="COE176" s="167"/>
      <c r="COF176" s="147"/>
      <c r="COG176" s="148"/>
      <c r="COH176" s="187"/>
      <c r="COI176" s="188"/>
      <c r="COJ176" s="165"/>
      <c r="COK176" s="166"/>
      <c r="COL176" s="146"/>
      <c r="COM176" s="145"/>
      <c r="CON176" s="145"/>
      <c r="COO176" s="167"/>
      <c r="COP176" s="147"/>
      <c r="COQ176" s="148"/>
      <c r="COR176" s="187"/>
      <c r="COS176" s="188"/>
      <c r="COT176" s="165"/>
      <c r="COU176" s="166"/>
      <c r="COV176" s="146"/>
      <c r="COW176" s="145"/>
      <c r="COX176" s="145"/>
      <c r="COY176" s="167"/>
      <c r="COZ176" s="147"/>
      <c r="CPA176" s="148"/>
      <c r="CPB176" s="187"/>
      <c r="CPC176" s="188"/>
      <c r="CPD176" s="165"/>
      <c r="CPE176" s="166"/>
      <c r="CPF176" s="146"/>
      <c r="CPG176" s="145"/>
      <c r="CPH176" s="145"/>
      <c r="CPI176" s="167"/>
      <c r="CPJ176" s="147"/>
      <c r="CPK176" s="148"/>
      <c r="CPL176" s="187"/>
      <c r="CPM176" s="188"/>
      <c r="CPN176" s="165"/>
      <c r="CPO176" s="166"/>
      <c r="CPP176" s="146"/>
      <c r="CPQ176" s="145"/>
      <c r="CPR176" s="145"/>
      <c r="CPS176" s="167"/>
      <c r="CPT176" s="147"/>
      <c r="CPU176" s="148"/>
      <c r="CPV176" s="187"/>
      <c r="CPW176" s="188"/>
      <c r="CPX176" s="165"/>
      <c r="CPY176" s="166"/>
      <c r="CPZ176" s="146"/>
      <c r="CQA176" s="145"/>
      <c r="CQB176" s="145"/>
      <c r="CQC176" s="167"/>
      <c r="CQD176" s="147"/>
      <c r="CQE176" s="148"/>
      <c r="CQF176" s="187"/>
      <c r="CQG176" s="188"/>
      <c r="CQH176" s="165"/>
      <c r="CQI176" s="166"/>
      <c r="CQJ176" s="146"/>
      <c r="CQK176" s="145"/>
      <c r="CQL176" s="145"/>
      <c r="CQM176" s="167"/>
      <c r="CQN176" s="147"/>
      <c r="CQO176" s="148"/>
      <c r="CQP176" s="187"/>
      <c r="CQQ176" s="188"/>
      <c r="CQR176" s="165"/>
      <c r="CQS176" s="166"/>
      <c r="CQT176" s="146"/>
      <c r="CQU176" s="145"/>
      <c r="CQV176" s="145"/>
      <c r="CQW176" s="167"/>
      <c r="CQX176" s="147"/>
      <c r="CQY176" s="148"/>
      <c r="CQZ176" s="187"/>
      <c r="CRA176" s="188"/>
      <c r="CRB176" s="165"/>
      <c r="CRC176" s="166"/>
      <c r="CRD176" s="146"/>
      <c r="CRE176" s="145"/>
      <c r="CRF176" s="145"/>
      <c r="CRG176" s="167"/>
      <c r="CRH176" s="147"/>
      <c r="CRI176" s="148"/>
      <c r="CRJ176" s="187"/>
      <c r="CRK176" s="188"/>
      <c r="CRL176" s="165"/>
      <c r="CRM176" s="166"/>
      <c r="CRN176" s="146"/>
      <c r="CRO176" s="145"/>
      <c r="CRP176" s="145"/>
      <c r="CRQ176" s="167"/>
      <c r="CRR176" s="147"/>
      <c r="CRS176" s="148"/>
      <c r="CRT176" s="187"/>
      <c r="CRU176" s="188"/>
      <c r="CRV176" s="165"/>
      <c r="CRW176" s="166"/>
      <c r="CRX176" s="146"/>
      <c r="CRY176" s="145"/>
      <c r="CRZ176" s="145"/>
      <c r="CSA176" s="167"/>
      <c r="CSB176" s="147"/>
      <c r="CSC176" s="148"/>
      <c r="CSD176" s="187"/>
      <c r="CSE176" s="188"/>
      <c r="CSF176" s="165"/>
      <c r="CSG176" s="166"/>
      <c r="CSH176" s="146"/>
      <c r="CSI176" s="145"/>
      <c r="CSJ176" s="145"/>
      <c r="CSK176" s="167"/>
      <c r="CSL176" s="147"/>
      <c r="CSM176" s="148"/>
      <c r="CSN176" s="187"/>
      <c r="CSO176" s="188"/>
      <c r="CSP176" s="165"/>
      <c r="CSQ176" s="166"/>
      <c r="CSR176" s="146"/>
      <c r="CSS176" s="145"/>
      <c r="CST176" s="145"/>
      <c r="CSU176" s="167"/>
      <c r="CSV176" s="147"/>
      <c r="CSW176" s="148"/>
      <c r="CSX176" s="187"/>
      <c r="CSY176" s="188"/>
      <c r="CSZ176" s="165"/>
      <c r="CTA176" s="166"/>
      <c r="CTB176" s="146"/>
      <c r="CTC176" s="145"/>
      <c r="CTD176" s="145"/>
      <c r="CTE176" s="167"/>
      <c r="CTF176" s="147"/>
      <c r="CTG176" s="148"/>
      <c r="CTH176" s="187"/>
      <c r="CTI176" s="188"/>
      <c r="CTJ176" s="165"/>
      <c r="CTK176" s="166"/>
      <c r="CTL176" s="146"/>
      <c r="CTM176" s="145"/>
      <c r="CTN176" s="145"/>
      <c r="CTO176" s="167"/>
      <c r="CTP176" s="147"/>
      <c r="CTQ176" s="148"/>
      <c r="CTR176" s="187"/>
      <c r="CTS176" s="188"/>
      <c r="CTT176" s="165"/>
      <c r="CTU176" s="166"/>
      <c r="CTV176" s="146"/>
      <c r="CTW176" s="145"/>
      <c r="CTX176" s="145"/>
      <c r="CTY176" s="167"/>
      <c r="CTZ176" s="147"/>
      <c r="CUA176" s="148"/>
      <c r="CUB176" s="187"/>
      <c r="CUC176" s="188"/>
      <c r="CUD176" s="165"/>
      <c r="CUE176" s="166"/>
      <c r="CUF176" s="146"/>
      <c r="CUG176" s="145"/>
      <c r="CUH176" s="145"/>
      <c r="CUI176" s="167"/>
      <c r="CUJ176" s="147"/>
      <c r="CUK176" s="148"/>
      <c r="CUL176" s="187"/>
      <c r="CUM176" s="188"/>
      <c r="CUN176" s="165"/>
      <c r="CUO176" s="166"/>
      <c r="CUP176" s="146"/>
      <c r="CUQ176" s="145"/>
      <c r="CUR176" s="145"/>
      <c r="CUS176" s="167"/>
      <c r="CUT176" s="147"/>
      <c r="CUU176" s="148"/>
      <c r="CUV176" s="187"/>
      <c r="CUW176" s="188"/>
      <c r="CUX176" s="165"/>
      <c r="CUY176" s="166"/>
      <c r="CUZ176" s="146"/>
      <c r="CVA176" s="145"/>
      <c r="CVB176" s="145"/>
      <c r="CVC176" s="167"/>
      <c r="CVD176" s="147"/>
      <c r="CVE176" s="148"/>
      <c r="CVF176" s="187"/>
      <c r="CVG176" s="188"/>
      <c r="CVH176" s="165"/>
      <c r="CVI176" s="166"/>
      <c r="CVJ176" s="146"/>
      <c r="CVK176" s="145"/>
      <c r="CVL176" s="145"/>
      <c r="CVM176" s="167"/>
      <c r="CVN176" s="147"/>
      <c r="CVO176" s="148"/>
      <c r="CVP176" s="187"/>
      <c r="CVQ176" s="188"/>
      <c r="CVR176" s="165"/>
      <c r="CVS176" s="166"/>
      <c r="CVT176" s="146"/>
      <c r="CVU176" s="145"/>
      <c r="CVV176" s="145"/>
      <c r="CVW176" s="167"/>
      <c r="CVX176" s="147"/>
      <c r="CVY176" s="148"/>
      <c r="CVZ176" s="187"/>
      <c r="CWA176" s="188"/>
      <c r="CWB176" s="165"/>
      <c r="CWC176" s="166"/>
      <c r="CWD176" s="146"/>
      <c r="CWE176" s="145"/>
      <c r="CWF176" s="145"/>
      <c r="CWG176" s="167"/>
      <c r="CWH176" s="147"/>
      <c r="CWI176" s="148"/>
      <c r="CWJ176" s="187"/>
      <c r="CWK176" s="188"/>
      <c r="CWL176" s="165"/>
      <c r="CWM176" s="166"/>
      <c r="CWN176" s="146"/>
      <c r="CWO176" s="145"/>
      <c r="CWP176" s="145"/>
      <c r="CWQ176" s="167"/>
      <c r="CWR176" s="147"/>
      <c r="CWS176" s="148"/>
      <c r="CWT176" s="187"/>
      <c r="CWU176" s="188"/>
      <c r="CWV176" s="165"/>
      <c r="CWW176" s="166"/>
      <c r="CWX176" s="146"/>
      <c r="CWY176" s="145"/>
      <c r="CWZ176" s="145"/>
      <c r="CXA176" s="167"/>
      <c r="CXB176" s="147"/>
      <c r="CXC176" s="148"/>
      <c r="CXD176" s="187"/>
      <c r="CXE176" s="188"/>
      <c r="CXF176" s="165"/>
      <c r="CXG176" s="166"/>
      <c r="CXH176" s="146"/>
      <c r="CXI176" s="145"/>
      <c r="CXJ176" s="145"/>
      <c r="CXK176" s="167"/>
      <c r="CXL176" s="147"/>
      <c r="CXM176" s="148"/>
      <c r="CXN176" s="187"/>
      <c r="CXO176" s="188"/>
      <c r="CXP176" s="165"/>
      <c r="CXQ176" s="166"/>
      <c r="CXR176" s="146"/>
      <c r="CXS176" s="145"/>
      <c r="CXT176" s="145"/>
      <c r="CXU176" s="167"/>
      <c r="CXV176" s="147"/>
      <c r="CXW176" s="148"/>
      <c r="CXX176" s="187"/>
      <c r="CXY176" s="188"/>
      <c r="CXZ176" s="165"/>
      <c r="CYA176" s="166"/>
      <c r="CYB176" s="146"/>
      <c r="CYC176" s="145"/>
      <c r="CYD176" s="145"/>
      <c r="CYE176" s="167"/>
      <c r="CYF176" s="147"/>
      <c r="CYG176" s="148"/>
      <c r="CYH176" s="187"/>
      <c r="CYI176" s="188"/>
      <c r="CYJ176" s="165"/>
      <c r="CYK176" s="166"/>
      <c r="CYL176" s="146"/>
      <c r="CYM176" s="145"/>
      <c r="CYN176" s="145"/>
      <c r="CYO176" s="167"/>
      <c r="CYP176" s="147"/>
      <c r="CYQ176" s="148"/>
      <c r="CYR176" s="187"/>
      <c r="CYS176" s="188"/>
      <c r="CYT176" s="165"/>
      <c r="CYU176" s="166"/>
      <c r="CYV176" s="146"/>
      <c r="CYW176" s="145"/>
      <c r="CYX176" s="145"/>
      <c r="CYY176" s="167"/>
      <c r="CYZ176" s="147"/>
      <c r="CZA176" s="148"/>
      <c r="CZB176" s="187"/>
      <c r="CZC176" s="188"/>
      <c r="CZD176" s="165"/>
      <c r="CZE176" s="166"/>
      <c r="CZF176" s="146"/>
      <c r="CZG176" s="145"/>
      <c r="CZH176" s="145"/>
      <c r="CZI176" s="167"/>
      <c r="CZJ176" s="147"/>
      <c r="CZK176" s="148"/>
      <c r="CZL176" s="187"/>
      <c r="CZM176" s="188"/>
      <c r="CZN176" s="165"/>
      <c r="CZO176" s="166"/>
      <c r="CZP176" s="146"/>
      <c r="CZQ176" s="145"/>
      <c r="CZR176" s="145"/>
      <c r="CZS176" s="167"/>
      <c r="CZT176" s="147"/>
      <c r="CZU176" s="148"/>
      <c r="CZV176" s="187"/>
      <c r="CZW176" s="188"/>
      <c r="CZX176" s="165"/>
      <c r="CZY176" s="166"/>
      <c r="CZZ176" s="146"/>
      <c r="DAA176" s="145"/>
      <c r="DAB176" s="145"/>
      <c r="DAC176" s="167"/>
      <c r="DAD176" s="147"/>
      <c r="DAE176" s="148"/>
      <c r="DAF176" s="187"/>
      <c r="DAG176" s="188"/>
      <c r="DAH176" s="165"/>
      <c r="DAI176" s="166"/>
      <c r="DAJ176" s="146"/>
      <c r="DAK176" s="145"/>
      <c r="DAL176" s="145"/>
      <c r="DAM176" s="167"/>
      <c r="DAN176" s="147"/>
      <c r="DAO176" s="148"/>
      <c r="DAP176" s="187"/>
      <c r="DAQ176" s="188"/>
      <c r="DAR176" s="165"/>
      <c r="DAS176" s="166"/>
      <c r="DAT176" s="146"/>
      <c r="DAU176" s="145"/>
      <c r="DAV176" s="145"/>
      <c r="DAW176" s="167"/>
      <c r="DAX176" s="147"/>
      <c r="DAY176" s="148"/>
      <c r="DAZ176" s="187"/>
      <c r="DBA176" s="188"/>
      <c r="DBB176" s="165"/>
      <c r="DBC176" s="166"/>
      <c r="DBD176" s="146"/>
      <c r="DBE176" s="145"/>
      <c r="DBF176" s="145"/>
      <c r="DBG176" s="167"/>
      <c r="DBH176" s="147"/>
      <c r="DBI176" s="148"/>
      <c r="DBJ176" s="187"/>
      <c r="DBK176" s="188"/>
      <c r="DBL176" s="165"/>
      <c r="DBM176" s="166"/>
      <c r="DBN176" s="146"/>
      <c r="DBO176" s="145"/>
      <c r="DBP176" s="145"/>
      <c r="DBQ176" s="167"/>
      <c r="DBR176" s="147"/>
      <c r="DBS176" s="148"/>
      <c r="DBT176" s="187"/>
      <c r="DBU176" s="188"/>
      <c r="DBV176" s="165"/>
      <c r="DBW176" s="166"/>
      <c r="DBX176" s="146"/>
      <c r="DBY176" s="145"/>
      <c r="DBZ176" s="145"/>
      <c r="DCA176" s="167"/>
      <c r="DCB176" s="147"/>
      <c r="DCC176" s="148"/>
      <c r="DCD176" s="187"/>
      <c r="DCE176" s="188"/>
      <c r="DCF176" s="165"/>
      <c r="DCG176" s="166"/>
      <c r="DCH176" s="146"/>
      <c r="DCI176" s="145"/>
      <c r="DCJ176" s="145"/>
      <c r="DCK176" s="167"/>
      <c r="DCL176" s="147"/>
      <c r="DCM176" s="148"/>
      <c r="DCN176" s="187"/>
      <c r="DCO176" s="188"/>
      <c r="DCP176" s="165"/>
      <c r="DCQ176" s="166"/>
      <c r="DCR176" s="146"/>
      <c r="DCS176" s="145"/>
      <c r="DCT176" s="145"/>
      <c r="DCU176" s="167"/>
      <c r="DCV176" s="147"/>
      <c r="DCW176" s="148"/>
      <c r="DCX176" s="187"/>
      <c r="DCY176" s="188"/>
      <c r="DCZ176" s="165"/>
      <c r="DDA176" s="166"/>
      <c r="DDB176" s="146"/>
      <c r="DDC176" s="145"/>
      <c r="DDD176" s="145"/>
      <c r="DDE176" s="167"/>
      <c r="DDF176" s="147"/>
      <c r="DDG176" s="148"/>
      <c r="DDH176" s="187"/>
      <c r="DDI176" s="188"/>
      <c r="DDJ176" s="165"/>
      <c r="DDK176" s="166"/>
      <c r="DDL176" s="146"/>
      <c r="DDM176" s="145"/>
      <c r="DDN176" s="145"/>
      <c r="DDO176" s="167"/>
      <c r="DDP176" s="147"/>
      <c r="DDQ176" s="148"/>
      <c r="DDR176" s="187"/>
      <c r="DDS176" s="188"/>
      <c r="DDT176" s="165"/>
      <c r="DDU176" s="166"/>
      <c r="DDV176" s="146"/>
      <c r="DDW176" s="145"/>
      <c r="DDX176" s="145"/>
      <c r="DDY176" s="167"/>
      <c r="DDZ176" s="147"/>
      <c r="DEA176" s="148"/>
      <c r="DEB176" s="187"/>
      <c r="DEC176" s="188"/>
      <c r="DED176" s="165"/>
      <c r="DEE176" s="166"/>
      <c r="DEF176" s="146"/>
      <c r="DEG176" s="145"/>
      <c r="DEH176" s="145"/>
      <c r="DEI176" s="167"/>
      <c r="DEJ176" s="147"/>
      <c r="DEK176" s="148"/>
      <c r="DEL176" s="187"/>
      <c r="DEM176" s="188"/>
      <c r="DEN176" s="165"/>
      <c r="DEO176" s="166"/>
      <c r="DEP176" s="146"/>
      <c r="DEQ176" s="145"/>
      <c r="DER176" s="145"/>
      <c r="DES176" s="167"/>
      <c r="DET176" s="147"/>
      <c r="DEU176" s="148"/>
      <c r="DEV176" s="187"/>
      <c r="DEW176" s="188"/>
      <c r="DEX176" s="165"/>
      <c r="DEY176" s="166"/>
      <c r="DEZ176" s="146"/>
      <c r="DFA176" s="145"/>
      <c r="DFB176" s="145"/>
      <c r="DFC176" s="167"/>
      <c r="DFD176" s="147"/>
      <c r="DFE176" s="148"/>
      <c r="DFF176" s="187"/>
      <c r="DFG176" s="188"/>
      <c r="DFH176" s="165"/>
      <c r="DFI176" s="166"/>
      <c r="DFJ176" s="146"/>
      <c r="DFK176" s="145"/>
      <c r="DFL176" s="145"/>
      <c r="DFM176" s="167"/>
      <c r="DFN176" s="147"/>
      <c r="DFO176" s="148"/>
      <c r="DFP176" s="187"/>
      <c r="DFQ176" s="188"/>
      <c r="DFR176" s="165"/>
      <c r="DFS176" s="166"/>
      <c r="DFT176" s="146"/>
      <c r="DFU176" s="145"/>
      <c r="DFV176" s="145"/>
      <c r="DFW176" s="167"/>
      <c r="DFX176" s="147"/>
      <c r="DFY176" s="148"/>
      <c r="DFZ176" s="187"/>
      <c r="DGA176" s="188"/>
      <c r="DGB176" s="165"/>
      <c r="DGC176" s="166"/>
      <c r="DGD176" s="146"/>
      <c r="DGE176" s="145"/>
      <c r="DGF176" s="145"/>
      <c r="DGG176" s="167"/>
      <c r="DGH176" s="147"/>
      <c r="DGI176" s="148"/>
      <c r="DGJ176" s="187"/>
      <c r="DGK176" s="188"/>
      <c r="DGL176" s="165"/>
      <c r="DGM176" s="166"/>
      <c r="DGN176" s="146"/>
      <c r="DGO176" s="145"/>
      <c r="DGP176" s="145"/>
      <c r="DGQ176" s="167"/>
      <c r="DGR176" s="147"/>
      <c r="DGS176" s="148"/>
      <c r="DGT176" s="187"/>
      <c r="DGU176" s="188"/>
      <c r="DGV176" s="165"/>
      <c r="DGW176" s="166"/>
      <c r="DGX176" s="146"/>
      <c r="DGY176" s="145"/>
      <c r="DGZ176" s="145"/>
      <c r="DHA176" s="167"/>
      <c r="DHB176" s="147"/>
      <c r="DHC176" s="148"/>
      <c r="DHD176" s="187"/>
      <c r="DHE176" s="188"/>
      <c r="DHF176" s="165"/>
      <c r="DHG176" s="166"/>
      <c r="DHH176" s="146"/>
      <c r="DHI176" s="145"/>
      <c r="DHJ176" s="145"/>
      <c r="DHK176" s="167"/>
      <c r="DHL176" s="147"/>
      <c r="DHM176" s="148"/>
      <c r="DHN176" s="187"/>
      <c r="DHO176" s="188"/>
      <c r="DHP176" s="165"/>
      <c r="DHQ176" s="166"/>
      <c r="DHR176" s="146"/>
      <c r="DHS176" s="145"/>
      <c r="DHT176" s="145"/>
      <c r="DHU176" s="167"/>
      <c r="DHV176" s="147"/>
      <c r="DHW176" s="148"/>
      <c r="DHX176" s="187"/>
      <c r="DHY176" s="188"/>
      <c r="DHZ176" s="165"/>
      <c r="DIA176" s="166"/>
      <c r="DIB176" s="146"/>
      <c r="DIC176" s="145"/>
      <c r="DID176" s="145"/>
      <c r="DIE176" s="167"/>
      <c r="DIF176" s="147"/>
      <c r="DIG176" s="148"/>
      <c r="DIH176" s="187"/>
      <c r="DII176" s="188"/>
      <c r="DIJ176" s="165"/>
      <c r="DIK176" s="166"/>
      <c r="DIL176" s="146"/>
      <c r="DIM176" s="145"/>
      <c r="DIN176" s="145"/>
      <c r="DIO176" s="167"/>
      <c r="DIP176" s="147"/>
      <c r="DIQ176" s="148"/>
      <c r="DIR176" s="187"/>
      <c r="DIS176" s="188"/>
      <c r="DIT176" s="165"/>
      <c r="DIU176" s="166"/>
      <c r="DIV176" s="146"/>
      <c r="DIW176" s="145"/>
      <c r="DIX176" s="145"/>
      <c r="DIY176" s="167"/>
      <c r="DIZ176" s="147"/>
      <c r="DJA176" s="148"/>
      <c r="DJB176" s="187"/>
      <c r="DJC176" s="188"/>
      <c r="DJD176" s="165"/>
      <c r="DJE176" s="166"/>
      <c r="DJF176" s="146"/>
      <c r="DJG176" s="145"/>
      <c r="DJH176" s="145"/>
      <c r="DJI176" s="167"/>
      <c r="DJJ176" s="147"/>
      <c r="DJK176" s="148"/>
      <c r="DJL176" s="187"/>
      <c r="DJM176" s="188"/>
      <c r="DJN176" s="165"/>
      <c r="DJO176" s="166"/>
      <c r="DJP176" s="146"/>
      <c r="DJQ176" s="145"/>
      <c r="DJR176" s="145"/>
      <c r="DJS176" s="167"/>
      <c r="DJT176" s="147"/>
      <c r="DJU176" s="148"/>
      <c r="DJV176" s="187"/>
      <c r="DJW176" s="188"/>
      <c r="DJX176" s="165"/>
      <c r="DJY176" s="166"/>
      <c r="DJZ176" s="146"/>
      <c r="DKA176" s="145"/>
      <c r="DKB176" s="145"/>
      <c r="DKC176" s="167"/>
      <c r="DKD176" s="147"/>
      <c r="DKE176" s="148"/>
      <c r="DKF176" s="187"/>
      <c r="DKG176" s="188"/>
      <c r="DKH176" s="165"/>
      <c r="DKI176" s="166"/>
      <c r="DKJ176" s="146"/>
      <c r="DKK176" s="145"/>
      <c r="DKL176" s="145"/>
      <c r="DKM176" s="167"/>
      <c r="DKN176" s="147"/>
      <c r="DKO176" s="148"/>
      <c r="DKP176" s="187"/>
      <c r="DKQ176" s="188"/>
      <c r="DKR176" s="165"/>
      <c r="DKS176" s="166"/>
      <c r="DKT176" s="146"/>
      <c r="DKU176" s="145"/>
      <c r="DKV176" s="145"/>
      <c r="DKW176" s="167"/>
      <c r="DKX176" s="147"/>
      <c r="DKY176" s="148"/>
      <c r="DKZ176" s="187"/>
      <c r="DLA176" s="188"/>
      <c r="DLB176" s="165"/>
      <c r="DLC176" s="166"/>
      <c r="DLD176" s="146"/>
      <c r="DLE176" s="145"/>
      <c r="DLF176" s="145"/>
      <c r="DLG176" s="167"/>
      <c r="DLH176" s="147"/>
      <c r="DLI176" s="148"/>
      <c r="DLJ176" s="187"/>
      <c r="DLK176" s="188"/>
      <c r="DLL176" s="165"/>
      <c r="DLM176" s="166"/>
      <c r="DLN176" s="146"/>
      <c r="DLO176" s="145"/>
      <c r="DLP176" s="145"/>
      <c r="DLQ176" s="167"/>
      <c r="DLR176" s="147"/>
      <c r="DLS176" s="148"/>
      <c r="DLT176" s="187"/>
      <c r="DLU176" s="188"/>
      <c r="DLV176" s="165"/>
      <c r="DLW176" s="166"/>
      <c r="DLX176" s="146"/>
      <c r="DLY176" s="145"/>
      <c r="DLZ176" s="145"/>
      <c r="DMA176" s="167"/>
      <c r="DMB176" s="147"/>
      <c r="DMC176" s="148"/>
      <c r="DMD176" s="187"/>
      <c r="DME176" s="188"/>
      <c r="DMF176" s="165"/>
      <c r="DMG176" s="166"/>
      <c r="DMH176" s="146"/>
      <c r="DMI176" s="145"/>
      <c r="DMJ176" s="145"/>
      <c r="DMK176" s="167"/>
      <c r="DML176" s="147"/>
      <c r="DMM176" s="148"/>
      <c r="DMN176" s="187"/>
      <c r="DMO176" s="188"/>
      <c r="DMP176" s="165"/>
      <c r="DMQ176" s="166"/>
      <c r="DMR176" s="146"/>
      <c r="DMS176" s="145"/>
      <c r="DMT176" s="145"/>
      <c r="DMU176" s="167"/>
      <c r="DMV176" s="147"/>
      <c r="DMW176" s="148"/>
      <c r="DMX176" s="187"/>
      <c r="DMY176" s="188"/>
      <c r="DMZ176" s="165"/>
      <c r="DNA176" s="166"/>
      <c r="DNB176" s="146"/>
      <c r="DNC176" s="145"/>
      <c r="DND176" s="145"/>
      <c r="DNE176" s="167"/>
      <c r="DNF176" s="147"/>
      <c r="DNG176" s="148"/>
      <c r="DNH176" s="187"/>
      <c r="DNI176" s="188"/>
      <c r="DNJ176" s="165"/>
      <c r="DNK176" s="166"/>
      <c r="DNL176" s="146"/>
      <c r="DNM176" s="145"/>
      <c r="DNN176" s="145"/>
      <c r="DNO176" s="167"/>
      <c r="DNP176" s="147"/>
      <c r="DNQ176" s="148"/>
      <c r="DNR176" s="187"/>
      <c r="DNS176" s="188"/>
      <c r="DNT176" s="165"/>
      <c r="DNU176" s="166"/>
      <c r="DNV176" s="146"/>
      <c r="DNW176" s="145"/>
      <c r="DNX176" s="145"/>
      <c r="DNY176" s="167"/>
      <c r="DNZ176" s="147"/>
      <c r="DOA176" s="148"/>
      <c r="DOB176" s="187"/>
      <c r="DOC176" s="188"/>
      <c r="DOD176" s="165"/>
      <c r="DOE176" s="166"/>
      <c r="DOF176" s="146"/>
      <c r="DOG176" s="145"/>
      <c r="DOH176" s="145"/>
      <c r="DOI176" s="167"/>
      <c r="DOJ176" s="147"/>
      <c r="DOK176" s="148"/>
      <c r="DOL176" s="187"/>
      <c r="DOM176" s="188"/>
      <c r="DON176" s="165"/>
      <c r="DOO176" s="166"/>
      <c r="DOP176" s="146"/>
      <c r="DOQ176" s="145"/>
      <c r="DOR176" s="145"/>
      <c r="DOS176" s="167"/>
      <c r="DOT176" s="147"/>
      <c r="DOU176" s="148"/>
      <c r="DOV176" s="187"/>
      <c r="DOW176" s="188"/>
      <c r="DOX176" s="165"/>
      <c r="DOY176" s="166"/>
      <c r="DOZ176" s="146"/>
      <c r="DPA176" s="145"/>
      <c r="DPB176" s="145"/>
      <c r="DPC176" s="167"/>
      <c r="DPD176" s="147"/>
      <c r="DPE176" s="148"/>
      <c r="DPF176" s="187"/>
      <c r="DPG176" s="188"/>
      <c r="DPH176" s="165"/>
      <c r="DPI176" s="166"/>
      <c r="DPJ176" s="146"/>
      <c r="DPK176" s="145"/>
      <c r="DPL176" s="145"/>
      <c r="DPM176" s="167"/>
      <c r="DPN176" s="147"/>
      <c r="DPO176" s="148"/>
      <c r="DPP176" s="187"/>
      <c r="DPQ176" s="188"/>
      <c r="DPR176" s="165"/>
      <c r="DPS176" s="166"/>
      <c r="DPT176" s="146"/>
      <c r="DPU176" s="145"/>
      <c r="DPV176" s="145"/>
      <c r="DPW176" s="167"/>
      <c r="DPX176" s="147"/>
      <c r="DPY176" s="148"/>
      <c r="DPZ176" s="187"/>
      <c r="DQA176" s="188"/>
      <c r="DQB176" s="165"/>
      <c r="DQC176" s="166"/>
      <c r="DQD176" s="146"/>
      <c r="DQE176" s="145"/>
      <c r="DQF176" s="145"/>
      <c r="DQG176" s="167"/>
      <c r="DQH176" s="147"/>
      <c r="DQI176" s="148"/>
      <c r="DQJ176" s="187"/>
      <c r="DQK176" s="188"/>
      <c r="DQL176" s="165"/>
      <c r="DQM176" s="166"/>
      <c r="DQN176" s="146"/>
      <c r="DQO176" s="145"/>
      <c r="DQP176" s="145"/>
      <c r="DQQ176" s="167"/>
      <c r="DQR176" s="147"/>
      <c r="DQS176" s="148"/>
      <c r="DQT176" s="187"/>
      <c r="DQU176" s="188"/>
      <c r="DQV176" s="165"/>
      <c r="DQW176" s="166"/>
      <c r="DQX176" s="146"/>
      <c r="DQY176" s="145"/>
      <c r="DQZ176" s="145"/>
      <c r="DRA176" s="167"/>
      <c r="DRB176" s="147"/>
      <c r="DRC176" s="148"/>
      <c r="DRD176" s="187"/>
      <c r="DRE176" s="188"/>
      <c r="DRF176" s="165"/>
      <c r="DRG176" s="166"/>
      <c r="DRH176" s="146"/>
      <c r="DRI176" s="145"/>
      <c r="DRJ176" s="145"/>
      <c r="DRK176" s="167"/>
      <c r="DRL176" s="147"/>
      <c r="DRM176" s="148"/>
      <c r="DRN176" s="187"/>
      <c r="DRO176" s="188"/>
      <c r="DRP176" s="165"/>
      <c r="DRQ176" s="166"/>
      <c r="DRR176" s="146"/>
      <c r="DRS176" s="145"/>
      <c r="DRT176" s="145"/>
      <c r="DRU176" s="167"/>
      <c r="DRV176" s="147"/>
      <c r="DRW176" s="148"/>
      <c r="DRX176" s="187"/>
      <c r="DRY176" s="188"/>
      <c r="DRZ176" s="165"/>
      <c r="DSA176" s="166"/>
      <c r="DSB176" s="146"/>
      <c r="DSC176" s="145"/>
      <c r="DSD176" s="145"/>
      <c r="DSE176" s="167"/>
      <c r="DSF176" s="147"/>
      <c r="DSG176" s="148"/>
      <c r="DSH176" s="187"/>
      <c r="DSI176" s="188"/>
      <c r="DSJ176" s="165"/>
      <c r="DSK176" s="166"/>
      <c r="DSL176" s="146"/>
      <c r="DSM176" s="145"/>
      <c r="DSN176" s="145"/>
      <c r="DSO176" s="167"/>
      <c r="DSP176" s="147"/>
      <c r="DSQ176" s="148"/>
      <c r="DSR176" s="187"/>
      <c r="DSS176" s="188"/>
      <c r="DST176" s="165"/>
      <c r="DSU176" s="166"/>
      <c r="DSV176" s="146"/>
      <c r="DSW176" s="145"/>
      <c r="DSX176" s="145"/>
      <c r="DSY176" s="167"/>
      <c r="DSZ176" s="147"/>
      <c r="DTA176" s="148"/>
      <c r="DTB176" s="187"/>
      <c r="DTC176" s="188"/>
      <c r="DTD176" s="165"/>
      <c r="DTE176" s="166"/>
      <c r="DTF176" s="146"/>
      <c r="DTG176" s="145"/>
      <c r="DTH176" s="145"/>
      <c r="DTI176" s="167"/>
      <c r="DTJ176" s="147"/>
      <c r="DTK176" s="148"/>
      <c r="DTL176" s="187"/>
      <c r="DTM176" s="188"/>
      <c r="DTN176" s="165"/>
      <c r="DTO176" s="166"/>
      <c r="DTP176" s="146"/>
      <c r="DTQ176" s="145"/>
      <c r="DTR176" s="145"/>
      <c r="DTS176" s="167"/>
      <c r="DTT176" s="147"/>
      <c r="DTU176" s="148"/>
      <c r="DTV176" s="187"/>
      <c r="DTW176" s="188"/>
      <c r="DTX176" s="165"/>
      <c r="DTY176" s="166"/>
      <c r="DTZ176" s="146"/>
      <c r="DUA176" s="145"/>
      <c r="DUB176" s="145"/>
      <c r="DUC176" s="167"/>
      <c r="DUD176" s="147"/>
      <c r="DUE176" s="148"/>
      <c r="DUF176" s="187"/>
      <c r="DUG176" s="188"/>
      <c r="DUH176" s="165"/>
      <c r="DUI176" s="166"/>
      <c r="DUJ176" s="146"/>
      <c r="DUK176" s="145"/>
      <c r="DUL176" s="145"/>
      <c r="DUM176" s="167"/>
      <c r="DUN176" s="147"/>
      <c r="DUO176" s="148"/>
      <c r="DUP176" s="187"/>
      <c r="DUQ176" s="188"/>
      <c r="DUR176" s="165"/>
      <c r="DUS176" s="166"/>
      <c r="DUT176" s="146"/>
      <c r="DUU176" s="145"/>
      <c r="DUV176" s="145"/>
      <c r="DUW176" s="167"/>
      <c r="DUX176" s="147"/>
      <c r="DUY176" s="148"/>
      <c r="DUZ176" s="187"/>
      <c r="DVA176" s="188"/>
      <c r="DVB176" s="165"/>
      <c r="DVC176" s="166"/>
      <c r="DVD176" s="146"/>
      <c r="DVE176" s="145"/>
      <c r="DVF176" s="145"/>
      <c r="DVG176" s="167"/>
      <c r="DVH176" s="147"/>
      <c r="DVI176" s="148"/>
      <c r="DVJ176" s="187"/>
      <c r="DVK176" s="188"/>
      <c r="DVL176" s="165"/>
      <c r="DVM176" s="166"/>
      <c r="DVN176" s="146"/>
      <c r="DVO176" s="145"/>
      <c r="DVP176" s="145"/>
      <c r="DVQ176" s="167"/>
      <c r="DVR176" s="147"/>
      <c r="DVS176" s="148"/>
      <c r="DVT176" s="187"/>
      <c r="DVU176" s="188"/>
      <c r="DVV176" s="165"/>
      <c r="DVW176" s="166"/>
      <c r="DVX176" s="146"/>
      <c r="DVY176" s="145"/>
      <c r="DVZ176" s="145"/>
      <c r="DWA176" s="167"/>
      <c r="DWB176" s="147"/>
      <c r="DWC176" s="148"/>
      <c r="DWD176" s="187"/>
      <c r="DWE176" s="188"/>
      <c r="DWF176" s="165"/>
      <c r="DWG176" s="166"/>
      <c r="DWH176" s="146"/>
      <c r="DWI176" s="145"/>
      <c r="DWJ176" s="145"/>
      <c r="DWK176" s="167"/>
      <c r="DWL176" s="147"/>
      <c r="DWM176" s="148"/>
      <c r="DWN176" s="187"/>
      <c r="DWO176" s="188"/>
      <c r="DWP176" s="165"/>
      <c r="DWQ176" s="166"/>
      <c r="DWR176" s="146"/>
      <c r="DWS176" s="145"/>
      <c r="DWT176" s="145"/>
      <c r="DWU176" s="167"/>
      <c r="DWV176" s="147"/>
      <c r="DWW176" s="148"/>
      <c r="DWX176" s="187"/>
      <c r="DWY176" s="188"/>
      <c r="DWZ176" s="165"/>
      <c r="DXA176" s="166"/>
      <c r="DXB176" s="146"/>
      <c r="DXC176" s="145"/>
      <c r="DXD176" s="145"/>
      <c r="DXE176" s="167"/>
      <c r="DXF176" s="147"/>
      <c r="DXG176" s="148"/>
      <c r="DXH176" s="187"/>
      <c r="DXI176" s="188"/>
      <c r="DXJ176" s="165"/>
      <c r="DXK176" s="166"/>
      <c r="DXL176" s="146"/>
      <c r="DXM176" s="145"/>
      <c r="DXN176" s="145"/>
      <c r="DXO176" s="167"/>
      <c r="DXP176" s="147"/>
      <c r="DXQ176" s="148"/>
      <c r="DXR176" s="187"/>
      <c r="DXS176" s="188"/>
      <c r="DXT176" s="165"/>
      <c r="DXU176" s="166"/>
      <c r="DXV176" s="146"/>
      <c r="DXW176" s="145"/>
      <c r="DXX176" s="145"/>
      <c r="DXY176" s="167"/>
      <c r="DXZ176" s="147"/>
      <c r="DYA176" s="148"/>
      <c r="DYB176" s="187"/>
      <c r="DYC176" s="188"/>
      <c r="DYD176" s="165"/>
      <c r="DYE176" s="166"/>
      <c r="DYF176" s="146"/>
      <c r="DYG176" s="145"/>
      <c r="DYH176" s="145"/>
      <c r="DYI176" s="167"/>
      <c r="DYJ176" s="147"/>
      <c r="DYK176" s="148"/>
      <c r="DYL176" s="187"/>
      <c r="DYM176" s="188"/>
      <c r="DYN176" s="165"/>
      <c r="DYO176" s="166"/>
      <c r="DYP176" s="146"/>
      <c r="DYQ176" s="145"/>
      <c r="DYR176" s="145"/>
      <c r="DYS176" s="167"/>
      <c r="DYT176" s="147"/>
      <c r="DYU176" s="148"/>
      <c r="DYV176" s="187"/>
      <c r="DYW176" s="188"/>
      <c r="DYX176" s="165"/>
      <c r="DYY176" s="166"/>
      <c r="DYZ176" s="146"/>
      <c r="DZA176" s="145"/>
      <c r="DZB176" s="145"/>
      <c r="DZC176" s="167"/>
      <c r="DZD176" s="147"/>
      <c r="DZE176" s="148"/>
      <c r="DZF176" s="187"/>
      <c r="DZG176" s="188"/>
      <c r="DZH176" s="165"/>
      <c r="DZI176" s="166"/>
      <c r="DZJ176" s="146"/>
      <c r="DZK176" s="145"/>
      <c r="DZL176" s="145"/>
      <c r="DZM176" s="167"/>
      <c r="DZN176" s="147"/>
      <c r="DZO176" s="148"/>
      <c r="DZP176" s="187"/>
      <c r="DZQ176" s="188"/>
      <c r="DZR176" s="165"/>
      <c r="DZS176" s="166"/>
      <c r="DZT176" s="146"/>
      <c r="DZU176" s="145"/>
      <c r="DZV176" s="145"/>
      <c r="DZW176" s="167"/>
      <c r="DZX176" s="147"/>
      <c r="DZY176" s="148"/>
      <c r="DZZ176" s="187"/>
      <c r="EAA176" s="188"/>
      <c r="EAB176" s="165"/>
      <c r="EAC176" s="166"/>
      <c r="EAD176" s="146"/>
      <c r="EAE176" s="145"/>
      <c r="EAF176" s="145"/>
      <c r="EAG176" s="167"/>
      <c r="EAH176" s="147"/>
      <c r="EAI176" s="148"/>
      <c r="EAJ176" s="187"/>
      <c r="EAK176" s="188"/>
      <c r="EAL176" s="165"/>
      <c r="EAM176" s="166"/>
      <c r="EAN176" s="146"/>
      <c r="EAO176" s="145"/>
      <c r="EAP176" s="145"/>
      <c r="EAQ176" s="167"/>
      <c r="EAR176" s="147"/>
      <c r="EAS176" s="148"/>
      <c r="EAT176" s="187"/>
      <c r="EAU176" s="188"/>
      <c r="EAV176" s="165"/>
      <c r="EAW176" s="166"/>
      <c r="EAX176" s="146"/>
      <c r="EAY176" s="145"/>
      <c r="EAZ176" s="145"/>
      <c r="EBA176" s="167"/>
      <c r="EBB176" s="147"/>
      <c r="EBC176" s="148"/>
      <c r="EBD176" s="187"/>
      <c r="EBE176" s="188"/>
      <c r="EBF176" s="165"/>
      <c r="EBG176" s="166"/>
      <c r="EBH176" s="146"/>
      <c r="EBI176" s="145"/>
      <c r="EBJ176" s="145"/>
      <c r="EBK176" s="167"/>
      <c r="EBL176" s="147"/>
      <c r="EBM176" s="148"/>
      <c r="EBN176" s="187"/>
      <c r="EBO176" s="188"/>
      <c r="EBP176" s="165"/>
      <c r="EBQ176" s="166"/>
      <c r="EBR176" s="146"/>
      <c r="EBS176" s="145"/>
      <c r="EBT176" s="145"/>
      <c r="EBU176" s="167"/>
      <c r="EBV176" s="147"/>
      <c r="EBW176" s="148"/>
      <c r="EBX176" s="187"/>
      <c r="EBY176" s="188"/>
      <c r="EBZ176" s="165"/>
      <c r="ECA176" s="166"/>
      <c r="ECB176" s="146"/>
      <c r="ECC176" s="145"/>
      <c r="ECD176" s="145"/>
      <c r="ECE176" s="167"/>
      <c r="ECF176" s="147"/>
      <c r="ECG176" s="148"/>
      <c r="ECH176" s="187"/>
      <c r="ECI176" s="188"/>
      <c r="ECJ176" s="165"/>
      <c r="ECK176" s="166"/>
      <c r="ECL176" s="146"/>
      <c r="ECM176" s="145"/>
      <c r="ECN176" s="145"/>
      <c r="ECO176" s="167"/>
      <c r="ECP176" s="147"/>
      <c r="ECQ176" s="148"/>
      <c r="ECR176" s="187"/>
      <c r="ECS176" s="188"/>
      <c r="ECT176" s="165"/>
      <c r="ECU176" s="166"/>
      <c r="ECV176" s="146"/>
      <c r="ECW176" s="145"/>
      <c r="ECX176" s="145"/>
      <c r="ECY176" s="167"/>
      <c r="ECZ176" s="147"/>
      <c r="EDA176" s="148"/>
      <c r="EDB176" s="187"/>
      <c r="EDC176" s="188"/>
      <c r="EDD176" s="165"/>
      <c r="EDE176" s="166"/>
      <c r="EDF176" s="146"/>
      <c r="EDG176" s="145"/>
      <c r="EDH176" s="145"/>
      <c r="EDI176" s="167"/>
      <c r="EDJ176" s="147"/>
      <c r="EDK176" s="148"/>
      <c r="EDL176" s="187"/>
      <c r="EDM176" s="188"/>
      <c r="EDN176" s="165"/>
      <c r="EDO176" s="166"/>
      <c r="EDP176" s="146"/>
      <c r="EDQ176" s="145"/>
      <c r="EDR176" s="145"/>
      <c r="EDS176" s="167"/>
      <c r="EDT176" s="147"/>
      <c r="EDU176" s="148"/>
      <c r="EDV176" s="187"/>
      <c r="EDW176" s="188"/>
      <c r="EDX176" s="165"/>
      <c r="EDY176" s="166"/>
      <c r="EDZ176" s="146"/>
      <c r="EEA176" s="145"/>
      <c r="EEB176" s="145"/>
      <c r="EEC176" s="167"/>
      <c r="EED176" s="147"/>
      <c r="EEE176" s="148"/>
      <c r="EEF176" s="187"/>
      <c r="EEG176" s="188"/>
      <c r="EEH176" s="165"/>
      <c r="EEI176" s="166"/>
      <c r="EEJ176" s="146"/>
      <c r="EEK176" s="145"/>
      <c r="EEL176" s="145"/>
      <c r="EEM176" s="167"/>
      <c r="EEN176" s="147"/>
      <c r="EEO176" s="148"/>
      <c r="EEP176" s="187"/>
      <c r="EEQ176" s="188"/>
      <c r="EER176" s="165"/>
      <c r="EES176" s="166"/>
      <c r="EET176" s="146"/>
      <c r="EEU176" s="145"/>
      <c r="EEV176" s="145"/>
      <c r="EEW176" s="167"/>
      <c r="EEX176" s="147"/>
      <c r="EEY176" s="148"/>
      <c r="EEZ176" s="187"/>
      <c r="EFA176" s="188"/>
      <c r="EFB176" s="165"/>
      <c r="EFC176" s="166"/>
      <c r="EFD176" s="146"/>
      <c r="EFE176" s="145"/>
      <c r="EFF176" s="145"/>
      <c r="EFG176" s="167"/>
      <c r="EFH176" s="147"/>
      <c r="EFI176" s="148"/>
      <c r="EFJ176" s="187"/>
      <c r="EFK176" s="188"/>
      <c r="EFL176" s="165"/>
      <c r="EFM176" s="166"/>
      <c r="EFN176" s="146"/>
      <c r="EFO176" s="145"/>
      <c r="EFP176" s="145"/>
      <c r="EFQ176" s="167"/>
      <c r="EFR176" s="147"/>
      <c r="EFS176" s="148"/>
      <c r="EFT176" s="187"/>
      <c r="EFU176" s="188"/>
      <c r="EFV176" s="165"/>
      <c r="EFW176" s="166"/>
      <c r="EFX176" s="146"/>
      <c r="EFY176" s="145"/>
      <c r="EFZ176" s="145"/>
      <c r="EGA176" s="167"/>
      <c r="EGB176" s="147"/>
      <c r="EGC176" s="148"/>
      <c r="EGD176" s="187"/>
      <c r="EGE176" s="188"/>
      <c r="EGF176" s="165"/>
      <c r="EGG176" s="166"/>
      <c r="EGH176" s="146"/>
      <c r="EGI176" s="145"/>
      <c r="EGJ176" s="145"/>
      <c r="EGK176" s="167"/>
      <c r="EGL176" s="147"/>
      <c r="EGM176" s="148"/>
      <c r="EGN176" s="187"/>
      <c r="EGO176" s="188"/>
      <c r="EGP176" s="165"/>
      <c r="EGQ176" s="166"/>
      <c r="EGR176" s="146"/>
      <c r="EGS176" s="145"/>
      <c r="EGT176" s="145"/>
      <c r="EGU176" s="167"/>
      <c r="EGV176" s="147"/>
      <c r="EGW176" s="148"/>
      <c r="EGX176" s="187"/>
      <c r="EGY176" s="188"/>
      <c r="EGZ176" s="165"/>
      <c r="EHA176" s="166"/>
      <c r="EHB176" s="146"/>
      <c r="EHC176" s="145"/>
      <c r="EHD176" s="145"/>
      <c r="EHE176" s="167"/>
      <c r="EHF176" s="147"/>
      <c r="EHG176" s="148"/>
      <c r="EHH176" s="187"/>
      <c r="EHI176" s="188"/>
      <c r="EHJ176" s="165"/>
      <c r="EHK176" s="166"/>
      <c r="EHL176" s="146"/>
      <c r="EHM176" s="145"/>
      <c r="EHN176" s="145"/>
      <c r="EHO176" s="167"/>
      <c r="EHP176" s="147"/>
      <c r="EHQ176" s="148"/>
      <c r="EHR176" s="187"/>
      <c r="EHS176" s="188"/>
      <c r="EHT176" s="165"/>
      <c r="EHU176" s="166"/>
      <c r="EHV176" s="146"/>
      <c r="EHW176" s="145"/>
      <c r="EHX176" s="145"/>
      <c r="EHY176" s="167"/>
      <c r="EHZ176" s="147"/>
      <c r="EIA176" s="148"/>
      <c r="EIB176" s="187"/>
      <c r="EIC176" s="188"/>
      <c r="EID176" s="165"/>
      <c r="EIE176" s="166"/>
      <c r="EIF176" s="146"/>
      <c r="EIG176" s="145"/>
      <c r="EIH176" s="145"/>
      <c r="EII176" s="167"/>
      <c r="EIJ176" s="147"/>
      <c r="EIK176" s="148"/>
      <c r="EIL176" s="187"/>
      <c r="EIM176" s="188"/>
      <c r="EIN176" s="165"/>
      <c r="EIO176" s="166"/>
      <c r="EIP176" s="146"/>
      <c r="EIQ176" s="145"/>
      <c r="EIR176" s="145"/>
      <c r="EIS176" s="167"/>
      <c r="EIT176" s="147"/>
      <c r="EIU176" s="148"/>
      <c r="EIV176" s="187"/>
      <c r="EIW176" s="188"/>
      <c r="EIX176" s="165"/>
      <c r="EIY176" s="166"/>
      <c r="EIZ176" s="146"/>
      <c r="EJA176" s="145"/>
      <c r="EJB176" s="145"/>
      <c r="EJC176" s="167"/>
      <c r="EJD176" s="147"/>
      <c r="EJE176" s="148"/>
      <c r="EJF176" s="187"/>
      <c r="EJG176" s="188"/>
      <c r="EJH176" s="165"/>
      <c r="EJI176" s="166"/>
      <c r="EJJ176" s="146"/>
      <c r="EJK176" s="145"/>
      <c r="EJL176" s="145"/>
      <c r="EJM176" s="167"/>
      <c r="EJN176" s="147"/>
      <c r="EJO176" s="148"/>
      <c r="EJP176" s="187"/>
      <c r="EJQ176" s="188"/>
      <c r="EJR176" s="165"/>
      <c r="EJS176" s="166"/>
      <c r="EJT176" s="146"/>
      <c r="EJU176" s="145"/>
      <c r="EJV176" s="145"/>
      <c r="EJW176" s="167"/>
      <c r="EJX176" s="147"/>
      <c r="EJY176" s="148"/>
      <c r="EJZ176" s="187"/>
      <c r="EKA176" s="188"/>
      <c r="EKB176" s="165"/>
      <c r="EKC176" s="166"/>
      <c r="EKD176" s="146"/>
      <c r="EKE176" s="145"/>
      <c r="EKF176" s="145"/>
      <c r="EKG176" s="167"/>
      <c r="EKH176" s="147"/>
      <c r="EKI176" s="148"/>
      <c r="EKJ176" s="187"/>
      <c r="EKK176" s="188"/>
      <c r="EKL176" s="165"/>
      <c r="EKM176" s="166"/>
      <c r="EKN176" s="146"/>
      <c r="EKO176" s="145"/>
      <c r="EKP176" s="145"/>
      <c r="EKQ176" s="167"/>
      <c r="EKR176" s="147"/>
      <c r="EKS176" s="148"/>
      <c r="EKT176" s="187"/>
      <c r="EKU176" s="188"/>
      <c r="EKV176" s="165"/>
      <c r="EKW176" s="166"/>
      <c r="EKX176" s="146"/>
      <c r="EKY176" s="145"/>
      <c r="EKZ176" s="145"/>
      <c r="ELA176" s="167"/>
      <c r="ELB176" s="147"/>
      <c r="ELC176" s="148"/>
      <c r="ELD176" s="187"/>
      <c r="ELE176" s="188"/>
      <c r="ELF176" s="165"/>
      <c r="ELG176" s="166"/>
      <c r="ELH176" s="146"/>
      <c r="ELI176" s="145"/>
      <c r="ELJ176" s="145"/>
      <c r="ELK176" s="167"/>
      <c r="ELL176" s="147"/>
      <c r="ELM176" s="148"/>
      <c r="ELN176" s="187"/>
      <c r="ELO176" s="188"/>
      <c r="ELP176" s="165"/>
      <c r="ELQ176" s="166"/>
      <c r="ELR176" s="146"/>
      <c r="ELS176" s="145"/>
      <c r="ELT176" s="145"/>
      <c r="ELU176" s="167"/>
      <c r="ELV176" s="147"/>
      <c r="ELW176" s="148"/>
      <c r="ELX176" s="187"/>
      <c r="ELY176" s="188"/>
      <c r="ELZ176" s="165"/>
      <c r="EMA176" s="166"/>
      <c r="EMB176" s="146"/>
      <c r="EMC176" s="145"/>
      <c r="EMD176" s="145"/>
      <c r="EME176" s="167"/>
      <c r="EMF176" s="147"/>
      <c r="EMG176" s="148"/>
      <c r="EMH176" s="187"/>
      <c r="EMI176" s="188"/>
      <c r="EMJ176" s="165"/>
      <c r="EMK176" s="166"/>
      <c r="EML176" s="146"/>
      <c r="EMM176" s="145"/>
      <c r="EMN176" s="145"/>
      <c r="EMO176" s="167"/>
      <c r="EMP176" s="147"/>
      <c r="EMQ176" s="148"/>
      <c r="EMR176" s="187"/>
      <c r="EMS176" s="188"/>
      <c r="EMT176" s="165"/>
      <c r="EMU176" s="166"/>
      <c r="EMV176" s="146"/>
      <c r="EMW176" s="145"/>
      <c r="EMX176" s="145"/>
      <c r="EMY176" s="167"/>
      <c r="EMZ176" s="147"/>
      <c r="ENA176" s="148"/>
      <c r="ENB176" s="187"/>
      <c r="ENC176" s="188"/>
      <c r="END176" s="165"/>
      <c r="ENE176" s="166"/>
      <c r="ENF176" s="146"/>
      <c r="ENG176" s="145"/>
      <c r="ENH176" s="145"/>
      <c r="ENI176" s="167"/>
      <c r="ENJ176" s="147"/>
      <c r="ENK176" s="148"/>
      <c r="ENL176" s="187"/>
      <c r="ENM176" s="188"/>
      <c r="ENN176" s="165"/>
      <c r="ENO176" s="166"/>
      <c r="ENP176" s="146"/>
      <c r="ENQ176" s="145"/>
      <c r="ENR176" s="145"/>
      <c r="ENS176" s="167"/>
      <c r="ENT176" s="147"/>
      <c r="ENU176" s="148"/>
      <c r="ENV176" s="187"/>
      <c r="ENW176" s="188"/>
      <c r="ENX176" s="165"/>
      <c r="ENY176" s="166"/>
      <c r="ENZ176" s="146"/>
      <c r="EOA176" s="145"/>
      <c r="EOB176" s="145"/>
      <c r="EOC176" s="167"/>
      <c r="EOD176" s="147"/>
      <c r="EOE176" s="148"/>
      <c r="EOF176" s="187"/>
      <c r="EOG176" s="188"/>
      <c r="EOH176" s="165"/>
      <c r="EOI176" s="166"/>
      <c r="EOJ176" s="146"/>
      <c r="EOK176" s="145"/>
      <c r="EOL176" s="145"/>
      <c r="EOM176" s="167"/>
      <c r="EON176" s="147"/>
      <c r="EOO176" s="148"/>
      <c r="EOP176" s="187"/>
      <c r="EOQ176" s="188"/>
      <c r="EOR176" s="165"/>
      <c r="EOS176" s="166"/>
      <c r="EOT176" s="146"/>
      <c r="EOU176" s="145"/>
      <c r="EOV176" s="145"/>
      <c r="EOW176" s="167"/>
      <c r="EOX176" s="147"/>
      <c r="EOY176" s="148"/>
      <c r="EOZ176" s="187"/>
      <c r="EPA176" s="188"/>
      <c r="EPB176" s="165"/>
      <c r="EPC176" s="166"/>
      <c r="EPD176" s="146"/>
      <c r="EPE176" s="145"/>
      <c r="EPF176" s="145"/>
      <c r="EPG176" s="167"/>
      <c r="EPH176" s="147"/>
      <c r="EPI176" s="148"/>
      <c r="EPJ176" s="187"/>
      <c r="EPK176" s="188"/>
      <c r="EPL176" s="165"/>
      <c r="EPM176" s="166"/>
      <c r="EPN176" s="146"/>
      <c r="EPO176" s="145"/>
      <c r="EPP176" s="145"/>
      <c r="EPQ176" s="167"/>
      <c r="EPR176" s="147"/>
      <c r="EPS176" s="148"/>
      <c r="EPT176" s="187"/>
      <c r="EPU176" s="188"/>
      <c r="EPV176" s="165"/>
      <c r="EPW176" s="166"/>
      <c r="EPX176" s="146"/>
      <c r="EPY176" s="145"/>
      <c r="EPZ176" s="145"/>
      <c r="EQA176" s="167"/>
      <c r="EQB176" s="147"/>
      <c r="EQC176" s="148"/>
      <c r="EQD176" s="187"/>
      <c r="EQE176" s="188"/>
      <c r="EQF176" s="165"/>
      <c r="EQG176" s="166"/>
      <c r="EQH176" s="146"/>
      <c r="EQI176" s="145"/>
      <c r="EQJ176" s="145"/>
      <c r="EQK176" s="167"/>
      <c r="EQL176" s="147"/>
      <c r="EQM176" s="148"/>
      <c r="EQN176" s="187"/>
      <c r="EQO176" s="188"/>
      <c r="EQP176" s="165"/>
      <c r="EQQ176" s="166"/>
      <c r="EQR176" s="146"/>
      <c r="EQS176" s="145"/>
      <c r="EQT176" s="145"/>
      <c r="EQU176" s="167"/>
      <c r="EQV176" s="147"/>
      <c r="EQW176" s="148"/>
      <c r="EQX176" s="187"/>
      <c r="EQY176" s="188"/>
      <c r="EQZ176" s="165"/>
      <c r="ERA176" s="166"/>
      <c r="ERB176" s="146"/>
      <c r="ERC176" s="145"/>
      <c r="ERD176" s="145"/>
      <c r="ERE176" s="167"/>
      <c r="ERF176" s="147"/>
      <c r="ERG176" s="148"/>
      <c r="ERH176" s="187"/>
      <c r="ERI176" s="188"/>
      <c r="ERJ176" s="165"/>
      <c r="ERK176" s="166"/>
      <c r="ERL176" s="146"/>
      <c r="ERM176" s="145"/>
      <c r="ERN176" s="145"/>
      <c r="ERO176" s="167"/>
      <c r="ERP176" s="147"/>
      <c r="ERQ176" s="148"/>
      <c r="ERR176" s="187"/>
      <c r="ERS176" s="188"/>
      <c r="ERT176" s="165"/>
      <c r="ERU176" s="166"/>
      <c r="ERV176" s="146"/>
      <c r="ERW176" s="145"/>
      <c r="ERX176" s="145"/>
      <c r="ERY176" s="167"/>
      <c r="ERZ176" s="147"/>
      <c r="ESA176" s="148"/>
      <c r="ESB176" s="187"/>
      <c r="ESC176" s="188"/>
      <c r="ESD176" s="165"/>
      <c r="ESE176" s="166"/>
      <c r="ESF176" s="146"/>
      <c r="ESG176" s="145"/>
      <c r="ESH176" s="145"/>
      <c r="ESI176" s="167"/>
      <c r="ESJ176" s="147"/>
      <c r="ESK176" s="148"/>
      <c r="ESL176" s="187"/>
      <c r="ESM176" s="188"/>
      <c r="ESN176" s="165"/>
      <c r="ESO176" s="166"/>
      <c r="ESP176" s="146"/>
      <c r="ESQ176" s="145"/>
      <c r="ESR176" s="145"/>
      <c r="ESS176" s="167"/>
      <c r="EST176" s="147"/>
      <c r="ESU176" s="148"/>
      <c r="ESV176" s="187"/>
      <c r="ESW176" s="188"/>
      <c r="ESX176" s="165"/>
      <c r="ESY176" s="166"/>
      <c r="ESZ176" s="146"/>
      <c r="ETA176" s="145"/>
      <c r="ETB176" s="145"/>
      <c r="ETC176" s="167"/>
      <c r="ETD176" s="147"/>
      <c r="ETE176" s="148"/>
      <c r="ETF176" s="187"/>
      <c r="ETG176" s="188"/>
      <c r="ETH176" s="165"/>
      <c r="ETI176" s="166"/>
      <c r="ETJ176" s="146"/>
      <c r="ETK176" s="145"/>
      <c r="ETL176" s="145"/>
      <c r="ETM176" s="167"/>
      <c r="ETN176" s="147"/>
      <c r="ETO176" s="148"/>
      <c r="ETP176" s="187"/>
      <c r="ETQ176" s="188"/>
      <c r="ETR176" s="165"/>
      <c r="ETS176" s="166"/>
      <c r="ETT176" s="146"/>
      <c r="ETU176" s="145"/>
      <c r="ETV176" s="145"/>
      <c r="ETW176" s="167"/>
      <c r="ETX176" s="147"/>
      <c r="ETY176" s="148"/>
      <c r="ETZ176" s="187"/>
      <c r="EUA176" s="188"/>
      <c r="EUB176" s="165"/>
      <c r="EUC176" s="166"/>
      <c r="EUD176" s="146"/>
      <c r="EUE176" s="145"/>
      <c r="EUF176" s="145"/>
      <c r="EUG176" s="167"/>
      <c r="EUH176" s="147"/>
      <c r="EUI176" s="148"/>
      <c r="EUJ176" s="187"/>
      <c r="EUK176" s="188"/>
      <c r="EUL176" s="165"/>
      <c r="EUM176" s="166"/>
      <c r="EUN176" s="146"/>
      <c r="EUO176" s="145"/>
      <c r="EUP176" s="145"/>
      <c r="EUQ176" s="167"/>
      <c r="EUR176" s="147"/>
      <c r="EUS176" s="148"/>
      <c r="EUT176" s="187"/>
      <c r="EUU176" s="188"/>
      <c r="EUV176" s="165"/>
      <c r="EUW176" s="166"/>
      <c r="EUX176" s="146"/>
      <c r="EUY176" s="145"/>
      <c r="EUZ176" s="145"/>
      <c r="EVA176" s="167"/>
      <c r="EVB176" s="147"/>
      <c r="EVC176" s="148"/>
      <c r="EVD176" s="187"/>
      <c r="EVE176" s="188"/>
      <c r="EVF176" s="165"/>
      <c r="EVG176" s="166"/>
      <c r="EVH176" s="146"/>
      <c r="EVI176" s="145"/>
      <c r="EVJ176" s="145"/>
      <c r="EVK176" s="167"/>
      <c r="EVL176" s="147"/>
      <c r="EVM176" s="148"/>
      <c r="EVN176" s="187"/>
      <c r="EVO176" s="188"/>
      <c r="EVP176" s="165"/>
      <c r="EVQ176" s="166"/>
      <c r="EVR176" s="146"/>
      <c r="EVS176" s="145"/>
      <c r="EVT176" s="145"/>
      <c r="EVU176" s="167"/>
      <c r="EVV176" s="147"/>
      <c r="EVW176" s="148"/>
      <c r="EVX176" s="187"/>
      <c r="EVY176" s="188"/>
      <c r="EVZ176" s="165"/>
      <c r="EWA176" s="166"/>
      <c r="EWB176" s="146"/>
      <c r="EWC176" s="145"/>
      <c r="EWD176" s="145"/>
      <c r="EWE176" s="167"/>
      <c r="EWF176" s="147"/>
      <c r="EWG176" s="148"/>
      <c r="EWH176" s="187"/>
      <c r="EWI176" s="188"/>
      <c r="EWJ176" s="165"/>
      <c r="EWK176" s="166"/>
      <c r="EWL176" s="146"/>
      <c r="EWM176" s="145"/>
      <c r="EWN176" s="145"/>
      <c r="EWO176" s="167"/>
      <c r="EWP176" s="147"/>
      <c r="EWQ176" s="148"/>
      <c r="EWR176" s="187"/>
      <c r="EWS176" s="188"/>
      <c r="EWT176" s="165"/>
      <c r="EWU176" s="166"/>
      <c r="EWV176" s="146"/>
      <c r="EWW176" s="145"/>
      <c r="EWX176" s="145"/>
      <c r="EWY176" s="167"/>
      <c r="EWZ176" s="147"/>
      <c r="EXA176" s="148"/>
      <c r="EXB176" s="187"/>
      <c r="EXC176" s="188"/>
      <c r="EXD176" s="165"/>
      <c r="EXE176" s="166"/>
      <c r="EXF176" s="146"/>
      <c r="EXG176" s="145"/>
      <c r="EXH176" s="145"/>
      <c r="EXI176" s="167"/>
      <c r="EXJ176" s="147"/>
      <c r="EXK176" s="148"/>
      <c r="EXL176" s="187"/>
      <c r="EXM176" s="188"/>
      <c r="EXN176" s="165"/>
      <c r="EXO176" s="166"/>
      <c r="EXP176" s="146"/>
      <c r="EXQ176" s="145"/>
      <c r="EXR176" s="145"/>
      <c r="EXS176" s="167"/>
      <c r="EXT176" s="147"/>
      <c r="EXU176" s="148"/>
      <c r="EXV176" s="187"/>
      <c r="EXW176" s="188"/>
      <c r="EXX176" s="165"/>
      <c r="EXY176" s="166"/>
      <c r="EXZ176" s="146"/>
      <c r="EYA176" s="145"/>
      <c r="EYB176" s="145"/>
      <c r="EYC176" s="167"/>
      <c r="EYD176" s="147"/>
      <c r="EYE176" s="148"/>
      <c r="EYF176" s="187"/>
      <c r="EYG176" s="188"/>
      <c r="EYH176" s="165"/>
      <c r="EYI176" s="166"/>
      <c r="EYJ176" s="146"/>
      <c r="EYK176" s="145"/>
      <c r="EYL176" s="145"/>
      <c r="EYM176" s="167"/>
      <c r="EYN176" s="147"/>
      <c r="EYO176" s="148"/>
      <c r="EYP176" s="187"/>
      <c r="EYQ176" s="188"/>
      <c r="EYR176" s="165"/>
      <c r="EYS176" s="166"/>
      <c r="EYT176" s="146"/>
      <c r="EYU176" s="145"/>
      <c r="EYV176" s="145"/>
      <c r="EYW176" s="167"/>
      <c r="EYX176" s="147"/>
      <c r="EYY176" s="148"/>
      <c r="EYZ176" s="187"/>
      <c r="EZA176" s="188"/>
      <c r="EZB176" s="165"/>
      <c r="EZC176" s="166"/>
      <c r="EZD176" s="146"/>
      <c r="EZE176" s="145"/>
      <c r="EZF176" s="145"/>
      <c r="EZG176" s="167"/>
      <c r="EZH176" s="147"/>
      <c r="EZI176" s="148"/>
      <c r="EZJ176" s="187"/>
      <c r="EZK176" s="188"/>
      <c r="EZL176" s="165"/>
      <c r="EZM176" s="166"/>
      <c r="EZN176" s="146"/>
      <c r="EZO176" s="145"/>
      <c r="EZP176" s="145"/>
      <c r="EZQ176" s="167"/>
      <c r="EZR176" s="147"/>
      <c r="EZS176" s="148"/>
      <c r="EZT176" s="187"/>
      <c r="EZU176" s="188"/>
      <c r="EZV176" s="165"/>
      <c r="EZW176" s="166"/>
      <c r="EZX176" s="146"/>
      <c r="EZY176" s="145"/>
      <c r="EZZ176" s="145"/>
      <c r="FAA176" s="167"/>
      <c r="FAB176" s="147"/>
      <c r="FAC176" s="148"/>
      <c r="FAD176" s="187"/>
      <c r="FAE176" s="188"/>
      <c r="FAF176" s="165"/>
      <c r="FAG176" s="166"/>
      <c r="FAH176" s="146"/>
      <c r="FAI176" s="145"/>
      <c r="FAJ176" s="145"/>
      <c r="FAK176" s="167"/>
      <c r="FAL176" s="147"/>
      <c r="FAM176" s="148"/>
      <c r="FAN176" s="187"/>
      <c r="FAO176" s="188"/>
      <c r="FAP176" s="165"/>
      <c r="FAQ176" s="166"/>
      <c r="FAR176" s="146"/>
      <c r="FAS176" s="145"/>
      <c r="FAT176" s="145"/>
      <c r="FAU176" s="167"/>
      <c r="FAV176" s="147"/>
      <c r="FAW176" s="148"/>
      <c r="FAX176" s="187"/>
      <c r="FAY176" s="188"/>
      <c r="FAZ176" s="165"/>
      <c r="FBA176" s="166"/>
      <c r="FBB176" s="146"/>
      <c r="FBC176" s="145"/>
      <c r="FBD176" s="145"/>
      <c r="FBE176" s="167"/>
      <c r="FBF176" s="147"/>
      <c r="FBG176" s="148"/>
      <c r="FBH176" s="187"/>
      <c r="FBI176" s="188"/>
      <c r="FBJ176" s="165"/>
      <c r="FBK176" s="166"/>
      <c r="FBL176" s="146"/>
      <c r="FBM176" s="145"/>
      <c r="FBN176" s="145"/>
      <c r="FBO176" s="167"/>
      <c r="FBP176" s="147"/>
      <c r="FBQ176" s="148"/>
      <c r="FBR176" s="187"/>
      <c r="FBS176" s="188"/>
      <c r="FBT176" s="165"/>
      <c r="FBU176" s="166"/>
      <c r="FBV176" s="146"/>
      <c r="FBW176" s="145"/>
      <c r="FBX176" s="145"/>
      <c r="FBY176" s="167"/>
      <c r="FBZ176" s="147"/>
      <c r="FCA176" s="148"/>
      <c r="FCB176" s="187"/>
      <c r="FCC176" s="188"/>
      <c r="FCD176" s="165"/>
      <c r="FCE176" s="166"/>
      <c r="FCF176" s="146"/>
      <c r="FCG176" s="145"/>
      <c r="FCH176" s="145"/>
      <c r="FCI176" s="167"/>
      <c r="FCJ176" s="147"/>
      <c r="FCK176" s="148"/>
      <c r="FCL176" s="187"/>
      <c r="FCM176" s="188"/>
      <c r="FCN176" s="165"/>
      <c r="FCO176" s="166"/>
      <c r="FCP176" s="146"/>
      <c r="FCQ176" s="145"/>
      <c r="FCR176" s="145"/>
      <c r="FCS176" s="167"/>
      <c r="FCT176" s="147"/>
      <c r="FCU176" s="148"/>
      <c r="FCV176" s="187"/>
      <c r="FCW176" s="188"/>
      <c r="FCX176" s="165"/>
      <c r="FCY176" s="166"/>
      <c r="FCZ176" s="146"/>
      <c r="FDA176" s="145"/>
      <c r="FDB176" s="145"/>
      <c r="FDC176" s="167"/>
      <c r="FDD176" s="147"/>
      <c r="FDE176" s="148"/>
      <c r="FDF176" s="187"/>
      <c r="FDG176" s="188"/>
      <c r="FDH176" s="165"/>
      <c r="FDI176" s="166"/>
      <c r="FDJ176" s="146"/>
      <c r="FDK176" s="145"/>
      <c r="FDL176" s="145"/>
      <c r="FDM176" s="167"/>
      <c r="FDN176" s="147"/>
      <c r="FDO176" s="148"/>
      <c r="FDP176" s="187"/>
      <c r="FDQ176" s="188"/>
      <c r="FDR176" s="165"/>
      <c r="FDS176" s="166"/>
      <c r="FDT176" s="146"/>
      <c r="FDU176" s="145"/>
      <c r="FDV176" s="145"/>
      <c r="FDW176" s="167"/>
      <c r="FDX176" s="147"/>
      <c r="FDY176" s="148"/>
      <c r="FDZ176" s="187"/>
      <c r="FEA176" s="188"/>
      <c r="FEB176" s="165"/>
      <c r="FEC176" s="166"/>
      <c r="FED176" s="146"/>
      <c r="FEE176" s="145"/>
      <c r="FEF176" s="145"/>
      <c r="FEG176" s="167"/>
      <c r="FEH176" s="147"/>
      <c r="FEI176" s="148"/>
      <c r="FEJ176" s="187"/>
      <c r="FEK176" s="188"/>
      <c r="FEL176" s="165"/>
      <c r="FEM176" s="166"/>
      <c r="FEN176" s="146"/>
      <c r="FEO176" s="145"/>
      <c r="FEP176" s="145"/>
      <c r="FEQ176" s="167"/>
      <c r="FER176" s="147"/>
      <c r="FES176" s="148"/>
      <c r="FET176" s="187"/>
      <c r="FEU176" s="188"/>
      <c r="FEV176" s="165"/>
      <c r="FEW176" s="166"/>
      <c r="FEX176" s="146"/>
      <c r="FEY176" s="145"/>
      <c r="FEZ176" s="145"/>
      <c r="FFA176" s="167"/>
      <c r="FFB176" s="147"/>
      <c r="FFC176" s="148"/>
      <c r="FFD176" s="187"/>
      <c r="FFE176" s="188"/>
      <c r="FFF176" s="165"/>
      <c r="FFG176" s="166"/>
      <c r="FFH176" s="146"/>
      <c r="FFI176" s="145"/>
      <c r="FFJ176" s="145"/>
      <c r="FFK176" s="167"/>
      <c r="FFL176" s="147"/>
      <c r="FFM176" s="148"/>
      <c r="FFN176" s="187"/>
      <c r="FFO176" s="188"/>
      <c r="FFP176" s="165"/>
      <c r="FFQ176" s="166"/>
      <c r="FFR176" s="146"/>
      <c r="FFS176" s="145"/>
      <c r="FFT176" s="145"/>
      <c r="FFU176" s="167"/>
      <c r="FFV176" s="147"/>
      <c r="FFW176" s="148"/>
      <c r="FFX176" s="187"/>
      <c r="FFY176" s="188"/>
      <c r="FFZ176" s="165"/>
      <c r="FGA176" s="166"/>
      <c r="FGB176" s="146"/>
      <c r="FGC176" s="145"/>
      <c r="FGD176" s="145"/>
      <c r="FGE176" s="167"/>
      <c r="FGF176" s="147"/>
      <c r="FGG176" s="148"/>
      <c r="FGH176" s="187"/>
      <c r="FGI176" s="188"/>
      <c r="FGJ176" s="165"/>
      <c r="FGK176" s="166"/>
      <c r="FGL176" s="146"/>
      <c r="FGM176" s="145"/>
      <c r="FGN176" s="145"/>
      <c r="FGO176" s="167"/>
      <c r="FGP176" s="147"/>
      <c r="FGQ176" s="148"/>
      <c r="FGR176" s="187"/>
      <c r="FGS176" s="188"/>
      <c r="FGT176" s="165"/>
      <c r="FGU176" s="166"/>
      <c r="FGV176" s="146"/>
      <c r="FGW176" s="145"/>
      <c r="FGX176" s="145"/>
      <c r="FGY176" s="167"/>
      <c r="FGZ176" s="147"/>
      <c r="FHA176" s="148"/>
      <c r="FHB176" s="187"/>
      <c r="FHC176" s="188"/>
      <c r="FHD176" s="165"/>
      <c r="FHE176" s="166"/>
      <c r="FHF176" s="146"/>
      <c r="FHG176" s="145"/>
      <c r="FHH176" s="145"/>
      <c r="FHI176" s="167"/>
      <c r="FHJ176" s="147"/>
      <c r="FHK176" s="148"/>
      <c r="FHL176" s="187"/>
      <c r="FHM176" s="188"/>
      <c r="FHN176" s="165"/>
      <c r="FHO176" s="166"/>
      <c r="FHP176" s="146"/>
      <c r="FHQ176" s="145"/>
      <c r="FHR176" s="145"/>
      <c r="FHS176" s="167"/>
      <c r="FHT176" s="147"/>
      <c r="FHU176" s="148"/>
      <c r="FHV176" s="187"/>
      <c r="FHW176" s="188"/>
      <c r="FHX176" s="165"/>
      <c r="FHY176" s="166"/>
      <c r="FHZ176" s="146"/>
      <c r="FIA176" s="145"/>
      <c r="FIB176" s="145"/>
      <c r="FIC176" s="167"/>
      <c r="FID176" s="147"/>
      <c r="FIE176" s="148"/>
      <c r="FIF176" s="187"/>
      <c r="FIG176" s="188"/>
      <c r="FIH176" s="165"/>
      <c r="FII176" s="166"/>
      <c r="FIJ176" s="146"/>
      <c r="FIK176" s="145"/>
      <c r="FIL176" s="145"/>
      <c r="FIM176" s="167"/>
      <c r="FIN176" s="147"/>
      <c r="FIO176" s="148"/>
      <c r="FIP176" s="187"/>
      <c r="FIQ176" s="188"/>
      <c r="FIR176" s="165"/>
      <c r="FIS176" s="166"/>
      <c r="FIT176" s="146"/>
      <c r="FIU176" s="145"/>
      <c r="FIV176" s="145"/>
      <c r="FIW176" s="167"/>
      <c r="FIX176" s="147"/>
      <c r="FIY176" s="148"/>
      <c r="FIZ176" s="187"/>
      <c r="FJA176" s="188"/>
      <c r="FJB176" s="165"/>
      <c r="FJC176" s="166"/>
      <c r="FJD176" s="146"/>
      <c r="FJE176" s="145"/>
      <c r="FJF176" s="145"/>
      <c r="FJG176" s="167"/>
      <c r="FJH176" s="147"/>
      <c r="FJI176" s="148"/>
      <c r="FJJ176" s="187"/>
      <c r="FJK176" s="188"/>
      <c r="FJL176" s="165"/>
      <c r="FJM176" s="166"/>
      <c r="FJN176" s="146"/>
      <c r="FJO176" s="145"/>
      <c r="FJP176" s="145"/>
      <c r="FJQ176" s="167"/>
      <c r="FJR176" s="147"/>
      <c r="FJS176" s="148"/>
      <c r="FJT176" s="187"/>
      <c r="FJU176" s="188"/>
      <c r="FJV176" s="165"/>
      <c r="FJW176" s="166"/>
      <c r="FJX176" s="146"/>
      <c r="FJY176" s="145"/>
      <c r="FJZ176" s="145"/>
      <c r="FKA176" s="167"/>
      <c r="FKB176" s="147"/>
      <c r="FKC176" s="148"/>
      <c r="FKD176" s="187"/>
      <c r="FKE176" s="188"/>
      <c r="FKF176" s="165"/>
      <c r="FKG176" s="166"/>
      <c r="FKH176" s="146"/>
      <c r="FKI176" s="145"/>
      <c r="FKJ176" s="145"/>
      <c r="FKK176" s="167"/>
      <c r="FKL176" s="147"/>
      <c r="FKM176" s="148"/>
      <c r="FKN176" s="187"/>
      <c r="FKO176" s="188"/>
      <c r="FKP176" s="165"/>
      <c r="FKQ176" s="166"/>
      <c r="FKR176" s="146"/>
      <c r="FKS176" s="145"/>
      <c r="FKT176" s="145"/>
      <c r="FKU176" s="167"/>
      <c r="FKV176" s="147"/>
      <c r="FKW176" s="148"/>
      <c r="FKX176" s="187"/>
      <c r="FKY176" s="188"/>
      <c r="FKZ176" s="165"/>
      <c r="FLA176" s="166"/>
      <c r="FLB176" s="146"/>
      <c r="FLC176" s="145"/>
      <c r="FLD176" s="145"/>
      <c r="FLE176" s="167"/>
      <c r="FLF176" s="147"/>
      <c r="FLG176" s="148"/>
      <c r="FLH176" s="187"/>
      <c r="FLI176" s="188"/>
      <c r="FLJ176" s="165"/>
      <c r="FLK176" s="166"/>
      <c r="FLL176" s="146"/>
      <c r="FLM176" s="145"/>
      <c r="FLN176" s="145"/>
      <c r="FLO176" s="167"/>
      <c r="FLP176" s="147"/>
      <c r="FLQ176" s="148"/>
      <c r="FLR176" s="187"/>
      <c r="FLS176" s="188"/>
      <c r="FLT176" s="165"/>
      <c r="FLU176" s="166"/>
      <c r="FLV176" s="146"/>
      <c r="FLW176" s="145"/>
      <c r="FLX176" s="145"/>
      <c r="FLY176" s="167"/>
      <c r="FLZ176" s="147"/>
      <c r="FMA176" s="148"/>
      <c r="FMB176" s="187"/>
      <c r="FMC176" s="188"/>
      <c r="FMD176" s="165"/>
      <c r="FME176" s="166"/>
      <c r="FMF176" s="146"/>
      <c r="FMG176" s="145"/>
      <c r="FMH176" s="145"/>
      <c r="FMI176" s="167"/>
      <c r="FMJ176" s="147"/>
      <c r="FMK176" s="148"/>
      <c r="FML176" s="187"/>
      <c r="FMM176" s="188"/>
      <c r="FMN176" s="165"/>
      <c r="FMO176" s="166"/>
      <c r="FMP176" s="146"/>
      <c r="FMQ176" s="145"/>
      <c r="FMR176" s="145"/>
      <c r="FMS176" s="167"/>
      <c r="FMT176" s="147"/>
      <c r="FMU176" s="148"/>
      <c r="FMV176" s="187"/>
      <c r="FMW176" s="188"/>
      <c r="FMX176" s="165"/>
      <c r="FMY176" s="166"/>
      <c r="FMZ176" s="146"/>
      <c r="FNA176" s="145"/>
      <c r="FNB176" s="145"/>
      <c r="FNC176" s="167"/>
      <c r="FND176" s="147"/>
      <c r="FNE176" s="148"/>
      <c r="FNF176" s="187"/>
      <c r="FNG176" s="188"/>
      <c r="FNH176" s="165"/>
      <c r="FNI176" s="166"/>
      <c r="FNJ176" s="146"/>
      <c r="FNK176" s="145"/>
      <c r="FNL176" s="145"/>
      <c r="FNM176" s="167"/>
      <c r="FNN176" s="147"/>
      <c r="FNO176" s="148"/>
      <c r="FNP176" s="187"/>
      <c r="FNQ176" s="188"/>
      <c r="FNR176" s="165"/>
      <c r="FNS176" s="166"/>
      <c r="FNT176" s="146"/>
      <c r="FNU176" s="145"/>
      <c r="FNV176" s="145"/>
      <c r="FNW176" s="167"/>
      <c r="FNX176" s="147"/>
      <c r="FNY176" s="148"/>
      <c r="FNZ176" s="187"/>
      <c r="FOA176" s="188"/>
      <c r="FOB176" s="165"/>
      <c r="FOC176" s="166"/>
      <c r="FOD176" s="146"/>
      <c r="FOE176" s="145"/>
      <c r="FOF176" s="145"/>
      <c r="FOG176" s="167"/>
      <c r="FOH176" s="147"/>
      <c r="FOI176" s="148"/>
      <c r="FOJ176" s="187"/>
      <c r="FOK176" s="188"/>
      <c r="FOL176" s="165"/>
      <c r="FOM176" s="166"/>
      <c r="FON176" s="146"/>
      <c r="FOO176" s="145"/>
      <c r="FOP176" s="145"/>
      <c r="FOQ176" s="167"/>
      <c r="FOR176" s="147"/>
      <c r="FOS176" s="148"/>
      <c r="FOT176" s="187"/>
      <c r="FOU176" s="188"/>
      <c r="FOV176" s="165"/>
      <c r="FOW176" s="166"/>
      <c r="FOX176" s="146"/>
      <c r="FOY176" s="145"/>
      <c r="FOZ176" s="145"/>
      <c r="FPA176" s="167"/>
      <c r="FPB176" s="147"/>
      <c r="FPC176" s="148"/>
      <c r="FPD176" s="187"/>
      <c r="FPE176" s="188"/>
      <c r="FPF176" s="165"/>
      <c r="FPG176" s="166"/>
      <c r="FPH176" s="146"/>
      <c r="FPI176" s="145"/>
      <c r="FPJ176" s="145"/>
      <c r="FPK176" s="167"/>
      <c r="FPL176" s="147"/>
      <c r="FPM176" s="148"/>
      <c r="FPN176" s="187"/>
      <c r="FPO176" s="188"/>
      <c r="FPP176" s="165"/>
      <c r="FPQ176" s="166"/>
      <c r="FPR176" s="146"/>
      <c r="FPS176" s="145"/>
      <c r="FPT176" s="145"/>
      <c r="FPU176" s="167"/>
      <c r="FPV176" s="147"/>
      <c r="FPW176" s="148"/>
      <c r="FPX176" s="187"/>
      <c r="FPY176" s="188"/>
      <c r="FPZ176" s="165"/>
      <c r="FQA176" s="166"/>
      <c r="FQB176" s="146"/>
      <c r="FQC176" s="145"/>
      <c r="FQD176" s="145"/>
      <c r="FQE176" s="167"/>
      <c r="FQF176" s="147"/>
      <c r="FQG176" s="148"/>
      <c r="FQH176" s="187"/>
      <c r="FQI176" s="188"/>
      <c r="FQJ176" s="165"/>
      <c r="FQK176" s="166"/>
      <c r="FQL176" s="146"/>
      <c r="FQM176" s="145"/>
      <c r="FQN176" s="145"/>
      <c r="FQO176" s="167"/>
      <c r="FQP176" s="147"/>
      <c r="FQQ176" s="148"/>
      <c r="FQR176" s="187"/>
      <c r="FQS176" s="188"/>
      <c r="FQT176" s="165"/>
      <c r="FQU176" s="166"/>
      <c r="FQV176" s="146"/>
      <c r="FQW176" s="145"/>
      <c r="FQX176" s="145"/>
      <c r="FQY176" s="167"/>
      <c r="FQZ176" s="147"/>
      <c r="FRA176" s="148"/>
      <c r="FRB176" s="187"/>
      <c r="FRC176" s="188"/>
      <c r="FRD176" s="165"/>
      <c r="FRE176" s="166"/>
      <c r="FRF176" s="146"/>
      <c r="FRG176" s="145"/>
      <c r="FRH176" s="145"/>
      <c r="FRI176" s="167"/>
      <c r="FRJ176" s="147"/>
      <c r="FRK176" s="148"/>
      <c r="FRL176" s="187"/>
      <c r="FRM176" s="188"/>
      <c r="FRN176" s="165"/>
      <c r="FRO176" s="166"/>
      <c r="FRP176" s="146"/>
      <c r="FRQ176" s="145"/>
      <c r="FRR176" s="145"/>
      <c r="FRS176" s="167"/>
      <c r="FRT176" s="147"/>
      <c r="FRU176" s="148"/>
      <c r="FRV176" s="187"/>
      <c r="FRW176" s="188"/>
      <c r="FRX176" s="165"/>
      <c r="FRY176" s="166"/>
      <c r="FRZ176" s="146"/>
      <c r="FSA176" s="145"/>
      <c r="FSB176" s="145"/>
      <c r="FSC176" s="167"/>
      <c r="FSD176" s="147"/>
      <c r="FSE176" s="148"/>
      <c r="FSF176" s="187"/>
      <c r="FSG176" s="188"/>
      <c r="FSH176" s="165"/>
      <c r="FSI176" s="166"/>
      <c r="FSJ176" s="146"/>
      <c r="FSK176" s="145"/>
      <c r="FSL176" s="145"/>
      <c r="FSM176" s="167"/>
      <c r="FSN176" s="147"/>
      <c r="FSO176" s="148"/>
      <c r="FSP176" s="187"/>
      <c r="FSQ176" s="188"/>
      <c r="FSR176" s="165"/>
      <c r="FSS176" s="166"/>
      <c r="FST176" s="146"/>
      <c r="FSU176" s="145"/>
      <c r="FSV176" s="145"/>
      <c r="FSW176" s="167"/>
      <c r="FSX176" s="147"/>
      <c r="FSY176" s="148"/>
      <c r="FSZ176" s="187"/>
      <c r="FTA176" s="188"/>
      <c r="FTB176" s="165"/>
      <c r="FTC176" s="166"/>
      <c r="FTD176" s="146"/>
      <c r="FTE176" s="145"/>
      <c r="FTF176" s="145"/>
      <c r="FTG176" s="167"/>
      <c r="FTH176" s="147"/>
      <c r="FTI176" s="148"/>
      <c r="FTJ176" s="187"/>
      <c r="FTK176" s="188"/>
      <c r="FTL176" s="165"/>
      <c r="FTM176" s="166"/>
      <c r="FTN176" s="146"/>
      <c r="FTO176" s="145"/>
      <c r="FTP176" s="145"/>
      <c r="FTQ176" s="167"/>
      <c r="FTR176" s="147"/>
      <c r="FTS176" s="148"/>
      <c r="FTT176" s="187"/>
      <c r="FTU176" s="188"/>
      <c r="FTV176" s="165"/>
      <c r="FTW176" s="166"/>
      <c r="FTX176" s="146"/>
      <c r="FTY176" s="145"/>
      <c r="FTZ176" s="145"/>
      <c r="FUA176" s="167"/>
      <c r="FUB176" s="147"/>
      <c r="FUC176" s="148"/>
      <c r="FUD176" s="187"/>
      <c r="FUE176" s="188"/>
      <c r="FUF176" s="165"/>
      <c r="FUG176" s="166"/>
      <c r="FUH176" s="146"/>
      <c r="FUI176" s="145"/>
      <c r="FUJ176" s="145"/>
      <c r="FUK176" s="167"/>
      <c r="FUL176" s="147"/>
      <c r="FUM176" s="148"/>
      <c r="FUN176" s="187"/>
      <c r="FUO176" s="188"/>
      <c r="FUP176" s="165"/>
      <c r="FUQ176" s="166"/>
      <c r="FUR176" s="146"/>
      <c r="FUS176" s="145"/>
      <c r="FUT176" s="145"/>
      <c r="FUU176" s="167"/>
      <c r="FUV176" s="147"/>
      <c r="FUW176" s="148"/>
      <c r="FUX176" s="187"/>
      <c r="FUY176" s="188"/>
      <c r="FUZ176" s="165"/>
      <c r="FVA176" s="166"/>
      <c r="FVB176" s="146"/>
      <c r="FVC176" s="145"/>
      <c r="FVD176" s="145"/>
      <c r="FVE176" s="167"/>
      <c r="FVF176" s="147"/>
      <c r="FVG176" s="148"/>
      <c r="FVH176" s="187"/>
      <c r="FVI176" s="188"/>
      <c r="FVJ176" s="165"/>
      <c r="FVK176" s="166"/>
      <c r="FVL176" s="146"/>
      <c r="FVM176" s="145"/>
      <c r="FVN176" s="145"/>
      <c r="FVO176" s="167"/>
      <c r="FVP176" s="147"/>
      <c r="FVQ176" s="148"/>
      <c r="FVR176" s="187"/>
      <c r="FVS176" s="188"/>
      <c r="FVT176" s="165"/>
      <c r="FVU176" s="166"/>
      <c r="FVV176" s="146"/>
      <c r="FVW176" s="145"/>
      <c r="FVX176" s="145"/>
      <c r="FVY176" s="167"/>
      <c r="FVZ176" s="147"/>
      <c r="FWA176" s="148"/>
      <c r="FWB176" s="187"/>
      <c r="FWC176" s="188"/>
      <c r="FWD176" s="165"/>
      <c r="FWE176" s="166"/>
      <c r="FWF176" s="146"/>
      <c r="FWG176" s="145"/>
      <c r="FWH176" s="145"/>
      <c r="FWI176" s="167"/>
      <c r="FWJ176" s="147"/>
      <c r="FWK176" s="148"/>
      <c r="FWL176" s="187"/>
      <c r="FWM176" s="188"/>
      <c r="FWN176" s="165"/>
      <c r="FWO176" s="166"/>
      <c r="FWP176" s="146"/>
      <c r="FWQ176" s="145"/>
      <c r="FWR176" s="145"/>
      <c r="FWS176" s="167"/>
      <c r="FWT176" s="147"/>
      <c r="FWU176" s="148"/>
      <c r="FWV176" s="187"/>
      <c r="FWW176" s="188"/>
      <c r="FWX176" s="165"/>
      <c r="FWY176" s="166"/>
      <c r="FWZ176" s="146"/>
      <c r="FXA176" s="145"/>
      <c r="FXB176" s="145"/>
      <c r="FXC176" s="167"/>
      <c r="FXD176" s="147"/>
      <c r="FXE176" s="148"/>
      <c r="FXF176" s="187"/>
      <c r="FXG176" s="188"/>
      <c r="FXH176" s="165"/>
      <c r="FXI176" s="166"/>
      <c r="FXJ176" s="146"/>
      <c r="FXK176" s="145"/>
      <c r="FXL176" s="145"/>
      <c r="FXM176" s="167"/>
      <c r="FXN176" s="147"/>
      <c r="FXO176" s="148"/>
      <c r="FXP176" s="187"/>
      <c r="FXQ176" s="188"/>
      <c r="FXR176" s="165"/>
      <c r="FXS176" s="166"/>
      <c r="FXT176" s="146"/>
      <c r="FXU176" s="145"/>
      <c r="FXV176" s="145"/>
      <c r="FXW176" s="167"/>
      <c r="FXX176" s="147"/>
      <c r="FXY176" s="148"/>
      <c r="FXZ176" s="187"/>
      <c r="FYA176" s="188"/>
      <c r="FYB176" s="165"/>
      <c r="FYC176" s="166"/>
      <c r="FYD176" s="146"/>
      <c r="FYE176" s="145"/>
      <c r="FYF176" s="145"/>
      <c r="FYG176" s="167"/>
      <c r="FYH176" s="147"/>
      <c r="FYI176" s="148"/>
      <c r="FYJ176" s="187"/>
      <c r="FYK176" s="188"/>
      <c r="FYL176" s="165"/>
      <c r="FYM176" s="166"/>
      <c r="FYN176" s="146"/>
      <c r="FYO176" s="145"/>
      <c r="FYP176" s="145"/>
      <c r="FYQ176" s="167"/>
      <c r="FYR176" s="147"/>
      <c r="FYS176" s="148"/>
      <c r="FYT176" s="187"/>
      <c r="FYU176" s="188"/>
      <c r="FYV176" s="165"/>
      <c r="FYW176" s="166"/>
      <c r="FYX176" s="146"/>
      <c r="FYY176" s="145"/>
      <c r="FYZ176" s="145"/>
      <c r="FZA176" s="167"/>
      <c r="FZB176" s="147"/>
      <c r="FZC176" s="148"/>
      <c r="FZD176" s="187"/>
      <c r="FZE176" s="188"/>
      <c r="FZF176" s="165"/>
      <c r="FZG176" s="166"/>
      <c r="FZH176" s="146"/>
      <c r="FZI176" s="145"/>
      <c r="FZJ176" s="145"/>
      <c r="FZK176" s="167"/>
      <c r="FZL176" s="147"/>
      <c r="FZM176" s="148"/>
      <c r="FZN176" s="187"/>
      <c r="FZO176" s="188"/>
      <c r="FZP176" s="165"/>
      <c r="FZQ176" s="166"/>
      <c r="FZR176" s="146"/>
      <c r="FZS176" s="145"/>
      <c r="FZT176" s="145"/>
      <c r="FZU176" s="167"/>
      <c r="FZV176" s="147"/>
      <c r="FZW176" s="148"/>
      <c r="FZX176" s="187"/>
      <c r="FZY176" s="188"/>
      <c r="FZZ176" s="165"/>
      <c r="GAA176" s="166"/>
      <c r="GAB176" s="146"/>
      <c r="GAC176" s="145"/>
      <c r="GAD176" s="145"/>
      <c r="GAE176" s="167"/>
      <c r="GAF176" s="147"/>
      <c r="GAG176" s="148"/>
      <c r="GAH176" s="187"/>
      <c r="GAI176" s="188"/>
      <c r="GAJ176" s="165"/>
      <c r="GAK176" s="166"/>
      <c r="GAL176" s="146"/>
      <c r="GAM176" s="145"/>
      <c r="GAN176" s="145"/>
      <c r="GAO176" s="167"/>
      <c r="GAP176" s="147"/>
      <c r="GAQ176" s="148"/>
      <c r="GAR176" s="187"/>
      <c r="GAS176" s="188"/>
      <c r="GAT176" s="165"/>
      <c r="GAU176" s="166"/>
      <c r="GAV176" s="146"/>
      <c r="GAW176" s="145"/>
      <c r="GAX176" s="145"/>
      <c r="GAY176" s="167"/>
      <c r="GAZ176" s="147"/>
      <c r="GBA176" s="148"/>
      <c r="GBB176" s="187"/>
      <c r="GBC176" s="188"/>
      <c r="GBD176" s="165"/>
      <c r="GBE176" s="166"/>
      <c r="GBF176" s="146"/>
      <c r="GBG176" s="145"/>
      <c r="GBH176" s="145"/>
      <c r="GBI176" s="167"/>
      <c r="GBJ176" s="147"/>
      <c r="GBK176" s="148"/>
      <c r="GBL176" s="187"/>
      <c r="GBM176" s="188"/>
      <c r="GBN176" s="165"/>
      <c r="GBO176" s="166"/>
      <c r="GBP176" s="146"/>
      <c r="GBQ176" s="145"/>
      <c r="GBR176" s="145"/>
      <c r="GBS176" s="167"/>
      <c r="GBT176" s="147"/>
      <c r="GBU176" s="148"/>
      <c r="GBV176" s="187"/>
      <c r="GBW176" s="188"/>
      <c r="GBX176" s="165"/>
      <c r="GBY176" s="166"/>
      <c r="GBZ176" s="146"/>
      <c r="GCA176" s="145"/>
      <c r="GCB176" s="145"/>
      <c r="GCC176" s="167"/>
      <c r="GCD176" s="147"/>
      <c r="GCE176" s="148"/>
      <c r="GCF176" s="187"/>
      <c r="GCG176" s="188"/>
      <c r="GCH176" s="165"/>
      <c r="GCI176" s="166"/>
      <c r="GCJ176" s="146"/>
      <c r="GCK176" s="145"/>
      <c r="GCL176" s="145"/>
      <c r="GCM176" s="167"/>
      <c r="GCN176" s="147"/>
      <c r="GCO176" s="148"/>
      <c r="GCP176" s="187"/>
      <c r="GCQ176" s="188"/>
      <c r="GCR176" s="165"/>
      <c r="GCS176" s="166"/>
      <c r="GCT176" s="146"/>
      <c r="GCU176" s="145"/>
      <c r="GCV176" s="145"/>
      <c r="GCW176" s="167"/>
      <c r="GCX176" s="147"/>
      <c r="GCY176" s="148"/>
      <c r="GCZ176" s="187"/>
      <c r="GDA176" s="188"/>
      <c r="GDB176" s="165"/>
      <c r="GDC176" s="166"/>
      <c r="GDD176" s="146"/>
      <c r="GDE176" s="145"/>
      <c r="GDF176" s="145"/>
      <c r="GDG176" s="167"/>
      <c r="GDH176" s="147"/>
      <c r="GDI176" s="148"/>
      <c r="GDJ176" s="187"/>
      <c r="GDK176" s="188"/>
      <c r="GDL176" s="165"/>
      <c r="GDM176" s="166"/>
      <c r="GDN176" s="146"/>
      <c r="GDO176" s="145"/>
      <c r="GDP176" s="145"/>
      <c r="GDQ176" s="167"/>
      <c r="GDR176" s="147"/>
      <c r="GDS176" s="148"/>
      <c r="GDT176" s="187"/>
      <c r="GDU176" s="188"/>
      <c r="GDV176" s="165"/>
      <c r="GDW176" s="166"/>
      <c r="GDX176" s="146"/>
      <c r="GDY176" s="145"/>
      <c r="GDZ176" s="145"/>
      <c r="GEA176" s="167"/>
      <c r="GEB176" s="147"/>
      <c r="GEC176" s="148"/>
      <c r="GED176" s="187"/>
      <c r="GEE176" s="188"/>
      <c r="GEF176" s="165"/>
      <c r="GEG176" s="166"/>
      <c r="GEH176" s="146"/>
      <c r="GEI176" s="145"/>
      <c r="GEJ176" s="145"/>
      <c r="GEK176" s="167"/>
      <c r="GEL176" s="147"/>
      <c r="GEM176" s="148"/>
      <c r="GEN176" s="187"/>
      <c r="GEO176" s="188"/>
      <c r="GEP176" s="165"/>
      <c r="GEQ176" s="166"/>
      <c r="GER176" s="146"/>
      <c r="GES176" s="145"/>
      <c r="GET176" s="145"/>
      <c r="GEU176" s="167"/>
      <c r="GEV176" s="147"/>
      <c r="GEW176" s="148"/>
      <c r="GEX176" s="187"/>
      <c r="GEY176" s="188"/>
      <c r="GEZ176" s="165"/>
      <c r="GFA176" s="166"/>
      <c r="GFB176" s="146"/>
      <c r="GFC176" s="145"/>
      <c r="GFD176" s="145"/>
      <c r="GFE176" s="167"/>
      <c r="GFF176" s="147"/>
      <c r="GFG176" s="148"/>
      <c r="GFH176" s="187"/>
      <c r="GFI176" s="188"/>
      <c r="GFJ176" s="165"/>
      <c r="GFK176" s="166"/>
      <c r="GFL176" s="146"/>
      <c r="GFM176" s="145"/>
      <c r="GFN176" s="145"/>
      <c r="GFO176" s="167"/>
      <c r="GFP176" s="147"/>
      <c r="GFQ176" s="148"/>
      <c r="GFR176" s="187"/>
      <c r="GFS176" s="188"/>
      <c r="GFT176" s="165"/>
      <c r="GFU176" s="166"/>
      <c r="GFV176" s="146"/>
      <c r="GFW176" s="145"/>
      <c r="GFX176" s="145"/>
      <c r="GFY176" s="167"/>
      <c r="GFZ176" s="147"/>
      <c r="GGA176" s="148"/>
      <c r="GGB176" s="187"/>
      <c r="GGC176" s="188"/>
      <c r="GGD176" s="165"/>
      <c r="GGE176" s="166"/>
      <c r="GGF176" s="146"/>
      <c r="GGG176" s="145"/>
      <c r="GGH176" s="145"/>
      <c r="GGI176" s="167"/>
      <c r="GGJ176" s="147"/>
      <c r="GGK176" s="148"/>
      <c r="GGL176" s="187"/>
      <c r="GGM176" s="188"/>
      <c r="GGN176" s="165"/>
      <c r="GGO176" s="166"/>
      <c r="GGP176" s="146"/>
      <c r="GGQ176" s="145"/>
      <c r="GGR176" s="145"/>
      <c r="GGS176" s="167"/>
      <c r="GGT176" s="147"/>
      <c r="GGU176" s="148"/>
      <c r="GGV176" s="187"/>
      <c r="GGW176" s="188"/>
      <c r="GGX176" s="165"/>
      <c r="GGY176" s="166"/>
      <c r="GGZ176" s="146"/>
      <c r="GHA176" s="145"/>
      <c r="GHB176" s="145"/>
      <c r="GHC176" s="167"/>
      <c r="GHD176" s="147"/>
      <c r="GHE176" s="148"/>
      <c r="GHF176" s="187"/>
      <c r="GHG176" s="188"/>
      <c r="GHH176" s="165"/>
      <c r="GHI176" s="166"/>
      <c r="GHJ176" s="146"/>
      <c r="GHK176" s="145"/>
      <c r="GHL176" s="145"/>
      <c r="GHM176" s="167"/>
      <c r="GHN176" s="147"/>
      <c r="GHO176" s="148"/>
      <c r="GHP176" s="187"/>
      <c r="GHQ176" s="188"/>
      <c r="GHR176" s="165"/>
      <c r="GHS176" s="166"/>
      <c r="GHT176" s="146"/>
      <c r="GHU176" s="145"/>
      <c r="GHV176" s="145"/>
      <c r="GHW176" s="167"/>
      <c r="GHX176" s="147"/>
      <c r="GHY176" s="148"/>
      <c r="GHZ176" s="187"/>
      <c r="GIA176" s="188"/>
      <c r="GIB176" s="165"/>
      <c r="GIC176" s="166"/>
      <c r="GID176" s="146"/>
      <c r="GIE176" s="145"/>
      <c r="GIF176" s="145"/>
      <c r="GIG176" s="167"/>
      <c r="GIH176" s="147"/>
      <c r="GII176" s="148"/>
      <c r="GIJ176" s="187"/>
      <c r="GIK176" s="188"/>
      <c r="GIL176" s="165"/>
      <c r="GIM176" s="166"/>
      <c r="GIN176" s="146"/>
      <c r="GIO176" s="145"/>
      <c r="GIP176" s="145"/>
      <c r="GIQ176" s="167"/>
      <c r="GIR176" s="147"/>
      <c r="GIS176" s="148"/>
      <c r="GIT176" s="187"/>
      <c r="GIU176" s="188"/>
      <c r="GIV176" s="165"/>
      <c r="GIW176" s="166"/>
      <c r="GIX176" s="146"/>
      <c r="GIY176" s="145"/>
      <c r="GIZ176" s="145"/>
      <c r="GJA176" s="167"/>
      <c r="GJB176" s="147"/>
      <c r="GJC176" s="148"/>
      <c r="GJD176" s="187"/>
      <c r="GJE176" s="188"/>
      <c r="GJF176" s="165"/>
      <c r="GJG176" s="166"/>
      <c r="GJH176" s="146"/>
      <c r="GJI176" s="145"/>
      <c r="GJJ176" s="145"/>
      <c r="GJK176" s="167"/>
      <c r="GJL176" s="147"/>
      <c r="GJM176" s="148"/>
      <c r="GJN176" s="187"/>
      <c r="GJO176" s="188"/>
      <c r="GJP176" s="165"/>
      <c r="GJQ176" s="166"/>
      <c r="GJR176" s="146"/>
      <c r="GJS176" s="145"/>
      <c r="GJT176" s="145"/>
      <c r="GJU176" s="167"/>
      <c r="GJV176" s="147"/>
      <c r="GJW176" s="148"/>
      <c r="GJX176" s="187"/>
      <c r="GJY176" s="188"/>
      <c r="GJZ176" s="165"/>
      <c r="GKA176" s="166"/>
      <c r="GKB176" s="146"/>
      <c r="GKC176" s="145"/>
      <c r="GKD176" s="145"/>
      <c r="GKE176" s="167"/>
      <c r="GKF176" s="147"/>
      <c r="GKG176" s="148"/>
      <c r="GKH176" s="187"/>
      <c r="GKI176" s="188"/>
      <c r="GKJ176" s="165"/>
      <c r="GKK176" s="166"/>
      <c r="GKL176" s="146"/>
      <c r="GKM176" s="145"/>
      <c r="GKN176" s="145"/>
      <c r="GKO176" s="167"/>
      <c r="GKP176" s="147"/>
      <c r="GKQ176" s="148"/>
      <c r="GKR176" s="187"/>
      <c r="GKS176" s="188"/>
      <c r="GKT176" s="165"/>
      <c r="GKU176" s="166"/>
      <c r="GKV176" s="146"/>
      <c r="GKW176" s="145"/>
      <c r="GKX176" s="145"/>
      <c r="GKY176" s="167"/>
      <c r="GKZ176" s="147"/>
      <c r="GLA176" s="148"/>
      <c r="GLB176" s="187"/>
      <c r="GLC176" s="188"/>
      <c r="GLD176" s="165"/>
      <c r="GLE176" s="166"/>
      <c r="GLF176" s="146"/>
      <c r="GLG176" s="145"/>
      <c r="GLH176" s="145"/>
      <c r="GLI176" s="167"/>
      <c r="GLJ176" s="147"/>
      <c r="GLK176" s="148"/>
      <c r="GLL176" s="187"/>
      <c r="GLM176" s="188"/>
      <c r="GLN176" s="165"/>
      <c r="GLO176" s="166"/>
      <c r="GLP176" s="146"/>
      <c r="GLQ176" s="145"/>
      <c r="GLR176" s="145"/>
      <c r="GLS176" s="167"/>
      <c r="GLT176" s="147"/>
      <c r="GLU176" s="148"/>
      <c r="GLV176" s="187"/>
      <c r="GLW176" s="188"/>
      <c r="GLX176" s="165"/>
      <c r="GLY176" s="166"/>
      <c r="GLZ176" s="146"/>
      <c r="GMA176" s="145"/>
      <c r="GMB176" s="145"/>
      <c r="GMC176" s="167"/>
      <c r="GMD176" s="147"/>
      <c r="GME176" s="148"/>
      <c r="GMF176" s="187"/>
      <c r="GMG176" s="188"/>
      <c r="GMH176" s="165"/>
      <c r="GMI176" s="166"/>
      <c r="GMJ176" s="146"/>
      <c r="GMK176" s="145"/>
      <c r="GML176" s="145"/>
      <c r="GMM176" s="167"/>
      <c r="GMN176" s="147"/>
      <c r="GMO176" s="148"/>
      <c r="GMP176" s="187"/>
      <c r="GMQ176" s="188"/>
      <c r="GMR176" s="165"/>
      <c r="GMS176" s="166"/>
      <c r="GMT176" s="146"/>
      <c r="GMU176" s="145"/>
      <c r="GMV176" s="145"/>
      <c r="GMW176" s="167"/>
      <c r="GMX176" s="147"/>
      <c r="GMY176" s="148"/>
      <c r="GMZ176" s="187"/>
      <c r="GNA176" s="188"/>
      <c r="GNB176" s="165"/>
      <c r="GNC176" s="166"/>
      <c r="GND176" s="146"/>
      <c r="GNE176" s="145"/>
      <c r="GNF176" s="145"/>
      <c r="GNG176" s="167"/>
      <c r="GNH176" s="147"/>
      <c r="GNI176" s="148"/>
      <c r="GNJ176" s="187"/>
      <c r="GNK176" s="188"/>
      <c r="GNL176" s="165"/>
      <c r="GNM176" s="166"/>
      <c r="GNN176" s="146"/>
      <c r="GNO176" s="145"/>
      <c r="GNP176" s="145"/>
      <c r="GNQ176" s="167"/>
      <c r="GNR176" s="147"/>
      <c r="GNS176" s="148"/>
      <c r="GNT176" s="187"/>
      <c r="GNU176" s="188"/>
      <c r="GNV176" s="165"/>
      <c r="GNW176" s="166"/>
      <c r="GNX176" s="146"/>
      <c r="GNY176" s="145"/>
      <c r="GNZ176" s="145"/>
      <c r="GOA176" s="167"/>
      <c r="GOB176" s="147"/>
      <c r="GOC176" s="148"/>
      <c r="GOD176" s="187"/>
      <c r="GOE176" s="188"/>
      <c r="GOF176" s="165"/>
      <c r="GOG176" s="166"/>
      <c r="GOH176" s="146"/>
      <c r="GOI176" s="145"/>
      <c r="GOJ176" s="145"/>
      <c r="GOK176" s="167"/>
      <c r="GOL176" s="147"/>
      <c r="GOM176" s="148"/>
      <c r="GON176" s="187"/>
      <c r="GOO176" s="188"/>
      <c r="GOP176" s="165"/>
      <c r="GOQ176" s="166"/>
      <c r="GOR176" s="146"/>
      <c r="GOS176" s="145"/>
      <c r="GOT176" s="145"/>
      <c r="GOU176" s="167"/>
      <c r="GOV176" s="147"/>
      <c r="GOW176" s="148"/>
      <c r="GOX176" s="187"/>
      <c r="GOY176" s="188"/>
      <c r="GOZ176" s="165"/>
      <c r="GPA176" s="166"/>
      <c r="GPB176" s="146"/>
      <c r="GPC176" s="145"/>
      <c r="GPD176" s="145"/>
      <c r="GPE176" s="167"/>
      <c r="GPF176" s="147"/>
      <c r="GPG176" s="148"/>
      <c r="GPH176" s="187"/>
      <c r="GPI176" s="188"/>
      <c r="GPJ176" s="165"/>
      <c r="GPK176" s="166"/>
      <c r="GPL176" s="146"/>
      <c r="GPM176" s="145"/>
      <c r="GPN176" s="145"/>
      <c r="GPO176" s="167"/>
      <c r="GPP176" s="147"/>
      <c r="GPQ176" s="148"/>
      <c r="GPR176" s="187"/>
      <c r="GPS176" s="188"/>
      <c r="GPT176" s="165"/>
      <c r="GPU176" s="166"/>
      <c r="GPV176" s="146"/>
      <c r="GPW176" s="145"/>
      <c r="GPX176" s="145"/>
      <c r="GPY176" s="167"/>
      <c r="GPZ176" s="147"/>
      <c r="GQA176" s="148"/>
      <c r="GQB176" s="187"/>
      <c r="GQC176" s="188"/>
      <c r="GQD176" s="165"/>
      <c r="GQE176" s="166"/>
      <c r="GQF176" s="146"/>
      <c r="GQG176" s="145"/>
      <c r="GQH176" s="145"/>
      <c r="GQI176" s="167"/>
      <c r="GQJ176" s="147"/>
      <c r="GQK176" s="148"/>
      <c r="GQL176" s="187"/>
      <c r="GQM176" s="188"/>
      <c r="GQN176" s="165"/>
      <c r="GQO176" s="166"/>
      <c r="GQP176" s="146"/>
      <c r="GQQ176" s="145"/>
      <c r="GQR176" s="145"/>
      <c r="GQS176" s="167"/>
      <c r="GQT176" s="147"/>
      <c r="GQU176" s="148"/>
      <c r="GQV176" s="187"/>
      <c r="GQW176" s="188"/>
      <c r="GQX176" s="165"/>
      <c r="GQY176" s="166"/>
      <c r="GQZ176" s="146"/>
      <c r="GRA176" s="145"/>
      <c r="GRB176" s="145"/>
      <c r="GRC176" s="167"/>
      <c r="GRD176" s="147"/>
      <c r="GRE176" s="148"/>
      <c r="GRF176" s="187"/>
      <c r="GRG176" s="188"/>
      <c r="GRH176" s="165"/>
      <c r="GRI176" s="166"/>
      <c r="GRJ176" s="146"/>
      <c r="GRK176" s="145"/>
      <c r="GRL176" s="145"/>
      <c r="GRM176" s="167"/>
      <c r="GRN176" s="147"/>
      <c r="GRO176" s="148"/>
      <c r="GRP176" s="187"/>
      <c r="GRQ176" s="188"/>
      <c r="GRR176" s="165"/>
      <c r="GRS176" s="166"/>
      <c r="GRT176" s="146"/>
      <c r="GRU176" s="145"/>
      <c r="GRV176" s="145"/>
      <c r="GRW176" s="167"/>
      <c r="GRX176" s="147"/>
      <c r="GRY176" s="148"/>
      <c r="GRZ176" s="187"/>
      <c r="GSA176" s="188"/>
      <c r="GSB176" s="165"/>
      <c r="GSC176" s="166"/>
      <c r="GSD176" s="146"/>
      <c r="GSE176" s="145"/>
      <c r="GSF176" s="145"/>
      <c r="GSG176" s="167"/>
      <c r="GSH176" s="147"/>
      <c r="GSI176" s="148"/>
      <c r="GSJ176" s="187"/>
      <c r="GSK176" s="188"/>
      <c r="GSL176" s="165"/>
      <c r="GSM176" s="166"/>
      <c r="GSN176" s="146"/>
      <c r="GSO176" s="145"/>
      <c r="GSP176" s="145"/>
      <c r="GSQ176" s="167"/>
      <c r="GSR176" s="147"/>
      <c r="GSS176" s="148"/>
      <c r="GST176" s="187"/>
      <c r="GSU176" s="188"/>
      <c r="GSV176" s="165"/>
      <c r="GSW176" s="166"/>
      <c r="GSX176" s="146"/>
      <c r="GSY176" s="145"/>
      <c r="GSZ176" s="145"/>
      <c r="GTA176" s="167"/>
      <c r="GTB176" s="147"/>
      <c r="GTC176" s="148"/>
      <c r="GTD176" s="187"/>
      <c r="GTE176" s="188"/>
      <c r="GTF176" s="165"/>
      <c r="GTG176" s="166"/>
      <c r="GTH176" s="146"/>
      <c r="GTI176" s="145"/>
      <c r="GTJ176" s="145"/>
      <c r="GTK176" s="167"/>
      <c r="GTL176" s="147"/>
      <c r="GTM176" s="148"/>
      <c r="GTN176" s="187"/>
      <c r="GTO176" s="188"/>
      <c r="GTP176" s="165"/>
      <c r="GTQ176" s="166"/>
      <c r="GTR176" s="146"/>
      <c r="GTS176" s="145"/>
      <c r="GTT176" s="145"/>
      <c r="GTU176" s="167"/>
      <c r="GTV176" s="147"/>
      <c r="GTW176" s="148"/>
      <c r="GTX176" s="187"/>
      <c r="GTY176" s="188"/>
      <c r="GTZ176" s="165"/>
      <c r="GUA176" s="166"/>
      <c r="GUB176" s="146"/>
      <c r="GUC176" s="145"/>
      <c r="GUD176" s="145"/>
      <c r="GUE176" s="167"/>
      <c r="GUF176" s="147"/>
      <c r="GUG176" s="148"/>
      <c r="GUH176" s="187"/>
      <c r="GUI176" s="188"/>
      <c r="GUJ176" s="165"/>
      <c r="GUK176" s="166"/>
      <c r="GUL176" s="146"/>
      <c r="GUM176" s="145"/>
      <c r="GUN176" s="145"/>
      <c r="GUO176" s="167"/>
      <c r="GUP176" s="147"/>
      <c r="GUQ176" s="148"/>
      <c r="GUR176" s="187"/>
      <c r="GUS176" s="188"/>
      <c r="GUT176" s="165"/>
      <c r="GUU176" s="166"/>
      <c r="GUV176" s="146"/>
      <c r="GUW176" s="145"/>
      <c r="GUX176" s="145"/>
      <c r="GUY176" s="167"/>
      <c r="GUZ176" s="147"/>
      <c r="GVA176" s="148"/>
      <c r="GVB176" s="187"/>
      <c r="GVC176" s="188"/>
      <c r="GVD176" s="165"/>
      <c r="GVE176" s="166"/>
      <c r="GVF176" s="146"/>
      <c r="GVG176" s="145"/>
      <c r="GVH176" s="145"/>
      <c r="GVI176" s="167"/>
      <c r="GVJ176" s="147"/>
      <c r="GVK176" s="148"/>
      <c r="GVL176" s="187"/>
      <c r="GVM176" s="188"/>
      <c r="GVN176" s="165"/>
      <c r="GVO176" s="166"/>
      <c r="GVP176" s="146"/>
      <c r="GVQ176" s="145"/>
      <c r="GVR176" s="145"/>
      <c r="GVS176" s="167"/>
      <c r="GVT176" s="147"/>
      <c r="GVU176" s="148"/>
      <c r="GVV176" s="187"/>
      <c r="GVW176" s="188"/>
      <c r="GVX176" s="165"/>
      <c r="GVY176" s="166"/>
      <c r="GVZ176" s="146"/>
      <c r="GWA176" s="145"/>
      <c r="GWB176" s="145"/>
      <c r="GWC176" s="167"/>
      <c r="GWD176" s="147"/>
      <c r="GWE176" s="148"/>
      <c r="GWF176" s="187"/>
      <c r="GWG176" s="188"/>
      <c r="GWH176" s="165"/>
      <c r="GWI176" s="166"/>
      <c r="GWJ176" s="146"/>
      <c r="GWK176" s="145"/>
      <c r="GWL176" s="145"/>
      <c r="GWM176" s="167"/>
      <c r="GWN176" s="147"/>
      <c r="GWO176" s="148"/>
      <c r="GWP176" s="187"/>
      <c r="GWQ176" s="188"/>
      <c r="GWR176" s="165"/>
      <c r="GWS176" s="166"/>
      <c r="GWT176" s="146"/>
      <c r="GWU176" s="145"/>
      <c r="GWV176" s="145"/>
      <c r="GWW176" s="167"/>
      <c r="GWX176" s="147"/>
      <c r="GWY176" s="148"/>
      <c r="GWZ176" s="187"/>
      <c r="GXA176" s="188"/>
      <c r="GXB176" s="165"/>
      <c r="GXC176" s="166"/>
      <c r="GXD176" s="146"/>
      <c r="GXE176" s="145"/>
      <c r="GXF176" s="145"/>
      <c r="GXG176" s="167"/>
      <c r="GXH176" s="147"/>
      <c r="GXI176" s="148"/>
      <c r="GXJ176" s="187"/>
      <c r="GXK176" s="188"/>
      <c r="GXL176" s="165"/>
      <c r="GXM176" s="166"/>
      <c r="GXN176" s="146"/>
      <c r="GXO176" s="145"/>
      <c r="GXP176" s="145"/>
      <c r="GXQ176" s="167"/>
      <c r="GXR176" s="147"/>
      <c r="GXS176" s="148"/>
      <c r="GXT176" s="187"/>
      <c r="GXU176" s="188"/>
      <c r="GXV176" s="165"/>
      <c r="GXW176" s="166"/>
      <c r="GXX176" s="146"/>
      <c r="GXY176" s="145"/>
      <c r="GXZ176" s="145"/>
      <c r="GYA176" s="167"/>
      <c r="GYB176" s="147"/>
      <c r="GYC176" s="148"/>
      <c r="GYD176" s="187"/>
      <c r="GYE176" s="188"/>
      <c r="GYF176" s="165"/>
      <c r="GYG176" s="166"/>
      <c r="GYH176" s="146"/>
      <c r="GYI176" s="145"/>
      <c r="GYJ176" s="145"/>
      <c r="GYK176" s="167"/>
      <c r="GYL176" s="147"/>
      <c r="GYM176" s="148"/>
      <c r="GYN176" s="187"/>
      <c r="GYO176" s="188"/>
      <c r="GYP176" s="165"/>
      <c r="GYQ176" s="166"/>
      <c r="GYR176" s="146"/>
      <c r="GYS176" s="145"/>
      <c r="GYT176" s="145"/>
      <c r="GYU176" s="167"/>
      <c r="GYV176" s="147"/>
      <c r="GYW176" s="148"/>
      <c r="GYX176" s="187"/>
      <c r="GYY176" s="188"/>
      <c r="GYZ176" s="165"/>
      <c r="GZA176" s="166"/>
      <c r="GZB176" s="146"/>
      <c r="GZC176" s="145"/>
      <c r="GZD176" s="145"/>
      <c r="GZE176" s="167"/>
      <c r="GZF176" s="147"/>
      <c r="GZG176" s="148"/>
      <c r="GZH176" s="187"/>
      <c r="GZI176" s="188"/>
      <c r="GZJ176" s="165"/>
      <c r="GZK176" s="166"/>
      <c r="GZL176" s="146"/>
      <c r="GZM176" s="145"/>
      <c r="GZN176" s="145"/>
      <c r="GZO176" s="167"/>
      <c r="GZP176" s="147"/>
      <c r="GZQ176" s="148"/>
      <c r="GZR176" s="187"/>
      <c r="GZS176" s="188"/>
      <c r="GZT176" s="165"/>
      <c r="GZU176" s="166"/>
      <c r="GZV176" s="146"/>
      <c r="GZW176" s="145"/>
      <c r="GZX176" s="145"/>
      <c r="GZY176" s="167"/>
      <c r="GZZ176" s="147"/>
      <c r="HAA176" s="148"/>
      <c r="HAB176" s="187"/>
      <c r="HAC176" s="188"/>
      <c r="HAD176" s="165"/>
      <c r="HAE176" s="166"/>
      <c r="HAF176" s="146"/>
      <c r="HAG176" s="145"/>
      <c r="HAH176" s="145"/>
      <c r="HAI176" s="167"/>
      <c r="HAJ176" s="147"/>
      <c r="HAK176" s="148"/>
      <c r="HAL176" s="187"/>
      <c r="HAM176" s="188"/>
      <c r="HAN176" s="165"/>
      <c r="HAO176" s="166"/>
      <c r="HAP176" s="146"/>
      <c r="HAQ176" s="145"/>
      <c r="HAR176" s="145"/>
      <c r="HAS176" s="167"/>
      <c r="HAT176" s="147"/>
      <c r="HAU176" s="148"/>
      <c r="HAV176" s="187"/>
      <c r="HAW176" s="188"/>
      <c r="HAX176" s="165"/>
      <c r="HAY176" s="166"/>
      <c r="HAZ176" s="146"/>
      <c r="HBA176" s="145"/>
      <c r="HBB176" s="145"/>
      <c r="HBC176" s="167"/>
      <c r="HBD176" s="147"/>
      <c r="HBE176" s="148"/>
      <c r="HBF176" s="187"/>
      <c r="HBG176" s="188"/>
      <c r="HBH176" s="165"/>
      <c r="HBI176" s="166"/>
      <c r="HBJ176" s="146"/>
      <c r="HBK176" s="145"/>
      <c r="HBL176" s="145"/>
      <c r="HBM176" s="167"/>
      <c r="HBN176" s="147"/>
      <c r="HBO176" s="148"/>
      <c r="HBP176" s="187"/>
      <c r="HBQ176" s="188"/>
      <c r="HBR176" s="165"/>
      <c r="HBS176" s="166"/>
      <c r="HBT176" s="146"/>
      <c r="HBU176" s="145"/>
      <c r="HBV176" s="145"/>
      <c r="HBW176" s="167"/>
      <c r="HBX176" s="147"/>
      <c r="HBY176" s="148"/>
      <c r="HBZ176" s="187"/>
      <c r="HCA176" s="188"/>
      <c r="HCB176" s="165"/>
      <c r="HCC176" s="166"/>
      <c r="HCD176" s="146"/>
      <c r="HCE176" s="145"/>
      <c r="HCF176" s="145"/>
      <c r="HCG176" s="167"/>
      <c r="HCH176" s="147"/>
      <c r="HCI176" s="148"/>
      <c r="HCJ176" s="187"/>
      <c r="HCK176" s="188"/>
      <c r="HCL176" s="165"/>
      <c r="HCM176" s="166"/>
      <c r="HCN176" s="146"/>
      <c r="HCO176" s="145"/>
      <c r="HCP176" s="145"/>
      <c r="HCQ176" s="167"/>
      <c r="HCR176" s="147"/>
      <c r="HCS176" s="148"/>
      <c r="HCT176" s="187"/>
      <c r="HCU176" s="188"/>
      <c r="HCV176" s="165"/>
      <c r="HCW176" s="166"/>
      <c r="HCX176" s="146"/>
      <c r="HCY176" s="145"/>
      <c r="HCZ176" s="145"/>
      <c r="HDA176" s="167"/>
      <c r="HDB176" s="147"/>
      <c r="HDC176" s="148"/>
      <c r="HDD176" s="187"/>
      <c r="HDE176" s="188"/>
      <c r="HDF176" s="165"/>
      <c r="HDG176" s="166"/>
      <c r="HDH176" s="146"/>
      <c r="HDI176" s="145"/>
      <c r="HDJ176" s="145"/>
      <c r="HDK176" s="167"/>
      <c r="HDL176" s="147"/>
      <c r="HDM176" s="148"/>
      <c r="HDN176" s="187"/>
      <c r="HDO176" s="188"/>
      <c r="HDP176" s="165"/>
      <c r="HDQ176" s="166"/>
      <c r="HDR176" s="146"/>
      <c r="HDS176" s="145"/>
      <c r="HDT176" s="145"/>
      <c r="HDU176" s="167"/>
      <c r="HDV176" s="147"/>
      <c r="HDW176" s="148"/>
      <c r="HDX176" s="187"/>
      <c r="HDY176" s="188"/>
      <c r="HDZ176" s="165"/>
      <c r="HEA176" s="166"/>
      <c r="HEB176" s="146"/>
      <c r="HEC176" s="145"/>
      <c r="HED176" s="145"/>
      <c r="HEE176" s="167"/>
      <c r="HEF176" s="147"/>
      <c r="HEG176" s="148"/>
      <c r="HEH176" s="187"/>
      <c r="HEI176" s="188"/>
      <c r="HEJ176" s="165"/>
      <c r="HEK176" s="166"/>
      <c r="HEL176" s="146"/>
      <c r="HEM176" s="145"/>
      <c r="HEN176" s="145"/>
      <c r="HEO176" s="167"/>
      <c r="HEP176" s="147"/>
      <c r="HEQ176" s="148"/>
      <c r="HER176" s="187"/>
      <c r="HES176" s="188"/>
      <c r="HET176" s="165"/>
      <c r="HEU176" s="166"/>
      <c r="HEV176" s="146"/>
      <c r="HEW176" s="145"/>
      <c r="HEX176" s="145"/>
      <c r="HEY176" s="167"/>
      <c r="HEZ176" s="147"/>
      <c r="HFA176" s="148"/>
      <c r="HFB176" s="187"/>
      <c r="HFC176" s="188"/>
      <c r="HFD176" s="165"/>
      <c r="HFE176" s="166"/>
      <c r="HFF176" s="146"/>
      <c r="HFG176" s="145"/>
      <c r="HFH176" s="145"/>
      <c r="HFI176" s="167"/>
      <c r="HFJ176" s="147"/>
      <c r="HFK176" s="148"/>
      <c r="HFL176" s="187"/>
      <c r="HFM176" s="188"/>
      <c r="HFN176" s="165"/>
      <c r="HFO176" s="166"/>
      <c r="HFP176" s="146"/>
      <c r="HFQ176" s="145"/>
      <c r="HFR176" s="145"/>
      <c r="HFS176" s="167"/>
      <c r="HFT176" s="147"/>
      <c r="HFU176" s="148"/>
      <c r="HFV176" s="187"/>
      <c r="HFW176" s="188"/>
      <c r="HFX176" s="165"/>
      <c r="HFY176" s="166"/>
      <c r="HFZ176" s="146"/>
      <c r="HGA176" s="145"/>
      <c r="HGB176" s="145"/>
      <c r="HGC176" s="167"/>
      <c r="HGD176" s="147"/>
      <c r="HGE176" s="148"/>
      <c r="HGF176" s="187"/>
      <c r="HGG176" s="188"/>
      <c r="HGH176" s="165"/>
      <c r="HGI176" s="166"/>
      <c r="HGJ176" s="146"/>
      <c r="HGK176" s="145"/>
      <c r="HGL176" s="145"/>
      <c r="HGM176" s="167"/>
      <c r="HGN176" s="147"/>
      <c r="HGO176" s="148"/>
      <c r="HGP176" s="187"/>
      <c r="HGQ176" s="188"/>
      <c r="HGR176" s="165"/>
      <c r="HGS176" s="166"/>
      <c r="HGT176" s="146"/>
      <c r="HGU176" s="145"/>
      <c r="HGV176" s="145"/>
      <c r="HGW176" s="167"/>
      <c r="HGX176" s="147"/>
      <c r="HGY176" s="148"/>
      <c r="HGZ176" s="187"/>
      <c r="HHA176" s="188"/>
      <c r="HHB176" s="165"/>
      <c r="HHC176" s="166"/>
      <c r="HHD176" s="146"/>
      <c r="HHE176" s="145"/>
      <c r="HHF176" s="145"/>
      <c r="HHG176" s="167"/>
      <c r="HHH176" s="147"/>
      <c r="HHI176" s="148"/>
      <c r="HHJ176" s="187"/>
      <c r="HHK176" s="188"/>
      <c r="HHL176" s="165"/>
      <c r="HHM176" s="166"/>
      <c r="HHN176" s="146"/>
      <c r="HHO176" s="145"/>
      <c r="HHP176" s="145"/>
      <c r="HHQ176" s="167"/>
      <c r="HHR176" s="147"/>
      <c r="HHS176" s="148"/>
      <c r="HHT176" s="187"/>
      <c r="HHU176" s="188"/>
      <c r="HHV176" s="165"/>
      <c r="HHW176" s="166"/>
      <c r="HHX176" s="146"/>
      <c r="HHY176" s="145"/>
      <c r="HHZ176" s="145"/>
      <c r="HIA176" s="167"/>
      <c r="HIB176" s="147"/>
      <c r="HIC176" s="148"/>
      <c r="HID176" s="187"/>
      <c r="HIE176" s="188"/>
      <c r="HIF176" s="165"/>
      <c r="HIG176" s="166"/>
      <c r="HIH176" s="146"/>
      <c r="HII176" s="145"/>
      <c r="HIJ176" s="145"/>
      <c r="HIK176" s="167"/>
      <c r="HIL176" s="147"/>
      <c r="HIM176" s="148"/>
      <c r="HIN176" s="187"/>
      <c r="HIO176" s="188"/>
      <c r="HIP176" s="165"/>
      <c r="HIQ176" s="166"/>
      <c r="HIR176" s="146"/>
      <c r="HIS176" s="145"/>
      <c r="HIT176" s="145"/>
      <c r="HIU176" s="167"/>
      <c r="HIV176" s="147"/>
      <c r="HIW176" s="148"/>
      <c r="HIX176" s="187"/>
      <c r="HIY176" s="188"/>
      <c r="HIZ176" s="165"/>
      <c r="HJA176" s="166"/>
      <c r="HJB176" s="146"/>
      <c r="HJC176" s="145"/>
      <c r="HJD176" s="145"/>
      <c r="HJE176" s="167"/>
      <c r="HJF176" s="147"/>
      <c r="HJG176" s="148"/>
      <c r="HJH176" s="187"/>
      <c r="HJI176" s="188"/>
      <c r="HJJ176" s="165"/>
      <c r="HJK176" s="166"/>
      <c r="HJL176" s="146"/>
      <c r="HJM176" s="145"/>
      <c r="HJN176" s="145"/>
      <c r="HJO176" s="167"/>
      <c r="HJP176" s="147"/>
      <c r="HJQ176" s="148"/>
      <c r="HJR176" s="187"/>
      <c r="HJS176" s="188"/>
      <c r="HJT176" s="165"/>
      <c r="HJU176" s="166"/>
      <c r="HJV176" s="146"/>
      <c r="HJW176" s="145"/>
      <c r="HJX176" s="145"/>
      <c r="HJY176" s="167"/>
      <c r="HJZ176" s="147"/>
      <c r="HKA176" s="148"/>
      <c r="HKB176" s="187"/>
      <c r="HKC176" s="188"/>
      <c r="HKD176" s="165"/>
      <c r="HKE176" s="166"/>
      <c r="HKF176" s="146"/>
      <c r="HKG176" s="145"/>
      <c r="HKH176" s="145"/>
      <c r="HKI176" s="167"/>
      <c r="HKJ176" s="147"/>
      <c r="HKK176" s="148"/>
      <c r="HKL176" s="187"/>
      <c r="HKM176" s="188"/>
      <c r="HKN176" s="165"/>
      <c r="HKO176" s="166"/>
      <c r="HKP176" s="146"/>
      <c r="HKQ176" s="145"/>
      <c r="HKR176" s="145"/>
      <c r="HKS176" s="167"/>
      <c r="HKT176" s="147"/>
      <c r="HKU176" s="148"/>
      <c r="HKV176" s="187"/>
      <c r="HKW176" s="188"/>
      <c r="HKX176" s="165"/>
      <c r="HKY176" s="166"/>
      <c r="HKZ176" s="146"/>
      <c r="HLA176" s="145"/>
      <c r="HLB176" s="145"/>
      <c r="HLC176" s="167"/>
      <c r="HLD176" s="147"/>
      <c r="HLE176" s="148"/>
      <c r="HLF176" s="187"/>
      <c r="HLG176" s="188"/>
      <c r="HLH176" s="165"/>
      <c r="HLI176" s="166"/>
      <c r="HLJ176" s="146"/>
      <c r="HLK176" s="145"/>
      <c r="HLL176" s="145"/>
      <c r="HLM176" s="167"/>
      <c r="HLN176" s="147"/>
      <c r="HLO176" s="148"/>
      <c r="HLP176" s="187"/>
      <c r="HLQ176" s="188"/>
      <c r="HLR176" s="165"/>
      <c r="HLS176" s="166"/>
      <c r="HLT176" s="146"/>
      <c r="HLU176" s="145"/>
      <c r="HLV176" s="145"/>
      <c r="HLW176" s="167"/>
      <c r="HLX176" s="147"/>
      <c r="HLY176" s="148"/>
      <c r="HLZ176" s="187"/>
      <c r="HMA176" s="188"/>
      <c r="HMB176" s="165"/>
      <c r="HMC176" s="166"/>
      <c r="HMD176" s="146"/>
      <c r="HME176" s="145"/>
      <c r="HMF176" s="145"/>
      <c r="HMG176" s="167"/>
      <c r="HMH176" s="147"/>
      <c r="HMI176" s="148"/>
      <c r="HMJ176" s="187"/>
      <c r="HMK176" s="188"/>
      <c r="HML176" s="165"/>
      <c r="HMM176" s="166"/>
      <c r="HMN176" s="146"/>
      <c r="HMO176" s="145"/>
      <c r="HMP176" s="145"/>
      <c r="HMQ176" s="167"/>
      <c r="HMR176" s="147"/>
      <c r="HMS176" s="148"/>
      <c r="HMT176" s="187"/>
      <c r="HMU176" s="188"/>
      <c r="HMV176" s="165"/>
      <c r="HMW176" s="166"/>
      <c r="HMX176" s="146"/>
      <c r="HMY176" s="145"/>
      <c r="HMZ176" s="145"/>
      <c r="HNA176" s="167"/>
      <c r="HNB176" s="147"/>
      <c r="HNC176" s="148"/>
      <c r="HND176" s="187"/>
      <c r="HNE176" s="188"/>
      <c r="HNF176" s="165"/>
      <c r="HNG176" s="166"/>
      <c r="HNH176" s="146"/>
      <c r="HNI176" s="145"/>
      <c r="HNJ176" s="145"/>
      <c r="HNK176" s="167"/>
      <c r="HNL176" s="147"/>
      <c r="HNM176" s="148"/>
      <c r="HNN176" s="187"/>
      <c r="HNO176" s="188"/>
      <c r="HNP176" s="165"/>
      <c r="HNQ176" s="166"/>
      <c r="HNR176" s="146"/>
      <c r="HNS176" s="145"/>
      <c r="HNT176" s="145"/>
      <c r="HNU176" s="167"/>
      <c r="HNV176" s="147"/>
      <c r="HNW176" s="148"/>
      <c r="HNX176" s="187"/>
      <c r="HNY176" s="188"/>
      <c r="HNZ176" s="165"/>
      <c r="HOA176" s="166"/>
      <c r="HOB176" s="146"/>
      <c r="HOC176" s="145"/>
      <c r="HOD176" s="145"/>
      <c r="HOE176" s="167"/>
      <c r="HOF176" s="147"/>
      <c r="HOG176" s="148"/>
      <c r="HOH176" s="187"/>
      <c r="HOI176" s="188"/>
      <c r="HOJ176" s="165"/>
      <c r="HOK176" s="166"/>
      <c r="HOL176" s="146"/>
      <c r="HOM176" s="145"/>
      <c r="HON176" s="145"/>
      <c r="HOO176" s="167"/>
      <c r="HOP176" s="147"/>
      <c r="HOQ176" s="148"/>
      <c r="HOR176" s="187"/>
      <c r="HOS176" s="188"/>
      <c r="HOT176" s="165"/>
      <c r="HOU176" s="166"/>
      <c r="HOV176" s="146"/>
      <c r="HOW176" s="145"/>
      <c r="HOX176" s="145"/>
      <c r="HOY176" s="167"/>
      <c r="HOZ176" s="147"/>
      <c r="HPA176" s="148"/>
      <c r="HPB176" s="187"/>
      <c r="HPC176" s="188"/>
      <c r="HPD176" s="165"/>
      <c r="HPE176" s="166"/>
      <c r="HPF176" s="146"/>
      <c r="HPG176" s="145"/>
      <c r="HPH176" s="145"/>
      <c r="HPI176" s="167"/>
      <c r="HPJ176" s="147"/>
      <c r="HPK176" s="148"/>
      <c r="HPL176" s="187"/>
      <c r="HPM176" s="188"/>
      <c r="HPN176" s="165"/>
      <c r="HPO176" s="166"/>
      <c r="HPP176" s="146"/>
      <c r="HPQ176" s="145"/>
      <c r="HPR176" s="145"/>
      <c r="HPS176" s="167"/>
      <c r="HPT176" s="147"/>
      <c r="HPU176" s="148"/>
      <c r="HPV176" s="187"/>
      <c r="HPW176" s="188"/>
      <c r="HPX176" s="165"/>
      <c r="HPY176" s="166"/>
      <c r="HPZ176" s="146"/>
      <c r="HQA176" s="145"/>
      <c r="HQB176" s="145"/>
      <c r="HQC176" s="167"/>
      <c r="HQD176" s="147"/>
      <c r="HQE176" s="148"/>
      <c r="HQF176" s="187"/>
      <c r="HQG176" s="188"/>
      <c r="HQH176" s="165"/>
      <c r="HQI176" s="166"/>
      <c r="HQJ176" s="146"/>
      <c r="HQK176" s="145"/>
      <c r="HQL176" s="145"/>
      <c r="HQM176" s="167"/>
      <c r="HQN176" s="147"/>
      <c r="HQO176" s="148"/>
      <c r="HQP176" s="187"/>
      <c r="HQQ176" s="188"/>
      <c r="HQR176" s="165"/>
      <c r="HQS176" s="166"/>
      <c r="HQT176" s="146"/>
      <c r="HQU176" s="145"/>
      <c r="HQV176" s="145"/>
      <c r="HQW176" s="167"/>
      <c r="HQX176" s="147"/>
      <c r="HQY176" s="148"/>
      <c r="HQZ176" s="187"/>
      <c r="HRA176" s="188"/>
      <c r="HRB176" s="165"/>
      <c r="HRC176" s="166"/>
      <c r="HRD176" s="146"/>
      <c r="HRE176" s="145"/>
      <c r="HRF176" s="145"/>
      <c r="HRG176" s="167"/>
      <c r="HRH176" s="147"/>
      <c r="HRI176" s="148"/>
      <c r="HRJ176" s="187"/>
      <c r="HRK176" s="188"/>
      <c r="HRL176" s="165"/>
      <c r="HRM176" s="166"/>
      <c r="HRN176" s="146"/>
      <c r="HRO176" s="145"/>
      <c r="HRP176" s="145"/>
      <c r="HRQ176" s="167"/>
      <c r="HRR176" s="147"/>
      <c r="HRS176" s="148"/>
      <c r="HRT176" s="187"/>
      <c r="HRU176" s="188"/>
      <c r="HRV176" s="165"/>
      <c r="HRW176" s="166"/>
      <c r="HRX176" s="146"/>
      <c r="HRY176" s="145"/>
      <c r="HRZ176" s="145"/>
      <c r="HSA176" s="167"/>
      <c r="HSB176" s="147"/>
      <c r="HSC176" s="148"/>
      <c r="HSD176" s="187"/>
      <c r="HSE176" s="188"/>
      <c r="HSF176" s="165"/>
      <c r="HSG176" s="166"/>
      <c r="HSH176" s="146"/>
      <c r="HSI176" s="145"/>
      <c r="HSJ176" s="145"/>
      <c r="HSK176" s="167"/>
      <c r="HSL176" s="147"/>
      <c r="HSM176" s="148"/>
      <c r="HSN176" s="187"/>
      <c r="HSO176" s="188"/>
      <c r="HSP176" s="165"/>
      <c r="HSQ176" s="166"/>
      <c r="HSR176" s="146"/>
      <c r="HSS176" s="145"/>
      <c r="HST176" s="145"/>
      <c r="HSU176" s="167"/>
      <c r="HSV176" s="147"/>
      <c r="HSW176" s="148"/>
      <c r="HSX176" s="187"/>
      <c r="HSY176" s="188"/>
      <c r="HSZ176" s="165"/>
      <c r="HTA176" s="166"/>
      <c r="HTB176" s="146"/>
      <c r="HTC176" s="145"/>
      <c r="HTD176" s="145"/>
      <c r="HTE176" s="167"/>
      <c r="HTF176" s="147"/>
      <c r="HTG176" s="148"/>
      <c r="HTH176" s="187"/>
      <c r="HTI176" s="188"/>
      <c r="HTJ176" s="165"/>
      <c r="HTK176" s="166"/>
      <c r="HTL176" s="146"/>
      <c r="HTM176" s="145"/>
      <c r="HTN176" s="145"/>
      <c r="HTO176" s="167"/>
      <c r="HTP176" s="147"/>
      <c r="HTQ176" s="148"/>
      <c r="HTR176" s="187"/>
      <c r="HTS176" s="188"/>
      <c r="HTT176" s="165"/>
      <c r="HTU176" s="166"/>
      <c r="HTV176" s="146"/>
      <c r="HTW176" s="145"/>
      <c r="HTX176" s="145"/>
      <c r="HTY176" s="167"/>
      <c r="HTZ176" s="147"/>
      <c r="HUA176" s="148"/>
      <c r="HUB176" s="187"/>
      <c r="HUC176" s="188"/>
      <c r="HUD176" s="165"/>
      <c r="HUE176" s="166"/>
      <c r="HUF176" s="146"/>
      <c r="HUG176" s="145"/>
      <c r="HUH176" s="145"/>
      <c r="HUI176" s="167"/>
      <c r="HUJ176" s="147"/>
      <c r="HUK176" s="148"/>
      <c r="HUL176" s="187"/>
      <c r="HUM176" s="188"/>
      <c r="HUN176" s="165"/>
      <c r="HUO176" s="166"/>
      <c r="HUP176" s="146"/>
      <c r="HUQ176" s="145"/>
      <c r="HUR176" s="145"/>
      <c r="HUS176" s="167"/>
      <c r="HUT176" s="147"/>
      <c r="HUU176" s="148"/>
      <c r="HUV176" s="187"/>
      <c r="HUW176" s="188"/>
      <c r="HUX176" s="165"/>
      <c r="HUY176" s="166"/>
      <c r="HUZ176" s="146"/>
      <c r="HVA176" s="145"/>
      <c r="HVB176" s="145"/>
      <c r="HVC176" s="167"/>
      <c r="HVD176" s="147"/>
      <c r="HVE176" s="148"/>
      <c r="HVF176" s="187"/>
      <c r="HVG176" s="188"/>
      <c r="HVH176" s="165"/>
      <c r="HVI176" s="166"/>
      <c r="HVJ176" s="146"/>
      <c r="HVK176" s="145"/>
      <c r="HVL176" s="145"/>
      <c r="HVM176" s="167"/>
      <c r="HVN176" s="147"/>
      <c r="HVO176" s="148"/>
      <c r="HVP176" s="187"/>
      <c r="HVQ176" s="188"/>
      <c r="HVR176" s="165"/>
      <c r="HVS176" s="166"/>
      <c r="HVT176" s="146"/>
      <c r="HVU176" s="145"/>
      <c r="HVV176" s="145"/>
      <c r="HVW176" s="167"/>
      <c r="HVX176" s="147"/>
      <c r="HVY176" s="148"/>
      <c r="HVZ176" s="187"/>
      <c r="HWA176" s="188"/>
      <c r="HWB176" s="165"/>
      <c r="HWC176" s="166"/>
      <c r="HWD176" s="146"/>
      <c r="HWE176" s="145"/>
      <c r="HWF176" s="145"/>
      <c r="HWG176" s="167"/>
      <c r="HWH176" s="147"/>
      <c r="HWI176" s="148"/>
      <c r="HWJ176" s="187"/>
      <c r="HWK176" s="188"/>
      <c r="HWL176" s="165"/>
      <c r="HWM176" s="166"/>
      <c r="HWN176" s="146"/>
      <c r="HWO176" s="145"/>
      <c r="HWP176" s="145"/>
      <c r="HWQ176" s="167"/>
      <c r="HWR176" s="147"/>
      <c r="HWS176" s="148"/>
      <c r="HWT176" s="187"/>
      <c r="HWU176" s="188"/>
      <c r="HWV176" s="165"/>
      <c r="HWW176" s="166"/>
      <c r="HWX176" s="146"/>
      <c r="HWY176" s="145"/>
      <c r="HWZ176" s="145"/>
      <c r="HXA176" s="167"/>
      <c r="HXB176" s="147"/>
      <c r="HXC176" s="148"/>
      <c r="HXD176" s="187"/>
      <c r="HXE176" s="188"/>
      <c r="HXF176" s="165"/>
      <c r="HXG176" s="166"/>
      <c r="HXH176" s="146"/>
      <c r="HXI176" s="145"/>
      <c r="HXJ176" s="145"/>
      <c r="HXK176" s="167"/>
      <c r="HXL176" s="147"/>
      <c r="HXM176" s="148"/>
      <c r="HXN176" s="187"/>
      <c r="HXO176" s="188"/>
      <c r="HXP176" s="165"/>
      <c r="HXQ176" s="166"/>
      <c r="HXR176" s="146"/>
      <c r="HXS176" s="145"/>
      <c r="HXT176" s="145"/>
      <c r="HXU176" s="167"/>
      <c r="HXV176" s="147"/>
      <c r="HXW176" s="148"/>
      <c r="HXX176" s="187"/>
      <c r="HXY176" s="188"/>
      <c r="HXZ176" s="165"/>
      <c r="HYA176" s="166"/>
      <c r="HYB176" s="146"/>
      <c r="HYC176" s="145"/>
      <c r="HYD176" s="145"/>
      <c r="HYE176" s="167"/>
      <c r="HYF176" s="147"/>
      <c r="HYG176" s="148"/>
      <c r="HYH176" s="187"/>
      <c r="HYI176" s="188"/>
      <c r="HYJ176" s="165"/>
      <c r="HYK176" s="166"/>
      <c r="HYL176" s="146"/>
      <c r="HYM176" s="145"/>
      <c r="HYN176" s="145"/>
      <c r="HYO176" s="167"/>
      <c r="HYP176" s="147"/>
      <c r="HYQ176" s="148"/>
      <c r="HYR176" s="187"/>
      <c r="HYS176" s="188"/>
      <c r="HYT176" s="165"/>
      <c r="HYU176" s="166"/>
      <c r="HYV176" s="146"/>
      <c r="HYW176" s="145"/>
      <c r="HYX176" s="145"/>
      <c r="HYY176" s="167"/>
      <c r="HYZ176" s="147"/>
      <c r="HZA176" s="148"/>
      <c r="HZB176" s="187"/>
      <c r="HZC176" s="188"/>
      <c r="HZD176" s="165"/>
      <c r="HZE176" s="166"/>
      <c r="HZF176" s="146"/>
      <c r="HZG176" s="145"/>
      <c r="HZH176" s="145"/>
      <c r="HZI176" s="167"/>
      <c r="HZJ176" s="147"/>
      <c r="HZK176" s="148"/>
      <c r="HZL176" s="187"/>
      <c r="HZM176" s="188"/>
      <c r="HZN176" s="165"/>
      <c r="HZO176" s="166"/>
      <c r="HZP176" s="146"/>
      <c r="HZQ176" s="145"/>
      <c r="HZR176" s="145"/>
      <c r="HZS176" s="167"/>
      <c r="HZT176" s="147"/>
      <c r="HZU176" s="148"/>
      <c r="HZV176" s="187"/>
      <c r="HZW176" s="188"/>
      <c r="HZX176" s="165"/>
      <c r="HZY176" s="166"/>
      <c r="HZZ176" s="146"/>
      <c r="IAA176" s="145"/>
      <c r="IAB176" s="145"/>
      <c r="IAC176" s="167"/>
      <c r="IAD176" s="147"/>
      <c r="IAE176" s="148"/>
      <c r="IAF176" s="187"/>
      <c r="IAG176" s="188"/>
      <c r="IAH176" s="165"/>
      <c r="IAI176" s="166"/>
      <c r="IAJ176" s="146"/>
      <c r="IAK176" s="145"/>
      <c r="IAL176" s="145"/>
      <c r="IAM176" s="167"/>
      <c r="IAN176" s="147"/>
      <c r="IAO176" s="148"/>
      <c r="IAP176" s="187"/>
      <c r="IAQ176" s="188"/>
      <c r="IAR176" s="165"/>
      <c r="IAS176" s="166"/>
      <c r="IAT176" s="146"/>
      <c r="IAU176" s="145"/>
      <c r="IAV176" s="145"/>
      <c r="IAW176" s="167"/>
      <c r="IAX176" s="147"/>
      <c r="IAY176" s="148"/>
      <c r="IAZ176" s="187"/>
      <c r="IBA176" s="188"/>
      <c r="IBB176" s="165"/>
      <c r="IBC176" s="166"/>
      <c r="IBD176" s="146"/>
      <c r="IBE176" s="145"/>
      <c r="IBF176" s="145"/>
      <c r="IBG176" s="167"/>
      <c r="IBH176" s="147"/>
      <c r="IBI176" s="148"/>
      <c r="IBJ176" s="187"/>
      <c r="IBK176" s="188"/>
      <c r="IBL176" s="165"/>
      <c r="IBM176" s="166"/>
      <c r="IBN176" s="146"/>
      <c r="IBO176" s="145"/>
      <c r="IBP176" s="145"/>
      <c r="IBQ176" s="167"/>
      <c r="IBR176" s="147"/>
      <c r="IBS176" s="148"/>
      <c r="IBT176" s="187"/>
      <c r="IBU176" s="188"/>
      <c r="IBV176" s="165"/>
      <c r="IBW176" s="166"/>
      <c r="IBX176" s="146"/>
      <c r="IBY176" s="145"/>
      <c r="IBZ176" s="145"/>
      <c r="ICA176" s="167"/>
      <c r="ICB176" s="147"/>
      <c r="ICC176" s="148"/>
      <c r="ICD176" s="187"/>
      <c r="ICE176" s="188"/>
      <c r="ICF176" s="165"/>
      <c r="ICG176" s="166"/>
      <c r="ICH176" s="146"/>
      <c r="ICI176" s="145"/>
      <c r="ICJ176" s="145"/>
      <c r="ICK176" s="167"/>
      <c r="ICL176" s="147"/>
      <c r="ICM176" s="148"/>
      <c r="ICN176" s="187"/>
      <c r="ICO176" s="188"/>
      <c r="ICP176" s="165"/>
      <c r="ICQ176" s="166"/>
      <c r="ICR176" s="146"/>
      <c r="ICS176" s="145"/>
      <c r="ICT176" s="145"/>
      <c r="ICU176" s="167"/>
      <c r="ICV176" s="147"/>
      <c r="ICW176" s="148"/>
      <c r="ICX176" s="187"/>
      <c r="ICY176" s="188"/>
      <c r="ICZ176" s="165"/>
      <c r="IDA176" s="166"/>
      <c r="IDB176" s="146"/>
      <c r="IDC176" s="145"/>
      <c r="IDD176" s="145"/>
      <c r="IDE176" s="167"/>
      <c r="IDF176" s="147"/>
      <c r="IDG176" s="148"/>
      <c r="IDH176" s="187"/>
      <c r="IDI176" s="188"/>
      <c r="IDJ176" s="165"/>
      <c r="IDK176" s="166"/>
      <c r="IDL176" s="146"/>
      <c r="IDM176" s="145"/>
      <c r="IDN176" s="145"/>
      <c r="IDO176" s="167"/>
      <c r="IDP176" s="147"/>
      <c r="IDQ176" s="148"/>
      <c r="IDR176" s="187"/>
      <c r="IDS176" s="188"/>
      <c r="IDT176" s="165"/>
      <c r="IDU176" s="166"/>
      <c r="IDV176" s="146"/>
      <c r="IDW176" s="145"/>
      <c r="IDX176" s="145"/>
      <c r="IDY176" s="167"/>
      <c r="IDZ176" s="147"/>
      <c r="IEA176" s="148"/>
      <c r="IEB176" s="187"/>
      <c r="IEC176" s="188"/>
      <c r="IED176" s="165"/>
      <c r="IEE176" s="166"/>
      <c r="IEF176" s="146"/>
      <c r="IEG176" s="145"/>
      <c r="IEH176" s="145"/>
      <c r="IEI176" s="167"/>
      <c r="IEJ176" s="147"/>
      <c r="IEK176" s="148"/>
      <c r="IEL176" s="187"/>
      <c r="IEM176" s="188"/>
      <c r="IEN176" s="165"/>
      <c r="IEO176" s="166"/>
      <c r="IEP176" s="146"/>
      <c r="IEQ176" s="145"/>
      <c r="IER176" s="145"/>
      <c r="IES176" s="167"/>
      <c r="IET176" s="147"/>
      <c r="IEU176" s="148"/>
      <c r="IEV176" s="187"/>
      <c r="IEW176" s="188"/>
      <c r="IEX176" s="165"/>
      <c r="IEY176" s="166"/>
      <c r="IEZ176" s="146"/>
      <c r="IFA176" s="145"/>
      <c r="IFB176" s="145"/>
      <c r="IFC176" s="167"/>
      <c r="IFD176" s="147"/>
      <c r="IFE176" s="148"/>
      <c r="IFF176" s="187"/>
      <c r="IFG176" s="188"/>
      <c r="IFH176" s="165"/>
      <c r="IFI176" s="166"/>
      <c r="IFJ176" s="146"/>
      <c r="IFK176" s="145"/>
      <c r="IFL176" s="145"/>
      <c r="IFM176" s="167"/>
      <c r="IFN176" s="147"/>
      <c r="IFO176" s="148"/>
      <c r="IFP176" s="187"/>
      <c r="IFQ176" s="188"/>
      <c r="IFR176" s="165"/>
      <c r="IFS176" s="166"/>
      <c r="IFT176" s="146"/>
      <c r="IFU176" s="145"/>
      <c r="IFV176" s="145"/>
      <c r="IFW176" s="167"/>
      <c r="IFX176" s="147"/>
      <c r="IFY176" s="148"/>
      <c r="IFZ176" s="187"/>
      <c r="IGA176" s="188"/>
      <c r="IGB176" s="165"/>
      <c r="IGC176" s="166"/>
      <c r="IGD176" s="146"/>
      <c r="IGE176" s="145"/>
      <c r="IGF176" s="145"/>
      <c r="IGG176" s="167"/>
      <c r="IGH176" s="147"/>
      <c r="IGI176" s="148"/>
      <c r="IGJ176" s="187"/>
      <c r="IGK176" s="188"/>
      <c r="IGL176" s="165"/>
      <c r="IGM176" s="166"/>
      <c r="IGN176" s="146"/>
      <c r="IGO176" s="145"/>
      <c r="IGP176" s="145"/>
      <c r="IGQ176" s="167"/>
      <c r="IGR176" s="147"/>
      <c r="IGS176" s="148"/>
      <c r="IGT176" s="187"/>
      <c r="IGU176" s="188"/>
      <c r="IGV176" s="165"/>
      <c r="IGW176" s="166"/>
      <c r="IGX176" s="146"/>
      <c r="IGY176" s="145"/>
      <c r="IGZ176" s="145"/>
      <c r="IHA176" s="167"/>
      <c r="IHB176" s="147"/>
      <c r="IHC176" s="148"/>
      <c r="IHD176" s="187"/>
      <c r="IHE176" s="188"/>
      <c r="IHF176" s="165"/>
      <c r="IHG176" s="166"/>
      <c r="IHH176" s="146"/>
      <c r="IHI176" s="145"/>
      <c r="IHJ176" s="145"/>
      <c r="IHK176" s="167"/>
      <c r="IHL176" s="147"/>
      <c r="IHM176" s="148"/>
      <c r="IHN176" s="187"/>
      <c r="IHO176" s="188"/>
      <c r="IHP176" s="165"/>
      <c r="IHQ176" s="166"/>
      <c r="IHR176" s="146"/>
      <c r="IHS176" s="145"/>
      <c r="IHT176" s="145"/>
      <c r="IHU176" s="167"/>
      <c r="IHV176" s="147"/>
      <c r="IHW176" s="148"/>
      <c r="IHX176" s="187"/>
      <c r="IHY176" s="188"/>
      <c r="IHZ176" s="165"/>
      <c r="IIA176" s="166"/>
      <c r="IIB176" s="146"/>
      <c r="IIC176" s="145"/>
      <c r="IID176" s="145"/>
      <c r="IIE176" s="167"/>
      <c r="IIF176" s="147"/>
      <c r="IIG176" s="148"/>
      <c r="IIH176" s="187"/>
      <c r="III176" s="188"/>
      <c r="IIJ176" s="165"/>
      <c r="IIK176" s="166"/>
      <c r="IIL176" s="146"/>
      <c r="IIM176" s="145"/>
      <c r="IIN176" s="145"/>
      <c r="IIO176" s="167"/>
      <c r="IIP176" s="147"/>
      <c r="IIQ176" s="148"/>
      <c r="IIR176" s="187"/>
      <c r="IIS176" s="188"/>
      <c r="IIT176" s="165"/>
      <c r="IIU176" s="166"/>
      <c r="IIV176" s="146"/>
      <c r="IIW176" s="145"/>
      <c r="IIX176" s="145"/>
      <c r="IIY176" s="167"/>
      <c r="IIZ176" s="147"/>
      <c r="IJA176" s="148"/>
      <c r="IJB176" s="187"/>
      <c r="IJC176" s="188"/>
      <c r="IJD176" s="165"/>
      <c r="IJE176" s="166"/>
      <c r="IJF176" s="146"/>
      <c r="IJG176" s="145"/>
      <c r="IJH176" s="145"/>
      <c r="IJI176" s="167"/>
      <c r="IJJ176" s="147"/>
      <c r="IJK176" s="148"/>
      <c r="IJL176" s="187"/>
      <c r="IJM176" s="188"/>
      <c r="IJN176" s="165"/>
      <c r="IJO176" s="166"/>
      <c r="IJP176" s="146"/>
      <c r="IJQ176" s="145"/>
      <c r="IJR176" s="145"/>
      <c r="IJS176" s="167"/>
      <c r="IJT176" s="147"/>
      <c r="IJU176" s="148"/>
      <c r="IJV176" s="187"/>
      <c r="IJW176" s="188"/>
      <c r="IJX176" s="165"/>
      <c r="IJY176" s="166"/>
      <c r="IJZ176" s="146"/>
      <c r="IKA176" s="145"/>
      <c r="IKB176" s="145"/>
      <c r="IKC176" s="167"/>
      <c r="IKD176" s="147"/>
      <c r="IKE176" s="148"/>
      <c r="IKF176" s="187"/>
      <c r="IKG176" s="188"/>
      <c r="IKH176" s="165"/>
      <c r="IKI176" s="166"/>
      <c r="IKJ176" s="146"/>
      <c r="IKK176" s="145"/>
      <c r="IKL176" s="145"/>
      <c r="IKM176" s="167"/>
      <c r="IKN176" s="147"/>
      <c r="IKO176" s="148"/>
      <c r="IKP176" s="187"/>
      <c r="IKQ176" s="188"/>
      <c r="IKR176" s="165"/>
      <c r="IKS176" s="166"/>
      <c r="IKT176" s="146"/>
      <c r="IKU176" s="145"/>
      <c r="IKV176" s="145"/>
      <c r="IKW176" s="167"/>
      <c r="IKX176" s="147"/>
      <c r="IKY176" s="148"/>
      <c r="IKZ176" s="187"/>
      <c r="ILA176" s="188"/>
      <c r="ILB176" s="165"/>
      <c r="ILC176" s="166"/>
      <c r="ILD176" s="146"/>
      <c r="ILE176" s="145"/>
      <c r="ILF176" s="145"/>
      <c r="ILG176" s="167"/>
      <c r="ILH176" s="147"/>
      <c r="ILI176" s="148"/>
      <c r="ILJ176" s="187"/>
      <c r="ILK176" s="188"/>
      <c r="ILL176" s="165"/>
      <c r="ILM176" s="166"/>
      <c r="ILN176" s="146"/>
      <c r="ILO176" s="145"/>
      <c r="ILP176" s="145"/>
      <c r="ILQ176" s="167"/>
      <c r="ILR176" s="147"/>
      <c r="ILS176" s="148"/>
      <c r="ILT176" s="187"/>
      <c r="ILU176" s="188"/>
      <c r="ILV176" s="165"/>
      <c r="ILW176" s="166"/>
      <c r="ILX176" s="146"/>
      <c r="ILY176" s="145"/>
      <c r="ILZ176" s="145"/>
      <c r="IMA176" s="167"/>
      <c r="IMB176" s="147"/>
      <c r="IMC176" s="148"/>
      <c r="IMD176" s="187"/>
      <c r="IME176" s="188"/>
      <c r="IMF176" s="165"/>
      <c r="IMG176" s="166"/>
      <c r="IMH176" s="146"/>
      <c r="IMI176" s="145"/>
      <c r="IMJ176" s="145"/>
      <c r="IMK176" s="167"/>
      <c r="IML176" s="147"/>
      <c r="IMM176" s="148"/>
      <c r="IMN176" s="187"/>
      <c r="IMO176" s="188"/>
      <c r="IMP176" s="165"/>
      <c r="IMQ176" s="166"/>
      <c r="IMR176" s="146"/>
      <c r="IMS176" s="145"/>
      <c r="IMT176" s="145"/>
      <c r="IMU176" s="167"/>
      <c r="IMV176" s="147"/>
      <c r="IMW176" s="148"/>
      <c r="IMX176" s="187"/>
      <c r="IMY176" s="188"/>
      <c r="IMZ176" s="165"/>
      <c r="INA176" s="166"/>
      <c r="INB176" s="146"/>
      <c r="INC176" s="145"/>
      <c r="IND176" s="145"/>
      <c r="INE176" s="167"/>
      <c r="INF176" s="147"/>
      <c r="ING176" s="148"/>
      <c r="INH176" s="187"/>
      <c r="INI176" s="188"/>
      <c r="INJ176" s="165"/>
      <c r="INK176" s="166"/>
      <c r="INL176" s="146"/>
      <c r="INM176" s="145"/>
      <c r="INN176" s="145"/>
      <c r="INO176" s="167"/>
      <c r="INP176" s="147"/>
      <c r="INQ176" s="148"/>
      <c r="INR176" s="187"/>
      <c r="INS176" s="188"/>
      <c r="INT176" s="165"/>
      <c r="INU176" s="166"/>
      <c r="INV176" s="146"/>
      <c r="INW176" s="145"/>
      <c r="INX176" s="145"/>
      <c r="INY176" s="167"/>
      <c r="INZ176" s="147"/>
      <c r="IOA176" s="148"/>
      <c r="IOB176" s="187"/>
      <c r="IOC176" s="188"/>
      <c r="IOD176" s="165"/>
      <c r="IOE176" s="166"/>
      <c r="IOF176" s="146"/>
      <c r="IOG176" s="145"/>
      <c r="IOH176" s="145"/>
      <c r="IOI176" s="167"/>
      <c r="IOJ176" s="147"/>
      <c r="IOK176" s="148"/>
      <c r="IOL176" s="187"/>
      <c r="IOM176" s="188"/>
      <c r="ION176" s="165"/>
      <c r="IOO176" s="166"/>
      <c r="IOP176" s="146"/>
      <c r="IOQ176" s="145"/>
      <c r="IOR176" s="145"/>
      <c r="IOS176" s="167"/>
      <c r="IOT176" s="147"/>
      <c r="IOU176" s="148"/>
      <c r="IOV176" s="187"/>
      <c r="IOW176" s="188"/>
      <c r="IOX176" s="165"/>
      <c r="IOY176" s="166"/>
      <c r="IOZ176" s="146"/>
      <c r="IPA176" s="145"/>
      <c r="IPB176" s="145"/>
      <c r="IPC176" s="167"/>
      <c r="IPD176" s="147"/>
      <c r="IPE176" s="148"/>
      <c r="IPF176" s="187"/>
      <c r="IPG176" s="188"/>
      <c r="IPH176" s="165"/>
      <c r="IPI176" s="166"/>
      <c r="IPJ176" s="146"/>
      <c r="IPK176" s="145"/>
      <c r="IPL176" s="145"/>
      <c r="IPM176" s="167"/>
      <c r="IPN176" s="147"/>
      <c r="IPO176" s="148"/>
      <c r="IPP176" s="187"/>
      <c r="IPQ176" s="188"/>
      <c r="IPR176" s="165"/>
      <c r="IPS176" s="166"/>
      <c r="IPT176" s="146"/>
      <c r="IPU176" s="145"/>
      <c r="IPV176" s="145"/>
      <c r="IPW176" s="167"/>
      <c r="IPX176" s="147"/>
      <c r="IPY176" s="148"/>
      <c r="IPZ176" s="187"/>
      <c r="IQA176" s="188"/>
      <c r="IQB176" s="165"/>
      <c r="IQC176" s="166"/>
      <c r="IQD176" s="146"/>
      <c r="IQE176" s="145"/>
      <c r="IQF176" s="145"/>
      <c r="IQG176" s="167"/>
      <c r="IQH176" s="147"/>
      <c r="IQI176" s="148"/>
      <c r="IQJ176" s="187"/>
      <c r="IQK176" s="188"/>
      <c r="IQL176" s="165"/>
      <c r="IQM176" s="166"/>
      <c r="IQN176" s="146"/>
      <c r="IQO176" s="145"/>
      <c r="IQP176" s="145"/>
      <c r="IQQ176" s="167"/>
      <c r="IQR176" s="147"/>
      <c r="IQS176" s="148"/>
      <c r="IQT176" s="187"/>
      <c r="IQU176" s="188"/>
      <c r="IQV176" s="165"/>
      <c r="IQW176" s="166"/>
      <c r="IQX176" s="146"/>
      <c r="IQY176" s="145"/>
      <c r="IQZ176" s="145"/>
      <c r="IRA176" s="167"/>
      <c r="IRB176" s="147"/>
      <c r="IRC176" s="148"/>
      <c r="IRD176" s="187"/>
      <c r="IRE176" s="188"/>
      <c r="IRF176" s="165"/>
      <c r="IRG176" s="166"/>
      <c r="IRH176" s="146"/>
      <c r="IRI176" s="145"/>
      <c r="IRJ176" s="145"/>
      <c r="IRK176" s="167"/>
      <c r="IRL176" s="147"/>
      <c r="IRM176" s="148"/>
      <c r="IRN176" s="187"/>
      <c r="IRO176" s="188"/>
      <c r="IRP176" s="165"/>
      <c r="IRQ176" s="166"/>
      <c r="IRR176" s="146"/>
      <c r="IRS176" s="145"/>
      <c r="IRT176" s="145"/>
      <c r="IRU176" s="167"/>
      <c r="IRV176" s="147"/>
      <c r="IRW176" s="148"/>
      <c r="IRX176" s="187"/>
      <c r="IRY176" s="188"/>
      <c r="IRZ176" s="165"/>
      <c r="ISA176" s="166"/>
      <c r="ISB176" s="146"/>
      <c r="ISC176" s="145"/>
      <c r="ISD176" s="145"/>
      <c r="ISE176" s="167"/>
      <c r="ISF176" s="147"/>
      <c r="ISG176" s="148"/>
      <c r="ISH176" s="187"/>
      <c r="ISI176" s="188"/>
      <c r="ISJ176" s="165"/>
      <c r="ISK176" s="166"/>
      <c r="ISL176" s="146"/>
      <c r="ISM176" s="145"/>
      <c r="ISN176" s="145"/>
      <c r="ISO176" s="167"/>
      <c r="ISP176" s="147"/>
      <c r="ISQ176" s="148"/>
      <c r="ISR176" s="187"/>
      <c r="ISS176" s="188"/>
      <c r="IST176" s="165"/>
      <c r="ISU176" s="166"/>
      <c r="ISV176" s="146"/>
      <c r="ISW176" s="145"/>
      <c r="ISX176" s="145"/>
      <c r="ISY176" s="167"/>
      <c r="ISZ176" s="147"/>
      <c r="ITA176" s="148"/>
      <c r="ITB176" s="187"/>
      <c r="ITC176" s="188"/>
      <c r="ITD176" s="165"/>
      <c r="ITE176" s="166"/>
      <c r="ITF176" s="146"/>
      <c r="ITG176" s="145"/>
      <c r="ITH176" s="145"/>
      <c r="ITI176" s="167"/>
      <c r="ITJ176" s="147"/>
      <c r="ITK176" s="148"/>
      <c r="ITL176" s="187"/>
      <c r="ITM176" s="188"/>
      <c r="ITN176" s="165"/>
      <c r="ITO176" s="166"/>
      <c r="ITP176" s="146"/>
      <c r="ITQ176" s="145"/>
      <c r="ITR176" s="145"/>
      <c r="ITS176" s="167"/>
      <c r="ITT176" s="147"/>
      <c r="ITU176" s="148"/>
      <c r="ITV176" s="187"/>
      <c r="ITW176" s="188"/>
      <c r="ITX176" s="165"/>
      <c r="ITY176" s="166"/>
      <c r="ITZ176" s="146"/>
      <c r="IUA176" s="145"/>
      <c r="IUB176" s="145"/>
      <c r="IUC176" s="167"/>
      <c r="IUD176" s="147"/>
      <c r="IUE176" s="148"/>
      <c r="IUF176" s="187"/>
      <c r="IUG176" s="188"/>
      <c r="IUH176" s="165"/>
      <c r="IUI176" s="166"/>
      <c r="IUJ176" s="146"/>
      <c r="IUK176" s="145"/>
      <c r="IUL176" s="145"/>
      <c r="IUM176" s="167"/>
      <c r="IUN176" s="147"/>
      <c r="IUO176" s="148"/>
      <c r="IUP176" s="187"/>
      <c r="IUQ176" s="188"/>
      <c r="IUR176" s="165"/>
      <c r="IUS176" s="166"/>
      <c r="IUT176" s="146"/>
      <c r="IUU176" s="145"/>
      <c r="IUV176" s="145"/>
      <c r="IUW176" s="167"/>
      <c r="IUX176" s="147"/>
      <c r="IUY176" s="148"/>
      <c r="IUZ176" s="187"/>
      <c r="IVA176" s="188"/>
      <c r="IVB176" s="165"/>
      <c r="IVC176" s="166"/>
      <c r="IVD176" s="146"/>
      <c r="IVE176" s="145"/>
      <c r="IVF176" s="145"/>
      <c r="IVG176" s="167"/>
      <c r="IVH176" s="147"/>
      <c r="IVI176" s="148"/>
      <c r="IVJ176" s="187"/>
      <c r="IVK176" s="188"/>
      <c r="IVL176" s="165"/>
      <c r="IVM176" s="166"/>
      <c r="IVN176" s="146"/>
      <c r="IVO176" s="145"/>
      <c r="IVP176" s="145"/>
      <c r="IVQ176" s="167"/>
      <c r="IVR176" s="147"/>
      <c r="IVS176" s="148"/>
      <c r="IVT176" s="187"/>
      <c r="IVU176" s="188"/>
      <c r="IVV176" s="165"/>
      <c r="IVW176" s="166"/>
      <c r="IVX176" s="146"/>
      <c r="IVY176" s="145"/>
      <c r="IVZ176" s="145"/>
      <c r="IWA176" s="167"/>
      <c r="IWB176" s="147"/>
      <c r="IWC176" s="148"/>
      <c r="IWD176" s="187"/>
      <c r="IWE176" s="188"/>
      <c r="IWF176" s="165"/>
      <c r="IWG176" s="166"/>
      <c r="IWH176" s="146"/>
      <c r="IWI176" s="145"/>
      <c r="IWJ176" s="145"/>
      <c r="IWK176" s="167"/>
      <c r="IWL176" s="147"/>
      <c r="IWM176" s="148"/>
      <c r="IWN176" s="187"/>
      <c r="IWO176" s="188"/>
      <c r="IWP176" s="165"/>
      <c r="IWQ176" s="166"/>
      <c r="IWR176" s="146"/>
      <c r="IWS176" s="145"/>
      <c r="IWT176" s="145"/>
      <c r="IWU176" s="167"/>
      <c r="IWV176" s="147"/>
      <c r="IWW176" s="148"/>
      <c r="IWX176" s="187"/>
      <c r="IWY176" s="188"/>
      <c r="IWZ176" s="165"/>
      <c r="IXA176" s="166"/>
      <c r="IXB176" s="146"/>
      <c r="IXC176" s="145"/>
      <c r="IXD176" s="145"/>
      <c r="IXE176" s="167"/>
      <c r="IXF176" s="147"/>
      <c r="IXG176" s="148"/>
      <c r="IXH176" s="187"/>
      <c r="IXI176" s="188"/>
      <c r="IXJ176" s="165"/>
      <c r="IXK176" s="166"/>
      <c r="IXL176" s="146"/>
      <c r="IXM176" s="145"/>
      <c r="IXN176" s="145"/>
      <c r="IXO176" s="167"/>
      <c r="IXP176" s="147"/>
      <c r="IXQ176" s="148"/>
      <c r="IXR176" s="187"/>
      <c r="IXS176" s="188"/>
      <c r="IXT176" s="165"/>
      <c r="IXU176" s="166"/>
      <c r="IXV176" s="146"/>
      <c r="IXW176" s="145"/>
      <c r="IXX176" s="145"/>
      <c r="IXY176" s="167"/>
      <c r="IXZ176" s="147"/>
      <c r="IYA176" s="148"/>
      <c r="IYB176" s="187"/>
      <c r="IYC176" s="188"/>
      <c r="IYD176" s="165"/>
      <c r="IYE176" s="166"/>
      <c r="IYF176" s="146"/>
      <c r="IYG176" s="145"/>
      <c r="IYH176" s="145"/>
      <c r="IYI176" s="167"/>
      <c r="IYJ176" s="147"/>
      <c r="IYK176" s="148"/>
      <c r="IYL176" s="187"/>
      <c r="IYM176" s="188"/>
      <c r="IYN176" s="165"/>
      <c r="IYO176" s="166"/>
      <c r="IYP176" s="146"/>
      <c r="IYQ176" s="145"/>
      <c r="IYR176" s="145"/>
      <c r="IYS176" s="167"/>
      <c r="IYT176" s="147"/>
      <c r="IYU176" s="148"/>
      <c r="IYV176" s="187"/>
      <c r="IYW176" s="188"/>
      <c r="IYX176" s="165"/>
      <c r="IYY176" s="166"/>
      <c r="IYZ176" s="146"/>
      <c r="IZA176" s="145"/>
      <c r="IZB176" s="145"/>
      <c r="IZC176" s="167"/>
      <c r="IZD176" s="147"/>
      <c r="IZE176" s="148"/>
      <c r="IZF176" s="187"/>
      <c r="IZG176" s="188"/>
      <c r="IZH176" s="165"/>
      <c r="IZI176" s="166"/>
      <c r="IZJ176" s="146"/>
      <c r="IZK176" s="145"/>
      <c r="IZL176" s="145"/>
      <c r="IZM176" s="167"/>
      <c r="IZN176" s="147"/>
      <c r="IZO176" s="148"/>
      <c r="IZP176" s="187"/>
      <c r="IZQ176" s="188"/>
      <c r="IZR176" s="165"/>
      <c r="IZS176" s="166"/>
      <c r="IZT176" s="146"/>
      <c r="IZU176" s="145"/>
      <c r="IZV176" s="145"/>
      <c r="IZW176" s="167"/>
      <c r="IZX176" s="147"/>
      <c r="IZY176" s="148"/>
      <c r="IZZ176" s="187"/>
      <c r="JAA176" s="188"/>
      <c r="JAB176" s="165"/>
      <c r="JAC176" s="166"/>
      <c r="JAD176" s="146"/>
      <c r="JAE176" s="145"/>
      <c r="JAF176" s="145"/>
      <c r="JAG176" s="167"/>
      <c r="JAH176" s="147"/>
      <c r="JAI176" s="148"/>
      <c r="JAJ176" s="187"/>
      <c r="JAK176" s="188"/>
      <c r="JAL176" s="165"/>
      <c r="JAM176" s="166"/>
      <c r="JAN176" s="146"/>
      <c r="JAO176" s="145"/>
      <c r="JAP176" s="145"/>
      <c r="JAQ176" s="167"/>
      <c r="JAR176" s="147"/>
      <c r="JAS176" s="148"/>
      <c r="JAT176" s="187"/>
      <c r="JAU176" s="188"/>
      <c r="JAV176" s="165"/>
      <c r="JAW176" s="166"/>
      <c r="JAX176" s="146"/>
      <c r="JAY176" s="145"/>
      <c r="JAZ176" s="145"/>
      <c r="JBA176" s="167"/>
      <c r="JBB176" s="147"/>
      <c r="JBC176" s="148"/>
      <c r="JBD176" s="187"/>
      <c r="JBE176" s="188"/>
      <c r="JBF176" s="165"/>
      <c r="JBG176" s="166"/>
      <c r="JBH176" s="146"/>
      <c r="JBI176" s="145"/>
      <c r="JBJ176" s="145"/>
      <c r="JBK176" s="167"/>
      <c r="JBL176" s="147"/>
      <c r="JBM176" s="148"/>
      <c r="JBN176" s="187"/>
      <c r="JBO176" s="188"/>
      <c r="JBP176" s="165"/>
      <c r="JBQ176" s="166"/>
      <c r="JBR176" s="146"/>
      <c r="JBS176" s="145"/>
      <c r="JBT176" s="145"/>
      <c r="JBU176" s="167"/>
      <c r="JBV176" s="147"/>
      <c r="JBW176" s="148"/>
      <c r="JBX176" s="187"/>
      <c r="JBY176" s="188"/>
      <c r="JBZ176" s="165"/>
      <c r="JCA176" s="166"/>
      <c r="JCB176" s="146"/>
      <c r="JCC176" s="145"/>
      <c r="JCD176" s="145"/>
      <c r="JCE176" s="167"/>
      <c r="JCF176" s="147"/>
      <c r="JCG176" s="148"/>
      <c r="JCH176" s="187"/>
      <c r="JCI176" s="188"/>
      <c r="JCJ176" s="165"/>
      <c r="JCK176" s="166"/>
      <c r="JCL176" s="146"/>
      <c r="JCM176" s="145"/>
      <c r="JCN176" s="145"/>
      <c r="JCO176" s="167"/>
      <c r="JCP176" s="147"/>
      <c r="JCQ176" s="148"/>
      <c r="JCR176" s="187"/>
      <c r="JCS176" s="188"/>
      <c r="JCT176" s="165"/>
      <c r="JCU176" s="166"/>
      <c r="JCV176" s="146"/>
      <c r="JCW176" s="145"/>
      <c r="JCX176" s="145"/>
      <c r="JCY176" s="167"/>
      <c r="JCZ176" s="147"/>
      <c r="JDA176" s="148"/>
      <c r="JDB176" s="187"/>
      <c r="JDC176" s="188"/>
      <c r="JDD176" s="165"/>
      <c r="JDE176" s="166"/>
      <c r="JDF176" s="146"/>
      <c r="JDG176" s="145"/>
      <c r="JDH176" s="145"/>
      <c r="JDI176" s="167"/>
      <c r="JDJ176" s="147"/>
      <c r="JDK176" s="148"/>
      <c r="JDL176" s="187"/>
      <c r="JDM176" s="188"/>
      <c r="JDN176" s="165"/>
      <c r="JDO176" s="166"/>
      <c r="JDP176" s="146"/>
      <c r="JDQ176" s="145"/>
      <c r="JDR176" s="145"/>
      <c r="JDS176" s="167"/>
      <c r="JDT176" s="147"/>
      <c r="JDU176" s="148"/>
      <c r="JDV176" s="187"/>
      <c r="JDW176" s="188"/>
      <c r="JDX176" s="165"/>
      <c r="JDY176" s="166"/>
      <c r="JDZ176" s="146"/>
      <c r="JEA176" s="145"/>
      <c r="JEB176" s="145"/>
      <c r="JEC176" s="167"/>
      <c r="JED176" s="147"/>
      <c r="JEE176" s="148"/>
      <c r="JEF176" s="187"/>
      <c r="JEG176" s="188"/>
      <c r="JEH176" s="165"/>
      <c r="JEI176" s="166"/>
      <c r="JEJ176" s="146"/>
      <c r="JEK176" s="145"/>
      <c r="JEL176" s="145"/>
      <c r="JEM176" s="167"/>
      <c r="JEN176" s="147"/>
      <c r="JEO176" s="148"/>
      <c r="JEP176" s="187"/>
      <c r="JEQ176" s="188"/>
      <c r="JER176" s="165"/>
      <c r="JES176" s="166"/>
      <c r="JET176" s="146"/>
      <c r="JEU176" s="145"/>
      <c r="JEV176" s="145"/>
      <c r="JEW176" s="167"/>
      <c r="JEX176" s="147"/>
      <c r="JEY176" s="148"/>
      <c r="JEZ176" s="187"/>
      <c r="JFA176" s="188"/>
      <c r="JFB176" s="165"/>
      <c r="JFC176" s="166"/>
      <c r="JFD176" s="146"/>
      <c r="JFE176" s="145"/>
      <c r="JFF176" s="145"/>
      <c r="JFG176" s="167"/>
      <c r="JFH176" s="147"/>
      <c r="JFI176" s="148"/>
      <c r="JFJ176" s="187"/>
      <c r="JFK176" s="188"/>
      <c r="JFL176" s="165"/>
      <c r="JFM176" s="166"/>
      <c r="JFN176" s="146"/>
      <c r="JFO176" s="145"/>
      <c r="JFP176" s="145"/>
      <c r="JFQ176" s="167"/>
      <c r="JFR176" s="147"/>
      <c r="JFS176" s="148"/>
      <c r="JFT176" s="187"/>
      <c r="JFU176" s="188"/>
      <c r="JFV176" s="165"/>
      <c r="JFW176" s="166"/>
      <c r="JFX176" s="146"/>
      <c r="JFY176" s="145"/>
      <c r="JFZ176" s="145"/>
      <c r="JGA176" s="167"/>
      <c r="JGB176" s="147"/>
      <c r="JGC176" s="148"/>
      <c r="JGD176" s="187"/>
      <c r="JGE176" s="188"/>
      <c r="JGF176" s="165"/>
      <c r="JGG176" s="166"/>
      <c r="JGH176" s="146"/>
      <c r="JGI176" s="145"/>
      <c r="JGJ176" s="145"/>
      <c r="JGK176" s="167"/>
      <c r="JGL176" s="147"/>
      <c r="JGM176" s="148"/>
      <c r="JGN176" s="187"/>
      <c r="JGO176" s="188"/>
      <c r="JGP176" s="165"/>
      <c r="JGQ176" s="166"/>
      <c r="JGR176" s="146"/>
      <c r="JGS176" s="145"/>
      <c r="JGT176" s="145"/>
      <c r="JGU176" s="167"/>
      <c r="JGV176" s="147"/>
      <c r="JGW176" s="148"/>
      <c r="JGX176" s="187"/>
      <c r="JGY176" s="188"/>
      <c r="JGZ176" s="165"/>
      <c r="JHA176" s="166"/>
      <c r="JHB176" s="146"/>
      <c r="JHC176" s="145"/>
      <c r="JHD176" s="145"/>
      <c r="JHE176" s="167"/>
      <c r="JHF176" s="147"/>
      <c r="JHG176" s="148"/>
      <c r="JHH176" s="187"/>
      <c r="JHI176" s="188"/>
      <c r="JHJ176" s="165"/>
      <c r="JHK176" s="166"/>
      <c r="JHL176" s="146"/>
      <c r="JHM176" s="145"/>
      <c r="JHN176" s="145"/>
      <c r="JHO176" s="167"/>
      <c r="JHP176" s="147"/>
      <c r="JHQ176" s="148"/>
      <c r="JHR176" s="187"/>
      <c r="JHS176" s="188"/>
      <c r="JHT176" s="165"/>
      <c r="JHU176" s="166"/>
      <c r="JHV176" s="146"/>
      <c r="JHW176" s="145"/>
      <c r="JHX176" s="145"/>
      <c r="JHY176" s="167"/>
      <c r="JHZ176" s="147"/>
      <c r="JIA176" s="148"/>
      <c r="JIB176" s="187"/>
      <c r="JIC176" s="188"/>
      <c r="JID176" s="165"/>
      <c r="JIE176" s="166"/>
      <c r="JIF176" s="146"/>
      <c r="JIG176" s="145"/>
      <c r="JIH176" s="145"/>
      <c r="JII176" s="167"/>
      <c r="JIJ176" s="147"/>
      <c r="JIK176" s="148"/>
      <c r="JIL176" s="187"/>
      <c r="JIM176" s="188"/>
      <c r="JIN176" s="165"/>
      <c r="JIO176" s="166"/>
      <c r="JIP176" s="146"/>
      <c r="JIQ176" s="145"/>
      <c r="JIR176" s="145"/>
      <c r="JIS176" s="167"/>
      <c r="JIT176" s="147"/>
      <c r="JIU176" s="148"/>
      <c r="JIV176" s="187"/>
      <c r="JIW176" s="188"/>
      <c r="JIX176" s="165"/>
      <c r="JIY176" s="166"/>
      <c r="JIZ176" s="146"/>
      <c r="JJA176" s="145"/>
      <c r="JJB176" s="145"/>
      <c r="JJC176" s="167"/>
      <c r="JJD176" s="147"/>
      <c r="JJE176" s="148"/>
      <c r="JJF176" s="187"/>
      <c r="JJG176" s="188"/>
      <c r="JJH176" s="165"/>
      <c r="JJI176" s="166"/>
      <c r="JJJ176" s="146"/>
      <c r="JJK176" s="145"/>
      <c r="JJL176" s="145"/>
      <c r="JJM176" s="167"/>
      <c r="JJN176" s="147"/>
      <c r="JJO176" s="148"/>
      <c r="JJP176" s="187"/>
      <c r="JJQ176" s="188"/>
      <c r="JJR176" s="165"/>
      <c r="JJS176" s="166"/>
      <c r="JJT176" s="146"/>
      <c r="JJU176" s="145"/>
      <c r="JJV176" s="145"/>
      <c r="JJW176" s="167"/>
      <c r="JJX176" s="147"/>
      <c r="JJY176" s="148"/>
      <c r="JJZ176" s="187"/>
      <c r="JKA176" s="188"/>
      <c r="JKB176" s="165"/>
      <c r="JKC176" s="166"/>
      <c r="JKD176" s="146"/>
      <c r="JKE176" s="145"/>
      <c r="JKF176" s="145"/>
      <c r="JKG176" s="167"/>
      <c r="JKH176" s="147"/>
      <c r="JKI176" s="148"/>
      <c r="JKJ176" s="187"/>
      <c r="JKK176" s="188"/>
      <c r="JKL176" s="165"/>
      <c r="JKM176" s="166"/>
      <c r="JKN176" s="146"/>
      <c r="JKO176" s="145"/>
      <c r="JKP176" s="145"/>
      <c r="JKQ176" s="167"/>
      <c r="JKR176" s="147"/>
      <c r="JKS176" s="148"/>
      <c r="JKT176" s="187"/>
      <c r="JKU176" s="188"/>
      <c r="JKV176" s="165"/>
      <c r="JKW176" s="166"/>
      <c r="JKX176" s="146"/>
      <c r="JKY176" s="145"/>
      <c r="JKZ176" s="145"/>
      <c r="JLA176" s="167"/>
      <c r="JLB176" s="147"/>
      <c r="JLC176" s="148"/>
      <c r="JLD176" s="187"/>
      <c r="JLE176" s="188"/>
      <c r="JLF176" s="165"/>
      <c r="JLG176" s="166"/>
      <c r="JLH176" s="146"/>
      <c r="JLI176" s="145"/>
      <c r="JLJ176" s="145"/>
      <c r="JLK176" s="167"/>
      <c r="JLL176" s="147"/>
      <c r="JLM176" s="148"/>
      <c r="JLN176" s="187"/>
      <c r="JLO176" s="188"/>
      <c r="JLP176" s="165"/>
      <c r="JLQ176" s="166"/>
      <c r="JLR176" s="146"/>
      <c r="JLS176" s="145"/>
      <c r="JLT176" s="145"/>
      <c r="JLU176" s="167"/>
      <c r="JLV176" s="147"/>
      <c r="JLW176" s="148"/>
      <c r="JLX176" s="187"/>
      <c r="JLY176" s="188"/>
      <c r="JLZ176" s="165"/>
      <c r="JMA176" s="166"/>
      <c r="JMB176" s="146"/>
      <c r="JMC176" s="145"/>
      <c r="JMD176" s="145"/>
      <c r="JME176" s="167"/>
      <c r="JMF176" s="147"/>
      <c r="JMG176" s="148"/>
      <c r="JMH176" s="187"/>
      <c r="JMI176" s="188"/>
      <c r="JMJ176" s="165"/>
      <c r="JMK176" s="166"/>
      <c r="JML176" s="146"/>
      <c r="JMM176" s="145"/>
      <c r="JMN176" s="145"/>
      <c r="JMO176" s="167"/>
      <c r="JMP176" s="147"/>
      <c r="JMQ176" s="148"/>
      <c r="JMR176" s="187"/>
      <c r="JMS176" s="188"/>
      <c r="JMT176" s="165"/>
      <c r="JMU176" s="166"/>
      <c r="JMV176" s="146"/>
      <c r="JMW176" s="145"/>
      <c r="JMX176" s="145"/>
      <c r="JMY176" s="167"/>
      <c r="JMZ176" s="147"/>
      <c r="JNA176" s="148"/>
      <c r="JNB176" s="187"/>
      <c r="JNC176" s="188"/>
      <c r="JND176" s="165"/>
      <c r="JNE176" s="166"/>
      <c r="JNF176" s="146"/>
      <c r="JNG176" s="145"/>
      <c r="JNH176" s="145"/>
      <c r="JNI176" s="167"/>
      <c r="JNJ176" s="147"/>
      <c r="JNK176" s="148"/>
      <c r="JNL176" s="187"/>
      <c r="JNM176" s="188"/>
      <c r="JNN176" s="165"/>
      <c r="JNO176" s="166"/>
      <c r="JNP176" s="146"/>
      <c r="JNQ176" s="145"/>
      <c r="JNR176" s="145"/>
      <c r="JNS176" s="167"/>
      <c r="JNT176" s="147"/>
      <c r="JNU176" s="148"/>
      <c r="JNV176" s="187"/>
      <c r="JNW176" s="188"/>
      <c r="JNX176" s="165"/>
      <c r="JNY176" s="166"/>
      <c r="JNZ176" s="146"/>
      <c r="JOA176" s="145"/>
      <c r="JOB176" s="145"/>
      <c r="JOC176" s="167"/>
      <c r="JOD176" s="147"/>
      <c r="JOE176" s="148"/>
      <c r="JOF176" s="187"/>
      <c r="JOG176" s="188"/>
      <c r="JOH176" s="165"/>
      <c r="JOI176" s="166"/>
      <c r="JOJ176" s="146"/>
      <c r="JOK176" s="145"/>
      <c r="JOL176" s="145"/>
      <c r="JOM176" s="167"/>
      <c r="JON176" s="147"/>
      <c r="JOO176" s="148"/>
      <c r="JOP176" s="187"/>
      <c r="JOQ176" s="188"/>
      <c r="JOR176" s="165"/>
      <c r="JOS176" s="166"/>
      <c r="JOT176" s="146"/>
      <c r="JOU176" s="145"/>
      <c r="JOV176" s="145"/>
      <c r="JOW176" s="167"/>
      <c r="JOX176" s="147"/>
      <c r="JOY176" s="148"/>
      <c r="JOZ176" s="187"/>
      <c r="JPA176" s="188"/>
      <c r="JPB176" s="165"/>
      <c r="JPC176" s="166"/>
      <c r="JPD176" s="146"/>
      <c r="JPE176" s="145"/>
      <c r="JPF176" s="145"/>
      <c r="JPG176" s="167"/>
      <c r="JPH176" s="147"/>
      <c r="JPI176" s="148"/>
      <c r="JPJ176" s="187"/>
      <c r="JPK176" s="188"/>
      <c r="JPL176" s="165"/>
      <c r="JPM176" s="166"/>
      <c r="JPN176" s="146"/>
      <c r="JPO176" s="145"/>
      <c r="JPP176" s="145"/>
      <c r="JPQ176" s="167"/>
      <c r="JPR176" s="147"/>
      <c r="JPS176" s="148"/>
      <c r="JPT176" s="187"/>
      <c r="JPU176" s="188"/>
      <c r="JPV176" s="165"/>
      <c r="JPW176" s="166"/>
      <c r="JPX176" s="146"/>
      <c r="JPY176" s="145"/>
      <c r="JPZ176" s="145"/>
      <c r="JQA176" s="167"/>
      <c r="JQB176" s="147"/>
      <c r="JQC176" s="148"/>
      <c r="JQD176" s="187"/>
      <c r="JQE176" s="188"/>
      <c r="JQF176" s="165"/>
      <c r="JQG176" s="166"/>
      <c r="JQH176" s="146"/>
      <c r="JQI176" s="145"/>
      <c r="JQJ176" s="145"/>
      <c r="JQK176" s="167"/>
      <c r="JQL176" s="147"/>
      <c r="JQM176" s="148"/>
      <c r="JQN176" s="187"/>
      <c r="JQO176" s="188"/>
      <c r="JQP176" s="165"/>
      <c r="JQQ176" s="166"/>
      <c r="JQR176" s="146"/>
      <c r="JQS176" s="145"/>
      <c r="JQT176" s="145"/>
      <c r="JQU176" s="167"/>
      <c r="JQV176" s="147"/>
      <c r="JQW176" s="148"/>
      <c r="JQX176" s="187"/>
      <c r="JQY176" s="188"/>
      <c r="JQZ176" s="165"/>
      <c r="JRA176" s="166"/>
      <c r="JRB176" s="146"/>
      <c r="JRC176" s="145"/>
      <c r="JRD176" s="145"/>
      <c r="JRE176" s="167"/>
      <c r="JRF176" s="147"/>
      <c r="JRG176" s="148"/>
      <c r="JRH176" s="187"/>
      <c r="JRI176" s="188"/>
      <c r="JRJ176" s="165"/>
      <c r="JRK176" s="166"/>
      <c r="JRL176" s="146"/>
      <c r="JRM176" s="145"/>
      <c r="JRN176" s="145"/>
      <c r="JRO176" s="167"/>
      <c r="JRP176" s="147"/>
      <c r="JRQ176" s="148"/>
      <c r="JRR176" s="187"/>
      <c r="JRS176" s="188"/>
      <c r="JRT176" s="165"/>
      <c r="JRU176" s="166"/>
      <c r="JRV176" s="146"/>
      <c r="JRW176" s="145"/>
      <c r="JRX176" s="145"/>
      <c r="JRY176" s="167"/>
      <c r="JRZ176" s="147"/>
      <c r="JSA176" s="148"/>
      <c r="JSB176" s="187"/>
      <c r="JSC176" s="188"/>
      <c r="JSD176" s="165"/>
      <c r="JSE176" s="166"/>
      <c r="JSF176" s="146"/>
      <c r="JSG176" s="145"/>
      <c r="JSH176" s="145"/>
      <c r="JSI176" s="167"/>
      <c r="JSJ176" s="147"/>
      <c r="JSK176" s="148"/>
      <c r="JSL176" s="187"/>
      <c r="JSM176" s="188"/>
      <c r="JSN176" s="165"/>
      <c r="JSO176" s="166"/>
      <c r="JSP176" s="146"/>
      <c r="JSQ176" s="145"/>
      <c r="JSR176" s="145"/>
      <c r="JSS176" s="167"/>
      <c r="JST176" s="147"/>
      <c r="JSU176" s="148"/>
      <c r="JSV176" s="187"/>
      <c r="JSW176" s="188"/>
      <c r="JSX176" s="165"/>
      <c r="JSY176" s="166"/>
      <c r="JSZ176" s="146"/>
      <c r="JTA176" s="145"/>
      <c r="JTB176" s="145"/>
      <c r="JTC176" s="167"/>
      <c r="JTD176" s="147"/>
      <c r="JTE176" s="148"/>
      <c r="JTF176" s="187"/>
      <c r="JTG176" s="188"/>
      <c r="JTH176" s="165"/>
      <c r="JTI176" s="166"/>
      <c r="JTJ176" s="146"/>
      <c r="JTK176" s="145"/>
      <c r="JTL176" s="145"/>
      <c r="JTM176" s="167"/>
      <c r="JTN176" s="147"/>
      <c r="JTO176" s="148"/>
      <c r="JTP176" s="187"/>
      <c r="JTQ176" s="188"/>
      <c r="JTR176" s="165"/>
      <c r="JTS176" s="166"/>
      <c r="JTT176" s="146"/>
      <c r="JTU176" s="145"/>
      <c r="JTV176" s="145"/>
      <c r="JTW176" s="167"/>
      <c r="JTX176" s="147"/>
      <c r="JTY176" s="148"/>
      <c r="JTZ176" s="187"/>
      <c r="JUA176" s="188"/>
      <c r="JUB176" s="165"/>
      <c r="JUC176" s="166"/>
      <c r="JUD176" s="146"/>
      <c r="JUE176" s="145"/>
      <c r="JUF176" s="145"/>
      <c r="JUG176" s="167"/>
      <c r="JUH176" s="147"/>
      <c r="JUI176" s="148"/>
      <c r="JUJ176" s="187"/>
      <c r="JUK176" s="188"/>
      <c r="JUL176" s="165"/>
      <c r="JUM176" s="166"/>
      <c r="JUN176" s="146"/>
      <c r="JUO176" s="145"/>
      <c r="JUP176" s="145"/>
      <c r="JUQ176" s="167"/>
      <c r="JUR176" s="147"/>
      <c r="JUS176" s="148"/>
      <c r="JUT176" s="187"/>
      <c r="JUU176" s="188"/>
      <c r="JUV176" s="165"/>
      <c r="JUW176" s="166"/>
      <c r="JUX176" s="146"/>
      <c r="JUY176" s="145"/>
      <c r="JUZ176" s="145"/>
      <c r="JVA176" s="167"/>
      <c r="JVB176" s="147"/>
      <c r="JVC176" s="148"/>
      <c r="JVD176" s="187"/>
      <c r="JVE176" s="188"/>
      <c r="JVF176" s="165"/>
      <c r="JVG176" s="166"/>
      <c r="JVH176" s="146"/>
      <c r="JVI176" s="145"/>
      <c r="JVJ176" s="145"/>
      <c r="JVK176" s="167"/>
      <c r="JVL176" s="147"/>
      <c r="JVM176" s="148"/>
      <c r="JVN176" s="187"/>
      <c r="JVO176" s="188"/>
      <c r="JVP176" s="165"/>
      <c r="JVQ176" s="166"/>
      <c r="JVR176" s="146"/>
      <c r="JVS176" s="145"/>
      <c r="JVT176" s="145"/>
      <c r="JVU176" s="167"/>
      <c r="JVV176" s="147"/>
      <c r="JVW176" s="148"/>
      <c r="JVX176" s="187"/>
      <c r="JVY176" s="188"/>
      <c r="JVZ176" s="165"/>
      <c r="JWA176" s="166"/>
      <c r="JWB176" s="146"/>
      <c r="JWC176" s="145"/>
      <c r="JWD176" s="145"/>
      <c r="JWE176" s="167"/>
      <c r="JWF176" s="147"/>
      <c r="JWG176" s="148"/>
      <c r="JWH176" s="187"/>
      <c r="JWI176" s="188"/>
      <c r="JWJ176" s="165"/>
      <c r="JWK176" s="166"/>
      <c r="JWL176" s="146"/>
      <c r="JWM176" s="145"/>
      <c r="JWN176" s="145"/>
      <c r="JWO176" s="167"/>
      <c r="JWP176" s="147"/>
      <c r="JWQ176" s="148"/>
      <c r="JWR176" s="187"/>
      <c r="JWS176" s="188"/>
      <c r="JWT176" s="165"/>
      <c r="JWU176" s="166"/>
      <c r="JWV176" s="146"/>
      <c r="JWW176" s="145"/>
      <c r="JWX176" s="145"/>
      <c r="JWY176" s="167"/>
      <c r="JWZ176" s="147"/>
      <c r="JXA176" s="148"/>
      <c r="JXB176" s="187"/>
      <c r="JXC176" s="188"/>
      <c r="JXD176" s="165"/>
      <c r="JXE176" s="166"/>
      <c r="JXF176" s="146"/>
      <c r="JXG176" s="145"/>
      <c r="JXH176" s="145"/>
      <c r="JXI176" s="167"/>
      <c r="JXJ176" s="147"/>
      <c r="JXK176" s="148"/>
      <c r="JXL176" s="187"/>
      <c r="JXM176" s="188"/>
      <c r="JXN176" s="165"/>
      <c r="JXO176" s="166"/>
      <c r="JXP176" s="146"/>
      <c r="JXQ176" s="145"/>
      <c r="JXR176" s="145"/>
      <c r="JXS176" s="167"/>
      <c r="JXT176" s="147"/>
      <c r="JXU176" s="148"/>
      <c r="JXV176" s="187"/>
      <c r="JXW176" s="188"/>
      <c r="JXX176" s="165"/>
      <c r="JXY176" s="166"/>
      <c r="JXZ176" s="146"/>
      <c r="JYA176" s="145"/>
      <c r="JYB176" s="145"/>
      <c r="JYC176" s="167"/>
      <c r="JYD176" s="147"/>
      <c r="JYE176" s="148"/>
      <c r="JYF176" s="187"/>
      <c r="JYG176" s="188"/>
      <c r="JYH176" s="165"/>
      <c r="JYI176" s="166"/>
      <c r="JYJ176" s="146"/>
      <c r="JYK176" s="145"/>
      <c r="JYL176" s="145"/>
      <c r="JYM176" s="167"/>
      <c r="JYN176" s="147"/>
      <c r="JYO176" s="148"/>
      <c r="JYP176" s="187"/>
      <c r="JYQ176" s="188"/>
      <c r="JYR176" s="165"/>
      <c r="JYS176" s="166"/>
      <c r="JYT176" s="146"/>
      <c r="JYU176" s="145"/>
      <c r="JYV176" s="145"/>
      <c r="JYW176" s="167"/>
      <c r="JYX176" s="147"/>
      <c r="JYY176" s="148"/>
      <c r="JYZ176" s="187"/>
      <c r="JZA176" s="188"/>
      <c r="JZB176" s="165"/>
      <c r="JZC176" s="166"/>
      <c r="JZD176" s="146"/>
      <c r="JZE176" s="145"/>
      <c r="JZF176" s="145"/>
      <c r="JZG176" s="167"/>
      <c r="JZH176" s="147"/>
      <c r="JZI176" s="148"/>
      <c r="JZJ176" s="187"/>
      <c r="JZK176" s="188"/>
      <c r="JZL176" s="165"/>
      <c r="JZM176" s="166"/>
      <c r="JZN176" s="146"/>
      <c r="JZO176" s="145"/>
      <c r="JZP176" s="145"/>
      <c r="JZQ176" s="167"/>
      <c r="JZR176" s="147"/>
      <c r="JZS176" s="148"/>
      <c r="JZT176" s="187"/>
      <c r="JZU176" s="188"/>
      <c r="JZV176" s="165"/>
      <c r="JZW176" s="166"/>
      <c r="JZX176" s="146"/>
      <c r="JZY176" s="145"/>
      <c r="JZZ176" s="145"/>
      <c r="KAA176" s="167"/>
      <c r="KAB176" s="147"/>
      <c r="KAC176" s="148"/>
      <c r="KAD176" s="187"/>
      <c r="KAE176" s="188"/>
      <c r="KAF176" s="165"/>
      <c r="KAG176" s="166"/>
      <c r="KAH176" s="146"/>
      <c r="KAI176" s="145"/>
      <c r="KAJ176" s="145"/>
      <c r="KAK176" s="167"/>
      <c r="KAL176" s="147"/>
      <c r="KAM176" s="148"/>
      <c r="KAN176" s="187"/>
      <c r="KAO176" s="188"/>
      <c r="KAP176" s="165"/>
      <c r="KAQ176" s="166"/>
      <c r="KAR176" s="146"/>
      <c r="KAS176" s="145"/>
      <c r="KAT176" s="145"/>
      <c r="KAU176" s="167"/>
      <c r="KAV176" s="147"/>
      <c r="KAW176" s="148"/>
      <c r="KAX176" s="187"/>
      <c r="KAY176" s="188"/>
      <c r="KAZ176" s="165"/>
      <c r="KBA176" s="166"/>
      <c r="KBB176" s="146"/>
      <c r="KBC176" s="145"/>
      <c r="KBD176" s="145"/>
      <c r="KBE176" s="167"/>
      <c r="KBF176" s="147"/>
      <c r="KBG176" s="148"/>
      <c r="KBH176" s="187"/>
      <c r="KBI176" s="188"/>
      <c r="KBJ176" s="165"/>
      <c r="KBK176" s="166"/>
      <c r="KBL176" s="146"/>
      <c r="KBM176" s="145"/>
      <c r="KBN176" s="145"/>
      <c r="KBO176" s="167"/>
      <c r="KBP176" s="147"/>
      <c r="KBQ176" s="148"/>
      <c r="KBR176" s="187"/>
      <c r="KBS176" s="188"/>
      <c r="KBT176" s="165"/>
      <c r="KBU176" s="166"/>
      <c r="KBV176" s="146"/>
      <c r="KBW176" s="145"/>
      <c r="KBX176" s="145"/>
      <c r="KBY176" s="167"/>
      <c r="KBZ176" s="147"/>
      <c r="KCA176" s="148"/>
      <c r="KCB176" s="187"/>
      <c r="KCC176" s="188"/>
      <c r="KCD176" s="165"/>
      <c r="KCE176" s="166"/>
      <c r="KCF176" s="146"/>
      <c r="KCG176" s="145"/>
      <c r="KCH176" s="145"/>
      <c r="KCI176" s="167"/>
      <c r="KCJ176" s="147"/>
      <c r="KCK176" s="148"/>
      <c r="KCL176" s="187"/>
      <c r="KCM176" s="188"/>
      <c r="KCN176" s="165"/>
      <c r="KCO176" s="166"/>
      <c r="KCP176" s="146"/>
      <c r="KCQ176" s="145"/>
      <c r="KCR176" s="145"/>
      <c r="KCS176" s="167"/>
      <c r="KCT176" s="147"/>
      <c r="KCU176" s="148"/>
      <c r="KCV176" s="187"/>
      <c r="KCW176" s="188"/>
      <c r="KCX176" s="165"/>
      <c r="KCY176" s="166"/>
      <c r="KCZ176" s="146"/>
      <c r="KDA176" s="145"/>
      <c r="KDB176" s="145"/>
      <c r="KDC176" s="167"/>
      <c r="KDD176" s="147"/>
      <c r="KDE176" s="148"/>
      <c r="KDF176" s="187"/>
      <c r="KDG176" s="188"/>
      <c r="KDH176" s="165"/>
      <c r="KDI176" s="166"/>
      <c r="KDJ176" s="146"/>
      <c r="KDK176" s="145"/>
      <c r="KDL176" s="145"/>
      <c r="KDM176" s="167"/>
      <c r="KDN176" s="147"/>
      <c r="KDO176" s="148"/>
      <c r="KDP176" s="187"/>
      <c r="KDQ176" s="188"/>
      <c r="KDR176" s="165"/>
      <c r="KDS176" s="166"/>
      <c r="KDT176" s="146"/>
      <c r="KDU176" s="145"/>
      <c r="KDV176" s="145"/>
      <c r="KDW176" s="167"/>
      <c r="KDX176" s="147"/>
      <c r="KDY176" s="148"/>
      <c r="KDZ176" s="187"/>
      <c r="KEA176" s="188"/>
      <c r="KEB176" s="165"/>
      <c r="KEC176" s="166"/>
      <c r="KED176" s="146"/>
      <c r="KEE176" s="145"/>
      <c r="KEF176" s="145"/>
      <c r="KEG176" s="167"/>
      <c r="KEH176" s="147"/>
      <c r="KEI176" s="148"/>
      <c r="KEJ176" s="187"/>
      <c r="KEK176" s="188"/>
      <c r="KEL176" s="165"/>
      <c r="KEM176" s="166"/>
      <c r="KEN176" s="146"/>
      <c r="KEO176" s="145"/>
      <c r="KEP176" s="145"/>
      <c r="KEQ176" s="167"/>
      <c r="KER176" s="147"/>
      <c r="KES176" s="148"/>
      <c r="KET176" s="187"/>
      <c r="KEU176" s="188"/>
      <c r="KEV176" s="165"/>
      <c r="KEW176" s="166"/>
      <c r="KEX176" s="146"/>
      <c r="KEY176" s="145"/>
      <c r="KEZ176" s="145"/>
      <c r="KFA176" s="167"/>
      <c r="KFB176" s="147"/>
      <c r="KFC176" s="148"/>
      <c r="KFD176" s="187"/>
      <c r="KFE176" s="188"/>
      <c r="KFF176" s="165"/>
      <c r="KFG176" s="166"/>
      <c r="KFH176" s="146"/>
      <c r="KFI176" s="145"/>
      <c r="KFJ176" s="145"/>
      <c r="KFK176" s="167"/>
      <c r="KFL176" s="147"/>
      <c r="KFM176" s="148"/>
      <c r="KFN176" s="187"/>
      <c r="KFO176" s="188"/>
      <c r="KFP176" s="165"/>
      <c r="KFQ176" s="166"/>
      <c r="KFR176" s="146"/>
      <c r="KFS176" s="145"/>
      <c r="KFT176" s="145"/>
      <c r="KFU176" s="167"/>
      <c r="KFV176" s="147"/>
      <c r="KFW176" s="148"/>
      <c r="KFX176" s="187"/>
      <c r="KFY176" s="188"/>
      <c r="KFZ176" s="165"/>
      <c r="KGA176" s="166"/>
      <c r="KGB176" s="146"/>
      <c r="KGC176" s="145"/>
      <c r="KGD176" s="145"/>
      <c r="KGE176" s="167"/>
      <c r="KGF176" s="147"/>
      <c r="KGG176" s="148"/>
      <c r="KGH176" s="187"/>
      <c r="KGI176" s="188"/>
      <c r="KGJ176" s="165"/>
      <c r="KGK176" s="166"/>
      <c r="KGL176" s="146"/>
      <c r="KGM176" s="145"/>
      <c r="KGN176" s="145"/>
      <c r="KGO176" s="167"/>
      <c r="KGP176" s="147"/>
      <c r="KGQ176" s="148"/>
      <c r="KGR176" s="187"/>
      <c r="KGS176" s="188"/>
      <c r="KGT176" s="165"/>
      <c r="KGU176" s="166"/>
      <c r="KGV176" s="146"/>
      <c r="KGW176" s="145"/>
      <c r="KGX176" s="145"/>
      <c r="KGY176" s="167"/>
      <c r="KGZ176" s="147"/>
      <c r="KHA176" s="148"/>
      <c r="KHB176" s="187"/>
      <c r="KHC176" s="188"/>
      <c r="KHD176" s="165"/>
      <c r="KHE176" s="166"/>
      <c r="KHF176" s="146"/>
      <c r="KHG176" s="145"/>
      <c r="KHH176" s="145"/>
      <c r="KHI176" s="167"/>
      <c r="KHJ176" s="147"/>
      <c r="KHK176" s="148"/>
      <c r="KHL176" s="187"/>
      <c r="KHM176" s="188"/>
      <c r="KHN176" s="165"/>
      <c r="KHO176" s="166"/>
      <c r="KHP176" s="146"/>
      <c r="KHQ176" s="145"/>
      <c r="KHR176" s="145"/>
      <c r="KHS176" s="167"/>
      <c r="KHT176" s="147"/>
      <c r="KHU176" s="148"/>
      <c r="KHV176" s="187"/>
      <c r="KHW176" s="188"/>
      <c r="KHX176" s="165"/>
      <c r="KHY176" s="166"/>
      <c r="KHZ176" s="146"/>
      <c r="KIA176" s="145"/>
      <c r="KIB176" s="145"/>
      <c r="KIC176" s="167"/>
      <c r="KID176" s="147"/>
      <c r="KIE176" s="148"/>
      <c r="KIF176" s="187"/>
      <c r="KIG176" s="188"/>
      <c r="KIH176" s="165"/>
      <c r="KII176" s="166"/>
      <c r="KIJ176" s="146"/>
      <c r="KIK176" s="145"/>
      <c r="KIL176" s="145"/>
      <c r="KIM176" s="167"/>
      <c r="KIN176" s="147"/>
      <c r="KIO176" s="148"/>
      <c r="KIP176" s="187"/>
      <c r="KIQ176" s="188"/>
      <c r="KIR176" s="165"/>
      <c r="KIS176" s="166"/>
      <c r="KIT176" s="146"/>
      <c r="KIU176" s="145"/>
      <c r="KIV176" s="145"/>
      <c r="KIW176" s="167"/>
      <c r="KIX176" s="147"/>
      <c r="KIY176" s="148"/>
      <c r="KIZ176" s="187"/>
      <c r="KJA176" s="188"/>
      <c r="KJB176" s="165"/>
      <c r="KJC176" s="166"/>
      <c r="KJD176" s="146"/>
      <c r="KJE176" s="145"/>
      <c r="KJF176" s="145"/>
      <c r="KJG176" s="167"/>
      <c r="KJH176" s="147"/>
      <c r="KJI176" s="148"/>
      <c r="KJJ176" s="187"/>
      <c r="KJK176" s="188"/>
      <c r="KJL176" s="165"/>
      <c r="KJM176" s="166"/>
      <c r="KJN176" s="146"/>
      <c r="KJO176" s="145"/>
      <c r="KJP176" s="145"/>
      <c r="KJQ176" s="167"/>
      <c r="KJR176" s="147"/>
      <c r="KJS176" s="148"/>
      <c r="KJT176" s="187"/>
      <c r="KJU176" s="188"/>
      <c r="KJV176" s="165"/>
      <c r="KJW176" s="166"/>
      <c r="KJX176" s="146"/>
      <c r="KJY176" s="145"/>
      <c r="KJZ176" s="145"/>
      <c r="KKA176" s="167"/>
      <c r="KKB176" s="147"/>
      <c r="KKC176" s="148"/>
      <c r="KKD176" s="187"/>
      <c r="KKE176" s="188"/>
      <c r="KKF176" s="165"/>
      <c r="KKG176" s="166"/>
      <c r="KKH176" s="146"/>
      <c r="KKI176" s="145"/>
      <c r="KKJ176" s="145"/>
      <c r="KKK176" s="167"/>
      <c r="KKL176" s="147"/>
      <c r="KKM176" s="148"/>
      <c r="KKN176" s="187"/>
      <c r="KKO176" s="188"/>
      <c r="KKP176" s="165"/>
      <c r="KKQ176" s="166"/>
      <c r="KKR176" s="146"/>
      <c r="KKS176" s="145"/>
      <c r="KKT176" s="145"/>
      <c r="KKU176" s="167"/>
      <c r="KKV176" s="147"/>
      <c r="KKW176" s="148"/>
      <c r="KKX176" s="187"/>
      <c r="KKY176" s="188"/>
      <c r="KKZ176" s="165"/>
      <c r="KLA176" s="166"/>
      <c r="KLB176" s="146"/>
      <c r="KLC176" s="145"/>
      <c r="KLD176" s="145"/>
      <c r="KLE176" s="167"/>
      <c r="KLF176" s="147"/>
      <c r="KLG176" s="148"/>
      <c r="KLH176" s="187"/>
      <c r="KLI176" s="188"/>
      <c r="KLJ176" s="165"/>
      <c r="KLK176" s="166"/>
      <c r="KLL176" s="146"/>
      <c r="KLM176" s="145"/>
      <c r="KLN176" s="145"/>
      <c r="KLO176" s="167"/>
      <c r="KLP176" s="147"/>
      <c r="KLQ176" s="148"/>
      <c r="KLR176" s="187"/>
      <c r="KLS176" s="188"/>
      <c r="KLT176" s="165"/>
      <c r="KLU176" s="166"/>
      <c r="KLV176" s="146"/>
      <c r="KLW176" s="145"/>
      <c r="KLX176" s="145"/>
      <c r="KLY176" s="167"/>
      <c r="KLZ176" s="147"/>
      <c r="KMA176" s="148"/>
      <c r="KMB176" s="187"/>
      <c r="KMC176" s="188"/>
      <c r="KMD176" s="165"/>
      <c r="KME176" s="166"/>
      <c r="KMF176" s="146"/>
      <c r="KMG176" s="145"/>
      <c r="KMH176" s="145"/>
      <c r="KMI176" s="167"/>
      <c r="KMJ176" s="147"/>
      <c r="KMK176" s="148"/>
      <c r="KML176" s="187"/>
      <c r="KMM176" s="188"/>
      <c r="KMN176" s="165"/>
      <c r="KMO176" s="166"/>
      <c r="KMP176" s="146"/>
      <c r="KMQ176" s="145"/>
      <c r="KMR176" s="145"/>
      <c r="KMS176" s="167"/>
      <c r="KMT176" s="147"/>
      <c r="KMU176" s="148"/>
      <c r="KMV176" s="187"/>
      <c r="KMW176" s="188"/>
      <c r="KMX176" s="165"/>
      <c r="KMY176" s="166"/>
      <c r="KMZ176" s="146"/>
      <c r="KNA176" s="145"/>
      <c r="KNB176" s="145"/>
      <c r="KNC176" s="167"/>
      <c r="KND176" s="147"/>
      <c r="KNE176" s="148"/>
      <c r="KNF176" s="187"/>
      <c r="KNG176" s="188"/>
      <c r="KNH176" s="165"/>
      <c r="KNI176" s="166"/>
      <c r="KNJ176" s="146"/>
      <c r="KNK176" s="145"/>
      <c r="KNL176" s="145"/>
      <c r="KNM176" s="167"/>
      <c r="KNN176" s="147"/>
      <c r="KNO176" s="148"/>
      <c r="KNP176" s="187"/>
      <c r="KNQ176" s="188"/>
      <c r="KNR176" s="165"/>
      <c r="KNS176" s="166"/>
      <c r="KNT176" s="146"/>
      <c r="KNU176" s="145"/>
      <c r="KNV176" s="145"/>
      <c r="KNW176" s="167"/>
      <c r="KNX176" s="147"/>
      <c r="KNY176" s="148"/>
      <c r="KNZ176" s="187"/>
      <c r="KOA176" s="188"/>
      <c r="KOB176" s="165"/>
      <c r="KOC176" s="166"/>
      <c r="KOD176" s="146"/>
      <c r="KOE176" s="145"/>
      <c r="KOF176" s="145"/>
      <c r="KOG176" s="167"/>
      <c r="KOH176" s="147"/>
      <c r="KOI176" s="148"/>
      <c r="KOJ176" s="187"/>
      <c r="KOK176" s="188"/>
      <c r="KOL176" s="165"/>
      <c r="KOM176" s="166"/>
      <c r="KON176" s="146"/>
      <c r="KOO176" s="145"/>
      <c r="KOP176" s="145"/>
      <c r="KOQ176" s="167"/>
      <c r="KOR176" s="147"/>
      <c r="KOS176" s="148"/>
      <c r="KOT176" s="187"/>
      <c r="KOU176" s="188"/>
      <c r="KOV176" s="165"/>
      <c r="KOW176" s="166"/>
      <c r="KOX176" s="146"/>
      <c r="KOY176" s="145"/>
      <c r="KOZ176" s="145"/>
      <c r="KPA176" s="167"/>
      <c r="KPB176" s="147"/>
      <c r="KPC176" s="148"/>
      <c r="KPD176" s="187"/>
      <c r="KPE176" s="188"/>
      <c r="KPF176" s="165"/>
      <c r="KPG176" s="166"/>
      <c r="KPH176" s="146"/>
      <c r="KPI176" s="145"/>
      <c r="KPJ176" s="145"/>
      <c r="KPK176" s="167"/>
      <c r="KPL176" s="147"/>
      <c r="KPM176" s="148"/>
      <c r="KPN176" s="187"/>
      <c r="KPO176" s="188"/>
      <c r="KPP176" s="165"/>
      <c r="KPQ176" s="166"/>
      <c r="KPR176" s="146"/>
      <c r="KPS176" s="145"/>
      <c r="KPT176" s="145"/>
      <c r="KPU176" s="167"/>
      <c r="KPV176" s="147"/>
      <c r="KPW176" s="148"/>
      <c r="KPX176" s="187"/>
      <c r="KPY176" s="188"/>
      <c r="KPZ176" s="165"/>
      <c r="KQA176" s="166"/>
      <c r="KQB176" s="146"/>
      <c r="KQC176" s="145"/>
      <c r="KQD176" s="145"/>
      <c r="KQE176" s="167"/>
      <c r="KQF176" s="147"/>
      <c r="KQG176" s="148"/>
      <c r="KQH176" s="187"/>
      <c r="KQI176" s="188"/>
      <c r="KQJ176" s="165"/>
      <c r="KQK176" s="166"/>
      <c r="KQL176" s="146"/>
      <c r="KQM176" s="145"/>
      <c r="KQN176" s="145"/>
      <c r="KQO176" s="167"/>
      <c r="KQP176" s="147"/>
      <c r="KQQ176" s="148"/>
      <c r="KQR176" s="187"/>
      <c r="KQS176" s="188"/>
      <c r="KQT176" s="165"/>
      <c r="KQU176" s="166"/>
      <c r="KQV176" s="146"/>
      <c r="KQW176" s="145"/>
      <c r="KQX176" s="145"/>
      <c r="KQY176" s="167"/>
      <c r="KQZ176" s="147"/>
      <c r="KRA176" s="148"/>
      <c r="KRB176" s="187"/>
      <c r="KRC176" s="188"/>
      <c r="KRD176" s="165"/>
      <c r="KRE176" s="166"/>
      <c r="KRF176" s="146"/>
      <c r="KRG176" s="145"/>
      <c r="KRH176" s="145"/>
      <c r="KRI176" s="167"/>
      <c r="KRJ176" s="147"/>
      <c r="KRK176" s="148"/>
      <c r="KRL176" s="187"/>
      <c r="KRM176" s="188"/>
      <c r="KRN176" s="165"/>
      <c r="KRO176" s="166"/>
      <c r="KRP176" s="146"/>
      <c r="KRQ176" s="145"/>
      <c r="KRR176" s="145"/>
      <c r="KRS176" s="167"/>
      <c r="KRT176" s="147"/>
      <c r="KRU176" s="148"/>
      <c r="KRV176" s="187"/>
      <c r="KRW176" s="188"/>
      <c r="KRX176" s="165"/>
      <c r="KRY176" s="166"/>
      <c r="KRZ176" s="146"/>
      <c r="KSA176" s="145"/>
      <c r="KSB176" s="145"/>
      <c r="KSC176" s="167"/>
      <c r="KSD176" s="147"/>
      <c r="KSE176" s="148"/>
      <c r="KSF176" s="187"/>
      <c r="KSG176" s="188"/>
      <c r="KSH176" s="165"/>
      <c r="KSI176" s="166"/>
      <c r="KSJ176" s="146"/>
      <c r="KSK176" s="145"/>
      <c r="KSL176" s="145"/>
      <c r="KSM176" s="167"/>
      <c r="KSN176" s="147"/>
      <c r="KSO176" s="148"/>
      <c r="KSP176" s="187"/>
      <c r="KSQ176" s="188"/>
      <c r="KSR176" s="165"/>
      <c r="KSS176" s="166"/>
      <c r="KST176" s="146"/>
      <c r="KSU176" s="145"/>
      <c r="KSV176" s="145"/>
      <c r="KSW176" s="167"/>
      <c r="KSX176" s="147"/>
      <c r="KSY176" s="148"/>
      <c r="KSZ176" s="187"/>
      <c r="KTA176" s="188"/>
      <c r="KTB176" s="165"/>
      <c r="KTC176" s="166"/>
      <c r="KTD176" s="146"/>
      <c r="KTE176" s="145"/>
      <c r="KTF176" s="145"/>
      <c r="KTG176" s="167"/>
      <c r="KTH176" s="147"/>
      <c r="KTI176" s="148"/>
      <c r="KTJ176" s="187"/>
      <c r="KTK176" s="188"/>
      <c r="KTL176" s="165"/>
      <c r="KTM176" s="166"/>
      <c r="KTN176" s="146"/>
      <c r="KTO176" s="145"/>
      <c r="KTP176" s="145"/>
      <c r="KTQ176" s="167"/>
      <c r="KTR176" s="147"/>
      <c r="KTS176" s="148"/>
      <c r="KTT176" s="187"/>
      <c r="KTU176" s="188"/>
      <c r="KTV176" s="165"/>
      <c r="KTW176" s="166"/>
      <c r="KTX176" s="146"/>
      <c r="KTY176" s="145"/>
      <c r="KTZ176" s="145"/>
      <c r="KUA176" s="167"/>
      <c r="KUB176" s="147"/>
      <c r="KUC176" s="148"/>
      <c r="KUD176" s="187"/>
      <c r="KUE176" s="188"/>
      <c r="KUF176" s="165"/>
      <c r="KUG176" s="166"/>
      <c r="KUH176" s="146"/>
      <c r="KUI176" s="145"/>
      <c r="KUJ176" s="145"/>
      <c r="KUK176" s="167"/>
      <c r="KUL176" s="147"/>
      <c r="KUM176" s="148"/>
      <c r="KUN176" s="187"/>
      <c r="KUO176" s="188"/>
      <c r="KUP176" s="165"/>
      <c r="KUQ176" s="166"/>
      <c r="KUR176" s="146"/>
      <c r="KUS176" s="145"/>
      <c r="KUT176" s="145"/>
      <c r="KUU176" s="167"/>
      <c r="KUV176" s="147"/>
      <c r="KUW176" s="148"/>
      <c r="KUX176" s="187"/>
      <c r="KUY176" s="188"/>
      <c r="KUZ176" s="165"/>
      <c r="KVA176" s="166"/>
      <c r="KVB176" s="146"/>
      <c r="KVC176" s="145"/>
      <c r="KVD176" s="145"/>
      <c r="KVE176" s="167"/>
      <c r="KVF176" s="147"/>
      <c r="KVG176" s="148"/>
      <c r="KVH176" s="187"/>
      <c r="KVI176" s="188"/>
      <c r="KVJ176" s="165"/>
      <c r="KVK176" s="166"/>
      <c r="KVL176" s="146"/>
      <c r="KVM176" s="145"/>
      <c r="KVN176" s="145"/>
      <c r="KVO176" s="167"/>
      <c r="KVP176" s="147"/>
      <c r="KVQ176" s="148"/>
      <c r="KVR176" s="187"/>
      <c r="KVS176" s="188"/>
      <c r="KVT176" s="165"/>
      <c r="KVU176" s="166"/>
      <c r="KVV176" s="146"/>
      <c r="KVW176" s="145"/>
      <c r="KVX176" s="145"/>
      <c r="KVY176" s="167"/>
      <c r="KVZ176" s="147"/>
      <c r="KWA176" s="148"/>
      <c r="KWB176" s="187"/>
      <c r="KWC176" s="188"/>
      <c r="KWD176" s="165"/>
      <c r="KWE176" s="166"/>
      <c r="KWF176" s="146"/>
      <c r="KWG176" s="145"/>
      <c r="KWH176" s="145"/>
      <c r="KWI176" s="167"/>
      <c r="KWJ176" s="147"/>
      <c r="KWK176" s="148"/>
      <c r="KWL176" s="187"/>
      <c r="KWM176" s="188"/>
      <c r="KWN176" s="165"/>
      <c r="KWO176" s="166"/>
      <c r="KWP176" s="146"/>
      <c r="KWQ176" s="145"/>
      <c r="KWR176" s="145"/>
      <c r="KWS176" s="167"/>
      <c r="KWT176" s="147"/>
      <c r="KWU176" s="148"/>
      <c r="KWV176" s="187"/>
      <c r="KWW176" s="188"/>
      <c r="KWX176" s="165"/>
      <c r="KWY176" s="166"/>
      <c r="KWZ176" s="146"/>
      <c r="KXA176" s="145"/>
      <c r="KXB176" s="145"/>
      <c r="KXC176" s="167"/>
      <c r="KXD176" s="147"/>
      <c r="KXE176" s="148"/>
      <c r="KXF176" s="187"/>
      <c r="KXG176" s="188"/>
      <c r="KXH176" s="165"/>
      <c r="KXI176" s="166"/>
      <c r="KXJ176" s="146"/>
      <c r="KXK176" s="145"/>
      <c r="KXL176" s="145"/>
      <c r="KXM176" s="167"/>
      <c r="KXN176" s="147"/>
      <c r="KXO176" s="148"/>
      <c r="KXP176" s="187"/>
      <c r="KXQ176" s="188"/>
      <c r="KXR176" s="165"/>
      <c r="KXS176" s="166"/>
      <c r="KXT176" s="146"/>
      <c r="KXU176" s="145"/>
      <c r="KXV176" s="145"/>
      <c r="KXW176" s="167"/>
      <c r="KXX176" s="147"/>
      <c r="KXY176" s="148"/>
      <c r="KXZ176" s="187"/>
      <c r="KYA176" s="188"/>
      <c r="KYB176" s="165"/>
      <c r="KYC176" s="166"/>
      <c r="KYD176" s="146"/>
      <c r="KYE176" s="145"/>
      <c r="KYF176" s="145"/>
      <c r="KYG176" s="167"/>
      <c r="KYH176" s="147"/>
      <c r="KYI176" s="148"/>
      <c r="KYJ176" s="187"/>
      <c r="KYK176" s="188"/>
      <c r="KYL176" s="165"/>
      <c r="KYM176" s="166"/>
      <c r="KYN176" s="146"/>
      <c r="KYO176" s="145"/>
      <c r="KYP176" s="145"/>
      <c r="KYQ176" s="167"/>
      <c r="KYR176" s="147"/>
      <c r="KYS176" s="148"/>
      <c r="KYT176" s="187"/>
      <c r="KYU176" s="188"/>
      <c r="KYV176" s="165"/>
      <c r="KYW176" s="166"/>
      <c r="KYX176" s="146"/>
      <c r="KYY176" s="145"/>
      <c r="KYZ176" s="145"/>
      <c r="KZA176" s="167"/>
      <c r="KZB176" s="147"/>
      <c r="KZC176" s="148"/>
      <c r="KZD176" s="187"/>
      <c r="KZE176" s="188"/>
      <c r="KZF176" s="165"/>
      <c r="KZG176" s="166"/>
      <c r="KZH176" s="146"/>
      <c r="KZI176" s="145"/>
      <c r="KZJ176" s="145"/>
      <c r="KZK176" s="167"/>
      <c r="KZL176" s="147"/>
      <c r="KZM176" s="148"/>
      <c r="KZN176" s="187"/>
      <c r="KZO176" s="188"/>
      <c r="KZP176" s="165"/>
      <c r="KZQ176" s="166"/>
      <c r="KZR176" s="146"/>
      <c r="KZS176" s="145"/>
      <c r="KZT176" s="145"/>
      <c r="KZU176" s="167"/>
      <c r="KZV176" s="147"/>
      <c r="KZW176" s="148"/>
      <c r="KZX176" s="187"/>
      <c r="KZY176" s="188"/>
      <c r="KZZ176" s="165"/>
      <c r="LAA176" s="166"/>
      <c r="LAB176" s="146"/>
      <c r="LAC176" s="145"/>
      <c r="LAD176" s="145"/>
      <c r="LAE176" s="167"/>
      <c r="LAF176" s="147"/>
      <c r="LAG176" s="148"/>
      <c r="LAH176" s="187"/>
      <c r="LAI176" s="188"/>
      <c r="LAJ176" s="165"/>
      <c r="LAK176" s="166"/>
      <c r="LAL176" s="146"/>
      <c r="LAM176" s="145"/>
      <c r="LAN176" s="145"/>
      <c r="LAO176" s="167"/>
      <c r="LAP176" s="147"/>
      <c r="LAQ176" s="148"/>
      <c r="LAR176" s="187"/>
      <c r="LAS176" s="188"/>
      <c r="LAT176" s="165"/>
      <c r="LAU176" s="166"/>
      <c r="LAV176" s="146"/>
      <c r="LAW176" s="145"/>
      <c r="LAX176" s="145"/>
      <c r="LAY176" s="167"/>
      <c r="LAZ176" s="147"/>
      <c r="LBA176" s="148"/>
      <c r="LBB176" s="187"/>
      <c r="LBC176" s="188"/>
      <c r="LBD176" s="165"/>
      <c r="LBE176" s="166"/>
      <c r="LBF176" s="146"/>
      <c r="LBG176" s="145"/>
      <c r="LBH176" s="145"/>
      <c r="LBI176" s="167"/>
      <c r="LBJ176" s="147"/>
      <c r="LBK176" s="148"/>
      <c r="LBL176" s="187"/>
      <c r="LBM176" s="188"/>
      <c r="LBN176" s="165"/>
      <c r="LBO176" s="166"/>
      <c r="LBP176" s="146"/>
      <c r="LBQ176" s="145"/>
      <c r="LBR176" s="145"/>
      <c r="LBS176" s="167"/>
      <c r="LBT176" s="147"/>
      <c r="LBU176" s="148"/>
      <c r="LBV176" s="187"/>
      <c r="LBW176" s="188"/>
      <c r="LBX176" s="165"/>
      <c r="LBY176" s="166"/>
      <c r="LBZ176" s="146"/>
      <c r="LCA176" s="145"/>
      <c r="LCB176" s="145"/>
      <c r="LCC176" s="167"/>
      <c r="LCD176" s="147"/>
      <c r="LCE176" s="148"/>
      <c r="LCF176" s="187"/>
      <c r="LCG176" s="188"/>
      <c r="LCH176" s="165"/>
      <c r="LCI176" s="166"/>
      <c r="LCJ176" s="146"/>
      <c r="LCK176" s="145"/>
      <c r="LCL176" s="145"/>
      <c r="LCM176" s="167"/>
      <c r="LCN176" s="147"/>
      <c r="LCO176" s="148"/>
      <c r="LCP176" s="187"/>
      <c r="LCQ176" s="188"/>
      <c r="LCR176" s="165"/>
      <c r="LCS176" s="166"/>
      <c r="LCT176" s="146"/>
      <c r="LCU176" s="145"/>
      <c r="LCV176" s="145"/>
      <c r="LCW176" s="167"/>
      <c r="LCX176" s="147"/>
      <c r="LCY176" s="148"/>
      <c r="LCZ176" s="187"/>
      <c r="LDA176" s="188"/>
      <c r="LDB176" s="165"/>
      <c r="LDC176" s="166"/>
      <c r="LDD176" s="146"/>
      <c r="LDE176" s="145"/>
      <c r="LDF176" s="145"/>
      <c r="LDG176" s="167"/>
      <c r="LDH176" s="147"/>
      <c r="LDI176" s="148"/>
      <c r="LDJ176" s="187"/>
      <c r="LDK176" s="188"/>
      <c r="LDL176" s="165"/>
      <c r="LDM176" s="166"/>
      <c r="LDN176" s="146"/>
      <c r="LDO176" s="145"/>
      <c r="LDP176" s="145"/>
      <c r="LDQ176" s="167"/>
      <c r="LDR176" s="147"/>
      <c r="LDS176" s="148"/>
      <c r="LDT176" s="187"/>
      <c r="LDU176" s="188"/>
      <c r="LDV176" s="165"/>
      <c r="LDW176" s="166"/>
      <c r="LDX176" s="146"/>
      <c r="LDY176" s="145"/>
      <c r="LDZ176" s="145"/>
      <c r="LEA176" s="167"/>
      <c r="LEB176" s="147"/>
      <c r="LEC176" s="148"/>
      <c r="LED176" s="187"/>
      <c r="LEE176" s="188"/>
      <c r="LEF176" s="165"/>
      <c r="LEG176" s="166"/>
      <c r="LEH176" s="146"/>
      <c r="LEI176" s="145"/>
      <c r="LEJ176" s="145"/>
      <c r="LEK176" s="167"/>
      <c r="LEL176" s="147"/>
      <c r="LEM176" s="148"/>
      <c r="LEN176" s="187"/>
      <c r="LEO176" s="188"/>
      <c r="LEP176" s="165"/>
      <c r="LEQ176" s="166"/>
      <c r="LER176" s="146"/>
      <c r="LES176" s="145"/>
      <c r="LET176" s="145"/>
      <c r="LEU176" s="167"/>
      <c r="LEV176" s="147"/>
      <c r="LEW176" s="148"/>
      <c r="LEX176" s="187"/>
      <c r="LEY176" s="188"/>
      <c r="LEZ176" s="165"/>
      <c r="LFA176" s="166"/>
      <c r="LFB176" s="146"/>
      <c r="LFC176" s="145"/>
      <c r="LFD176" s="145"/>
      <c r="LFE176" s="167"/>
      <c r="LFF176" s="147"/>
      <c r="LFG176" s="148"/>
      <c r="LFH176" s="187"/>
      <c r="LFI176" s="188"/>
      <c r="LFJ176" s="165"/>
      <c r="LFK176" s="166"/>
      <c r="LFL176" s="146"/>
      <c r="LFM176" s="145"/>
      <c r="LFN176" s="145"/>
      <c r="LFO176" s="167"/>
      <c r="LFP176" s="147"/>
      <c r="LFQ176" s="148"/>
      <c r="LFR176" s="187"/>
      <c r="LFS176" s="188"/>
      <c r="LFT176" s="165"/>
      <c r="LFU176" s="166"/>
      <c r="LFV176" s="146"/>
      <c r="LFW176" s="145"/>
      <c r="LFX176" s="145"/>
      <c r="LFY176" s="167"/>
      <c r="LFZ176" s="147"/>
      <c r="LGA176" s="148"/>
      <c r="LGB176" s="187"/>
      <c r="LGC176" s="188"/>
      <c r="LGD176" s="165"/>
      <c r="LGE176" s="166"/>
      <c r="LGF176" s="146"/>
      <c r="LGG176" s="145"/>
      <c r="LGH176" s="145"/>
      <c r="LGI176" s="167"/>
      <c r="LGJ176" s="147"/>
      <c r="LGK176" s="148"/>
      <c r="LGL176" s="187"/>
      <c r="LGM176" s="188"/>
      <c r="LGN176" s="165"/>
      <c r="LGO176" s="166"/>
      <c r="LGP176" s="146"/>
      <c r="LGQ176" s="145"/>
      <c r="LGR176" s="145"/>
      <c r="LGS176" s="167"/>
      <c r="LGT176" s="147"/>
      <c r="LGU176" s="148"/>
      <c r="LGV176" s="187"/>
      <c r="LGW176" s="188"/>
      <c r="LGX176" s="165"/>
      <c r="LGY176" s="166"/>
      <c r="LGZ176" s="146"/>
      <c r="LHA176" s="145"/>
      <c r="LHB176" s="145"/>
      <c r="LHC176" s="167"/>
      <c r="LHD176" s="147"/>
      <c r="LHE176" s="148"/>
      <c r="LHF176" s="187"/>
      <c r="LHG176" s="188"/>
      <c r="LHH176" s="165"/>
      <c r="LHI176" s="166"/>
      <c r="LHJ176" s="146"/>
      <c r="LHK176" s="145"/>
      <c r="LHL176" s="145"/>
      <c r="LHM176" s="167"/>
      <c r="LHN176" s="147"/>
      <c r="LHO176" s="148"/>
      <c r="LHP176" s="187"/>
      <c r="LHQ176" s="188"/>
      <c r="LHR176" s="165"/>
      <c r="LHS176" s="166"/>
      <c r="LHT176" s="146"/>
      <c r="LHU176" s="145"/>
      <c r="LHV176" s="145"/>
      <c r="LHW176" s="167"/>
      <c r="LHX176" s="147"/>
      <c r="LHY176" s="148"/>
      <c r="LHZ176" s="187"/>
      <c r="LIA176" s="188"/>
      <c r="LIB176" s="165"/>
      <c r="LIC176" s="166"/>
      <c r="LID176" s="146"/>
      <c r="LIE176" s="145"/>
      <c r="LIF176" s="145"/>
      <c r="LIG176" s="167"/>
      <c r="LIH176" s="147"/>
      <c r="LII176" s="148"/>
      <c r="LIJ176" s="187"/>
      <c r="LIK176" s="188"/>
      <c r="LIL176" s="165"/>
      <c r="LIM176" s="166"/>
      <c r="LIN176" s="146"/>
      <c r="LIO176" s="145"/>
      <c r="LIP176" s="145"/>
      <c r="LIQ176" s="167"/>
      <c r="LIR176" s="147"/>
      <c r="LIS176" s="148"/>
      <c r="LIT176" s="187"/>
      <c r="LIU176" s="188"/>
      <c r="LIV176" s="165"/>
      <c r="LIW176" s="166"/>
      <c r="LIX176" s="146"/>
      <c r="LIY176" s="145"/>
      <c r="LIZ176" s="145"/>
      <c r="LJA176" s="167"/>
      <c r="LJB176" s="147"/>
      <c r="LJC176" s="148"/>
      <c r="LJD176" s="187"/>
      <c r="LJE176" s="188"/>
      <c r="LJF176" s="165"/>
      <c r="LJG176" s="166"/>
      <c r="LJH176" s="146"/>
      <c r="LJI176" s="145"/>
      <c r="LJJ176" s="145"/>
      <c r="LJK176" s="167"/>
      <c r="LJL176" s="147"/>
      <c r="LJM176" s="148"/>
      <c r="LJN176" s="187"/>
      <c r="LJO176" s="188"/>
      <c r="LJP176" s="165"/>
      <c r="LJQ176" s="166"/>
      <c r="LJR176" s="146"/>
      <c r="LJS176" s="145"/>
      <c r="LJT176" s="145"/>
      <c r="LJU176" s="167"/>
      <c r="LJV176" s="147"/>
      <c r="LJW176" s="148"/>
      <c r="LJX176" s="187"/>
      <c r="LJY176" s="188"/>
      <c r="LJZ176" s="165"/>
      <c r="LKA176" s="166"/>
      <c r="LKB176" s="146"/>
      <c r="LKC176" s="145"/>
      <c r="LKD176" s="145"/>
      <c r="LKE176" s="167"/>
      <c r="LKF176" s="147"/>
      <c r="LKG176" s="148"/>
      <c r="LKH176" s="187"/>
      <c r="LKI176" s="188"/>
      <c r="LKJ176" s="165"/>
      <c r="LKK176" s="166"/>
      <c r="LKL176" s="146"/>
      <c r="LKM176" s="145"/>
      <c r="LKN176" s="145"/>
      <c r="LKO176" s="167"/>
      <c r="LKP176" s="147"/>
      <c r="LKQ176" s="148"/>
      <c r="LKR176" s="187"/>
      <c r="LKS176" s="188"/>
      <c r="LKT176" s="165"/>
      <c r="LKU176" s="166"/>
      <c r="LKV176" s="146"/>
      <c r="LKW176" s="145"/>
      <c r="LKX176" s="145"/>
      <c r="LKY176" s="167"/>
      <c r="LKZ176" s="147"/>
      <c r="LLA176" s="148"/>
      <c r="LLB176" s="187"/>
      <c r="LLC176" s="188"/>
      <c r="LLD176" s="165"/>
      <c r="LLE176" s="166"/>
      <c r="LLF176" s="146"/>
      <c r="LLG176" s="145"/>
      <c r="LLH176" s="145"/>
      <c r="LLI176" s="167"/>
      <c r="LLJ176" s="147"/>
      <c r="LLK176" s="148"/>
      <c r="LLL176" s="187"/>
      <c r="LLM176" s="188"/>
      <c r="LLN176" s="165"/>
      <c r="LLO176" s="166"/>
      <c r="LLP176" s="146"/>
      <c r="LLQ176" s="145"/>
      <c r="LLR176" s="145"/>
      <c r="LLS176" s="167"/>
      <c r="LLT176" s="147"/>
      <c r="LLU176" s="148"/>
      <c r="LLV176" s="187"/>
      <c r="LLW176" s="188"/>
      <c r="LLX176" s="165"/>
      <c r="LLY176" s="166"/>
      <c r="LLZ176" s="146"/>
      <c r="LMA176" s="145"/>
      <c r="LMB176" s="145"/>
      <c r="LMC176" s="167"/>
      <c r="LMD176" s="147"/>
      <c r="LME176" s="148"/>
      <c r="LMF176" s="187"/>
      <c r="LMG176" s="188"/>
      <c r="LMH176" s="165"/>
      <c r="LMI176" s="166"/>
      <c r="LMJ176" s="146"/>
      <c r="LMK176" s="145"/>
      <c r="LML176" s="145"/>
      <c r="LMM176" s="167"/>
      <c r="LMN176" s="147"/>
      <c r="LMO176" s="148"/>
      <c r="LMP176" s="187"/>
      <c r="LMQ176" s="188"/>
      <c r="LMR176" s="165"/>
      <c r="LMS176" s="166"/>
      <c r="LMT176" s="146"/>
      <c r="LMU176" s="145"/>
      <c r="LMV176" s="145"/>
      <c r="LMW176" s="167"/>
      <c r="LMX176" s="147"/>
      <c r="LMY176" s="148"/>
      <c r="LMZ176" s="187"/>
      <c r="LNA176" s="188"/>
      <c r="LNB176" s="165"/>
      <c r="LNC176" s="166"/>
      <c r="LND176" s="146"/>
      <c r="LNE176" s="145"/>
      <c r="LNF176" s="145"/>
      <c r="LNG176" s="167"/>
      <c r="LNH176" s="147"/>
      <c r="LNI176" s="148"/>
      <c r="LNJ176" s="187"/>
      <c r="LNK176" s="188"/>
      <c r="LNL176" s="165"/>
      <c r="LNM176" s="166"/>
      <c r="LNN176" s="146"/>
      <c r="LNO176" s="145"/>
      <c r="LNP176" s="145"/>
      <c r="LNQ176" s="167"/>
      <c r="LNR176" s="147"/>
      <c r="LNS176" s="148"/>
      <c r="LNT176" s="187"/>
      <c r="LNU176" s="188"/>
      <c r="LNV176" s="165"/>
      <c r="LNW176" s="166"/>
      <c r="LNX176" s="146"/>
      <c r="LNY176" s="145"/>
      <c r="LNZ176" s="145"/>
      <c r="LOA176" s="167"/>
      <c r="LOB176" s="147"/>
      <c r="LOC176" s="148"/>
      <c r="LOD176" s="187"/>
      <c r="LOE176" s="188"/>
      <c r="LOF176" s="165"/>
      <c r="LOG176" s="166"/>
      <c r="LOH176" s="146"/>
      <c r="LOI176" s="145"/>
      <c r="LOJ176" s="145"/>
      <c r="LOK176" s="167"/>
      <c r="LOL176" s="147"/>
      <c r="LOM176" s="148"/>
      <c r="LON176" s="187"/>
      <c r="LOO176" s="188"/>
      <c r="LOP176" s="165"/>
      <c r="LOQ176" s="166"/>
      <c r="LOR176" s="146"/>
      <c r="LOS176" s="145"/>
      <c r="LOT176" s="145"/>
      <c r="LOU176" s="167"/>
      <c r="LOV176" s="147"/>
      <c r="LOW176" s="148"/>
      <c r="LOX176" s="187"/>
      <c r="LOY176" s="188"/>
      <c r="LOZ176" s="165"/>
      <c r="LPA176" s="166"/>
      <c r="LPB176" s="146"/>
      <c r="LPC176" s="145"/>
      <c r="LPD176" s="145"/>
      <c r="LPE176" s="167"/>
      <c r="LPF176" s="147"/>
      <c r="LPG176" s="148"/>
      <c r="LPH176" s="187"/>
      <c r="LPI176" s="188"/>
      <c r="LPJ176" s="165"/>
      <c r="LPK176" s="166"/>
      <c r="LPL176" s="146"/>
      <c r="LPM176" s="145"/>
      <c r="LPN176" s="145"/>
      <c r="LPO176" s="167"/>
      <c r="LPP176" s="147"/>
      <c r="LPQ176" s="148"/>
      <c r="LPR176" s="187"/>
      <c r="LPS176" s="188"/>
      <c r="LPT176" s="165"/>
      <c r="LPU176" s="166"/>
      <c r="LPV176" s="146"/>
      <c r="LPW176" s="145"/>
      <c r="LPX176" s="145"/>
      <c r="LPY176" s="167"/>
      <c r="LPZ176" s="147"/>
      <c r="LQA176" s="148"/>
      <c r="LQB176" s="187"/>
      <c r="LQC176" s="188"/>
      <c r="LQD176" s="165"/>
      <c r="LQE176" s="166"/>
      <c r="LQF176" s="146"/>
      <c r="LQG176" s="145"/>
      <c r="LQH176" s="145"/>
      <c r="LQI176" s="167"/>
      <c r="LQJ176" s="147"/>
      <c r="LQK176" s="148"/>
      <c r="LQL176" s="187"/>
      <c r="LQM176" s="188"/>
      <c r="LQN176" s="165"/>
      <c r="LQO176" s="166"/>
      <c r="LQP176" s="146"/>
      <c r="LQQ176" s="145"/>
      <c r="LQR176" s="145"/>
      <c r="LQS176" s="167"/>
      <c r="LQT176" s="147"/>
      <c r="LQU176" s="148"/>
      <c r="LQV176" s="187"/>
      <c r="LQW176" s="188"/>
      <c r="LQX176" s="165"/>
      <c r="LQY176" s="166"/>
      <c r="LQZ176" s="146"/>
      <c r="LRA176" s="145"/>
      <c r="LRB176" s="145"/>
      <c r="LRC176" s="167"/>
      <c r="LRD176" s="147"/>
      <c r="LRE176" s="148"/>
      <c r="LRF176" s="187"/>
      <c r="LRG176" s="188"/>
      <c r="LRH176" s="165"/>
      <c r="LRI176" s="166"/>
      <c r="LRJ176" s="146"/>
      <c r="LRK176" s="145"/>
      <c r="LRL176" s="145"/>
      <c r="LRM176" s="167"/>
      <c r="LRN176" s="147"/>
      <c r="LRO176" s="148"/>
      <c r="LRP176" s="187"/>
      <c r="LRQ176" s="188"/>
      <c r="LRR176" s="165"/>
      <c r="LRS176" s="166"/>
      <c r="LRT176" s="146"/>
      <c r="LRU176" s="145"/>
      <c r="LRV176" s="145"/>
      <c r="LRW176" s="167"/>
      <c r="LRX176" s="147"/>
      <c r="LRY176" s="148"/>
      <c r="LRZ176" s="187"/>
      <c r="LSA176" s="188"/>
      <c r="LSB176" s="165"/>
      <c r="LSC176" s="166"/>
      <c r="LSD176" s="146"/>
      <c r="LSE176" s="145"/>
      <c r="LSF176" s="145"/>
      <c r="LSG176" s="167"/>
      <c r="LSH176" s="147"/>
      <c r="LSI176" s="148"/>
      <c r="LSJ176" s="187"/>
      <c r="LSK176" s="188"/>
      <c r="LSL176" s="165"/>
      <c r="LSM176" s="166"/>
      <c r="LSN176" s="146"/>
      <c r="LSO176" s="145"/>
      <c r="LSP176" s="145"/>
      <c r="LSQ176" s="167"/>
      <c r="LSR176" s="147"/>
      <c r="LSS176" s="148"/>
      <c r="LST176" s="187"/>
      <c r="LSU176" s="188"/>
      <c r="LSV176" s="165"/>
      <c r="LSW176" s="166"/>
      <c r="LSX176" s="146"/>
      <c r="LSY176" s="145"/>
      <c r="LSZ176" s="145"/>
      <c r="LTA176" s="167"/>
      <c r="LTB176" s="147"/>
      <c r="LTC176" s="148"/>
      <c r="LTD176" s="187"/>
      <c r="LTE176" s="188"/>
      <c r="LTF176" s="165"/>
      <c r="LTG176" s="166"/>
      <c r="LTH176" s="146"/>
      <c r="LTI176" s="145"/>
      <c r="LTJ176" s="145"/>
      <c r="LTK176" s="167"/>
      <c r="LTL176" s="147"/>
      <c r="LTM176" s="148"/>
      <c r="LTN176" s="187"/>
      <c r="LTO176" s="188"/>
      <c r="LTP176" s="165"/>
      <c r="LTQ176" s="166"/>
      <c r="LTR176" s="146"/>
      <c r="LTS176" s="145"/>
      <c r="LTT176" s="145"/>
      <c r="LTU176" s="167"/>
      <c r="LTV176" s="147"/>
      <c r="LTW176" s="148"/>
      <c r="LTX176" s="187"/>
      <c r="LTY176" s="188"/>
      <c r="LTZ176" s="165"/>
      <c r="LUA176" s="166"/>
      <c r="LUB176" s="146"/>
      <c r="LUC176" s="145"/>
      <c r="LUD176" s="145"/>
      <c r="LUE176" s="167"/>
      <c r="LUF176" s="147"/>
      <c r="LUG176" s="148"/>
      <c r="LUH176" s="187"/>
      <c r="LUI176" s="188"/>
      <c r="LUJ176" s="165"/>
      <c r="LUK176" s="166"/>
      <c r="LUL176" s="146"/>
      <c r="LUM176" s="145"/>
      <c r="LUN176" s="145"/>
      <c r="LUO176" s="167"/>
      <c r="LUP176" s="147"/>
      <c r="LUQ176" s="148"/>
      <c r="LUR176" s="187"/>
      <c r="LUS176" s="188"/>
      <c r="LUT176" s="165"/>
      <c r="LUU176" s="166"/>
      <c r="LUV176" s="146"/>
      <c r="LUW176" s="145"/>
      <c r="LUX176" s="145"/>
      <c r="LUY176" s="167"/>
      <c r="LUZ176" s="147"/>
      <c r="LVA176" s="148"/>
      <c r="LVB176" s="187"/>
      <c r="LVC176" s="188"/>
      <c r="LVD176" s="165"/>
      <c r="LVE176" s="166"/>
      <c r="LVF176" s="146"/>
      <c r="LVG176" s="145"/>
      <c r="LVH176" s="145"/>
      <c r="LVI176" s="167"/>
      <c r="LVJ176" s="147"/>
      <c r="LVK176" s="148"/>
      <c r="LVL176" s="187"/>
      <c r="LVM176" s="188"/>
      <c r="LVN176" s="165"/>
      <c r="LVO176" s="166"/>
      <c r="LVP176" s="146"/>
      <c r="LVQ176" s="145"/>
      <c r="LVR176" s="145"/>
      <c r="LVS176" s="167"/>
      <c r="LVT176" s="147"/>
      <c r="LVU176" s="148"/>
      <c r="LVV176" s="187"/>
      <c r="LVW176" s="188"/>
      <c r="LVX176" s="165"/>
      <c r="LVY176" s="166"/>
      <c r="LVZ176" s="146"/>
      <c r="LWA176" s="145"/>
      <c r="LWB176" s="145"/>
      <c r="LWC176" s="167"/>
      <c r="LWD176" s="147"/>
      <c r="LWE176" s="148"/>
      <c r="LWF176" s="187"/>
      <c r="LWG176" s="188"/>
      <c r="LWH176" s="165"/>
      <c r="LWI176" s="166"/>
      <c r="LWJ176" s="146"/>
      <c r="LWK176" s="145"/>
      <c r="LWL176" s="145"/>
      <c r="LWM176" s="167"/>
      <c r="LWN176" s="147"/>
      <c r="LWO176" s="148"/>
      <c r="LWP176" s="187"/>
      <c r="LWQ176" s="188"/>
      <c r="LWR176" s="165"/>
      <c r="LWS176" s="166"/>
      <c r="LWT176" s="146"/>
      <c r="LWU176" s="145"/>
      <c r="LWV176" s="145"/>
      <c r="LWW176" s="167"/>
      <c r="LWX176" s="147"/>
      <c r="LWY176" s="148"/>
      <c r="LWZ176" s="187"/>
      <c r="LXA176" s="188"/>
      <c r="LXB176" s="165"/>
      <c r="LXC176" s="166"/>
      <c r="LXD176" s="146"/>
      <c r="LXE176" s="145"/>
      <c r="LXF176" s="145"/>
      <c r="LXG176" s="167"/>
      <c r="LXH176" s="147"/>
      <c r="LXI176" s="148"/>
      <c r="LXJ176" s="187"/>
      <c r="LXK176" s="188"/>
      <c r="LXL176" s="165"/>
      <c r="LXM176" s="166"/>
      <c r="LXN176" s="146"/>
      <c r="LXO176" s="145"/>
      <c r="LXP176" s="145"/>
      <c r="LXQ176" s="167"/>
      <c r="LXR176" s="147"/>
      <c r="LXS176" s="148"/>
      <c r="LXT176" s="187"/>
      <c r="LXU176" s="188"/>
      <c r="LXV176" s="165"/>
      <c r="LXW176" s="166"/>
      <c r="LXX176" s="146"/>
      <c r="LXY176" s="145"/>
      <c r="LXZ176" s="145"/>
      <c r="LYA176" s="167"/>
      <c r="LYB176" s="147"/>
      <c r="LYC176" s="148"/>
      <c r="LYD176" s="187"/>
      <c r="LYE176" s="188"/>
      <c r="LYF176" s="165"/>
      <c r="LYG176" s="166"/>
      <c r="LYH176" s="146"/>
      <c r="LYI176" s="145"/>
      <c r="LYJ176" s="145"/>
      <c r="LYK176" s="167"/>
      <c r="LYL176" s="147"/>
      <c r="LYM176" s="148"/>
      <c r="LYN176" s="187"/>
      <c r="LYO176" s="188"/>
      <c r="LYP176" s="165"/>
      <c r="LYQ176" s="166"/>
      <c r="LYR176" s="146"/>
      <c r="LYS176" s="145"/>
      <c r="LYT176" s="145"/>
      <c r="LYU176" s="167"/>
      <c r="LYV176" s="147"/>
      <c r="LYW176" s="148"/>
      <c r="LYX176" s="187"/>
      <c r="LYY176" s="188"/>
      <c r="LYZ176" s="165"/>
      <c r="LZA176" s="166"/>
      <c r="LZB176" s="146"/>
      <c r="LZC176" s="145"/>
      <c r="LZD176" s="145"/>
      <c r="LZE176" s="167"/>
      <c r="LZF176" s="147"/>
      <c r="LZG176" s="148"/>
      <c r="LZH176" s="187"/>
      <c r="LZI176" s="188"/>
      <c r="LZJ176" s="165"/>
      <c r="LZK176" s="166"/>
      <c r="LZL176" s="146"/>
      <c r="LZM176" s="145"/>
      <c r="LZN176" s="145"/>
      <c r="LZO176" s="167"/>
      <c r="LZP176" s="147"/>
      <c r="LZQ176" s="148"/>
      <c r="LZR176" s="187"/>
      <c r="LZS176" s="188"/>
      <c r="LZT176" s="165"/>
      <c r="LZU176" s="166"/>
      <c r="LZV176" s="146"/>
      <c r="LZW176" s="145"/>
      <c r="LZX176" s="145"/>
      <c r="LZY176" s="167"/>
      <c r="LZZ176" s="147"/>
      <c r="MAA176" s="148"/>
      <c r="MAB176" s="187"/>
      <c r="MAC176" s="188"/>
      <c r="MAD176" s="165"/>
      <c r="MAE176" s="166"/>
      <c r="MAF176" s="146"/>
      <c r="MAG176" s="145"/>
      <c r="MAH176" s="145"/>
      <c r="MAI176" s="167"/>
      <c r="MAJ176" s="147"/>
      <c r="MAK176" s="148"/>
      <c r="MAL176" s="187"/>
      <c r="MAM176" s="188"/>
      <c r="MAN176" s="165"/>
      <c r="MAO176" s="166"/>
      <c r="MAP176" s="146"/>
      <c r="MAQ176" s="145"/>
      <c r="MAR176" s="145"/>
      <c r="MAS176" s="167"/>
      <c r="MAT176" s="147"/>
      <c r="MAU176" s="148"/>
      <c r="MAV176" s="187"/>
      <c r="MAW176" s="188"/>
      <c r="MAX176" s="165"/>
      <c r="MAY176" s="166"/>
      <c r="MAZ176" s="146"/>
      <c r="MBA176" s="145"/>
      <c r="MBB176" s="145"/>
      <c r="MBC176" s="167"/>
      <c r="MBD176" s="147"/>
      <c r="MBE176" s="148"/>
      <c r="MBF176" s="187"/>
      <c r="MBG176" s="188"/>
      <c r="MBH176" s="165"/>
      <c r="MBI176" s="166"/>
      <c r="MBJ176" s="146"/>
      <c r="MBK176" s="145"/>
      <c r="MBL176" s="145"/>
      <c r="MBM176" s="167"/>
      <c r="MBN176" s="147"/>
      <c r="MBO176" s="148"/>
      <c r="MBP176" s="187"/>
      <c r="MBQ176" s="188"/>
      <c r="MBR176" s="165"/>
      <c r="MBS176" s="166"/>
      <c r="MBT176" s="146"/>
      <c r="MBU176" s="145"/>
      <c r="MBV176" s="145"/>
      <c r="MBW176" s="167"/>
      <c r="MBX176" s="147"/>
      <c r="MBY176" s="148"/>
      <c r="MBZ176" s="187"/>
      <c r="MCA176" s="188"/>
      <c r="MCB176" s="165"/>
      <c r="MCC176" s="166"/>
      <c r="MCD176" s="146"/>
      <c r="MCE176" s="145"/>
      <c r="MCF176" s="145"/>
      <c r="MCG176" s="167"/>
      <c r="MCH176" s="147"/>
      <c r="MCI176" s="148"/>
      <c r="MCJ176" s="187"/>
      <c r="MCK176" s="188"/>
      <c r="MCL176" s="165"/>
      <c r="MCM176" s="166"/>
      <c r="MCN176" s="146"/>
      <c r="MCO176" s="145"/>
      <c r="MCP176" s="145"/>
      <c r="MCQ176" s="167"/>
      <c r="MCR176" s="147"/>
      <c r="MCS176" s="148"/>
      <c r="MCT176" s="187"/>
      <c r="MCU176" s="188"/>
      <c r="MCV176" s="165"/>
      <c r="MCW176" s="166"/>
      <c r="MCX176" s="146"/>
      <c r="MCY176" s="145"/>
      <c r="MCZ176" s="145"/>
      <c r="MDA176" s="167"/>
      <c r="MDB176" s="147"/>
      <c r="MDC176" s="148"/>
      <c r="MDD176" s="187"/>
      <c r="MDE176" s="188"/>
      <c r="MDF176" s="165"/>
      <c r="MDG176" s="166"/>
      <c r="MDH176" s="146"/>
      <c r="MDI176" s="145"/>
      <c r="MDJ176" s="145"/>
      <c r="MDK176" s="167"/>
      <c r="MDL176" s="147"/>
      <c r="MDM176" s="148"/>
      <c r="MDN176" s="187"/>
      <c r="MDO176" s="188"/>
      <c r="MDP176" s="165"/>
      <c r="MDQ176" s="166"/>
      <c r="MDR176" s="146"/>
      <c r="MDS176" s="145"/>
      <c r="MDT176" s="145"/>
      <c r="MDU176" s="167"/>
      <c r="MDV176" s="147"/>
      <c r="MDW176" s="148"/>
      <c r="MDX176" s="187"/>
      <c r="MDY176" s="188"/>
      <c r="MDZ176" s="165"/>
      <c r="MEA176" s="166"/>
      <c r="MEB176" s="146"/>
      <c r="MEC176" s="145"/>
      <c r="MED176" s="145"/>
      <c r="MEE176" s="167"/>
      <c r="MEF176" s="147"/>
      <c r="MEG176" s="148"/>
      <c r="MEH176" s="187"/>
      <c r="MEI176" s="188"/>
      <c r="MEJ176" s="165"/>
      <c r="MEK176" s="166"/>
      <c r="MEL176" s="146"/>
      <c r="MEM176" s="145"/>
      <c r="MEN176" s="145"/>
      <c r="MEO176" s="167"/>
      <c r="MEP176" s="147"/>
      <c r="MEQ176" s="148"/>
      <c r="MER176" s="187"/>
      <c r="MES176" s="188"/>
      <c r="MET176" s="165"/>
      <c r="MEU176" s="166"/>
      <c r="MEV176" s="146"/>
      <c r="MEW176" s="145"/>
      <c r="MEX176" s="145"/>
      <c r="MEY176" s="167"/>
      <c r="MEZ176" s="147"/>
      <c r="MFA176" s="148"/>
      <c r="MFB176" s="187"/>
      <c r="MFC176" s="188"/>
      <c r="MFD176" s="165"/>
      <c r="MFE176" s="166"/>
      <c r="MFF176" s="146"/>
      <c r="MFG176" s="145"/>
      <c r="MFH176" s="145"/>
      <c r="MFI176" s="167"/>
      <c r="MFJ176" s="147"/>
      <c r="MFK176" s="148"/>
      <c r="MFL176" s="187"/>
      <c r="MFM176" s="188"/>
      <c r="MFN176" s="165"/>
      <c r="MFO176" s="166"/>
      <c r="MFP176" s="146"/>
      <c r="MFQ176" s="145"/>
      <c r="MFR176" s="145"/>
      <c r="MFS176" s="167"/>
      <c r="MFT176" s="147"/>
      <c r="MFU176" s="148"/>
      <c r="MFV176" s="187"/>
      <c r="MFW176" s="188"/>
      <c r="MFX176" s="165"/>
      <c r="MFY176" s="166"/>
      <c r="MFZ176" s="146"/>
      <c r="MGA176" s="145"/>
      <c r="MGB176" s="145"/>
      <c r="MGC176" s="167"/>
      <c r="MGD176" s="147"/>
      <c r="MGE176" s="148"/>
      <c r="MGF176" s="187"/>
      <c r="MGG176" s="188"/>
      <c r="MGH176" s="165"/>
      <c r="MGI176" s="166"/>
      <c r="MGJ176" s="146"/>
      <c r="MGK176" s="145"/>
      <c r="MGL176" s="145"/>
      <c r="MGM176" s="167"/>
      <c r="MGN176" s="147"/>
      <c r="MGO176" s="148"/>
      <c r="MGP176" s="187"/>
      <c r="MGQ176" s="188"/>
      <c r="MGR176" s="165"/>
      <c r="MGS176" s="166"/>
      <c r="MGT176" s="146"/>
      <c r="MGU176" s="145"/>
      <c r="MGV176" s="145"/>
      <c r="MGW176" s="167"/>
      <c r="MGX176" s="147"/>
      <c r="MGY176" s="148"/>
      <c r="MGZ176" s="187"/>
      <c r="MHA176" s="188"/>
      <c r="MHB176" s="165"/>
      <c r="MHC176" s="166"/>
      <c r="MHD176" s="146"/>
      <c r="MHE176" s="145"/>
      <c r="MHF176" s="145"/>
      <c r="MHG176" s="167"/>
      <c r="MHH176" s="147"/>
      <c r="MHI176" s="148"/>
      <c r="MHJ176" s="187"/>
      <c r="MHK176" s="188"/>
      <c r="MHL176" s="165"/>
      <c r="MHM176" s="166"/>
      <c r="MHN176" s="146"/>
      <c r="MHO176" s="145"/>
      <c r="MHP176" s="145"/>
      <c r="MHQ176" s="167"/>
      <c r="MHR176" s="147"/>
      <c r="MHS176" s="148"/>
      <c r="MHT176" s="187"/>
      <c r="MHU176" s="188"/>
      <c r="MHV176" s="165"/>
      <c r="MHW176" s="166"/>
      <c r="MHX176" s="146"/>
      <c r="MHY176" s="145"/>
      <c r="MHZ176" s="145"/>
      <c r="MIA176" s="167"/>
      <c r="MIB176" s="147"/>
      <c r="MIC176" s="148"/>
      <c r="MID176" s="187"/>
      <c r="MIE176" s="188"/>
      <c r="MIF176" s="165"/>
      <c r="MIG176" s="166"/>
      <c r="MIH176" s="146"/>
      <c r="MII176" s="145"/>
      <c r="MIJ176" s="145"/>
      <c r="MIK176" s="167"/>
      <c r="MIL176" s="147"/>
      <c r="MIM176" s="148"/>
      <c r="MIN176" s="187"/>
      <c r="MIO176" s="188"/>
      <c r="MIP176" s="165"/>
      <c r="MIQ176" s="166"/>
      <c r="MIR176" s="146"/>
      <c r="MIS176" s="145"/>
      <c r="MIT176" s="145"/>
      <c r="MIU176" s="167"/>
      <c r="MIV176" s="147"/>
      <c r="MIW176" s="148"/>
      <c r="MIX176" s="187"/>
      <c r="MIY176" s="188"/>
      <c r="MIZ176" s="165"/>
      <c r="MJA176" s="166"/>
      <c r="MJB176" s="146"/>
      <c r="MJC176" s="145"/>
      <c r="MJD176" s="145"/>
      <c r="MJE176" s="167"/>
      <c r="MJF176" s="147"/>
      <c r="MJG176" s="148"/>
      <c r="MJH176" s="187"/>
      <c r="MJI176" s="188"/>
      <c r="MJJ176" s="165"/>
      <c r="MJK176" s="166"/>
      <c r="MJL176" s="146"/>
      <c r="MJM176" s="145"/>
      <c r="MJN176" s="145"/>
      <c r="MJO176" s="167"/>
      <c r="MJP176" s="147"/>
      <c r="MJQ176" s="148"/>
      <c r="MJR176" s="187"/>
      <c r="MJS176" s="188"/>
      <c r="MJT176" s="165"/>
      <c r="MJU176" s="166"/>
      <c r="MJV176" s="146"/>
      <c r="MJW176" s="145"/>
      <c r="MJX176" s="145"/>
      <c r="MJY176" s="167"/>
      <c r="MJZ176" s="147"/>
      <c r="MKA176" s="148"/>
      <c r="MKB176" s="187"/>
      <c r="MKC176" s="188"/>
      <c r="MKD176" s="165"/>
      <c r="MKE176" s="166"/>
      <c r="MKF176" s="146"/>
      <c r="MKG176" s="145"/>
      <c r="MKH176" s="145"/>
      <c r="MKI176" s="167"/>
      <c r="MKJ176" s="147"/>
      <c r="MKK176" s="148"/>
      <c r="MKL176" s="187"/>
      <c r="MKM176" s="188"/>
      <c r="MKN176" s="165"/>
      <c r="MKO176" s="166"/>
      <c r="MKP176" s="146"/>
      <c r="MKQ176" s="145"/>
      <c r="MKR176" s="145"/>
      <c r="MKS176" s="167"/>
      <c r="MKT176" s="147"/>
      <c r="MKU176" s="148"/>
      <c r="MKV176" s="187"/>
      <c r="MKW176" s="188"/>
      <c r="MKX176" s="165"/>
      <c r="MKY176" s="166"/>
      <c r="MKZ176" s="146"/>
      <c r="MLA176" s="145"/>
      <c r="MLB176" s="145"/>
      <c r="MLC176" s="167"/>
      <c r="MLD176" s="147"/>
      <c r="MLE176" s="148"/>
      <c r="MLF176" s="187"/>
      <c r="MLG176" s="188"/>
      <c r="MLH176" s="165"/>
      <c r="MLI176" s="166"/>
      <c r="MLJ176" s="146"/>
      <c r="MLK176" s="145"/>
      <c r="MLL176" s="145"/>
      <c r="MLM176" s="167"/>
      <c r="MLN176" s="147"/>
      <c r="MLO176" s="148"/>
      <c r="MLP176" s="187"/>
      <c r="MLQ176" s="188"/>
      <c r="MLR176" s="165"/>
      <c r="MLS176" s="166"/>
      <c r="MLT176" s="146"/>
      <c r="MLU176" s="145"/>
      <c r="MLV176" s="145"/>
      <c r="MLW176" s="167"/>
      <c r="MLX176" s="147"/>
      <c r="MLY176" s="148"/>
      <c r="MLZ176" s="187"/>
      <c r="MMA176" s="188"/>
      <c r="MMB176" s="165"/>
      <c r="MMC176" s="166"/>
      <c r="MMD176" s="146"/>
      <c r="MME176" s="145"/>
      <c r="MMF176" s="145"/>
      <c r="MMG176" s="167"/>
      <c r="MMH176" s="147"/>
      <c r="MMI176" s="148"/>
      <c r="MMJ176" s="187"/>
      <c r="MMK176" s="188"/>
      <c r="MML176" s="165"/>
      <c r="MMM176" s="166"/>
      <c r="MMN176" s="146"/>
      <c r="MMO176" s="145"/>
      <c r="MMP176" s="145"/>
      <c r="MMQ176" s="167"/>
      <c r="MMR176" s="147"/>
      <c r="MMS176" s="148"/>
      <c r="MMT176" s="187"/>
      <c r="MMU176" s="188"/>
      <c r="MMV176" s="165"/>
      <c r="MMW176" s="166"/>
      <c r="MMX176" s="146"/>
      <c r="MMY176" s="145"/>
      <c r="MMZ176" s="145"/>
      <c r="MNA176" s="167"/>
      <c r="MNB176" s="147"/>
      <c r="MNC176" s="148"/>
      <c r="MND176" s="187"/>
      <c r="MNE176" s="188"/>
      <c r="MNF176" s="165"/>
      <c r="MNG176" s="166"/>
      <c r="MNH176" s="146"/>
      <c r="MNI176" s="145"/>
      <c r="MNJ176" s="145"/>
      <c r="MNK176" s="167"/>
      <c r="MNL176" s="147"/>
      <c r="MNM176" s="148"/>
      <c r="MNN176" s="187"/>
      <c r="MNO176" s="188"/>
      <c r="MNP176" s="165"/>
      <c r="MNQ176" s="166"/>
      <c r="MNR176" s="146"/>
      <c r="MNS176" s="145"/>
      <c r="MNT176" s="145"/>
      <c r="MNU176" s="167"/>
      <c r="MNV176" s="147"/>
      <c r="MNW176" s="148"/>
      <c r="MNX176" s="187"/>
      <c r="MNY176" s="188"/>
      <c r="MNZ176" s="165"/>
      <c r="MOA176" s="166"/>
      <c r="MOB176" s="146"/>
      <c r="MOC176" s="145"/>
      <c r="MOD176" s="145"/>
      <c r="MOE176" s="167"/>
      <c r="MOF176" s="147"/>
      <c r="MOG176" s="148"/>
      <c r="MOH176" s="187"/>
      <c r="MOI176" s="188"/>
      <c r="MOJ176" s="165"/>
      <c r="MOK176" s="166"/>
      <c r="MOL176" s="146"/>
      <c r="MOM176" s="145"/>
      <c r="MON176" s="145"/>
      <c r="MOO176" s="167"/>
      <c r="MOP176" s="147"/>
      <c r="MOQ176" s="148"/>
      <c r="MOR176" s="187"/>
      <c r="MOS176" s="188"/>
      <c r="MOT176" s="165"/>
      <c r="MOU176" s="166"/>
      <c r="MOV176" s="146"/>
      <c r="MOW176" s="145"/>
      <c r="MOX176" s="145"/>
      <c r="MOY176" s="167"/>
      <c r="MOZ176" s="147"/>
      <c r="MPA176" s="148"/>
      <c r="MPB176" s="187"/>
      <c r="MPC176" s="188"/>
      <c r="MPD176" s="165"/>
      <c r="MPE176" s="166"/>
      <c r="MPF176" s="146"/>
      <c r="MPG176" s="145"/>
      <c r="MPH176" s="145"/>
      <c r="MPI176" s="167"/>
      <c r="MPJ176" s="147"/>
      <c r="MPK176" s="148"/>
      <c r="MPL176" s="187"/>
      <c r="MPM176" s="188"/>
      <c r="MPN176" s="165"/>
      <c r="MPO176" s="166"/>
      <c r="MPP176" s="146"/>
      <c r="MPQ176" s="145"/>
      <c r="MPR176" s="145"/>
      <c r="MPS176" s="167"/>
      <c r="MPT176" s="147"/>
      <c r="MPU176" s="148"/>
      <c r="MPV176" s="187"/>
      <c r="MPW176" s="188"/>
      <c r="MPX176" s="165"/>
      <c r="MPY176" s="166"/>
      <c r="MPZ176" s="146"/>
      <c r="MQA176" s="145"/>
      <c r="MQB176" s="145"/>
      <c r="MQC176" s="167"/>
      <c r="MQD176" s="147"/>
      <c r="MQE176" s="148"/>
      <c r="MQF176" s="187"/>
      <c r="MQG176" s="188"/>
      <c r="MQH176" s="165"/>
      <c r="MQI176" s="166"/>
      <c r="MQJ176" s="146"/>
      <c r="MQK176" s="145"/>
      <c r="MQL176" s="145"/>
      <c r="MQM176" s="167"/>
      <c r="MQN176" s="147"/>
      <c r="MQO176" s="148"/>
      <c r="MQP176" s="187"/>
      <c r="MQQ176" s="188"/>
      <c r="MQR176" s="165"/>
      <c r="MQS176" s="166"/>
      <c r="MQT176" s="146"/>
      <c r="MQU176" s="145"/>
      <c r="MQV176" s="145"/>
      <c r="MQW176" s="167"/>
      <c r="MQX176" s="147"/>
      <c r="MQY176" s="148"/>
      <c r="MQZ176" s="187"/>
      <c r="MRA176" s="188"/>
      <c r="MRB176" s="165"/>
      <c r="MRC176" s="166"/>
      <c r="MRD176" s="146"/>
      <c r="MRE176" s="145"/>
      <c r="MRF176" s="145"/>
      <c r="MRG176" s="167"/>
      <c r="MRH176" s="147"/>
      <c r="MRI176" s="148"/>
      <c r="MRJ176" s="187"/>
      <c r="MRK176" s="188"/>
      <c r="MRL176" s="165"/>
      <c r="MRM176" s="166"/>
      <c r="MRN176" s="146"/>
      <c r="MRO176" s="145"/>
      <c r="MRP176" s="145"/>
      <c r="MRQ176" s="167"/>
      <c r="MRR176" s="147"/>
      <c r="MRS176" s="148"/>
      <c r="MRT176" s="187"/>
      <c r="MRU176" s="188"/>
      <c r="MRV176" s="165"/>
      <c r="MRW176" s="166"/>
      <c r="MRX176" s="146"/>
      <c r="MRY176" s="145"/>
      <c r="MRZ176" s="145"/>
      <c r="MSA176" s="167"/>
      <c r="MSB176" s="147"/>
      <c r="MSC176" s="148"/>
      <c r="MSD176" s="187"/>
      <c r="MSE176" s="188"/>
      <c r="MSF176" s="165"/>
      <c r="MSG176" s="166"/>
      <c r="MSH176" s="146"/>
      <c r="MSI176" s="145"/>
      <c r="MSJ176" s="145"/>
      <c r="MSK176" s="167"/>
      <c r="MSL176" s="147"/>
      <c r="MSM176" s="148"/>
      <c r="MSN176" s="187"/>
      <c r="MSO176" s="188"/>
      <c r="MSP176" s="165"/>
      <c r="MSQ176" s="166"/>
      <c r="MSR176" s="146"/>
      <c r="MSS176" s="145"/>
      <c r="MST176" s="145"/>
      <c r="MSU176" s="167"/>
      <c r="MSV176" s="147"/>
      <c r="MSW176" s="148"/>
      <c r="MSX176" s="187"/>
      <c r="MSY176" s="188"/>
      <c r="MSZ176" s="165"/>
      <c r="MTA176" s="166"/>
      <c r="MTB176" s="146"/>
      <c r="MTC176" s="145"/>
      <c r="MTD176" s="145"/>
      <c r="MTE176" s="167"/>
      <c r="MTF176" s="147"/>
      <c r="MTG176" s="148"/>
      <c r="MTH176" s="187"/>
      <c r="MTI176" s="188"/>
      <c r="MTJ176" s="165"/>
      <c r="MTK176" s="166"/>
      <c r="MTL176" s="146"/>
      <c r="MTM176" s="145"/>
      <c r="MTN176" s="145"/>
      <c r="MTO176" s="167"/>
      <c r="MTP176" s="147"/>
      <c r="MTQ176" s="148"/>
      <c r="MTR176" s="187"/>
      <c r="MTS176" s="188"/>
      <c r="MTT176" s="165"/>
      <c r="MTU176" s="166"/>
      <c r="MTV176" s="146"/>
      <c r="MTW176" s="145"/>
      <c r="MTX176" s="145"/>
      <c r="MTY176" s="167"/>
      <c r="MTZ176" s="147"/>
      <c r="MUA176" s="148"/>
      <c r="MUB176" s="187"/>
      <c r="MUC176" s="188"/>
      <c r="MUD176" s="165"/>
      <c r="MUE176" s="166"/>
      <c r="MUF176" s="146"/>
      <c r="MUG176" s="145"/>
      <c r="MUH176" s="145"/>
      <c r="MUI176" s="167"/>
      <c r="MUJ176" s="147"/>
      <c r="MUK176" s="148"/>
      <c r="MUL176" s="187"/>
      <c r="MUM176" s="188"/>
      <c r="MUN176" s="165"/>
      <c r="MUO176" s="166"/>
      <c r="MUP176" s="146"/>
      <c r="MUQ176" s="145"/>
      <c r="MUR176" s="145"/>
      <c r="MUS176" s="167"/>
      <c r="MUT176" s="147"/>
      <c r="MUU176" s="148"/>
      <c r="MUV176" s="187"/>
      <c r="MUW176" s="188"/>
      <c r="MUX176" s="165"/>
      <c r="MUY176" s="166"/>
      <c r="MUZ176" s="146"/>
      <c r="MVA176" s="145"/>
      <c r="MVB176" s="145"/>
      <c r="MVC176" s="167"/>
      <c r="MVD176" s="147"/>
      <c r="MVE176" s="148"/>
      <c r="MVF176" s="187"/>
      <c r="MVG176" s="188"/>
      <c r="MVH176" s="165"/>
      <c r="MVI176" s="166"/>
      <c r="MVJ176" s="146"/>
      <c r="MVK176" s="145"/>
      <c r="MVL176" s="145"/>
      <c r="MVM176" s="167"/>
      <c r="MVN176" s="147"/>
      <c r="MVO176" s="148"/>
      <c r="MVP176" s="187"/>
      <c r="MVQ176" s="188"/>
      <c r="MVR176" s="165"/>
      <c r="MVS176" s="166"/>
      <c r="MVT176" s="146"/>
      <c r="MVU176" s="145"/>
      <c r="MVV176" s="145"/>
      <c r="MVW176" s="167"/>
      <c r="MVX176" s="147"/>
      <c r="MVY176" s="148"/>
      <c r="MVZ176" s="187"/>
      <c r="MWA176" s="188"/>
      <c r="MWB176" s="165"/>
      <c r="MWC176" s="166"/>
      <c r="MWD176" s="146"/>
      <c r="MWE176" s="145"/>
      <c r="MWF176" s="145"/>
      <c r="MWG176" s="167"/>
      <c r="MWH176" s="147"/>
      <c r="MWI176" s="148"/>
      <c r="MWJ176" s="187"/>
      <c r="MWK176" s="188"/>
      <c r="MWL176" s="165"/>
      <c r="MWM176" s="166"/>
      <c r="MWN176" s="146"/>
      <c r="MWO176" s="145"/>
      <c r="MWP176" s="145"/>
      <c r="MWQ176" s="167"/>
      <c r="MWR176" s="147"/>
      <c r="MWS176" s="148"/>
      <c r="MWT176" s="187"/>
      <c r="MWU176" s="188"/>
      <c r="MWV176" s="165"/>
      <c r="MWW176" s="166"/>
      <c r="MWX176" s="146"/>
      <c r="MWY176" s="145"/>
      <c r="MWZ176" s="145"/>
      <c r="MXA176" s="167"/>
      <c r="MXB176" s="147"/>
      <c r="MXC176" s="148"/>
      <c r="MXD176" s="187"/>
      <c r="MXE176" s="188"/>
      <c r="MXF176" s="165"/>
      <c r="MXG176" s="166"/>
      <c r="MXH176" s="146"/>
      <c r="MXI176" s="145"/>
      <c r="MXJ176" s="145"/>
      <c r="MXK176" s="167"/>
      <c r="MXL176" s="147"/>
      <c r="MXM176" s="148"/>
      <c r="MXN176" s="187"/>
      <c r="MXO176" s="188"/>
      <c r="MXP176" s="165"/>
      <c r="MXQ176" s="166"/>
      <c r="MXR176" s="146"/>
      <c r="MXS176" s="145"/>
      <c r="MXT176" s="145"/>
      <c r="MXU176" s="167"/>
      <c r="MXV176" s="147"/>
      <c r="MXW176" s="148"/>
      <c r="MXX176" s="187"/>
      <c r="MXY176" s="188"/>
      <c r="MXZ176" s="165"/>
      <c r="MYA176" s="166"/>
      <c r="MYB176" s="146"/>
      <c r="MYC176" s="145"/>
      <c r="MYD176" s="145"/>
      <c r="MYE176" s="167"/>
      <c r="MYF176" s="147"/>
      <c r="MYG176" s="148"/>
      <c r="MYH176" s="187"/>
      <c r="MYI176" s="188"/>
      <c r="MYJ176" s="165"/>
      <c r="MYK176" s="166"/>
      <c r="MYL176" s="146"/>
      <c r="MYM176" s="145"/>
      <c r="MYN176" s="145"/>
      <c r="MYO176" s="167"/>
      <c r="MYP176" s="147"/>
      <c r="MYQ176" s="148"/>
      <c r="MYR176" s="187"/>
      <c r="MYS176" s="188"/>
      <c r="MYT176" s="165"/>
      <c r="MYU176" s="166"/>
      <c r="MYV176" s="146"/>
      <c r="MYW176" s="145"/>
      <c r="MYX176" s="145"/>
      <c r="MYY176" s="167"/>
      <c r="MYZ176" s="147"/>
      <c r="MZA176" s="148"/>
      <c r="MZB176" s="187"/>
      <c r="MZC176" s="188"/>
      <c r="MZD176" s="165"/>
      <c r="MZE176" s="166"/>
      <c r="MZF176" s="146"/>
      <c r="MZG176" s="145"/>
      <c r="MZH176" s="145"/>
      <c r="MZI176" s="167"/>
      <c r="MZJ176" s="147"/>
      <c r="MZK176" s="148"/>
      <c r="MZL176" s="187"/>
      <c r="MZM176" s="188"/>
      <c r="MZN176" s="165"/>
      <c r="MZO176" s="166"/>
      <c r="MZP176" s="146"/>
      <c r="MZQ176" s="145"/>
      <c r="MZR176" s="145"/>
      <c r="MZS176" s="167"/>
      <c r="MZT176" s="147"/>
      <c r="MZU176" s="148"/>
      <c r="MZV176" s="187"/>
      <c r="MZW176" s="188"/>
      <c r="MZX176" s="165"/>
      <c r="MZY176" s="166"/>
      <c r="MZZ176" s="146"/>
      <c r="NAA176" s="145"/>
      <c r="NAB176" s="145"/>
      <c r="NAC176" s="167"/>
      <c r="NAD176" s="147"/>
      <c r="NAE176" s="148"/>
      <c r="NAF176" s="187"/>
      <c r="NAG176" s="188"/>
      <c r="NAH176" s="165"/>
      <c r="NAI176" s="166"/>
      <c r="NAJ176" s="146"/>
      <c r="NAK176" s="145"/>
      <c r="NAL176" s="145"/>
      <c r="NAM176" s="167"/>
      <c r="NAN176" s="147"/>
      <c r="NAO176" s="148"/>
      <c r="NAP176" s="187"/>
      <c r="NAQ176" s="188"/>
      <c r="NAR176" s="165"/>
      <c r="NAS176" s="166"/>
      <c r="NAT176" s="146"/>
      <c r="NAU176" s="145"/>
      <c r="NAV176" s="145"/>
      <c r="NAW176" s="167"/>
      <c r="NAX176" s="147"/>
      <c r="NAY176" s="148"/>
      <c r="NAZ176" s="187"/>
      <c r="NBA176" s="188"/>
      <c r="NBB176" s="165"/>
      <c r="NBC176" s="166"/>
      <c r="NBD176" s="146"/>
      <c r="NBE176" s="145"/>
      <c r="NBF176" s="145"/>
      <c r="NBG176" s="167"/>
      <c r="NBH176" s="147"/>
      <c r="NBI176" s="148"/>
      <c r="NBJ176" s="187"/>
      <c r="NBK176" s="188"/>
      <c r="NBL176" s="165"/>
      <c r="NBM176" s="166"/>
      <c r="NBN176" s="146"/>
      <c r="NBO176" s="145"/>
      <c r="NBP176" s="145"/>
      <c r="NBQ176" s="167"/>
      <c r="NBR176" s="147"/>
      <c r="NBS176" s="148"/>
      <c r="NBT176" s="187"/>
      <c r="NBU176" s="188"/>
      <c r="NBV176" s="165"/>
      <c r="NBW176" s="166"/>
      <c r="NBX176" s="146"/>
      <c r="NBY176" s="145"/>
      <c r="NBZ176" s="145"/>
      <c r="NCA176" s="167"/>
      <c r="NCB176" s="147"/>
      <c r="NCC176" s="148"/>
      <c r="NCD176" s="187"/>
      <c r="NCE176" s="188"/>
      <c r="NCF176" s="165"/>
      <c r="NCG176" s="166"/>
      <c r="NCH176" s="146"/>
      <c r="NCI176" s="145"/>
      <c r="NCJ176" s="145"/>
      <c r="NCK176" s="167"/>
      <c r="NCL176" s="147"/>
      <c r="NCM176" s="148"/>
      <c r="NCN176" s="187"/>
      <c r="NCO176" s="188"/>
      <c r="NCP176" s="165"/>
      <c r="NCQ176" s="166"/>
      <c r="NCR176" s="146"/>
      <c r="NCS176" s="145"/>
      <c r="NCT176" s="145"/>
      <c r="NCU176" s="167"/>
      <c r="NCV176" s="147"/>
      <c r="NCW176" s="148"/>
      <c r="NCX176" s="187"/>
      <c r="NCY176" s="188"/>
      <c r="NCZ176" s="165"/>
      <c r="NDA176" s="166"/>
      <c r="NDB176" s="146"/>
      <c r="NDC176" s="145"/>
      <c r="NDD176" s="145"/>
      <c r="NDE176" s="167"/>
      <c r="NDF176" s="147"/>
      <c r="NDG176" s="148"/>
      <c r="NDH176" s="187"/>
      <c r="NDI176" s="188"/>
      <c r="NDJ176" s="165"/>
      <c r="NDK176" s="166"/>
      <c r="NDL176" s="146"/>
      <c r="NDM176" s="145"/>
      <c r="NDN176" s="145"/>
      <c r="NDO176" s="167"/>
      <c r="NDP176" s="147"/>
      <c r="NDQ176" s="148"/>
      <c r="NDR176" s="187"/>
      <c r="NDS176" s="188"/>
      <c r="NDT176" s="165"/>
      <c r="NDU176" s="166"/>
      <c r="NDV176" s="146"/>
      <c r="NDW176" s="145"/>
      <c r="NDX176" s="145"/>
      <c r="NDY176" s="167"/>
      <c r="NDZ176" s="147"/>
      <c r="NEA176" s="148"/>
      <c r="NEB176" s="187"/>
      <c r="NEC176" s="188"/>
      <c r="NED176" s="165"/>
      <c r="NEE176" s="166"/>
      <c r="NEF176" s="146"/>
      <c r="NEG176" s="145"/>
      <c r="NEH176" s="145"/>
      <c r="NEI176" s="167"/>
      <c r="NEJ176" s="147"/>
      <c r="NEK176" s="148"/>
      <c r="NEL176" s="187"/>
      <c r="NEM176" s="188"/>
      <c r="NEN176" s="165"/>
      <c r="NEO176" s="166"/>
      <c r="NEP176" s="146"/>
      <c r="NEQ176" s="145"/>
      <c r="NER176" s="145"/>
      <c r="NES176" s="167"/>
      <c r="NET176" s="147"/>
      <c r="NEU176" s="148"/>
      <c r="NEV176" s="187"/>
      <c r="NEW176" s="188"/>
      <c r="NEX176" s="165"/>
      <c r="NEY176" s="166"/>
      <c r="NEZ176" s="146"/>
      <c r="NFA176" s="145"/>
      <c r="NFB176" s="145"/>
      <c r="NFC176" s="167"/>
      <c r="NFD176" s="147"/>
      <c r="NFE176" s="148"/>
      <c r="NFF176" s="187"/>
      <c r="NFG176" s="188"/>
      <c r="NFH176" s="165"/>
      <c r="NFI176" s="166"/>
      <c r="NFJ176" s="146"/>
      <c r="NFK176" s="145"/>
      <c r="NFL176" s="145"/>
      <c r="NFM176" s="167"/>
      <c r="NFN176" s="147"/>
      <c r="NFO176" s="148"/>
      <c r="NFP176" s="187"/>
      <c r="NFQ176" s="188"/>
      <c r="NFR176" s="165"/>
      <c r="NFS176" s="166"/>
      <c r="NFT176" s="146"/>
      <c r="NFU176" s="145"/>
      <c r="NFV176" s="145"/>
      <c r="NFW176" s="167"/>
      <c r="NFX176" s="147"/>
      <c r="NFY176" s="148"/>
      <c r="NFZ176" s="187"/>
      <c r="NGA176" s="188"/>
      <c r="NGB176" s="165"/>
      <c r="NGC176" s="166"/>
      <c r="NGD176" s="146"/>
      <c r="NGE176" s="145"/>
      <c r="NGF176" s="145"/>
      <c r="NGG176" s="167"/>
      <c r="NGH176" s="147"/>
      <c r="NGI176" s="148"/>
      <c r="NGJ176" s="187"/>
      <c r="NGK176" s="188"/>
      <c r="NGL176" s="165"/>
      <c r="NGM176" s="166"/>
      <c r="NGN176" s="146"/>
      <c r="NGO176" s="145"/>
      <c r="NGP176" s="145"/>
      <c r="NGQ176" s="167"/>
      <c r="NGR176" s="147"/>
      <c r="NGS176" s="148"/>
      <c r="NGT176" s="187"/>
      <c r="NGU176" s="188"/>
      <c r="NGV176" s="165"/>
      <c r="NGW176" s="166"/>
      <c r="NGX176" s="146"/>
      <c r="NGY176" s="145"/>
      <c r="NGZ176" s="145"/>
      <c r="NHA176" s="167"/>
      <c r="NHB176" s="147"/>
      <c r="NHC176" s="148"/>
      <c r="NHD176" s="187"/>
      <c r="NHE176" s="188"/>
      <c r="NHF176" s="165"/>
      <c r="NHG176" s="166"/>
      <c r="NHH176" s="146"/>
      <c r="NHI176" s="145"/>
      <c r="NHJ176" s="145"/>
      <c r="NHK176" s="167"/>
      <c r="NHL176" s="147"/>
      <c r="NHM176" s="148"/>
      <c r="NHN176" s="187"/>
      <c r="NHO176" s="188"/>
      <c r="NHP176" s="165"/>
      <c r="NHQ176" s="166"/>
      <c r="NHR176" s="146"/>
      <c r="NHS176" s="145"/>
      <c r="NHT176" s="145"/>
      <c r="NHU176" s="167"/>
      <c r="NHV176" s="147"/>
      <c r="NHW176" s="148"/>
      <c r="NHX176" s="187"/>
      <c r="NHY176" s="188"/>
      <c r="NHZ176" s="165"/>
      <c r="NIA176" s="166"/>
      <c r="NIB176" s="146"/>
      <c r="NIC176" s="145"/>
      <c r="NID176" s="145"/>
      <c r="NIE176" s="167"/>
      <c r="NIF176" s="147"/>
      <c r="NIG176" s="148"/>
      <c r="NIH176" s="187"/>
      <c r="NII176" s="188"/>
      <c r="NIJ176" s="165"/>
      <c r="NIK176" s="166"/>
      <c r="NIL176" s="146"/>
      <c r="NIM176" s="145"/>
      <c r="NIN176" s="145"/>
      <c r="NIO176" s="167"/>
      <c r="NIP176" s="147"/>
      <c r="NIQ176" s="148"/>
      <c r="NIR176" s="187"/>
      <c r="NIS176" s="188"/>
      <c r="NIT176" s="165"/>
      <c r="NIU176" s="166"/>
      <c r="NIV176" s="146"/>
      <c r="NIW176" s="145"/>
      <c r="NIX176" s="145"/>
      <c r="NIY176" s="167"/>
      <c r="NIZ176" s="147"/>
      <c r="NJA176" s="148"/>
      <c r="NJB176" s="187"/>
      <c r="NJC176" s="188"/>
      <c r="NJD176" s="165"/>
      <c r="NJE176" s="166"/>
      <c r="NJF176" s="146"/>
      <c r="NJG176" s="145"/>
      <c r="NJH176" s="145"/>
      <c r="NJI176" s="167"/>
      <c r="NJJ176" s="147"/>
      <c r="NJK176" s="148"/>
      <c r="NJL176" s="187"/>
      <c r="NJM176" s="188"/>
      <c r="NJN176" s="165"/>
      <c r="NJO176" s="166"/>
      <c r="NJP176" s="146"/>
      <c r="NJQ176" s="145"/>
      <c r="NJR176" s="145"/>
      <c r="NJS176" s="167"/>
      <c r="NJT176" s="147"/>
      <c r="NJU176" s="148"/>
      <c r="NJV176" s="187"/>
      <c r="NJW176" s="188"/>
      <c r="NJX176" s="165"/>
      <c r="NJY176" s="166"/>
      <c r="NJZ176" s="146"/>
      <c r="NKA176" s="145"/>
      <c r="NKB176" s="145"/>
      <c r="NKC176" s="167"/>
      <c r="NKD176" s="147"/>
      <c r="NKE176" s="148"/>
      <c r="NKF176" s="187"/>
      <c r="NKG176" s="188"/>
      <c r="NKH176" s="165"/>
      <c r="NKI176" s="166"/>
      <c r="NKJ176" s="146"/>
      <c r="NKK176" s="145"/>
      <c r="NKL176" s="145"/>
      <c r="NKM176" s="167"/>
      <c r="NKN176" s="147"/>
      <c r="NKO176" s="148"/>
      <c r="NKP176" s="187"/>
      <c r="NKQ176" s="188"/>
      <c r="NKR176" s="165"/>
      <c r="NKS176" s="166"/>
      <c r="NKT176" s="146"/>
      <c r="NKU176" s="145"/>
      <c r="NKV176" s="145"/>
      <c r="NKW176" s="167"/>
      <c r="NKX176" s="147"/>
      <c r="NKY176" s="148"/>
      <c r="NKZ176" s="187"/>
      <c r="NLA176" s="188"/>
      <c r="NLB176" s="165"/>
      <c r="NLC176" s="166"/>
      <c r="NLD176" s="146"/>
      <c r="NLE176" s="145"/>
      <c r="NLF176" s="145"/>
      <c r="NLG176" s="167"/>
      <c r="NLH176" s="147"/>
      <c r="NLI176" s="148"/>
      <c r="NLJ176" s="187"/>
      <c r="NLK176" s="188"/>
      <c r="NLL176" s="165"/>
      <c r="NLM176" s="166"/>
      <c r="NLN176" s="146"/>
      <c r="NLO176" s="145"/>
      <c r="NLP176" s="145"/>
      <c r="NLQ176" s="167"/>
      <c r="NLR176" s="147"/>
      <c r="NLS176" s="148"/>
      <c r="NLT176" s="187"/>
      <c r="NLU176" s="188"/>
      <c r="NLV176" s="165"/>
      <c r="NLW176" s="166"/>
      <c r="NLX176" s="146"/>
      <c r="NLY176" s="145"/>
      <c r="NLZ176" s="145"/>
      <c r="NMA176" s="167"/>
      <c r="NMB176" s="147"/>
      <c r="NMC176" s="148"/>
      <c r="NMD176" s="187"/>
      <c r="NME176" s="188"/>
      <c r="NMF176" s="165"/>
      <c r="NMG176" s="166"/>
      <c r="NMH176" s="146"/>
      <c r="NMI176" s="145"/>
      <c r="NMJ176" s="145"/>
      <c r="NMK176" s="167"/>
      <c r="NML176" s="147"/>
      <c r="NMM176" s="148"/>
      <c r="NMN176" s="187"/>
      <c r="NMO176" s="188"/>
      <c r="NMP176" s="165"/>
      <c r="NMQ176" s="166"/>
      <c r="NMR176" s="146"/>
      <c r="NMS176" s="145"/>
      <c r="NMT176" s="145"/>
      <c r="NMU176" s="167"/>
      <c r="NMV176" s="147"/>
      <c r="NMW176" s="148"/>
      <c r="NMX176" s="187"/>
      <c r="NMY176" s="188"/>
      <c r="NMZ176" s="165"/>
      <c r="NNA176" s="166"/>
      <c r="NNB176" s="146"/>
      <c r="NNC176" s="145"/>
      <c r="NND176" s="145"/>
      <c r="NNE176" s="167"/>
      <c r="NNF176" s="147"/>
      <c r="NNG176" s="148"/>
      <c r="NNH176" s="187"/>
      <c r="NNI176" s="188"/>
      <c r="NNJ176" s="165"/>
      <c r="NNK176" s="166"/>
      <c r="NNL176" s="146"/>
      <c r="NNM176" s="145"/>
      <c r="NNN176" s="145"/>
      <c r="NNO176" s="167"/>
      <c r="NNP176" s="147"/>
      <c r="NNQ176" s="148"/>
      <c r="NNR176" s="187"/>
      <c r="NNS176" s="188"/>
      <c r="NNT176" s="165"/>
      <c r="NNU176" s="166"/>
      <c r="NNV176" s="146"/>
      <c r="NNW176" s="145"/>
      <c r="NNX176" s="145"/>
      <c r="NNY176" s="167"/>
      <c r="NNZ176" s="147"/>
      <c r="NOA176" s="148"/>
      <c r="NOB176" s="187"/>
      <c r="NOC176" s="188"/>
      <c r="NOD176" s="165"/>
      <c r="NOE176" s="166"/>
      <c r="NOF176" s="146"/>
      <c r="NOG176" s="145"/>
      <c r="NOH176" s="145"/>
      <c r="NOI176" s="167"/>
      <c r="NOJ176" s="147"/>
      <c r="NOK176" s="148"/>
      <c r="NOL176" s="187"/>
      <c r="NOM176" s="188"/>
      <c r="NON176" s="165"/>
      <c r="NOO176" s="166"/>
      <c r="NOP176" s="146"/>
      <c r="NOQ176" s="145"/>
      <c r="NOR176" s="145"/>
      <c r="NOS176" s="167"/>
      <c r="NOT176" s="147"/>
      <c r="NOU176" s="148"/>
      <c r="NOV176" s="187"/>
      <c r="NOW176" s="188"/>
      <c r="NOX176" s="165"/>
      <c r="NOY176" s="166"/>
      <c r="NOZ176" s="146"/>
      <c r="NPA176" s="145"/>
      <c r="NPB176" s="145"/>
      <c r="NPC176" s="167"/>
      <c r="NPD176" s="147"/>
      <c r="NPE176" s="148"/>
      <c r="NPF176" s="187"/>
      <c r="NPG176" s="188"/>
      <c r="NPH176" s="165"/>
      <c r="NPI176" s="166"/>
      <c r="NPJ176" s="146"/>
      <c r="NPK176" s="145"/>
      <c r="NPL176" s="145"/>
      <c r="NPM176" s="167"/>
      <c r="NPN176" s="147"/>
      <c r="NPO176" s="148"/>
      <c r="NPP176" s="187"/>
      <c r="NPQ176" s="188"/>
      <c r="NPR176" s="165"/>
      <c r="NPS176" s="166"/>
      <c r="NPT176" s="146"/>
      <c r="NPU176" s="145"/>
      <c r="NPV176" s="145"/>
      <c r="NPW176" s="167"/>
      <c r="NPX176" s="147"/>
      <c r="NPY176" s="148"/>
      <c r="NPZ176" s="187"/>
      <c r="NQA176" s="188"/>
      <c r="NQB176" s="165"/>
      <c r="NQC176" s="166"/>
      <c r="NQD176" s="146"/>
      <c r="NQE176" s="145"/>
      <c r="NQF176" s="145"/>
      <c r="NQG176" s="167"/>
      <c r="NQH176" s="147"/>
      <c r="NQI176" s="148"/>
      <c r="NQJ176" s="187"/>
      <c r="NQK176" s="188"/>
      <c r="NQL176" s="165"/>
      <c r="NQM176" s="166"/>
      <c r="NQN176" s="146"/>
      <c r="NQO176" s="145"/>
      <c r="NQP176" s="145"/>
      <c r="NQQ176" s="167"/>
      <c r="NQR176" s="147"/>
      <c r="NQS176" s="148"/>
      <c r="NQT176" s="187"/>
      <c r="NQU176" s="188"/>
      <c r="NQV176" s="165"/>
      <c r="NQW176" s="166"/>
      <c r="NQX176" s="146"/>
      <c r="NQY176" s="145"/>
      <c r="NQZ176" s="145"/>
      <c r="NRA176" s="167"/>
      <c r="NRB176" s="147"/>
      <c r="NRC176" s="148"/>
      <c r="NRD176" s="187"/>
      <c r="NRE176" s="188"/>
      <c r="NRF176" s="165"/>
      <c r="NRG176" s="166"/>
      <c r="NRH176" s="146"/>
      <c r="NRI176" s="145"/>
      <c r="NRJ176" s="145"/>
      <c r="NRK176" s="167"/>
      <c r="NRL176" s="147"/>
      <c r="NRM176" s="148"/>
      <c r="NRN176" s="187"/>
      <c r="NRO176" s="188"/>
      <c r="NRP176" s="165"/>
      <c r="NRQ176" s="166"/>
      <c r="NRR176" s="146"/>
      <c r="NRS176" s="145"/>
      <c r="NRT176" s="145"/>
      <c r="NRU176" s="167"/>
      <c r="NRV176" s="147"/>
      <c r="NRW176" s="148"/>
      <c r="NRX176" s="187"/>
      <c r="NRY176" s="188"/>
      <c r="NRZ176" s="165"/>
      <c r="NSA176" s="166"/>
      <c r="NSB176" s="146"/>
      <c r="NSC176" s="145"/>
      <c r="NSD176" s="145"/>
      <c r="NSE176" s="167"/>
      <c r="NSF176" s="147"/>
      <c r="NSG176" s="148"/>
      <c r="NSH176" s="187"/>
      <c r="NSI176" s="188"/>
      <c r="NSJ176" s="165"/>
      <c r="NSK176" s="166"/>
      <c r="NSL176" s="146"/>
      <c r="NSM176" s="145"/>
      <c r="NSN176" s="145"/>
      <c r="NSO176" s="167"/>
      <c r="NSP176" s="147"/>
      <c r="NSQ176" s="148"/>
      <c r="NSR176" s="187"/>
      <c r="NSS176" s="188"/>
      <c r="NST176" s="165"/>
      <c r="NSU176" s="166"/>
      <c r="NSV176" s="146"/>
      <c r="NSW176" s="145"/>
      <c r="NSX176" s="145"/>
      <c r="NSY176" s="167"/>
      <c r="NSZ176" s="147"/>
      <c r="NTA176" s="148"/>
      <c r="NTB176" s="187"/>
      <c r="NTC176" s="188"/>
      <c r="NTD176" s="165"/>
      <c r="NTE176" s="166"/>
      <c r="NTF176" s="146"/>
      <c r="NTG176" s="145"/>
      <c r="NTH176" s="145"/>
      <c r="NTI176" s="167"/>
      <c r="NTJ176" s="147"/>
      <c r="NTK176" s="148"/>
      <c r="NTL176" s="187"/>
      <c r="NTM176" s="188"/>
      <c r="NTN176" s="165"/>
      <c r="NTO176" s="166"/>
      <c r="NTP176" s="146"/>
      <c r="NTQ176" s="145"/>
      <c r="NTR176" s="145"/>
      <c r="NTS176" s="167"/>
      <c r="NTT176" s="147"/>
      <c r="NTU176" s="148"/>
      <c r="NTV176" s="187"/>
      <c r="NTW176" s="188"/>
      <c r="NTX176" s="165"/>
      <c r="NTY176" s="166"/>
      <c r="NTZ176" s="146"/>
      <c r="NUA176" s="145"/>
      <c r="NUB176" s="145"/>
      <c r="NUC176" s="167"/>
      <c r="NUD176" s="147"/>
      <c r="NUE176" s="148"/>
      <c r="NUF176" s="187"/>
      <c r="NUG176" s="188"/>
      <c r="NUH176" s="165"/>
      <c r="NUI176" s="166"/>
      <c r="NUJ176" s="146"/>
      <c r="NUK176" s="145"/>
      <c r="NUL176" s="145"/>
      <c r="NUM176" s="167"/>
      <c r="NUN176" s="147"/>
      <c r="NUO176" s="148"/>
      <c r="NUP176" s="187"/>
      <c r="NUQ176" s="188"/>
      <c r="NUR176" s="165"/>
      <c r="NUS176" s="166"/>
      <c r="NUT176" s="146"/>
      <c r="NUU176" s="145"/>
      <c r="NUV176" s="145"/>
      <c r="NUW176" s="167"/>
      <c r="NUX176" s="147"/>
      <c r="NUY176" s="148"/>
      <c r="NUZ176" s="187"/>
      <c r="NVA176" s="188"/>
      <c r="NVB176" s="165"/>
      <c r="NVC176" s="166"/>
      <c r="NVD176" s="146"/>
      <c r="NVE176" s="145"/>
      <c r="NVF176" s="145"/>
      <c r="NVG176" s="167"/>
      <c r="NVH176" s="147"/>
      <c r="NVI176" s="148"/>
      <c r="NVJ176" s="187"/>
      <c r="NVK176" s="188"/>
      <c r="NVL176" s="165"/>
      <c r="NVM176" s="166"/>
      <c r="NVN176" s="146"/>
      <c r="NVO176" s="145"/>
      <c r="NVP176" s="145"/>
      <c r="NVQ176" s="167"/>
      <c r="NVR176" s="147"/>
      <c r="NVS176" s="148"/>
      <c r="NVT176" s="187"/>
      <c r="NVU176" s="188"/>
      <c r="NVV176" s="165"/>
      <c r="NVW176" s="166"/>
      <c r="NVX176" s="146"/>
      <c r="NVY176" s="145"/>
      <c r="NVZ176" s="145"/>
      <c r="NWA176" s="167"/>
      <c r="NWB176" s="147"/>
      <c r="NWC176" s="148"/>
      <c r="NWD176" s="187"/>
      <c r="NWE176" s="188"/>
      <c r="NWF176" s="165"/>
      <c r="NWG176" s="166"/>
      <c r="NWH176" s="146"/>
      <c r="NWI176" s="145"/>
      <c r="NWJ176" s="145"/>
      <c r="NWK176" s="167"/>
      <c r="NWL176" s="147"/>
      <c r="NWM176" s="148"/>
      <c r="NWN176" s="187"/>
      <c r="NWO176" s="188"/>
      <c r="NWP176" s="165"/>
      <c r="NWQ176" s="166"/>
      <c r="NWR176" s="146"/>
      <c r="NWS176" s="145"/>
      <c r="NWT176" s="145"/>
      <c r="NWU176" s="167"/>
      <c r="NWV176" s="147"/>
      <c r="NWW176" s="148"/>
      <c r="NWX176" s="187"/>
      <c r="NWY176" s="188"/>
      <c r="NWZ176" s="165"/>
      <c r="NXA176" s="166"/>
      <c r="NXB176" s="146"/>
      <c r="NXC176" s="145"/>
      <c r="NXD176" s="145"/>
      <c r="NXE176" s="167"/>
      <c r="NXF176" s="147"/>
      <c r="NXG176" s="148"/>
      <c r="NXH176" s="187"/>
      <c r="NXI176" s="188"/>
      <c r="NXJ176" s="165"/>
      <c r="NXK176" s="166"/>
      <c r="NXL176" s="146"/>
      <c r="NXM176" s="145"/>
      <c r="NXN176" s="145"/>
      <c r="NXO176" s="167"/>
      <c r="NXP176" s="147"/>
      <c r="NXQ176" s="148"/>
      <c r="NXR176" s="187"/>
      <c r="NXS176" s="188"/>
      <c r="NXT176" s="165"/>
      <c r="NXU176" s="166"/>
      <c r="NXV176" s="146"/>
      <c r="NXW176" s="145"/>
      <c r="NXX176" s="145"/>
      <c r="NXY176" s="167"/>
      <c r="NXZ176" s="147"/>
      <c r="NYA176" s="148"/>
      <c r="NYB176" s="187"/>
      <c r="NYC176" s="188"/>
      <c r="NYD176" s="165"/>
      <c r="NYE176" s="166"/>
      <c r="NYF176" s="146"/>
      <c r="NYG176" s="145"/>
      <c r="NYH176" s="145"/>
      <c r="NYI176" s="167"/>
      <c r="NYJ176" s="147"/>
      <c r="NYK176" s="148"/>
      <c r="NYL176" s="187"/>
      <c r="NYM176" s="188"/>
      <c r="NYN176" s="165"/>
      <c r="NYO176" s="166"/>
      <c r="NYP176" s="146"/>
      <c r="NYQ176" s="145"/>
      <c r="NYR176" s="145"/>
      <c r="NYS176" s="167"/>
      <c r="NYT176" s="147"/>
      <c r="NYU176" s="148"/>
      <c r="NYV176" s="187"/>
      <c r="NYW176" s="188"/>
      <c r="NYX176" s="165"/>
      <c r="NYY176" s="166"/>
      <c r="NYZ176" s="146"/>
      <c r="NZA176" s="145"/>
      <c r="NZB176" s="145"/>
      <c r="NZC176" s="167"/>
      <c r="NZD176" s="147"/>
      <c r="NZE176" s="148"/>
      <c r="NZF176" s="187"/>
      <c r="NZG176" s="188"/>
      <c r="NZH176" s="165"/>
      <c r="NZI176" s="166"/>
      <c r="NZJ176" s="146"/>
      <c r="NZK176" s="145"/>
      <c r="NZL176" s="145"/>
      <c r="NZM176" s="167"/>
      <c r="NZN176" s="147"/>
      <c r="NZO176" s="148"/>
      <c r="NZP176" s="187"/>
      <c r="NZQ176" s="188"/>
      <c r="NZR176" s="165"/>
      <c r="NZS176" s="166"/>
      <c r="NZT176" s="146"/>
      <c r="NZU176" s="145"/>
      <c r="NZV176" s="145"/>
      <c r="NZW176" s="167"/>
      <c r="NZX176" s="147"/>
      <c r="NZY176" s="148"/>
      <c r="NZZ176" s="187"/>
      <c r="OAA176" s="188"/>
      <c r="OAB176" s="165"/>
      <c r="OAC176" s="166"/>
      <c r="OAD176" s="146"/>
      <c r="OAE176" s="145"/>
      <c r="OAF176" s="145"/>
      <c r="OAG176" s="167"/>
      <c r="OAH176" s="147"/>
      <c r="OAI176" s="148"/>
      <c r="OAJ176" s="187"/>
      <c r="OAK176" s="188"/>
      <c r="OAL176" s="165"/>
      <c r="OAM176" s="166"/>
      <c r="OAN176" s="146"/>
      <c r="OAO176" s="145"/>
      <c r="OAP176" s="145"/>
      <c r="OAQ176" s="167"/>
      <c r="OAR176" s="147"/>
      <c r="OAS176" s="148"/>
      <c r="OAT176" s="187"/>
      <c r="OAU176" s="188"/>
      <c r="OAV176" s="165"/>
      <c r="OAW176" s="166"/>
      <c r="OAX176" s="146"/>
      <c r="OAY176" s="145"/>
      <c r="OAZ176" s="145"/>
      <c r="OBA176" s="167"/>
      <c r="OBB176" s="147"/>
      <c r="OBC176" s="148"/>
      <c r="OBD176" s="187"/>
      <c r="OBE176" s="188"/>
      <c r="OBF176" s="165"/>
      <c r="OBG176" s="166"/>
      <c r="OBH176" s="146"/>
      <c r="OBI176" s="145"/>
      <c r="OBJ176" s="145"/>
      <c r="OBK176" s="167"/>
      <c r="OBL176" s="147"/>
      <c r="OBM176" s="148"/>
      <c r="OBN176" s="187"/>
      <c r="OBO176" s="188"/>
      <c r="OBP176" s="165"/>
      <c r="OBQ176" s="166"/>
      <c r="OBR176" s="146"/>
      <c r="OBS176" s="145"/>
      <c r="OBT176" s="145"/>
      <c r="OBU176" s="167"/>
      <c r="OBV176" s="147"/>
      <c r="OBW176" s="148"/>
      <c r="OBX176" s="187"/>
      <c r="OBY176" s="188"/>
      <c r="OBZ176" s="165"/>
      <c r="OCA176" s="166"/>
      <c r="OCB176" s="146"/>
      <c r="OCC176" s="145"/>
      <c r="OCD176" s="145"/>
      <c r="OCE176" s="167"/>
      <c r="OCF176" s="147"/>
      <c r="OCG176" s="148"/>
      <c r="OCH176" s="187"/>
      <c r="OCI176" s="188"/>
      <c r="OCJ176" s="165"/>
      <c r="OCK176" s="166"/>
      <c r="OCL176" s="146"/>
      <c r="OCM176" s="145"/>
      <c r="OCN176" s="145"/>
      <c r="OCO176" s="167"/>
      <c r="OCP176" s="147"/>
      <c r="OCQ176" s="148"/>
      <c r="OCR176" s="187"/>
      <c r="OCS176" s="188"/>
      <c r="OCT176" s="165"/>
      <c r="OCU176" s="166"/>
      <c r="OCV176" s="146"/>
      <c r="OCW176" s="145"/>
      <c r="OCX176" s="145"/>
      <c r="OCY176" s="167"/>
      <c r="OCZ176" s="147"/>
      <c r="ODA176" s="148"/>
      <c r="ODB176" s="187"/>
      <c r="ODC176" s="188"/>
      <c r="ODD176" s="165"/>
      <c r="ODE176" s="166"/>
      <c r="ODF176" s="146"/>
      <c r="ODG176" s="145"/>
      <c r="ODH176" s="145"/>
      <c r="ODI176" s="167"/>
      <c r="ODJ176" s="147"/>
      <c r="ODK176" s="148"/>
      <c r="ODL176" s="187"/>
      <c r="ODM176" s="188"/>
      <c r="ODN176" s="165"/>
      <c r="ODO176" s="166"/>
      <c r="ODP176" s="146"/>
      <c r="ODQ176" s="145"/>
      <c r="ODR176" s="145"/>
      <c r="ODS176" s="167"/>
      <c r="ODT176" s="147"/>
      <c r="ODU176" s="148"/>
      <c r="ODV176" s="187"/>
      <c r="ODW176" s="188"/>
      <c r="ODX176" s="165"/>
      <c r="ODY176" s="166"/>
      <c r="ODZ176" s="146"/>
      <c r="OEA176" s="145"/>
      <c r="OEB176" s="145"/>
      <c r="OEC176" s="167"/>
      <c r="OED176" s="147"/>
      <c r="OEE176" s="148"/>
      <c r="OEF176" s="187"/>
      <c r="OEG176" s="188"/>
      <c r="OEH176" s="165"/>
      <c r="OEI176" s="166"/>
      <c r="OEJ176" s="146"/>
      <c r="OEK176" s="145"/>
      <c r="OEL176" s="145"/>
      <c r="OEM176" s="167"/>
      <c r="OEN176" s="147"/>
      <c r="OEO176" s="148"/>
      <c r="OEP176" s="187"/>
      <c r="OEQ176" s="188"/>
      <c r="OER176" s="165"/>
      <c r="OES176" s="166"/>
      <c r="OET176" s="146"/>
      <c r="OEU176" s="145"/>
      <c r="OEV176" s="145"/>
      <c r="OEW176" s="167"/>
      <c r="OEX176" s="147"/>
      <c r="OEY176" s="148"/>
      <c r="OEZ176" s="187"/>
      <c r="OFA176" s="188"/>
      <c r="OFB176" s="165"/>
      <c r="OFC176" s="166"/>
      <c r="OFD176" s="146"/>
      <c r="OFE176" s="145"/>
      <c r="OFF176" s="145"/>
      <c r="OFG176" s="167"/>
      <c r="OFH176" s="147"/>
      <c r="OFI176" s="148"/>
      <c r="OFJ176" s="187"/>
      <c r="OFK176" s="188"/>
      <c r="OFL176" s="165"/>
      <c r="OFM176" s="166"/>
      <c r="OFN176" s="146"/>
      <c r="OFO176" s="145"/>
      <c r="OFP176" s="145"/>
      <c r="OFQ176" s="167"/>
      <c r="OFR176" s="147"/>
      <c r="OFS176" s="148"/>
      <c r="OFT176" s="187"/>
      <c r="OFU176" s="188"/>
      <c r="OFV176" s="165"/>
      <c r="OFW176" s="166"/>
      <c r="OFX176" s="146"/>
      <c r="OFY176" s="145"/>
      <c r="OFZ176" s="145"/>
      <c r="OGA176" s="167"/>
      <c r="OGB176" s="147"/>
      <c r="OGC176" s="148"/>
      <c r="OGD176" s="187"/>
      <c r="OGE176" s="188"/>
      <c r="OGF176" s="165"/>
      <c r="OGG176" s="166"/>
      <c r="OGH176" s="146"/>
      <c r="OGI176" s="145"/>
      <c r="OGJ176" s="145"/>
      <c r="OGK176" s="167"/>
      <c r="OGL176" s="147"/>
      <c r="OGM176" s="148"/>
      <c r="OGN176" s="187"/>
      <c r="OGO176" s="188"/>
      <c r="OGP176" s="165"/>
      <c r="OGQ176" s="166"/>
      <c r="OGR176" s="146"/>
      <c r="OGS176" s="145"/>
      <c r="OGT176" s="145"/>
      <c r="OGU176" s="167"/>
      <c r="OGV176" s="147"/>
      <c r="OGW176" s="148"/>
      <c r="OGX176" s="187"/>
      <c r="OGY176" s="188"/>
      <c r="OGZ176" s="165"/>
      <c r="OHA176" s="166"/>
      <c r="OHB176" s="146"/>
      <c r="OHC176" s="145"/>
      <c r="OHD176" s="145"/>
      <c r="OHE176" s="167"/>
      <c r="OHF176" s="147"/>
      <c r="OHG176" s="148"/>
      <c r="OHH176" s="187"/>
      <c r="OHI176" s="188"/>
      <c r="OHJ176" s="165"/>
      <c r="OHK176" s="166"/>
      <c r="OHL176" s="146"/>
      <c r="OHM176" s="145"/>
      <c r="OHN176" s="145"/>
      <c r="OHO176" s="167"/>
      <c r="OHP176" s="147"/>
      <c r="OHQ176" s="148"/>
      <c r="OHR176" s="187"/>
      <c r="OHS176" s="188"/>
      <c r="OHT176" s="165"/>
      <c r="OHU176" s="166"/>
      <c r="OHV176" s="146"/>
      <c r="OHW176" s="145"/>
      <c r="OHX176" s="145"/>
      <c r="OHY176" s="167"/>
      <c r="OHZ176" s="147"/>
      <c r="OIA176" s="148"/>
      <c r="OIB176" s="187"/>
      <c r="OIC176" s="188"/>
      <c r="OID176" s="165"/>
      <c r="OIE176" s="166"/>
      <c r="OIF176" s="146"/>
      <c r="OIG176" s="145"/>
      <c r="OIH176" s="145"/>
      <c r="OII176" s="167"/>
      <c r="OIJ176" s="147"/>
      <c r="OIK176" s="148"/>
      <c r="OIL176" s="187"/>
      <c r="OIM176" s="188"/>
      <c r="OIN176" s="165"/>
      <c r="OIO176" s="166"/>
      <c r="OIP176" s="146"/>
      <c r="OIQ176" s="145"/>
      <c r="OIR176" s="145"/>
      <c r="OIS176" s="167"/>
      <c r="OIT176" s="147"/>
      <c r="OIU176" s="148"/>
      <c r="OIV176" s="187"/>
      <c r="OIW176" s="188"/>
      <c r="OIX176" s="165"/>
      <c r="OIY176" s="166"/>
      <c r="OIZ176" s="146"/>
      <c r="OJA176" s="145"/>
      <c r="OJB176" s="145"/>
      <c r="OJC176" s="167"/>
      <c r="OJD176" s="147"/>
      <c r="OJE176" s="148"/>
      <c r="OJF176" s="187"/>
      <c r="OJG176" s="188"/>
      <c r="OJH176" s="165"/>
      <c r="OJI176" s="166"/>
      <c r="OJJ176" s="146"/>
      <c r="OJK176" s="145"/>
      <c r="OJL176" s="145"/>
      <c r="OJM176" s="167"/>
      <c r="OJN176" s="147"/>
      <c r="OJO176" s="148"/>
      <c r="OJP176" s="187"/>
      <c r="OJQ176" s="188"/>
      <c r="OJR176" s="165"/>
      <c r="OJS176" s="166"/>
      <c r="OJT176" s="146"/>
      <c r="OJU176" s="145"/>
      <c r="OJV176" s="145"/>
      <c r="OJW176" s="167"/>
      <c r="OJX176" s="147"/>
      <c r="OJY176" s="148"/>
      <c r="OJZ176" s="187"/>
      <c r="OKA176" s="188"/>
      <c r="OKB176" s="165"/>
      <c r="OKC176" s="166"/>
      <c r="OKD176" s="146"/>
      <c r="OKE176" s="145"/>
      <c r="OKF176" s="145"/>
      <c r="OKG176" s="167"/>
      <c r="OKH176" s="147"/>
      <c r="OKI176" s="148"/>
      <c r="OKJ176" s="187"/>
      <c r="OKK176" s="188"/>
      <c r="OKL176" s="165"/>
      <c r="OKM176" s="166"/>
      <c r="OKN176" s="146"/>
      <c r="OKO176" s="145"/>
      <c r="OKP176" s="145"/>
      <c r="OKQ176" s="167"/>
      <c r="OKR176" s="147"/>
      <c r="OKS176" s="148"/>
      <c r="OKT176" s="187"/>
      <c r="OKU176" s="188"/>
      <c r="OKV176" s="165"/>
      <c r="OKW176" s="166"/>
      <c r="OKX176" s="146"/>
      <c r="OKY176" s="145"/>
      <c r="OKZ176" s="145"/>
      <c r="OLA176" s="167"/>
      <c r="OLB176" s="147"/>
      <c r="OLC176" s="148"/>
      <c r="OLD176" s="187"/>
      <c r="OLE176" s="188"/>
      <c r="OLF176" s="165"/>
      <c r="OLG176" s="166"/>
      <c r="OLH176" s="146"/>
      <c r="OLI176" s="145"/>
      <c r="OLJ176" s="145"/>
      <c r="OLK176" s="167"/>
      <c r="OLL176" s="147"/>
      <c r="OLM176" s="148"/>
      <c r="OLN176" s="187"/>
      <c r="OLO176" s="188"/>
      <c r="OLP176" s="165"/>
      <c r="OLQ176" s="166"/>
      <c r="OLR176" s="146"/>
      <c r="OLS176" s="145"/>
      <c r="OLT176" s="145"/>
      <c r="OLU176" s="167"/>
      <c r="OLV176" s="147"/>
      <c r="OLW176" s="148"/>
      <c r="OLX176" s="187"/>
      <c r="OLY176" s="188"/>
      <c r="OLZ176" s="165"/>
      <c r="OMA176" s="166"/>
      <c r="OMB176" s="146"/>
      <c r="OMC176" s="145"/>
      <c r="OMD176" s="145"/>
      <c r="OME176" s="167"/>
      <c r="OMF176" s="147"/>
      <c r="OMG176" s="148"/>
      <c r="OMH176" s="187"/>
      <c r="OMI176" s="188"/>
      <c r="OMJ176" s="165"/>
      <c r="OMK176" s="166"/>
      <c r="OML176" s="146"/>
      <c r="OMM176" s="145"/>
      <c r="OMN176" s="145"/>
      <c r="OMO176" s="167"/>
      <c r="OMP176" s="147"/>
      <c r="OMQ176" s="148"/>
      <c r="OMR176" s="187"/>
      <c r="OMS176" s="188"/>
      <c r="OMT176" s="165"/>
      <c r="OMU176" s="166"/>
      <c r="OMV176" s="146"/>
      <c r="OMW176" s="145"/>
      <c r="OMX176" s="145"/>
      <c r="OMY176" s="167"/>
      <c r="OMZ176" s="147"/>
      <c r="ONA176" s="148"/>
      <c r="ONB176" s="187"/>
      <c r="ONC176" s="188"/>
      <c r="OND176" s="165"/>
      <c r="ONE176" s="166"/>
      <c r="ONF176" s="146"/>
      <c r="ONG176" s="145"/>
      <c r="ONH176" s="145"/>
      <c r="ONI176" s="167"/>
      <c r="ONJ176" s="147"/>
      <c r="ONK176" s="148"/>
      <c r="ONL176" s="187"/>
      <c r="ONM176" s="188"/>
      <c r="ONN176" s="165"/>
      <c r="ONO176" s="166"/>
      <c r="ONP176" s="146"/>
      <c r="ONQ176" s="145"/>
      <c r="ONR176" s="145"/>
      <c r="ONS176" s="167"/>
      <c r="ONT176" s="147"/>
      <c r="ONU176" s="148"/>
      <c r="ONV176" s="187"/>
      <c r="ONW176" s="188"/>
      <c r="ONX176" s="165"/>
      <c r="ONY176" s="166"/>
      <c r="ONZ176" s="146"/>
      <c r="OOA176" s="145"/>
      <c r="OOB176" s="145"/>
      <c r="OOC176" s="167"/>
      <c r="OOD176" s="147"/>
      <c r="OOE176" s="148"/>
      <c r="OOF176" s="187"/>
      <c r="OOG176" s="188"/>
      <c r="OOH176" s="165"/>
      <c r="OOI176" s="166"/>
      <c r="OOJ176" s="146"/>
      <c r="OOK176" s="145"/>
      <c r="OOL176" s="145"/>
      <c r="OOM176" s="167"/>
      <c r="OON176" s="147"/>
      <c r="OOO176" s="148"/>
      <c r="OOP176" s="187"/>
      <c r="OOQ176" s="188"/>
      <c r="OOR176" s="165"/>
      <c r="OOS176" s="166"/>
      <c r="OOT176" s="146"/>
      <c r="OOU176" s="145"/>
      <c r="OOV176" s="145"/>
      <c r="OOW176" s="167"/>
      <c r="OOX176" s="147"/>
      <c r="OOY176" s="148"/>
      <c r="OOZ176" s="187"/>
      <c r="OPA176" s="188"/>
      <c r="OPB176" s="165"/>
      <c r="OPC176" s="166"/>
      <c r="OPD176" s="146"/>
      <c r="OPE176" s="145"/>
      <c r="OPF176" s="145"/>
      <c r="OPG176" s="167"/>
      <c r="OPH176" s="147"/>
      <c r="OPI176" s="148"/>
      <c r="OPJ176" s="187"/>
      <c r="OPK176" s="188"/>
      <c r="OPL176" s="165"/>
      <c r="OPM176" s="166"/>
      <c r="OPN176" s="146"/>
      <c r="OPO176" s="145"/>
      <c r="OPP176" s="145"/>
      <c r="OPQ176" s="167"/>
      <c r="OPR176" s="147"/>
      <c r="OPS176" s="148"/>
      <c r="OPT176" s="187"/>
      <c r="OPU176" s="188"/>
      <c r="OPV176" s="165"/>
      <c r="OPW176" s="166"/>
      <c r="OPX176" s="146"/>
      <c r="OPY176" s="145"/>
      <c r="OPZ176" s="145"/>
      <c r="OQA176" s="167"/>
      <c r="OQB176" s="147"/>
      <c r="OQC176" s="148"/>
      <c r="OQD176" s="187"/>
      <c r="OQE176" s="188"/>
      <c r="OQF176" s="165"/>
      <c r="OQG176" s="166"/>
      <c r="OQH176" s="146"/>
      <c r="OQI176" s="145"/>
      <c r="OQJ176" s="145"/>
      <c r="OQK176" s="167"/>
      <c r="OQL176" s="147"/>
      <c r="OQM176" s="148"/>
      <c r="OQN176" s="187"/>
      <c r="OQO176" s="188"/>
      <c r="OQP176" s="165"/>
      <c r="OQQ176" s="166"/>
      <c r="OQR176" s="146"/>
      <c r="OQS176" s="145"/>
      <c r="OQT176" s="145"/>
      <c r="OQU176" s="167"/>
      <c r="OQV176" s="147"/>
      <c r="OQW176" s="148"/>
      <c r="OQX176" s="187"/>
      <c r="OQY176" s="188"/>
      <c r="OQZ176" s="165"/>
      <c r="ORA176" s="166"/>
      <c r="ORB176" s="146"/>
      <c r="ORC176" s="145"/>
      <c r="ORD176" s="145"/>
      <c r="ORE176" s="167"/>
      <c r="ORF176" s="147"/>
      <c r="ORG176" s="148"/>
      <c r="ORH176" s="187"/>
      <c r="ORI176" s="188"/>
      <c r="ORJ176" s="165"/>
      <c r="ORK176" s="166"/>
      <c r="ORL176" s="146"/>
      <c r="ORM176" s="145"/>
      <c r="ORN176" s="145"/>
      <c r="ORO176" s="167"/>
      <c r="ORP176" s="147"/>
      <c r="ORQ176" s="148"/>
      <c r="ORR176" s="187"/>
      <c r="ORS176" s="188"/>
      <c r="ORT176" s="165"/>
      <c r="ORU176" s="166"/>
      <c r="ORV176" s="146"/>
      <c r="ORW176" s="145"/>
      <c r="ORX176" s="145"/>
      <c r="ORY176" s="167"/>
      <c r="ORZ176" s="147"/>
      <c r="OSA176" s="148"/>
      <c r="OSB176" s="187"/>
      <c r="OSC176" s="188"/>
      <c r="OSD176" s="165"/>
      <c r="OSE176" s="166"/>
      <c r="OSF176" s="146"/>
      <c r="OSG176" s="145"/>
      <c r="OSH176" s="145"/>
      <c r="OSI176" s="167"/>
      <c r="OSJ176" s="147"/>
      <c r="OSK176" s="148"/>
      <c r="OSL176" s="187"/>
      <c r="OSM176" s="188"/>
      <c r="OSN176" s="165"/>
      <c r="OSO176" s="166"/>
      <c r="OSP176" s="146"/>
      <c r="OSQ176" s="145"/>
      <c r="OSR176" s="145"/>
      <c r="OSS176" s="167"/>
      <c r="OST176" s="147"/>
      <c r="OSU176" s="148"/>
      <c r="OSV176" s="187"/>
      <c r="OSW176" s="188"/>
      <c r="OSX176" s="165"/>
      <c r="OSY176" s="166"/>
      <c r="OSZ176" s="146"/>
      <c r="OTA176" s="145"/>
      <c r="OTB176" s="145"/>
      <c r="OTC176" s="167"/>
      <c r="OTD176" s="147"/>
      <c r="OTE176" s="148"/>
      <c r="OTF176" s="187"/>
      <c r="OTG176" s="188"/>
      <c r="OTH176" s="165"/>
      <c r="OTI176" s="166"/>
      <c r="OTJ176" s="146"/>
      <c r="OTK176" s="145"/>
      <c r="OTL176" s="145"/>
      <c r="OTM176" s="167"/>
      <c r="OTN176" s="147"/>
      <c r="OTO176" s="148"/>
      <c r="OTP176" s="187"/>
      <c r="OTQ176" s="188"/>
      <c r="OTR176" s="165"/>
      <c r="OTS176" s="166"/>
      <c r="OTT176" s="146"/>
      <c r="OTU176" s="145"/>
      <c r="OTV176" s="145"/>
      <c r="OTW176" s="167"/>
      <c r="OTX176" s="147"/>
      <c r="OTY176" s="148"/>
      <c r="OTZ176" s="187"/>
      <c r="OUA176" s="188"/>
      <c r="OUB176" s="165"/>
      <c r="OUC176" s="166"/>
      <c r="OUD176" s="146"/>
      <c r="OUE176" s="145"/>
      <c r="OUF176" s="145"/>
      <c r="OUG176" s="167"/>
      <c r="OUH176" s="147"/>
      <c r="OUI176" s="148"/>
      <c r="OUJ176" s="187"/>
      <c r="OUK176" s="188"/>
      <c r="OUL176" s="165"/>
      <c r="OUM176" s="166"/>
      <c r="OUN176" s="146"/>
      <c r="OUO176" s="145"/>
      <c r="OUP176" s="145"/>
      <c r="OUQ176" s="167"/>
      <c r="OUR176" s="147"/>
      <c r="OUS176" s="148"/>
      <c r="OUT176" s="187"/>
      <c r="OUU176" s="188"/>
      <c r="OUV176" s="165"/>
      <c r="OUW176" s="166"/>
      <c r="OUX176" s="146"/>
      <c r="OUY176" s="145"/>
      <c r="OUZ176" s="145"/>
      <c r="OVA176" s="167"/>
      <c r="OVB176" s="147"/>
      <c r="OVC176" s="148"/>
      <c r="OVD176" s="187"/>
      <c r="OVE176" s="188"/>
      <c r="OVF176" s="165"/>
      <c r="OVG176" s="166"/>
      <c r="OVH176" s="146"/>
      <c r="OVI176" s="145"/>
      <c r="OVJ176" s="145"/>
      <c r="OVK176" s="167"/>
      <c r="OVL176" s="147"/>
      <c r="OVM176" s="148"/>
      <c r="OVN176" s="187"/>
      <c r="OVO176" s="188"/>
      <c r="OVP176" s="165"/>
      <c r="OVQ176" s="166"/>
      <c r="OVR176" s="146"/>
      <c r="OVS176" s="145"/>
      <c r="OVT176" s="145"/>
      <c r="OVU176" s="167"/>
      <c r="OVV176" s="147"/>
      <c r="OVW176" s="148"/>
      <c r="OVX176" s="187"/>
      <c r="OVY176" s="188"/>
      <c r="OVZ176" s="165"/>
      <c r="OWA176" s="166"/>
      <c r="OWB176" s="146"/>
      <c r="OWC176" s="145"/>
      <c r="OWD176" s="145"/>
      <c r="OWE176" s="167"/>
      <c r="OWF176" s="147"/>
      <c r="OWG176" s="148"/>
      <c r="OWH176" s="187"/>
      <c r="OWI176" s="188"/>
      <c r="OWJ176" s="165"/>
      <c r="OWK176" s="166"/>
      <c r="OWL176" s="146"/>
      <c r="OWM176" s="145"/>
      <c r="OWN176" s="145"/>
      <c r="OWO176" s="167"/>
      <c r="OWP176" s="147"/>
      <c r="OWQ176" s="148"/>
      <c r="OWR176" s="187"/>
      <c r="OWS176" s="188"/>
      <c r="OWT176" s="165"/>
      <c r="OWU176" s="166"/>
      <c r="OWV176" s="146"/>
      <c r="OWW176" s="145"/>
      <c r="OWX176" s="145"/>
      <c r="OWY176" s="167"/>
      <c r="OWZ176" s="147"/>
      <c r="OXA176" s="148"/>
      <c r="OXB176" s="187"/>
      <c r="OXC176" s="188"/>
      <c r="OXD176" s="165"/>
      <c r="OXE176" s="166"/>
      <c r="OXF176" s="146"/>
      <c r="OXG176" s="145"/>
      <c r="OXH176" s="145"/>
      <c r="OXI176" s="167"/>
      <c r="OXJ176" s="147"/>
      <c r="OXK176" s="148"/>
      <c r="OXL176" s="187"/>
      <c r="OXM176" s="188"/>
      <c r="OXN176" s="165"/>
      <c r="OXO176" s="166"/>
      <c r="OXP176" s="146"/>
      <c r="OXQ176" s="145"/>
      <c r="OXR176" s="145"/>
      <c r="OXS176" s="167"/>
      <c r="OXT176" s="147"/>
      <c r="OXU176" s="148"/>
      <c r="OXV176" s="187"/>
      <c r="OXW176" s="188"/>
      <c r="OXX176" s="165"/>
      <c r="OXY176" s="166"/>
      <c r="OXZ176" s="146"/>
      <c r="OYA176" s="145"/>
      <c r="OYB176" s="145"/>
      <c r="OYC176" s="167"/>
      <c r="OYD176" s="147"/>
      <c r="OYE176" s="148"/>
      <c r="OYF176" s="187"/>
      <c r="OYG176" s="188"/>
      <c r="OYH176" s="165"/>
      <c r="OYI176" s="166"/>
      <c r="OYJ176" s="146"/>
      <c r="OYK176" s="145"/>
      <c r="OYL176" s="145"/>
      <c r="OYM176" s="167"/>
      <c r="OYN176" s="147"/>
      <c r="OYO176" s="148"/>
      <c r="OYP176" s="187"/>
      <c r="OYQ176" s="188"/>
      <c r="OYR176" s="165"/>
      <c r="OYS176" s="166"/>
      <c r="OYT176" s="146"/>
      <c r="OYU176" s="145"/>
      <c r="OYV176" s="145"/>
      <c r="OYW176" s="167"/>
      <c r="OYX176" s="147"/>
      <c r="OYY176" s="148"/>
      <c r="OYZ176" s="187"/>
      <c r="OZA176" s="188"/>
      <c r="OZB176" s="165"/>
      <c r="OZC176" s="166"/>
      <c r="OZD176" s="146"/>
      <c r="OZE176" s="145"/>
      <c r="OZF176" s="145"/>
      <c r="OZG176" s="167"/>
      <c r="OZH176" s="147"/>
      <c r="OZI176" s="148"/>
      <c r="OZJ176" s="187"/>
      <c r="OZK176" s="188"/>
      <c r="OZL176" s="165"/>
      <c r="OZM176" s="166"/>
      <c r="OZN176" s="146"/>
      <c r="OZO176" s="145"/>
      <c r="OZP176" s="145"/>
      <c r="OZQ176" s="167"/>
      <c r="OZR176" s="147"/>
      <c r="OZS176" s="148"/>
      <c r="OZT176" s="187"/>
      <c r="OZU176" s="188"/>
      <c r="OZV176" s="165"/>
      <c r="OZW176" s="166"/>
      <c r="OZX176" s="146"/>
      <c r="OZY176" s="145"/>
      <c r="OZZ176" s="145"/>
      <c r="PAA176" s="167"/>
      <c r="PAB176" s="147"/>
      <c r="PAC176" s="148"/>
      <c r="PAD176" s="187"/>
      <c r="PAE176" s="188"/>
      <c r="PAF176" s="165"/>
      <c r="PAG176" s="166"/>
      <c r="PAH176" s="146"/>
      <c r="PAI176" s="145"/>
      <c r="PAJ176" s="145"/>
      <c r="PAK176" s="167"/>
      <c r="PAL176" s="147"/>
      <c r="PAM176" s="148"/>
      <c r="PAN176" s="187"/>
      <c r="PAO176" s="188"/>
      <c r="PAP176" s="165"/>
      <c r="PAQ176" s="166"/>
      <c r="PAR176" s="146"/>
      <c r="PAS176" s="145"/>
      <c r="PAT176" s="145"/>
      <c r="PAU176" s="167"/>
      <c r="PAV176" s="147"/>
      <c r="PAW176" s="148"/>
      <c r="PAX176" s="187"/>
      <c r="PAY176" s="188"/>
      <c r="PAZ176" s="165"/>
      <c r="PBA176" s="166"/>
      <c r="PBB176" s="146"/>
      <c r="PBC176" s="145"/>
      <c r="PBD176" s="145"/>
      <c r="PBE176" s="167"/>
      <c r="PBF176" s="147"/>
      <c r="PBG176" s="148"/>
      <c r="PBH176" s="187"/>
      <c r="PBI176" s="188"/>
      <c r="PBJ176" s="165"/>
      <c r="PBK176" s="166"/>
      <c r="PBL176" s="146"/>
      <c r="PBM176" s="145"/>
      <c r="PBN176" s="145"/>
      <c r="PBO176" s="167"/>
      <c r="PBP176" s="147"/>
      <c r="PBQ176" s="148"/>
      <c r="PBR176" s="187"/>
      <c r="PBS176" s="188"/>
      <c r="PBT176" s="165"/>
      <c r="PBU176" s="166"/>
      <c r="PBV176" s="146"/>
      <c r="PBW176" s="145"/>
      <c r="PBX176" s="145"/>
      <c r="PBY176" s="167"/>
      <c r="PBZ176" s="147"/>
      <c r="PCA176" s="148"/>
      <c r="PCB176" s="187"/>
      <c r="PCC176" s="188"/>
      <c r="PCD176" s="165"/>
      <c r="PCE176" s="166"/>
      <c r="PCF176" s="146"/>
      <c r="PCG176" s="145"/>
      <c r="PCH176" s="145"/>
      <c r="PCI176" s="167"/>
      <c r="PCJ176" s="147"/>
      <c r="PCK176" s="148"/>
      <c r="PCL176" s="187"/>
      <c r="PCM176" s="188"/>
      <c r="PCN176" s="165"/>
      <c r="PCO176" s="166"/>
      <c r="PCP176" s="146"/>
      <c r="PCQ176" s="145"/>
      <c r="PCR176" s="145"/>
      <c r="PCS176" s="167"/>
      <c r="PCT176" s="147"/>
      <c r="PCU176" s="148"/>
      <c r="PCV176" s="187"/>
      <c r="PCW176" s="188"/>
      <c r="PCX176" s="165"/>
      <c r="PCY176" s="166"/>
      <c r="PCZ176" s="146"/>
      <c r="PDA176" s="145"/>
      <c r="PDB176" s="145"/>
      <c r="PDC176" s="167"/>
      <c r="PDD176" s="147"/>
      <c r="PDE176" s="148"/>
      <c r="PDF176" s="187"/>
      <c r="PDG176" s="188"/>
      <c r="PDH176" s="165"/>
      <c r="PDI176" s="166"/>
      <c r="PDJ176" s="146"/>
      <c r="PDK176" s="145"/>
      <c r="PDL176" s="145"/>
      <c r="PDM176" s="167"/>
      <c r="PDN176" s="147"/>
      <c r="PDO176" s="148"/>
      <c r="PDP176" s="187"/>
      <c r="PDQ176" s="188"/>
      <c r="PDR176" s="165"/>
      <c r="PDS176" s="166"/>
      <c r="PDT176" s="146"/>
      <c r="PDU176" s="145"/>
      <c r="PDV176" s="145"/>
      <c r="PDW176" s="167"/>
      <c r="PDX176" s="147"/>
      <c r="PDY176" s="148"/>
      <c r="PDZ176" s="187"/>
      <c r="PEA176" s="188"/>
      <c r="PEB176" s="165"/>
      <c r="PEC176" s="166"/>
      <c r="PED176" s="146"/>
      <c r="PEE176" s="145"/>
      <c r="PEF176" s="145"/>
      <c r="PEG176" s="167"/>
      <c r="PEH176" s="147"/>
      <c r="PEI176" s="148"/>
      <c r="PEJ176" s="187"/>
      <c r="PEK176" s="188"/>
      <c r="PEL176" s="165"/>
      <c r="PEM176" s="166"/>
      <c r="PEN176" s="146"/>
      <c r="PEO176" s="145"/>
      <c r="PEP176" s="145"/>
      <c r="PEQ176" s="167"/>
      <c r="PER176" s="147"/>
      <c r="PES176" s="148"/>
      <c r="PET176" s="187"/>
      <c r="PEU176" s="188"/>
      <c r="PEV176" s="165"/>
      <c r="PEW176" s="166"/>
      <c r="PEX176" s="146"/>
      <c r="PEY176" s="145"/>
      <c r="PEZ176" s="145"/>
      <c r="PFA176" s="167"/>
      <c r="PFB176" s="147"/>
      <c r="PFC176" s="148"/>
      <c r="PFD176" s="187"/>
      <c r="PFE176" s="188"/>
      <c r="PFF176" s="165"/>
      <c r="PFG176" s="166"/>
      <c r="PFH176" s="146"/>
      <c r="PFI176" s="145"/>
      <c r="PFJ176" s="145"/>
      <c r="PFK176" s="167"/>
      <c r="PFL176" s="147"/>
      <c r="PFM176" s="148"/>
      <c r="PFN176" s="187"/>
      <c r="PFO176" s="188"/>
      <c r="PFP176" s="165"/>
      <c r="PFQ176" s="166"/>
      <c r="PFR176" s="146"/>
      <c r="PFS176" s="145"/>
      <c r="PFT176" s="145"/>
      <c r="PFU176" s="167"/>
      <c r="PFV176" s="147"/>
      <c r="PFW176" s="148"/>
      <c r="PFX176" s="187"/>
      <c r="PFY176" s="188"/>
      <c r="PFZ176" s="165"/>
      <c r="PGA176" s="166"/>
      <c r="PGB176" s="146"/>
      <c r="PGC176" s="145"/>
      <c r="PGD176" s="145"/>
      <c r="PGE176" s="167"/>
      <c r="PGF176" s="147"/>
      <c r="PGG176" s="148"/>
      <c r="PGH176" s="187"/>
      <c r="PGI176" s="188"/>
      <c r="PGJ176" s="165"/>
      <c r="PGK176" s="166"/>
      <c r="PGL176" s="146"/>
      <c r="PGM176" s="145"/>
      <c r="PGN176" s="145"/>
      <c r="PGO176" s="167"/>
      <c r="PGP176" s="147"/>
      <c r="PGQ176" s="148"/>
      <c r="PGR176" s="187"/>
      <c r="PGS176" s="188"/>
      <c r="PGT176" s="165"/>
      <c r="PGU176" s="166"/>
      <c r="PGV176" s="146"/>
      <c r="PGW176" s="145"/>
      <c r="PGX176" s="145"/>
      <c r="PGY176" s="167"/>
      <c r="PGZ176" s="147"/>
      <c r="PHA176" s="148"/>
      <c r="PHB176" s="187"/>
      <c r="PHC176" s="188"/>
      <c r="PHD176" s="165"/>
      <c r="PHE176" s="166"/>
      <c r="PHF176" s="146"/>
      <c r="PHG176" s="145"/>
      <c r="PHH176" s="145"/>
      <c r="PHI176" s="167"/>
      <c r="PHJ176" s="147"/>
      <c r="PHK176" s="148"/>
      <c r="PHL176" s="187"/>
      <c r="PHM176" s="188"/>
      <c r="PHN176" s="165"/>
      <c r="PHO176" s="166"/>
      <c r="PHP176" s="146"/>
      <c r="PHQ176" s="145"/>
      <c r="PHR176" s="145"/>
      <c r="PHS176" s="167"/>
      <c r="PHT176" s="147"/>
      <c r="PHU176" s="148"/>
      <c r="PHV176" s="187"/>
      <c r="PHW176" s="188"/>
      <c r="PHX176" s="165"/>
      <c r="PHY176" s="166"/>
      <c r="PHZ176" s="146"/>
      <c r="PIA176" s="145"/>
      <c r="PIB176" s="145"/>
      <c r="PIC176" s="167"/>
      <c r="PID176" s="147"/>
      <c r="PIE176" s="148"/>
      <c r="PIF176" s="187"/>
      <c r="PIG176" s="188"/>
      <c r="PIH176" s="165"/>
      <c r="PII176" s="166"/>
      <c r="PIJ176" s="146"/>
      <c r="PIK176" s="145"/>
      <c r="PIL176" s="145"/>
      <c r="PIM176" s="167"/>
      <c r="PIN176" s="147"/>
      <c r="PIO176" s="148"/>
      <c r="PIP176" s="187"/>
      <c r="PIQ176" s="188"/>
      <c r="PIR176" s="165"/>
      <c r="PIS176" s="166"/>
      <c r="PIT176" s="146"/>
      <c r="PIU176" s="145"/>
      <c r="PIV176" s="145"/>
      <c r="PIW176" s="167"/>
      <c r="PIX176" s="147"/>
      <c r="PIY176" s="148"/>
      <c r="PIZ176" s="187"/>
      <c r="PJA176" s="188"/>
      <c r="PJB176" s="165"/>
      <c r="PJC176" s="166"/>
      <c r="PJD176" s="146"/>
      <c r="PJE176" s="145"/>
      <c r="PJF176" s="145"/>
      <c r="PJG176" s="167"/>
      <c r="PJH176" s="147"/>
      <c r="PJI176" s="148"/>
      <c r="PJJ176" s="187"/>
      <c r="PJK176" s="188"/>
      <c r="PJL176" s="165"/>
      <c r="PJM176" s="166"/>
      <c r="PJN176" s="146"/>
      <c r="PJO176" s="145"/>
      <c r="PJP176" s="145"/>
      <c r="PJQ176" s="167"/>
      <c r="PJR176" s="147"/>
      <c r="PJS176" s="148"/>
      <c r="PJT176" s="187"/>
      <c r="PJU176" s="188"/>
      <c r="PJV176" s="165"/>
      <c r="PJW176" s="166"/>
      <c r="PJX176" s="146"/>
      <c r="PJY176" s="145"/>
      <c r="PJZ176" s="145"/>
      <c r="PKA176" s="167"/>
      <c r="PKB176" s="147"/>
      <c r="PKC176" s="148"/>
      <c r="PKD176" s="187"/>
      <c r="PKE176" s="188"/>
      <c r="PKF176" s="165"/>
      <c r="PKG176" s="166"/>
      <c r="PKH176" s="146"/>
      <c r="PKI176" s="145"/>
      <c r="PKJ176" s="145"/>
      <c r="PKK176" s="167"/>
      <c r="PKL176" s="147"/>
      <c r="PKM176" s="148"/>
      <c r="PKN176" s="187"/>
      <c r="PKO176" s="188"/>
      <c r="PKP176" s="165"/>
      <c r="PKQ176" s="166"/>
      <c r="PKR176" s="146"/>
      <c r="PKS176" s="145"/>
      <c r="PKT176" s="145"/>
      <c r="PKU176" s="167"/>
      <c r="PKV176" s="147"/>
      <c r="PKW176" s="148"/>
      <c r="PKX176" s="187"/>
      <c r="PKY176" s="188"/>
      <c r="PKZ176" s="165"/>
      <c r="PLA176" s="166"/>
      <c r="PLB176" s="146"/>
      <c r="PLC176" s="145"/>
      <c r="PLD176" s="145"/>
      <c r="PLE176" s="167"/>
      <c r="PLF176" s="147"/>
      <c r="PLG176" s="148"/>
      <c r="PLH176" s="187"/>
      <c r="PLI176" s="188"/>
      <c r="PLJ176" s="165"/>
      <c r="PLK176" s="166"/>
      <c r="PLL176" s="146"/>
      <c r="PLM176" s="145"/>
      <c r="PLN176" s="145"/>
      <c r="PLO176" s="167"/>
      <c r="PLP176" s="147"/>
      <c r="PLQ176" s="148"/>
      <c r="PLR176" s="187"/>
      <c r="PLS176" s="188"/>
      <c r="PLT176" s="165"/>
      <c r="PLU176" s="166"/>
      <c r="PLV176" s="146"/>
      <c r="PLW176" s="145"/>
      <c r="PLX176" s="145"/>
      <c r="PLY176" s="167"/>
      <c r="PLZ176" s="147"/>
      <c r="PMA176" s="148"/>
      <c r="PMB176" s="187"/>
      <c r="PMC176" s="188"/>
      <c r="PMD176" s="165"/>
      <c r="PME176" s="166"/>
      <c r="PMF176" s="146"/>
      <c r="PMG176" s="145"/>
      <c r="PMH176" s="145"/>
      <c r="PMI176" s="167"/>
      <c r="PMJ176" s="147"/>
      <c r="PMK176" s="148"/>
      <c r="PML176" s="187"/>
      <c r="PMM176" s="188"/>
      <c r="PMN176" s="165"/>
      <c r="PMO176" s="166"/>
      <c r="PMP176" s="146"/>
      <c r="PMQ176" s="145"/>
      <c r="PMR176" s="145"/>
      <c r="PMS176" s="167"/>
      <c r="PMT176" s="147"/>
      <c r="PMU176" s="148"/>
      <c r="PMV176" s="187"/>
      <c r="PMW176" s="188"/>
      <c r="PMX176" s="165"/>
      <c r="PMY176" s="166"/>
      <c r="PMZ176" s="146"/>
      <c r="PNA176" s="145"/>
      <c r="PNB176" s="145"/>
      <c r="PNC176" s="167"/>
      <c r="PND176" s="147"/>
      <c r="PNE176" s="148"/>
      <c r="PNF176" s="187"/>
      <c r="PNG176" s="188"/>
      <c r="PNH176" s="165"/>
      <c r="PNI176" s="166"/>
      <c r="PNJ176" s="146"/>
      <c r="PNK176" s="145"/>
      <c r="PNL176" s="145"/>
      <c r="PNM176" s="167"/>
      <c r="PNN176" s="147"/>
      <c r="PNO176" s="148"/>
      <c r="PNP176" s="187"/>
      <c r="PNQ176" s="188"/>
      <c r="PNR176" s="165"/>
      <c r="PNS176" s="166"/>
      <c r="PNT176" s="146"/>
      <c r="PNU176" s="145"/>
      <c r="PNV176" s="145"/>
      <c r="PNW176" s="167"/>
      <c r="PNX176" s="147"/>
      <c r="PNY176" s="148"/>
      <c r="PNZ176" s="187"/>
      <c r="POA176" s="188"/>
      <c r="POB176" s="165"/>
      <c r="POC176" s="166"/>
      <c r="POD176" s="146"/>
      <c r="POE176" s="145"/>
      <c r="POF176" s="145"/>
      <c r="POG176" s="167"/>
      <c r="POH176" s="147"/>
      <c r="POI176" s="148"/>
      <c r="POJ176" s="187"/>
      <c r="POK176" s="188"/>
      <c r="POL176" s="165"/>
      <c r="POM176" s="166"/>
      <c r="PON176" s="146"/>
      <c r="POO176" s="145"/>
      <c r="POP176" s="145"/>
      <c r="POQ176" s="167"/>
      <c r="POR176" s="147"/>
      <c r="POS176" s="148"/>
      <c r="POT176" s="187"/>
      <c r="POU176" s="188"/>
      <c r="POV176" s="165"/>
      <c r="POW176" s="166"/>
      <c r="POX176" s="146"/>
      <c r="POY176" s="145"/>
      <c r="POZ176" s="145"/>
      <c r="PPA176" s="167"/>
      <c r="PPB176" s="147"/>
      <c r="PPC176" s="148"/>
      <c r="PPD176" s="187"/>
      <c r="PPE176" s="188"/>
      <c r="PPF176" s="165"/>
      <c r="PPG176" s="166"/>
      <c r="PPH176" s="146"/>
      <c r="PPI176" s="145"/>
      <c r="PPJ176" s="145"/>
      <c r="PPK176" s="167"/>
      <c r="PPL176" s="147"/>
      <c r="PPM176" s="148"/>
      <c r="PPN176" s="187"/>
      <c r="PPO176" s="188"/>
      <c r="PPP176" s="165"/>
      <c r="PPQ176" s="166"/>
      <c r="PPR176" s="146"/>
      <c r="PPS176" s="145"/>
      <c r="PPT176" s="145"/>
      <c r="PPU176" s="167"/>
      <c r="PPV176" s="147"/>
      <c r="PPW176" s="148"/>
      <c r="PPX176" s="187"/>
      <c r="PPY176" s="188"/>
      <c r="PPZ176" s="165"/>
      <c r="PQA176" s="166"/>
      <c r="PQB176" s="146"/>
      <c r="PQC176" s="145"/>
      <c r="PQD176" s="145"/>
      <c r="PQE176" s="167"/>
      <c r="PQF176" s="147"/>
      <c r="PQG176" s="148"/>
      <c r="PQH176" s="187"/>
      <c r="PQI176" s="188"/>
      <c r="PQJ176" s="165"/>
      <c r="PQK176" s="166"/>
      <c r="PQL176" s="146"/>
      <c r="PQM176" s="145"/>
      <c r="PQN176" s="145"/>
      <c r="PQO176" s="167"/>
      <c r="PQP176" s="147"/>
      <c r="PQQ176" s="148"/>
      <c r="PQR176" s="187"/>
      <c r="PQS176" s="188"/>
      <c r="PQT176" s="165"/>
      <c r="PQU176" s="166"/>
      <c r="PQV176" s="146"/>
      <c r="PQW176" s="145"/>
      <c r="PQX176" s="145"/>
      <c r="PQY176" s="167"/>
      <c r="PQZ176" s="147"/>
      <c r="PRA176" s="148"/>
      <c r="PRB176" s="187"/>
      <c r="PRC176" s="188"/>
      <c r="PRD176" s="165"/>
      <c r="PRE176" s="166"/>
      <c r="PRF176" s="146"/>
      <c r="PRG176" s="145"/>
      <c r="PRH176" s="145"/>
      <c r="PRI176" s="167"/>
      <c r="PRJ176" s="147"/>
      <c r="PRK176" s="148"/>
      <c r="PRL176" s="187"/>
      <c r="PRM176" s="188"/>
      <c r="PRN176" s="165"/>
      <c r="PRO176" s="166"/>
      <c r="PRP176" s="146"/>
      <c r="PRQ176" s="145"/>
      <c r="PRR176" s="145"/>
      <c r="PRS176" s="167"/>
      <c r="PRT176" s="147"/>
      <c r="PRU176" s="148"/>
      <c r="PRV176" s="187"/>
      <c r="PRW176" s="188"/>
      <c r="PRX176" s="165"/>
      <c r="PRY176" s="166"/>
      <c r="PRZ176" s="146"/>
      <c r="PSA176" s="145"/>
      <c r="PSB176" s="145"/>
      <c r="PSC176" s="167"/>
      <c r="PSD176" s="147"/>
      <c r="PSE176" s="148"/>
      <c r="PSF176" s="187"/>
      <c r="PSG176" s="188"/>
      <c r="PSH176" s="165"/>
      <c r="PSI176" s="166"/>
      <c r="PSJ176" s="146"/>
      <c r="PSK176" s="145"/>
      <c r="PSL176" s="145"/>
      <c r="PSM176" s="167"/>
      <c r="PSN176" s="147"/>
      <c r="PSO176" s="148"/>
      <c r="PSP176" s="187"/>
      <c r="PSQ176" s="188"/>
      <c r="PSR176" s="165"/>
      <c r="PSS176" s="166"/>
      <c r="PST176" s="146"/>
      <c r="PSU176" s="145"/>
      <c r="PSV176" s="145"/>
      <c r="PSW176" s="167"/>
      <c r="PSX176" s="147"/>
      <c r="PSY176" s="148"/>
      <c r="PSZ176" s="187"/>
      <c r="PTA176" s="188"/>
      <c r="PTB176" s="165"/>
      <c r="PTC176" s="166"/>
      <c r="PTD176" s="146"/>
      <c r="PTE176" s="145"/>
      <c r="PTF176" s="145"/>
      <c r="PTG176" s="167"/>
      <c r="PTH176" s="147"/>
      <c r="PTI176" s="148"/>
      <c r="PTJ176" s="187"/>
      <c r="PTK176" s="188"/>
      <c r="PTL176" s="165"/>
      <c r="PTM176" s="166"/>
      <c r="PTN176" s="146"/>
      <c r="PTO176" s="145"/>
      <c r="PTP176" s="145"/>
      <c r="PTQ176" s="167"/>
      <c r="PTR176" s="147"/>
      <c r="PTS176" s="148"/>
      <c r="PTT176" s="187"/>
      <c r="PTU176" s="188"/>
      <c r="PTV176" s="165"/>
      <c r="PTW176" s="166"/>
      <c r="PTX176" s="146"/>
      <c r="PTY176" s="145"/>
      <c r="PTZ176" s="145"/>
      <c r="PUA176" s="167"/>
      <c r="PUB176" s="147"/>
      <c r="PUC176" s="148"/>
      <c r="PUD176" s="187"/>
      <c r="PUE176" s="188"/>
      <c r="PUF176" s="165"/>
      <c r="PUG176" s="166"/>
      <c r="PUH176" s="146"/>
      <c r="PUI176" s="145"/>
      <c r="PUJ176" s="145"/>
      <c r="PUK176" s="167"/>
      <c r="PUL176" s="147"/>
      <c r="PUM176" s="148"/>
      <c r="PUN176" s="187"/>
      <c r="PUO176" s="188"/>
      <c r="PUP176" s="165"/>
      <c r="PUQ176" s="166"/>
      <c r="PUR176" s="146"/>
      <c r="PUS176" s="145"/>
      <c r="PUT176" s="145"/>
      <c r="PUU176" s="167"/>
      <c r="PUV176" s="147"/>
      <c r="PUW176" s="148"/>
      <c r="PUX176" s="187"/>
      <c r="PUY176" s="188"/>
      <c r="PUZ176" s="165"/>
      <c r="PVA176" s="166"/>
      <c r="PVB176" s="146"/>
      <c r="PVC176" s="145"/>
      <c r="PVD176" s="145"/>
      <c r="PVE176" s="167"/>
      <c r="PVF176" s="147"/>
      <c r="PVG176" s="148"/>
      <c r="PVH176" s="187"/>
      <c r="PVI176" s="188"/>
      <c r="PVJ176" s="165"/>
      <c r="PVK176" s="166"/>
      <c r="PVL176" s="146"/>
      <c r="PVM176" s="145"/>
      <c r="PVN176" s="145"/>
      <c r="PVO176" s="167"/>
      <c r="PVP176" s="147"/>
      <c r="PVQ176" s="148"/>
      <c r="PVR176" s="187"/>
      <c r="PVS176" s="188"/>
      <c r="PVT176" s="165"/>
      <c r="PVU176" s="166"/>
      <c r="PVV176" s="146"/>
      <c r="PVW176" s="145"/>
      <c r="PVX176" s="145"/>
      <c r="PVY176" s="167"/>
      <c r="PVZ176" s="147"/>
      <c r="PWA176" s="148"/>
      <c r="PWB176" s="187"/>
      <c r="PWC176" s="188"/>
      <c r="PWD176" s="165"/>
      <c r="PWE176" s="166"/>
      <c r="PWF176" s="146"/>
      <c r="PWG176" s="145"/>
      <c r="PWH176" s="145"/>
      <c r="PWI176" s="167"/>
      <c r="PWJ176" s="147"/>
      <c r="PWK176" s="148"/>
      <c r="PWL176" s="187"/>
      <c r="PWM176" s="188"/>
      <c r="PWN176" s="165"/>
      <c r="PWO176" s="166"/>
      <c r="PWP176" s="146"/>
      <c r="PWQ176" s="145"/>
      <c r="PWR176" s="145"/>
      <c r="PWS176" s="167"/>
      <c r="PWT176" s="147"/>
      <c r="PWU176" s="148"/>
      <c r="PWV176" s="187"/>
      <c r="PWW176" s="188"/>
      <c r="PWX176" s="165"/>
      <c r="PWY176" s="166"/>
      <c r="PWZ176" s="146"/>
      <c r="PXA176" s="145"/>
      <c r="PXB176" s="145"/>
      <c r="PXC176" s="167"/>
      <c r="PXD176" s="147"/>
      <c r="PXE176" s="148"/>
      <c r="PXF176" s="187"/>
      <c r="PXG176" s="188"/>
      <c r="PXH176" s="165"/>
      <c r="PXI176" s="166"/>
      <c r="PXJ176" s="146"/>
      <c r="PXK176" s="145"/>
      <c r="PXL176" s="145"/>
      <c r="PXM176" s="167"/>
      <c r="PXN176" s="147"/>
      <c r="PXO176" s="148"/>
      <c r="PXP176" s="187"/>
      <c r="PXQ176" s="188"/>
      <c r="PXR176" s="165"/>
      <c r="PXS176" s="166"/>
      <c r="PXT176" s="146"/>
      <c r="PXU176" s="145"/>
      <c r="PXV176" s="145"/>
      <c r="PXW176" s="167"/>
      <c r="PXX176" s="147"/>
      <c r="PXY176" s="148"/>
      <c r="PXZ176" s="187"/>
      <c r="PYA176" s="188"/>
      <c r="PYB176" s="165"/>
      <c r="PYC176" s="166"/>
      <c r="PYD176" s="146"/>
      <c r="PYE176" s="145"/>
      <c r="PYF176" s="145"/>
      <c r="PYG176" s="167"/>
      <c r="PYH176" s="147"/>
      <c r="PYI176" s="148"/>
      <c r="PYJ176" s="187"/>
      <c r="PYK176" s="188"/>
      <c r="PYL176" s="165"/>
      <c r="PYM176" s="166"/>
      <c r="PYN176" s="146"/>
      <c r="PYO176" s="145"/>
      <c r="PYP176" s="145"/>
      <c r="PYQ176" s="167"/>
      <c r="PYR176" s="147"/>
      <c r="PYS176" s="148"/>
      <c r="PYT176" s="187"/>
      <c r="PYU176" s="188"/>
      <c r="PYV176" s="165"/>
      <c r="PYW176" s="166"/>
      <c r="PYX176" s="146"/>
      <c r="PYY176" s="145"/>
      <c r="PYZ176" s="145"/>
      <c r="PZA176" s="167"/>
      <c r="PZB176" s="147"/>
      <c r="PZC176" s="148"/>
      <c r="PZD176" s="187"/>
      <c r="PZE176" s="188"/>
      <c r="PZF176" s="165"/>
      <c r="PZG176" s="166"/>
      <c r="PZH176" s="146"/>
      <c r="PZI176" s="145"/>
      <c r="PZJ176" s="145"/>
      <c r="PZK176" s="167"/>
      <c r="PZL176" s="147"/>
      <c r="PZM176" s="148"/>
      <c r="PZN176" s="187"/>
      <c r="PZO176" s="188"/>
      <c r="PZP176" s="165"/>
      <c r="PZQ176" s="166"/>
      <c r="PZR176" s="146"/>
      <c r="PZS176" s="145"/>
      <c r="PZT176" s="145"/>
      <c r="PZU176" s="167"/>
      <c r="PZV176" s="147"/>
      <c r="PZW176" s="148"/>
      <c r="PZX176" s="187"/>
      <c r="PZY176" s="188"/>
      <c r="PZZ176" s="165"/>
      <c r="QAA176" s="166"/>
      <c r="QAB176" s="146"/>
      <c r="QAC176" s="145"/>
      <c r="QAD176" s="145"/>
      <c r="QAE176" s="167"/>
      <c r="QAF176" s="147"/>
      <c r="QAG176" s="148"/>
      <c r="QAH176" s="187"/>
      <c r="QAI176" s="188"/>
      <c r="QAJ176" s="165"/>
      <c r="QAK176" s="166"/>
      <c r="QAL176" s="146"/>
      <c r="QAM176" s="145"/>
      <c r="QAN176" s="145"/>
      <c r="QAO176" s="167"/>
      <c r="QAP176" s="147"/>
      <c r="QAQ176" s="148"/>
      <c r="QAR176" s="187"/>
      <c r="QAS176" s="188"/>
      <c r="QAT176" s="165"/>
      <c r="QAU176" s="166"/>
      <c r="QAV176" s="146"/>
      <c r="QAW176" s="145"/>
      <c r="QAX176" s="145"/>
      <c r="QAY176" s="167"/>
      <c r="QAZ176" s="147"/>
      <c r="QBA176" s="148"/>
      <c r="QBB176" s="187"/>
      <c r="QBC176" s="188"/>
      <c r="QBD176" s="165"/>
      <c r="QBE176" s="166"/>
      <c r="QBF176" s="146"/>
      <c r="QBG176" s="145"/>
      <c r="QBH176" s="145"/>
      <c r="QBI176" s="167"/>
      <c r="QBJ176" s="147"/>
      <c r="QBK176" s="148"/>
      <c r="QBL176" s="187"/>
      <c r="QBM176" s="188"/>
      <c r="QBN176" s="165"/>
      <c r="QBO176" s="166"/>
      <c r="QBP176" s="146"/>
      <c r="QBQ176" s="145"/>
      <c r="QBR176" s="145"/>
      <c r="QBS176" s="167"/>
      <c r="QBT176" s="147"/>
      <c r="QBU176" s="148"/>
      <c r="QBV176" s="187"/>
      <c r="QBW176" s="188"/>
      <c r="QBX176" s="165"/>
      <c r="QBY176" s="166"/>
      <c r="QBZ176" s="146"/>
      <c r="QCA176" s="145"/>
      <c r="QCB176" s="145"/>
      <c r="QCC176" s="167"/>
      <c r="QCD176" s="147"/>
      <c r="QCE176" s="148"/>
      <c r="QCF176" s="187"/>
      <c r="QCG176" s="188"/>
      <c r="QCH176" s="165"/>
      <c r="QCI176" s="166"/>
      <c r="QCJ176" s="146"/>
      <c r="QCK176" s="145"/>
      <c r="QCL176" s="145"/>
      <c r="QCM176" s="167"/>
      <c r="QCN176" s="147"/>
      <c r="QCO176" s="148"/>
      <c r="QCP176" s="187"/>
      <c r="QCQ176" s="188"/>
      <c r="QCR176" s="165"/>
      <c r="QCS176" s="166"/>
      <c r="QCT176" s="146"/>
      <c r="QCU176" s="145"/>
      <c r="QCV176" s="145"/>
      <c r="QCW176" s="167"/>
      <c r="QCX176" s="147"/>
      <c r="QCY176" s="148"/>
      <c r="QCZ176" s="187"/>
      <c r="QDA176" s="188"/>
      <c r="QDB176" s="165"/>
      <c r="QDC176" s="166"/>
      <c r="QDD176" s="146"/>
      <c r="QDE176" s="145"/>
      <c r="QDF176" s="145"/>
      <c r="QDG176" s="167"/>
      <c r="QDH176" s="147"/>
      <c r="QDI176" s="148"/>
      <c r="QDJ176" s="187"/>
      <c r="QDK176" s="188"/>
      <c r="QDL176" s="165"/>
      <c r="QDM176" s="166"/>
      <c r="QDN176" s="146"/>
      <c r="QDO176" s="145"/>
      <c r="QDP176" s="145"/>
      <c r="QDQ176" s="167"/>
      <c r="QDR176" s="147"/>
      <c r="QDS176" s="148"/>
      <c r="QDT176" s="187"/>
      <c r="QDU176" s="188"/>
      <c r="QDV176" s="165"/>
      <c r="QDW176" s="166"/>
      <c r="QDX176" s="146"/>
      <c r="QDY176" s="145"/>
      <c r="QDZ176" s="145"/>
      <c r="QEA176" s="167"/>
      <c r="QEB176" s="147"/>
      <c r="QEC176" s="148"/>
      <c r="QED176" s="187"/>
      <c r="QEE176" s="188"/>
      <c r="QEF176" s="165"/>
      <c r="QEG176" s="166"/>
      <c r="QEH176" s="146"/>
      <c r="QEI176" s="145"/>
      <c r="QEJ176" s="145"/>
      <c r="QEK176" s="167"/>
      <c r="QEL176" s="147"/>
      <c r="QEM176" s="148"/>
      <c r="QEN176" s="187"/>
      <c r="QEO176" s="188"/>
      <c r="QEP176" s="165"/>
      <c r="QEQ176" s="166"/>
      <c r="QER176" s="146"/>
      <c r="QES176" s="145"/>
      <c r="QET176" s="145"/>
      <c r="QEU176" s="167"/>
      <c r="QEV176" s="147"/>
      <c r="QEW176" s="148"/>
      <c r="QEX176" s="187"/>
      <c r="QEY176" s="188"/>
      <c r="QEZ176" s="165"/>
      <c r="QFA176" s="166"/>
      <c r="QFB176" s="146"/>
      <c r="QFC176" s="145"/>
      <c r="QFD176" s="145"/>
      <c r="QFE176" s="167"/>
      <c r="QFF176" s="147"/>
      <c r="QFG176" s="148"/>
      <c r="QFH176" s="187"/>
      <c r="QFI176" s="188"/>
      <c r="QFJ176" s="165"/>
      <c r="QFK176" s="166"/>
      <c r="QFL176" s="146"/>
      <c r="QFM176" s="145"/>
      <c r="QFN176" s="145"/>
      <c r="QFO176" s="167"/>
      <c r="QFP176" s="147"/>
      <c r="QFQ176" s="148"/>
      <c r="QFR176" s="187"/>
      <c r="QFS176" s="188"/>
      <c r="QFT176" s="165"/>
      <c r="QFU176" s="166"/>
      <c r="QFV176" s="146"/>
      <c r="QFW176" s="145"/>
      <c r="QFX176" s="145"/>
      <c r="QFY176" s="167"/>
      <c r="QFZ176" s="147"/>
      <c r="QGA176" s="148"/>
      <c r="QGB176" s="187"/>
      <c r="QGC176" s="188"/>
      <c r="QGD176" s="165"/>
      <c r="QGE176" s="166"/>
      <c r="QGF176" s="146"/>
      <c r="QGG176" s="145"/>
      <c r="QGH176" s="145"/>
      <c r="QGI176" s="167"/>
      <c r="QGJ176" s="147"/>
      <c r="QGK176" s="148"/>
      <c r="QGL176" s="187"/>
      <c r="QGM176" s="188"/>
      <c r="QGN176" s="165"/>
      <c r="QGO176" s="166"/>
      <c r="QGP176" s="146"/>
      <c r="QGQ176" s="145"/>
      <c r="QGR176" s="145"/>
      <c r="QGS176" s="167"/>
      <c r="QGT176" s="147"/>
      <c r="QGU176" s="148"/>
      <c r="QGV176" s="187"/>
      <c r="QGW176" s="188"/>
      <c r="QGX176" s="165"/>
      <c r="QGY176" s="166"/>
      <c r="QGZ176" s="146"/>
      <c r="QHA176" s="145"/>
      <c r="QHB176" s="145"/>
      <c r="QHC176" s="167"/>
      <c r="QHD176" s="147"/>
      <c r="QHE176" s="148"/>
      <c r="QHF176" s="187"/>
      <c r="QHG176" s="188"/>
      <c r="QHH176" s="165"/>
      <c r="QHI176" s="166"/>
      <c r="QHJ176" s="146"/>
      <c r="QHK176" s="145"/>
      <c r="QHL176" s="145"/>
      <c r="QHM176" s="167"/>
      <c r="QHN176" s="147"/>
      <c r="QHO176" s="148"/>
      <c r="QHP176" s="187"/>
      <c r="QHQ176" s="188"/>
      <c r="QHR176" s="165"/>
      <c r="QHS176" s="166"/>
      <c r="QHT176" s="146"/>
      <c r="QHU176" s="145"/>
      <c r="QHV176" s="145"/>
      <c r="QHW176" s="167"/>
      <c r="QHX176" s="147"/>
      <c r="QHY176" s="148"/>
      <c r="QHZ176" s="187"/>
      <c r="QIA176" s="188"/>
      <c r="QIB176" s="165"/>
      <c r="QIC176" s="166"/>
      <c r="QID176" s="146"/>
      <c r="QIE176" s="145"/>
      <c r="QIF176" s="145"/>
      <c r="QIG176" s="167"/>
      <c r="QIH176" s="147"/>
      <c r="QII176" s="148"/>
      <c r="QIJ176" s="187"/>
      <c r="QIK176" s="188"/>
      <c r="QIL176" s="165"/>
      <c r="QIM176" s="166"/>
      <c r="QIN176" s="146"/>
      <c r="QIO176" s="145"/>
      <c r="QIP176" s="145"/>
      <c r="QIQ176" s="167"/>
      <c r="QIR176" s="147"/>
      <c r="QIS176" s="148"/>
      <c r="QIT176" s="187"/>
      <c r="QIU176" s="188"/>
      <c r="QIV176" s="165"/>
      <c r="QIW176" s="166"/>
      <c r="QIX176" s="146"/>
      <c r="QIY176" s="145"/>
      <c r="QIZ176" s="145"/>
      <c r="QJA176" s="167"/>
      <c r="QJB176" s="147"/>
      <c r="QJC176" s="148"/>
      <c r="QJD176" s="187"/>
      <c r="QJE176" s="188"/>
      <c r="QJF176" s="165"/>
      <c r="QJG176" s="166"/>
      <c r="QJH176" s="146"/>
      <c r="QJI176" s="145"/>
      <c r="QJJ176" s="145"/>
      <c r="QJK176" s="167"/>
      <c r="QJL176" s="147"/>
      <c r="QJM176" s="148"/>
      <c r="QJN176" s="187"/>
      <c r="QJO176" s="188"/>
      <c r="QJP176" s="165"/>
      <c r="QJQ176" s="166"/>
      <c r="QJR176" s="146"/>
      <c r="QJS176" s="145"/>
      <c r="QJT176" s="145"/>
      <c r="QJU176" s="167"/>
      <c r="QJV176" s="147"/>
      <c r="QJW176" s="148"/>
      <c r="QJX176" s="187"/>
      <c r="QJY176" s="188"/>
      <c r="QJZ176" s="165"/>
      <c r="QKA176" s="166"/>
      <c r="QKB176" s="146"/>
      <c r="QKC176" s="145"/>
      <c r="QKD176" s="145"/>
      <c r="QKE176" s="167"/>
      <c r="QKF176" s="147"/>
      <c r="QKG176" s="148"/>
      <c r="QKH176" s="187"/>
      <c r="QKI176" s="188"/>
      <c r="QKJ176" s="165"/>
      <c r="QKK176" s="166"/>
      <c r="QKL176" s="146"/>
      <c r="QKM176" s="145"/>
      <c r="QKN176" s="145"/>
      <c r="QKO176" s="167"/>
      <c r="QKP176" s="147"/>
      <c r="QKQ176" s="148"/>
      <c r="QKR176" s="187"/>
      <c r="QKS176" s="188"/>
      <c r="QKT176" s="165"/>
      <c r="QKU176" s="166"/>
      <c r="QKV176" s="146"/>
      <c r="QKW176" s="145"/>
      <c r="QKX176" s="145"/>
      <c r="QKY176" s="167"/>
      <c r="QKZ176" s="147"/>
      <c r="QLA176" s="148"/>
      <c r="QLB176" s="187"/>
      <c r="QLC176" s="188"/>
      <c r="QLD176" s="165"/>
      <c r="QLE176" s="166"/>
      <c r="QLF176" s="146"/>
      <c r="QLG176" s="145"/>
      <c r="QLH176" s="145"/>
      <c r="QLI176" s="167"/>
      <c r="QLJ176" s="147"/>
      <c r="QLK176" s="148"/>
      <c r="QLL176" s="187"/>
      <c r="QLM176" s="188"/>
      <c r="QLN176" s="165"/>
      <c r="QLO176" s="166"/>
      <c r="QLP176" s="146"/>
      <c r="QLQ176" s="145"/>
      <c r="QLR176" s="145"/>
      <c r="QLS176" s="167"/>
      <c r="QLT176" s="147"/>
      <c r="QLU176" s="148"/>
      <c r="QLV176" s="187"/>
      <c r="QLW176" s="188"/>
      <c r="QLX176" s="165"/>
      <c r="QLY176" s="166"/>
      <c r="QLZ176" s="146"/>
      <c r="QMA176" s="145"/>
      <c r="QMB176" s="145"/>
      <c r="QMC176" s="167"/>
      <c r="QMD176" s="147"/>
      <c r="QME176" s="148"/>
      <c r="QMF176" s="187"/>
      <c r="QMG176" s="188"/>
      <c r="QMH176" s="165"/>
      <c r="QMI176" s="166"/>
      <c r="QMJ176" s="146"/>
      <c r="QMK176" s="145"/>
      <c r="QML176" s="145"/>
      <c r="QMM176" s="167"/>
      <c r="QMN176" s="147"/>
      <c r="QMO176" s="148"/>
      <c r="QMP176" s="187"/>
      <c r="QMQ176" s="188"/>
      <c r="QMR176" s="165"/>
      <c r="QMS176" s="166"/>
      <c r="QMT176" s="146"/>
      <c r="QMU176" s="145"/>
      <c r="QMV176" s="145"/>
      <c r="QMW176" s="167"/>
      <c r="QMX176" s="147"/>
      <c r="QMY176" s="148"/>
      <c r="QMZ176" s="187"/>
      <c r="QNA176" s="188"/>
      <c r="QNB176" s="165"/>
      <c r="QNC176" s="166"/>
      <c r="QND176" s="146"/>
      <c r="QNE176" s="145"/>
      <c r="QNF176" s="145"/>
      <c r="QNG176" s="167"/>
      <c r="QNH176" s="147"/>
      <c r="QNI176" s="148"/>
      <c r="QNJ176" s="187"/>
      <c r="QNK176" s="188"/>
      <c r="QNL176" s="165"/>
      <c r="QNM176" s="166"/>
      <c r="QNN176" s="146"/>
      <c r="QNO176" s="145"/>
      <c r="QNP176" s="145"/>
      <c r="QNQ176" s="167"/>
      <c r="QNR176" s="147"/>
      <c r="QNS176" s="148"/>
      <c r="QNT176" s="187"/>
      <c r="QNU176" s="188"/>
      <c r="QNV176" s="165"/>
      <c r="QNW176" s="166"/>
      <c r="QNX176" s="146"/>
      <c r="QNY176" s="145"/>
      <c r="QNZ176" s="145"/>
      <c r="QOA176" s="167"/>
      <c r="QOB176" s="147"/>
      <c r="QOC176" s="148"/>
      <c r="QOD176" s="187"/>
      <c r="QOE176" s="188"/>
      <c r="QOF176" s="165"/>
      <c r="QOG176" s="166"/>
      <c r="QOH176" s="146"/>
      <c r="QOI176" s="145"/>
      <c r="QOJ176" s="145"/>
      <c r="QOK176" s="167"/>
      <c r="QOL176" s="147"/>
      <c r="QOM176" s="148"/>
      <c r="QON176" s="187"/>
      <c r="QOO176" s="188"/>
      <c r="QOP176" s="165"/>
      <c r="QOQ176" s="166"/>
      <c r="QOR176" s="146"/>
      <c r="QOS176" s="145"/>
      <c r="QOT176" s="145"/>
      <c r="QOU176" s="167"/>
      <c r="QOV176" s="147"/>
      <c r="QOW176" s="148"/>
      <c r="QOX176" s="187"/>
      <c r="QOY176" s="188"/>
      <c r="QOZ176" s="165"/>
      <c r="QPA176" s="166"/>
      <c r="QPB176" s="146"/>
      <c r="QPC176" s="145"/>
      <c r="QPD176" s="145"/>
      <c r="QPE176" s="167"/>
      <c r="QPF176" s="147"/>
      <c r="QPG176" s="148"/>
      <c r="QPH176" s="187"/>
      <c r="QPI176" s="188"/>
      <c r="QPJ176" s="165"/>
      <c r="QPK176" s="166"/>
      <c r="QPL176" s="146"/>
      <c r="QPM176" s="145"/>
      <c r="QPN176" s="145"/>
      <c r="QPO176" s="167"/>
      <c r="QPP176" s="147"/>
      <c r="QPQ176" s="148"/>
      <c r="QPR176" s="187"/>
      <c r="QPS176" s="188"/>
      <c r="QPT176" s="165"/>
      <c r="QPU176" s="166"/>
      <c r="QPV176" s="146"/>
      <c r="QPW176" s="145"/>
      <c r="QPX176" s="145"/>
      <c r="QPY176" s="167"/>
      <c r="QPZ176" s="147"/>
      <c r="QQA176" s="148"/>
      <c r="QQB176" s="187"/>
      <c r="QQC176" s="188"/>
      <c r="QQD176" s="165"/>
      <c r="QQE176" s="166"/>
      <c r="QQF176" s="146"/>
      <c r="QQG176" s="145"/>
      <c r="QQH176" s="145"/>
      <c r="QQI176" s="167"/>
      <c r="QQJ176" s="147"/>
      <c r="QQK176" s="148"/>
      <c r="QQL176" s="187"/>
      <c r="QQM176" s="188"/>
      <c r="QQN176" s="165"/>
      <c r="QQO176" s="166"/>
      <c r="QQP176" s="146"/>
      <c r="QQQ176" s="145"/>
      <c r="QQR176" s="145"/>
      <c r="QQS176" s="167"/>
      <c r="QQT176" s="147"/>
      <c r="QQU176" s="148"/>
      <c r="QQV176" s="187"/>
      <c r="QQW176" s="188"/>
      <c r="QQX176" s="165"/>
      <c r="QQY176" s="166"/>
      <c r="QQZ176" s="146"/>
      <c r="QRA176" s="145"/>
      <c r="QRB176" s="145"/>
      <c r="QRC176" s="167"/>
      <c r="QRD176" s="147"/>
      <c r="QRE176" s="148"/>
      <c r="QRF176" s="187"/>
      <c r="QRG176" s="188"/>
      <c r="QRH176" s="165"/>
      <c r="QRI176" s="166"/>
      <c r="QRJ176" s="146"/>
      <c r="QRK176" s="145"/>
      <c r="QRL176" s="145"/>
      <c r="QRM176" s="167"/>
      <c r="QRN176" s="147"/>
      <c r="QRO176" s="148"/>
      <c r="QRP176" s="187"/>
      <c r="QRQ176" s="188"/>
      <c r="QRR176" s="165"/>
      <c r="QRS176" s="166"/>
      <c r="QRT176" s="146"/>
      <c r="QRU176" s="145"/>
      <c r="QRV176" s="145"/>
      <c r="QRW176" s="167"/>
      <c r="QRX176" s="147"/>
      <c r="QRY176" s="148"/>
      <c r="QRZ176" s="187"/>
      <c r="QSA176" s="188"/>
      <c r="QSB176" s="165"/>
      <c r="QSC176" s="166"/>
      <c r="QSD176" s="146"/>
      <c r="QSE176" s="145"/>
      <c r="QSF176" s="145"/>
      <c r="QSG176" s="167"/>
      <c r="QSH176" s="147"/>
      <c r="QSI176" s="148"/>
      <c r="QSJ176" s="187"/>
      <c r="QSK176" s="188"/>
      <c r="QSL176" s="165"/>
      <c r="QSM176" s="166"/>
      <c r="QSN176" s="146"/>
      <c r="QSO176" s="145"/>
      <c r="QSP176" s="145"/>
      <c r="QSQ176" s="167"/>
      <c r="QSR176" s="147"/>
      <c r="QSS176" s="148"/>
      <c r="QST176" s="187"/>
      <c r="QSU176" s="188"/>
      <c r="QSV176" s="165"/>
      <c r="QSW176" s="166"/>
      <c r="QSX176" s="146"/>
      <c r="QSY176" s="145"/>
      <c r="QSZ176" s="145"/>
      <c r="QTA176" s="167"/>
      <c r="QTB176" s="147"/>
      <c r="QTC176" s="148"/>
      <c r="QTD176" s="187"/>
      <c r="QTE176" s="188"/>
      <c r="QTF176" s="165"/>
      <c r="QTG176" s="166"/>
      <c r="QTH176" s="146"/>
      <c r="QTI176" s="145"/>
      <c r="QTJ176" s="145"/>
      <c r="QTK176" s="167"/>
      <c r="QTL176" s="147"/>
      <c r="QTM176" s="148"/>
      <c r="QTN176" s="187"/>
      <c r="QTO176" s="188"/>
      <c r="QTP176" s="165"/>
      <c r="QTQ176" s="166"/>
      <c r="QTR176" s="146"/>
      <c r="QTS176" s="145"/>
      <c r="QTT176" s="145"/>
      <c r="QTU176" s="167"/>
      <c r="QTV176" s="147"/>
      <c r="QTW176" s="148"/>
      <c r="QTX176" s="187"/>
      <c r="QTY176" s="188"/>
      <c r="QTZ176" s="165"/>
      <c r="QUA176" s="166"/>
      <c r="QUB176" s="146"/>
      <c r="QUC176" s="145"/>
      <c r="QUD176" s="145"/>
      <c r="QUE176" s="167"/>
      <c r="QUF176" s="147"/>
      <c r="QUG176" s="148"/>
      <c r="QUH176" s="187"/>
      <c r="QUI176" s="188"/>
      <c r="QUJ176" s="165"/>
      <c r="QUK176" s="166"/>
      <c r="QUL176" s="146"/>
      <c r="QUM176" s="145"/>
      <c r="QUN176" s="145"/>
      <c r="QUO176" s="167"/>
      <c r="QUP176" s="147"/>
      <c r="QUQ176" s="148"/>
      <c r="QUR176" s="187"/>
      <c r="QUS176" s="188"/>
      <c r="QUT176" s="165"/>
      <c r="QUU176" s="166"/>
      <c r="QUV176" s="146"/>
      <c r="QUW176" s="145"/>
      <c r="QUX176" s="145"/>
      <c r="QUY176" s="167"/>
      <c r="QUZ176" s="147"/>
      <c r="QVA176" s="148"/>
      <c r="QVB176" s="187"/>
      <c r="QVC176" s="188"/>
      <c r="QVD176" s="165"/>
      <c r="QVE176" s="166"/>
      <c r="QVF176" s="146"/>
      <c r="QVG176" s="145"/>
      <c r="QVH176" s="145"/>
      <c r="QVI176" s="167"/>
      <c r="QVJ176" s="147"/>
      <c r="QVK176" s="148"/>
      <c r="QVL176" s="187"/>
      <c r="QVM176" s="188"/>
      <c r="QVN176" s="165"/>
      <c r="QVO176" s="166"/>
      <c r="QVP176" s="146"/>
      <c r="QVQ176" s="145"/>
      <c r="QVR176" s="145"/>
      <c r="QVS176" s="167"/>
      <c r="QVT176" s="147"/>
      <c r="QVU176" s="148"/>
      <c r="QVV176" s="187"/>
      <c r="QVW176" s="188"/>
      <c r="QVX176" s="165"/>
      <c r="QVY176" s="166"/>
      <c r="QVZ176" s="146"/>
      <c r="QWA176" s="145"/>
      <c r="QWB176" s="145"/>
      <c r="QWC176" s="167"/>
      <c r="QWD176" s="147"/>
      <c r="QWE176" s="148"/>
      <c r="QWF176" s="187"/>
      <c r="QWG176" s="188"/>
      <c r="QWH176" s="165"/>
      <c r="QWI176" s="166"/>
      <c r="QWJ176" s="146"/>
      <c r="QWK176" s="145"/>
      <c r="QWL176" s="145"/>
      <c r="QWM176" s="167"/>
      <c r="QWN176" s="147"/>
      <c r="QWO176" s="148"/>
      <c r="QWP176" s="187"/>
      <c r="QWQ176" s="188"/>
      <c r="QWR176" s="165"/>
      <c r="QWS176" s="166"/>
      <c r="QWT176" s="146"/>
      <c r="QWU176" s="145"/>
      <c r="QWV176" s="145"/>
      <c r="QWW176" s="167"/>
      <c r="QWX176" s="147"/>
      <c r="QWY176" s="148"/>
      <c r="QWZ176" s="187"/>
      <c r="QXA176" s="188"/>
      <c r="QXB176" s="165"/>
      <c r="QXC176" s="166"/>
      <c r="QXD176" s="146"/>
      <c r="QXE176" s="145"/>
      <c r="QXF176" s="145"/>
      <c r="QXG176" s="167"/>
      <c r="QXH176" s="147"/>
      <c r="QXI176" s="148"/>
      <c r="QXJ176" s="187"/>
      <c r="QXK176" s="188"/>
      <c r="QXL176" s="165"/>
      <c r="QXM176" s="166"/>
      <c r="QXN176" s="146"/>
      <c r="QXO176" s="145"/>
      <c r="QXP176" s="145"/>
      <c r="QXQ176" s="167"/>
      <c r="QXR176" s="147"/>
      <c r="QXS176" s="148"/>
      <c r="QXT176" s="187"/>
      <c r="QXU176" s="188"/>
      <c r="QXV176" s="165"/>
      <c r="QXW176" s="166"/>
      <c r="QXX176" s="146"/>
      <c r="QXY176" s="145"/>
      <c r="QXZ176" s="145"/>
      <c r="QYA176" s="167"/>
      <c r="QYB176" s="147"/>
      <c r="QYC176" s="148"/>
      <c r="QYD176" s="187"/>
      <c r="QYE176" s="188"/>
      <c r="QYF176" s="165"/>
      <c r="QYG176" s="166"/>
      <c r="QYH176" s="146"/>
      <c r="QYI176" s="145"/>
      <c r="QYJ176" s="145"/>
      <c r="QYK176" s="167"/>
      <c r="QYL176" s="147"/>
      <c r="QYM176" s="148"/>
      <c r="QYN176" s="187"/>
      <c r="QYO176" s="188"/>
      <c r="QYP176" s="165"/>
      <c r="QYQ176" s="166"/>
      <c r="QYR176" s="146"/>
      <c r="QYS176" s="145"/>
      <c r="QYT176" s="145"/>
      <c r="QYU176" s="167"/>
      <c r="QYV176" s="147"/>
      <c r="QYW176" s="148"/>
      <c r="QYX176" s="187"/>
      <c r="QYY176" s="188"/>
      <c r="QYZ176" s="165"/>
      <c r="QZA176" s="166"/>
      <c r="QZB176" s="146"/>
      <c r="QZC176" s="145"/>
      <c r="QZD176" s="145"/>
      <c r="QZE176" s="167"/>
      <c r="QZF176" s="147"/>
      <c r="QZG176" s="148"/>
      <c r="QZH176" s="187"/>
      <c r="QZI176" s="188"/>
      <c r="QZJ176" s="165"/>
      <c r="QZK176" s="166"/>
      <c r="QZL176" s="146"/>
      <c r="QZM176" s="145"/>
      <c r="QZN176" s="145"/>
      <c r="QZO176" s="167"/>
      <c r="QZP176" s="147"/>
      <c r="QZQ176" s="148"/>
      <c r="QZR176" s="187"/>
      <c r="QZS176" s="188"/>
      <c r="QZT176" s="165"/>
      <c r="QZU176" s="166"/>
      <c r="QZV176" s="146"/>
      <c r="QZW176" s="145"/>
      <c r="QZX176" s="145"/>
      <c r="QZY176" s="167"/>
      <c r="QZZ176" s="147"/>
      <c r="RAA176" s="148"/>
      <c r="RAB176" s="187"/>
      <c r="RAC176" s="188"/>
      <c r="RAD176" s="165"/>
      <c r="RAE176" s="166"/>
      <c r="RAF176" s="146"/>
      <c r="RAG176" s="145"/>
      <c r="RAH176" s="145"/>
      <c r="RAI176" s="167"/>
      <c r="RAJ176" s="147"/>
      <c r="RAK176" s="148"/>
      <c r="RAL176" s="187"/>
      <c r="RAM176" s="188"/>
      <c r="RAN176" s="165"/>
      <c r="RAO176" s="166"/>
      <c r="RAP176" s="146"/>
      <c r="RAQ176" s="145"/>
      <c r="RAR176" s="145"/>
      <c r="RAS176" s="167"/>
      <c r="RAT176" s="147"/>
      <c r="RAU176" s="148"/>
      <c r="RAV176" s="187"/>
      <c r="RAW176" s="188"/>
      <c r="RAX176" s="165"/>
      <c r="RAY176" s="166"/>
      <c r="RAZ176" s="146"/>
      <c r="RBA176" s="145"/>
      <c r="RBB176" s="145"/>
      <c r="RBC176" s="167"/>
      <c r="RBD176" s="147"/>
      <c r="RBE176" s="148"/>
      <c r="RBF176" s="187"/>
      <c r="RBG176" s="188"/>
      <c r="RBH176" s="165"/>
      <c r="RBI176" s="166"/>
      <c r="RBJ176" s="146"/>
      <c r="RBK176" s="145"/>
      <c r="RBL176" s="145"/>
      <c r="RBM176" s="167"/>
      <c r="RBN176" s="147"/>
      <c r="RBO176" s="148"/>
      <c r="RBP176" s="187"/>
      <c r="RBQ176" s="188"/>
      <c r="RBR176" s="165"/>
      <c r="RBS176" s="166"/>
      <c r="RBT176" s="146"/>
      <c r="RBU176" s="145"/>
      <c r="RBV176" s="145"/>
      <c r="RBW176" s="167"/>
      <c r="RBX176" s="147"/>
      <c r="RBY176" s="148"/>
      <c r="RBZ176" s="187"/>
      <c r="RCA176" s="188"/>
      <c r="RCB176" s="165"/>
      <c r="RCC176" s="166"/>
      <c r="RCD176" s="146"/>
      <c r="RCE176" s="145"/>
      <c r="RCF176" s="145"/>
      <c r="RCG176" s="167"/>
      <c r="RCH176" s="147"/>
      <c r="RCI176" s="148"/>
      <c r="RCJ176" s="187"/>
      <c r="RCK176" s="188"/>
      <c r="RCL176" s="165"/>
      <c r="RCM176" s="166"/>
      <c r="RCN176" s="146"/>
      <c r="RCO176" s="145"/>
      <c r="RCP176" s="145"/>
      <c r="RCQ176" s="167"/>
      <c r="RCR176" s="147"/>
      <c r="RCS176" s="148"/>
      <c r="RCT176" s="187"/>
      <c r="RCU176" s="188"/>
      <c r="RCV176" s="165"/>
      <c r="RCW176" s="166"/>
      <c r="RCX176" s="146"/>
      <c r="RCY176" s="145"/>
      <c r="RCZ176" s="145"/>
      <c r="RDA176" s="167"/>
      <c r="RDB176" s="147"/>
      <c r="RDC176" s="148"/>
      <c r="RDD176" s="187"/>
      <c r="RDE176" s="188"/>
      <c r="RDF176" s="165"/>
      <c r="RDG176" s="166"/>
      <c r="RDH176" s="146"/>
      <c r="RDI176" s="145"/>
      <c r="RDJ176" s="145"/>
      <c r="RDK176" s="167"/>
      <c r="RDL176" s="147"/>
      <c r="RDM176" s="148"/>
      <c r="RDN176" s="187"/>
      <c r="RDO176" s="188"/>
      <c r="RDP176" s="165"/>
      <c r="RDQ176" s="166"/>
      <c r="RDR176" s="146"/>
      <c r="RDS176" s="145"/>
      <c r="RDT176" s="145"/>
      <c r="RDU176" s="167"/>
      <c r="RDV176" s="147"/>
      <c r="RDW176" s="148"/>
      <c r="RDX176" s="187"/>
      <c r="RDY176" s="188"/>
      <c r="RDZ176" s="165"/>
      <c r="REA176" s="166"/>
      <c r="REB176" s="146"/>
      <c r="REC176" s="145"/>
      <c r="RED176" s="145"/>
      <c r="REE176" s="167"/>
      <c r="REF176" s="147"/>
      <c r="REG176" s="148"/>
      <c r="REH176" s="187"/>
      <c r="REI176" s="188"/>
      <c r="REJ176" s="165"/>
      <c r="REK176" s="166"/>
      <c r="REL176" s="146"/>
      <c r="REM176" s="145"/>
      <c r="REN176" s="145"/>
      <c r="REO176" s="167"/>
      <c r="REP176" s="147"/>
      <c r="REQ176" s="148"/>
      <c r="RER176" s="187"/>
      <c r="RES176" s="188"/>
      <c r="RET176" s="165"/>
      <c r="REU176" s="166"/>
      <c r="REV176" s="146"/>
      <c r="REW176" s="145"/>
      <c r="REX176" s="145"/>
      <c r="REY176" s="167"/>
      <c r="REZ176" s="147"/>
      <c r="RFA176" s="148"/>
      <c r="RFB176" s="187"/>
      <c r="RFC176" s="188"/>
      <c r="RFD176" s="165"/>
      <c r="RFE176" s="166"/>
      <c r="RFF176" s="146"/>
      <c r="RFG176" s="145"/>
      <c r="RFH176" s="145"/>
      <c r="RFI176" s="167"/>
      <c r="RFJ176" s="147"/>
      <c r="RFK176" s="148"/>
      <c r="RFL176" s="187"/>
      <c r="RFM176" s="188"/>
      <c r="RFN176" s="165"/>
      <c r="RFO176" s="166"/>
      <c r="RFP176" s="146"/>
      <c r="RFQ176" s="145"/>
      <c r="RFR176" s="145"/>
      <c r="RFS176" s="167"/>
      <c r="RFT176" s="147"/>
      <c r="RFU176" s="148"/>
      <c r="RFV176" s="187"/>
      <c r="RFW176" s="188"/>
      <c r="RFX176" s="165"/>
      <c r="RFY176" s="166"/>
      <c r="RFZ176" s="146"/>
      <c r="RGA176" s="145"/>
      <c r="RGB176" s="145"/>
      <c r="RGC176" s="167"/>
      <c r="RGD176" s="147"/>
      <c r="RGE176" s="148"/>
      <c r="RGF176" s="187"/>
      <c r="RGG176" s="188"/>
      <c r="RGH176" s="165"/>
      <c r="RGI176" s="166"/>
      <c r="RGJ176" s="146"/>
      <c r="RGK176" s="145"/>
      <c r="RGL176" s="145"/>
      <c r="RGM176" s="167"/>
      <c r="RGN176" s="147"/>
      <c r="RGO176" s="148"/>
      <c r="RGP176" s="187"/>
      <c r="RGQ176" s="188"/>
      <c r="RGR176" s="165"/>
      <c r="RGS176" s="166"/>
      <c r="RGT176" s="146"/>
      <c r="RGU176" s="145"/>
      <c r="RGV176" s="145"/>
      <c r="RGW176" s="167"/>
      <c r="RGX176" s="147"/>
      <c r="RGY176" s="148"/>
      <c r="RGZ176" s="187"/>
      <c r="RHA176" s="188"/>
      <c r="RHB176" s="165"/>
      <c r="RHC176" s="166"/>
      <c r="RHD176" s="146"/>
      <c r="RHE176" s="145"/>
      <c r="RHF176" s="145"/>
      <c r="RHG176" s="167"/>
      <c r="RHH176" s="147"/>
      <c r="RHI176" s="148"/>
      <c r="RHJ176" s="187"/>
      <c r="RHK176" s="188"/>
      <c r="RHL176" s="165"/>
      <c r="RHM176" s="166"/>
      <c r="RHN176" s="146"/>
      <c r="RHO176" s="145"/>
      <c r="RHP176" s="145"/>
      <c r="RHQ176" s="167"/>
      <c r="RHR176" s="147"/>
      <c r="RHS176" s="148"/>
      <c r="RHT176" s="187"/>
      <c r="RHU176" s="188"/>
      <c r="RHV176" s="165"/>
      <c r="RHW176" s="166"/>
      <c r="RHX176" s="146"/>
      <c r="RHY176" s="145"/>
      <c r="RHZ176" s="145"/>
      <c r="RIA176" s="167"/>
      <c r="RIB176" s="147"/>
      <c r="RIC176" s="148"/>
      <c r="RID176" s="187"/>
      <c r="RIE176" s="188"/>
      <c r="RIF176" s="165"/>
      <c r="RIG176" s="166"/>
      <c r="RIH176" s="146"/>
      <c r="RII176" s="145"/>
      <c r="RIJ176" s="145"/>
      <c r="RIK176" s="167"/>
      <c r="RIL176" s="147"/>
      <c r="RIM176" s="148"/>
      <c r="RIN176" s="187"/>
      <c r="RIO176" s="188"/>
      <c r="RIP176" s="165"/>
      <c r="RIQ176" s="166"/>
      <c r="RIR176" s="146"/>
      <c r="RIS176" s="145"/>
      <c r="RIT176" s="145"/>
      <c r="RIU176" s="167"/>
      <c r="RIV176" s="147"/>
      <c r="RIW176" s="148"/>
      <c r="RIX176" s="187"/>
      <c r="RIY176" s="188"/>
      <c r="RIZ176" s="165"/>
      <c r="RJA176" s="166"/>
      <c r="RJB176" s="146"/>
      <c r="RJC176" s="145"/>
      <c r="RJD176" s="145"/>
      <c r="RJE176" s="167"/>
      <c r="RJF176" s="147"/>
      <c r="RJG176" s="148"/>
      <c r="RJH176" s="187"/>
      <c r="RJI176" s="188"/>
      <c r="RJJ176" s="165"/>
      <c r="RJK176" s="166"/>
      <c r="RJL176" s="146"/>
      <c r="RJM176" s="145"/>
      <c r="RJN176" s="145"/>
      <c r="RJO176" s="167"/>
      <c r="RJP176" s="147"/>
      <c r="RJQ176" s="148"/>
      <c r="RJR176" s="187"/>
      <c r="RJS176" s="188"/>
      <c r="RJT176" s="165"/>
      <c r="RJU176" s="166"/>
      <c r="RJV176" s="146"/>
      <c r="RJW176" s="145"/>
      <c r="RJX176" s="145"/>
      <c r="RJY176" s="167"/>
      <c r="RJZ176" s="147"/>
      <c r="RKA176" s="148"/>
      <c r="RKB176" s="187"/>
      <c r="RKC176" s="188"/>
      <c r="RKD176" s="165"/>
      <c r="RKE176" s="166"/>
      <c r="RKF176" s="146"/>
      <c r="RKG176" s="145"/>
      <c r="RKH176" s="145"/>
      <c r="RKI176" s="167"/>
      <c r="RKJ176" s="147"/>
      <c r="RKK176" s="148"/>
      <c r="RKL176" s="187"/>
      <c r="RKM176" s="188"/>
      <c r="RKN176" s="165"/>
      <c r="RKO176" s="166"/>
      <c r="RKP176" s="146"/>
      <c r="RKQ176" s="145"/>
      <c r="RKR176" s="145"/>
      <c r="RKS176" s="167"/>
      <c r="RKT176" s="147"/>
      <c r="RKU176" s="148"/>
      <c r="RKV176" s="187"/>
      <c r="RKW176" s="188"/>
      <c r="RKX176" s="165"/>
      <c r="RKY176" s="166"/>
      <c r="RKZ176" s="146"/>
      <c r="RLA176" s="145"/>
      <c r="RLB176" s="145"/>
      <c r="RLC176" s="167"/>
      <c r="RLD176" s="147"/>
      <c r="RLE176" s="148"/>
      <c r="RLF176" s="187"/>
      <c r="RLG176" s="188"/>
      <c r="RLH176" s="165"/>
      <c r="RLI176" s="166"/>
      <c r="RLJ176" s="146"/>
      <c r="RLK176" s="145"/>
      <c r="RLL176" s="145"/>
      <c r="RLM176" s="167"/>
      <c r="RLN176" s="147"/>
      <c r="RLO176" s="148"/>
      <c r="RLP176" s="187"/>
      <c r="RLQ176" s="188"/>
      <c r="RLR176" s="165"/>
      <c r="RLS176" s="166"/>
      <c r="RLT176" s="146"/>
      <c r="RLU176" s="145"/>
      <c r="RLV176" s="145"/>
      <c r="RLW176" s="167"/>
      <c r="RLX176" s="147"/>
      <c r="RLY176" s="148"/>
      <c r="RLZ176" s="187"/>
      <c r="RMA176" s="188"/>
      <c r="RMB176" s="165"/>
      <c r="RMC176" s="166"/>
      <c r="RMD176" s="146"/>
      <c r="RME176" s="145"/>
      <c r="RMF176" s="145"/>
      <c r="RMG176" s="167"/>
      <c r="RMH176" s="147"/>
      <c r="RMI176" s="148"/>
      <c r="RMJ176" s="187"/>
      <c r="RMK176" s="188"/>
      <c r="RML176" s="165"/>
      <c r="RMM176" s="166"/>
      <c r="RMN176" s="146"/>
      <c r="RMO176" s="145"/>
      <c r="RMP176" s="145"/>
      <c r="RMQ176" s="167"/>
      <c r="RMR176" s="147"/>
      <c r="RMS176" s="148"/>
      <c r="RMT176" s="187"/>
      <c r="RMU176" s="188"/>
      <c r="RMV176" s="165"/>
      <c r="RMW176" s="166"/>
      <c r="RMX176" s="146"/>
      <c r="RMY176" s="145"/>
      <c r="RMZ176" s="145"/>
      <c r="RNA176" s="167"/>
      <c r="RNB176" s="147"/>
      <c r="RNC176" s="148"/>
      <c r="RND176" s="187"/>
      <c r="RNE176" s="188"/>
      <c r="RNF176" s="165"/>
      <c r="RNG176" s="166"/>
      <c r="RNH176" s="146"/>
      <c r="RNI176" s="145"/>
      <c r="RNJ176" s="145"/>
      <c r="RNK176" s="167"/>
      <c r="RNL176" s="147"/>
      <c r="RNM176" s="148"/>
      <c r="RNN176" s="187"/>
      <c r="RNO176" s="188"/>
      <c r="RNP176" s="165"/>
      <c r="RNQ176" s="166"/>
      <c r="RNR176" s="146"/>
      <c r="RNS176" s="145"/>
      <c r="RNT176" s="145"/>
      <c r="RNU176" s="167"/>
      <c r="RNV176" s="147"/>
      <c r="RNW176" s="148"/>
      <c r="RNX176" s="187"/>
      <c r="RNY176" s="188"/>
      <c r="RNZ176" s="165"/>
      <c r="ROA176" s="166"/>
      <c r="ROB176" s="146"/>
      <c r="ROC176" s="145"/>
      <c r="ROD176" s="145"/>
      <c r="ROE176" s="167"/>
      <c r="ROF176" s="147"/>
      <c r="ROG176" s="148"/>
      <c r="ROH176" s="187"/>
      <c r="ROI176" s="188"/>
      <c r="ROJ176" s="165"/>
      <c r="ROK176" s="166"/>
      <c r="ROL176" s="146"/>
      <c r="ROM176" s="145"/>
      <c r="RON176" s="145"/>
      <c r="ROO176" s="167"/>
      <c r="ROP176" s="147"/>
      <c r="ROQ176" s="148"/>
      <c r="ROR176" s="187"/>
      <c r="ROS176" s="188"/>
      <c r="ROT176" s="165"/>
      <c r="ROU176" s="166"/>
      <c r="ROV176" s="146"/>
      <c r="ROW176" s="145"/>
      <c r="ROX176" s="145"/>
      <c r="ROY176" s="167"/>
      <c r="ROZ176" s="147"/>
      <c r="RPA176" s="148"/>
      <c r="RPB176" s="187"/>
      <c r="RPC176" s="188"/>
      <c r="RPD176" s="165"/>
      <c r="RPE176" s="166"/>
      <c r="RPF176" s="146"/>
      <c r="RPG176" s="145"/>
      <c r="RPH176" s="145"/>
      <c r="RPI176" s="167"/>
      <c r="RPJ176" s="147"/>
      <c r="RPK176" s="148"/>
      <c r="RPL176" s="187"/>
      <c r="RPM176" s="188"/>
      <c r="RPN176" s="165"/>
      <c r="RPO176" s="166"/>
      <c r="RPP176" s="146"/>
      <c r="RPQ176" s="145"/>
      <c r="RPR176" s="145"/>
      <c r="RPS176" s="167"/>
      <c r="RPT176" s="147"/>
      <c r="RPU176" s="148"/>
      <c r="RPV176" s="187"/>
      <c r="RPW176" s="188"/>
      <c r="RPX176" s="165"/>
      <c r="RPY176" s="166"/>
      <c r="RPZ176" s="146"/>
      <c r="RQA176" s="145"/>
      <c r="RQB176" s="145"/>
      <c r="RQC176" s="167"/>
      <c r="RQD176" s="147"/>
      <c r="RQE176" s="148"/>
      <c r="RQF176" s="187"/>
      <c r="RQG176" s="188"/>
      <c r="RQH176" s="165"/>
      <c r="RQI176" s="166"/>
      <c r="RQJ176" s="146"/>
      <c r="RQK176" s="145"/>
      <c r="RQL176" s="145"/>
      <c r="RQM176" s="167"/>
      <c r="RQN176" s="147"/>
      <c r="RQO176" s="148"/>
      <c r="RQP176" s="187"/>
      <c r="RQQ176" s="188"/>
      <c r="RQR176" s="165"/>
      <c r="RQS176" s="166"/>
      <c r="RQT176" s="146"/>
      <c r="RQU176" s="145"/>
      <c r="RQV176" s="145"/>
      <c r="RQW176" s="167"/>
      <c r="RQX176" s="147"/>
      <c r="RQY176" s="148"/>
      <c r="RQZ176" s="187"/>
      <c r="RRA176" s="188"/>
      <c r="RRB176" s="165"/>
      <c r="RRC176" s="166"/>
      <c r="RRD176" s="146"/>
      <c r="RRE176" s="145"/>
      <c r="RRF176" s="145"/>
      <c r="RRG176" s="167"/>
      <c r="RRH176" s="147"/>
      <c r="RRI176" s="148"/>
      <c r="RRJ176" s="187"/>
      <c r="RRK176" s="188"/>
      <c r="RRL176" s="165"/>
      <c r="RRM176" s="166"/>
      <c r="RRN176" s="146"/>
      <c r="RRO176" s="145"/>
      <c r="RRP176" s="145"/>
      <c r="RRQ176" s="167"/>
      <c r="RRR176" s="147"/>
      <c r="RRS176" s="148"/>
      <c r="RRT176" s="187"/>
      <c r="RRU176" s="188"/>
      <c r="RRV176" s="165"/>
      <c r="RRW176" s="166"/>
      <c r="RRX176" s="146"/>
      <c r="RRY176" s="145"/>
      <c r="RRZ176" s="145"/>
      <c r="RSA176" s="167"/>
      <c r="RSB176" s="147"/>
      <c r="RSC176" s="148"/>
      <c r="RSD176" s="187"/>
      <c r="RSE176" s="188"/>
      <c r="RSF176" s="165"/>
      <c r="RSG176" s="166"/>
      <c r="RSH176" s="146"/>
      <c r="RSI176" s="145"/>
      <c r="RSJ176" s="145"/>
      <c r="RSK176" s="167"/>
      <c r="RSL176" s="147"/>
      <c r="RSM176" s="148"/>
      <c r="RSN176" s="187"/>
      <c r="RSO176" s="188"/>
      <c r="RSP176" s="165"/>
      <c r="RSQ176" s="166"/>
      <c r="RSR176" s="146"/>
      <c r="RSS176" s="145"/>
      <c r="RST176" s="145"/>
      <c r="RSU176" s="167"/>
      <c r="RSV176" s="147"/>
      <c r="RSW176" s="148"/>
      <c r="RSX176" s="187"/>
      <c r="RSY176" s="188"/>
      <c r="RSZ176" s="165"/>
      <c r="RTA176" s="166"/>
      <c r="RTB176" s="146"/>
      <c r="RTC176" s="145"/>
      <c r="RTD176" s="145"/>
      <c r="RTE176" s="167"/>
      <c r="RTF176" s="147"/>
      <c r="RTG176" s="148"/>
      <c r="RTH176" s="187"/>
      <c r="RTI176" s="188"/>
      <c r="RTJ176" s="165"/>
      <c r="RTK176" s="166"/>
      <c r="RTL176" s="146"/>
      <c r="RTM176" s="145"/>
      <c r="RTN176" s="145"/>
      <c r="RTO176" s="167"/>
      <c r="RTP176" s="147"/>
      <c r="RTQ176" s="148"/>
      <c r="RTR176" s="187"/>
      <c r="RTS176" s="188"/>
      <c r="RTT176" s="165"/>
      <c r="RTU176" s="166"/>
      <c r="RTV176" s="146"/>
      <c r="RTW176" s="145"/>
      <c r="RTX176" s="145"/>
      <c r="RTY176" s="167"/>
      <c r="RTZ176" s="147"/>
      <c r="RUA176" s="148"/>
      <c r="RUB176" s="187"/>
      <c r="RUC176" s="188"/>
      <c r="RUD176" s="165"/>
      <c r="RUE176" s="166"/>
      <c r="RUF176" s="146"/>
      <c r="RUG176" s="145"/>
      <c r="RUH176" s="145"/>
      <c r="RUI176" s="167"/>
      <c r="RUJ176" s="147"/>
      <c r="RUK176" s="148"/>
      <c r="RUL176" s="187"/>
      <c r="RUM176" s="188"/>
      <c r="RUN176" s="165"/>
      <c r="RUO176" s="166"/>
      <c r="RUP176" s="146"/>
      <c r="RUQ176" s="145"/>
      <c r="RUR176" s="145"/>
      <c r="RUS176" s="167"/>
      <c r="RUT176" s="147"/>
      <c r="RUU176" s="148"/>
      <c r="RUV176" s="187"/>
      <c r="RUW176" s="188"/>
      <c r="RUX176" s="165"/>
      <c r="RUY176" s="166"/>
      <c r="RUZ176" s="146"/>
      <c r="RVA176" s="145"/>
      <c r="RVB176" s="145"/>
      <c r="RVC176" s="167"/>
      <c r="RVD176" s="147"/>
      <c r="RVE176" s="148"/>
      <c r="RVF176" s="187"/>
      <c r="RVG176" s="188"/>
      <c r="RVH176" s="165"/>
      <c r="RVI176" s="166"/>
      <c r="RVJ176" s="146"/>
      <c r="RVK176" s="145"/>
      <c r="RVL176" s="145"/>
      <c r="RVM176" s="167"/>
      <c r="RVN176" s="147"/>
      <c r="RVO176" s="148"/>
      <c r="RVP176" s="187"/>
      <c r="RVQ176" s="188"/>
      <c r="RVR176" s="165"/>
      <c r="RVS176" s="166"/>
      <c r="RVT176" s="146"/>
      <c r="RVU176" s="145"/>
      <c r="RVV176" s="145"/>
      <c r="RVW176" s="167"/>
      <c r="RVX176" s="147"/>
      <c r="RVY176" s="148"/>
      <c r="RVZ176" s="187"/>
      <c r="RWA176" s="188"/>
      <c r="RWB176" s="165"/>
      <c r="RWC176" s="166"/>
      <c r="RWD176" s="146"/>
      <c r="RWE176" s="145"/>
      <c r="RWF176" s="145"/>
      <c r="RWG176" s="167"/>
      <c r="RWH176" s="147"/>
      <c r="RWI176" s="148"/>
      <c r="RWJ176" s="187"/>
      <c r="RWK176" s="188"/>
      <c r="RWL176" s="165"/>
      <c r="RWM176" s="166"/>
      <c r="RWN176" s="146"/>
      <c r="RWO176" s="145"/>
      <c r="RWP176" s="145"/>
      <c r="RWQ176" s="167"/>
      <c r="RWR176" s="147"/>
      <c r="RWS176" s="148"/>
      <c r="RWT176" s="187"/>
      <c r="RWU176" s="188"/>
      <c r="RWV176" s="165"/>
      <c r="RWW176" s="166"/>
      <c r="RWX176" s="146"/>
      <c r="RWY176" s="145"/>
      <c r="RWZ176" s="145"/>
      <c r="RXA176" s="167"/>
      <c r="RXB176" s="147"/>
      <c r="RXC176" s="148"/>
      <c r="RXD176" s="187"/>
      <c r="RXE176" s="188"/>
      <c r="RXF176" s="165"/>
      <c r="RXG176" s="166"/>
      <c r="RXH176" s="146"/>
      <c r="RXI176" s="145"/>
      <c r="RXJ176" s="145"/>
      <c r="RXK176" s="167"/>
      <c r="RXL176" s="147"/>
      <c r="RXM176" s="148"/>
      <c r="RXN176" s="187"/>
      <c r="RXO176" s="188"/>
      <c r="RXP176" s="165"/>
      <c r="RXQ176" s="166"/>
      <c r="RXR176" s="146"/>
      <c r="RXS176" s="145"/>
      <c r="RXT176" s="145"/>
      <c r="RXU176" s="167"/>
      <c r="RXV176" s="147"/>
      <c r="RXW176" s="148"/>
      <c r="RXX176" s="187"/>
      <c r="RXY176" s="188"/>
      <c r="RXZ176" s="165"/>
      <c r="RYA176" s="166"/>
      <c r="RYB176" s="146"/>
      <c r="RYC176" s="145"/>
      <c r="RYD176" s="145"/>
      <c r="RYE176" s="167"/>
      <c r="RYF176" s="147"/>
      <c r="RYG176" s="148"/>
      <c r="RYH176" s="187"/>
      <c r="RYI176" s="188"/>
      <c r="RYJ176" s="165"/>
      <c r="RYK176" s="166"/>
      <c r="RYL176" s="146"/>
      <c r="RYM176" s="145"/>
      <c r="RYN176" s="145"/>
      <c r="RYO176" s="167"/>
      <c r="RYP176" s="147"/>
      <c r="RYQ176" s="148"/>
      <c r="RYR176" s="187"/>
      <c r="RYS176" s="188"/>
      <c r="RYT176" s="165"/>
      <c r="RYU176" s="166"/>
      <c r="RYV176" s="146"/>
      <c r="RYW176" s="145"/>
      <c r="RYX176" s="145"/>
      <c r="RYY176" s="167"/>
      <c r="RYZ176" s="147"/>
      <c r="RZA176" s="148"/>
      <c r="RZB176" s="187"/>
      <c r="RZC176" s="188"/>
      <c r="RZD176" s="165"/>
      <c r="RZE176" s="166"/>
      <c r="RZF176" s="146"/>
      <c r="RZG176" s="145"/>
      <c r="RZH176" s="145"/>
      <c r="RZI176" s="167"/>
      <c r="RZJ176" s="147"/>
      <c r="RZK176" s="148"/>
      <c r="RZL176" s="187"/>
      <c r="RZM176" s="188"/>
      <c r="RZN176" s="165"/>
      <c r="RZO176" s="166"/>
      <c r="RZP176" s="146"/>
      <c r="RZQ176" s="145"/>
      <c r="RZR176" s="145"/>
      <c r="RZS176" s="167"/>
      <c r="RZT176" s="147"/>
      <c r="RZU176" s="148"/>
      <c r="RZV176" s="187"/>
      <c r="RZW176" s="188"/>
      <c r="RZX176" s="165"/>
      <c r="RZY176" s="166"/>
      <c r="RZZ176" s="146"/>
      <c r="SAA176" s="145"/>
      <c r="SAB176" s="145"/>
      <c r="SAC176" s="167"/>
      <c r="SAD176" s="147"/>
      <c r="SAE176" s="148"/>
      <c r="SAF176" s="187"/>
      <c r="SAG176" s="188"/>
      <c r="SAH176" s="165"/>
      <c r="SAI176" s="166"/>
      <c r="SAJ176" s="146"/>
      <c r="SAK176" s="145"/>
      <c r="SAL176" s="145"/>
      <c r="SAM176" s="167"/>
      <c r="SAN176" s="147"/>
      <c r="SAO176" s="148"/>
      <c r="SAP176" s="187"/>
      <c r="SAQ176" s="188"/>
      <c r="SAR176" s="165"/>
      <c r="SAS176" s="166"/>
      <c r="SAT176" s="146"/>
      <c r="SAU176" s="145"/>
      <c r="SAV176" s="145"/>
      <c r="SAW176" s="167"/>
      <c r="SAX176" s="147"/>
      <c r="SAY176" s="148"/>
      <c r="SAZ176" s="187"/>
      <c r="SBA176" s="188"/>
      <c r="SBB176" s="165"/>
      <c r="SBC176" s="166"/>
      <c r="SBD176" s="146"/>
      <c r="SBE176" s="145"/>
      <c r="SBF176" s="145"/>
      <c r="SBG176" s="167"/>
      <c r="SBH176" s="147"/>
      <c r="SBI176" s="148"/>
      <c r="SBJ176" s="187"/>
      <c r="SBK176" s="188"/>
      <c r="SBL176" s="165"/>
      <c r="SBM176" s="166"/>
      <c r="SBN176" s="146"/>
      <c r="SBO176" s="145"/>
      <c r="SBP176" s="145"/>
      <c r="SBQ176" s="167"/>
      <c r="SBR176" s="147"/>
      <c r="SBS176" s="148"/>
      <c r="SBT176" s="187"/>
      <c r="SBU176" s="188"/>
      <c r="SBV176" s="165"/>
      <c r="SBW176" s="166"/>
      <c r="SBX176" s="146"/>
      <c r="SBY176" s="145"/>
      <c r="SBZ176" s="145"/>
      <c r="SCA176" s="167"/>
      <c r="SCB176" s="147"/>
      <c r="SCC176" s="148"/>
      <c r="SCD176" s="187"/>
      <c r="SCE176" s="188"/>
      <c r="SCF176" s="165"/>
      <c r="SCG176" s="166"/>
      <c r="SCH176" s="146"/>
      <c r="SCI176" s="145"/>
      <c r="SCJ176" s="145"/>
      <c r="SCK176" s="167"/>
      <c r="SCL176" s="147"/>
      <c r="SCM176" s="148"/>
      <c r="SCN176" s="187"/>
      <c r="SCO176" s="188"/>
      <c r="SCP176" s="165"/>
      <c r="SCQ176" s="166"/>
      <c r="SCR176" s="146"/>
      <c r="SCS176" s="145"/>
      <c r="SCT176" s="145"/>
      <c r="SCU176" s="167"/>
      <c r="SCV176" s="147"/>
      <c r="SCW176" s="148"/>
      <c r="SCX176" s="187"/>
      <c r="SCY176" s="188"/>
      <c r="SCZ176" s="165"/>
      <c r="SDA176" s="166"/>
      <c r="SDB176" s="146"/>
      <c r="SDC176" s="145"/>
      <c r="SDD176" s="145"/>
      <c r="SDE176" s="167"/>
      <c r="SDF176" s="147"/>
      <c r="SDG176" s="148"/>
      <c r="SDH176" s="187"/>
      <c r="SDI176" s="188"/>
      <c r="SDJ176" s="165"/>
      <c r="SDK176" s="166"/>
      <c r="SDL176" s="146"/>
      <c r="SDM176" s="145"/>
      <c r="SDN176" s="145"/>
      <c r="SDO176" s="167"/>
      <c r="SDP176" s="147"/>
      <c r="SDQ176" s="148"/>
      <c r="SDR176" s="187"/>
      <c r="SDS176" s="188"/>
      <c r="SDT176" s="165"/>
      <c r="SDU176" s="166"/>
      <c r="SDV176" s="146"/>
      <c r="SDW176" s="145"/>
      <c r="SDX176" s="145"/>
      <c r="SDY176" s="167"/>
      <c r="SDZ176" s="147"/>
      <c r="SEA176" s="148"/>
      <c r="SEB176" s="187"/>
      <c r="SEC176" s="188"/>
      <c r="SED176" s="165"/>
      <c r="SEE176" s="166"/>
      <c r="SEF176" s="146"/>
      <c r="SEG176" s="145"/>
      <c r="SEH176" s="145"/>
      <c r="SEI176" s="167"/>
      <c r="SEJ176" s="147"/>
      <c r="SEK176" s="148"/>
      <c r="SEL176" s="187"/>
      <c r="SEM176" s="188"/>
      <c r="SEN176" s="165"/>
      <c r="SEO176" s="166"/>
      <c r="SEP176" s="146"/>
      <c r="SEQ176" s="145"/>
      <c r="SER176" s="145"/>
      <c r="SES176" s="167"/>
      <c r="SET176" s="147"/>
      <c r="SEU176" s="148"/>
      <c r="SEV176" s="187"/>
      <c r="SEW176" s="188"/>
      <c r="SEX176" s="165"/>
      <c r="SEY176" s="166"/>
      <c r="SEZ176" s="146"/>
      <c r="SFA176" s="145"/>
      <c r="SFB176" s="145"/>
      <c r="SFC176" s="167"/>
      <c r="SFD176" s="147"/>
      <c r="SFE176" s="148"/>
      <c r="SFF176" s="187"/>
      <c r="SFG176" s="188"/>
      <c r="SFH176" s="165"/>
      <c r="SFI176" s="166"/>
      <c r="SFJ176" s="146"/>
      <c r="SFK176" s="145"/>
      <c r="SFL176" s="145"/>
      <c r="SFM176" s="167"/>
      <c r="SFN176" s="147"/>
      <c r="SFO176" s="148"/>
      <c r="SFP176" s="187"/>
      <c r="SFQ176" s="188"/>
      <c r="SFR176" s="165"/>
      <c r="SFS176" s="166"/>
      <c r="SFT176" s="146"/>
      <c r="SFU176" s="145"/>
      <c r="SFV176" s="145"/>
      <c r="SFW176" s="167"/>
      <c r="SFX176" s="147"/>
      <c r="SFY176" s="148"/>
      <c r="SFZ176" s="187"/>
      <c r="SGA176" s="188"/>
      <c r="SGB176" s="165"/>
      <c r="SGC176" s="166"/>
      <c r="SGD176" s="146"/>
      <c r="SGE176" s="145"/>
      <c r="SGF176" s="145"/>
      <c r="SGG176" s="167"/>
      <c r="SGH176" s="147"/>
      <c r="SGI176" s="148"/>
      <c r="SGJ176" s="187"/>
      <c r="SGK176" s="188"/>
      <c r="SGL176" s="165"/>
      <c r="SGM176" s="166"/>
      <c r="SGN176" s="146"/>
      <c r="SGO176" s="145"/>
      <c r="SGP176" s="145"/>
      <c r="SGQ176" s="167"/>
      <c r="SGR176" s="147"/>
      <c r="SGS176" s="148"/>
      <c r="SGT176" s="187"/>
      <c r="SGU176" s="188"/>
      <c r="SGV176" s="165"/>
      <c r="SGW176" s="166"/>
      <c r="SGX176" s="146"/>
      <c r="SGY176" s="145"/>
      <c r="SGZ176" s="145"/>
      <c r="SHA176" s="167"/>
      <c r="SHB176" s="147"/>
      <c r="SHC176" s="148"/>
      <c r="SHD176" s="187"/>
      <c r="SHE176" s="188"/>
      <c r="SHF176" s="165"/>
      <c r="SHG176" s="166"/>
      <c r="SHH176" s="146"/>
      <c r="SHI176" s="145"/>
      <c r="SHJ176" s="145"/>
      <c r="SHK176" s="167"/>
      <c r="SHL176" s="147"/>
      <c r="SHM176" s="148"/>
      <c r="SHN176" s="187"/>
      <c r="SHO176" s="188"/>
      <c r="SHP176" s="165"/>
      <c r="SHQ176" s="166"/>
      <c r="SHR176" s="146"/>
      <c r="SHS176" s="145"/>
      <c r="SHT176" s="145"/>
      <c r="SHU176" s="167"/>
      <c r="SHV176" s="147"/>
      <c r="SHW176" s="148"/>
      <c r="SHX176" s="187"/>
      <c r="SHY176" s="188"/>
      <c r="SHZ176" s="165"/>
      <c r="SIA176" s="166"/>
      <c r="SIB176" s="146"/>
      <c r="SIC176" s="145"/>
      <c r="SID176" s="145"/>
      <c r="SIE176" s="167"/>
      <c r="SIF176" s="147"/>
      <c r="SIG176" s="148"/>
      <c r="SIH176" s="187"/>
      <c r="SII176" s="188"/>
      <c r="SIJ176" s="165"/>
      <c r="SIK176" s="166"/>
      <c r="SIL176" s="146"/>
      <c r="SIM176" s="145"/>
      <c r="SIN176" s="145"/>
      <c r="SIO176" s="167"/>
      <c r="SIP176" s="147"/>
      <c r="SIQ176" s="148"/>
      <c r="SIR176" s="187"/>
      <c r="SIS176" s="188"/>
      <c r="SIT176" s="165"/>
      <c r="SIU176" s="166"/>
      <c r="SIV176" s="146"/>
      <c r="SIW176" s="145"/>
      <c r="SIX176" s="145"/>
      <c r="SIY176" s="167"/>
      <c r="SIZ176" s="147"/>
      <c r="SJA176" s="148"/>
      <c r="SJB176" s="187"/>
      <c r="SJC176" s="188"/>
      <c r="SJD176" s="165"/>
      <c r="SJE176" s="166"/>
      <c r="SJF176" s="146"/>
      <c r="SJG176" s="145"/>
      <c r="SJH176" s="145"/>
      <c r="SJI176" s="167"/>
      <c r="SJJ176" s="147"/>
      <c r="SJK176" s="148"/>
      <c r="SJL176" s="187"/>
      <c r="SJM176" s="188"/>
      <c r="SJN176" s="165"/>
      <c r="SJO176" s="166"/>
      <c r="SJP176" s="146"/>
      <c r="SJQ176" s="145"/>
      <c r="SJR176" s="145"/>
      <c r="SJS176" s="167"/>
      <c r="SJT176" s="147"/>
      <c r="SJU176" s="148"/>
      <c r="SJV176" s="187"/>
      <c r="SJW176" s="188"/>
      <c r="SJX176" s="165"/>
      <c r="SJY176" s="166"/>
      <c r="SJZ176" s="146"/>
      <c r="SKA176" s="145"/>
      <c r="SKB176" s="145"/>
      <c r="SKC176" s="167"/>
      <c r="SKD176" s="147"/>
      <c r="SKE176" s="148"/>
      <c r="SKF176" s="187"/>
      <c r="SKG176" s="188"/>
      <c r="SKH176" s="165"/>
      <c r="SKI176" s="166"/>
      <c r="SKJ176" s="146"/>
      <c r="SKK176" s="145"/>
      <c r="SKL176" s="145"/>
      <c r="SKM176" s="167"/>
      <c r="SKN176" s="147"/>
      <c r="SKO176" s="148"/>
      <c r="SKP176" s="187"/>
      <c r="SKQ176" s="188"/>
      <c r="SKR176" s="165"/>
      <c r="SKS176" s="166"/>
      <c r="SKT176" s="146"/>
      <c r="SKU176" s="145"/>
      <c r="SKV176" s="145"/>
      <c r="SKW176" s="167"/>
      <c r="SKX176" s="147"/>
      <c r="SKY176" s="148"/>
      <c r="SKZ176" s="187"/>
      <c r="SLA176" s="188"/>
      <c r="SLB176" s="165"/>
      <c r="SLC176" s="166"/>
      <c r="SLD176" s="146"/>
      <c r="SLE176" s="145"/>
      <c r="SLF176" s="145"/>
      <c r="SLG176" s="167"/>
      <c r="SLH176" s="147"/>
      <c r="SLI176" s="148"/>
      <c r="SLJ176" s="187"/>
      <c r="SLK176" s="188"/>
      <c r="SLL176" s="165"/>
      <c r="SLM176" s="166"/>
      <c r="SLN176" s="146"/>
      <c r="SLO176" s="145"/>
      <c r="SLP176" s="145"/>
      <c r="SLQ176" s="167"/>
      <c r="SLR176" s="147"/>
      <c r="SLS176" s="148"/>
      <c r="SLT176" s="187"/>
      <c r="SLU176" s="188"/>
      <c r="SLV176" s="165"/>
      <c r="SLW176" s="166"/>
      <c r="SLX176" s="146"/>
      <c r="SLY176" s="145"/>
      <c r="SLZ176" s="145"/>
      <c r="SMA176" s="167"/>
      <c r="SMB176" s="147"/>
      <c r="SMC176" s="148"/>
      <c r="SMD176" s="187"/>
      <c r="SME176" s="188"/>
      <c r="SMF176" s="165"/>
      <c r="SMG176" s="166"/>
      <c r="SMH176" s="146"/>
      <c r="SMI176" s="145"/>
      <c r="SMJ176" s="145"/>
      <c r="SMK176" s="167"/>
      <c r="SML176" s="147"/>
      <c r="SMM176" s="148"/>
      <c r="SMN176" s="187"/>
      <c r="SMO176" s="188"/>
      <c r="SMP176" s="165"/>
      <c r="SMQ176" s="166"/>
      <c r="SMR176" s="146"/>
      <c r="SMS176" s="145"/>
      <c r="SMT176" s="145"/>
      <c r="SMU176" s="167"/>
      <c r="SMV176" s="147"/>
      <c r="SMW176" s="148"/>
      <c r="SMX176" s="187"/>
      <c r="SMY176" s="188"/>
      <c r="SMZ176" s="165"/>
      <c r="SNA176" s="166"/>
      <c r="SNB176" s="146"/>
      <c r="SNC176" s="145"/>
      <c r="SND176" s="145"/>
      <c r="SNE176" s="167"/>
      <c r="SNF176" s="147"/>
      <c r="SNG176" s="148"/>
      <c r="SNH176" s="187"/>
      <c r="SNI176" s="188"/>
      <c r="SNJ176" s="165"/>
      <c r="SNK176" s="166"/>
      <c r="SNL176" s="146"/>
      <c r="SNM176" s="145"/>
      <c r="SNN176" s="145"/>
      <c r="SNO176" s="167"/>
      <c r="SNP176" s="147"/>
      <c r="SNQ176" s="148"/>
      <c r="SNR176" s="187"/>
      <c r="SNS176" s="188"/>
      <c r="SNT176" s="165"/>
      <c r="SNU176" s="166"/>
      <c r="SNV176" s="146"/>
      <c r="SNW176" s="145"/>
      <c r="SNX176" s="145"/>
      <c r="SNY176" s="167"/>
      <c r="SNZ176" s="147"/>
      <c r="SOA176" s="148"/>
      <c r="SOB176" s="187"/>
      <c r="SOC176" s="188"/>
      <c r="SOD176" s="165"/>
      <c r="SOE176" s="166"/>
      <c r="SOF176" s="146"/>
      <c r="SOG176" s="145"/>
      <c r="SOH176" s="145"/>
      <c r="SOI176" s="167"/>
      <c r="SOJ176" s="147"/>
      <c r="SOK176" s="148"/>
      <c r="SOL176" s="187"/>
      <c r="SOM176" s="188"/>
      <c r="SON176" s="165"/>
      <c r="SOO176" s="166"/>
      <c r="SOP176" s="146"/>
      <c r="SOQ176" s="145"/>
      <c r="SOR176" s="145"/>
      <c r="SOS176" s="167"/>
      <c r="SOT176" s="147"/>
      <c r="SOU176" s="148"/>
      <c r="SOV176" s="187"/>
      <c r="SOW176" s="188"/>
      <c r="SOX176" s="165"/>
      <c r="SOY176" s="166"/>
      <c r="SOZ176" s="146"/>
      <c r="SPA176" s="145"/>
      <c r="SPB176" s="145"/>
      <c r="SPC176" s="167"/>
      <c r="SPD176" s="147"/>
      <c r="SPE176" s="148"/>
      <c r="SPF176" s="187"/>
      <c r="SPG176" s="188"/>
      <c r="SPH176" s="165"/>
      <c r="SPI176" s="166"/>
      <c r="SPJ176" s="146"/>
      <c r="SPK176" s="145"/>
      <c r="SPL176" s="145"/>
      <c r="SPM176" s="167"/>
      <c r="SPN176" s="147"/>
      <c r="SPO176" s="148"/>
      <c r="SPP176" s="187"/>
      <c r="SPQ176" s="188"/>
      <c r="SPR176" s="165"/>
      <c r="SPS176" s="166"/>
      <c r="SPT176" s="146"/>
      <c r="SPU176" s="145"/>
      <c r="SPV176" s="145"/>
      <c r="SPW176" s="167"/>
      <c r="SPX176" s="147"/>
      <c r="SPY176" s="148"/>
      <c r="SPZ176" s="187"/>
      <c r="SQA176" s="188"/>
      <c r="SQB176" s="165"/>
      <c r="SQC176" s="166"/>
      <c r="SQD176" s="146"/>
      <c r="SQE176" s="145"/>
      <c r="SQF176" s="145"/>
      <c r="SQG176" s="167"/>
      <c r="SQH176" s="147"/>
      <c r="SQI176" s="148"/>
      <c r="SQJ176" s="187"/>
      <c r="SQK176" s="188"/>
      <c r="SQL176" s="165"/>
      <c r="SQM176" s="166"/>
      <c r="SQN176" s="146"/>
      <c r="SQO176" s="145"/>
      <c r="SQP176" s="145"/>
      <c r="SQQ176" s="167"/>
      <c r="SQR176" s="147"/>
      <c r="SQS176" s="148"/>
      <c r="SQT176" s="187"/>
      <c r="SQU176" s="188"/>
      <c r="SQV176" s="165"/>
      <c r="SQW176" s="166"/>
      <c r="SQX176" s="146"/>
      <c r="SQY176" s="145"/>
      <c r="SQZ176" s="145"/>
      <c r="SRA176" s="167"/>
      <c r="SRB176" s="147"/>
      <c r="SRC176" s="148"/>
      <c r="SRD176" s="187"/>
      <c r="SRE176" s="188"/>
      <c r="SRF176" s="165"/>
      <c r="SRG176" s="166"/>
      <c r="SRH176" s="146"/>
      <c r="SRI176" s="145"/>
      <c r="SRJ176" s="145"/>
      <c r="SRK176" s="167"/>
      <c r="SRL176" s="147"/>
      <c r="SRM176" s="148"/>
      <c r="SRN176" s="187"/>
      <c r="SRO176" s="188"/>
      <c r="SRP176" s="165"/>
      <c r="SRQ176" s="166"/>
      <c r="SRR176" s="146"/>
      <c r="SRS176" s="145"/>
      <c r="SRT176" s="145"/>
      <c r="SRU176" s="167"/>
      <c r="SRV176" s="147"/>
      <c r="SRW176" s="148"/>
      <c r="SRX176" s="187"/>
      <c r="SRY176" s="188"/>
      <c r="SRZ176" s="165"/>
      <c r="SSA176" s="166"/>
      <c r="SSB176" s="146"/>
      <c r="SSC176" s="145"/>
      <c r="SSD176" s="145"/>
      <c r="SSE176" s="167"/>
      <c r="SSF176" s="147"/>
      <c r="SSG176" s="148"/>
      <c r="SSH176" s="187"/>
      <c r="SSI176" s="188"/>
      <c r="SSJ176" s="165"/>
      <c r="SSK176" s="166"/>
      <c r="SSL176" s="146"/>
      <c r="SSM176" s="145"/>
      <c r="SSN176" s="145"/>
      <c r="SSO176" s="167"/>
      <c r="SSP176" s="147"/>
      <c r="SSQ176" s="148"/>
      <c r="SSR176" s="187"/>
      <c r="SSS176" s="188"/>
      <c r="SST176" s="165"/>
      <c r="SSU176" s="166"/>
      <c r="SSV176" s="146"/>
      <c r="SSW176" s="145"/>
      <c r="SSX176" s="145"/>
      <c r="SSY176" s="167"/>
      <c r="SSZ176" s="147"/>
      <c r="STA176" s="148"/>
      <c r="STB176" s="187"/>
      <c r="STC176" s="188"/>
      <c r="STD176" s="165"/>
      <c r="STE176" s="166"/>
      <c r="STF176" s="146"/>
      <c r="STG176" s="145"/>
      <c r="STH176" s="145"/>
      <c r="STI176" s="167"/>
      <c r="STJ176" s="147"/>
      <c r="STK176" s="148"/>
      <c r="STL176" s="187"/>
      <c r="STM176" s="188"/>
      <c r="STN176" s="165"/>
      <c r="STO176" s="166"/>
      <c r="STP176" s="146"/>
      <c r="STQ176" s="145"/>
      <c r="STR176" s="145"/>
      <c r="STS176" s="167"/>
      <c r="STT176" s="147"/>
      <c r="STU176" s="148"/>
      <c r="STV176" s="187"/>
      <c r="STW176" s="188"/>
      <c r="STX176" s="165"/>
      <c r="STY176" s="166"/>
      <c r="STZ176" s="146"/>
      <c r="SUA176" s="145"/>
      <c r="SUB176" s="145"/>
      <c r="SUC176" s="167"/>
      <c r="SUD176" s="147"/>
      <c r="SUE176" s="148"/>
      <c r="SUF176" s="187"/>
      <c r="SUG176" s="188"/>
      <c r="SUH176" s="165"/>
      <c r="SUI176" s="166"/>
      <c r="SUJ176" s="146"/>
      <c r="SUK176" s="145"/>
      <c r="SUL176" s="145"/>
      <c r="SUM176" s="167"/>
      <c r="SUN176" s="147"/>
      <c r="SUO176" s="148"/>
      <c r="SUP176" s="187"/>
      <c r="SUQ176" s="188"/>
      <c r="SUR176" s="165"/>
      <c r="SUS176" s="166"/>
      <c r="SUT176" s="146"/>
      <c r="SUU176" s="145"/>
      <c r="SUV176" s="145"/>
      <c r="SUW176" s="167"/>
      <c r="SUX176" s="147"/>
      <c r="SUY176" s="148"/>
      <c r="SUZ176" s="187"/>
      <c r="SVA176" s="188"/>
      <c r="SVB176" s="165"/>
      <c r="SVC176" s="166"/>
      <c r="SVD176" s="146"/>
      <c r="SVE176" s="145"/>
      <c r="SVF176" s="145"/>
      <c r="SVG176" s="167"/>
      <c r="SVH176" s="147"/>
      <c r="SVI176" s="148"/>
      <c r="SVJ176" s="187"/>
      <c r="SVK176" s="188"/>
      <c r="SVL176" s="165"/>
      <c r="SVM176" s="166"/>
      <c r="SVN176" s="146"/>
      <c r="SVO176" s="145"/>
      <c r="SVP176" s="145"/>
      <c r="SVQ176" s="167"/>
      <c r="SVR176" s="147"/>
      <c r="SVS176" s="148"/>
      <c r="SVT176" s="187"/>
      <c r="SVU176" s="188"/>
      <c r="SVV176" s="165"/>
      <c r="SVW176" s="166"/>
      <c r="SVX176" s="146"/>
      <c r="SVY176" s="145"/>
      <c r="SVZ176" s="145"/>
      <c r="SWA176" s="167"/>
      <c r="SWB176" s="147"/>
      <c r="SWC176" s="148"/>
      <c r="SWD176" s="187"/>
      <c r="SWE176" s="188"/>
      <c r="SWF176" s="165"/>
      <c r="SWG176" s="166"/>
      <c r="SWH176" s="146"/>
      <c r="SWI176" s="145"/>
      <c r="SWJ176" s="145"/>
      <c r="SWK176" s="167"/>
      <c r="SWL176" s="147"/>
      <c r="SWM176" s="148"/>
      <c r="SWN176" s="187"/>
      <c r="SWO176" s="188"/>
      <c r="SWP176" s="165"/>
      <c r="SWQ176" s="166"/>
      <c r="SWR176" s="146"/>
      <c r="SWS176" s="145"/>
      <c r="SWT176" s="145"/>
      <c r="SWU176" s="167"/>
      <c r="SWV176" s="147"/>
      <c r="SWW176" s="148"/>
      <c r="SWX176" s="187"/>
      <c r="SWY176" s="188"/>
      <c r="SWZ176" s="165"/>
      <c r="SXA176" s="166"/>
      <c r="SXB176" s="146"/>
      <c r="SXC176" s="145"/>
      <c r="SXD176" s="145"/>
      <c r="SXE176" s="167"/>
      <c r="SXF176" s="147"/>
      <c r="SXG176" s="148"/>
      <c r="SXH176" s="187"/>
      <c r="SXI176" s="188"/>
      <c r="SXJ176" s="165"/>
      <c r="SXK176" s="166"/>
      <c r="SXL176" s="146"/>
      <c r="SXM176" s="145"/>
      <c r="SXN176" s="145"/>
      <c r="SXO176" s="167"/>
      <c r="SXP176" s="147"/>
      <c r="SXQ176" s="148"/>
      <c r="SXR176" s="187"/>
      <c r="SXS176" s="188"/>
      <c r="SXT176" s="165"/>
      <c r="SXU176" s="166"/>
      <c r="SXV176" s="146"/>
      <c r="SXW176" s="145"/>
      <c r="SXX176" s="145"/>
      <c r="SXY176" s="167"/>
      <c r="SXZ176" s="147"/>
      <c r="SYA176" s="148"/>
      <c r="SYB176" s="187"/>
      <c r="SYC176" s="188"/>
      <c r="SYD176" s="165"/>
      <c r="SYE176" s="166"/>
      <c r="SYF176" s="146"/>
      <c r="SYG176" s="145"/>
      <c r="SYH176" s="145"/>
      <c r="SYI176" s="167"/>
      <c r="SYJ176" s="147"/>
      <c r="SYK176" s="148"/>
      <c r="SYL176" s="187"/>
      <c r="SYM176" s="188"/>
      <c r="SYN176" s="165"/>
      <c r="SYO176" s="166"/>
      <c r="SYP176" s="146"/>
      <c r="SYQ176" s="145"/>
      <c r="SYR176" s="145"/>
      <c r="SYS176" s="167"/>
      <c r="SYT176" s="147"/>
      <c r="SYU176" s="148"/>
      <c r="SYV176" s="187"/>
      <c r="SYW176" s="188"/>
      <c r="SYX176" s="165"/>
      <c r="SYY176" s="166"/>
      <c r="SYZ176" s="146"/>
      <c r="SZA176" s="145"/>
      <c r="SZB176" s="145"/>
      <c r="SZC176" s="167"/>
      <c r="SZD176" s="147"/>
      <c r="SZE176" s="148"/>
      <c r="SZF176" s="187"/>
      <c r="SZG176" s="188"/>
      <c r="SZH176" s="165"/>
      <c r="SZI176" s="166"/>
      <c r="SZJ176" s="146"/>
      <c r="SZK176" s="145"/>
      <c r="SZL176" s="145"/>
      <c r="SZM176" s="167"/>
      <c r="SZN176" s="147"/>
      <c r="SZO176" s="148"/>
      <c r="SZP176" s="187"/>
      <c r="SZQ176" s="188"/>
      <c r="SZR176" s="165"/>
      <c r="SZS176" s="166"/>
      <c r="SZT176" s="146"/>
      <c r="SZU176" s="145"/>
      <c r="SZV176" s="145"/>
      <c r="SZW176" s="167"/>
      <c r="SZX176" s="147"/>
      <c r="SZY176" s="148"/>
      <c r="SZZ176" s="187"/>
      <c r="TAA176" s="188"/>
      <c r="TAB176" s="165"/>
      <c r="TAC176" s="166"/>
      <c r="TAD176" s="146"/>
      <c r="TAE176" s="145"/>
      <c r="TAF176" s="145"/>
      <c r="TAG176" s="167"/>
      <c r="TAH176" s="147"/>
      <c r="TAI176" s="148"/>
      <c r="TAJ176" s="187"/>
      <c r="TAK176" s="188"/>
      <c r="TAL176" s="165"/>
      <c r="TAM176" s="166"/>
      <c r="TAN176" s="146"/>
      <c r="TAO176" s="145"/>
      <c r="TAP176" s="145"/>
      <c r="TAQ176" s="167"/>
      <c r="TAR176" s="147"/>
      <c r="TAS176" s="148"/>
      <c r="TAT176" s="187"/>
      <c r="TAU176" s="188"/>
      <c r="TAV176" s="165"/>
      <c r="TAW176" s="166"/>
      <c r="TAX176" s="146"/>
      <c r="TAY176" s="145"/>
      <c r="TAZ176" s="145"/>
      <c r="TBA176" s="167"/>
      <c r="TBB176" s="147"/>
      <c r="TBC176" s="148"/>
      <c r="TBD176" s="187"/>
      <c r="TBE176" s="188"/>
      <c r="TBF176" s="165"/>
      <c r="TBG176" s="166"/>
      <c r="TBH176" s="146"/>
      <c r="TBI176" s="145"/>
      <c r="TBJ176" s="145"/>
      <c r="TBK176" s="167"/>
      <c r="TBL176" s="147"/>
      <c r="TBM176" s="148"/>
      <c r="TBN176" s="187"/>
      <c r="TBO176" s="188"/>
      <c r="TBP176" s="165"/>
      <c r="TBQ176" s="166"/>
      <c r="TBR176" s="146"/>
      <c r="TBS176" s="145"/>
      <c r="TBT176" s="145"/>
      <c r="TBU176" s="167"/>
      <c r="TBV176" s="147"/>
      <c r="TBW176" s="148"/>
      <c r="TBX176" s="187"/>
      <c r="TBY176" s="188"/>
      <c r="TBZ176" s="165"/>
      <c r="TCA176" s="166"/>
      <c r="TCB176" s="146"/>
      <c r="TCC176" s="145"/>
      <c r="TCD176" s="145"/>
      <c r="TCE176" s="167"/>
      <c r="TCF176" s="147"/>
      <c r="TCG176" s="148"/>
      <c r="TCH176" s="187"/>
      <c r="TCI176" s="188"/>
      <c r="TCJ176" s="165"/>
      <c r="TCK176" s="166"/>
      <c r="TCL176" s="146"/>
      <c r="TCM176" s="145"/>
      <c r="TCN176" s="145"/>
      <c r="TCO176" s="167"/>
      <c r="TCP176" s="147"/>
      <c r="TCQ176" s="148"/>
      <c r="TCR176" s="187"/>
      <c r="TCS176" s="188"/>
      <c r="TCT176" s="165"/>
      <c r="TCU176" s="166"/>
      <c r="TCV176" s="146"/>
      <c r="TCW176" s="145"/>
      <c r="TCX176" s="145"/>
      <c r="TCY176" s="167"/>
      <c r="TCZ176" s="147"/>
      <c r="TDA176" s="148"/>
      <c r="TDB176" s="187"/>
      <c r="TDC176" s="188"/>
      <c r="TDD176" s="165"/>
      <c r="TDE176" s="166"/>
      <c r="TDF176" s="146"/>
      <c r="TDG176" s="145"/>
      <c r="TDH176" s="145"/>
      <c r="TDI176" s="167"/>
      <c r="TDJ176" s="147"/>
      <c r="TDK176" s="148"/>
      <c r="TDL176" s="187"/>
      <c r="TDM176" s="188"/>
      <c r="TDN176" s="165"/>
      <c r="TDO176" s="166"/>
      <c r="TDP176" s="146"/>
      <c r="TDQ176" s="145"/>
      <c r="TDR176" s="145"/>
      <c r="TDS176" s="167"/>
      <c r="TDT176" s="147"/>
      <c r="TDU176" s="148"/>
      <c r="TDV176" s="187"/>
      <c r="TDW176" s="188"/>
      <c r="TDX176" s="165"/>
      <c r="TDY176" s="166"/>
      <c r="TDZ176" s="146"/>
      <c r="TEA176" s="145"/>
      <c r="TEB176" s="145"/>
      <c r="TEC176" s="167"/>
      <c r="TED176" s="147"/>
      <c r="TEE176" s="148"/>
      <c r="TEF176" s="187"/>
      <c r="TEG176" s="188"/>
      <c r="TEH176" s="165"/>
      <c r="TEI176" s="166"/>
      <c r="TEJ176" s="146"/>
      <c r="TEK176" s="145"/>
      <c r="TEL176" s="145"/>
      <c r="TEM176" s="167"/>
      <c r="TEN176" s="147"/>
      <c r="TEO176" s="148"/>
      <c r="TEP176" s="187"/>
      <c r="TEQ176" s="188"/>
      <c r="TER176" s="165"/>
      <c r="TES176" s="166"/>
      <c r="TET176" s="146"/>
      <c r="TEU176" s="145"/>
      <c r="TEV176" s="145"/>
      <c r="TEW176" s="167"/>
      <c r="TEX176" s="147"/>
      <c r="TEY176" s="148"/>
      <c r="TEZ176" s="187"/>
      <c r="TFA176" s="188"/>
      <c r="TFB176" s="165"/>
      <c r="TFC176" s="166"/>
      <c r="TFD176" s="146"/>
      <c r="TFE176" s="145"/>
      <c r="TFF176" s="145"/>
      <c r="TFG176" s="167"/>
      <c r="TFH176" s="147"/>
      <c r="TFI176" s="148"/>
      <c r="TFJ176" s="187"/>
      <c r="TFK176" s="188"/>
      <c r="TFL176" s="165"/>
      <c r="TFM176" s="166"/>
      <c r="TFN176" s="146"/>
      <c r="TFO176" s="145"/>
      <c r="TFP176" s="145"/>
      <c r="TFQ176" s="167"/>
      <c r="TFR176" s="147"/>
      <c r="TFS176" s="148"/>
      <c r="TFT176" s="187"/>
      <c r="TFU176" s="188"/>
      <c r="TFV176" s="165"/>
      <c r="TFW176" s="166"/>
      <c r="TFX176" s="146"/>
      <c r="TFY176" s="145"/>
      <c r="TFZ176" s="145"/>
      <c r="TGA176" s="167"/>
      <c r="TGB176" s="147"/>
      <c r="TGC176" s="148"/>
      <c r="TGD176" s="187"/>
      <c r="TGE176" s="188"/>
      <c r="TGF176" s="165"/>
      <c r="TGG176" s="166"/>
      <c r="TGH176" s="146"/>
      <c r="TGI176" s="145"/>
      <c r="TGJ176" s="145"/>
      <c r="TGK176" s="167"/>
      <c r="TGL176" s="147"/>
      <c r="TGM176" s="148"/>
      <c r="TGN176" s="187"/>
      <c r="TGO176" s="188"/>
      <c r="TGP176" s="165"/>
      <c r="TGQ176" s="166"/>
      <c r="TGR176" s="146"/>
      <c r="TGS176" s="145"/>
      <c r="TGT176" s="145"/>
      <c r="TGU176" s="167"/>
      <c r="TGV176" s="147"/>
      <c r="TGW176" s="148"/>
      <c r="TGX176" s="187"/>
      <c r="TGY176" s="188"/>
      <c r="TGZ176" s="165"/>
      <c r="THA176" s="166"/>
      <c r="THB176" s="146"/>
      <c r="THC176" s="145"/>
      <c r="THD176" s="145"/>
      <c r="THE176" s="167"/>
      <c r="THF176" s="147"/>
      <c r="THG176" s="148"/>
      <c r="THH176" s="187"/>
      <c r="THI176" s="188"/>
      <c r="THJ176" s="165"/>
      <c r="THK176" s="166"/>
      <c r="THL176" s="146"/>
      <c r="THM176" s="145"/>
      <c r="THN176" s="145"/>
      <c r="THO176" s="167"/>
      <c r="THP176" s="147"/>
      <c r="THQ176" s="148"/>
      <c r="THR176" s="187"/>
      <c r="THS176" s="188"/>
      <c r="THT176" s="165"/>
      <c r="THU176" s="166"/>
      <c r="THV176" s="146"/>
      <c r="THW176" s="145"/>
      <c r="THX176" s="145"/>
      <c r="THY176" s="167"/>
      <c r="THZ176" s="147"/>
      <c r="TIA176" s="148"/>
      <c r="TIB176" s="187"/>
      <c r="TIC176" s="188"/>
      <c r="TID176" s="165"/>
      <c r="TIE176" s="166"/>
      <c r="TIF176" s="146"/>
      <c r="TIG176" s="145"/>
      <c r="TIH176" s="145"/>
      <c r="TII176" s="167"/>
      <c r="TIJ176" s="147"/>
      <c r="TIK176" s="148"/>
      <c r="TIL176" s="187"/>
      <c r="TIM176" s="188"/>
      <c r="TIN176" s="165"/>
      <c r="TIO176" s="166"/>
      <c r="TIP176" s="146"/>
      <c r="TIQ176" s="145"/>
      <c r="TIR176" s="145"/>
      <c r="TIS176" s="167"/>
      <c r="TIT176" s="147"/>
      <c r="TIU176" s="148"/>
      <c r="TIV176" s="187"/>
      <c r="TIW176" s="188"/>
      <c r="TIX176" s="165"/>
      <c r="TIY176" s="166"/>
      <c r="TIZ176" s="146"/>
      <c r="TJA176" s="145"/>
      <c r="TJB176" s="145"/>
      <c r="TJC176" s="167"/>
      <c r="TJD176" s="147"/>
      <c r="TJE176" s="148"/>
      <c r="TJF176" s="187"/>
      <c r="TJG176" s="188"/>
      <c r="TJH176" s="165"/>
      <c r="TJI176" s="166"/>
      <c r="TJJ176" s="146"/>
      <c r="TJK176" s="145"/>
      <c r="TJL176" s="145"/>
      <c r="TJM176" s="167"/>
      <c r="TJN176" s="147"/>
      <c r="TJO176" s="148"/>
      <c r="TJP176" s="187"/>
      <c r="TJQ176" s="188"/>
      <c r="TJR176" s="165"/>
      <c r="TJS176" s="166"/>
      <c r="TJT176" s="146"/>
      <c r="TJU176" s="145"/>
      <c r="TJV176" s="145"/>
      <c r="TJW176" s="167"/>
      <c r="TJX176" s="147"/>
      <c r="TJY176" s="148"/>
      <c r="TJZ176" s="187"/>
      <c r="TKA176" s="188"/>
      <c r="TKB176" s="165"/>
      <c r="TKC176" s="166"/>
      <c r="TKD176" s="146"/>
      <c r="TKE176" s="145"/>
      <c r="TKF176" s="145"/>
      <c r="TKG176" s="167"/>
      <c r="TKH176" s="147"/>
      <c r="TKI176" s="148"/>
      <c r="TKJ176" s="187"/>
      <c r="TKK176" s="188"/>
      <c r="TKL176" s="165"/>
      <c r="TKM176" s="166"/>
      <c r="TKN176" s="146"/>
      <c r="TKO176" s="145"/>
      <c r="TKP176" s="145"/>
      <c r="TKQ176" s="167"/>
      <c r="TKR176" s="147"/>
      <c r="TKS176" s="148"/>
      <c r="TKT176" s="187"/>
      <c r="TKU176" s="188"/>
      <c r="TKV176" s="165"/>
      <c r="TKW176" s="166"/>
      <c r="TKX176" s="146"/>
      <c r="TKY176" s="145"/>
      <c r="TKZ176" s="145"/>
      <c r="TLA176" s="167"/>
      <c r="TLB176" s="147"/>
      <c r="TLC176" s="148"/>
      <c r="TLD176" s="187"/>
      <c r="TLE176" s="188"/>
      <c r="TLF176" s="165"/>
      <c r="TLG176" s="166"/>
      <c r="TLH176" s="146"/>
      <c r="TLI176" s="145"/>
      <c r="TLJ176" s="145"/>
      <c r="TLK176" s="167"/>
      <c r="TLL176" s="147"/>
      <c r="TLM176" s="148"/>
      <c r="TLN176" s="187"/>
      <c r="TLO176" s="188"/>
      <c r="TLP176" s="165"/>
      <c r="TLQ176" s="166"/>
      <c r="TLR176" s="146"/>
      <c r="TLS176" s="145"/>
      <c r="TLT176" s="145"/>
      <c r="TLU176" s="167"/>
      <c r="TLV176" s="147"/>
      <c r="TLW176" s="148"/>
      <c r="TLX176" s="187"/>
      <c r="TLY176" s="188"/>
      <c r="TLZ176" s="165"/>
      <c r="TMA176" s="166"/>
      <c r="TMB176" s="146"/>
      <c r="TMC176" s="145"/>
      <c r="TMD176" s="145"/>
      <c r="TME176" s="167"/>
      <c r="TMF176" s="147"/>
      <c r="TMG176" s="148"/>
      <c r="TMH176" s="187"/>
      <c r="TMI176" s="188"/>
      <c r="TMJ176" s="165"/>
      <c r="TMK176" s="166"/>
      <c r="TML176" s="146"/>
      <c r="TMM176" s="145"/>
      <c r="TMN176" s="145"/>
      <c r="TMO176" s="167"/>
      <c r="TMP176" s="147"/>
      <c r="TMQ176" s="148"/>
      <c r="TMR176" s="187"/>
      <c r="TMS176" s="188"/>
      <c r="TMT176" s="165"/>
      <c r="TMU176" s="166"/>
      <c r="TMV176" s="146"/>
      <c r="TMW176" s="145"/>
      <c r="TMX176" s="145"/>
      <c r="TMY176" s="167"/>
      <c r="TMZ176" s="147"/>
      <c r="TNA176" s="148"/>
      <c r="TNB176" s="187"/>
      <c r="TNC176" s="188"/>
      <c r="TND176" s="165"/>
      <c r="TNE176" s="166"/>
      <c r="TNF176" s="146"/>
      <c r="TNG176" s="145"/>
      <c r="TNH176" s="145"/>
      <c r="TNI176" s="167"/>
      <c r="TNJ176" s="147"/>
      <c r="TNK176" s="148"/>
      <c r="TNL176" s="187"/>
      <c r="TNM176" s="188"/>
      <c r="TNN176" s="165"/>
      <c r="TNO176" s="166"/>
      <c r="TNP176" s="146"/>
      <c r="TNQ176" s="145"/>
      <c r="TNR176" s="145"/>
      <c r="TNS176" s="167"/>
      <c r="TNT176" s="147"/>
      <c r="TNU176" s="148"/>
      <c r="TNV176" s="187"/>
      <c r="TNW176" s="188"/>
      <c r="TNX176" s="165"/>
      <c r="TNY176" s="166"/>
      <c r="TNZ176" s="146"/>
      <c r="TOA176" s="145"/>
      <c r="TOB176" s="145"/>
      <c r="TOC176" s="167"/>
      <c r="TOD176" s="147"/>
      <c r="TOE176" s="148"/>
      <c r="TOF176" s="187"/>
      <c r="TOG176" s="188"/>
      <c r="TOH176" s="165"/>
      <c r="TOI176" s="166"/>
      <c r="TOJ176" s="146"/>
      <c r="TOK176" s="145"/>
      <c r="TOL176" s="145"/>
      <c r="TOM176" s="167"/>
      <c r="TON176" s="147"/>
      <c r="TOO176" s="148"/>
      <c r="TOP176" s="187"/>
      <c r="TOQ176" s="188"/>
      <c r="TOR176" s="165"/>
      <c r="TOS176" s="166"/>
      <c r="TOT176" s="146"/>
      <c r="TOU176" s="145"/>
      <c r="TOV176" s="145"/>
      <c r="TOW176" s="167"/>
      <c r="TOX176" s="147"/>
      <c r="TOY176" s="148"/>
      <c r="TOZ176" s="187"/>
      <c r="TPA176" s="188"/>
      <c r="TPB176" s="165"/>
      <c r="TPC176" s="166"/>
      <c r="TPD176" s="146"/>
      <c r="TPE176" s="145"/>
      <c r="TPF176" s="145"/>
      <c r="TPG176" s="167"/>
      <c r="TPH176" s="147"/>
      <c r="TPI176" s="148"/>
      <c r="TPJ176" s="187"/>
      <c r="TPK176" s="188"/>
      <c r="TPL176" s="165"/>
      <c r="TPM176" s="166"/>
      <c r="TPN176" s="146"/>
      <c r="TPO176" s="145"/>
      <c r="TPP176" s="145"/>
      <c r="TPQ176" s="167"/>
      <c r="TPR176" s="147"/>
      <c r="TPS176" s="148"/>
      <c r="TPT176" s="187"/>
      <c r="TPU176" s="188"/>
      <c r="TPV176" s="165"/>
      <c r="TPW176" s="166"/>
      <c r="TPX176" s="146"/>
      <c r="TPY176" s="145"/>
      <c r="TPZ176" s="145"/>
      <c r="TQA176" s="167"/>
      <c r="TQB176" s="147"/>
      <c r="TQC176" s="148"/>
      <c r="TQD176" s="187"/>
      <c r="TQE176" s="188"/>
      <c r="TQF176" s="165"/>
      <c r="TQG176" s="166"/>
      <c r="TQH176" s="146"/>
      <c r="TQI176" s="145"/>
      <c r="TQJ176" s="145"/>
      <c r="TQK176" s="167"/>
      <c r="TQL176" s="147"/>
      <c r="TQM176" s="148"/>
      <c r="TQN176" s="187"/>
      <c r="TQO176" s="188"/>
      <c r="TQP176" s="165"/>
      <c r="TQQ176" s="166"/>
      <c r="TQR176" s="146"/>
      <c r="TQS176" s="145"/>
      <c r="TQT176" s="145"/>
      <c r="TQU176" s="167"/>
      <c r="TQV176" s="147"/>
      <c r="TQW176" s="148"/>
      <c r="TQX176" s="187"/>
      <c r="TQY176" s="188"/>
      <c r="TQZ176" s="165"/>
      <c r="TRA176" s="166"/>
      <c r="TRB176" s="146"/>
      <c r="TRC176" s="145"/>
      <c r="TRD176" s="145"/>
      <c r="TRE176" s="167"/>
      <c r="TRF176" s="147"/>
      <c r="TRG176" s="148"/>
      <c r="TRH176" s="187"/>
      <c r="TRI176" s="188"/>
      <c r="TRJ176" s="165"/>
      <c r="TRK176" s="166"/>
      <c r="TRL176" s="146"/>
      <c r="TRM176" s="145"/>
      <c r="TRN176" s="145"/>
      <c r="TRO176" s="167"/>
      <c r="TRP176" s="147"/>
      <c r="TRQ176" s="148"/>
      <c r="TRR176" s="187"/>
      <c r="TRS176" s="188"/>
      <c r="TRT176" s="165"/>
      <c r="TRU176" s="166"/>
      <c r="TRV176" s="146"/>
      <c r="TRW176" s="145"/>
      <c r="TRX176" s="145"/>
      <c r="TRY176" s="167"/>
      <c r="TRZ176" s="147"/>
      <c r="TSA176" s="148"/>
      <c r="TSB176" s="187"/>
      <c r="TSC176" s="188"/>
      <c r="TSD176" s="165"/>
      <c r="TSE176" s="166"/>
      <c r="TSF176" s="146"/>
      <c r="TSG176" s="145"/>
      <c r="TSH176" s="145"/>
      <c r="TSI176" s="167"/>
      <c r="TSJ176" s="147"/>
      <c r="TSK176" s="148"/>
      <c r="TSL176" s="187"/>
      <c r="TSM176" s="188"/>
      <c r="TSN176" s="165"/>
      <c r="TSO176" s="166"/>
      <c r="TSP176" s="146"/>
      <c r="TSQ176" s="145"/>
      <c r="TSR176" s="145"/>
      <c r="TSS176" s="167"/>
      <c r="TST176" s="147"/>
      <c r="TSU176" s="148"/>
      <c r="TSV176" s="187"/>
      <c r="TSW176" s="188"/>
      <c r="TSX176" s="165"/>
      <c r="TSY176" s="166"/>
      <c r="TSZ176" s="146"/>
      <c r="TTA176" s="145"/>
      <c r="TTB176" s="145"/>
      <c r="TTC176" s="167"/>
      <c r="TTD176" s="147"/>
      <c r="TTE176" s="148"/>
      <c r="TTF176" s="187"/>
      <c r="TTG176" s="188"/>
      <c r="TTH176" s="165"/>
      <c r="TTI176" s="166"/>
      <c r="TTJ176" s="146"/>
      <c r="TTK176" s="145"/>
      <c r="TTL176" s="145"/>
      <c r="TTM176" s="167"/>
      <c r="TTN176" s="147"/>
      <c r="TTO176" s="148"/>
      <c r="TTP176" s="187"/>
      <c r="TTQ176" s="188"/>
      <c r="TTR176" s="165"/>
      <c r="TTS176" s="166"/>
      <c r="TTT176" s="146"/>
      <c r="TTU176" s="145"/>
      <c r="TTV176" s="145"/>
      <c r="TTW176" s="167"/>
      <c r="TTX176" s="147"/>
      <c r="TTY176" s="148"/>
      <c r="TTZ176" s="187"/>
      <c r="TUA176" s="188"/>
      <c r="TUB176" s="165"/>
      <c r="TUC176" s="166"/>
      <c r="TUD176" s="146"/>
      <c r="TUE176" s="145"/>
      <c r="TUF176" s="145"/>
      <c r="TUG176" s="167"/>
      <c r="TUH176" s="147"/>
      <c r="TUI176" s="148"/>
      <c r="TUJ176" s="187"/>
      <c r="TUK176" s="188"/>
      <c r="TUL176" s="165"/>
      <c r="TUM176" s="166"/>
      <c r="TUN176" s="146"/>
      <c r="TUO176" s="145"/>
      <c r="TUP176" s="145"/>
      <c r="TUQ176" s="167"/>
      <c r="TUR176" s="147"/>
      <c r="TUS176" s="148"/>
      <c r="TUT176" s="187"/>
      <c r="TUU176" s="188"/>
      <c r="TUV176" s="165"/>
      <c r="TUW176" s="166"/>
      <c r="TUX176" s="146"/>
      <c r="TUY176" s="145"/>
      <c r="TUZ176" s="145"/>
      <c r="TVA176" s="167"/>
      <c r="TVB176" s="147"/>
      <c r="TVC176" s="148"/>
      <c r="TVD176" s="187"/>
      <c r="TVE176" s="188"/>
      <c r="TVF176" s="165"/>
      <c r="TVG176" s="166"/>
      <c r="TVH176" s="146"/>
      <c r="TVI176" s="145"/>
      <c r="TVJ176" s="145"/>
      <c r="TVK176" s="167"/>
      <c r="TVL176" s="147"/>
      <c r="TVM176" s="148"/>
      <c r="TVN176" s="187"/>
      <c r="TVO176" s="188"/>
      <c r="TVP176" s="165"/>
      <c r="TVQ176" s="166"/>
      <c r="TVR176" s="146"/>
      <c r="TVS176" s="145"/>
      <c r="TVT176" s="145"/>
      <c r="TVU176" s="167"/>
      <c r="TVV176" s="147"/>
      <c r="TVW176" s="148"/>
      <c r="TVX176" s="187"/>
      <c r="TVY176" s="188"/>
      <c r="TVZ176" s="165"/>
      <c r="TWA176" s="166"/>
      <c r="TWB176" s="146"/>
      <c r="TWC176" s="145"/>
      <c r="TWD176" s="145"/>
      <c r="TWE176" s="167"/>
      <c r="TWF176" s="147"/>
      <c r="TWG176" s="148"/>
      <c r="TWH176" s="187"/>
      <c r="TWI176" s="188"/>
      <c r="TWJ176" s="165"/>
      <c r="TWK176" s="166"/>
      <c r="TWL176" s="146"/>
      <c r="TWM176" s="145"/>
      <c r="TWN176" s="145"/>
      <c r="TWO176" s="167"/>
      <c r="TWP176" s="147"/>
      <c r="TWQ176" s="148"/>
      <c r="TWR176" s="187"/>
      <c r="TWS176" s="188"/>
      <c r="TWT176" s="165"/>
      <c r="TWU176" s="166"/>
      <c r="TWV176" s="146"/>
      <c r="TWW176" s="145"/>
      <c r="TWX176" s="145"/>
      <c r="TWY176" s="167"/>
      <c r="TWZ176" s="147"/>
      <c r="TXA176" s="148"/>
      <c r="TXB176" s="187"/>
      <c r="TXC176" s="188"/>
      <c r="TXD176" s="165"/>
      <c r="TXE176" s="166"/>
      <c r="TXF176" s="146"/>
      <c r="TXG176" s="145"/>
      <c r="TXH176" s="145"/>
      <c r="TXI176" s="167"/>
      <c r="TXJ176" s="147"/>
      <c r="TXK176" s="148"/>
      <c r="TXL176" s="187"/>
      <c r="TXM176" s="188"/>
      <c r="TXN176" s="165"/>
      <c r="TXO176" s="166"/>
      <c r="TXP176" s="146"/>
      <c r="TXQ176" s="145"/>
      <c r="TXR176" s="145"/>
      <c r="TXS176" s="167"/>
      <c r="TXT176" s="147"/>
      <c r="TXU176" s="148"/>
      <c r="TXV176" s="187"/>
      <c r="TXW176" s="188"/>
      <c r="TXX176" s="165"/>
      <c r="TXY176" s="166"/>
      <c r="TXZ176" s="146"/>
      <c r="TYA176" s="145"/>
      <c r="TYB176" s="145"/>
      <c r="TYC176" s="167"/>
      <c r="TYD176" s="147"/>
      <c r="TYE176" s="148"/>
      <c r="TYF176" s="187"/>
      <c r="TYG176" s="188"/>
      <c r="TYH176" s="165"/>
      <c r="TYI176" s="166"/>
      <c r="TYJ176" s="146"/>
      <c r="TYK176" s="145"/>
      <c r="TYL176" s="145"/>
      <c r="TYM176" s="167"/>
      <c r="TYN176" s="147"/>
      <c r="TYO176" s="148"/>
      <c r="TYP176" s="187"/>
      <c r="TYQ176" s="188"/>
      <c r="TYR176" s="165"/>
      <c r="TYS176" s="166"/>
      <c r="TYT176" s="146"/>
      <c r="TYU176" s="145"/>
      <c r="TYV176" s="145"/>
      <c r="TYW176" s="167"/>
      <c r="TYX176" s="147"/>
      <c r="TYY176" s="148"/>
      <c r="TYZ176" s="187"/>
      <c r="TZA176" s="188"/>
      <c r="TZB176" s="165"/>
      <c r="TZC176" s="166"/>
      <c r="TZD176" s="146"/>
      <c r="TZE176" s="145"/>
      <c r="TZF176" s="145"/>
      <c r="TZG176" s="167"/>
      <c r="TZH176" s="147"/>
      <c r="TZI176" s="148"/>
      <c r="TZJ176" s="187"/>
      <c r="TZK176" s="188"/>
      <c r="TZL176" s="165"/>
      <c r="TZM176" s="166"/>
      <c r="TZN176" s="146"/>
      <c r="TZO176" s="145"/>
      <c r="TZP176" s="145"/>
      <c r="TZQ176" s="167"/>
      <c r="TZR176" s="147"/>
      <c r="TZS176" s="148"/>
      <c r="TZT176" s="187"/>
      <c r="TZU176" s="188"/>
      <c r="TZV176" s="165"/>
      <c r="TZW176" s="166"/>
      <c r="TZX176" s="146"/>
      <c r="TZY176" s="145"/>
      <c r="TZZ176" s="145"/>
      <c r="UAA176" s="167"/>
      <c r="UAB176" s="147"/>
      <c r="UAC176" s="148"/>
      <c r="UAD176" s="187"/>
      <c r="UAE176" s="188"/>
      <c r="UAF176" s="165"/>
      <c r="UAG176" s="166"/>
      <c r="UAH176" s="146"/>
      <c r="UAI176" s="145"/>
      <c r="UAJ176" s="145"/>
      <c r="UAK176" s="167"/>
      <c r="UAL176" s="147"/>
      <c r="UAM176" s="148"/>
      <c r="UAN176" s="187"/>
      <c r="UAO176" s="188"/>
      <c r="UAP176" s="165"/>
      <c r="UAQ176" s="166"/>
      <c r="UAR176" s="146"/>
      <c r="UAS176" s="145"/>
      <c r="UAT176" s="145"/>
      <c r="UAU176" s="167"/>
      <c r="UAV176" s="147"/>
      <c r="UAW176" s="148"/>
      <c r="UAX176" s="187"/>
      <c r="UAY176" s="188"/>
      <c r="UAZ176" s="165"/>
      <c r="UBA176" s="166"/>
      <c r="UBB176" s="146"/>
      <c r="UBC176" s="145"/>
      <c r="UBD176" s="145"/>
      <c r="UBE176" s="167"/>
      <c r="UBF176" s="147"/>
      <c r="UBG176" s="148"/>
      <c r="UBH176" s="187"/>
      <c r="UBI176" s="188"/>
      <c r="UBJ176" s="165"/>
      <c r="UBK176" s="166"/>
      <c r="UBL176" s="146"/>
      <c r="UBM176" s="145"/>
      <c r="UBN176" s="145"/>
      <c r="UBO176" s="167"/>
      <c r="UBP176" s="147"/>
      <c r="UBQ176" s="148"/>
      <c r="UBR176" s="187"/>
      <c r="UBS176" s="188"/>
      <c r="UBT176" s="165"/>
      <c r="UBU176" s="166"/>
      <c r="UBV176" s="146"/>
      <c r="UBW176" s="145"/>
      <c r="UBX176" s="145"/>
      <c r="UBY176" s="167"/>
      <c r="UBZ176" s="147"/>
      <c r="UCA176" s="148"/>
      <c r="UCB176" s="187"/>
      <c r="UCC176" s="188"/>
      <c r="UCD176" s="165"/>
      <c r="UCE176" s="166"/>
      <c r="UCF176" s="146"/>
      <c r="UCG176" s="145"/>
      <c r="UCH176" s="145"/>
      <c r="UCI176" s="167"/>
      <c r="UCJ176" s="147"/>
      <c r="UCK176" s="148"/>
      <c r="UCL176" s="187"/>
      <c r="UCM176" s="188"/>
      <c r="UCN176" s="165"/>
      <c r="UCO176" s="166"/>
      <c r="UCP176" s="146"/>
      <c r="UCQ176" s="145"/>
      <c r="UCR176" s="145"/>
      <c r="UCS176" s="167"/>
      <c r="UCT176" s="147"/>
      <c r="UCU176" s="148"/>
      <c r="UCV176" s="187"/>
      <c r="UCW176" s="188"/>
      <c r="UCX176" s="165"/>
      <c r="UCY176" s="166"/>
      <c r="UCZ176" s="146"/>
      <c r="UDA176" s="145"/>
      <c r="UDB176" s="145"/>
      <c r="UDC176" s="167"/>
      <c r="UDD176" s="147"/>
      <c r="UDE176" s="148"/>
      <c r="UDF176" s="187"/>
      <c r="UDG176" s="188"/>
      <c r="UDH176" s="165"/>
      <c r="UDI176" s="166"/>
      <c r="UDJ176" s="146"/>
      <c r="UDK176" s="145"/>
      <c r="UDL176" s="145"/>
      <c r="UDM176" s="167"/>
      <c r="UDN176" s="147"/>
      <c r="UDO176" s="148"/>
      <c r="UDP176" s="187"/>
      <c r="UDQ176" s="188"/>
      <c r="UDR176" s="165"/>
      <c r="UDS176" s="166"/>
      <c r="UDT176" s="146"/>
      <c r="UDU176" s="145"/>
      <c r="UDV176" s="145"/>
      <c r="UDW176" s="167"/>
      <c r="UDX176" s="147"/>
      <c r="UDY176" s="148"/>
      <c r="UDZ176" s="187"/>
      <c r="UEA176" s="188"/>
      <c r="UEB176" s="165"/>
      <c r="UEC176" s="166"/>
      <c r="UED176" s="146"/>
      <c r="UEE176" s="145"/>
      <c r="UEF176" s="145"/>
      <c r="UEG176" s="167"/>
      <c r="UEH176" s="147"/>
      <c r="UEI176" s="148"/>
      <c r="UEJ176" s="187"/>
      <c r="UEK176" s="188"/>
      <c r="UEL176" s="165"/>
      <c r="UEM176" s="166"/>
      <c r="UEN176" s="146"/>
      <c r="UEO176" s="145"/>
      <c r="UEP176" s="145"/>
      <c r="UEQ176" s="167"/>
      <c r="UER176" s="147"/>
      <c r="UES176" s="148"/>
      <c r="UET176" s="187"/>
      <c r="UEU176" s="188"/>
      <c r="UEV176" s="165"/>
      <c r="UEW176" s="166"/>
      <c r="UEX176" s="146"/>
      <c r="UEY176" s="145"/>
      <c r="UEZ176" s="145"/>
      <c r="UFA176" s="167"/>
      <c r="UFB176" s="147"/>
      <c r="UFC176" s="148"/>
      <c r="UFD176" s="187"/>
      <c r="UFE176" s="188"/>
      <c r="UFF176" s="165"/>
      <c r="UFG176" s="166"/>
      <c r="UFH176" s="146"/>
      <c r="UFI176" s="145"/>
      <c r="UFJ176" s="145"/>
      <c r="UFK176" s="167"/>
      <c r="UFL176" s="147"/>
      <c r="UFM176" s="148"/>
      <c r="UFN176" s="187"/>
      <c r="UFO176" s="188"/>
      <c r="UFP176" s="165"/>
      <c r="UFQ176" s="166"/>
      <c r="UFR176" s="146"/>
      <c r="UFS176" s="145"/>
      <c r="UFT176" s="145"/>
      <c r="UFU176" s="167"/>
      <c r="UFV176" s="147"/>
      <c r="UFW176" s="148"/>
      <c r="UFX176" s="187"/>
      <c r="UFY176" s="188"/>
      <c r="UFZ176" s="165"/>
      <c r="UGA176" s="166"/>
      <c r="UGB176" s="146"/>
      <c r="UGC176" s="145"/>
      <c r="UGD176" s="145"/>
      <c r="UGE176" s="167"/>
      <c r="UGF176" s="147"/>
      <c r="UGG176" s="148"/>
      <c r="UGH176" s="187"/>
      <c r="UGI176" s="188"/>
      <c r="UGJ176" s="165"/>
      <c r="UGK176" s="166"/>
      <c r="UGL176" s="146"/>
      <c r="UGM176" s="145"/>
      <c r="UGN176" s="145"/>
      <c r="UGO176" s="167"/>
      <c r="UGP176" s="147"/>
      <c r="UGQ176" s="148"/>
      <c r="UGR176" s="187"/>
      <c r="UGS176" s="188"/>
      <c r="UGT176" s="165"/>
      <c r="UGU176" s="166"/>
      <c r="UGV176" s="146"/>
      <c r="UGW176" s="145"/>
      <c r="UGX176" s="145"/>
      <c r="UGY176" s="167"/>
      <c r="UGZ176" s="147"/>
      <c r="UHA176" s="148"/>
      <c r="UHB176" s="187"/>
      <c r="UHC176" s="188"/>
      <c r="UHD176" s="165"/>
      <c r="UHE176" s="166"/>
      <c r="UHF176" s="146"/>
      <c r="UHG176" s="145"/>
      <c r="UHH176" s="145"/>
      <c r="UHI176" s="167"/>
      <c r="UHJ176" s="147"/>
      <c r="UHK176" s="148"/>
      <c r="UHL176" s="187"/>
      <c r="UHM176" s="188"/>
      <c r="UHN176" s="165"/>
      <c r="UHO176" s="166"/>
      <c r="UHP176" s="146"/>
      <c r="UHQ176" s="145"/>
      <c r="UHR176" s="145"/>
      <c r="UHS176" s="167"/>
      <c r="UHT176" s="147"/>
      <c r="UHU176" s="148"/>
      <c r="UHV176" s="187"/>
      <c r="UHW176" s="188"/>
      <c r="UHX176" s="165"/>
      <c r="UHY176" s="166"/>
      <c r="UHZ176" s="146"/>
      <c r="UIA176" s="145"/>
      <c r="UIB176" s="145"/>
      <c r="UIC176" s="167"/>
      <c r="UID176" s="147"/>
      <c r="UIE176" s="148"/>
      <c r="UIF176" s="187"/>
      <c r="UIG176" s="188"/>
      <c r="UIH176" s="165"/>
      <c r="UII176" s="166"/>
      <c r="UIJ176" s="146"/>
      <c r="UIK176" s="145"/>
      <c r="UIL176" s="145"/>
      <c r="UIM176" s="167"/>
      <c r="UIN176" s="147"/>
      <c r="UIO176" s="148"/>
      <c r="UIP176" s="187"/>
      <c r="UIQ176" s="188"/>
      <c r="UIR176" s="165"/>
      <c r="UIS176" s="166"/>
      <c r="UIT176" s="146"/>
      <c r="UIU176" s="145"/>
      <c r="UIV176" s="145"/>
      <c r="UIW176" s="167"/>
      <c r="UIX176" s="147"/>
      <c r="UIY176" s="148"/>
      <c r="UIZ176" s="187"/>
      <c r="UJA176" s="188"/>
      <c r="UJB176" s="165"/>
      <c r="UJC176" s="166"/>
      <c r="UJD176" s="146"/>
      <c r="UJE176" s="145"/>
      <c r="UJF176" s="145"/>
      <c r="UJG176" s="167"/>
      <c r="UJH176" s="147"/>
      <c r="UJI176" s="148"/>
      <c r="UJJ176" s="187"/>
      <c r="UJK176" s="188"/>
      <c r="UJL176" s="165"/>
      <c r="UJM176" s="166"/>
      <c r="UJN176" s="146"/>
      <c r="UJO176" s="145"/>
      <c r="UJP176" s="145"/>
      <c r="UJQ176" s="167"/>
      <c r="UJR176" s="147"/>
      <c r="UJS176" s="148"/>
      <c r="UJT176" s="187"/>
      <c r="UJU176" s="188"/>
      <c r="UJV176" s="165"/>
      <c r="UJW176" s="166"/>
      <c r="UJX176" s="146"/>
      <c r="UJY176" s="145"/>
      <c r="UJZ176" s="145"/>
      <c r="UKA176" s="167"/>
      <c r="UKB176" s="147"/>
      <c r="UKC176" s="148"/>
      <c r="UKD176" s="187"/>
      <c r="UKE176" s="188"/>
      <c r="UKF176" s="165"/>
      <c r="UKG176" s="166"/>
      <c r="UKH176" s="146"/>
      <c r="UKI176" s="145"/>
      <c r="UKJ176" s="145"/>
      <c r="UKK176" s="167"/>
      <c r="UKL176" s="147"/>
      <c r="UKM176" s="148"/>
      <c r="UKN176" s="187"/>
      <c r="UKO176" s="188"/>
      <c r="UKP176" s="165"/>
      <c r="UKQ176" s="166"/>
      <c r="UKR176" s="146"/>
      <c r="UKS176" s="145"/>
      <c r="UKT176" s="145"/>
      <c r="UKU176" s="167"/>
      <c r="UKV176" s="147"/>
      <c r="UKW176" s="148"/>
      <c r="UKX176" s="187"/>
      <c r="UKY176" s="188"/>
      <c r="UKZ176" s="165"/>
      <c r="ULA176" s="166"/>
      <c r="ULB176" s="146"/>
      <c r="ULC176" s="145"/>
      <c r="ULD176" s="145"/>
      <c r="ULE176" s="167"/>
      <c r="ULF176" s="147"/>
      <c r="ULG176" s="148"/>
      <c r="ULH176" s="187"/>
      <c r="ULI176" s="188"/>
      <c r="ULJ176" s="165"/>
      <c r="ULK176" s="166"/>
      <c r="ULL176" s="146"/>
      <c r="ULM176" s="145"/>
      <c r="ULN176" s="145"/>
      <c r="ULO176" s="167"/>
      <c r="ULP176" s="147"/>
      <c r="ULQ176" s="148"/>
      <c r="ULR176" s="187"/>
      <c r="ULS176" s="188"/>
      <c r="ULT176" s="165"/>
      <c r="ULU176" s="166"/>
      <c r="ULV176" s="146"/>
      <c r="ULW176" s="145"/>
      <c r="ULX176" s="145"/>
      <c r="ULY176" s="167"/>
      <c r="ULZ176" s="147"/>
      <c r="UMA176" s="148"/>
      <c r="UMB176" s="187"/>
      <c r="UMC176" s="188"/>
      <c r="UMD176" s="165"/>
      <c r="UME176" s="166"/>
      <c r="UMF176" s="146"/>
      <c r="UMG176" s="145"/>
      <c r="UMH176" s="145"/>
      <c r="UMI176" s="167"/>
      <c r="UMJ176" s="147"/>
      <c r="UMK176" s="148"/>
      <c r="UML176" s="187"/>
      <c r="UMM176" s="188"/>
      <c r="UMN176" s="165"/>
      <c r="UMO176" s="166"/>
      <c r="UMP176" s="146"/>
      <c r="UMQ176" s="145"/>
      <c r="UMR176" s="145"/>
      <c r="UMS176" s="167"/>
      <c r="UMT176" s="147"/>
      <c r="UMU176" s="148"/>
      <c r="UMV176" s="187"/>
      <c r="UMW176" s="188"/>
      <c r="UMX176" s="165"/>
      <c r="UMY176" s="166"/>
      <c r="UMZ176" s="146"/>
      <c r="UNA176" s="145"/>
      <c r="UNB176" s="145"/>
      <c r="UNC176" s="167"/>
      <c r="UND176" s="147"/>
      <c r="UNE176" s="148"/>
      <c r="UNF176" s="187"/>
      <c r="UNG176" s="188"/>
      <c r="UNH176" s="165"/>
      <c r="UNI176" s="166"/>
      <c r="UNJ176" s="146"/>
      <c r="UNK176" s="145"/>
      <c r="UNL176" s="145"/>
      <c r="UNM176" s="167"/>
      <c r="UNN176" s="147"/>
      <c r="UNO176" s="148"/>
      <c r="UNP176" s="187"/>
      <c r="UNQ176" s="188"/>
      <c r="UNR176" s="165"/>
      <c r="UNS176" s="166"/>
      <c r="UNT176" s="146"/>
      <c r="UNU176" s="145"/>
      <c r="UNV176" s="145"/>
      <c r="UNW176" s="167"/>
      <c r="UNX176" s="147"/>
      <c r="UNY176" s="148"/>
      <c r="UNZ176" s="187"/>
      <c r="UOA176" s="188"/>
      <c r="UOB176" s="165"/>
      <c r="UOC176" s="166"/>
      <c r="UOD176" s="146"/>
      <c r="UOE176" s="145"/>
      <c r="UOF176" s="145"/>
      <c r="UOG176" s="167"/>
      <c r="UOH176" s="147"/>
      <c r="UOI176" s="148"/>
      <c r="UOJ176" s="187"/>
      <c r="UOK176" s="188"/>
      <c r="UOL176" s="165"/>
      <c r="UOM176" s="166"/>
      <c r="UON176" s="146"/>
      <c r="UOO176" s="145"/>
      <c r="UOP176" s="145"/>
      <c r="UOQ176" s="167"/>
      <c r="UOR176" s="147"/>
      <c r="UOS176" s="148"/>
      <c r="UOT176" s="187"/>
      <c r="UOU176" s="188"/>
      <c r="UOV176" s="165"/>
      <c r="UOW176" s="166"/>
      <c r="UOX176" s="146"/>
      <c r="UOY176" s="145"/>
      <c r="UOZ176" s="145"/>
      <c r="UPA176" s="167"/>
      <c r="UPB176" s="147"/>
      <c r="UPC176" s="148"/>
      <c r="UPD176" s="187"/>
      <c r="UPE176" s="188"/>
      <c r="UPF176" s="165"/>
      <c r="UPG176" s="166"/>
      <c r="UPH176" s="146"/>
      <c r="UPI176" s="145"/>
      <c r="UPJ176" s="145"/>
      <c r="UPK176" s="167"/>
      <c r="UPL176" s="147"/>
      <c r="UPM176" s="148"/>
      <c r="UPN176" s="187"/>
      <c r="UPO176" s="188"/>
      <c r="UPP176" s="165"/>
      <c r="UPQ176" s="166"/>
      <c r="UPR176" s="146"/>
      <c r="UPS176" s="145"/>
      <c r="UPT176" s="145"/>
      <c r="UPU176" s="167"/>
      <c r="UPV176" s="147"/>
      <c r="UPW176" s="148"/>
      <c r="UPX176" s="187"/>
      <c r="UPY176" s="188"/>
      <c r="UPZ176" s="165"/>
      <c r="UQA176" s="166"/>
      <c r="UQB176" s="146"/>
      <c r="UQC176" s="145"/>
      <c r="UQD176" s="145"/>
      <c r="UQE176" s="167"/>
      <c r="UQF176" s="147"/>
      <c r="UQG176" s="148"/>
      <c r="UQH176" s="187"/>
      <c r="UQI176" s="188"/>
      <c r="UQJ176" s="165"/>
      <c r="UQK176" s="166"/>
      <c r="UQL176" s="146"/>
      <c r="UQM176" s="145"/>
      <c r="UQN176" s="145"/>
      <c r="UQO176" s="167"/>
      <c r="UQP176" s="147"/>
      <c r="UQQ176" s="148"/>
      <c r="UQR176" s="187"/>
      <c r="UQS176" s="188"/>
      <c r="UQT176" s="165"/>
      <c r="UQU176" s="166"/>
      <c r="UQV176" s="146"/>
      <c r="UQW176" s="145"/>
      <c r="UQX176" s="145"/>
      <c r="UQY176" s="167"/>
      <c r="UQZ176" s="147"/>
      <c r="URA176" s="148"/>
      <c r="URB176" s="187"/>
      <c r="URC176" s="188"/>
      <c r="URD176" s="165"/>
      <c r="URE176" s="166"/>
      <c r="URF176" s="146"/>
      <c r="URG176" s="145"/>
      <c r="URH176" s="145"/>
      <c r="URI176" s="167"/>
      <c r="URJ176" s="147"/>
      <c r="URK176" s="148"/>
      <c r="URL176" s="187"/>
      <c r="URM176" s="188"/>
      <c r="URN176" s="165"/>
      <c r="URO176" s="166"/>
      <c r="URP176" s="146"/>
      <c r="URQ176" s="145"/>
      <c r="URR176" s="145"/>
      <c r="URS176" s="167"/>
      <c r="URT176" s="147"/>
      <c r="URU176" s="148"/>
      <c r="URV176" s="187"/>
      <c r="URW176" s="188"/>
      <c r="URX176" s="165"/>
      <c r="URY176" s="166"/>
      <c r="URZ176" s="146"/>
      <c r="USA176" s="145"/>
      <c r="USB176" s="145"/>
      <c r="USC176" s="167"/>
      <c r="USD176" s="147"/>
      <c r="USE176" s="148"/>
      <c r="USF176" s="187"/>
      <c r="USG176" s="188"/>
      <c r="USH176" s="165"/>
      <c r="USI176" s="166"/>
      <c r="USJ176" s="146"/>
      <c r="USK176" s="145"/>
      <c r="USL176" s="145"/>
      <c r="USM176" s="167"/>
      <c r="USN176" s="147"/>
      <c r="USO176" s="148"/>
      <c r="USP176" s="187"/>
      <c r="USQ176" s="188"/>
      <c r="USR176" s="165"/>
      <c r="USS176" s="166"/>
      <c r="UST176" s="146"/>
      <c r="USU176" s="145"/>
      <c r="USV176" s="145"/>
      <c r="USW176" s="167"/>
      <c r="USX176" s="147"/>
      <c r="USY176" s="148"/>
      <c r="USZ176" s="187"/>
      <c r="UTA176" s="188"/>
      <c r="UTB176" s="165"/>
      <c r="UTC176" s="166"/>
      <c r="UTD176" s="146"/>
      <c r="UTE176" s="145"/>
      <c r="UTF176" s="145"/>
      <c r="UTG176" s="167"/>
      <c r="UTH176" s="147"/>
      <c r="UTI176" s="148"/>
      <c r="UTJ176" s="187"/>
      <c r="UTK176" s="188"/>
      <c r="UTL176" s="165"/>
      <c r="UTM176" s="166"/>
      <c r="UTN176" s="146"/>
      <c r="UTO176" s="145"/>
      <c r="UTP176" s="145"/>
      <c r="UTQ176" s="167"/>
      <c r="UTR176" s="147"/>
      <c r="UTS176" s="148"/>
      <c r="UTT176" s="187"/>
      <c r="UTU176" s="188"/>
      <c r="UTV176" s="165"/>
      <c r="UTW176" s="166"/>
      <c r="UTX176" s="146"/>
      <c r="UTY176" s="145"/>
      <c r="UTZ176" s="145"/>
      <c r="UUA176" s="167"/>
      <c r="UUB176" s="147"/>
      <c r="UUC176" s="148"/>
      <c r="UUD176" s="187"/>
      <c r="UUE176" s="188"/>
      <c r="UUF176" s="165"/>
      <c r="UUG176" s="166"/>
      <c r="UUH176" s="146"/>
      <c r="UUI176" s="145"/>
      <c r="UUJ176" s="145"/>
      <c r="UUK176" s="167"/>
      <c r="UUL176" s="147"/>
      <c r="UUM176" s="148"/>
      <c r="UUN176" s="187"/>
      <c r="UUO176" s="188"/>
      <c r="UUP176" s="165"/>
      <c r="UUQ176" s="166"/>
      <c r="UUR176" s="146"/>
      <c r="UUS176" s="145"/>
      <c r="UUT176" s="145"/>
      <c r="UUU176" s="167"/>
      <c r="UUV176" s="147"/>
      <c r="UUW176" s="148"/>
      <c r="UUX176" s="187"/>
      <c r="UUY176" s="188"/>
      <c r="UUZ176" s="165"/>
      <c r="UVA176" s="166"/>
      <c r="UVB176" s="146"/>
      <c r="UVC176" s="145"/>
      <c r="UVD176" s="145"/>
      <c r="UVE176" s="167"/>
      <c r="UVF176" s="147"/>
      <c r="UVG176" s="148"/>
      <c r="UVH176" s="187"/>
      <c r="UVI176" s="188"/>
      <c r="UVJ176" s="165"/>
      <c r="UVK176" s="166"/>
      <c r="UVL176" s="146"/>
      <c r="UVM176" s="145"/>
      <c r="UVN176" s="145"/>
      <c r="UVO176" s="167"/>
      <c r="UVP176" s="147"/>
      <c r="UVQ176" s="148"/>
      <c r="UVR176" s="187"/>
      <c r="UVS176" s="188"/>
      <c r="UVT176" s="165"/>
      <c r="UVU176" s="166"/>
      <c r="UVV176" s="146"/>
      <c r="UVW176" s="145"/>
      <c r="UVX176" s="145"/>
      <c r="UVY176" s="167"/>
      <c r="UVZ176" s="147"/>
      <c r="UWA176" s="148"/>
      <c r="UWB176" s="187"/>
      <c r="UWC176" s="188"/>
      <c r="UWD176" s="165"/>
      <c r="UWE176" s="166"/>
      <c r="UWF176" s="146"/>
      <c r="UWG176" s="145"/>
      <c r="UWH176" s="145"/>
      <c r="UWI176" s="167"/>
      <c r="UWJ176" s="147"/>
      <c r="UWK176" s="148"/>
      <c r="UWL176" s="187"/>
      <c r="UWM176" s="188"/>
      <c r="UWN176" s="165"/>
      <c r="UWO176" s="166"/>
      <c r="UWP176" s="146"/>
      <c r="UWQ176" s="145"/>
      <c r="UWR176" s="145"/>
      <c r="UWS176" s="167"/>
      <c r="UWT176" s="147"/>
      <c r="UWU176" s="148"/>
      <c r="UWV176" s="187"/>
      <c r="UWW176" s="188"/>
      <c r="UWX176" s="165"/>
      <c r="UWY176" s="166"/>
      <c r="UWZ176" s="146"/>
      <c r="UXA176" s="145"/>
      <c r="UXB176" s="145"/>
      <c r="UXC176" s="167"/>
      <c r="UXD176" s="147"/>
      <c r="UXE176" s="148"/>
      <c r="UXF176" s="187"/>
      <c r="UXG176" s="188"/>
      <c r="UXH176" s="165"/>
      <c r="UXI176" s="166"/>
      <c r="UXJ176" s="146"/>
      <c r="UXK176" s="145"/>
      <c r="UXL176" s="145"/>
      <c r="UXM176" s="167"/>
      <c r="UXN176" s="147"/>
      <c r="UXO176" s="148"/>
      <c r="UXP176" s="187"/>
      <c r="UXQ176" s="188"/>
      <c r="UXR176" s="165"/>
      <c r="UXS176" s="166"/>
      <c r="UXT176" s="146"/>
      <c r="UXU176" s="145"/>
      <c r="UXV176" s="145"/>
      <c r="UXW176" s="167"/>
      <c r="UXX176" s="147"/>
      <c r="UXY176" s="148"/>
      <c r="UXZ176" s="187"/>
      <c r="UYA176" s="188"/>
      <c r="UYB176" s="165"/>
      <c r="UYC176" s="166"/>
      <c r="UYD176" s="146"/>
      <c r="UYE176" s="145"/>
      <c r="UYF176" s="145"/>
      <c r="UYG176" s="167"/>
      <c r="UYH176" s="147"/>
      <c r="UYI176" s="148"/>
      <c r="UYJ176" s="187"/>
      <c r="UYK176" s="188"/>
      <c r="UYL176" s="165"/>
      <c r="UYM176" s="166"/>
      <c r="UYN176" s="146"/>
      <c r="UYO176" s="145"/>
      <c r="UYP176" s="145"/>
      <c r="UYQ176" s="167"/>
      <c r="UYR176" s="147"/>
      <c r="UYS176" s="148"/>
      <c r="UYT176" s="187"/>
      <c r="UYU176" s="188"/>
      <c r="UYV176" s="165"/>
      <c r="UYW176" s="166"/>
      <c r="UYX176" s="146"/>
      <c r="UYY176" s="145"/>
      <c r="UYZ176" s="145"/>
      <c r="UZA176" s="167"/>
      <c r="UZB176" s="147"/>
      <c r="UZC176" s="148"/>
      <c r="UZD176" s="187"/>
      <c r="UZE176" s="188"/>
      <c r="UZF176" s="165"/>
      <c r="UZG176" s="166"/>
      <c r="UZH176" s="146"/>
      <c r="UZI176" s="145"/>
      <c r="UZJ176" s="145"/>
      <c r="UZK176" s="167"/>
      <c r="UZL176" s="147"/>
      <c r="UZM176" s="148"/>
      <c r="UZN176" s="187"/>
      <c r="UZO176" s="188"/>
      <c r="UZP176" s="165"/>
      <c r="UZQ176" s="166"/>
      <c r="UZR176" s="146"/>
      <c r="UZS176" s="145"/>
      <c r="UZT176" s="145"/>
      <c r="UZU176" s="167"/>
      <c r="UZV176" s="147"/>
      <c r="UZW176" s="148"/>
      <c r="UZX176" s="187"/>
      <c r="UZY176" s="188"/>
      <c r="UZZ176" s="165"/>
      <c r="VAA176" s="166"/>
      <c r="VAB176" s="146"/>
      <c r="VAC176" s="145"/>
      <c r="VAD176" s="145"/>
      <c r="VAE176" s="167"/>
      <c r="VAF176" s="147"/>
      <c r="VAG176" s="148"/>
      <c r="VAH176" s="187"/>
      <c r="VAI176" s="188"/>
      <c r="VAJ176" s="165"/>
      <c r="VAK176" s="166"/>
      <c r="VAL176" s="146"/>
      <c r="VAM176" s="145"/>
      <c r="VAN176" s="145"/>
      <c r="VAO176" s="167"/>
      <c r="VAP176" s="147"/>
      <c r="VAQ176" s="148"/>
      <c r="VAR176" s="187"/>
      <c r="VAS176" s="188"/>
      <c r="VAT176" s="165"/>
      <c r="VAU176" s="166"/>
      <c r="VAV176" s="146"/>
      <c r="VAW176" s="145"/>
      <c r="VAX176" s="145"/>
      <c r="VAY176" s="167"/>
      <c r="VAZ176" s="147"/>
      <c r="VBA176" s="148"/>
      <c r="VBB176" s="187"/>
      <c r="VBC176" s="188"/>
      <c r="VBD176" s="165"/>
      <c r="VBE176" s="166"/>
      <c r="VBF176" s="146"/>
      <c r="VBG176" s="145"/>
      <c r="VBH176" s="145"/>
      <c r="VBI176" s="167"/>
      <c r="VBJ176" s="147"/>
      <c r="VBK176" s="148"/>
      <c r="VBL176" s="187"/>
      <c r="VBM176" s="188"/>
      <c r="VBN176" s="165"/>
      <c r="VBO176" s="166"/>
      <c r="VBP176" s="146"/>
      <c r="VBQ176" s="145"/>
      <c r="VBR176" s="145"/>
      <c r="VBS176" s="167"/>
      <c r="VBT176" s="147"/>
      <c r="VBU176" s="148"/>
      <c r="VBV176" s="187"/>
      <c r="VBW176" s="188"/>
      <c r="VBX176" s="165"/>
      <c r="VBY176" s="166"/>
      <c r="VBZ176" s="146"/>
      <c r="VCA176" s="145"/>
      <c r="VCB176" s="145"/>
      <c r="VCC176" s="167"/>
      <c r="VCD176" s="147"/>
      <c r="VCE176" s="148"/>
      <c r="VCF176" s="187"/>
      <c r="VCG176" s="188"/>
      <c r="VCH176" s="165"/>
      <c r="VCI176" s="166"/>
      <c r="VCJ176" s="146"/>
      <c r="VCK176" s="145"/>
      <c r="VCL176" s="145"/>
      <c r="VCM176" s="167"/>
      <c r="VCN176" s="147"/>
      <c r="VCO176" s="148"/>
      <c r="VCP176" s="187"/>
      <c r="VCQ176" s="188"/>
      <c r="VCR176" s="165"/>
      <c r="VCS176" s="166"/>
      <c r="VCT176" s="146"/>
      <c r="VCU176" s="145"/>
      <c r="VCV176" s="145"/>
      <c r="VCW176" s="167"/>
      <c r="VCX176" s="147"/>
      <c r="VCY176" s="148"/>
      <c r="VCZ176" s="187"/>
      <c r="VDA176" s="188"/>
      <c r="VDB176" s="165"/>
      <c r="VDC176" s="166"/>
      <c r="VDD176" s="146"/>
      <c r="VDE176" s="145"/>
      <c r="VDF176" s="145"/>
      <c r="VDG176" s="167"/>
      <c r="VDH176" s="147"/>
      <c r="VDI176" s="148"/>
      <c r="VDJ176" s="187"/>
      <c r="VDK176" s="188"/>
      <c r="VDL176" s="165"/>
      <c r="VDM176" s="166"/>
      <c r="VDN176" s="146"/>
      <c r="VDO176" s="145"/>
      <c r="VDP176" s="145"/>
      <c r="VDQ176" s="167"/>
      <c r="VDR176" s="147"/>
      <c r="VDS176" s="148"/>
      <c r="VDT176" s="187"/>
      <c r="VDU176" s="188"/>
      <c r="VDV176" s="165"/>
      <c r="VDW176" s="166"/>
      <c r="VDX176" s="146"/>
      <c r="VDY176" s="145"/>
      <c r="VDZ176" s="145"/>
      <c r="VEA176" s="167"/>
      <c r="VEB176" s="147"/>
      <c r="VEC176" s="148"/>
      <c r="VED176" s="187"/>
      <c r="VEE176" s="188"/>
      <c r="VEF176" s="165"/>
      <c r="VEG176" s="166"/>
      <c r="VEH176" s="146"/>
      <c r="VEI176" s="145"/>
      <c r="VEJ176" s="145"/>
      <c r="VEK176" s="167"/>
      <c r="VEL176" s="147"/>
      <c r="VEM176" s="148"/>
      <c r="VEN176" s="187"/>
      <c r="VEO176" s="188"/>
      <c r="VEP176" s="165"/>
      <c r="VEQ176" s="166"/>
      <c r="VER176" s="146"/>
      <c r="VES176" s="145"/>
      <c r="VET176" s="145"/>
      <c r="VEU176" s="167"/>
      <c r="VEV176" s="147"/>
      <c r="VEW176" s="148"/>
      <c r="VEX176" s="187"/>
      <c r="VEY176" s="188"/>
      <c r="VEZ176" s="165"/>
      <c r="VFA176" s="166"/>
      <c r="VFB176" s="146"/>
      <c r="VFC176" s="145"/>
      <c r="VFD176" s="145"/>
      <c r="VFE176" s="167"/>
      <c r="VFF176" s="147"/>
      <c r="VFG176" s="148"/>
      <c r="VFH176" s="187"/>
      <c r="VFI176" s="188"/>
      <c r="VFJ176" s="165"/>
      <c r="VFK176" s="166"/>
      <c r="VFL176" s="146"/>
      <c r="VFM176" s="145"/>
      <c r="VFN176" s="145"/>
      <c r="VFO176" s="167"/>
      <c r="VFP176" s="147"/>
      <c r="VFQ176" s="148"/>
      <c r="VFR176" s="187"/>
      <c r="VFS176" s="188"/>
      <c r="VFT176" s="165"/>
      <c r="VFU176" s="166"/>
      <c r="VFV176" s="146"/>
      <c r="VFW176" s="145"/>
      <c r="VFX176" s="145"/>
      <c r="VFY176" s="167"/>
      <c r="VFZ176" s="147"/>
      <c r="VGA176" s="148"/>
      <c r="VGB176" s="187"/>
      <c r="VGC176" s="188"/>
      <c r="VGD176" s="165"/>
      <c r="VGE176" s="166"/>
      <c r="VGF176" s="146"/>
      <c r="VGG176" s="145"/>
      <c r="VGH176" s="145"/>
      <c r="VGI176" s="167"/>
      <c r="VGJ176" s="147"/>
      <c r="VGK176" s="148"/>
      <c r="VGL176" s="187"/>
      <c r="VGM176" s="188"/>
      <c r="VGN176" s="165"/>
      <c r="VGO176" s="166"/>
      <c r="VGP176" s="146"/>
      <c r="VGQ176" s="145"/>
      <c r="VGR176" s="145"/>
      <c r="VGS176" s="167"/>
      <c r="VGT176" s="147"/>
      <c r="VGU176" s="148"/>
      <c r="VGV176" s="187"/>
      <c r="VGW176" s="188"/>
      <c r="VGX176" s="165"/>
      <c r="VGY176" s="166"/>
      <c r="VGZ176" s="146"/>
      <c r="VHA176" s="145"/>
      <c r="VHB176" s="145"/>
      <c r="VHC176" s="167"/>
      <c r="VHD176" s="147"/>
      <c r="VHE176" s="148"/>
      <c r="VHF176" s="187"/>
      <c r="VHG176" s="188"/>
      <c r="VHH176" s="165"/>
      <c r="VHI176" s="166"/>
      <c r="VHJ176" s="146"/>
      <c r="VHK176" s="145"/>
      <c r="VHL176" s="145"/>
      <c r="VHM176" s="167"/>
      <c r="VHN176" s="147"/>
      <c r="VHO176" s="148"/>
      <c r="VHP176" s="187"/>
      <c r="VHQ176" s="188"/>
      <c r="VHR176" s="165"/>
      <c r="VHS176" s="166"/>
      <c r="VHT176" s="146"/>
      <c r="VHU176" s="145"/>
      <c r="VHV176" s="145"/>
      <c r="VHW176" s="167"/>
      <c r="VHX176" s="147"/>
      <c r="VHY176" s="148"/>
      <c r="VHZ176" s="187"/>
      <c r="VIA176" s="188"/>
      <c r="VIB176" s="165"/>
      <c r="VIC176" s="166"/>
      <c r="VID176" s="146"/>
      <c r="VIE176" s="145"/>
      <c r="VIF176" s="145"/>
      <c r="VIG176" s="167"/>
      <c r="VIH176" s="147"/>
      <c r="VII176" s="148"/>
      <c r="VIJ176" s="187"/>
      <c r="VIK176" s="188"/>
      <c r="VIL176" s="165"/>
      <c r="VIM176" s="166"/>
      <c r="VIN176" s="146"/>
      <c r="VIO176" s="145"/>
      <c r="VIP176" s="145"/>
      <c r="VIQ176" s="167"/>
      <c r="VIR176" s="147"/>
      <c r="VIS176" s="148"/>
      <c r="VIT176" s="187"/>
      <c r="VIU176" s="188"/>
      <c r="VIV176" s="165"/>
      <c r="VIW176" s="166"/>
      <c r="VIX176" s="146"/>
      <c r="VIY176" s="145"/>
      <c r="VIZ176" s="145"/>
      <c r="VJA176" s="167"/>
      <c r="VJB176" s="147"/>
      <c r="VJC176" s="148"/>
      <c r="VJD176" s="187"/>
      <c r="VJE176" s="188"/>
      <c r="VJF176" s="165"/>
      <c r="VJG176" s="166"/>
      <c r="VJH176" s="146"/>
      <c r="VJI176" s="145"/>
      <c r="VJJ176" s="145"/>
      <c r="VJK176" s="167"/>
      <c r="VJL176" s="147"/>
      <c r="VJM176" s="148"/>
      <c r="VJN176" s="187"/>
      <c r="VJO176" s="188"/>
      <c r="VJP176" s="165"/>
      <c r="VJQ176" s="166"/>
      <c r="VJR176" s="146"/>
      <c r="VJS176" s="145"/>
      <c r="VJT176" s="145"/>
      <c r="VJU176" s="167"/>
      <c r="VJV176" s="147"/>
      <c r="VJW176" s="148"/>
      <c r="VJX176" s="187"/>
      <c r="VJY176" s="188"/>
      <c r="VJZ176" s="165"/>
      <c r="VKA176" s="166"/>
      <c r="VKB176" s="146"/>
      <c r="VKC176" s="145"/>
      <c r="VKD176" s="145"/>
      <c r="VKE176" s="167"/>
      <c r="VKF176" s="147"/>
      <c r="VKG176" s="148"/>
      <c r="VKH176" s="187"/>
      <c r="VKI176" s="188"/>
      <c r="VKJ176" s="165"/>
      <c r="VKK176" s="166"/>
      <c r="VKL176" s="146"/>
      <c r="VKM176" s="145"/>
      <c r="VKN176" s="145"/>
      <c r="VKO176" s="167"/>
      <c r="VKP176" s="147"/>
      <c r="VKQ176" s="148"/>
      <c r="VKR176" s="187"/>
      <c r="VKS176" s="188"/>
      <c r="VKT176" s="165"/>
      <c r="VKU176" s="166"/>
      <c r="VKV176" s="146"/>
      <c r="VKW176" s="145"/>
      <c r="VKX176" s="145"/>
      <c r="VKY176" s="167"/>
      <c r="VKZ176" s="147"/>
      <c r="VLA176" s="148"/>
      <c r="VLB176" s="187"/>
      <c r="VLC176" s="188"/>
      <c r="VLD176" s="165"/>
      <c r="VLE176" s="166"/>
      <c r="VLF176" s="146"/>
      <c r="VLG176" s="145"/>
      <c r="VLH176" s="145"/>
      <c r="VLI176" s="167"/>
      <c r="VLJ176" s="147"/>
      <c r="VLK176" s="148"/>
      <c r="VLL176" s="187"/>
      <c r="VLM176" s="188"/>
      <c r="VLN176" s="165"/>
      <c r="VLO176" s="166"/>
      <c r="VLP176" s="146"/>
      <c r="VLQ176" s="145"/>
      <c r="VLR176" s="145"/>
      <c r="VLS176" s="167"/>
      <c r="VLT176" s="147"/>
      <c r="VLU176" s="148"/>
      <c r="VLV176" s="187"/>
      <c r="VLW176" s="188"/>
      <c r="VLX176" s="165"/>
      <c r="VLY176" s="166"/>
      <c r="VLZ176" s="146"/>
      <c r="VMA176" s="145"/>
      <c r="VMB176" s="145"/>
      <c r="VMC176" s="167"/>
      <c r="VMD176" s="147"/>
      <c r="VME176" s="148"/>
      <c r="VMF176" s="187"/>
      <c r="VMG176" s="188"/>
      <c r="VMH176" s="165"/>
      <c r="VMI176" s="166"/>
      <c r="VMJ176" s="146"/>
      <c r="VMK176" s="145"/>
      <c r="VML176" s="145"/>
      <c r="VMM176" s="167"/>
      <c r="VMN176" s="147"/>
      <c r="VMO176" s="148"/>
      <c r="VMP176" s="187"/>
      <c r="VMQ176" s="188"/>
      <c r="VMR176" s="165"/>
      <c r="VMS176" s="166"/>
      <c r="VMT176" s="146"/>
      <c r="VMU176" s="145"/>
      <c r="VMV176" s="145"/>
      <c r="VMW176" s="167"/>
      <c r="VMX176" s="147"/>
      <c r="VMY176" s="148"/>
      <c r="VMZ176" s="187"/>
      <c r="VNA176" s="188"/>
      <c r="VNB176" s="165"/>
      <c r="VNC176" s="166"/>
      <c r="VND176" s="146"/>
      <c r="VNE176" s="145"/>
      <c r="VNF176" s="145"/>
      <c r="VNG176" s="167"/>
      <c r="VNH176" s="147"/>
      <c r="VNI176" s="148"/>
      <c r="VNJ176" s="187"/>
      <c r="VNK176" s="188"/>
      <c r="VNL176" s="165"/>
      <c r="VNM176" s="166"/>
      <c r="VNN176" s="146"/>
      <c r="VNO176" s="145"/>
      <c r="VNP176" s="145"/>
      <c r="VNQ176" s="167"/>
      <c r="VNR176" s="147"/>
      <c r="VNS176" s="148"/>
      <c r="VNT176" s="187"/>
      <c r="VNU176" s="188"/>
      <c r="VNV176" s="165"/>
      <c r="VNW176" s="166"/>
      <c r="VNX176" s="146"/>
      <c r="VNY176" s="145"/>
      <c r="VNZ176" s="145"/>
      <c r="VOA176" s="167"/>
      <c r="VOB176" s="147"/>
      <c r="VOC176" s="148"/>
      <c r="VOD176" s="187"/>
      <c r="VOE176" s="188"/>
      <c r="VOF176" s="165"/>
      <c r="VOG176" s="166"/>
      <c r="VOH176" s="146"/>
      <c r="VOI176" s="145"/>
      <c r="VOJ176" s="145"/>
      <c r="VOK176" s="167"/>
      <c r="VOL176" s="147"/>
      <c r="VOM176" s="148"/>
      <c r="VON176" s="187"/>
      <c r="VOO176" s="188"/>
      <c r="VOP176" s="165"/>
      <c r="VOQ176" s="166"/>
      <c r="VOR176" s="146"/>
      <c r="VOS176" s="145"/>
      <c r="VOT176" s="145"/>
      <c r="VOU176" s="167"/>
      <c r="VOV176" s="147"/>
      <c r="VOW176" s="148"/>
      <c r="VOX176" s="187"/>
      <c r="VOY176" s="188"/>
      <c r="VOZ176" s="165"/>
      <c r="VPA176" s="166"/>
      <c r="VPB176" s="146"/>
      <c r="VPC176" s="145"/>
      <c r="VPD176" s="145"/>
      <c r="VPE176" s="167"/>
      <c r="VPF176" s="147"/>
      <c r="VPG176" s="148"/>
      <c r="VPH176" s="187"/>
      <c r="VPI176" s="188"/>
      <c r="VPJ176" s="165"/>
      <c r="VPK176" s="166"/>
      <c r="VPL176" s="146"/>
      <c r="VPM176" s="145"/>
      <c r="VPN176" s="145"/>
      <c r="VPO176" s="167"/>
      <c r="VPP176" s="147"/>
      <c r="VPQ176" s="148"/>
      <c r="VPR176" s="187"/>
      <c r="VPS176" s="188"/>
      <c r="VPT176" s="165"/>
      <c r="VPU176" s="166"/>
      <c r="VPV176" s="146"/>
      <c r="VPW176" s="145"/>
      <c r="VPX176" s="145"/>
      <c r="VPY176" s="167"/>
      <c r="VPZ176" s="147"/>
      <c r="VQA176" s="148"/>
      <c r="VQB176" s="187"/>
      <c r="VQC176" s="188"/>
      <c r="VQD176" s="165"/>
      <c r="VQE176" s="166"/>
      <c r="VQF176" s="146"/>
      <c r="VQG176" s="145"/>
      <c r="VQH176" s="145"/>
      <c r="VQI176" s="167"/>
      <c r="VQJ176" s="147"/>
      <c r="VQK176" s="148"/>
      <c r="VQL176" s="187"/>
      <c r="VQM176" s="188"/>
      <c r="VQN176" s="165"/>
      <c r="VQO176" s="166"/>
      <c r="VQP176" s="146"/>
      <c r="VQQ176" s="145"/>
      <c r="VQR176" s="145"/>
      <c r="VQS176" s="167"/>
      <c r="VQT176" s="147"/>
      <c r="VQU176" s="148"/>
      <c r="VQV176" s="187"/>
      <c r="VQW176" s="188"/>
      <c r="VQX176" s="165"/>
      <c r="VQY176" s="166"/>
      <c r="VQZ176" s="146"/>
      <c r="VRA176" s="145"/>
      <c r="VRB176" s="145"/>
      <c r="VRC176" s="167"/>
      <c r="VRD176" s="147"/>
      <c r="VRE176" s="148"/>
      <c r="VRF176" s="187"/>
      <c r="VRG176" s="188"/>
      <c r="VRH176" s="165"/>
      <c r="VRI176" s="166"/>
      <c r="VRJ176" s="146"/>
      <c r="VRK176" s="145"/>
      <c r="VRL176" s="145"/>
      <c r="VRM176" s="167"/>
      <c r="VRN176" s="147"/>
      <c r="VRO176" s="148"/>
      <c r="VRP176" s="187"/>
      <c r="VRQ176" s="188"/>
      <c r="VRR176" s="165"/>
      <c r="VRS176" s="166"/>
      <c r="VRT176" s="146"/>
      <c r="VRU176" s="145"/>
      <c r="VRV176" s="145"/>
      <c r="VRW176" s="167"/>
      <c r="VRX176" s="147"/>
      <c r="VRY176" s="148"/>
      <c r="VRZ176" s="187"/>
      <c r="VSA176" s="188"/>
      <c r="VSB176" s="165"/>
      <c r="VSC176" s="166"/>
      <c r="VSD176" s="146"/>
      <c r="VSE176" s="145"/>
      <c r="VSF176" s="145"/>
      <c r="VSG176" s="167"/>
      <c r="VSH176" s="147"/>
      <c r="VSI176" s="148"/>
      <c r="VSJ176" s="187"/>
      <c r="VSK176" s="188"/>
      <c r="VSL176" s="165"/>
      <c r="VSM176" s="166"/>
      <c r="VSN176" s="146"/>
      <c r="VSO176" s="145"/>
      <c r="VSP176" s="145"/>
      <c r="VSQ176" s="167"/>
      <c r="VSR176" s="147"/>
      <c r="VSS176" s="148"/>
      <c r="VST176" s="187"/>
      <c r="VSU176" s="188"/>
      <c r="VSV176" s="165"/>
      <c r="VSW176" s="166"/>
      <c r="VSX176" s="146"/>
      <c r="VSY176" s="145"/>
      <c r="VSZ176" s="145"/>
      <c r="VTA176" s="167"/>
      <c r="VTB176" s="147"/>
      <c r="VTC176" s="148"/>
      <c r="VTD176" s="187"/>
      <c r="VTE176" s="188"/>
      <c r="VTF176" s="165"/>
      <c r="VTG176" s="166"/>
      <c r="VTH176" s="146"/>
      <c r="VTI176" s="145"/>
      <c r="VTJ176" s="145"/>
      <c r="VTK176" s="167"/>
      <c r="VTL176" s="147"/>
      <c r="VTM176" s="148"/>
      <c r="VTN176" s="187"/>
      <c r="VTO176" s="188"/>
      <c r="VTP176" s="165"/>
      <c r="VTQ176" s="166"/>
      <c r="VTR176" s="146"/>
      <c r="VTS176" s="145"/>
      <c r="VTT176" s="145"/>
      <c r="VTU176" s="167"/>
      <c r="VTV176" s="147"/>
      <c r="VTW176" s="148"/>
      <c r="VTX176" s="187"/>
      <c r="VTY176" s="188"/>
      <c r="VTZ176" s="165"/>
      <c r="VUA176" s="166"/>
      <c r="VUB176" s="146"/>
      <c r="VUC176" s="145"/>
      <c r="VUD176" s="145"/>
      <c r="VUE176" s="167"/>
      <c r="VUF176" s="147"/>
      <c r="VUG176" s="148"/>
      <c r="VUH176" s="187"/>
      <c r="VUI176" s="188"/>
      <c r="VUJ176" s="165"/>
      <c r="VUK176" s="166"/>
      <c r="VUL176" s="146"/>
      <c r="VUM176" s="145"/>
      <c r="VUN176" s="145"/>
      <c r="VUO176" s="167"/>
      <c r="VUP176" s="147"/>
      <c r="VUQ176" s="148"/>
      <c r="VUR176" s="187"/>
      <c r="VUS176" s="188"/>
      <c r="VUT176" s="165"/>
      <c r="VUU176" s="166"/>
      <c r="VUV176" s="146"/>
      <c r="VUW176" s="145"/>
      <c r="VUX176" s="145"/>
      <c r="VUY176" s="167"/>
      <c r="VUZ176" s="147"/>
      <c r="VVA176" s="148"/>
      <c r="VVB176" s="187"/>
      <c r="VVC176" s="188"/>
      <c r="VVD176" s="165"/>
      <c r="VVE176" s="166"/>
      <c r="VVF176" s="146"/>
      <c r="VVG176" s="145"/>
      <c r="VVH176" s="145"/>
      <c r="VVI176" s="167"/>
      <c r="VVJ176" s="147"/>
      <c r="VVK176" s="148"/>
      <c r="VVL176" s="187"/>
      <c r="VVM176" s="188"/>
      <c r="VVN176" s="165"/>
      <c r="VVO176" s="166"/>
      <c r="VVP176" s="146"/>
      <c r="VVQ176" s="145"/>
      <c r="VVR176" s="145"/>
      <c r="VVS176" s="167"/>
      <c r="VVT176" s="147"/>
      <c r="VVU176" s="148"/>
      <c r="VVV176" s="187"/>
      <c r="VVW176" s="188"/>
      <c r="VVX176" s="165"/>
      <c r="VVY176" s="166"/>
      <c r="VVZ176" s="146"/>
      <c r="VWA176" s="145"/>
      <c r="VWB176" s="145"/>
      <c r="VWC176" s="167"/>
      <c r="VWD176" s="147"/>
      <c r="VWE176" s="148"/>
      <c r="VWF176" s="187"/>
      <c r="VWG176" s="188"/>
      <c r="VWH176" s="165"/>
      <c r="VWI176" s="166"/>
      <c r="VWJ176" s="146"/>
      <c r="VWK176" s="145"/>
      <c r="VWL176" s="145"/>
      <c r="VWM176" s="167"/>
      <c r="VWN176" s="147"/>
      <c r="VWO176" s="148"/>
      <c r="VWP176" s="187"/>
      <c r="VWQ176" s="188"/>
      <c r="VWR176" s="165"/>
      <c r="VWS176" s="166"/>
      <c r="VWT176" s="146"/>
      <c r="VWU176" s="145"/>
      <c r="VWV176" s="145"/>
      <c r="VWW176" s="167"/>
      <c r="VWX176" s="147"/>
      <c r="VWY176" s="148"/>
      <c r="VWZ176" s="187"/>
      <c r="VXA176" s="188"/>
      <c r="VXB176" s="165"/>
      <c r="VXC176" s="166"/>
      <c r="VXD176" s="146"/>
      <c r="VXE176" s="145"/>
      <c r="VXF176" s="145"/>
      <c r="VXG176" s="167"/>
      <c r="VXH176" s="147"/>
      <c r="VXI176" s="148"/>
      <c r="VXJ176" s="187"/>
      <c r="VXK176" s="188"/>
      <c r="VXL176" s="165"/>
      <c r="VXM176" s="166"/>
      <c r="VXN176" s="146"/>
      <c r="VXO176" s="145"/>
      <c r="VXP176" s="145"/>
      <c r="VXQ176" s="167"/>
      <c r="VXR176" s="147"/>
      <c r="VXS176" s="148"/>
      <c r="VXT176" s="187"/>
      <c r="VXU176" s="188"/>
      <c r="VXV176" s="165"/>
      <c r="VXW176" s="166"/>
      <c r="VXX176" s="146"/>
      <c r="VXY176" s="145"/>
      <c r="VXZ176" s="145"/>
      <c r="VYA176" s="167"/>
      <c r="VYB176" s="147"/>
      <c r="VYC176" s="148"/>
      <c r="VYD176" s="187"/>
      <c r="VYE176" s="188"/>
      <c r="VYF176" s="165"/>
      <c r="VYG176" s="166"/>
      <c r="VYH176" s="146"/>
      <c r="VYI176" s="145"/>
      <c r="VYJ176" s="145"/>
      <c r="VYK176" s="167"/>
      <c r="VYL176" s="147"/>
      <c r="VYM176" s="148"/>
      <c r="VYN176" s="187"/>
      <c r="VYO176" s="188"/>
      <c r="VYP176" s="165"/>
      <c r="VYQ176" s="166"/>
      <c r="VYR176" s="146"/>
      <c r="VYS176" s="145"/>
      <c r="VYT176" s="145"/>
      <c r="VYU176" s="167"/>
      <c r="VYV176" s="147"/>
      <c r="VYW176" s="148"/>
      <c r="VYX176" s="187"/>
      <c r="VYY176" s="188"/>
      <c r="VYZ176" s="165"/>
      <c r="VZA176" s="166"/>
      <c r="VZB176" s="146"/>
      <c r="VZC176" s="145"/>
      <c r="VZD176" s="145"/>
      <c r="VZE176" s="167"/>
      <c r="VZF176" s="147"/>
      <c r="VZG176" s="148"/>
      <c r="VZH176" s="187"/>
      <c r="VZI176" s="188"/>
      <c r="VZJ176" s="165"/>
      <c r="VZK176" s="166"/>
      <c r="VZL176" s="146"/>
      <c r="VZM176" s="145"/>
      <c r="VZN176" s="145"/>
      <c r="VZO176" s="167"/>
      <c r="VZP176" s="147"/>
      <c r="VZQ176" s="148"/>
      <c r="VZR176" s="187"/>
      <c r="VZS176" s="188"/>
      <c r="VZT176" s="165"/>
      <c r="VZU176" s="166"/>
      <c r="VZV176" s="146"/>
      <c r="VZW176" s="145"/>
      <c r="VZX176" s="145"/>
      <c r="VZY176" s="167"/>
      <c r="VZZ176" s="147"/>
      <c r="WAA176" s="148"/>
      <c r="WAB176" s="187"/>
      <c r="WAC176" s="188"/>
      <c r="WAD176" s="165"/>
      <c r="WAE176" s="166"/>
      <c r="WAF176" s="146"/>
      <c r="WAG176" s="145"/>
      <c r="WAH176" s="145"/>
      <c r="WAI176" s="167"/>
      <c r="WAJ176" s="147"/>
      <c r="WAK176" s="148"/>
      <c r="WAL176" s="187"/>
      <c r="WAM176" s="188"/>
      <c r="WAN176" s="165"/>
      <c r="WAO176" s="166"/>
      <c r="WAP176" s="146"/>
      <c r="WAQ176" s="145"/>
      <c r="WAR176" s="145"/>
      <c r="WAS176" s="167"/>
      <c r="WAT176" s="147"/>
      <c r="WAU176" s="148"/>
      <c r="WAV176" s="187"/>
      <c r="WAW176" s="188"/>
      <c r="WAX176" s="165"/>
      <c r="WAY176" s="166"/>
      <c r="WAZ176" s="146"/>
      <c r="WBA176" s="145"/>
      <c r="WBB176" s="145"/>
      <c r="WBC176" s="167"/>
      <c r="WBD176" s="147"/>
      <c r="WBE176" s="148"/>
      <c r="WBF176" s="187"/>
      <c r="WBG176" s="188"/>
      <c r="WBH176" s="165"/>
      <c r="WBI176" s="166"/>
      <c r="WBJ176" s="146"/>
      <c r="WBK176" s="145"/>
      <c r="WBL176" s="145"/>
      <c r="WBM176" s="167"/>
      <c r="WBN176" s="147"/>
      <c r="WBO176" s="148"/>
      <c r="WBP176" s="187"/>
      <c r="WBQ176" s="188"/>
      <c r="WBR176" s="165"/>
      <c r="WBS176" s="166"/>
      <c r="WBT176" s="146"/>
      <c r="WBU176" s="145"/>
      <c r="WBV176" s="145"/>
      <c r="WBW176" s="167"/>
      <c r="WBX176" s="147"/>
      <c r="WBY176" s="148"/>
      <c r="WBZ176" s="187"/>
      <c r="WCA176" s="188"/>
      <c r="WCB176" s="165"/>
      <c r="WCC176" s="166"/>
      <c r="WCD176" s="146"/>
      <c r="WCE176" s="145"/>
      <c r="WCF176" s="145"/>
      <c r="WCG176" s="167"/>
      <c r="WCH176" s="147"/>
      <c r="WCI176" s="148"/>
      <c r="WCJ176" s="187"/>
      <c r="WCK176" s="188"/>
      <c r="WCL176" s="165"/>
      <c r="WCM176" s="166"/>
      <c r="WCN176" s="146"/>
      <c r="WCO176" s="145"/>
      <c r="WCP176" s="145"/>
      <c r="WCQ176" s="167"/>
      <c r="WCR176" s="147"/>
      <c r="WCS176" s="148"/>
      <c r="WCT176" s="187"/>
      <c r="WCU176" s="188"/>
      <c r="WCV176" s="165"/>
      <c r="WCW176" s="166"/>
      <c r="WCX176" s="146"/>
      <c r="WCY176" s="145"/>
      <c r="WCZ176" s="145"/>
      <c r="WDA176" s="167"/>
      <c r="WDB176" s="147"/>
      <c r="WDC176" s="148"/>
      <c r="WDD176" s="187"/>
      <c r="WDE176" s="188"/>
      <c r="WDF176" s="165"/>
      <c r="WDG176" s="166"/>
      <c r="WDH176" s="146"/>
      <c r="WDI176" s="145"/>
      <c r="WDJ176" s="145"/>
      <c r="WDK176" s="167"/>
      <c r="WDL176" s="147"/>
      <c r="WDM176" s="148"/>
      <c r="WDN176" s="187"/>
      <c r="WDO176" s="188"/>
      <c r="WDP176" s="165"/>
      <c r="WDQ176" s="166"/>
      <c r="WDR176" s="146"/>
      <c r="WDS176" s="145"/>
      <c r="WDT176" s="145"/>
      <c r="WDU176" s="167"/>
      <c r="WDV176" s="147"/>
      <c r="WDW176" s="148"/>
      <c r="WDX176" s="187"/>
      <c r="WDY176" s="188"/>
      <c r="WDZ176" s="165"/>
      <c r="WEA176" s="166"/>
      <c r="WEB176" s="146"/>
      <c r="WEC176" s="145"/>
      <c r="WED176" s="145"/>
      <c r="WEE176" s="167"/>
      <c r="WEF176" s="147"/>
      <c r="WEG176" s="148"/>
      <c r="WEH176" s="187"/>
      <c r="WEI176" s="188"/>
      <c r="WEJ176" s="165"/>
      <c r="WEK176" s="166"/>
      <c r="WEL176" s="146"/>
      <c r="WEM176" s="145"/>
      <c r="WEN176" s="145"/>
      <c r="WEO176" s="167"/>
      <c r="WEP176" s="147"/>
      <c r="WEQ176" s="148"/>
      <c r="WER176" s="187"/>
      <c r="WES176" s="188"/>
      <c r="WET176" s="165"/>
      <c r="WEU176" s="166"/>
      <c r="WEV176" s="146"/>
      <c r="WEW176" s="145"/>
      <c r="WEX176" s="145"/>
      <c r="WEY176" s="167"/>
      <c r="WEZ176" s="147"/>
      <c r="WFA176" s="148"/>
      <c r="WFB176" s="187"/>
      <c r="WFC176" s="188"/>
      <c r="WFD176" s="165"/>
      <c r="WFE176" s="166"/>
      <c r="WFF176" s="146"/>
      <c r="WFG176" s="145"/>
      <c r="WFH176" s="145"/>
      <c r="WFI176" s="167"/>
      <c r="WFJ176" s="147"/>
      <c r="WFK176" s="148"/>
      <c r="WFL176" s="187"/>
      <c r="WFM176" s="188"/>
      <c r="WFN176" s="165"/>
      <c r="WFO176" s="166"/>
      <c r="WFP176" s="146"/>
      <c r="WFQ176" s="145"/>
      <c r="WFR176" s="145"/>
      <c r="WFS176" s="167"/>
      <c r="WFT176" s="147"/>
      <c r="WFU176" s="148"/>
      <c r="WFV176" s="187"/>
      <c r="WFW176" s="188"/>
      <c r="WFX176" s="165"/>
      <c r="WFY176" s="166"/>
      <c r="WFZ176" s="146"/>
      <c r="WGA176" s="145"/>
      <c r="WGB176" s="145"/>
      <c r="WGC176" s="167"/>
      <c r="WGD176" s="147"/>
      <c r="WGE176" s="148"/>
      <c r="WGF176" s="187"/>
      <c r="WGG176" s="188"/>
      <c r="WGH176" s="165"/>
      <c r="WGI176" s="166"/>
      <c r="WGJ176" s="146"/>
      <c r="WGK176" s="145"/>
      <c r="WGL176" s="145"/>
      <c r="WGM176" s="167"/>
      <c r="WGN176" s="147"/>
      <c r="WGO176" s="148"/>
      <c r="WGP176" s="187"/>
      <c r="WGQ176" s="188"/>
      <c r="WGR176" s="165"/>
      <c r="WGS176" s="166"/>
      <c r="WGT176" s="146"/>
      <c r="WGU176" s="145"/>
      <c r="WGV176" s="145"/>
      <c r="WGW176" s="167"/>
      <c r="WGX176" s="147"/>
      <c r="WGY176" s="148"/>
      <c r="WGZ176" s="187"/>
      <c r="WHA176" s="188"/>
      <c r="WHB176" s="165"/>
      <c r="WHC176" s="166"/>
      <c r="WHD176" s="146"/>
      <c r="WHE176" s="145"/>
      <c r="WHF176" s="145"/>
      <c r="WHG176" s="167"/>
      <c r="WHH176" s="147"/>
      <c r="WHI176" s="148"/>
      <c r="WHJ176" s="187"/>
      <c r="WHK176" s="188"/>
      <c r="WHL176" s="165"/>
      <c r="WHM176" s="166"/>
      <c r="WHN176" s="146"/>
      <c r="WHO176" s="145"/>
      <c r="WHP176" s="145"/>
      <c r="WHQ176" s="167"/>
      <c r="WHR176" s="147"/>
      <c r="WHS176" s="148"/>
      <c r="WHT176" s="187"/>
      <c r="WHU176" s="188"/>
      <c r="WHV176" s="165"/>
      <c r="WHW176" s="166"/>
      <c r="WHX176" s="146"/>
      <c r="WHY176" s="145"/>
      <c r="WHZ176" s="145"/>
      <c r="WIA176" s="167"/>
      <c r="WIB176" s="147"/>
      <c r="WIC176" s="148"/>
      <c r="WID176" s="187"/>
      <c r="WIE176" s="188"/>
      <c r="WIF176" s="165"/>
      <c r="WIG176" s="166"/>
      <c r="WIH176" s="146"/>
      <c r="WII176" s="145"/>
      <c r="WIJ176" s="145"/>
      <c r="WIK176" s="167"/>
      <c r="WIL176" s="147"/>
      <c r="WIM176" s="148"/>
      <c r="WIN176" s="187"/>
      <c r="WIO176" s="188"/>
      <c r="WIP176" s="165"/>
      <c r="WIQ176" s="166"/>
      <c r="WIR176" s="146"/>
      <c r="WIS176" s="145"/>
      <c r="WIT176" s="145"/>
      <c r="WIU176" s="167"/>
      <c r="WIV176" s="147"/>
      <c r="WIW176" s="148"/>
      <c r="WIX176" s="187"/>
      <c r="WIY176" s="188"/>
      <c r="WIZ176" s="165"/>
      <c r="WJA176" s="166"/>
      <c r="WJB176" s="146"/>
      <c r="WJC176" s="145"/>
      <c r="WJD176" s="145"/>
      <c r="WJE176" s="167"/>
      <c r="WJF176" s="147"/>
      <c r="WJG176" s="148"/>
      <c r="WJH176" s="187"/>
      <c r="WJI176" s="188"/>
      <c r="WJJ176" s="165"/>
      <c r="WJK176" s="166"/>
      <c r="WJL176" s="146"/>
      <c r="WJM176" s="145"/>
      <c r="WJN176" s="145"/>
      <c r="WJO176" s="167"/>
      <c r="WJP176" s="147"/>
      <c r="WJQ176" s="148"/>
      <c r="WJR176" s="187"/>
      <c r="WJS176" s="188"/>
      <c r="WJT176" s="165"/>
      <c r="WJU176" s="166"/>
      <c r="WJV176" s="146"/>
      <c r="WJW176" s="145"/>
      <c r="WJX176" s="145"/>
      <c r="WJY176" s="167"/>
      <c r="WJZ176" s="147"/>
      <c r="WKA176" s="148"/>
      <c r="WKB176" s="187"/>
      <c r="WKC176" s="188"/>
      <c r="WKD176" s="165"/>
      <c r="WKE176" s="166"/>
      <c r="WKF176" s="146"/>
      <c r="WKG176" s="145"/>
      <c r="WKH176" s="145"/>
      <c r="WKI176" s="167"/>
      <c r="WKJ176" s="147"/>
      <c r="WKK176" s="148"/>
      <c r="WKL176" s="187"/>
      <c r="WKM176" s="188"/>
      <c r="WKN176" s="165"/>
      <c r="WKO176" s="166"/>
      <c r="WKP176" s="146"/>
      <c r="WKQ176" s="145"/>
      <c r="WKR176" s="145"/>
      <c r="WKS176" s="167"/>
      <c r="WKT176" s="147"/>
      <c r="WKU176" s="148"/>
      <c r="WKV176" s="187"/>
      <c r="WKW176" s="188"/>
      <c r="WKX176" s="165"/>
      <c r="WKY176" s="166"/>
      <c r="WKZ176" s="146"/>
      <c r="WLA176" s="145"/>
      <c r="WLB176" s="145"/>
      <c r="WLC176" s="167"/>
      <c r="WLD176" s="147"/>
      <c r="WLE176" s="148"/>
      <c r="WLF176" s="187"/>
      <c r="WLG176" s="188"/>
      <c r="WLH176" s="165"/>
      <c r="WLI176" s="166"/>
      <c r="WLJ176" s="146"/>
      <c r="WLK176" s="145"/>
      <c r="WLL176" s="145"/>
      <c r="WLM176" s="167"/>
      <c r="WLN176" s="147"/>
      <c r="WLO176" s="148"/>
      <c r="WLP176" s="187"/>
      <c r="WLQ176" s="188"/>
      <c r="WLR176" s="165"/>
      <c r="WLS176" s="166"/>
      <c r="WLT176" s="146"/>
      <c r="WLU176" s="145"/>
      <c r="WLV176" s="145"/>
      <c r="WLW176" s="167"/>
      <c r="WLX176" s="147"/>
      <c r="WLY176" s="148"/>
      <c r="WLZ176" s="187"/>
      <c r="WMA176" s="188"/>
      <c r="WMB176" s="165"/>
      <c r="WMC176" s="166"/>
      <c r="WMD176" s="146"/>
      <c r="WME176" s="145"/>
      <c r="WMF176" s="145"/>
      <c r="WMG176" s="167"/>
      <c r="WMH176" s="147"/>
      <c r="WMI176" s="148"/>
      <c r="WMJ176" s="187"/>
      <c r="WMK176" s="188"/>
      <c r="WML176" s="165"/>
      <c r="WMM176" s="166"/>
      <c r="WMN176" s="146"/>
      <c r="WMO176" s="145"/>
      <c r="WMP176" s="145"/>
      <c r="WMQ176" s="167"/>
      <c r="WMR176" s="147"/>
      <c r="WMS176" s="148"/>
      <c r="WMT176" s="187"/>
      <c r="WMU176" s="188"/>
      <c r="WMV176" s="165"/>
      <c r="WMW176" s="166"/>
      <c r="WMX176" s="146"/>
      <c r="WMY176" s="145"/>
      <c r="WMZ176" s="145"/>
      <c r="WNA176" s="167"/>
      <c r="WNB176" s="147"/>
      <c r="WNC176" s="148"/>
      <c r="WND176" s="187"/>
      <c r="WNE176" s="188"/>
      <c r="WNF176" s="165"/>
      <c r="WNG176" s="166"/>
      <c r="WNH176" s="146"/>
      <c r="WNI176" s="145"/>
      <c r="WNJ176" s="145"/>
      <c r="WNK176" s="167"/>
      <c r="WNL176" s="147"/>
      <c r="WNM176" s="148"/>
      <c r="WNN176" s="187"/>
      <c r="WNO176" s="188"/>
      <c r="WNP176" s="165"/>
      <c r="WNQ176" s="166"/>
      <c r="WNR176" s="146"/>
      <c r="WNS176" s="145"/>
      <c r="WNT176" s="145"/>
      <c r="WNU176" s="167"/>
      <c r="WNV176" s="147"/>
      <c r="WNW176" s="148"/>
      <c r="WNX176" s="187"/>
      <c r="WNY176" s="188"/>
      <c r="WNZ176" s="165"/>
      <c r="WOA176" s="166"/>
      <c r="WOB176" s="146"/>
      <c r="WOC176" s="145"/>
      <c r="WOD176" s="145"/>
      <c r="WOE176" s="167"/>
      <c r="WOF176" s="147"/>
      <c r="WOG176" s="148"/>
      <c r="WOH176" s="187"/>
      <c r="WOI176" s="188"/>
      <c r="WOJ176" s="165"/>
      <c r="WOK176" s="166"/>
      <c r="WOL176" s="146"/>
      <c r="WOM176" s="145"/>
      <c r="WON176" s="145"/>
      <c r="WOO176" s="167"/>
      <c r="WOP176" s="147"/>
      <c r="WOQ176" s="148"/>
      <c r="WOR176" s="187"/>
      <c r="WOS176" s="188"/>
      <c r="WOT176" s="165"/>
      <c r="WOU176" s="166"/>
      <c r="WOV176" s="146"/>
      <c r="WOW176" s="145"/>
      <c r="WOX176" s="145"/>
      <c r="WOY176" s="167"/>
      <c r="WOZ176" s="147"/>
      <c r="WPA176" s="148"/>
      <c r="WPB176" s="187"/>
      <c r="WPC176" s="188"/>
      <c r="WPD176" s="165"/>
      <c r="WPE176" s="166"/>
      <c r="WPF176" s="146"/>
      <c r="WPG176" s="145"/>
      <c r="WPH176" s="145"/>
      <c r="WPI176" s="167"/>
      <c r="WPJ176" s="147"/>
      <c r="WPK176" s="148"/>
      <c r="WPL176" s="187"/>
      <c r="WPM176" s="188"/>
      <c r="WPN176" s="165"/>
      <c r="WPO176" s="166"/>
      <c r="WPP176" s="146"/>
      <c r="WPQ176" s="145"/>
      <c r="WPR176" s="145"/>
      <c r="WPS176" s="167"/>
      <c r="WPT176" s="147"/>
      <c r="WPU176" s="148"/>
      <c r="WPV176" s="187"/>
      <c r="WPW176" s="188"/>
      <c r="WPX176" s="165"/>
      <c r="WPY176" s="166"/>
      <c r="WPZ176" s="146"/>
      <c r="WQA176" s="145"/>
      <c r="WQB176" s="145"/>
      <c r="WQC176" s="167"/>
      <c r="WQD176" s="147"/>
      <c r="WQE176" s="148"/>
      <c r="WQF176" s="187"/>
      <c r="WQG176" s="188"/>
      <c r="WQH176" s="165"/>
      <c r="WQI176" s="166"/>
      <c r="WQJ176" s="146"/>
      <c r="WQK176" s="145"/>
      <c r="WQL176" s="145"/>
      <c r="WQM176" s="167"/>
      <c r="WQN176" s="147"/>
      <c r="WQO176" s="148"/>
      <c r="WQP176" s="187"/>
      <c r="WQQ176" s="188"/>
      <c r="WQR176" s="165"/>
      <c r="WQS176" s="166"/>
      <c r="WQT176" s="146"/>
      <c r="WQU176" s="145"/>
      <c r="WQV176" s="145"/>
      <c r="WQW176" s="167"/>
      <c r="WQX176" s="147"/>
      <c r="WQY176" s="148"/>
      <c r="WQZ176" s="187"/>
      <c r="WRA176" s="188"/>
      <c r="WRB176" s="165"/>
      <c r="WRC176" s="166"/>
      <c r="WRD176" s="146"/>
      <c r="WRE176" s="145"/>
      <c r="WRF176" s="145"/>
      <c r="WRG176" s="167"/>
      <c r="WRH176" s="147"/>
      <c r="WRI176" s="148"/>
      <c r="WRJ176" s="187"/>
      <c r="WRK176" s="188"/>
      <c r="WRL176" s="165"/>
      <c r="WRM176" s="166"/>
      <c r="WRN176" s="146"/>
      <c r="WRO176" s="145"/>
      <c r="WRP176" s="145"/>
      <c r="WRQ176" s="167"/>
      <c r="WRR176" s="147"/>
      <c r="WRS176" s="148"/>
      <c r="WRT176" s="187"/>
      <c r="WRU176" s="188"/>
      <c r="WRV176" s="165"/>
      <c r="WRW176" s="166"/>
      <c r="WRX176" s="146"/>
      <c r="WRY176" s="145"/>
      <c r="WRZ176" s="145"/>
      <c r="WSA176" s="167"/>
      <c r="WSB176" s="147"/>
      <c r="WSC176" s="148"/>
      <c r="WSD176" s="187"/>
      <c r="WSE176" s="188"/>
      <c r="WSF176" s="165"/>
      <c r="WSG176" s="166"/>
      <c r="WSH176" s="146"/>
      <c r="WSI176" s="145"/>
      <c r="WSJ176" s="145"/>
      <c r="WSK176" s="167"/>
      <c r="WSL176" s="147"/>
      <c r="WSM176" s="148"/>
      <c r="WSN176" s="187"/>
      <c r="WSO176" s="188"/>
      <c r="WSP176" s="165"/>
      <c r="WSQ176" s="166"/>
      <c r="WSR176" s="146"/>
      <c r="WSS176" s="145"/>
      <c r="WST176" s="145"/>
      <c r="WSU176" s="167"/>
      <c r="WSV176" s="147"/>
      <c r="WSW176" s="148"/>
      <c r="WSX176" s="187"/>
      <c r="WSY176" s="188"/>
      <c r="WSZ176" s="165"/>
      <c r="WTA176" s="166"/>
      <c r="WTB176" s="146"/>
      <c r="WTC176" s="145"/>
      <c r="WTD176" s="145"/>
      <c r="WTE176" s="167"/>
      <c r="WTF176" s="147"/>
      <c r="WTG176" s="148"/>
      <c r="WTH176" s="187"/>
      <c r="WTI176" s="188"/>
      <c r="WTJ176" s="165"/>
      <c r="WTK176" s="166"/>
      <c r="WTL176" s="146"/>
      <c r="WTM176" s="145"/>
      <c r="WTN176" s="145"/>
      <c r="WTO176" s="167"/>
      <c r="WTP176" s="147"/>
      <c r="WTQ176" s="148"/>
      <c r="WTR176" s="187"/>
      <c r="WTS176" s="188"/>
      <c r="WTT176" s="165"/>
      <c r="WTU176" s="166"/>
      <c r="WTV176" s="146"/>
      <c r="WTW176" s="145"/>
      <c r="WTX176" s="145"/>
      <c r="WTY176" s="167"/>
      <c r="WTZ176" s="147"/>
      <c r="WUA176" s="148"/>
      <c r="WUB176" s="187"/>
      <c r="WUC176" s="188"/>
      <c r="WUD176" s="165"/>
      <c r="WUE176" s="166"/>
      <c r="WUF176" s="146"/>
      <c r="WUG176" s="145"/>
      <c r="WUH176" s="145"/>
      <c r="WUI176" s="167"/>
      <c r="WUJ176" s="147"/>
      <c r="WUK176" s="148"/>
      <c r="WUL176" s="187"/>
      <c r="WUM176" s="188"/>
      <c r="WUN176" s="165"/>
      <c r="WUO176" s="166"/>
      <c r="WUP176" s="146"/>
      <c r="WUQ176" s="145"/>
      <c r="WUR176" s="145"/>
      <c r="WUS176" s="167"/>
      <c r="WUT176" s="147"/>
      <c r="WUU176" s="148"/>
      <c r="WUV176" s="187"/>
      <c r="WUW176" s="188"/>
      <c r="WUX176" s="165"/>
      <c r="WUY176" s="166"/>
      <c r="WUZ176" s="146"/>
      <c r="WVA176" s="145"/>
      <c r="WVB176" s="145"/>
      <c r="WVC176" s="167"/>
      <c r="WVD176" s="147"/>
      <c r="WVE176" s="148"/>
      <c r="WVF176" s="187"/>
      <c r="WVG176" s="188"/>
      <c r="WVH176" s="165"/>
      <c r="WVI176" s="166"/>
      <c r="WVJ176" s="146"/>
      <c r="WVK176" s="145"/>
      <c r="WVL176" s="145"/>
      <c r="WVM176" s="167"/>
      <c r="WVN176" s="147"/>
      <c r="WVO176" s="148"/>
      <c r="WVP176" s="187"/>
      <c r="WVQ176" s="188"/>
      <c r="WVR176" s="165"/>
      <c r="WVS176" s="166"/>
      <c r="WVT176" s="146"/>
      <c r="WVU176" s="145"/>
      <c r="WVV176" s="145"/>
      <c r="WVW176" s="167"/>
      <c r="WVX176" s="147"/>
      <c r="WVY176" s="148"/>
      <c r="WVZ176" s="187"/>
      <c r="WWA176" s="188"/>
      <c r="WWB176" s="165"/>
      <c r="WWC176" s="166"/>
      <c r="WWD176" s="146"/>
      <c r="WWE176" s="145"/>
      <c r="WWF176" s="145"/>
      <c r="WWG176" s="167"/>
      <c r="WWH176" s="147"/>
      <c r="WWI176" s="148"/>
      <c r="WWJ176" s="187"/>
      <c r="WWK176" s="188"/>
      <c r="WWL176" s="165"/>
      <c r="WWM176" s="166"/>
      <c r="WWN176" s="146"/>
      <c r="WWO176" s="145"/>
      <c r="WWP176" s="145"/>
      <c r="WWQ176" s="167"/>
      <c r="WWR176" s="147"/>
      <c r="WWS176" s="148"/>
      <c r="WWT176" s="187"/>
      <c r="WWU176" s="188"/>
      <c r="WWV176" s="165"/>
      <c r="WWW176" s="166"/>
      <c r="WWX176" s="146"/>
      <c r="WWY176" s="145"/>
      <c r="WWZ176" s="145"/>
      <c r="WXA176" s="167"/>
      <c r="WXB176" s="147"/>
      <c r="WXC176" s="148"/>
      <c r="WXD176" s="187"/>
      <c r="WXE176" s="188"/>
      <c r="WXF176" s="165"/>
      <c r="WXG176" s="166"/>
      <c r="WXH176" s="146"/>
      <c r="WXI176" s="145"/>
      <c r="WXJ176" s="145"/>
      <c r="WXK176" s="167"/>
      <c r="WXL176" s="147"/>
      <c r="WXM176" s="148"/>
      <c r="WXN176" s="187"/>
      <c r="WXO176" s="188"/>
      <c r="WXP176" s="165"/>
      <c r="WXQ176" s="166"/>
      <c r="WXR176" s="146"/>
      <c r="WXS176" s="145"/>
      <c r="WXT176" s="145"/>
      <c r="WXU176" s="167"/>
      <c r="WXV176" s="147"/>
      <c r="WXW176" s="148"/>
      <c r="WXX176" s="187"/>
      <c r="WXY176" s="188"/>
      <c r="WXZ176" s="165"/>
      <c r="WYA176" s="166"/>
      <c r="WYB176" s="146"/>
      <c r="WYC176" s="145"/>
      <c r="WYD176" s="145"/>
      <c r="WYE176" s="167"/>
      <c r="WYF176" s="147"/>
      <c r="WYG176" s="148"/>
      <c r="WYH176" s="187"/>
      <c r="WYI176" s="188"/>
      <c r="WYJ176" s="165"/>
      <c r="WYK176" s="166"/>
      <c r="WYL176" s="146"/>
      <c r="WYM176" s="145"/>
      <c r="WYN176" s="145"/>
      <c r="WYO176" s="167"/>
      <c r="WYP176" s="147"/>
      <c r="WYQ176" s="148"/>
      <c r="WYR176" s="187"/>
      <c r="WYS176" s="188"/>
      <c r="WYT176" s="165"/>
      <c r="WYU176" s="166"/>
      <c r="WYV176" s="146"/>
      <c r="WYW176" s="145"/>
      <c r="WYX176" s="145"/>
      <c r="WYY176" s="167"/>
      <c r="WYZ176" s="147"/>
      <c r="WZA176" s="148"/>
      <c r="WZB176" s="187"/>
      <c r="WZC176" s="188"/>
      <c r="WZD176" s="165"/>
      <c r="WZE176" s="166"/>
      <c r="WZF176" s="146"/>
      <c r="WZG176" s="145"/>
      <c r="WZH176" s="145"/>
      <c r="WZI176" s="167"/>
      <c r="WZJ176" s="147"/>
      <c r="WZK176" s="148"/>
      <c r="WZL176" s="187"/>
      <c r="WZM176" s="188"/>
      <c r="WZN176" s="165"/>
      <c r="WZO176" s="166"/>
      <c r="WZP176" s="146"/>
      <c r="WZQ176" s="145"/>
      <c r="WZR176" s="145"/>
      <c r="WZS176" s="167"/>
      <c r="WZT176" s="147"/>
      <c r="WZU176" s="148"/>
      <c r="WZV176" s="187"/>
      <c r="WZW176" s="188"/>
      <c r="WZX176" s="165"/>
      <c r="WZY176" s="166"/>
      <c r="WZZ176" s="146"/>
      <c r="XAA176" s="145"/>
      <c r="XAB176" s="145"/>
      <c r="XAC176" s="167"/>
      <c r="XAD176" s="147"/>
      <c r="XAE176" s="148"/>
      <c r="XAF176" s="187"/>
      <c r="XAG176" s="188"/>
      <c r="XAH176" s="165"/>
      <c r="XAI176" s="166"/>
      <c r="XAJ176" s="146"/>
      <c r="XAK176" s="145"/>
      <c r="XAL176" s="145"/>
      <c r="XAM176" s="167"/>
      <c r="XAN176" s="147"/>
      <c r="XAO176" s="148"/>
      <c r="XAP176" s="187"/>
      <c r="XAQ176" s="188"/>
      <c r="XAR176" s="165"/>
      <c r="XAS176" s="166"/>
      <c r="XAT176" s="146"/>
      <c r="XAU176" s="145"/>
      <c r="XAV176" s="145"/>
      <c r="XAW176" s="167"/>
      <c r="XAX176" s="147"/>
      <c r="XAY176" s="148"/>
      <c r="XAZ176" s="187"/>
      <c r="XBA176" s="188"/>
      <c r="XBB176" s="165"/>
      <c r="XBC176" s="166"/>
      <c r="XBD176" s="146"/>
      <c r="XBE176" s="145"/>
      <c r="XBF176" s="145"/>
      <c r="XBG176" s="167"/>
      <c r="XBH176" s="147"/>
      <c r="XBI176" s="148"/>
      <c r="XBJ176" s="187"/>
      <c r="XBK176" s="188"/>
      <c r="XBL176" s="165"/>
      <c r="XBM176" s="166"/>
      <c r="XBN176" s="146"/>
      <c r="XBO176" s="145"/>
      <c r="XBP176" s="145"/>
      <c r="XBQ176" s="167"/>
      <c r="XBR176" s="147"/>
      <c r="XBS176" s="148"/>
      <c r="XBT176" s="187"/>
      <c r="XBU176" s="188"/>
      <c r="XBV176" s="165"/>
      <c r="XBW176" s="166"/>
      <c r="XBX176" s="146"/>
      <c r="XBY176" s="145"/>
      <c r="XBZ176" s="145"/>
      <c r="XCA176" s="167"/>
      <c r="XCB176" s="147"/>
      <c r="XCC176" s="148"/>
      <c r="XCD176" s="187"/>
      <c r="XCE176" s="188"/>
      <c r="XCF176" s="165"/>
      <c r="XCG176" s="166"/>
      <c r="XCH176" s="146"/>
      <c r="XCI176" s="145"/>
      <c r="XCJ176" s="145"/>
      <c r="XCK176" s="167"/>
      <c r="XCL176" s="147"/>
      <c r="XCM176" s="148"/>
      <c r="XCN176" s="187"/>
      <c r="XCO176" s="188"/>
      <c r="XCP176" s="165"/>
      <c r="XCQ176" s="166"/>
      <c r="XCR176" s="146"/>
      <c r="XCS176" s="145"/>
      <c r="XCT176" s="145"/>
      <c r="XCU176" s="167"/>
      <c r="XCV176" s="147"/>
      <c r="XCW176" s="148"/>
      <c r="XCX176" s="187"/>
      <c r="XCY176" s="188"/>
      <c r="XCZ176" s="165"/>
      <c r="XDA176" s="166"/>
      <c r="XDB176" s="146"/>
      <c r="XDC176" s="145"/>
      <c r="XDD176" s="145"/>
      <c r="XDE176" s="167"/>
      <c r="XDF176" s="147"/>
      <c r="XDG176" s="148"/>
      <c r="XDH176" s="187"/>
      <c r="XDI176" s="188"/>
      <c r="XDJ176" s="165"/>
      <c r="XDK176" s="166"/>
      <c r="XDL176" s="146"/>
      <c r="XDM176" s="145"/>
      <c r="XDN176" s="145"/>
      <c r="XDO176" s="167"/>
      <c r="XDP176" s="147"/>
      <c r="XDQ176" s="148"/>
      <c r="XDR176" s="187"/>
      <c r="XDS176" s="188"/>
      <c r="XDT176" s="165"/>
      <c r="XDU176" s="166"/>
      <c r="XDV176" s="146"/>
      <c r="XDW176" s="145"/>
      <c r="XDX176" s="145"/>
      <c r="XDY176" s="167"/>
      <c r="XDZ176" s="147"/>
      <c r="XEA176" s="148"/>
      <c r="XEB176" s="187"/>
      <c r="XEC176" s="188"/>
      <c r="XED176" s="165"/>
      <c r="XEE176" s="166"/>
      <c r="XEF176" s="146"/>
      <c r="XEG176" s="145"/>
      <c r="XEH176" s="145"/>
      <c r="XEI176" s="167"/>
      <c r="XEJ176" s="147"/>
      <c r="XEK176" s="148"/>
      <c r="XEL176" s="187"/>
      <c r="XEM176" s="188"/>
      <c r="XEN176" s="165"/>
      <c r="XEO176" s="166"/>
      <c r="XEP176" s="146"/>
      <c r="XEQ176" s="145"/>
      <c r="XER176" s="145"/>
      <c r="XES176" s="167"/>
      <c r="XET176" s="147"/>
      <c r="XEU176" s="148"/>
      <c r="XEV176" s="187"/>
      <c r="XEW176" s="188"/>
      <c r="XEX176" s="165"/>
      <c r="XEY176" s="166"/>
      <c r="XEZ176" s="146"/>
      <c r="XFA176" s="145"/>
      <c r="XFB176" s="145"/>
      <c r="XFC176" s="167"/>
    </row>
    <row r="177" spans="1:50" s="151" customFormat="1" ht="17.25" customHeight="1">
      <c r="A177" s="157" t="s">
        <v>961</v>
      </c>
      <c r="B177" s="158"/>
      <c r="C177" s="158"/>
      <c r="D177" s="159" t="s">
        <v>109</v>
      </c>
      <c r="E177" s="159"/>
      <c r="F177" s="159"/>
      <c r="G177" s="163"/>
      <c r="H177" s="164"/>
      <c r="I177" s="159"/>
      <c r="J177" s="85" t="e">
        <f>SUM(J178:J181)</f>
        <v>#REF!</v>
      </c>
      <c r="K177" s="149"/>
      <c r="L177" s="150">
        <v>766445.6100000001</v>
      </c>
      <c r="M177" s="17" t="e">
        <f t="shared" si="2"/>
        <v>#REF!</v>
      </c>
      <c r="N177" s="150"/>
      <c r="O177" s="150"/>
      <c r="P177" s="150"/>
      <c r="Q177" s="150"/>
      <c r="R177" s="150"/>
      <c r="S177" s="150"/>
      <c r="T177" s="150"/>
      <c r="U177" s="150"/>
      <c r="V177" s="150"/>
      <c r="W177" s="150"/>
      <c r="X177" s="150"/>
      <c r="Y177" s="150"/>
      <c r="Z177" s="150"/>
      <c r="AA177" s="150"/>
      <c r="AB177" s="150"/>
      <c r="AC177" s="150"/>
      <c r="AD177" s="150"/>
      <c r="AE177" s="150"/>
      <c r="AF177" s="150"/>
      <c r="AG177" s="150"/>
      <c r="AH177" s="150"/>
      <c r="AI177" s="150"/>
      <c r="AJ177" s="150"/>
      <c r="AK177" s="150"/>
      <c r="AL177" s="150"/>
      <c r="AM177" s="150"/>
      <c r="AN177" s="150"/>
      <c r="AO177" s="150"/>
      <c r="AP177" s="150"/>
      <c r="AQ177" s="150"/>
      <c r="AR177" s="150"/>
      <c r="AS177" s="150"/>
      <c r="AT177" s="150"/>
      <c r="AU177" s="150"/>
      <c r="AV177" s="150"/>
      <c r="AW177" s="150"/>
      <c r="AX177" s="150"/>
    </row>
    <row r="178" spans="1:50" s="151" customFormat="1" ht="99.75" customHeight="1">
      <c r="A178" s="146" t="s">
        <v>962</v>
      </c>
      <c r="B178" s="167" t="s">
        <v>68</v>
      </c>
      <c r="C178" s="145" t="e">
        <f>VLOOKUP($B178,#REF!,2,FALSE)</f>
        <v>#REF!</v>
      </c>
      <c r="D178" s="162" t="e">
        <f>VLOOKUP($B178,#REF!,3,FALSE)</f>
        <v>#REF!</v>
      </c>
      <c r="E178" s="145" t="e">
        <f>VLOOKUP($B178,#REF!,4,FALSE)</f>
        <v>#REF!</v>
      </c>
      <c r="F178" s="148">
        <v>5</v>
      </c>
      <c r="G178" s="163" t="e">
        <f>VLOOKUP($B178,#REF!,13,FALSE)</f>
        <v>#REF!</v>
      </c>
      <c r="H178" s="164" t="e">
        <f>VLOOKUP($B178,#REF!,14,FALSE)</f>
        <v>#REF!</v>
      </c>
      <c r="I178" s="21" t="e">
        <f>G178*H178</f>
        <v>#REF!</v>
      </c>
      <c r="J178" s="22" t="e">
        <f>ROUND(F178*(G178+I178),2)</f>
        <v>#REF!</v>
      </c>
      <c r="K178" s="149" t="s">
        <v>159</v>
      </c>
      <c r="L178" s="150">
        <v>62955.18</v>
      </c>
      <c r="M178" s="17" t="e">
        <f t="shared" si="2"/>
        <v>#REF!</v>
      </c>
      <c r="N178" s="150"/>
      <c r="O178" s="150"/>
      <c r="P178" s="150"/>
      <c r="Q178" s="150"/>
      <c r="R178" s="150"/>
      <c r="S178" s="150"/>
      <c r="T178" s="150"/>
      <c r="U178" s="150"/>
      <c r="V178" s="150"/>
      <c r="W178" s="150"/>
      <c r="X178" s="150"/>
      <c r="Y178" s="150"/>
      <c r="Z178" s="150"/>
      <c r="AA178" s="150"/>
      <c r="AB178" s="150"/>
      <c r="AC178" s="150"/>
      <c r="AD178" s="150"/>
      <c r="AE178" s="150"/>
      <c r="AF178" s="150"/>
      <c r="AG178" s="150"/>
      <c r="AH178" s="150"/>
      <c r="AI178" s="150"/>
      <c r="AJ178" s="150"/>
      <c r="AK178" s="150"/>
      <c r="AL178" s="150"/>
      <c r="AM178" s="150"/>
      <c r="AN178" s="150"/>
      <c r="AO178" s="150"/>
      <c r="AP178" s="150"/>
      <c r="AQ178" s="150"/>
      <c r="AR178" s="150"/>
      <c r="AS178" s="150"/>
      <c r="AT178" s="150"/>
      <c r="AU178" s="150"/>
      <c r="AV178" s="150"/>
      <c r="AW178" s="150"/>
      <c r="AX178" s="150"/>
    </row>
    <row r="179" spans="1:50" s="151" customFormat="1" ht="210" customHeight="1">
      <c r="A179" s="146" t="s">
        <v>963</v>
      </c>
      <c r="B179" s="145" t="s">
        <v>220</v>
      </c>
      <c r="C179" s="145" t="e">
        <f>VLOOKUP($B179,#REF!,2,FALSE)</f>
        <v>#REF!</v>
      </c>
      <c r="D179" s="162" t="e">
        <f>VLOOKUP($B179,#REF!,3,FALSE)</f>
        <v>#REF!</v>
      </c>
      <c r="E179" s="145" t="e">
        <f>VLOOKUP($B179,#REF!,4,FALSE)</f>
        <v>#REF!</v>
      </c>
      <c r="F179" s="148">
        <v>3</v>
      </c>
      <c r="G179" s="163" t="e">
        <f>VLOOKUP($B179,#REF!,13,FALSE)</f>
        <v>#REF!</v>
      </c>
      <c r="H179" s="164" t="e">
        <f>VLOOKUP($B179,#REF!,14,FALSE)</f>
        <v>#REF!</v>
      </c>
      <c r="I179" s="21" t="e">
        <f>G179*H179</f>
        <v>#REF!</v>
      </c>
      <c r="J179" s="22" t="e">
        <f>ROUND(F179*(G179+I179),2)</f>
        <v>#REF!</v>
      </c>
      <c r="K179" s="149" t="s">
        <v>159</v>
      </c>
      <c r="L179" s="150">
        <v>139258.47</v>
      </c>
      <c r="M179" s="17" t="e">
        <f t="shared" si="2"/>
        <v>#REF!</v>
      </c>
      <c r="N179" s="150"/>
      <c r="O179" s="150"/>
      <c r="P179" s="150"/>
      <c r="Q179" s="150"/>
      <c r="R179" s="150"/>
      <c r="S179" s="150"/>
      <c r="T179" s="150"/>
      <c r="U179" s="150"/>
      <c r="V179" s="150"/>
      <c r="W179" s="150"/>
      <c r="X179" s="150"/>
      <c r="Y179" s="150"/>
      <c r="Z179" s="150"/>
      <c r="AA179" s="150"/>
      <c r="AB179" s="150"/>
      <c r="AC179" s="150"/>
      <c r="AD179" s="150"/>
      <c r="AE179" s="150"/>
      <c r="AF179" s="150"/>
      <c r="AG179" s="150"/>
      <c r="AH179" s="150"/>
      <c r="AI179" s="150"/>
      <c r="AJ179" s="150"/>
      <c r="AK179" s="150"/>
      <c r="AL179" s="150"/>
      <c r="AM179" s="150"/>
      <c r="AN179" s="150"/>
      <c r="AO179" s="150"/>
      <c r="AP179" s="150"/>
      <c r="AQ179" s="150"/>
      <c r="AR179" s="150"/>
      <c r="AS179" s="150"/>
      <c r="AT179" s="150"/>
      <c r="AU179" s="150"/>
      <c r="AV179" s="150"/>
      <c r="AW179" s="150"/>
      <c r="AX179" s="150"/>
    </row>
    <row r="180" spans="1:50" s="151" customFormat="1" ht="106.5" customHeight="1">
      <c r="A180" s="146" t="s">
        <v>964</v>
      </c>
      <c r="B180" s="145" t="s">
        <v>218</v>
      </c>
      <c r="C180" s="145" t="e">
        <f>VLOOKUP($B180,#REF!,2,FALSE)</f>
        <v>#REF!</v>
      </c>
      <c r="D180" s="162" t="e">
        <f>VLOOKUP($B180,#REF!,3,FALSE)</f>
        <v>#REF!</v>
      </c>
      <c r="E180" s="145" t="e">
        <f>VLOOKUP($B180,#REF!,4,FALSE)</f>
        <v>#REF!</v>
      </c>
      <c r="F180" s="148">
        <v>3</v>
      </c>
      <c r="G180" s="163" t="e">
        <f>VLOOKUP($B180,#REF!,13,FALSE)</f>
        <v>#REF!</v>
      </c>
      <c r="H180" s="164" t="e">
        <f>VLOOKUP($B180,#REF!,14,FALSE)</f>
        <v>#REF!</v>
      </c>
      <c r="I180" s="21" t="e">
        <f>G180*H180</f>
        <v>#REF!</v>
      </c>
      <c r="J180" s="22" t="e">
        <f>ROUND(F180*(G180+I180),2)</f>
        <v>#REF!</v>
      </c>
      <c r="K180" s="149" t="s">
        <v>159</v>
      </c>
      <c r="L180" s="150">
        <v>68159.88</v>
      </c>
      <c r="M180" s="17" t="e">
        <f t="shared" si="2"/>
        <v>#REF!</v>
      </c>
      <c r="N180" s="150"/>
      <c r="O180" s="150"/>
      <c r="P180" s="150"/>
      <c r="Q180" s="150"/>
      <c r="R180" s="150"/>
      <c r="S180" s="150"/>
      <c r="T180" s="150"/>
      <c r="U180" s="150"/>
      <c r="V180" s="150"/>
      <c r="W180" s="150"/>
      <c r="X180" s="150"/>
      <c r="Y180" s="150"/>
      <c r="Z180" s="150"/>
      <c r="AA180" s="150"/>
      <c r="AB180" s="150"/>
      <c r="AC180" s="150"/>
      <c r="AD180" s="150"/>
      <c r="AE180" s="150"/>
      <c r="AF180" s="150"/>
      <c r="AG180" s="150"/>
      <c r="AH180" s="150"/>
      <c r="AI180" s="150"/>
      <c r="AJ180" s="150"/>
      <c r="AK180" s="150"/>
      <c r="AL180" s="150"/>
      <c r="AM180" s="150"/>
      <c r="AN180" s="150"/>
      <c r="AO180" s="150"/>
      <c r="AP180" s="150"/>
      <c r="AQ180" s="150"/>
      <c r="AR180" s="150"/>
      <c r="AS180" s="150"/>
      <c r="AT180" s="150"/>
      <c r="AU180" s="150"/>
      <c r="AV180" s="150"/>
      <c r="AW180" s="150"/>
      <c r="AX180" s="150"/>
    </row>
    <row r="181" spans="1:50" s="151" customFormat="1" ht="211.5" customHeight="1">
      <c r="A181" s="146" t="s">
        <v>965</v>
      </c>
      <c r="B181" s="145" t="s">
        <v>69</v>
      </c>
      <c r="C181" s="145" t="e">
        <f>VLOOKUP($B181,#REF!,2,FALSE)</f>
        <v>#REF!</v>
      </c>
      <c r="D181" s="162" t="e">
        <f>VLOOKUP($B181,#REF!,3,FALSE)</f>
        <v>#REF!</v>
      </c>
      <c r="E181" s="145" t="e">
        <f>VLOOKUP($B181,#REF!,4,FALSE)</f>
        <v>#REF!</v>
      </c>
      <c r="F181" s="148">
        <v>14</v>
      </c>
      <c r="G181" s="163" t="e">
        <f>VLOOKUP($B181,#REF!,13,FALSE)</f>
        <v>#REF!</v>
      </c>
      <c r="H181" s="164" t="e">
        <f>VLOOKUP($B181,#REF!,14,FALSE)</f>
        <v>#REF!</v>
      </c>
      <c r="I181" s="21" t="e">
        <f>G181*H181</f>
        <v>#REF!</v>
      </c>
      <c r="J181" s="22" t="e">
        <f>ROUND(F181*(G181+I181),2)</f>
        <v>#REF!</v>
      </c>
      <c r="K181" s="149" t="s">
        <v>159</v>
      </c>
      <c r="L181" s="150">
        <v>496072.08</v>
      </c>
      <c r="M181" s="17" t="e">
        <f t="shared" si="2"/>
        <v>#REF!</v>
      </c>
      <c r="N181" s="150"/>
      <c r="O181" s="150"/>
      <c r="P181" s="150"/>
      <c r="Q181" s="150"/>
      <c r="R181" s="150"/>
      <c r="S181" s="150"/>
      <c r="T181" s="150"/>
      <c r="U181" s="150"/>
      <c r="V181" s="150"/>
      <c r="W181" s="150"/>
      <c r="X181" s="150"/>
      <c r="Y181" s="150"/>
      <c r="Z181" s="150"/>
      <c r="AA181" s="150"/>
      <c r="AB181" s="150"/>
      <c r="AC181" s="150"/>
      <c r="AD181" s="150"/>
      <c r="AE181" s="150"/>
      <c r="AF181" s="150"/>
      <c r="AG181" s="150"/>
      <c r="AH181" s="150"/>
      <c r="AI181" s="150"/>
      <c r="AJ181" s="150"/>
      <c r="AK181" s="150"/>
      <c r="AL181" s="150"/>
      <c r="AM181" s="150"/>
      <c r="AN181" s="150"/>
      <c r="AO181" s="150"/>
      <c r="AP181" s="150"/>
      <c r="AQ181" s="150"/>
      <c r="AR181" s="150"/>
      <c r="AS181" s="150"/>
      <c r="AT181" s="150"/>
      <c r="AU181" s="150"/>
      <c r="AV181" s="150"/>
      <c r="AW181" s="150"/>
      <c r="AX181" s="150"/>
    </row>
    <row r="182" spans="1:50" s="151" customFormat="1" ht="17.25" customHeight="1">
      <c r="A182" s="157" t="s">
        <v>966</v>
      </c>
      <c r="B182" s="158"/>
      <c r="C182" s="158"/>
      <c r="D182" s="175" t="s">
        <v>20</v>
      </c>
      <c r="E182" s="168"/>
      <c r="F182" s="159"/>
      <c r="G182" s="163"/>
      <c r="H182" s="164"/>
      <c r="I182" s="169"/>
      <c r="J182" s="85" t="e">
        <f>SUM(J183:J184)</f>
        <v>#REF!</v>
      </c>
      <c r="K182" s="149"/>
      <c r="L182" s="170">
        <v>1206159.1200000001</v>
      </c>
      <c r="M182" s="17" t="e">
        <f t="shared" si="2"/>
        <v>#REF!</v>
      </c>
      <c r="N182" s="150"/>
      <c r="O182" s="150"/>
      <c r="P182" s="150"/>
      <c r="Q182" s="150"/>
      <c r="R182" s="150"/>
      <c r="S182" s="150"/>
      <c r="T182" s="150"/>
      <c r="U182" s="150"/>
      <c r="V182" s="150"/>
      <c r="W182" s="150"/>
      <c r="X182" s="150"/>
      <c r="Y182" s="150"/>
      <c r="Z182" s="150"/>
      <c r="AA182" s="150"/>
      <c r="AB182" s="150"/>
      <c r="AC182" s="150"/>
      <c r="AD182" s="150"/>
      <c r="AE182" s="150"/>
      <c r="AF182" s="150"/>
      <c r="AG182" s="150"/>
      <c r="AH182" s="150"/>
      <c r="AI182" s="150"/>
      <c r="AJ182" s="150"/>
      <c r="AK182" s="150"/>
      <c r="AL182" s="150"/>
      <c r="AM182" s="150"/>
      <c r="AN182" s="150"/>
      <c r="AO182" s="150"/>
      <c r="AP182" s="150"/>
      <c r="AQ182" s="150"/>
      <c r="AR182" s="150"/>
      <c r="AS182" s="150"/>
      <c r="AT182" s="150"/>
      <c r="AU182" s="150"/>
      <c r="AV182" s="150"/>
      <c r="AW182" s="150"/>
      <c r="AX182" s="150"/>
    </row>
    <row r="183" spans="1:50" s="151" customFormat="1" ht="202.5" customHeight="1">
      <c r="A183" s="146" t="s">
        <v>967</v>
      </c>
      <c r="B183" s="145" t="s">
        <v>241</v>
      </c>
      <c r="C183" s="145" t="e">
        <f>VLOOKUP($B183,#REF!,2,FALSE)</f>
        <v>#REF!</v>
      </c>
      <c r="D183" s="162" t="e">
        <f>VLOOKUP($B183,#REF!,3,FALSE)</f>
        <v>#REF!</v>
      </c>
      <c r="E183" s="145" t="e">
        <f>VLOOKUP($B183,#REF!,4,FALSE)</f>
        <v>#REF!</v>
      </c>
      <c r="F183" s="148">
        <v>1</v>
      </c>
      <c r="G183" s="163" t="e">
        <f>VLOOKUP($B183,#REF!,13,FALSE)</f>
        <v>#REF!</v>
      </c>
      <c r="H183" s="164" t="e">
        <f>VLOOKUP($B183,#REF!,14,FALSE)</f>
        <v>#REF!</v>
      </c>
      <c r="I183" s="21" t="e">
        <f>G183*H183</f>
        <v>#REF!</v>
      </c>
      <c r="J183" s="22" t="e">
        <f>ROUND(F183*(G183+I183),2)</f>
        <v>#REF!</v>
      </c>
      <c r="K183" s="149" t="s">
        <v>159</v>
      </c>
      <c r="L183" s="150">
        <v>1129641.1200000001</v>
      </c>
      <c r="M183" s="17" t="e">
        <f t="shared" si="2"/>
        <v>#REF!</v>
      </c>
      <c r="N183" s="150"/>
      <c r="O183" s="150"/>
      <c r="P183" s="150"/>
      <c r="Q183" s="150"/>
      <c r="R183" s="150"/>
      <c r="S183" s="150"/>
      <c r="T183" s="150"/>
      <c r="U183" s="150"/>
      <c r="V183" s="150"/>
      <c r="W183" s="150"/>
      <c r="X183" s="150"/>
      <c r="Y183" s="150"/>
      <c r="Z183" s="150"/>
      <c r="AA183" s="150"/>
      <c r="AB183" s="150"/>
      <c r="AC183" s="150"/>
      <c r="AD183" s="150"/>
      <c r="AE183" s="150"/>
      <c r="AF183" s="150"/>
      <c r="AG183" s="150"/>
      <c r="AH183" s="150"/>
      <c r="AI183" s="150"/>
      <c r="AJ183" s="150"/>
      <c r="AK183" s="150"/>
      <c r="AL183" s="150"/>
      <c r="AM183" s="150"/>
      <c r="AN183" s="150"/>
      <c r="AO183" s="150"/>
      <c r="AP183" s="150"/>
      <c r="AQ183" s="150"/>
      <c r="AR183" s="150"/>
      <c r="AS183" s="150"/>
      <c r="AT183" s="150"/>
      <c r="AU183" s="150"/>
      <c r="AV183" s="150"/>
      <c r="AW183" s="150"/>
      <c r="AX183" s="150"/>
    </row>
    <row r="184" spans="1:50" s="151" customFormat="1">
      <c r="A184" s="146" t="s">
        <v>968</v>
      </c>
      <c r="B184" s="171" t="s">
        <v>286</v>
      </c>
      <c r="C184" s="145" t="e">
        <f>VLOOKUP($B184,#REF!,2,FALSE)</f>
        <v>#REF!</v>
      </c>
      <c r="D184" s="162" t="e">
        <f>VLOOKUP($B184,#REF!,3,FALSE)</f>
        <v>#REF!</v>
      </c>
      <c r="E184" s="145" t="e">
        <f>VLOOKUP($B184,#REF!,4,FALSE)</f>
        <v>#REF!</v>
      </c>
      <c r="F184" s="148">
        <v>1</v>
      </c>
      <c r="G184" s="163" t="e">
        <f>VLOOKUP($B184,#REF!,13,FALSE)</f>
        <v>#REF!</v>
      </c>
      <c r="H184" s="164" t="e">
        <f>VLOOKUP($B184,#REF!,14,FALSE)</f>
        <v>#REF!</v>
      </c>
      <c r="I184" s="21" t="e">
        <f>G184*H184</f>
        <v>#REF!</v>
      </c>
      <c r="J184" s="22" t="e">
        <f>ROUND(F184*(G184+I184),2)</f>
        <v>#REF!</v>
      </c>
      <c r="K184" s="149" t="s">
        <v>159</v>
      </c>
      <c r="L184" s="150">
        <v>76518</v>
      </c>
      <c r="M184" s="17" t="e">
        <f t="shared" si="2"/>
        <v>#REF!</v>
      </c>
      <c r="N184" s="150"/>
      <c r="O184" s="150"/>
      <c r="P184" s="150"/>
      <c r="Q184" s="150"/>
      <c r="R184" s="150"/>
      <c r="S184" s="150"/>
      <c r="T184" s="150"/>
      <c r="U184" s="150"/>
      <c r="V184" s="150"/>
      <c r="W184" s="150"/>
      <c r="X184" s="150"/>
      <c r="Y184" s="150"/>
      <c r="Z184" s="150"/>
      <c r="AA184" s="150"/>
      <c r="AB184" s="150"/>
      <c r="AC184" s="150"/>
      <c r="AD184" s="150"/>
      <c r="AE184" s="150"/>
      <c r="AF184" s="150"/>
      <c r="AG184" s="150"/>
      <c r="AH184" s="150"/>
      <c r="AI184" s="150"/>
      <c r="AJ184" s="150"/>
      <c r="AK184" s="150"/>
      <c r="AL184" s="150"/>
      <c r="AM184" s="150"/>
      <c r="AN184" s="150"/>
      <c r="AO184" s="150"/>
      <c r="AP184" s="150"/>
      <c r="AQ184" s="150"/>
      <c r="AR184" s="150"/>
      <c r="AS184" s="150"/>
      <c r="AT184" s="150"/>
      <c r="AU184" s="150"/>
      <c r="AV184" s="150"/>
      <c r="AW184" s="150"/>
      <c r="AX184" s="150"/>
    </row>
    <row r="185" spans="1:50" s="151" customFormat="1" ht="30.75" customHeight="1">
      <c r="A185" s="173" t="s">
        <v>969</v>
      </c>
      <c r="B185" s="145"/>
      <c r="C185" s="174"/>
      <c r="D185" s="175" t="s">
        <v>112</v>
      </c>
      <c r="E185" s="176"/>
      <c r="F185" s="176"/>
      <c r="G185" s="163"/>
      <c r="H185" s="164"/>
      <c r="I185" s="176"/>
      <c r="J185" s="177" t="e">
        <f>SUM(J186:J189)</f>
        <v>#REF!</v>
      </c>
      <c r="K185" s="149"/>
      <c r="L185" s="150">
        <v>549179.46</v>
      </c>
      <c r="M185" s="17" t="e">
        <f t="shared" si="2"/>
        <v>#REF!</v>
      </c>
      <c r="N185" s="150"/>
      <c r="O185" s="150"/>
      <c r="P185" s="150"/>
      <c r="Q185" s="150"/>
      <c r="R185" s="150"/>
      <c r="S185" s="150"/>
      <c r="T185" s="150"/>
      <c r="U185" s="150"/>
      <c r="V185" s="150"/>
      <c r="W185" s="150"/>
      <c r="X185" s="150"/>
      <c r="Y185" s="150"/>
      <c r="Z185" s="150"/>
      <c r="AA185" s="150"/>
      <c r="AB185" s="150"/>
      <c r="AC185" s="150"/>
      <c r="AD185" s="150"/>
      <c r="AE185" s="150"/>
      <c r="AF185" s="150"/>
      <c r="AG185" s="150"/>
      <c r="AH185" s="150"/>
      <c r="AI185" s="150"/>
      <c r="AJ185" s="150"/>
      <c r="AK185" s="150"/>
      <c r="AL185" s="150"/>
      <c r="AM185" s="150"/>
      <c r="AN185" s="150"/>
      <c r="AO185" s="150"/>
      <c r="AP185" s="150"/>
      <c r="AQ185" s="150"/>
      <c r="AR185" s="150"/>
      <c r="AS185" s="150"/>
      <c r="AT185" s="150"/>
      <c r="AU185" s="150"/>
      <c r="AV185" s="150"/>
      <c r="AW185" s="150"/>
      <c r="AX185" s="150"/>
    </row>
    <row r="186" spans="1:50" s="151" customFormat="1" ht="43.5" customHeight="1">
      <c r="A186" s="172" t="s">
        <v>970</v>
      </c>
      <c r="B186" s="145" t="s">
        <v>76</v>
      </c>
      <c r="C186" s="145" t="e">
        <f>VLOOKUP($B186,#REF!,2,FALSE)</f>
        <v>#REF!</v>
      </c>
      <c r="D186" s="162" t="e">
        <f>VLOOKUP($B186,#REF!,3,FALSE)</f>
        <v>#REF!</v>
      </c>
      <c r="E186" s="145" t="e">
        <f>VLOOKUP($B186,#REF!,4,FALSE)</f>
        <v>#REF!</v>
      </c>
      <c r="F186" s="148">
        <v>5</v>
      </c>
      <c r="G186" s="163" t="e">
        <f>VLOOKUP($B186,#REF!,13,FALSE)</f>
        <v>#REF!</v>
      </c>
      <c r="H186" s="164" t="e">
        <f>VLOOKUP($B186,#REF!,14,FALSE)</f>
        <v>#REF!</v>
      </c>
      <c r="I186" s="21" t="e">
        <f>G186*H186</f>
        <v>#REF!</v>
      </c>
      <c r="J186" s="22" t="e">
        <f>ROUND(F186*(G186+I186),2)</f>
        <v>#REF!</v>
      </c>
      <c r="K186" s="149" t="s">
        <v>159</v>
      </c>
      <c r="L186" s="150">
        <v>53913.2</v>
      </c>
      <c r="M186" s="17" t="e">
        <f t="shared" si="2"/>
        <v>#REF!</v>
      </c>
      <c r="N186" s="150"/>
      <c r="O186" s="150"/>
      <c r="P186" s="150"/>
      <c r="Q186" s="150"/>
      <c r="R186" s="150"/>
      <c r="S186" s="150"/>
      <c r="T186" s="150"/>
      <c r="U186" s="150"/>
      <c r="V186" s="150"/>
      <c r="W186" s="150"/>
      <c r="X186" s="150"/>
      <c r="Y186" s="150"/>
      <c r="Z186" s="150"/>
      <c r="AA186" s="150"/>
      <c r="AB186" s="150"/>
      <c r="AC186" s="150"/>
      <c r="AD186" s="150"/>
      <c r="AE186" s="150"/>
      <c r="AF186" s="150"/>
      <c r="AG186" s="150"/>
      <c r="AH186" s="150"/>
      <c r="AI186" s="150"/>
      <c r="AJ186" s="150"/>
      <c r="AK186" s="150"/>
      <c r="AL186" s="150"/>
      <c r="AM186" s="150"/>
      <c r="AN186" s="150"/>
      <c r="AO186" s="150"/>
      <c r="AP186" s="150"/>
      <c r="AQ186" s="150"/>
      <c r="AR186" s="150"/>
      <c r="AS186" s="150"/>
      <c r="AT186" s="150"/>
      <c r="AU186" s="150"/>
      <c r="AV186" s="150"/>
      <c r="AW186" s="150"/>
      <c r="AX186" s="150"/>
    </row>
    <row r="187" spans="1:50" s="151" customFormat="1" ht="43.5" customHeight="1">
      <c r="A187" s="172" t="s">
        <v>971</v>
      </c>
      <c r="B187" s="145" t="s">
        <v>77</v>
      </c>
      <c r="C187" s="145" t="e">
        <f>VLOOKUP($B187,#REF!,2,FALSE)</f>
        <v>#REF!</v>
      </c>
      <c r="D187" s="162" t="e">
        <f>VLOOKUP($B187,#REF!,3,FALSE)</f>
        <v>#REF!</v>
      </c>
      <c r="E187" s="145" t="e">
        <f>VLOOKUP($B187,#REF!,4,FALSE)</f>
        <v>#REF!</v>
      </c>
      <c r="F187" s="148">
        <v>3</v>
      </c>
      <c r="G187" s="163" t="e">
        <f>VLOOKUP($B187,#REF!,13,FALSE)</f>
        <v>#REF!</v>
      </c>
      <c r="H187" s="164" t="e">
        <f>VLOOKUP($B187,#REF!,14,FALSE)</f>
        <v>#REF!</v>
      </c>
      <c r="I187" s="21" t="e">
        <f>G187*H187</f>
        <v>#REF!</v>
      </c>
      <c r="J187" s="22" t="e">
        <f>ROUND(F187*(G187+I187),2)</f>
        <v>#REF!</v>
      </c>
      <c r="K187" s="149" t="s">
        <v>159</v>
      </c>
      <c r="L187" s="150">
        <v>192984.75</v>
      </c>
      <c r="M187" s="17" t="e">
        <f t="shared" si="2"/>
        <v>#REF!</v>
      </c>
      <c r="N187" s="150"/>
      <c r="O187" s="150"/>
      <c r="P187" s="150"/>
      <c r="Q187" s="150"/>
      <c r="R187" s="150"/>
      <c r="S187" s="150"/>
      <c r="T187" s="150"/>
      <c r="U187" s="150"/>
      <c r="V187" s="150"/>
      <c r="W187" s="150"/>
      <c r="X187" s="150"/>
      <c r="Y187" s="150"/>
      <c r="Z187" s="150"/>
      <c r="AA187" s="150"/>
      <c r="AB187" s="150"/>
      <c r="AC187" s="150"/>
      <c r="AD187" s="150"/>
      <c r="AE187" s="150"/>
      <c r="AF187" s="150"/>
      <c r="AG187" s="150"/>
      <c r="AH187" s="150"/>
      <c r="AI187" s="150"/>
      <c r="AJ187" s="150"/>
      <c r="AK187" s="150"/>
      <c r="AL187" s="150"/>
      <c r="AM187" s="150"/>
      <c r="AN187" s="150"/>
      <c r="AO187" s="150"/>
      <c r="AP187" s="150"/>
      <c r="AQ187" s="150"/>
      <c r="AR187" s="150"/>
      <c r="AS187" s="150"/>
      <c r="AT187" s="150"/>
      <c r="AU187" s="150"/>
      <c r="AV187" s="150"/>
      <c r="AW187" s="150"/>
      <c r="AX187" s="150"/>
    </row>
    <row r="188" spans="1:50" s="151" customFormat="1" ht="43.5" customHeight="1">
      <c r="A188" s="172" t="s">
        <v>972</v>
      </c>
      <c r="B188" s="145" t="s">
        <v>217</v>
      </c>
      <c r="C188" s="145" t="e">
        <f>VLOOKUP($B188,#REF!,2,FALSE)</f>
        <v>#REF!</v>
      </c>
      <c r="D188" s="162" t="e">
        <f>VLOOKUP($B188,#REF!,3,FALSE)</f>
        <v>#REF!</v>
      </c>
      <c r="E188" s="145" t="e">
        <f>VLOOKUP($B188,#REF!,4,FALSE)</f>
        <v>#REF!</v>
      </c>
      <c r="F188" s="148">
        <v>3</v>
      </c>
      <c r="G188" s="163" t="e">
        <f>VLOOKUP($B188,#REF!,13,FALSE)</f>
        <v>#REF!</v>
      </c>
      <c r="H188" s="164" t="e">
        <f>VLOOKUP($B188,#REF!,14,FALSE)</f>
        <v>#REF!</v>
      </c>
      <c r="I188" s="21" t="e">
        <f>G188*H188</f>
        <v>#REF!</v>
      </c>
      <c r="J188" s="22" t="e">
        <f>ROUND(F188*(G188+I188),2)</f>
        <v>#REF!</v>
      </c>
      <c r="K188" s="149" t="s">
        <v>159</v>
      </c>
      <c r="L188" s="150">
        <v>31245.15</v>
      </c>
      <c r="M188" s="17" t="e">
        <f t="shared" si="2"/>
        <v>#REF!</v>
      </c>
      <c r="N188" s="150"/>
      <c r="O188" s="150"/>
      <c r="P188" s="150"/>
      <c r="Q188" s="150"/>
      <c r="R188" s="150"/>
      <c r="S188" s="150"/>
      <c r="T188" s="150"/>
      <c r="U188" s="150"/>
      <c r="V188" s="150"/>
      <c r="W188" s="150"/>
      <c r="X188" s="150"/>
      <c r="Y188" s="150"/>
      <c r="Z188" s="150"/>
      <c r="AA188" s="150"/>
      <c r="AB188" s="150"/>
      <c r="AC188" s="150"/>
      <c r="AD188" s="150"/>
      <c r="AE188" s="150"/>
      <c r="AF188" s="150"/>
      <c r="AG188" s="150"/>
      <c r="AH188" s="150"/>
      <c r="AI188" s="150"/>
      <c r="AJ188" s="150"/>
      <c r="AK188" s="150"/>
      <c r="AL188" s="150"/>
      <c r="AM188" s="150"/>
      <c r="AN188" s="150"/>
      <c r="AO188" s="150"/>
      <c r="AP188" s="150"/>
      <c r="AQ188" s="150"/>
      <c r="AR188" s="150"/>
      <c r="AS188" s="150"/>
      <c r="AT188" s="150"/>
      <c r="AU188" s="150"/>
      <c r="AV188" s="150"/>
      <c r="AW188" s="150"/>
      <c r="AX188" s="150"/>
    </row>
    <row r="189" spans="1:50" s="151" customFormat="1" ht="43.5" customHeight="1">
      <c r="A189" s="172" t="s">
        <v>973</v>
      </c>
      <c r="B189" s="145" t="s">
        <v>78</v>
      </c>
      <c r="C189" s="145" t="e">
        <f>VLOOKUP($B189,#REF!,2,FALSE)</f>
        <v>#REF!</v>
      </c>
      <c r="D189" s="162" t="e">
        <f>VLOOKUP($B189,#REF!,3,FALSE)</f>
        <v>#REF!</v>
      </c>
      <c r="E189" s="145" t="e">
        <f>VLOOKUP($B189,#REF!,4,FALSE)</f>
        <v>#REF!</v>
      </c>
      <c r="F189" s="148">
        <v>14</v>
      </c>
      <c r="G189" s="163" t="e">
        <f>VLOOKUP($B189,#REF!,13,FALSE)</f>
        <v>#REF!</v>
      </c>
      <c r="H189" s="164" t="e">
        <f>VLOOKUP($B189,#REF!,14,FALSE)</f>
        <v>#REF!</v>
      </c>
      <c r="I189" s="21" t="e">
        <f>G189*H189</f>
        <v>#REF!</v>
      </c>
      <c r="J189" s="22" t="e">
        <f>ROUND(F189*(G189+I189),2)</f>
        <v>#REF!</v>
      </c>
      <c r="K189" s="149" t="s">
        <v>159</v>
      </c>
      <c r="L189" s="150">
        <v>271036.36</v>
      </c>
      <c r="M189" s="17" t="e">
        <f t="shared" si="2"/>
        <v>#REF!</v>
      </c>
      <c r="N189" s="150"/>
      <c r="O189" s="150"/>
      <c r="P189" s="150"/>
      <c r="Q189" s="150"/>
      <c r="R189" s="150"/>
      <c r="S189" s="150"/>
      <c r="T189" s="150"/>
      <c r="U189" s="150"/>
      <c r="V189" s="150"/>
      <c r="W189" s="150"/>
      <c r="X189" s="150"/>
      <c r="Y189" s="150"/>
      <c r="Z189" s="150"/>
      <c r="AA189" s="150"/>
      <c r="AB189" s="150"/>
      <c r="AC189" s="150"/>
      <c r="AD189" s="150"/>
      <c r="AE189" s="150"/>
      <c r="AF189" s="150"/>
      <c r="AG189" s="150"/>
      <c r="AH189" s="150"/>
      <c r="AI189" s="150"/>
      <c r="AJ189" s="150"/>
      <c r="AK189" s="150"/>
      <c r="AL189" s="150"/>
      <c r="AM189" s="150"/>
      <c r="AN189" s="150"/>
      <c r="AO189" s="150"/>
      <c r="AP189" s="150"/>
      <c r="AQ189" s="150"/>
      <c r="AR189" s="150"/>
      <c r="AS189" s="150"/>
      <c r="AT189" s="150"/>
      <c r="AU189" s="150"/>
      <c r="AV189" s="150"/>
      <c r="AW189" s="150"/>
      <c r="AX189" s="150"/>
    </row>
    <row r="190" spans="1:50" s="151" customFormat="1" ht="37.5" customHeight="1">
      <c r="A190" s="173" t="s">
        <v>974</v>
      </c>
      <c r="B190" s="145"/>
      <c r="C190" s="174"/>
      <c r="D190" s="178" t="s">
        <v>116</v>
      </c>
      <c r="E190" s="179"/>
      <c r="F190" s="179"/>
      <c r="G190" s="163"/>
      <c r="H190" s="164"/>
      <c r="I190" s="21"/>
      <c r="J190" s="177" t="e">
        <f>SUM(J191:J193)</f>
        <v>#REF!</v>
      </c>
      <c r="K190" s="149"/>
      <c r="L190" s="150">
        <v>267059.28000000003</v>
      </c>
      <c r="M190" s="17" t="e">
        <f t="shared" si="2"/>
        <v>#REF!</v>
      </c>
      <c r="N190" s="150"/>
      <c r="O190" s="150"/>
      <c r="P190" s="150"/>
      <c r="Q190" s="150"/>
      <c r="R190" s="150"/>
      <c r="S190" s="150"/>
      <c r="T190" s="150"/>
      <c r="U190" s="150"/>
      <c r="V190" s="150"/>
      <c r="W190" s="150"/>
      <c r="X190" s="150"/>
      <c r="Y190" s="150"/>
      <c r="Z190" s="150"/>
      <c r="AA190" s="150"/>
      <c r="AB190" s="150"/>
      <c r="AC190" s="150"/>
      <c r="AD190" s="150"/>
      <c r="AE190" s="150"/>
      <c r="AF190" s="150"/>
      <c r="AG190" s="150"/>
      <c r="AH190" s="150"/>
      <c r="AI190" s="150"/>
      <c r="AJ190" s="150"/>
      <c r="AK190" s="150"/>
      <c r="AL190" s="150"/>
      <c r="AM190" s="150"/>
      <c r="AN190" s="150"/>
      <c r="AO190" s="150"/>
      <c r="AP190" s="150"/>
      <c r="AQ190" s="150"/>
      <c r="AR190" s="150"/>
      <c r="AS190" s="150"/>
      <c r="AT190" s="150"/>
      <c r="AU190" s="150"/>
      <c r="AV190" s="150"/>
      <c r="AW190" s="150"/>
      <c r="AX190" s="150"/>
    </row>
    <row r="191" spans="1:50" s="151" customFormat="1" ht="69.75" customHeight="1">
      <c r="A191" s="172" t="s">
        <v>975</v>
      </c>
      <c r="B191" s="145" t="s">
        <v>104</v>
      </c>
      <c r="C191" s="145" t="e">
        <f>VLOOKUP($B191,#REF!,2,FALSE)</f>
        <v>#REF!</v>
      </c>
      <c r="D191" s="162" t="e">
        <f>VLOOKUP($B191,#REF!,3,FALSE)</f>
        <v>#REF!</v>
      </c>
      <c r="E191" s="145" t="e">
        <f>VLOOKUP($B191,#REF!,4,FALSE)</f>
        <v>#REF!</v>
      </c>
      <c r="F191" s="148">
        <v>1</v>
      </c>
      <c r="G191" s="163" t="e">
        <f>VLOOKUP($B191,#REF!,13,FALSE)</f>
        <v>#REF!</v>
      </c>
      <c r="H191" s="164" t="e">
        <f>VLOOKUP($B191,#REF!,14,FALSE)</f>
        <v>#REF!</v>
      </c>
      <c r="I191" s="21" t="e">
        <f>G191*H191</f>
        <v>#REF!</v>
      </c>
      <c r="J191" s="22" t="e">
        <f>ROUND(F191*(G191+I191),2)</f>
        <v>#REF!</v>
      </c>
      <c r="K191" s="149" t="s">
        <v>159</v>
      </c>
      <c r="L191" s="150">
        <v>198565.01</v>
      </c>
      <c r="M191" s="17" t="e">
        <f t="shared" si="2"/>
        <v>#REF!</v>
      </c>
      <c r="N191" s="150"/>
      <c r="O191" s="150"/>
      <c r="P191" s="150"/>
      <c r="Q191" s="150"/>
      <c r="R191" s="150"/>
      <c r="S191" s="150"/>
      <c r="T191" s="150"/>
      <c r="U191" s="150"/>
      <c r="V191" s="150"/>
      <c r="W191" s="150"/>
      <c r="X191" s="150"/>
      <c r="Y191" s="150"/>
      <c r="Z191" s="150"/>
      <c r="AA191" s="150"/>
      <c r="AB191" s="150"/>
      <c r="AC191" s="150"/>
      <c r="AD191" s="150"/>
      <c r="AE191" s="150"/>
      <c r="AF191" s="150"/>
      <c r="AG191" s="150"/>
      <c r="AH191" s="150"/>
      <c r="AI191" s="150"/>
      <c r="AJ191" s="150"/>
      <c r="AK191" s="150"/>
      <c r="AL191" s="150"/>
      <c r="AM191" s="150"/>
      <c r="AN191" s="150"/>
      <c r="AO191" s="150"/>
      <c r="AP191" s="150"/>
      <c r="AQ191" s="150"/>
      <c r="AR191" s="150"/>
      <c r="AS191" s="150"/>
      <c r="AT191" s="150"/>
      <c r="AU191" s="150"/>
      <c r="AV191" s="150"/>
      <c r="AW191" s="150"/>
      <c r="AX191" s="150"/>
    </row>
    <row r="192" spans="1:50" s="151" customFormat="1" ht="57.75" customHeight="1">
      <c r="A192" s="172" t="s">
        <v>976</v>
      </c>
      <c r="B192" s="145" t="s">
        <v>79</v>
      </c>
      <c r="C192" s="145" t="e">
        <f>VLOOKUP($B192,#REF!,2,FALSE)</f>
        <v>#REF!</v>
      </c>
      <c r="D192" s="162" t="e">
        <f>VLOOKUP($B192,#REF!,3,FALSE)</f>
        <v>#REF!</v>
      </c>
      <c r="E192" s="145" t="e">
        <f>VLOOKUP($B192,#REF!,4,FALSE)</f>
        <v>#REF!</v>
      </c>
      <c r="F192" s="148">
        <v>1</v>
      </c>
      <c r="G192" s="163" t="e">
        <f>VLOOKUP($B192,#REF!,13,FALSE)</f>
        <v>#REF!</v>
      </c>
      <c r="H192" s="164" t="e">
        <f>VLOOKUP($B192,#REF!,14,FALSE)</f>
        <v>#REF!</v>
      </c>
      <c r="I192" s="21" t="e">
        <f>G192*H192</f>
        <v>#REF!</v>
      </c>
      <c r="J192" s="22" t="e">
        <f>ROUND(F192*(G192+I192),2)</f>
        <v>#REF!</v>
      </c>
      <c r="K192" s="149" t="s">
        <v>159</v>
      </c>
      <c r="L192" s="150">
        <v>42885.5</v>
      </c>
      <c r="M192" s="17" t="e">
        <f t="shared" si="2"/>
        <v>#REF!</v>
      </c>
      <c r="N192" s="150"/>
      <c r="O192" s="150"/>
      <c r="P192" s="150"/>
      <c r="Q192" s="150"/>
      <c r="R192" s="150"/>
      <c r="S192" s="150"/>
      <c r="T192" s="150"/>
      <c r="U192" s="150"/>
      <c r="V192" s="150"/>
      <c r="W192" s="150"/>
      <c r="X192" s="150"/>
      <c r="Y192" s="150"/>
      <c r="Z192" s="150"/>
      <c r="AA192" s="150"/>
      <c r="AB192" s="150"/>
      <c r="AC192" s="150"/>
      <c r="AD192" s="150"/>
      <c r="AE192" s="150"/>
      <c r="AF192" s="150"/>
      <c r="AG192" s="150"/>
      <c r="AH192" s="150"/>
      <c r="AI192" s="150"/>
      <c r="AJ192" s="150"/>
      <c r="AK192" s="150"/>
      <c r="AL192" s="150"/>
      <c r="AM192" s="150"/>
      <c r="AN192" s="150"/>
      <c r="AO192" s="150"/>
      <c r="AP192" s="150"/>
      <c r="AQ192" s="150"/>
      <c r="AR192" s="150"/>
      <c r="AS192" s="150"/>
      <c r="AT192" s="150"/>
      <c r="AU192" s="150"/>
      <c r="AV192" s="150"/>
      <c r="AW192" s="150"/>
      <c r="AX192" s="150"/>
    </row>
    <row r="193" spans="1:50" s="151" customFormat="1" ht="57.75" customHeight="1">
      <c r="A193" s="172" t="s">
        <v>977</v>
      </c>
      <c r="B193" s="145" t="s">
        <v>80</v>
      </c>
      <c r="C193" s="145" t="e">
        <f>VLOOKUP($B193,#REF!,2,FALSE)</f>
        <v>#REF!</v>
      </c>
      <c r="D193" s="162" t="e">
        <f>VLOOKUP($B193,#REF!,3,FALSE)</f>
        <v>#REF!</v>
      </c>
      <c r="E193" s="145" t="e">
        <f>VLOOKUP($B193,#REF!,4,FALSE)</f>
        <v>#REF!</v>
      </c>
      <c r="F193" s="148">
        <v>1</v>
      </c>
      <c r="G193" s="163" t="e">
        <f>VLOOKUP($B193,#REF!,13,FALSE)</f>
        <v>#REF!</v>
      </c>
      <c r="H193" s="164" t="e">
        <f>VLOOKUP($B193,#REF!,14,FALSE)</f>
        <v>#REF!</v>
      </c>
      <c r="I193" s="21" t="e">
        <f>G193*H193</f>
        <v>#REF!</v>
      </c>
      <c r="J193" s="22" t="e">
        <f>ROUND(F193*(G193+I193),2)</f>
        <v>#REF!</v>
      </c>
      <c r="K193" s="149" t="s">
        <v>159</v>
      </c>
      <c r="L193" s="150">
        <v>25608.77</v>
      </c>
      <c r="M193" s="17" t="e">
        <f t="shared" si="2"/>
        <v>#REF!</v>
      </c>
      <c r="N193" s="150"/>
      <c r="O193" s="150"/>
      <c r="P193" s="150"/>
      <c r="Q193" s="150"/>
      <c r="R193" s="150"/>
      <c r="S193" s="150"/>
      <c r="T193" s="150"/>
      <c r="U193" s="150"/>
      <c r="V193" s="150"/>
      <c r="W193" s="150"/>
      <c r="X193" s="150"/>
      <c r="Y193" s="150"/>
      <c r="Z193" s="150"/>
      <c r="AA193" s="150"/>
      <c r="AB193" s="150"/>
      <c r="AC193" s="150"/>
      <c r="AD193" s="150"/>
      <c r="AE193" s="150"/>
      <c r="AF193" s="150"/>
      <c r="AG193" s="150"/>
      <c r="AH193" s="150"/>
      <c r="AI193" s="150"/>
      <c r="AJ193" s="150"/>
      <c r="AK193" s="150"/>
      <c r="AL193" s="150"/>
      <c r="AM193" s="150"/>
      <c r="AN193" s="150"/>
      <c r="AO193" s="150"/>
      <c r="AP193" s="150"/>
      <c r="AQ193" s="150"/>
      <c r="AR193" s="150"/>
      <c r="AS193" s="150"/>
      <c r="AT193" s="150"/>
      <c r="AU193" s="150"/>
      <c r="AV193" s="150"/>
      <c r="AW193" s="150"/>
      <c r="AX193" s="150"/>
    </row>
    <row r="194" spans="1:50" s="151" customFormat="1" ht="26.25" customHeight="1">
      <c r="A194" s="181" t="s">
        <v>978</v>
      </c>
      <c r="B194" s="158"/>
      <c r="C194" s="158"/>
      <c r="D194" s="159" t="s">
        <v>106</v>
      </c>
      <c r="E194" s="168"/>
      <c r="F194" s="159"/>
      <c r="G194" s="163"/>
      <c r="H194" s="164"/>
      <c r="I194" s="169"/>
      <c r="J194" s="85" t="e">
        <f>SUM(J195)</f>
        <v>#REF!</v>
      </c>
      <c r="K194" s="149"/>
      <c r="L194" s="150">
        <v>332052.21999999997</v>
      </c>
      <c r="M194" s="17" t="e">
        <f t="shared" si="2"/>
        <v>#REF!</v>
      </c>
      <c r="N194" s="150"/>
      <c r="O194" s="150"/>
      <c r="P194" s="150"/>
      <c r="Q194" s="150"/>
      <c r="R194" s="150"/>
      <c r="S194" s="150"/>
      <c r="T194" s="150"/>
      <c r="U194" s="150"/>
      <c r="V194" s="150"/>
      <c r="W194" s="150"/>
      <c r="X194" s="150"/>
      <c r="Y194" s="150"/>
      <c r="Z194" s="150"/>
      <c r="AA194" s="150"/>
      <c r="AB194" s="150"/>
      <c r="AC194" s="150"/>
      <c r="AD194" s="150"/>
      <c r="AE194" s="150"/>
      <c r="AF194" s="150"/>
      <c r="AG194" s="150"/>
      <c r="AH194" s="150"/>
      <c r="AI194" s="150"/>
      <c r="AJ194" s="150"/>
      <c r="AK194" s="150"/>
      <c r="AL194" s="150"/>
      <c r="AM194" s="150"/>
      <c r="AN194" s="150"/>
      <c r="AO194" s="150"/>
      <c r="AP194" s="150"/>
      <c r="AQ194" s="150"/>
      <c r="AR194" s="150"/>
      <c r="AS194" s="150"/>
      <c r="AT194" s="150"/>
      <c r="AU194" s="150"/>
      <c r="AV194" s="150"/>
      <c r="AW194" s="150"/>
      <c r="AX194" s="150"/>
    </row>
    <row r="195" spans="1:50" s="151" customFormat="1" ht="54.75" customHeight="1">
      <c r="A195" s="172" t="s">
        <v>979</v>
      </c>
      <c r="B195" s="145" t="s">
        <v>293</v>
      </c>
      <c r="C195" s="145" t="e">
        <f>VLOOKUP($B195,#REF!,2,FALSE)</f>
        <v>#REF!</v>
      </c>
      <c r="D195" s="162" t="e">
        <f>VLOOKUP($B195,#REF!,3,FALSE)</f>
        <v>#REF!</v>
      </c>
      <c r="E195" s="145" t="e">
        <f>VLOOKUP($B195,#REF!,4,FALSE)</f>
        <v>#REF!</v>
      </c>
      <c r="F195" s="148">
        <v>1</v>
      </c>
      <c r="G195" s="163" t="e">
        <f>VLOOKUP($B195,#REF!,13,FALSE)</f>
        <v>#REF!</v>
      </c>
      <c r="H195" s="164" t="e">
        <f>VLOOKUP($B195,#REF!,14,FALSE)</f>
        <v>#REF!</v>
      </c>
      <c r="I195" s="21" t="e">
        <f>G195*H195</f>
        <v>#REF!</v>
      </c>
      <c r="J195" s="22" t="e">
        <f>ROUND(F195*(G195+I195),2)</f>
        <v>#REF!</v>
      </c>
      <c r="K195" s="149" t="s">
        <v>159</v>
      </c>
      <c r="L195" s="150">
        <v>332052.21999999997</v>
      </c>
      <c r="M195" s="17" t="e">
        <f t="shared" si="2"/>
        <v>#REF!</v>
      </c>
      <c r="N195" s="150"/>
      <c r="O195" s="150"/>
      <c r="P195" s="150"/>
      <c r="Q195" s="150"/>
      <c r="R195" s="150"/>
      <c r="S195" s="150"/>
      <c r="T195" s="150"/>
      <c r="U195" s="150"/>
      <c r="V195" s="150"/>
      <c r="W195" s="150"/>
      <c r="X195" s="150"/>
      <c r="Y195" s="150"/>
      <c r="Z195" s="150"/>
      <c r="AA195" s="150"/>
      <c r="AB195" s="150"/>
      <c r="AC195" s="150"/>
      <c r="AD195" s="150"/>
      <c r="AE195" s="150"/>
      <c r="AF195" s="150"/>
      <c r="AG195" s="150"/>
      <c r="AH195" s="150"/>
      <c r="AI195" s="150"/>
      <c r="AJ195" s="150"/>
      <c r="AK195" s="150"/>
      <c r="AL195" s="150"/>
      <c r="AM195" s="150"/>
      <c r="AN195" s="150"/>
      <c r="AO195" s="150"/>
      <c r="AP195" s="150"/>
      <c r="AQ195" s="150"/>
      <c r="AR195" s="150"/>
      <c r="AS195" s="150"/>
      <c r="AT195" s="150"/>
      <c r="AU195" s="150"/>
      <c r="AV195" s="150"/>
      <c r="AW195" s="150"/>
      <c r="AX195" s="150"/>
    </row>
    <row r="196" spans="1:50" s="151" customFormat="1" ht="26.25" customHeight="1">
      <c r="A196" s="173" t="s">
        <v>980</v>
      </c>
      <c r="B196" s="158"/>
      <c r="C196" s="158"/>
      <c r="D196" s="159" t="s">
        <v>107</v>
      </c>
      <c r="E196" s="168"/>
      <c r="F196" s="159"/>
      <c r="G196" s="163"/>
      <c r="H196" s="164"/>
      <c r="I196" s="169"/>
      <c r="J196" s="85" t="e">
        <f>SUM(J197)</f>
        <v>#REF!</v>
      </c>
      <c r="K196" s="149"/>
      <c r="L196" s="150">
        <v>350459.79</v>
      </c>
      <c r="M196" s="17" t="e">
        <f t="shared" si="2"/>
        <v>#REF!</v>
      </c>
      <c r="N196" s="150"/>
      <c r="O196" s="150"/>
      <c r="P196" s="150"/>
      <c r="Q196" s="150"/>
      <c r="R196" s="150"/>
      <c r="S196" s="150"/>
      <c r="T196" s="150"/>
      <c r="U196" s="150"/>
      <c r="V196" s="150"/>
      <c r="W196" s="150"/>
      <c r="X196" s="150"/>
      <c r="Y196" s="150"/>
      <c r="Z196" s="150"/>
      <c r="AA196" s="150"/>
      <c r="AB196" s="150"/>
      <c r="AC196" s="150"/>
      <c r="AD196" s="150"/>
      <c r="AE196" s="150"/>
      <c r="AF196" s="150"/>
      <c r="AG196" s="150"/>
      <c r="AH196" s="150"/>
      <c r="AI196" s="150"/>
      <c r="AJ196" s="150"/>
      <c r="AK196" s="150"/>
      <c r="AL196" s="150"/>
      <c r="AM196" s="150"/>
      <c r="AN196" s="150"/>
      <c r="AO196" s="150"/>
      <c r="AP196" s="150"/>
      <c r="AQ196" s="150"/>
      <c r="AR196" s="150"/>
      <c r="AS196" s="150"/>
      <c r="AT196" s="150"/>
      <c r="AU196" s="150"/>
      <c r="AV196" s="150"/>
      <c r="AW196" s="150"/>
      <c r="AX196" s="150"/>
    </row>
    <row r="197" spans="1:50" s="151" customFormat="1" ht="45.75" customHeight="1">
      <c r="A197" s="172" t="s">
        <v>981</v>
      </c>
      <c r="B197" s="145" t="s">
        <v>86</v>
      </c>
      <c r="C197" s="145" t="e">
        <f>VLOOKUP($B197,#REF!,2,FALSE)</f>
        <v>#REF!</v>
      </c>
      <c r="D197" s="162" t="e">
        <f>VLOOKUP($B197,#REF!,3,FALSE)</f>
        <v>#REF!</v>
      </c>
      <c r="E197" s="145" t="e">
        <f>VLOOKUP($B197,#REF!,4,FALSE)</f>
        <v>#REF!</v>
      </c>
      <c r="F197" s="148">
        <v>1</v>
      </c>
      <c r="G197" s="163" t="e">
        <f>VLOOKUP($B197,#REF!,13,FALSE)</f>
        <v>#REF!</v>
      </c>
      <c r="H197" s="164" t="e">
        <f>VLOOKUP($B197,#REF!,14,FALSE)</f>
        <v>#REF!</v>
      </c>
      <c r="I197" s="21" t="e">
        <f>G197*H197</f>
        <v>#REF!</v>
      </c>
      <c r="J197" s="22" t="e">
        <f>ROUND(F197*(G197+I197),2)</f>
        <v>#REF!</v>
      </c>
      <c r="K197" s="149" t="s">
        <v>159</v>
      </c>
      <c r="L197" s="150">
        <v>350459.79</v>
      </c>
      <c r="M197" s="17" t="e">
        <f t="shared" si="2"/>
        <v>#REF!</v>
      </c>
      <c r="N197" s="150"/>
      <c r="O197" s="150"/>
      <c r="P197" s="150"/>
      <c r="Q197" s="150"/>
      <c r="R197" s="150"/>
      <c r="S197" s="150"/>
      <c r="T197" s="150"/>
      <c r="U197" s="150"/>
      <c r="V197" s="150"/>
      <c r="W197" s="150"/>
      <c r="X197" s="150"/>
      <c r="Y197" s="150"/>
      <c r="Z197" s="150"/>
      <c r="AA197" s="150"/>
      <c r="AB197" s="150"/>
      <c r="AC197" s="150"/>
      <c r="AD197" s="150"/>
      <c r="AE197" s="150"/>
      <c r="AF197" s="150"/>
      <c r="AG197" s="150"/>
      <c r="AH197" s="150"/>
      <c r="AI197" s="150"/>
      <c r="AJ197" s="150"/>
      <c r="AK197" s="150"/>
      <c r="AL197" s="150"/>
      <c r="AM197" s="150"/>
      <c r="AN197" s="150"/>
      <c r="AO197" s="150"/>
      <c r="AP197" s="150"/>
      <c r="AQ197" s="150"/>
      <c r="AR197" s="150"/>
      <c r="AS197" s="150"/>
      <c r="AT197" s="150"/>
      <c r="AU197" s="150"/>
      <c r="AV197" s="150"/>
      <c r="AW197" s="150"/>
      <c r="AX197" s="150"/>
    </row>
    <row r="198" spans="1:50" s="151" customFormat="1" ht="26.25" customHeight="1">
      <c r="A198" s="173" t="s">
        <v>982</v>
      </c>
      <c r="B198" s="158"/>
      <c r="C198" s="158"/>
      <c r="D198" s="159" t="s">
        <v>115</v>
      </c>
      <c r="E198" s="168"/>
      <c r="F198" s="159"/>
      <c r="G198" s="163"/>
      <c r="H198" s="164"/>
      <c r="I198" s="169"/>
      <c r="J198" s="85" t="e">
        <f>SUM(J199)</f>
        <v>#REF!</v>
      </c>
      <c r="K198" s="149"/>
      <c r="L198" s="150">
        <v>438074.73</v>
      </c>
      <c r="M198" s="17" t="e">
        <f t="shared" ref="M198:M237" si="3">IF(L198=J198," ", "ERRO")</f>
        <v>#REF!</v>
      </c>
      <c r="N198" s="150"/>
      <c r="O198" s="150"/>
      <c r="P198" s="150"/>
      <c r="Q198" s="150"/>
      <c r="R198" s="150"/>
      <c r="S198" s="150"/>
      <c r="T198" s="150"/>
      <c r="U198" s="150"/>
      <c r="V198" s="150"/>
      <c r="W198" s="150"/>
      <c r="X198" s="150"/>
      <c r="Y198" s="150"/>
      <c r="Z198" s="150"/>
      <c r="AA198" s="150"/>
      <c r="AB198" s="150"/>
      <c r="AC198" s="150"/>
      <c r="AD198" s="150"/>
      <c r="AE198" s="150"/>
      <c r="AF198" s="150"/>
      <c r="AG198" s="150"/>
      <c r="AH198" s="150"/>
      <c r="AI198" s="150"/>
      <c r="AJ198" s="150"/>
      <c r="AK198" s="150"/>
      <c r="AL198" s="150"/>
      <c r="AM198" s="150"/>
      <c r="AN198" s="150"/>
      <c r="AO198" s="150"/>
      <c r="AP198" s="150"/>
      <c r="AQ198" s="150"/>
      <c r="AR198" s="150"/>
      <c r="AS198" s="150"/>
      <c r="AT198" s="150"/>
      <c r="AU198" s="150"/>
      <c r="AV198" s="150"/>
      <c r="AW198" s="150"/>
      <c r="AX198" s="150"/>
    </row>
    <row r="199" spans="1:50" s="151" customFormat="1" ht="42" customHeight="1">
      <c r="A199" s="172" t="s">
        <v>983</v>
      </c>
      <c r="B199" s="145" t="s">
        <v>120</v>
      </c>
      <c r="C199" s="145" t="e">
        <f>VLOOKUP($B199,#REF!,2,FALSE)</f>
        <v>#REF!</v>
      </c>
      <c r="D199" s="162" t="e">
        <f>VLOOKUP($B199,#REF!,3,FALSE)</f>
        <v>#REF!</v>
      </c>
      <c r="E199" s="145" t="e">
        <f>VLOOKUP($B199,#REF!,4,FALSE)</f>
        <v>#REF!</v>
      </c>
      <c r="F199" s="148">
        <v>1</v>
      </c>
      <c r="G199" s="163" t="e">
        <f>VLOOKUP($B199,#REF!,13,FALSE)</f>
        <v>#REF!</v>
      </c>
      <c r="H199" s="164" t="e">
        <f>VLOOKUP($B199,#REF!,14,FALSE)</f>
        <v>#REF!</v>
      </c>
      <c r="I199" s="21" t="e">
        <f>G199*H199</f>
        <v>#REF!</v>
      </c>
      <c r="J199" s="22" t="e">
        <f>ROUND(F199*(G199+I199),2)</f>
        <v>#REF!</v>
      </c>
      <c r="K199" s="149" t="s">
        <v>159</v>
      </c>
      <c r="L199" s="150">
        <v>438074.73</v>
      </c>
      <c r="M199" s="17" t="e">
        <f t="shared" si="3"/>
        <v>#REF!</v>
      </c>
      <c r="N199" s="150"/>
      <c r="O199" s="150"/>
      <c r="P199" s="150"/>
      <c r="Q199" s="150"/>
      <c r="R199" s="150"/>
      <c r="S199" s="150"/>
      <c r="T199" s="150"/>
      <c r="U199" s="150"/>
      <c r="V199" s="150"/>
      <c r="W199" s="150"/>
      <c r="X199" s="150"/>
      <c r="Y199" s="150"/>
      <c r="Z199" s="150"/>
      <c r="AA199" s="150"/>
      <c r="AB199" s="150"/>
      <c r="AC199" s="150"/>
      <c r="AD199" s="150"/>
      <c r="AE199" s="150"/>
      <c r="AF199" s="150"/>
      <c r="AG199" s="150"/>
      <c r="AH199" s="150"/>
      <c r="AI199" s="150"/>
      <c r="AJ199" s="150"/>
      <c r="AK199" s="150"/>
      <c r="AL199" s="150"/>
      <c r="AM199" s="150"/>
      <c r="AN199" s="150"/>
      <c r="AO199" s="150"/>
      <c r="AP199" s="150"/>
      <c r="AQ199" s="150"/>
      <c r="AR199" s="150"/>
      <c r="AS199" s="150"/>
      <c r="AT199" s="150"/>
      <c r="AU199" s="150"/>
      <c r="AV199" s="150"/>
      <c r="AW199" s="150"/>
      <c r="AX199" s="150"/>
    </row>
    <row r="200" spans="1:50" s="17" customFormat="1">
      <c r="A200" s="123" t="s">
        <v>1009</v>
      </c>
      <c r="B200" s="124"/>
      <c r="C200" s="124"/>
      <c r="D200" s="124" t="s">
        <v>1012</v>
      </c>
      <c r="E200" s="124"/>
      <c r="F200" s="124"/>
      <c r="G200" s="125"/>
      <c r="H200" s="126"/>
      <c r="I200" s="124"/>
      <c r="J200" s="127" t="e">
        <f>SUM(J201,J203,J215,J225)</f>
        <v>#REF!</v>
      </c>
      <c r="K200" s="193"/>
      <c r="L200" s="193">
        <v>5775824.3399999999</v>
      </c>
      <c r="M200" s="17" t="e">
        <f t="shared" si="3"/>
        <v>#REF!</v>
      </c>
    </row>
    <row r="201" spans="1:50" s="51" customFormat="1">
      <c r="A201" s="138" t="s">
        <v>1010</v>
      </c>
      <c r="B201" s="139"/>
      <c r="C201" s="139"/>
      <c r="D201" s="139" t="s">
        <v>14</v>
      </c>
      <c r="E201" s="139"/>
      <c r="F201" s="139"/>
      <c r="G201" s="141"/>
      <c r="H201" s="142"/>
      <c r="I201" s="139"/>
      <c r="J201" s="143" t="e">
        <f>SUM(J202)</f>
        <v>#REF!</v>
      </c>
      <c r="K201" s="200"/>
      <c r="L201" s="51">
        <v>1196370.01</v>
      </c>
      <c r="M201" s="17" t="e">
        <f t="shared" si="3"/>
        <v>#REF!</v>
      </c>
    </row>
    <row r="202" spans="1:50" s="51" customFormat="1" ht="99" customHeight="1">
      <c r="A202" s="29" t="s">
        <v>1011</v>
      </c>
      <c r="B202" s="9" t="s">
        <v>285</v>
      </c>
      <c r="C202" s="5" t="e">
        <f>VLOOKUP($B202,#REF!,2,FALSE)</f>
        <v>#REF!</v>
      </c>
      <c r="D202" s="4" t="e">
        <f>VLOOKUP($B202,#REF!,3,FALSE)</f>
        <v>#REF!</v>
      </c>
      <c r="E202" s="5" t="e">
        <f>VLOOKUP($B202,#REF!,4,FALSE)</f>
        <v>#REF!</v>
      </c>
      <c r="F202" s="84">
        <v>1</v>
      </c>
      <c r="G202" s="120" t="e">
        <f>VLOOKUP($B202,#REF!,13,FALSE)</f>
        <v>#REF!</v>
      </c>
      <c r="H202" s="164" t="e">
        <f>VLOOKUP($B202,#REF!,14,FALSE)</f>
        <v>#REF!</v>
      </c>
      <c r="I202" s="21" t="e">
        <f>G202*H202</f>
        <v>#REF!</v>
      </c>
      <c r="J202" s="22" t="e">
        <f>ROUND(F202*(G202+I202),2)</f>
        <v>#REF!</v>
      </c>
      <c r="K202" s="202" t="s">
        <v>159</v>
      </c>
      <c r="L202" s="50">
        <v>1196370.01</v>
      </c>
      <c r="M202" s="17" t="e">
        <f t="shared" si="3"/>
        <v>#REF!</v>
      </c>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row>
    <row r="203" spans="1:50" s="51" customFormat="1">
      <c r="A203" s="138" t="s">
        <v>1013</v>
      </c>
      <c r="B203" s="139"/>
      <c r="C203" s="139"/>
      <c r="D203" s="139" t="s">
        <v>287</v>
      </c>
      <c r="E203" s="139"/>
      <c r="F203" s="139"/>
      <c r="G203" s="141"/>
      <c r="H203" s="142"/>
      <c r="I203" s="139"/>
      <c r="J203" s="143" t="e">
        <f>SUM(J204:J214)</f>
        <v>#REF!</v>
      </c>
      <c r="K203" s="200"/>
      <c r="L203" s="51">
        <v>2975582.5</v>
      </c>
      <c r="M203" s="17" t="e">
        <f t="shared" si="3"/>
        <v>#REF!</v>
      </c>
    </row>
    <row r="204" spans="1:50" s="51" customFormat="1" ht="111.75" customHeight="1">
      <c r="A204" s="28" t="s">
        <v>1014</v>
      </c>
      <c r="B204" s="5" t="s">
        <v>288</v>
      </c>
      <c r="C204" s="5" t="e">
        <f>VLOOKUP($B204,#REF!,2,FALSE)</f>
        <v>#REF!</v>
      </c>
      <c r="D204" s="4" t="e">
        <f>VLOOKUP($B204,#REF!,3,FALSE)</f>
        <v>#REF!</v>
      </c>
      <c r="E204" s="5" t="e">
        <f>VLOOKUP($B204,#REF!,4,FALSE)</f>
        <v>#REF!</v>
      </c>
      <c r="F204" s="19">
        <v>1</v>
      </c>
      <c r="G204" s="120" t="e">
        <f>VLOOKUP($B204,#REF!,13,FALSE)</f>
        <v>#REF!</v>
      </c>
      <c r="H204" s="164" t="e">
        <f>VLOOKUP($B204,#REF!,14,FALSE)</f>
        <v>#REF!</v>
      </c>
      <c r="I204" s="21" t="e">
        <f>G204*H204</f>
        <v>#REF!</v>
      </c>
      <c r="J204" s="22" t="e">
        <f>ROUND(F204*(G204+I204),2)</f>
        <v>#REF!</v>
      </c>
      <c r="K204" s="202" t="s">
        <v>159</v>
      </c>
      <c r="L204" s="50">
        <v>497040</v>
      </c>
      <c r="M204" s="17" t="e">
        <f t="shared" si="3"/>
        <v>#REF!</v>
      </c>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row>
    <row r="205" spans="1:50" s="51" customFormat="1" ht="99.75" customHeight="1">
      <c r="A205" s="28" t="s">
        <v>1015</v>
      </c>
      <c r="B205" s="2" t="s">
        <v>68</v>
      </c>
      <c r="C205" s="5" t="e">
        <f>VLOOKUP($B205,#REF!,2,FALSE)</f>
        <v>#REF!</v>
      </c>
      <c r="D205" s="4" t="e">
        <f>VLOOKUP($B205,#REF!,3,FALSE)</f>
        <v>#REF!</v>
      </c>
      <c r="E205" s="5" t="e">
        <f>VLOOKUP($B205,#REF!,4,FALSE)</f>
        <v>#REF!</v>
      </c>
      <c r="F205" s="19">
        <v>2</v>
      </c>
      <c r="G205" s="120" t="e">
        <f>VLOOKUP($B205,#REF!,13,FALSE)</f>
        <v>#REF!</v>
      </c>
      <c r="H205" s="164" t="e">
        <f>VLOOKUP($B205,#REF!,14,FALSE)</f>
        <v>#REF!</v>
      </c>
      <c r="I205" s="21" t="e">
        <f t="shared" ref="I205:I214" si="4">G205*H205</f>
        <v>#REF!</v>
      </c>
      <c r="J205" s="22" t="e">
        <f t="shared" ref="J205:J214" si="5">ROUND(F205*(G205+I205),2)</f>
        <v>#REF!</v>
      </c>
      <c r="K205" s="202" t="s">
        <v>159</v>
      </c>
      <c r="L205" s="50">
        <v>25182.07</v>
      </c>
      <c r="M205" s="17" t="e">
        <f t="shared" si="3"/>
        <v>#REF!</v>
      </c>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row>
    <row r="206" spans="1:50" s="51" customFormat="1" ht="201.75" customHeight="1">
      <c r="A206" s="28" t="s">
        <v>1016</v>
      </c>
      <c r="B206" s="5" t="s">
        <v>220</v>
      </c>
      <c r="C206" s="5" t="e">
        <f>VLOOKUP($B206,#REF!,2,FALSE)</f>
        <v>#REF!</v>
      </c>
      <c r="D206" s="4" t="e">
        <f>VLOOKUP($B206,#REF!,3,FALSE)</f>
        <v>#REF!</v>
      </c>
      <c r="E206" s="5" t="e">
        <f>VLOOKUP($B206,#REF!,4,FALSE)</f>
        <v>#REF!</v>
      </c>
      <c r="F206" s="19">
        <v>2</v>
      </c>
      <c r="G206" s="120" t="e">
        <f>VLOOKUP($B206,#REF!,13,FALSE)</f>
        <v>#REF!</v>
      </c>
      <c r="H206" s="164" t="e">
        <f>VLOOKUP($B206,#REF!,14,FALSE)</f>
        <v>#REF!</v>
      </c>
      <c r="I206" s="21" t="e">
        <f t="shared" si="4"/>
        <v>#REF!</v>
      </c>
      <c r="J206" s="22" t="e">
        <f t="shared" si="5"/>
        <v>#REF!</v>
      </c>
      <c r="K206" s="202" t="s">
        <v>159</v>
      </c>
      <c r="L206" s="50">
        <v>92838.98</v>
      </c>
      <c r="M206" s="17" t="e">
        <f t="shared" si="3"/>
        <v>#REF!</v>
      </c>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row>
    <row r="207" spans="1:50" s="51" customFormat="1">
      <c r="A207" s="28" t="s">
        <v>1017</v>
      </c>
      <c r="B207" s="5" t="s">
        <v>69</v>
      </c>
      <c r="C207" s="5" t="e">
        <f>VLOOKUP($B207,#REF!,2,FALSE)</f>
        <v>#REF!</v>
      </c>
      <c r="D207" s="4" t="e">
        <f>VLOOKUP($B207,#REF!,3,FALSE)</f>
        <v>#REF!</v>
      </c>
      <c r="E207" s="5" t="e">
        <f>VLOOKUP($B207,#REF!,4,FALSE)</f>
        <v>#REF!</v>
      </c>
      <c r="F207" s="19">
        <v>7</v>
      </c>
      <c r="G207" s="120" t="e">
        <f>VLOOKUP($B207,#REF!,13,FALSE)</f>
        <v>#REF!</v>
      </c>
      <c r="H207" s="164" t="e">
        <f>VLOOKUP($B207,#REF!,14,FALSE)</f>
        <v>#REF!</v>
      </c>
      <c r="I207" s="21" t="e">
        <f t="shared" si="4"/>
        <v>#REF!</v>
      </c>
      <c r="J207" s="22" t="e">
        <f t="shared" si="5"/>
        <v>#REF!</v>
      </c>
      <c r="K207" s="202" t="s">
        <v>159</v>
      </c>
      <c r="L207" s="50">
        <v>248036.04</v>
      </c>
      <c r="M207" s="17" t="e">
        <f t="shared" si="3"/>
        <v>#REF!</v>
      </c>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row>
    <row r="208" spans="1:50" s="51" customFormat="1" ht="99.75" customHeight="1">
      <c r="A208" s="28" t="s">
        <v>1018</v>
      </c>
      <c r="B208" s="5" t="s">
        <v>70</v>
      </c>
      <c r="C208" s="5" t="e">
        <f>VLOOKUP($B208,#REF!,2,FALSE)</f>
        <v>#REF!</v>
      </c>
      <c r="D208" s="4" t="e">
        <f>VLOOKUP($B208,#REF!,3,FALSE)</f>
        <v>#REF!</v>
      </c>
      <c r="E208" s="5" t="e">
        <f>VLOOKUP($B208,#REF!,4,FALSE)</f>
        <v>#REF!</v>
      </c>
      <c r="F208" s="19">
        <v>1</v>
      </c>
      <c r="G208" s="120" t="e">
        <f>VLOOKUP($B208,#REF!,13,FALSE)</f>
        <v>#REF!</v>
      </c>
      <c r="H208" s="164" t="e">
        <f>VLOOKUP($B208,#REF!,14,FALSE)</f>
        <v>#REF!</v>
      </c>
      <c r="I208" s="21" t="e">
        <f t="shared" si="4"/>
        <v>#REF!</v>
      </c>
      <c r="J208" s="22" t="e">
        <f t="shared" si="5"/>
        <v>#REF!</v>
      </c>
      <c r="K208" s="202" t="s">
        <v>159</v>
      </c>
      <c r="L208" s="50">
        <v>11889.72</v>
      </c>
      <c r="M208" s="17" t="e">
        <f t="shared" si="3"/>
        <v>#REF!</v>
      </c>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row>
    <row r="209" spans="1:49" s="51" customFormat="1" ht="81" customHeight="1">
      <c r="A209" s="28" t="s">
        <v>1019</v>
      </c>
      <c r="B209" s="5" t="s">
        <v>71</v>
      </c>
      <c r="C209" s="5" t="e">
        <f>VLOOKUP($B209,#REF!,2,FALSE)</f>
        <v>#REF!</v>
      </c>
      <c r="D209" s="4" t="e">
        <f>VLOOKUP($B209,#REF!,3,FALSE)</f>
        <v>#REF!</v>
      </c>
      <c r="E209" s="5" t="e">
        <f>VLOOKUP($B209,#REF!,4,FALSE)</f>
        <v>#REF!</v>
      </c>
      <c r="F209" s="19">
        <v>2</v>
      </c>
      <c r="G209" s="120" t="e">
        <f>VLOOKUP($B209,#REF!,13,FALSE)</f>
        <v>#REF!</v>
      </c>
      <c r="H209" s="164" t="e">
        <f>VLOOKUP($B209,#REF!,14,FALSE)</f>
        <v>#REF!</v>
      </c>
      <c r="I209" s="21" t="e">
        <f t="shared" si="4"/>
        <v>#REF!</v>
      </c>
      <c r="J209" s="22" t="e">
        <f t="shared" si="5"/>
        <v>#REF!</v>
      </c>
      <c r="K209" s="202" t="s">
        <v>159</v>
      </c>
      <c r="L209" s="50">
        <v>12007.44</v>
      </c>
      <c r="M209" s="17" t="e">
        <f t="shared" si="3"/>
        <v>#REF!</v>
      </c>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row>
    <row r="210" spans="1:49" s="51" customFormat="1" ht="81" customHeight="1">
      <c r="A210" s="28" t="s">
        <v>1020</v>
      </c>
      <c r="B210" s="5" t="s">
        <v>72</v>
      </c>
      <c r="C210" s="5" t="e">
        <f>VLOOKUP($B210,#REF!,2,FALSE)</f>
        <v>#REF!</v>
      </c>
      <c r="D210" s="4" t="e">
        <f>VLOOKUP($B210,#REF!,3,FALSE)</f>
        <v>#REF!</v>
      </c>
      <c r="E210" s="5" t="e">
        <f>VLOOKUP($B210,#REF!,4,FALSE)</f>
        <v>#REF!</v>
      </c>
      <c r="F210" s="19">
        <v>2</v>
      </c>
      <c r="G210" s="120" t="e">
        <f>VLOOKUP($B210,#REF!,13,FALSE)</f>
        <v>#REF!</v>
      </c>
      <c r="H210" s="164" t="e">
        <f>VLOOKUP($B210,#REF!,14,FALSE)</f>
        <v>#REF!</v>
      </c>
      <c r="I210" s="21" t="e">
        <f t="shared" si="4"/>
        <v>#REF!</v>
      </c>
      <c r="J210" s="22" t="e">
        <f t="shared" si="5"/>
        <v>#REF!</v>
      </c>
      <c r="K210" s="202" t="s">
        <v>159</v>
      </c>
      <c r="L210" s="50">
        <v>23779.439999999999</v>
      </c>
      <c r="M210" s="17" t="e">
        <f t="shared" si="3"/>
        <v>#REF!</v>
      </c>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row>
    <row r="211" spans="1:49" s="51" customFormat="1" ht="117" customHeight="1">
      <c r="A211" s="28" t="s">
        <v>1021</v>
      </c>
      <c r="B211" s="5" t="s">
        <v>73</v>
      </c>
      <c r="C211" s="5" t="e">
        <f>VLOOKUP($B211,#REF!,2,FALSE)</f>
        <v>#REF!</v>
      </c>
      <c r="D211" s="4" t="e">
        <f>VLOOKUP($B211,#REF!,3,FALSE)</f>
        <v>#REF!</v>
      </c>
      <c r="E211" s="5" t="e">
        <f>VLOOKUP($B211,#REF!,4,FALSE)</f>
        <v>#REF!</v>
      </c>
      <c r="F211" s="19">
        <v>4</v>
      </c>
      <c r="G211" s="120" t="e">
        <f>VLOOKUP($B211,#REF!,13,FALSE)</f>
        <v>#REF!</v>
      </c>
      <c r="H211" s="164" t="e">
        <f>VLOOKUP($B211,#REF!,14,FALSE)</f>
        <v>#REF!</v>
      </c>
      <c r="I211" s="21" t="e">
        <f t="shared" si="4"/>
        <v>#REF!</v>
      </c>
      <c r="J211" s="22" t="e">
        <f t="shared" si="5"/>
        <v>#REF!</v>
      </c>
      <c r="K211" s="202" t="s">
        <v>159</v>
      </c>
      <c r="L211" s="50">
        <v>24014.880000000001</v>
      </c>
      <c r="M211" s="17" t="e">
        <f t="shared" si="3"/>
        <v>#REF!</v>
      </c>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row>
    <row r="212" spans="1:49" s="51" customFormat="1" ht="111.75" customHeight="1">
      <c r="A212" s="28" t="s">
        <v>1022</v>
      </c>
      <c r="B212" s="5" t="s">
        <v>74</v>
      </c>
      <c r="C212" s="5" t="e">
        <f>VLOOKUP($B212,#REF!,2,FALSE)</f>
        <v>#REF!</v>
      </c>
      <c r="D212" s="4" t="e">
        <f>VLOOKUP($B212,#REF!,3,FALSE)</f>
        <v>#REF!</v>
      </c>
      <c r="E212" s="5" t="e">
        <f>VLOOKUP($B212,#REF!,4,FALSE)</f>
        <v>#REF!</v>
      </c>
      <c r="F212" s="19">
        <v>4</v>
      </c>
      <c r="G212" s="120" t="e">
        <f>VLOOKUP($B212,#REF!,13,FALSE)</f>
        <v>#REF!</v>
      </c>
      <c r="H212" s="164" t="e">
        <f>VLOOKUP($B212,#REF!,14,FALSE)</f>
        <v>#REF!</v>
      </c>
      <c r="I212" s="21" t="e">
        <f t="shared" si="4"/>
        <v>#REF!</v>
      </c>
      <c r="J212" s="22" t="e">
        <f t="shared" si="5"/>
        <v>#REF!</v>
      </c>
      <c r="K212" s="202" t="s">
        <v>159</v>
      </c>
      <c r="L212" s="50">
        <v>63097.919999999998</v>
      </c>
      <c r="M212" s="17" t="e">
        <f t="shared" si="3"/>
        <v>#REF!</v>
      </c>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row>
    <row r="213" spans="1:49" s="51" customFormat="1" ht="81" customHeight="1">
      <c r="A213" s="28" t="s">
        <v>1023</v>
      </c>
      <c r="B213" s="5" t="s">
        <v>289</v>
      </c>
      <c r="C213" s="5" t="e">
        <f>VLOOKUP($B213,#REF!,2,FALSE)</f>
        <v>#REF!</v>
      </c>
      <c r="D213" s="4" t="e">
        <f>VLOOKUP($B213,#REF!,3,FALSE)</f>
        <v>#REF!</v>
      </c>
      <c r="E213" s="5" t="e">
        <f>VLOOKUP($B213,#REF!,4,FALSE)</f>
        <v>#REF!</v>
      </c>
      <c r="F213" s="19">
        <v>1</v>
      </c>
      <c r="G213" s="120" t="e">
        <f>VLOOKUP($B213,#REF!,13,FALSE)</f>
        <v>#REF!</v>
      </c>
      <c r="H213" s="164" t="e">
        <f>VLOOKUP($B213,#REF!,14,FALSE)</f>
        <v>#REF!</v>
      </c>
      <c r="I213" s="21" t="e">
        <f t="shared" si="4"/>
        <v>#REF!</v>
      </c>
      <c r="J213" s="22" t="e">
        <f t="shared" si="5"/>
        <v>#REF!</v>
      </c>
      <c r="K213" s="202" t="s">
        <v>159</v>
      </c>
      <c r="L213" s="50">
        <v>988848</v>
      </c>
      <c r="M213" s="17" t="e">
        <f t="shared" si="3"/>
        <v>#REF!</v>
      </c>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row>
    <row r="214" spans="1:49" s="51" customFormat="1" ht="81" customHeight="1">
      <c r="A214" s="28" t="s">
        <v>1024</v>
      </c>
      <c r="B214" s="5" t="s">
        <v>290</v>
      </c>
      <c r="C214" s="5" t="e">
        <f>VLOOKUP($B214,#REF!,2,FALSE)</f>
        <v>#REF!</v>
      </c>
      <c r="D214" s="4" t="e">
        <f>VLOOKUP($B214,#REF!,3,FALSE)</f>
        <v>#REF!</v>
      </c>
      <c r="E214" s="5" t="e">
        <f>VLOOKUP($B214,#REF!,4,FALSE)</f>
        <v>#REF!</v>
      </c>
      <c r="F214" s="19">
        <v>1</v>
      </c>
      <c r="G214" s="120" t="e">
        <f>VLOOKUP($B214,#REF!,13,FALSE)</f>
        <v>#REF!</v>
      </c>
      <c r="H214" s="164" t="e">
        <f>VLOOKUP($B214,#REF!,14,FALSE)</f>
        <v>#REF!</v>
      </c>
      <c r="I214" s="21" t="e">
        <f t="shared" si="4"/>
        <v>#REF!</v>
      </c>
      <c r="J214" s="22" t="e">
        <f t="shared" si="5"/>
        <v>#REF!</v>
      </c>
      <c r="K214" s="202" t="s">
        <v>159</v>
      </c>
      <c r="L214" s="50">
        <v>988848.01</v>
      </c>
      <c r="M214" s="17" t="e">
        <f t="shared" si="3"/>
        <v>#REF!</v>
      </c>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row>
    <row r="215" spans="1:49" s="51" customFormat="1">
      <c r="A215" s="138" t="s">
        <v>1025</v>
      </c>
      <c r="B215" s="139"/>
      <c r="C215" s="139"/>
      <c r="D215" s="139" t="s">
        <v>291</v>
      </c>
      <c r="E215" s="139"/>
      <c r="F215" s="139"/>
      <c r="G215" s="141"/>
      <c r="H215" s="142"/>
      <c r="I215" s="139"/>
      <c r="J215" s="143" t="e">
        <f>SUM(J216:J224)</f>
        <v>#REF!</v>
      </c>
      <c r="K215" s="200"/>
      <c r="L215" s="51">
        <v>721655.83</v>
      </c>
      <c r="M215" s="17" t="e">
        <f t="shared" si="3"/>
        <v>#REF!</v>
      </c>
    </row>
    <row r="216" spans="1:49" s="51" customFormat="1" ht="51" customHeight="1">
      <c r="A216" s="30" t="s">
        <v>1026</v>
      </c>
      <c r="B216" s="5" t="s">
        <v>292</v>
      </c>
      <c r="C216" s="5" t="e">
        <f>VLOOKUP($B216,#REF!,2,FALSE)</f>
        <v>#REF!</v>
      </c>
      <c r="D216" s="4" t="e">
        <f>VLOOKUP($B216,#REF!,3,FALSE)</f>
        <v>#REF!</v>
      </c>
      <c r="E216" s="5" t="e">
        <f>VLOOKUP($B216,#REF!,4,FALSE)</f>
        <v>#REF!</v>
      </c>
      <c r="F216" s="19">
        <v>1</v>
      </c>
      <c r="G216" s="120" t="e">
        <f>VLOOKUP($B216,#REF!,13,FALSE)</f>
        <v>#REF!</v>
      </c>
      <c r="H216" s="164" t="e">
        <f>VLOOKUP($B216,#REF!,14,FALSE)</f>
        <v>#REF!</v>
      </c>
      <c r="I216" s="21" t="e">
        <f t="shared" ref="I216:I224" si="6">G216*H216</f>
        <v>#REF!</v>
      </c>
      <c r="J216" s="22" t="e">
        <f t="shared" ref="J216:J224" si="7">ROUND(F216*(G216+I216),2)</f>
        <v>#REF!</v>
      </c>
      <c r="K216" s="202" t="s">
        <v>159</v>
      </c>
      <c r="L216" s="50">
        <v>245060.06</v>
      </c>
      <c r="M216" s="17" t="e">
        <f t="shared" si="3"/>
        <v>#REF!</v>
      </c>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row>
    <row r="217" spans="1:49" s="51" customFormat="1" ht="51" customHeight="1">
      <c r="A217" s="30" t="s">
        <v>1027</v>
      </c>
      <c r="B217" s="5" t="s">
        <v>76</v>
      </c>
      <c r="C217" s="5" t="e">
        <f>VLOOKUP($B217,#REF!,2,FALSE)</f>
        <v>#REF!</v>
      </c>
      <c r="D217" s="4" t="e">
        <f>VLOOKUP($B217,#REF!,3,FALSE)</f>
        <v>#REF!</v>
      </c>
      <c r="E217" s="5" t="e">
        <f>VLOOKUP($B217,#REF!,4,FALSE)</f>
        <v>#REF!</v>
      </c>
      <c r="F217" s="19">
        <v>2</v>
      </c>
      <c r="G217" s="120" t="e">
        <f>VLOOKUP($B217,#REF!,13,FALSE)</f>
        <v>#REF!</v>
      </c>
      <c r="H217" s="164" t="e">
        <f>VLOOKUP($B217,#REF!,14,FALSE)</f>
        <v>#REF!</v>
      </c>
      <c r="I217" s="21" t="e">
        <f t="shared" si="6"/>
        <v>#REF!</v>
      </c>
      <c r="J217" s="22" t="e">
        <f t="shared" si="7"/>
        <v>#REF!</v>
      </c>
      <c r="K217" s="202" t="s">
        <v>159</v>
      </c>
      <c r="L217" s="50">
        <v>21565.279999999999</v>
      </c>
      <c r="M217" s="17" t="e">
        <f t="shared" si="3"/>
        <v>#REF!</v>
      </c>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row>
    <row r="218" spans="1:49" s="51" customFormat="1" ht="51" customHeight="1">
      <c r="A218" s="30" t="s">
        <v>1028</v>
      </c>
      <c r="B218" s="5" t="s">
        <v>77</v>
      </c>
      <c r="C218" s="5" t="e">
        <f>VLOOKUP($B218,#REF!,2,FALSE)</f>
        <v>#REF!</v>
      </c>
      <c r="D218" s="4" t="e">
        <f>VLOOKUP($B218,#REF!,3,FALSE)</f>
        <v>#REF!</v>
      </c>
      <c r="E218" s="5" t="e">
        <f>VLOOKUP($B218,#REF!,4,FALSE)</f>
        <v>#REF!</v>
      </c>
      <c r="F218" s="19">
        <v>2</v>
      </c>
      <c r="G218" s="120" t="e">
        <f>VLOOKUP($B218,#REF!,13,FALSE)</f>
        <v>#REF!</v>
      </c>
      <c r="H218" s="164" t="e">
        <f>VLOOKUP($B218,#REF!,14,FALSE)</f>
        <v>#REF!</v>
      </c>
      <c r="I218" s="21" t="e">
        <f t="shared" si="6"/>
        <v>#REF!</v>
      </c>
      <c r="J218" s="22" t="e">
        <f t="shared" si="7"/>
        <v>#REF!</v>
      </c>
      <c r="K218" s="202" t="s">
        <v>159</v>
      </c>
      <c r="L218" s="50">
        <v>128656.5</v>
      </c>
      <c r="M218" s="17" t="e">
        <f t="shared" si="3"/>
        <v>#REF!</v>
      </c>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row>
    <row r="219" spans="1:49" s="51" customFormat="1" ht="51" customHeight="1">
      <c r="A219" s="30" t="s">
        <v>1029</v>
      </c>
      <c r="B219" s="5" t="s">
        <v>78</v>
      </c>
      <c r="C219" s="5" t="e">
        <f>VLOOKUP($B219,#REF!,2,FALSE)</f>
        <v>#REF!</v>
      </c>
      <c r="D219" s="4" t="e">
        <f>VLOOKUP($B219,#REF!,3,FALSE)</f>
        <v>#REF!</v>
      </c>
      <c r="E219" s="5" t="e">
        <f>VLOOKUP($B219,#REF!,4,FALSE)</f>
        <v>#REF!</v>
      </c>
      <c r="F219" s="19">
        <v>7</v>
      </c>
      <c r="G219" s="120" t="e">
        <f>VLOOKUP($B219,#REF!,13,FALSE)</f>
        <v>#REF!</v>
      </c>
      <c r="H219" s="164" t="e">
        <f>VLOOKUP($B219,#REF!,14,FALSE)</f>
        <v>#REF!</v>
      </c>
      <c r="I219" s="21" t="e">
        <f t="shared" si="6"/>
        <v>#REF!</v>
      </c>
      <c r="J219" s="22" t="e">
        <f t="shared" si="7"/>
        <v>#REF!</v>
      </c>
      <c r="K219" s="202" t="s">
        <v>159</v>
      </c>
      <c r="L219" s="50">
        <v>135518.18</v>
      </c>
      <c r="M219" s="17" t="e">
        <f t="shared" si="3"/>
        <v>#REF!</v>
      </c>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row>
    <row r="220" spans="1:49" s="51" customFormat="1" ht="51" customHeight="1">
      <c r="A220" s="30" t="s">
        <v>1030</v>
      </c>
      <c r="B220" s="5" t="s">
        <v>81</v>
      </c>
      <c r="C220" s="5" t="e">
        <f>VLOOKUP($B220,#REF!,2,FALSE)</f>
        <v>#REF!</v>
      </c>
      <c r="D220" s="4" t="e">
        <f>VLOOKUP($B220,#REF!,3,FALSE)</f>
        <v>#REF!</v>
      </c>
      <c r="E220" s="5" t="e">
        <f>VLOOKUP($B220,#REF!,4,FALSE)</f>
        <v>#REF!</v>
      </c>
      <c r="F220" s="19">
        <v>1</v>
      </c>
      <c r="G220" s="120" t="e">
        <f>VLOOKUP($B220,#REF!,13,FALSE)</f>
        <v>#REF!</v>
      </c>
      <c r="H220" s="164" t="e">
        <f>VLOOKUP($B220,#REF!,14,FALSE)</f>
        <v>#REF!</v>
      </c>
      <c r="I220" s="21" t="e">
        <f t="shared" si="6"/>
        <v>#REF!</v>
      </c>
      <c r="J220" s="22" t="e">
        <f t="shared" si="7"/>
        <v>#REF!</v>
      </c>
      <c r="K220" s="202" t="s">
        <v>159</v>
      </c>
      <c r="L220" s="50">
        <v>14404.23</v>
      </c>
      <c r="M220" s="17" t="e">
        <f t="shared" si="3"/>
        <v>#REF!</v>
      </c>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row>
    <row r="221" spans="1:49" s="51" customFormat="1" ht="51" customHeight="1">
      <c r="A221" s="30" t="s">
        <v>1031</v>
      </c>
      <c r="B221" s="5" t="s">
        <v>82</v>
      </c>
      <c r="C221" s="5" t="e">
        <f>VLOOKUP($B221,#REF!,2,FALSE)</f>
        <v>#REF!</v>
      </c>
      <c r="D221" s="4" t="e">
        <f>VLOOKUP($B221,#REF!,3,FALSE)</f>
        <v>#REF!</v>
      </c>
      <c r="E221" s="5" t="e">
        <f>VLOOKUP($B221,#REF!,4,FALSE)</f>
        <v>#REF!</v>
      </c>
      <c r="F221" s="19">
        <v>2</v>
      </c>
      <c r="G221" s="120" t="e">
        <f>VLOOKUP($B221,#REF!,13,FALSE)</f>
        <v>#REF!</v>
      </c>
      <c r="H221" s="164" t="e">
        <f>VLOOKUP($B221,#REF!,14,FALSE)</f>
        <v>#REF!</v>
      </c>
      <c r="I221" s="21" t="e">
        <f t="shared" si="6"/>
        <v>#REF!</v>
      </c>
      <c r="J221" s="22" t="e">
        <f t="shared" si="7"/>
        <v>#REF!</v>
      </c>
      <c r="K221" s="202" t="s">
        <v>159</v>
      </c>
      <c r="L221" s="50">
        <v>14404.21</v>
      </c>
      <c r="M221" s="17" t="e">
        <f t="shared" si="3"/>
        <v>#REF!</v>
      </c>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row>
    <row r="222" spans="1:49" s="51" customFormat="1" ht="51" customHeight="1">
      <c r="A222" s="30" t="s">
        <v>1032</v>
      </c>
      <c r="B222" s="5" t="s">
        <v>83</v>
      </c>
      <c r="C222" s="5" t="e">
        <f>VLOOKUP($B222,#REF!,2,FALSE)</f>
        <v>#REF!</v>
      </c>
      <c r="D222" s="4" t="e">
        <f>VLOOKUP($B222,#REF!,3,FALSE)</f>
        <v>#REF!</v>
      </c>
      <c r="E222" s="5" t="e">
        <f>VLOOKUP($B222,#REF!,4,FALSE)</f>
        <v>#REF!</v>
      </c>
      <c r="F222" s="19">
        <v>2</v>
      </c>
      <c r="G222" s="120" t="e">
        <f>VLOOKUP($B222,#REF!,13,FALSE)</f>
        <v>#REF!</v>
      </c>
      <c r="H222" s="164" t="e">
        <f>VLOOKUP($B222,#REF!,14,FALSE)</f>
        <v>#REF!</v>
      </c>
      <c r="I222" s="21" t="e">
        <f t="shared" si="6"/>
        <v>#REF!</v>
      </c>
      <c r="J222" s="22" t="e">
        <f t="shared" si="7"/>
        <v>#REF!</v>
      </c>
      <c r="K222" s="202" t="s">
        <v>159</v>
      </c>
      <c r="L222" s="50">
        <v>37811.07</v>
      </c>
      <c r="M222" s="17" t="e">
        <f t="shared" si="3"/>
        <v>#REF!</v>
      </c>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row>
    <row r="223" spans="1:49" s="51" customFormat="1" ht="51" customHeight="1">
      <c r="A223" s="30" t="s">
        <v>1033</v>
      </c>
      <c r="B223" s="5" t="s">
        <v>84</v>
      </c>
      <c r="C223" s="5" t="e">
        <f>VLOOKUP($B223,#REF!,2,FALSE)</f>
        <v>#REF!</v>
      </c>
      <c r="D223" s="4" t="e">
        <f>VLOOKUP($B223,#REF!,3,FALSE)</f>
        <v>#REF!</v>
      </c>
      <c r="E223" s="5" t="e">
        <f>VLOOKUP($B223,#REF!,4,FALSE)</f>
        <v>#REF!</v>
      </c>
      <c r="F223" s="19">
        <v>4</v>
      </c>
      <c r="G223" s="120" t="e">
        <f>VLOOKUP($B223,#REF!,13,FALSE)</f>
        <v>#REF!</v>
      </c>
      <c r="H223" s="164" t="e">
        <f>VLOOKUP($B223,#REF!,14,FALSE)</f>
        <v>#REF!</v>
      </c>
      <c r="I223" s="21" t="e">
        <f t="shared" si="6"/>
        <v>#REF!</v>
      </c>
      <c r="J223" s="22" t="e">
        <f t="shared" si="7"/>
        <v>#REF!</v>
      </c>
      <c r="K223" s="202" t="s">
        <v>159</v>
      </c>
      <c r="L223" s="50">
        <v>37811.040000000001</v>
      </c>
      <c r="M223" s="17" t="e">
        <f t="shared" si="3"/>
        <v>#REF!</v>
      </c>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row>
    <row r="224" spans="1:49" s="51" customFormat="1" ht="51" customHeight="1">
      <c r="A224" s="30" t="s">
        <v>1034</v>
      </c>
      <c r="B224" s="5" t="s">
        <v>85</v>
      </c>
      <c r="C224" s="5" t="e">
        <f>VLOOKUP($B224,#REF!,2,FALSE)</f>
        <v>#REF!</v>
      </c>
      <c r="D224" s="4" t="e">
        <f>VLOOKUP($B224,#REF!,3,FALSE)</f>
        <v>#REF!</v>
      </c>
      <c r="E224" s="5" t="e">
        <f>VLOOKUP($B224,#REF!,4,FALSE)</f>
        <v>#REF!</v>
      </c>
      <c r="F224" s="19">
        <v>4</v>
      </c>
      <c r="G224" s="120" t="e">
        <f>VLOOKUP($B224,#REF!,13,FALSE)</f>
        <v>#REF!</v>
      </c>
      <c r="H224" s="164" t="e">
        <f>VLOOKUP($B224,#REF!,14,FALSE)</f>
        <v>#REF!</v>
      </c>
      <c r="I224" s="21" t="e">
        <f t="shared" si="6"/>
        <v>#REF!</v>
      </c>
      <c r="J224" s="22" t="e">
        <f t="shared" si="7"/>
        <v>#REF!</v>
      </c>
      <c r="K224" s="202" t="s">
        <v>159</v>
      </c>
      <c r="L224" s="50">
        <v>86425.26</v>
      </c>
      <c r="M224" s="17" t="e">
        <f t="shared" si="3"/>
        <v>#REF!</v>
      </c>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row>
    <row r="225" spans="1:49" s="51" customFormat="1">
      <c r="A225" s="138" t="s">
        <v>1035</v>
      </c>
      <c r="B225" s="139"/>
      <c r="C225" s="139"/>
      <c r="D225" s="139" t="s">
        <v>294</v>
      </c>
      <c r="E225" s="139"/>
      <c r="F225" s="139"/>
      <c r="G225" s="141"/>
      <c r="H225" s="142"/>
      <c r="I225" s="139"/>
      <c r="J225" s="143" t="e">
        <f>SUM(J226)</f>
        <v>#REF!</v>
      </c>
      <c r="K225" s="200"/>
      <c r="L225" s="51">
        <v>882216</v>
      </c>
      <c r="M225" s="17" t="e">
        <f t="shared" si="3"/>
        <v>#REF!</v>
      </c>
    </row>
    <row r="226" spans="1:49" s="51" customFormat="1" ht="44.25" customHeight="1">
      <c r="A226" s="28" t="s">
        <v>1036</v>
      </c>
      <c r="B226" s="5" t="s">
        <v>295</v>
      </c>
      <c r="C226" s="5" t="e">
        <f>VLOOKUP($B226,#REF!,2,FALSE)</f>
        <v>#REF!</v>
      </c>
      <c r="D226" s="4" t="e">
        <f>VLOOKUP($B226,#REF!,3,FALSE)</f>
        <v>#REF!</v>
      </c>
      <c r="E226" s="5" t="e">
        <f>VLOOKUP($B226,#REF!,4,FALSE)</f>
        <v>#REF!</v>
      </c>
      <c r="F226" s="19">
        <v>1</v>
      </c>
      <c r="G226" s="120" t="e">
        <f>VLOOKUP($B226,#REF!,13,FALSE)</f>
        <v>#REF!</v>
      </c>
      <c r="H226" s="164" t="e">
        <f>VLOOKUP($B226,#REF!,14,FALSE)</f>
        <v>#REF!</v>
      </c>
      <c r="I226" s="21" t="e">
        <f>G226*H226</f>
        <v>#REF!</v>
      </c>
      <c r="J226" s="22" t="e">
        <f>ROUND(F226*(G226+I226),2)</f>
        <v>#REF!</v>
      </c>
      <c r="K226" s="202" t="s">
        <v>159</v>
      </c>
      <c r="L226" s="50">
        <v>882216</v>
      </c>
      <c r="M226" s="17" t="e">
        <f t="shared" si="3"/>
        <v>#REF!</v>
      </c>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row>
    <row r="227" spans="1:49" s="25" customFormat="1">
      <c r="A227" s="27"/>
      <c r="B227" s="27"/>
      <c r="C227" s="27"/>
      <c r="D227" s="27"/>
      <c r="E227" s="31"/>
      <c r="F227" s="27"/>
      <c r="G227" s="121"/>
      <c r="H227" s="113"/>
      <c r="I227" s="32"/>
      <c r="J227" s="32"/>
      <c r="L227" s="27"/>
      <c r="M227" s="17" t="str">
        <f t="shared" si="3"/>
        <v xml:space="preserve"> </v>
      </c>
      <c r="N227" s="27"/>
      <c r="O227" s="27"/>
      <c r="P227" s="27"/>
      <c r="Q227" s="27"/>
    </row>
    <row r="228" spans="1:49" s="17" customFormat="1">
      <c r="A228" s="123" t="s">
        <v>1217</v>
      </c>
      <c r="B228" s="124"/>
      <c r="C228" s="124"/>
      <c r="D228" s="124" t="s">
        <v>108</v>
      </c>
      <c r="E228" s="124"/>
      <c r="F228" s="124"/>
      <c r="G228" s="125"/>
      <c r="H228" s="126"/>
      <c r="I228" s="124"/>
      <c r="J228" s="127" t="e">
        <f>SUM(J229)</f>
        <v>#REF!</v>
      </c>
      <c r="K228" s="193"/>
      <c r="L228" s="193">
        <v>614638.14</v>
      </c>
      <c r="M228" s="17" t="e">
        <f t="shared" si="3"/>
        <v>#REF!</v>
      </c>
    </row>
    <row r="229" spans="1:49" s="51" customFormat="1" ht="91.5" customHeight="1">
      <c r="A229" s="28" t="s">
        <v>1218</v>
      </c>
      <c r="B229" s="5" t="s">
        <v>210</v>
      </c>
      <c r="C229" s="5" t="e">
        <f>VLOOKUP($B229,#REF!,2,FALSE)</f>
        <v>#REF!</v>
      </c>
      <c r="D229" s="4" t="e">
        <f>VLOOKUP($B229,#REF!,3,FALSE)</f>
        <v>#REF!</v>
      </c>
      <c r="E229" s="5" t="e">
        <f>VLOOKUP($B229,#REF!,4,FALSE)</f>
        <v>#REF!</v>
      </c>
      <c r="F229" s="68">
        <v>6</v>
      </c>
      <c r="G229" s="120" t="e">
        <f>VLOOKUP($B229,#REF!,13,FALSE)</f>
        <v>#REF!</v>
      </c>
      <c r="H229" s="24" t="e">
        <f>VLOOKUP($B229,#REF!,14,FALSE)</f>
        <v>#REF!</v>
      </c>
      <c r="I229" s="21" t="e">
        <f>G229*H229</f>
        <v>#REF!</v>
      </c>
      <c r="J229" s="22" t="e">
        <f>ROUND(F229*(G229+I229),2)</f>
        <v>#REF!</v>
      </c>
      <c r="K229" s="209" t="s">
        <v>159</v>
      </c>
      <c r="L229" s="50">
        <v>614638.14</v>
      </c>
      <c r="M229" s="17" t="e">
        <f t="shared" si="3"/>
        <v>#REF!</v>
      </c>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row>
    <row r="230" spans="1:49" s="17" customFormat="1">
      <c r="A230" s="123" t="s">
        <v>1634</v>
      </c>
      <c r="B230" s="124"/>
      <c r="C230" s="124"/>
      <c r="D230" s="124" t="s">
        <v>1635</v>
      </c>
      <c r="E230" s="124"/>
      <c r="F230" s="124"/>
      <c r="G230" s="125"/>
      <c r="H230" s="126"/>
      <c r="I230" s="124"/>
      <c r="J230" s="127">
        <f>SUM(J231:J234)</f>
        <v>106065.41</v>
      </c>
      <c r="K230" s="193"/>
      <c r="L230" s="193">
        <v>106065.41</v>
      </c>
      <c r="M230" s="17" t="str">
        <f t="shared" si="3"/>
        <v xml:space="preserve"> </v>
      </c>
    </row>
    <row r="231" spans="1:49" s="25" customFormat="1" ht="37.5" customHeight="1">
      <c r="A231" s="26" t="s">
        <v>1631</v>
      </c>
      <c r="B231" s="422"/>
      <c r="C231" s="422"/>
      <c r="D231" s="404" t="s">
        <v>1629</v>
      </c>
      <c r="E231" s="422" t="s">
        <v>7</v>
      </c>
      <c r="F231" s="388">
        <v>1</v>
      </c>
      <c r="G231" s="406">
        <v>55524.326610000004</v>
      </c>
      <c r="H231" s="452">
        <v>0.32929999999999998</v>
      </c>
      <c r="I231" s="389">
        <f>G231*H231</f>
        <v>18284.160752673</v>
      </c>
      <c r="J231" s="463">
        <f>ROUND(F231*(G231+I231),2)</f>
        <v>73808.490000000005</v>
      </c>
      <c r="K231" s="27" t="s">
        <v>159</v>
      </c>
      <c r="L231" s="27">
        <v>73808.490000000005</v>
      </c>
      <c r="M231" s="17" t="str">
        <f t="shared" si="3"/>
        <v xml:space="preserve"> </v>
      </c>
      <c r="N231" s="27"/>
      <c r="O231" s="27"/>
    </row>
    <row r="232" spans="1:49" s="25" customFormat="1">
      <c r="A232" s="26" t="s">
        <v>1632</v>
      </c>
      <c r="B232" s="455"/>
      <c r="C232" s="455"/>
      <c r="D232" s="404" t="s">
        <v>1630</v>
      </c>
      <c r="E232" s="455" t="s">
        <v>7</v>
      </c>
      <c r="F232" s="314">
        <v>1</v>
      </c>
      <c r="G232" s="120">
        <v>12619.165138636361</v>
      </c>
      <c r="H232" s="24">
        <v>0.32929999999999998</v>
      </c>
      <c r="I232" s="296">
        <f>G232*H232</f>
        <v>4155.4910801529531</v>
      </c>
      <c r="J232" s="463">
        <f>ROUND(F232*(G232+I232),2)</f>
        <v>16774.66</v>
      </c>
      <c r="K232" s="27" t="s">
        <v>159</v>
      </c>
      <c r="L232" s="27">
        <v>16774.66</v>
      </c>
      <c r="M232" s="17" t="str">
        <f t="shared" si="3"/>
        <v xml:space="preserve"> </v>
      </c>
      <c r="N232" s="27"/>
      <c r="O232" s="27"/>
    </row>
    <row r="233" spans="1:49" s="25" customFormat="1">
      <c r="A233" s="239" t="s">
        <v>1633</v>
      </c>
      <c r="B233" s="455"/>
      <c r="C233" s="455"/>
      <c r="D233" s="405" t="s">
        <v>1661</v>
      </c>
      <c r="E233" s="455" t="s">
        <v>7</v>
      </c>
      <c r="F233" s="314">
        <v>1</v>
      </c>
      <c r="G233" s="120">
        <v>11146.929205795455</v>
      </c>
      <c r="H233" s="24">
        <v>0.32929999999999998</v>
      </c>
      <c r="I233" s="296">
        <f>G233*H233</f>
        <v>3670.6837874684434</v>
      </c>
      <c r="J233" s="463">
        <f>ROUND(F233*(G233+I233),2)</f>
        <v>14817.61</v>
      </c>
      <c r="K233" s="27" t="s">
        <v>159</v>
      </c>
      <c r="L233" s="27">
        <v>14817.61</v>
      </c>
      <c r="M233" s="17" t="str">
        <f t="shared" si="3"/>
        <v xml:space="preserve"> </v>
      </c>
      <c r="N233" s="27"/>
      <c r="O233" s="27"/>
    </row>
    <row r="234" spans="1:49" s="25" customFormat="1">
      <c r="A234" s="407" t="s">
        <v>1636</v>
      </c>
      <c r="B234" s="506"/>
      <c r="C234" s="506"/>
      <c r="D234" s="408" t="s">
        <v>1147</v>
      </c>
      <c r="E234" s="459" t="s">
        <v>7</v>
      </c>
      <c r="F234" s="314">
        <v>1</v>
      </c>
      <c r="G234" s="120">
        <v>500</v>
      </c>
      <c r="H234" s="24">
        <v>0.32929999999999998</v>
      </c>
      <c r="I234" s="296">
        <v>164.64999999999998</v>
      </c>
      <c r="J234" s="463">
        <v>664.65</v>
      </c>
      <c r="K234" s="27" t="s">
        <v>159</v>
      </c>
      <c r="L234" s="27">
        <v>664.65</v>
      </c>
      <c r="M234" s="17" t="str">
        <f t="shared" si="3"/>
        <v xml:space="preserve"> </v>
      </c>
      <c r="N234" s="27"/>
      <c r="O234" s="27"/>
    </row>
    <row r="235" spans="1:49" s="17" customFormat="1">
      <c r="A235" s="123" t="s">
        <v>1637</v>
      </c>
      <c r="B235" s="124"/>
      <c r="C235" s="124"/>
      <c r="D235" s="124" t="s">
        <v>1651</v>
      </c>
      <c r="E235" s="124"/>
      <c r="F235" s="124"/>
      <c r="G235" s="125"/>
      <c r="H235" s="126"/>
      <c r="I235" s="124"/>
      <c r="J235" s="127" t="e">
        <f>#REF!</f>
        <v>#REF!</v>
      </c>
      <c r="K235" s="193" t="s">
        <v>159</v>
      </c>
      <c r="L235" s="193">
        <v>2218044.3364316295</v>
      </c>
      <c r="M235" s="17" t="e">
        <f t="shared" si="3"/>
        <v>#REF!</v>
      </c>
    </row>
    <row r="236" spans="1:49" s="17" customFormat="1">
      <c r="A236" s="123" t="s">
        <v>1638</v>
      </c>
      <c r="B236" s="124"/>
      <c r="C236" s="124"/>
      <c r="D236" s="124" t="s">
        <v>1662</v>
      </c>
      <c r="E236" s="124"/>
      <c r="F236" s="124"/>
      <c r="G236" s="125"/>
      <c r="H236" s="126"/>
      <c r="I236" s="124"/>
      <c r="J236" s="127" t="e">
        <f>#REF!</f>
        <v>#REF!</v>
      </c>
      <c r="K236" s="193" t="s">
        <v>159</v>
      </c>
      <c r="L236" s="193">
        <v>66525.821874100002</v>
      </c>
      <c r="M236" s="17" t="e">
        <f t="shared" si="3"/>
        <v>#REF!</v>
      </c>
    </row>
    <row r="237" spans="1:49" s="17" customFormat="1">
      <c r="A237" s="123" t="s">
        <v>1639</v>
      </c>
      <c r="B237" s="124"/>
      <c r="C237" s="124"/>
      <c r="D237" s="124" t="s">
        <v>1652</v>
      </c>
      <c r="E237" s="124"/>
      <c r="F237" s="124"/>
      <c r="G237" s="125"/>
      <c r="H237" s="126"/>
      <c r="I237" s="124"/>
      <c r="J237" s="127" t="e">
        <f>#REF!</f>
        <v>#REF!</v>
      </c>
      <c r="K237" s="193" t="s">
        <v>159</v>
      </c>
      <c r="L237" s="193">
        <v>48390.282780000001</v>
      </c>
      <c r="M237" s="17" t="e">
        <f t="shared" si="3"/>
        <v>#REF!</v>
      </c>
    </row>
  </sheetData>
  <autoFilter ref="A5:XFC226"/>
  <customSheetViews>
    <customSheetView guid="{8DC9FE0E-5402-4C0D-AF73-01762AC9FDA9}" scale="85" showPageBreaks="1" showGridLines="0" printArea="1" showAutoFilter="1" view="pageBreakPreview" topLeftCell="A196">
      <selection activeCell="D204" sqref="D204"/>
      <rowBreaks count="2" manualBreakCount="2">
        <brk id="183" max="9" man="1"/>
        <brk id="189" max="9" man="1"/>
      </rowBreaks>
      <pageMargins left="0.70866141732283472" right="0.70866141732283472" top="0.74803149606299213" bottom="0.74803149606299213" header="0.31496062992125984" footer="0.31496062992125984"/>
      <printOptions horizontalCentered="1"/>
      <pageSetup paperSize="9" scale="51" orientation="landscape" r:id="rId1"/>
      <headerFooter>
        <oddFooter>&amp;L&amp;"Calibri,Regular"                 &amp;C&amp;P/&amp;N</oddFooter>
        <firstHeader>&amp;C&amp;A</firstHeader>
        <firstFooter xml:space="preserve">&amp;L  </firstFooter>
      </headerFooter>
      <autoFilter ref="A5:XFC226"/>
    </customSheetView>
    <customSheetView guid="{DC7D3868-B2B3-4750-89BA-C1189C869BBF}" scale="85" showPageBreaks="1" showGridLines="0" printArea="1" showAutoFilter="1" view="pageBreakPreview" topLeftCell="A187">
      <selection activeCell="B190" sqref="B190"/>
      <rowBreaks count="2" manualBreakCount="2">
        <brk id="189" max="9" man="1"/>
        <brk id="195" max="9" man="1"/>
      </rowBreaks>
      <pageMargins left="0.70866141732283472" right="0.70866141732283472" top="0.74803149606299213" bottom="0.74803149606299213" header="0.31496062992125984" footer="0.31496062992125984"/>
      <printOptions horizontalCentered="1"/>
      <pageSetup paperSize="9" scale="51" orientation="landscape" r:id="rId2"/>
      <headerFooter>
        <oddFooter>&amp;L&amp;"Calibri,Regular"                 &amp;C&amp;P/&amp;N</oddFooter>
        <firstHeader>&amp;C&amp;A</firstHeader>
        <firstFooter xml:space="preserve">&amp;L  </firstFooter>
      </headerFooter>
      <autoFilter ref="A5:XFC235"/>
    </customSheetView>
    <customSheetView guid="{9E0DE9D2-068F-4F85-984D-898DC360FF79}" scale="85" showPageBreaks="1" showGridLines="0" printArea="1" showAutoFilter="1" view="pageBreakPreview" topLeftCell="B120">
      <selection activeCell="D206" sqref="D206"/>
      <rowBreaks count="2" manualBreakCount="2">
        <brk id="186" max="9" man="1"/>
        <brk id="192" max="9" man="1"/>
      </rowBreaks>
      <pageMargins left="0.70866141732283472" right="0.70866141732283472" top="0.74803149606299213" bottom="0.74803149606299213" header="0.31496062992125984" footer="0.31496062992125984"/>
      <printOptions horizontalCentered="1"/>
      <pageSetup paperSize="9" scale="51" orientation="landscape" r:id="rId3"/>
      <headerFooter>
        <oddFooter>&amp;L&amp;"Calibri,Regular"                 &amp;C&amp;P/&amp;N</oddFooter>
        <firstHeader>&amp;C&amp;A</firstHeader>
        <firstFooter xml:space="preserve">&amp;L  </firstFooter>
      </headerFooter>
      <autoFilter ref="A5:XFC235"/>
    </customSheetView>
    <customSheetView guid="{575108D0-6D69-42AE-8923-8DF513D8A44A}" scale="85" showPageBreaks="1" showGridLines="0" printArea="1" showAutoFilter="1" view="pageBreakPreview" topLeftCell="A204">
      <selection activeCell="H235" sqref="H235"/>
      <rowBreaks count="2" manualBreakCount="2">
        <brk id="189" max="9" man="1"/>
        <brk id="195" max="9" man="1"/>
      </rowBreaks>
      <pageMargins left="0.70866141732283472" right="0.70866141732283472" top="0.74803149606299213" bottom="0.74803149606299213" header="0.31496062992125984" footer="0.31496062992125984"/>
      <printOptions horizontalCentered="1"/>
      <pageSetup paperSize="9" scale="51" orientation="landscape" r:id="rId4"/>
      <headerFooter>
        <oddFooter>&amp;L&amp;"Calibri,Regular"                 &amp;C&amp;P/&amp;N</oddFooter>
        <firstHeader>&amp;C&amp;A</firstHeader>
        <firstFooter xml:space="preserve">&amp;L  </firstFooter>
      </headerFooter>
      <autoFilter ref="A5:XFC238"/>
    </customSheetView>
    <customSheetView guid="{33E65DA4-13B0-42EA-929E-4337B1906FC5}" scale="85" showPageBreaks="1" showGridLines="0" printArea="1" showAutoFilter="1" view="pageBreakPreview">
      <selection activeCell="D11" sqref="D11"/>
      <pageMargins left="0.70866141732283472" right="0.70866141732283472" top="0.74803149606299213" bottom="0.74803149606299213" header="0.31496062992125984" footer="0.31496062992125984"/>
      <printOptions horizontalCentered="1"/>
      <pageSetup paperSize="9" scale="61" orientation="landscape" r:id="rId5"/>
      <headerFooter>
        <oddFooter>&amp;L&amp;"Calibri,Regular"                 &amp;C&amp;P/&amp;N</oddFooter>
        <firstHeader>&amp;C&amp;A</firstHeader>
        <firstFooter xml:space="preserve">&amp;L  </firstFooter>
      </headerFooter>
      <autoFilter ref="A6:XFD192"/>
    </customSheetView>
    <customSheetView guid="{E02B9E0C-0ABD-493F-A963-5DA1AFE0657E}" scale="85" showPageBreaks="1" showGridLines="0" printArea="1" showAutoFilter="1" view="pageBreakPreview">
      <selection activeCell="I10" sqref="I10:J10"/>
      <rowBreaks count="2" manualBreakCount="2">
        <brk id="189" max="9" man="1"/>
        <brk id="195" max="9" man="1"/>
      </rowBreaks>
      <pageMargins left="0.70866141732283472" right="0.70866141732283472" top="0.74803149606299213" bottom="0.74803149606299213" header="0.31496062992125984" footer="0.31496062992125984"/>
      <printOptions horizontalCentered="1"/>
      <pageSetup paperSize="9" scale="51" orientation="landscape" r:id="rId6"/>
      <headerFooter>
        <oddFooter>&amp;L&amp;"Calibri,Regular"                 &amp;C&amp;P/&amp;N</oddFooter>
        <firstHeader>&amp;C&amp;A</firstHeader>
        <firstFooter xml:space="preserve">&amp;L  </firstFooter>
      </headerFooter>
      <autoFilter ref="A5:XFC240"/>
    </customSheetView>
    <customSheetView guid="{2277D5E3-3122-4192-9E90-9BAD34318865}" scale="85" showPageBreaks="1" showGridLines="0" printArea="1" showAutoFilter="1" view="pageBreakPreview">
      <selection activeCell="F11" sqref="F11"/>
      <rowBreaks count="2" manualBreakCount="2">
        <brk id="189" max="9" man="1"/>
        <brk id="195" max="9" man="1"/>
      </rowBreaks>
      <pageMargins left="0.70866141732283472" right="0.70866141732283472" top="0.74803149606299213" bottom="0.74803149606299213" header="0.31496062992125984" footer="0.31496062992125984"/>
      <printOptions horizontalCentered="1"/>
      <pageSetup paperSize="9" scale="51" orientation="landscape" r:id="rId7"/>
      <headerFooter>
        <oddFooter>&amp;L&amp;"Calibri,Regular"                 &amp;C&amp;P/&amp;N</oddFooter>
        <firstHeader>&amp;C&amp;A</firstHeader>
        <firstFooter xml:space="preserve">&amp;L  </firstFooter>
      </headerFooter>
      <autoFilter ref="A5:XFC240"/>
    </customSheetView>
    <customSheetView guid="{1027E011-E676-49C0-B260-278AD263364F}" scale="85" showPageBreaks="1" showGridLines="0" printArea="1" showAutoFilter="1" view="pageBreakPreview" topLeftCell="B1">
      <selection activeCell="D13" sqref="D13"/>
      <rowBreaks count="2" manualBreakCount="2">
        <brk id="186" max="9" man="1"/>
        <brk id="192" max="9" man="1"/>
      </rowBreaks>
      <pageMargins left="0.70866141732283472" right="0.70866141732283472" top="0.74803149606299213" bottom="0.74803149606299213" header="0.31496062992125984" footer="0.31496062992125984"/>
      <printOptions horizontalCentered="1"/>
      <pageSetup paperSize="9" scale="51" orientation="landscape" r:id="rId8"/>
      <headerFooter>
        <oddFooter>&amp;L&amp;"Calibri,Regular"                 &amp;C&amp;P/&amp;N</oddFooter>
        <firstHeader>&amp;C&amp;A</firstHeader>
        <firstFooter xml:space="preserve">&amp;L  </firstFooter>
      </headerFooter>
      <autoFilter ref="A5:XFC226"/>
    </customSheetView>
    <customSheetView guid="{57194B54-DEDB-4ACB-BFF4-FD945967EBF1}" scale="85" showPageBreaks="1" showGridLines="0" printArea="1" showAutoFilter="1" view="pageBreakPreview" topLeftCell="A32">
      <selection activeCell="G34" sqref="G34"/>
      <rowBreaks count="2" manualBreakCount="2">
        <brk id="181" max="9" man="1"/>
        <brk id="186" max="9" man="1"/>
      </rowBreaks>
      <pageMargins left="0.70866141732283472" right="0.70866141732283472" top="0.74803149606299213" bottom="0.74803149606299213" header="0.31496062992125984" footer="0.31496062992125984"/>
      <printOptions horizontalCentered="1"/>
      <pageSetup paperSize="9" scale="51" orientation="landscape" r:id="rId9"/>
      <headerFooter>
        <oddFooter>&amp;L&amp;"Calibri,Regular"                 &amp;C&amp;P/&amp;N</oddFooter>
        <firstHeader>&amp;C&amp;A</firstHeader>
        <firstFooter xml:space="preserve">&amp;L  </firstFooter>
      </headerFooter>
      <autoFilter ref="A5:XFC226"/>
    </customSheetView>
  </customSheetViews>
  <printOptions horizontalCentered="1"/>
  <pageMargins left="0.70866141732283472" right="0.70866141732283472" top="0.74803149606299213" bottom="0.74803149606299213" header="0.31496062992125984" footer="0.31496062992125984"/>
  <pageSetup paperSize="9" scale="51" orientation="landscape" r:id="rId10"/>
  <headerFooter>
    <oddFooter>&amp;L&amp;"Calibri,Regular"                 &amp;C&amp;P/&amp;N</oddFooter>
    <firstHeader>&amp;C&amp;A</firstHeader>
    <firstFooter xml:space="preserve">&amp;L  </firstFooter>
  </headerFooter>
  <rowBreaks count="2" manualBreakCount="2">
    <brk id="183" max="9" man="1"/>
    <brk id="189" max="9" man="1"/>
  </rowBreaks>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10</vt:i4>
      </vt:variant>
    </vt:vector>
  </HeadingPairs>
  <TitlesOfParts>
    <vt:vector size="15" baseType="lpstr">
      <vt:lpstr>1 - ENERGIA_exp</vt:lpstr>
      <vt:lpstr>2 - TELECOM_exp</vt:lpstr>
      <vt:lpstr>4 - ENERGIA_MOD</vt:lpstr>
      <vt:lpstr>Adequação Fibra</vt:lpstr>
      <vt:lpstr>3 - SINALIZAÇÃO E CONTROLE_EXP</vt:lpstr>
      <vt:lpstr>'1 - ENERGIA_exp'!Area_de_impressao</vt:lpstr>
      <vt:lpstr>'2 - TELECOM_exp'!Area_de_impressao</vt:lpstr>
      <vt:lpstr>'3 - SINALIZAÇÃO E CONTROLE_EXP'!Area_de_impressao</vt:lpstr>
      <vt:lpstr>'4 - ENERGIA_MOD'!Area_de_impressao</vt:lpstr>
      <vt:lpstr>'Adequação Fibra'!Area_de_impressao</vt:lpstr>
      <vt:lpstr>'1 - ENERGIA_exp'!Titulos_de_impressao</vt:lpstr>
      <vt:lpstr>'2 - TELECOM_exp'!Titulos_de_impressao</vt:lpstr>
      <vt:lpstr>'3 - SINALIZAÇÃO E CONTROLE_EXP'!Titulos_de_impressao</vt:lpstr>
      <vt:lpstr>'4 - ENERGIA_MOD'!Titulos_de_impressao</vt:lpstr>
      <vt:lpstr>'Adequação Fibra'!Titulos_de_impressao</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LUZIA DE FALCO GIMENES</dc:creator>
  <cp:lastModifiedBy>carlos.roberto</cp:lastModifiedBy>
  <cp:lastPrinted>2017-07-20T14:18:42Z</cp:lastPrinted>
  <dcterms:created xsi:type="dcterms:W3CDTF">2013-08-23T18:06:51Z</dcterms:created>
  <dcterms:modified xsi:type="dcterms:W3CDTF">2017-07-25T19:09:44Z</dcterms:modified>
</cp:coreProperties>
</file>